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hidePivotFieldList="1" defaultThemeVersion="166925"/>
  <mc:AlternateContent xmlns:mc="http://schemas.openxmlformats.org/markup-compatibility/2006">
    <mc:Choice Requires="x15">
      <x15ac:absPath xmlns:x15ac="http://schemas.microsoft.com/office/spreadsheetml/2010/11/ac" url="\\D-fs07\spar-it\Websites\SchoolsNet\SchoolsNet Documents\Administration Services and Support\Finance and Legal\Finance, legal and insurance\"/>
    </mc:Choice>
  </mc:AlternateContent>
  <xr:revisionPtr revIDLastSave="0" documentId="13_ncr:1_{92675C35-FABB-4212-BDAE-CFFED133255E}" xr6:coauthVersionLast="47" xr6:coauthVersionMax="47" xr10:uidLastSave="{00000000-0000-0000-0000-000000000000}"/>
  <workbookProtection workbookAlgorithmName="SHA-512" workbookHashValue="H3ZLZL8enhCTseAQdPalq+lZU9cIsZ5CUKrOi3ECFalH3+WERQ98JsYjDOovWhmkrxQoAt8Wu6eY6DWtKBuMjw==" workbookSaltValue="z6H45O788M2CpWTRmoLovQ==" workbookSpinCount="100000" lockStructure="1"/>
  <bookViews>
    <workbookView xWindow="-120" yWindow="-120" windowWidth="29040" windowHeight="15720" tabRatio="953" xr2:uid="{A8E8E0EF-26DA-4B13-A56E-A07B00FC03ED}"/>
  </bookViews>
  <sheets>
    <sheet name="Summary" sheetId="10" r:id="rId1"/>
    <sheet name="Information" sheetId="12" r:id="rId2"/>
    <sheet name="Usage" sheetId="6" r:id="rId3"/>
    <sheet name="Regular Charges" sheetId="7" r:id="rId4"/>
    <sheet name="One-offs" sheetId="8" r:id="rId5"/>
    <sheet name="Adjustments" sheetId="9" r:id="rId6"/>
    <sheet name="Discounts" sheetId="14" r:id="rId7"/>
    <sheet name="Information Lookup" sheetId="11" state="hidden" r:id="rId8"/>
    <sheet name="Charge Lookup" sheetId="1" state="hidden" r:id="rId9"/>
    <sheet name="Usage Data" sheetId="2" state="hidden" r:id="rId10"/>
    <sheet name="Regular charges data" sheetId="3" state="hidden" r:id="rId11"/>
    <sheet name="One-offs data" sheetId="4" state="hidden" r:id="rId12"/>
    <sheet name="Adjustments data" sheetId="5" state="hidden" r:id="rId13"/>
    <sheet name="Discounts data" sheetId="13" state="hidden" r:id="rId14"/>
    <sheet name="Invoice Breakdown" sheetId="18" state="hidden" r:id="rId15"/>
    <sheet name="Charges Pivot" sheetId="17" state="hidden" r:id="rId16"/>
    <sheet name="Check" sheetId="16" state="hidden" r:id="rId17"/>
    <sheet name="Upload" sheetId="19" state="hidden" r:id="rId18"/>
    <sheet name="Note for journal" sheetId="20" state="hidden" r:id="rId19"/>
    <sheet name="Invoice" sheetId="21" state="hidden" r:id="rId20"/>
    <sheet name="School Lookup" sheetId="15" state="hidden" r:id="rId21"/>
  </sheets>
  <definedNames>
    <definedName name="_xlnm._FilterDatabase" localSheetId="12" hidden="1">'Adjustments data'!$A$3:$AA$3</definedName>
    <definedName name="_xlnm._FilterDatabase" localSheetId="16" hidden="1">Check!$A$3:$H$42</definedName>
    <definedName name="_xlnm._FilterDatabase" localSheetId="14" hidden="1">'Invoice Breakdown'!$A$1:$AJ$110</definedName>
    <definedName name="_xlnm._FilterDatabase" localSheetId="11" hidden="1">'One-offs data'!$A$3:$O$3</definedName>
    <definedName name="_xlnm._FilterDatabase" localSheetId="10" hidden="1">'Regular charges data'!$A$3:$AB$207</definedName>
    <definedName name="_xlnm._FilterDatabase" localSheetId="20" hidden="1">'School Lookup'!$A$1:$H$180</definedName>
    <definedName name="_xlnm._FilterDatabase" localSheetId="17" hidden="1">Upload!$A$5:$K$46</definedName>
    <definedName name="_xlnm._FilterDatabase" localSheetId="9" hidden="1">'Usage Data'!$A$3:$S$9212</definedName>
  </definedNames>
  <calcPr calcId="191029"/>
  <pivotCaches>
    <pivotCache cacheId="0"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12" l="1"/>
  <c r="C9" i="12"/>
  <c r="C7" i="12"/>
  <c r="C6" i="12"/>
  <c r="C5" i="12"/>
  <c r="L29" i="21"/>
  <c r="B24" i="2"/>
  <c r="A24" i="2" s="1"/>
  <c r="B25" i="2"/>
  <c r="A25" i="2" s="1"/>
  <c r="B26" i="2"/>
  <c r="A26" i="2" s="1"/>
  <c r="B27" i="2"/>
  <c r="A27" i="2" s="1"/>
  <c r="B28" i="2"/>
  <c r="A28" i="2" s="1"/>
  <c r="B29" i="2"/>
  <c r="A29" i="2" s="1"/>
  <c r="B30" i="2"/>
  <c r="A30" i="2" s="1"/>
  <c r="B31" i="2"/>
  <c r="A31" i="2" s="1"/>
  <c r="B32" i="2"/>
  <c r="A32" i="2" s="1"/>
  <c r="B33" i="2"/>
  <c r="A33" i="2" s="1"/>
  <c r="B78" i="2"/>
  <c r="A78" i="2" s="1"/>
  <c r="B79" i="2"/>
  <c r="A79" i="2" s="1"/>
  <c r="B80" i="2"/>
  <c r="A80" i="2" s="1"/>
  <c r="B81" i="2"/>
  <c r="A81" i="2" s="1"/>
  <c r="B82" i="2"/>
  <c r="A82" i="2" s="1"/>
  <c r="B83" i="2"/>
  <c r="A83" i="2" s="1"/>
  <c r="B84" i="2"/>
  <c r="A84" i="2" s="1"/>
  <c r="B85" i="2"/>
  <c r="A85" i="2" s="1"/>
  <c r="B86" i="2"/>
  <c r="A86" i="2" s="1"/>
  <c r="B87" i="2"/>
  <c r="A87" i="2" s="1"/>
  <c r="B88" i="2"/>
  <c r="A88" i="2" s="1"/>
  <c r="B89" i="2"/>
  <c r="A89" i="2" s="1"/>
  <c r="B98" i="2"/>
  <c r="A98" i="2" s="1"/>
  <c r="B119" i="2"/>
  <c r="A119" i="2" s="1"/>
  <c r="B162" i="2"/>
  <c r="A162" i="2" s="1"/>
  <c r="B163" i="2"/>
  <c r="A163" i="2" s="1"/>
  <c r="B164" i="2"/>
  <c r="A164" i="2" s="1"/>
  <c r="B181" i="2"/>
  <c r="A181" i="2" s="1"/>
  <c r="B182" i="2"/>
  <c r="A182" i="2" s="1"/>
  <c r="B183" i="2"/>
  <c r="A183" i="2" s="1"/>
  <c r="B184" i="2"/>
  <c r="A184" i="2" s="1"/>
  <c r="B185" i="2"/>
  <c r="A185" i="2" s="1"/>
  <c r="B198" i="2"/>
  <c r="A198" i="2" s="1"/>
  <c r="B199" i="2"/>
  <c r="A199" i="2" s="1"/>
  <c r="B200" i="2"/>
  <c r="A200" i="2" s="1"/>
  <c r="B201" i="2"/>
  <c r="A201" i="2" s="1"/>
  <c r="B202" i="2"/>
  <c r="A202" i="2" s="1"/>
  <c r="B203" i="2"/>
  <c r="A203" i="2" s="1"/>
  <c r="B204" i="2"/>
  <c r="A204" i="2" s="1"/>
  <c r="B205" i="2"/>
  <c r="A205" i="2" s="1"/>
  <c r="B206" i="2"/>
  <c r="A206" i="2" s="1"/>
  <c r="B214" i="2"/>
  <c r="A214" i="2" s="1"/>
  <c r="B215" i="2"/>
  <c r="A215" i="2" s="1"/>
  <c r="B216" i="2"/>
  <c r="A216" i="2" s="1"/>
  <c r="B217" i="2"/>
  <c r="A217" i="2" s="1"/>
  <c r="B218" i="2"/>
  <c r="A218" i="2" s="1"/>
  <c r="B219" i="2"/>
  <c r="A219" i="2" s="1"/>
  <c r="B220" i="2"/>
  <c r="A220" i="2" s="1"/>
  <c r="B221" i="2"/>
  <c r="A221" i="2" s="1"/>
  <c r="B222" i="2"/>
  <c r="A222" i="2" s="1"/>
  <c r="B223" i="2"/>
  <c r="A223" i="2" s="1"/>
  <c r="B224" i="2"/>
  <c r="A224" i="2" s="1"/>
  <c r="B225" i="2"/>
  <c r="A225" i="2" s="1"/>
  <c r="B235" i="2"/>
  <c r="A235" i="2" s="1"/>
  <c r="B269" i="2"/>
  <c r="A269" i="2" s="1"/>
  <c r="B270" i="2"/>
  <c r="A270" i="2" s="1"/>
  <c r="B271" i="2"/>
  <c r="A271" i="2" s="1"/>
  <c r="B272" i="2"/>
  <c r="A272" i="2" s="1"/>
  <c r="B278" i="2"/>
  <c r="A278" i="2" s="1"/>
  <c r="B279" i="2"/>
  <c r="A279" i="2" s="1"/>
  <c r="B280" i="2"/>
  <c r="A280" i="2" s="1"/>
  <c r="B281" i="2"/>
  <c r="A281" i="2" s="1"/>
  <c r="B282" i="2"/>
  <c r="A282" i="2" s="1"/>
  <c r="B283" i="2"/>
  <c r="A283" i="2" s="1"/>
  <c r="B337" i="2"/>
  <c r="A337" i="2" s="1"/>
  <c r="B338" i="2"/>
  <c r="A338" i="2" s="1"/>
  <c r="B339" i="2"/>
  <c r="A339" i="2" s="1"/>
  <c r="B340" i="2"/>
  <c r="A340" i="2" s="1"/>
  <c r="B341" i="2"/>
  <c r="A341" i="2" s="1"/>
  <c r="B342" i="2"/>
  <c r="A342" i="2" s="1"/>
  <c r="B343" i="2"/>
  <c r="A343" i="2" s="1"/>
  <c r="B344" i="2"/>
  <c r="A344" i="2" s="1"/>
  <c r="B345" i="2"/>
  <c r="A345" i="2" s="1"/>
  <c r="B353" i="2"/>
  <c r="A353" i="2" s="1"/>
  <c r="B355" i="2"/>
  <c r="A355" i="2" s="1"/>
  <c r="B356" i="2"/>
  <c r="A356" i="2" s="1"/>
  <c r="B357" i="2"/>
  <c r="A357" i="2" s="1"/>
  <c r="B358" i="2"/>
  <c r="A358" i="2" s="1"/>
  <c r="B359" i="2"/>
  <c r="A359" i="2" s="1"/>
  <c r="B360" i="2"/>
  <c r="A360" i="2" s="1"/>
  <c r="B361" i="2"/>
  <c r="A361" i="2" s="1"/>
  <c r="B362" i="2"/>
  <c r="A362" i="2" s="1"/>
  <c r="B363" i="2"/>
  <c r="A363" i="2" s="1"/>
  <c r="B364" i="2"/>
  <c r="A364" i="2" s="1"/>
  <c r="B366" i="2"/>
  <c r="A366" i="2" s="1"/>
  <c r="B368" i="2"/>
  <c r="A368" i="2" s="1"/>
  <c r="B369" i="2"/>
  <c r="A369" i="2" s="1"/>
  <c r="B370" i="2"/>
  <c r="A370" i="2" s="1"/>
  <c r="B371" i="2"/>
  <c r="A371" i="2" s="1"/>
  <c r="B372" i="2"/>
  <c r="A372" i="2" s="1"/>
  <c r="B373" i="2"/>
  <c r="A373" i="2" s="1"/>
  <c r="B374" i="2"/>
  <c r="A374" i="2" s="1"/>
  <c r="B375" i="2"/>
  <c r="A375" i="2" s="1"/>
  <c r="B382" i="2"/>
  <c r="A382" i="2" s="1"/>
  <c r="B383" i="2"/>
  <c r="A383" i="2" s="1"/>
  <c r="B402" i="2"/>
  <c r="A402" i="2" s="1"/>
  <c r="B403" i="2"/>
  <c r="A403" i="2" s="1"/>
  <c r="B404" i="2"/>
  <c r="A404" i="2" s="1"/>
  <c r="B405" i="2"/>
  <c r="A405" i="2" s="1"/>
  <c r="B406" i="2"/>
  <c r="A406" i="2" s="1"/>
  <c r="B407" i="2"/>
  <c r="A407" i="2" s="1"/>
  <c r="B408" i="2"/>
  <c r="A408" i="2" s="1"/>
  <c r="B409" i="2"/>
  <c r="A409" i="2" s="1"/>
  <c r="B410" i="2"/>
  <c r="A410" i="2" s="1"/>
  <c r="B418" i="2"/>
  <c r="A418" i="2" s="1"/>
  <c r="B419" i="2"/>
  <c r="A419" i="2" s="1"/>
  <c r="B420" i="2"/>
  <c r="A420" i="2" s="1"/>
  <c r="B423" i="2"/>
  <c r="A423" i="2" s="1"/>
  <c r="B424" i="2"/>
  <c r="A424" i="2" s="1"/>
  <c r="B425" i="2"/>
  <c r="A425" i="2" s="1"/>
  <c r="B426" i="2"/>
  <c r="A426" i="2" s="1"/>
  <c r="B427" i="2"/>
  <c r="A427" i="2" s="1"/>
  <c r="B428" i="2"/>
  <c r="A428" i="2" s="1"/>
  <c r="B429" i="2"/>
  <c r="A429" i="2" s="1"/>
  <c r="B430" i="2"/>
  <c r="A430" i="2" s="1"/>
  <c r="B431" i="2"/>
  <c r="A431" i="2" s="1"/>
  <c r="B432" i="2"/>
  <c r="A432" i="2" s="1"/>
  <c r="B433" i="2"/>
  <c r="A433" i="2" s="1"/>
  <c r="B434" i="2"/>
  <c r="A434" i="2" s="1"/>
  <c r="B435" i="2"/>
  <c r="A435" i="2" s="1"/>
  <c r="B436" i="2"/>
  <c r="A436" i="2" s="1"/>
  <c r="B437" i="2"/>
  <c r="A437" i="2" s="1"/>
  <c r="B438" i="2"/>
  <c r="A438" i="2" s="1"/>
  <c r="B447" i="2"/>
  <c r="A447" i="2" s="1"/>
  <c r="B448" i="2"/>
  <c r="A448" i="2" s="1"/>
  <c r="B449" i="2"/>
  <c r="A449" i="2" s="1"/>
  <c r="B450" i="2"/>
  <c r="A450" i="2" s="1"/>
  <c r="B451" i="2"/>
  <c r="A451" i="2" s="1"/>
  <c r="B452" i="2"/>
  <c r="A452" i="2" s="1"/>
  <c r="B453" i="2"/>
  <c r="A453" i="2" s="1"/>
  <c r="B454" i="2"/>
  <c r="A454" i="2" s="1"/>
  <c r="B455" i="2"/>
  <c r="A455" i="2" s="1"/>
  <c r="B456" i="2"/>
  <c r="A456" i="2" s="1"/>
  <c r="B457" i="2"/>
  <c r="A457" i="2" s="1"/>
  <c r="B458" i="2"/>
  <c r="A458" i="2" s="1"/>
  <c r="B459" i="2"/>
  <c r="A459" i="2" s="1"/>
  <c r="B460" i="2"/>
  <c r="A460" i="2" s="1"/>
  <c r="B479" i="2"/>
  <c r="A479" i="2" s="1"/>
  <c r="B480" i="2"/>
  <c r="A480" i="2" s="1"/>
  <c r="B502" i="2"/>
  <c r="A502" i="2" s="1"/>
  <c r="B503" i="2"/>
  <c r="A503" i="2" s="1"/>
  <c r="B504" i="2"/>
  <c r="A504" i="2" s="1"/>
  <c r="B580" i="2"/>
  <c r="A580" i="2" s="1"/>
  <c r="B581" i="2"/>
  <c r="A581" i="2" s="1"/>
  <c r="B582" i="2"/>
  <c r="A582" i="2" s="1"/>
  <c r="B583" i="2"/>
  <c r="A583" i="2" s="1"/>
  <c r="B584" i="2"/>
  <c r="A584" i="2" s="1"/>
  <c r="B623" i="2"/>
  <c r="A623" i="2" s="1"/>
  <c r="B624" i="2"/>
  <c r="A624" i="2" s="1"/>
  <c r="B625" i="2"/>
  <c r="A625" i="2" s="1"/>
  <c r="B626" i="2"/>
  <c r="A626" i="2" s="1"/>
  <c r="B627" i="2"/>
  <c r="A627" i="2" s="1"/>
  <c r="B628" i="2"/>
  <c r="A628" i="2" s="1"/>
  <c r="B629" i="2"/>
  <c r="A629" i="2" s="1"/>
  <c r="B630" i="2"/>
  <c r="A630" i="2" s="1"/>
  <c r="B631" i="2"/>
  <c r="A631" i="2" s="1"/>
  <c r="B632" i="2"/>
  <c r="A632" i="2" s="1"/>
  <c r="B633" i="2"/>
  <c r="A633" i="2" s="1"/>
  <c r="B634" i="2"/>
  <c r="A634" i="2" s="1"/>
  <c r="B635" i="2"/>
  <c r="A635" i="2" s="1"/>
  <c r="B636" i="2"/>
  <c r="A636" i="2" s="1"/>
  <c r="B637" i="2"/>
  <c r="A637" i="2" s="1"/>
  <c r="B638" i="2"/>
  <c r="A638" i="2" s="1"/>
  <c r="B639" i="2"/>
  <c r="A639" i="2" s="1"/>
  <c r="B640" i="2"/>
  <c r="A640" i="2" s="1"/>
  <c r="B641" i="2"/>
  <c r="A641" i="2" s="1"/>
  <c r="B691" i="2"/>
  <c r="A691" i="2" s="1"/>
  <c r="B692" i="2"/>
  <c r="A692" i="2" s="1"/>
  <c r="B693" i="2"/>
  <c r="A693" i="2" s="1"/>
  <c r="B694" i="2"/>
  <c r="A694" i="2" s="1"/>
  <c r="B695" i="2"/>
  <c r="A695" i="2" s="1"/>
  <c r="B746" i="2"/>
  <c r="A746" i="2" s="1"/>
  <c r="B747" i="2"/>
  <c r="A747" i="2" s="1"/>
  <c r="B748" i="2"/>
  <c r="A748" i="2" s="1"/>
  <c r="B749" i="2"/>
  <c r="A749" i="2" s="1"/>
  <c r="B750" i="2"/>
  <c r="A750" i="2" s="1"/>
  <c r="B751" i="2"/>
  <c r="A751" i="2" s="1"/>
  <c r="B752" i="2"/>
  <c r="A752" i="2" s="1"/>
  <c r="B753" i="2"/>
  <c r="A753" i="2" s="1"/>
  <c r="B754" i="2"/>
  <c r="A754" i="2" s="1"/>
  <c r="B755" i="2"/>
  <c r="A755" i="2" s="1"/>
  <c r="B756" i="2"/>
  <c r="A756" i="2" s="1"/>
  <c r="B778" i="2"/>
  <c r="A778" i="2" s="1"/>
  <c r="B779" i="2"/>
  <c r="A779" i="2" s="1"/>
  <c r="B780" i="2"/>
  <c r="A780" i="2" s="1"/>
  <c r="B781" i="2"/>
  <c r="A781" i="2" s="1"/>
  <c r="B782" i="2"/>
  <c r="A782" i="2" s="1"/>
  <c r="B824" i="2"/>
  <c r="A824" i="2" s="1"/>
  <c r="B825" i="2"/>
  <c r="A825" i="2" s="1"/>
  <c r="B826" i="2"/>
  <c r="A826" i="2" s="1"/>
  <c r="B827" i="2"/>
  <c r="A827" i="2" s="1"/>
  <c r="B836" i="2"/>
  <c r="A836" i="2" s="1"/>
  <c r="B838" i="2"/>
  <c r="A838" i="2" s="1"/>
  <c r="B839" i="2"/>
  <c r="A839" i="2" s="1"/>
  <c r="B840" i="2"/>
  <c r="A840" i="2" s="1"/>
  <c r="B841" i="2"/>
  <c r="A841" i="2" s="1"/>
  <c r="B842" i="2"/>
  <c r="A842" i="2" s="1"/>
  <c r="B848" i="2"/>
  <c r="A848" i="2" s="1"/>
  <c r="B849" i="2"/>
  <c r="A849" i="2" s="1"/>
  <c r="B850" i="2"/>
  <c r="A850" i="2" s="1"/>
  <c r="B851" i="2"/>
  <c r="A851" i="2" s="1"/>
  <c r="B852" i="2"/>
  <c r="A852" i="2" s="1"/>
  <c r="B853" i="2"/>
  <c r="A853" i="2" s="1"/>
  <c r="B854" i="2"/>
  <c r="A854" i="2" s="1"/>
  <c r="B855" i="2"/>
  <c r="A855" i="2" s="1"/>
  <c r="B856" i="2"/>
  <c r="A856" i="2" s="1"/>
  <c r="B865" i="2"/>
  <c r="A865" i="2" s="1"/>
  <c r="B866" i="2"/>
  <c r="A866" i="2" s="1"/>
  <c r="B867" i="2"/>
  <c r="A867" i="2" s="1"/>
  <c r="B868" i="2"/>
  <c r="A868" i="2" s="1"/>
  <c r="B869" i="2"/>
  <c r="A869" i="2" s="1"/>
  <c r="B870" i="2"/>
  <c r="A870" i="2" s="1"/>
  <c r="B871" i="2"/>
  <c r="A871" i="2" s="1"/>
  <c r="B872" i="2"/>
  <c r="A872" i="2" s="1"/>
  <c r="B889" i="2"/>
  <c r="A889" i="2" s="1"/>
  <c r="B890" i="2"/>
  <c r="A890" i="2" s="1"/>
  <c r="B891" i="2"/>
  <c r="A891" i="2" s="1"/>
  <c r="B892" i="2"/>
  <c r="A892" i="2" s="1"/>
  <c r="B893" i="2"/>
  <c r="A893" i="2" s="1"/>
  <c r="B894" i="2"/>
  <c r="A894" i="2" s="1"/>
  <c r="B914" i="2"/>
  <c r="A914" i="2" s="1"/>
  <c r="B915" i="2"/>
  <c r="A915" i="2" s="1"/>
  <c r="B916" i="2"/>
  <c r="A916" i="2" s="1"/>
  <c r="B917" i="2"/>
  <c r="A917" i="2" s="1"/>
  <c r="B918" i="2"/>
  <c r="A918" i="2" s="1"/>
  <c r="B919" i="2"/>
  <c r="A919" i="2" s="1"/>
  <c r="B920" i="2"/>
  <c r="A920" i="2" s="1"/>
  <c r="B921" i="2"/>
  <c r="A921" i="2" s="1"/>
  <c r="B922" i="2"/>
  <c r="A922" i="2" s="1"/>
  <c r="B969" i="2"/>
  <c r="A969" i="2" s="1"/>
  <c r="B970" i="2"/>
  <c r="A970" i="2" s="1"/>
  <c r="B971" i="2"/>
  <c r="A971" i="2" s="1"/>
  <c r="B972" i="2"/>
  <c r="A972" i="2" s="1"/>
  <c r="B973" i="2"/>
  <c r="A973" i="2" s="1"/>
  <c r="B974" i="2"/>
  <c r="A974" i="2" s="1"/>
  <c r="B1023" i="2"/>
  <c r="A1023" i="2" s="1"/>
  <c r="B1024" i="2"/>
  <c r="A1024" i="2" s="1"/>
  <c r="B1025" i="2"/>
  <c r="A1025" i="2" s="1"/>
  <c r="B1026" i="2"/>
  <c r="A1026" i="2" s="1"/>
  <c r="B1027" i="2"/>
  <c r="A1027" i="2" s="1"/>
  <c r="B1028" i="2"/>
  <c r="A1028" i="2" s="1"/>
  <c r="B1029" i="2"/>
  <c r="A1029" i="2" s="1"/>
  <c r="B1030" i="2"/>
  <c r="A1030" i="2" s="1"/>
  <c r="B1031" i="2"/>
  <c r="A1031" i="2" s="1"/>
  <c r="B1032" i="2"/>
  <c r="A1032" i="2" s="1"/>
  <c r="B1033" i="2"/>
  <c r="A1033" i="2" s="1"/>
  <c r="B1043" i="2"/>
  <c r="A1043" i="2" s="1"/>
  <c r="B1044" i="2"/>
  <c r="A1044" i="2" s="1"/>
  <c r="B1045" i="2"/>
  <c r="A1045" i="2" s="1"/>
  <c r="B1047" i="2"/>
  <c r="A1047" i="2" s="1"/>
  <c r="B1048" i="2"/>
  <c r="A1048" i="2" s="1"/>
  <c r="B1049" i="2"/>
  <c r="A1049" i="2" s="1"/>
  <c r="B1050" i="2"/>
  <c r="A1050" i="2" s="1"/>
  <c r="B1053" i="2"/>
  <c r="A1053" i="2" s="1"/>
  <c r="B1054" i="2"/>
  <c r="A1054" i="2" s="1"/>
  <c r="B1055" i="2"/>
  <c r="A1055" i="2" s="1"/>
  <c r="B1056" i="2"/>
  <c r="A1056" i="2" s="1"/>
  <c r="B1057" i="2"/>
  <c r="A1057" i="2" s="1"/>
  <c r="B1058" i="2"/>
  <c r="A1058" i="2" s="1"/>
  <c r="B1075" i="2"/>
  <c r="A1075" i="2" s="1"/>
  <c r="B1076" i="2"/>
  <c r="A1076" i="2" s="1"/>
  <c r="B1077" i="2"/>
  <c r="A1077" i="2" s="1"/>
  <c r="B1078" i="2"/>
  <c r="A1078" i="2" s="1"/>
  <c r="B1079" i="2"/>
  <c r="A1079" i="2" s="1"/>
  <c r="B1080" i="2"/>
  <c r="A1080" i="2" s="1"/>
  <c r="B1081" i="2"/>
  <c r="A1081" i="2" s="1"/>
  <c r="B1082" i="2"/>
  <c r="A1082" i="2" s="1"/>
  <c r="B1083" i="2"/>
  <c r="A1083" i="2" s="1"/>
  <c r="B1094" i="2"/>
  <c r="A1094" i="2" s="1"/>
  <c r="B1095" i="2"/>
  <c r="A1095" i="2" s="1"/>
  <c r="B1096" i="2"/>
  <c r="A1096" i="2" s="1"/>
  <c r="B1097" i="2"/>
  <c r="A1097" i="2" s="1"/>
  <c r="B1098" i="2"/>
  <c r="A1098" i="2" s="1"/>
  <c r="B1099" i="2"/>
  <c r="A1099" i="2" s="1"/>
  <c r="B1100" i="2"/>
  <c r="A1100" i="2" s="1"/>
  <c r="B1101" i="2"/>
  <c r="A1101" i="2" s="1"/>
  <c r="B1102" i="2"/>
  <c r="A1102" i="2" s="1"/>
  <c r="B1103" i="2"/>
  <c r="A1103" i="2" s="1"/>
  <c r="B1126" i="2"/>
  <c r="A1126" i="2" s="1"/>
  <c r="B1127" i="2"/>
  <c r="A1127" i="2" s="1"/>
  <c r="B1128" i="2"/>
  <c r="A1128" i="2" s="1"/>
  <c r="B1129" i="2"/>
  <c r="A1129" i="2" s="1"/>
  <c r="B1130" i="2"/>
  <c r="A1130" i="2" s="1"/>
  <c r="B1131" i="2"/>
  <c r="A1131" i="2" s="1"/>
  <c r="B1132" i="2"/>
  <c r="A1132" i="2" s="1"/>
  <c r="B1133" i="2"/>
  <c r="A1133" i="2" s="1"/>
  <c r="B1134" i="2"/>
  <c r="A1134" i="2" s="1"/>
  <c r="B1135" i="2"/>
  <c r="A1135" i="2" s="1"/>
  <c r="B1136" i="2"/>
  <c r="A1136" i="2" s="1"/>
  <c r="B1137" i="2"/>
  <c r="A1137" i="2" s="1"/>
  <c r="B1177" i="2"/>
  <c r="A1177" i="2" s="1"/>
  <c r="B1178" i="2"/>
  <c r="A1178" i="2" s="1"/>
  <c r="B1179" i="2"/>
  <c r="A1179" i="2" s="1"/>
  <c r="B1232" i="2"/>
  <c r="A1232" i="2" s="1"/>
  <c r="B1233" i="2"/>
  <c r="A1233" i="2" s="1"/>
  <c r="B1234" i="2"/>
  <c r="A1234" i="2" s="1"/>
  <c r="B1235" i="2"/>
  <c r="A1235" i="2" s="1"/>
  <c r="B1236" i="2"/>
  <c r="A1236" i="2" s="1"/>
  <c r="B1237" i="2"/>
  <c r="A1237" i="2" s="1"/>
  <c r="B1238" i="2"/>
  <c r="A1238" i="2" s="1"/>
  <c r="B1239" i="2"/>
  <c r="A1239" i="2" s="1"/>
  <c r="B1240" i="2"/>
  <c r="A1240" i="2" s="1"/>
  <c r="B1241" i="2"/>
  <c r="A1241" i="2" s="1"/>
  <c r="B1242" i="2"/>
  <c r="A1242" i="2" s="1"/>
  <c r="B1253" i="2"/>
  <c r="A1253" i="2" s="1"/>
  <c r="B1254" i="2"/>
  <c r="A1254" i="2" s="1"/>
  <c r="B1262" i="2"/>
  <c r="A1262" i="2" s="1"/>
  <c r="B1263" i="2"/>
  <c r="A1263" i="2" s="1"/>
  <c r="B1264" i="2"/>
  <c r="A1264" i="2" s="1"/>
  <c r="B1265" i="2"/>
  <c r="A1265" i="2" s="1"/>
  <c r="B1266" i="2"/>
  <c r="A1266" i="2" s="1"/>
  <c r="B1271" i="2"/>
  <c r="A1271" i="2" s="1"/>
  <c r="B1272" i="2"/>
  <c r="A1272" i="2" s="1"/>
  <c r="B1273" i="2"/>
  <c r="A1273" i="2" s="1"/>
  <c r="B1274" i="2"/>
  <c r="A1274" i="2" s="1"/>
  <c r="B1275" i="2"/>
  <c r="A1275" i="2" s="1"/>
  <c r="B1279" i="2"/>
  <c r="A1279" i="2" s="1"/>
  <c r="B1280" i="2"/>
  <c r="A1280" i="2" s="1"/>
  <c r="B1281" i="2"/>
  <c r="A1281" i="2" s="1"/>
  <c r="B1282" i="2"/>
  <c r="A1282" i="2" s="1"/>
  <c r="B1283" i="2"/>
  <c r="A1283" i="2" s="1"/>
  <c r="B1284" i="2"/>
  <c r="A1284" i="2" s="1"/>
  <c r="B1293" i="2"/>
  <c r="A1293" i="2" s="1"/>
  <c r="B1294" i="2"/>
  <c r="A1294" i="2" s="1"/>
  <c r="B1309" i="2"/>
  <c r="A1309" i="2" s="1"/>
  <c r="B1310" i="2"/>
  <c r="A1310" i="2" s="1"/>
  <c r="B1311" i="2"/>
  <c r="A1311" i="2" s="1"/>
  <c r="B1312" i="2"/>
  <c r="A1312" i="2" s="1"/>
  <c r="B1313" i="2"/>
  <c r="A1313" i="2" s="1"/>
  <c r="B1319" i="2"/>
  <c r="A1319" i="2" s="1"/>
  <c r="B1320" i="2"/>
  <c r="A1320" i="2" s="1"/>
  <c r="B1321" i="2"/>
  <c r="A1321" i="2" s="1"/>
  <c r="B1322" i="2"/>
  <c r="A1322" i="2" s="1"/>
  <c r="B1323" i="2"/>
  <c r="A1323" i="2" s="1"/>
  <c r="B1324" i="2"/>
  <c r="A1324" i="2" s="1"/>
  <c r="B1325" i="2"/>
  <c r="A1325" i="2" s="1"/>
  <c r="B1377" i="2"/>
  <c r="A1377" i="2" s="1"/>
  <c r="B1378" i="2"/>
  <c r="A1378" i="2" s="1"/>
  <c r="B1390" i="2"/>
  <c r="A1390" i="2" s="1"/>
  <c r="B1391" i="2"/>
  <c r="A1391" i="2" s="1"/>
  <c r="B1392" i="2"/>
  <c r="A1392" i="2" s="1"/>
  <c r="B1393" i="2"/>
  <c r="A1393" i="2" s="1"/>
  <c r="B1394" i="2"/>
  <c r="A1394" i="2" s="1"/>
  <c r="B1395" i="2"/>
  <c r="A1395" i="2" s="1"/>
  <c r="B1396" i="2"/>
  <c r="A1396" i="2" s="1"/>
  <c r="B1397" i="2"/>
  <c r="A1397" i="2" s="1"/>
  <c r="B1398" i="2"/>
  <c r="A1398" i="2" s="1"/>
  <c r="B1399" i="2"/>
  <c r="A1399" i="2" s="1"/>
  <c r="B1400" i="2"/>
  <c r="A1400" i="2" s="1"/>
  <c r="B1410" i="2"/>
  <c r="A1410" i="2" s="1"/>
  <c r="B1411" i="2"/>
  <c r="A1411" i="2" s="1"/>
  <c r="B1412" i="2"/>
  <c r="A1412" i="2" s="1"/>
  <c r="B1413" i="2"/>
  <c r="A1413" i="2" s="1"/>
  <c r="B1414" i="2"/>
  <c r="A1414" i="2" s="1"/>
  <c r="B1420" i="2"/>
  <c r="A1420" i="2" s="1"/>
  <c r="B1421" i="2"/>
  <c r="A1421" i="2" s="1"/>
  <c r="B1422" i="2"/>
  <c r="A1422" i="2" s="1"/>
  <c r="B1431" i="2"/>
  <c r="A1431" i="2" s="1"/>
  <c r="B1432" i="2"/>
  <c r="A1432" i="2" s="1"/>
  <c r="B1433" i="2"/>
  <c r="A1433" i="2" s="1"/>
  <c r="B1434" i="2"/>
  <c r="A1434" i="2" s="1"/>
  <c r="B1435" i="2"/>
  <c r="A1435" i="2" s="1"/>
  <c r="B1436" i="2"/>
  <c r="A1436" i="2" s="1"/>
  <c r="B1437" i="2"/>
  <c r="A1437" i="2" s="1"/>
  <c r="B1438" i="2"/>
  <c r="A1438" i="2" s="1"/>
  <c r="B1439" i="2"/>
  <c r="A1439" i="2" s="1"/>
  <c r="B1446" i="2"/>
  <c r="A1446" i="2" s="1"/>
  <c r="B1447" i="2"/>
  <c r="A1447" i="2" s="1"/>
  <c r="B1454" i="2"/>
  <c r="A1454" i="2" s="1"/>
  <c r="B1464" i="2"/>
  <c r="A1464" i="2" s="1"/>
  <c r="B1465" i="2"/>
  <c r="A1465" i="2" s="1"/>
  <c r="B1466" i="2"/>
  <c r="A1466" i="2" s="1"/>
  <c r="B1467" i="2"/>
  <c r="A1467" i="2" s="1"/>
  <c r="B1471" i="2"/>
  <c r="A1471" i="2" s="1"/>
  <c r="B1478" i="2"/>
  <c r="A1478" i="2" s="1"/>
  <c r="B1501" i="2"/>
  <c r="A1501" i="2" s="1"/>
  <c r="B1502" i="2"/>
  <c r="A1502" i="2" s="1"/>
  <c r="B1503" i="2"/>
  <c r="A1503" i="2" s="1"/>
  <c r="B1504" i="2"/>
  <c r="A1504" i="2" s="1"/>
  <c r="B1563" i="2"/>
  <c r="A1563" i="2" s="1"/>
  <c r="B1565" i="2"/>
  <c r="A1565" i="2" s="1"/>
  <c r="B1566" i="2"/>
  <c r="A1566" i="2" s="1"/>
  <c r="B1567" i="2"/>
  <c r="A1567" i="2" s="1"/>
  <c r="B1568" i="2"/>
  <c r="A1568" i="2" s="1"/>
  <c r="B1569" i="2"/>
  <c r="A1569" i="2" s="1"/>
  <c r="B1570" i="2"/>
  <c r="A1570" i="2" s="1"/>
  <c r="B1571" i="2"/>
  <c r="A1571" i="2" s="1"/>
  <c r="B1572" i="2"/>
  <c r="A1572" i="2" s="1"/>
  <c r="B1573" i="2"/>
  <c r="A1573" i="2" s="1"/>
  <c r="B1574" i="2"/>
  <c r="A1574" i="2" s="1"/>
  <c r="B1575" i="2"/>
  <c r="A1575" i="2" s="1"/>
  <c r="B1576" i="2"/>
  <c r="A1576" i="2" s="1"/>
  <c r="B1577" i="2"/>
  <c r="A1577" i="2" s="1"/>
  <c r="B1578" i="2"/>
  <c r="A1578" i="2" s="1"/>
  <c r="B1579" i="2"/>
  <c r="A1579" i="2" s="1"/>
  <c r="B1580" i="2"/>
  <c r="A1580" i="2" s="1"/>
  <c r="B1581" i="2"/>
  <c r="A1581" i="2" s="1"/>
  <c r="B1582" i="2"/>
  <c r="A1582" i="2" s="1"/>
  <c r="B1600" i="2"/>
  <c r="A1600" i="2" s="1"/>
  <c r="B1601" i="2"/>
  <c r="A1601" i="2" s="1"/>
  <c r="B1602" i="2"/>
  <c r="A1602" i="2" s="1"/>
  <c r="B1603" i="2"/>
  <c r="A1603" i="2" s="1"/>
  <c r="B1604" i="2"/>
  <c r="A1604" i="2" s="1"/>
  <c r="B1605" i="2"/>
  <c r="A1605" i="2" s="1"/>
  <c r="B1606" i="2"/>
  <c r="A1606" i="2" s="1"/>
  <c r="B1607" i="2"/>
  <c r="A1607" i="2" s="1"/>
  <c r="B1608" i="2"/>
  <c r="A1608" i="2" s="1"/>
  <c r="B1609" i="2"/>
  <c r="A1609" i="2" s="1"/>
  <c r="B1610" i="2"/>
  <c r="A1610" i="2" s="1"/>
  <c r="B1611" i="2"/>
  <c r="A1611" i="2" s="1"/>
  <c r="B1612" i="2"/>
  <c r="A1612" i="2" s="1"/>
  <c r="B1613" i="2"/>
  <c r="A1613" i="2" s="1"/>
  <c r="B1614" i="2"/>
  <c r="A1614" i="2" s="1"/>
  <c r="B1615" i="2"/>
  <c r="A1615" i="2" s="1"/>
  <c r="B1616" i="2"/>
  <c r="A1616" i="2" s="1"/>
  <c r="B1617" i="2"/>
  <c r="A1617" i="2" s="1"/>
  <c r="B1619" i="2"/>
  <c r="A1619" i="2" s="1"/>
  <c r="B1620" i="2"/>
  <c r="A1620" i="2" s="1"/>
  <c r="B1621" i="2"/>
  <c r="A1621" i="2" s="1"/>
  <c r="B1622" i="2"/>
  <c r="A1622" i="2" s="1"/>
  <c r="B1623" i="2"/>
  <c r="A1623" i="2" s="1"/>
  <c r="B1624" i="2"/>
  <c r="A1624" i="2" s="1"/>
  <c r="B1629" i="2"/>
  <c r="A1629" i="2" s="1"/>
  <c r="B1630" i="2"/>
  <c r="A1630" i="2" s="1"/>
  <c r="B1643" i="2"/>
  <c r="A1643" i="2" s="1"/>
  <c r="B1646" i="2"/>
  <c r="A1646" i="2" s="1"/>
  <c r="B1647" i="2"/>
  <c r="A1647" i="2" s="1"/>
  <c r="B1648" i="2"/>
  <c r="A1648" i="2" s="1"/>
  <c r="B1649" i="2"/>
  <c r="A1649" i="2" s="1"/>
  <c r="B1650" i="2"/>
  <c r="A1650" i="2" s="1"/>
  <c r="B1651" i="2"/>
  <c r="A1651" i="2" s="1"/>
  <c r="B1704" i="2"/>
  <c r="A1704" i="2" s="1"/>
  <c r="B1705" i="2"/>
  <c r="A1705" i="2" s="1"/>
  <c r="B1706" i="2"/>
  <c r="A1706" i="2" s="1"/>
  <c r="B1707" i="2"/>
  <c r="A1707" i="2" s="1"/>
  <c r="B1716" i="2"/>
  <c r="A1716" i="2" s="1"/>
  <c r="B1717" i="2"/>
  <c r="A1717" i="2" s="1"/>
  <c r="B1718" i="2"/>
  <c r="A1718" i="2" s="1"/>
  <c r="A1719" i="2"/>
  <c r="B1719" i="2"/>
  <c r="B1720" i="2"/>
  <c r="A1720" i="2" s="1"/>
  <c r="B1721" i="2"/>
  <c r="A1721" i="2" s="1"/>
  <c r="B1722" i="2"/>
  <c r="A1722" i="2" s="1"/>
  <c r="B1723" i="2"/>
  <c r="A1723" i="2" s="1"/>
  <c r="B1724" i="2"/>
  <c r="A1724" i="2" s="1"/>
  <c r="B1725" i="2"/>
  <c r="A1725" i="2" s="1"/>
  <c r="B1726" i="2"/>
  <c r="A1726" i="2" s="1"/>
  <c r="B1727" i="2"/>
  <c r="A1727" i="2" s="1"/>
  <c r="B1728" i="2"/>
  <c r="A1728" i="2" s="1"/>
  <c r="B1729" i="2"/>
  <c r="A1729" i="2" s="1"/>
  <c r="B1730" i="2"/>
  <c r="A1730" i="2" s="1"/>
  <c r="B1731" i="2"/>
  <c r="A1731" i="2" s="1"/>
  <c r="B1732" i="2"/>
  <c r="A1732" i="2" s="1"/>
  <c r="B1747" i="2"/>
  <c r="A1747" i="2" s="1"/>
  <c r="B1748" i="2"/>
  <c r="A1748" i="2" s="1"/>
  <c r="B1749" i="2"/>
  <c r="A1749" i="2" s="1"/>
  <c r="B1750" i="2"/>
  <c r="A1750" i="2" s="1"/>
  <c r="B1751" i="2"/>
  <c r="A1751" i="2" s="1"/>
  <c r="B1752" i="2"/>
  <c r="A1752" i="2" s="1"/>
  <c r="B1753" i="2"/>
  <c r="A1753" i="2" s="1"/>
  <c r="B1754" i="2"/>
  <c r="A1754" i="2" s="1"/>
  <c r="B1755" i="2"/>
  <c r="A1755" i="2" s="1"/>
  <c r="B1756" i="2"/>
  <c r="A1756" i="2" s="1"/>
  <c r="B1760" i="2"/>
  <c r="A1760" i="2" s="1"/>
  <c r="B1761" i="2"/>
  <c r="A1761" i="2" s="1"/>
  <c r="B1762" i="2"/>
  <c r="A1762" i="2" s="1"/>
  <c r="B1763" i="2"/>
  <c r="A1763" i="2" s="1"/>
  <c r="B1764" i="2"/>
  <c r="A1764" i="2" s="1"/>
  <c r="B1765" i="2"/>
  <c r="A1765" i="2" s="1"/>
  <c r="B1766" i="2"/>
  <c r="A1766" i="2" s="1"/>
  <c r="B1767" i="2"/>
  <c r="A1767" i="2" s="1"/>
  <c r="B1768" i="2"/>
  <c r="A1768" i="2" s="1"/>
  <c r="B1769" i="2"/>
  <c r="A1769" i="2" s="1"/>
  <c r="B1775" i="2"/>
  <c r="A1775" i="2" s="1"/>
  <c r="B1776" i="2"/>
  <c r="A1776" i="2" s="1"/>
  <c r="B1777" i="2"/>
  <c r="A1777" i="2" s="1"/>
  <c r="B1785" i="2"/>
  <c r="A1785" i="2" s="1"/>
  <c r="B1786" i="2"/>
  <c r="A1786" i="2" s="1"/>
  <c r="B1788" i="2"/>
  <c r="A1788" i="2" s="1"/>
  <c r="B1789" i="2"/>
  <c r="A1789" i="2" s="1"/>
  <c r="B1790" i="2"/>
  <c r="A1790" i="2" s="1"/>
  <c r="B1822" i="2"/>
  <c r="A1822" i="2" s="1"/>
  <c r="B1823" i="2"/>
  <c r="A1823" i="2" s="1"/>
  <c r="B1824" i="2"/>
  <c r="A1824" i="2" s="1"/>
  <c r="B1825" i="2"/>
  <c r="A1825" i="2" s="1"/>
  <c r="B1833" i="2"/>
  <c r="A1833" i="2" s="1"/>
  <c r="B1890" i="2"/>
  <c r="A1890" i="2" s="1"/>
  <c r="B1891" i="2"/>
  <c r="A1891" i="2" s="1"/>
  <c r="B1892" i="2"/>
  <c r="A1892" i="2" s="1"/>
  <c r="B1893" i="2"/>
  <c r="A1893" i="2" s="1"/>
  <c r="B1894" i="2"/>
  <c r="A1894" i="2" s="1"/>
  <c r="B1895" i="2"/>
  <c r="A1895" i="2" s="1"/>
  <c r="B1896" i="2"/>
  <c r="A1896" i="2" s="1"/>
  <c r="B1897" i="2"/>
  <c r="A1897" i="2" s="1"/>
  <c r="B1898" i="2"/>
  <c r="A1898" i="2" s="1"/>
  <c r="B1899" i="2"/>
  <c r="A1899" i="2" s="1"/>
  <c r="B1900" i="2"/>
  <c r="A1900" i="2" s="1"/>
  <c r="B1901" i="2"/>
  <c r="A1901" i="2" s="1"/>
  <c r="B1902" i="2"/>
  <c r="A1902" i="2" s="1"/>
  <c r="B1903" i="2"/>
  <c r="A1903" i="2" s="1"/>
  <c r="B1904" i="2"/>
  <c r="A1904" i="2" s="1"/>
  <c r="B1917" i="2"/>
  <c r="A1917" i="2" s="1"/>
  <c r="B1918" i="2"/>
  <c r="A1918" i="2" s="1"/>
  <c r="B1919" i="2"/>
  <c r="A1919" i="2" s="1"/>
  <c r="B1920" i="2"/>
  <c r="A1920" i="2" s="1"/>
  <c r="B1932" i="2"/>
  <c r="A1932" i="2" s="1"/>
  <c r="B1933" i="2"/>
  <c r="A1933" i="2" s="1"/>
  <c r="B1934" i="2"/>
  <c r="A1934" i="2" s="1"/>
  <c r="B1935" i="2"/>
  <c r="A1935" i="2" s="1"/>
  <c r="B1936" i="2"/>
  <c r="A1936" i="2" s="1"/>
  <c r="B1937" i="2"/>
  <c r="A1937" i="2" s="1"/>
  <c r="B1938" i="2"/>
  <c r="A1938" i="2" s="1"/>
  <c r="B1939" i="2"/>
  <c r="A1939" i="2" s="1"/>
  <c r="B1940" i="2"/>
  <c r="A1940" i="2" s="1"/>
  <c r="B1941" i="2"/>
  <c r="A1941" i="2" s="1"/>
  <c r="B1942" i="2"/>
  <c r="A1942" i="2" s="1"/>
  <c r="B1943" i="2"/>
  <c r="A1943" i="2" s="1"/>
  <c r="B1944" i="2"/>
  <c r="A1944" i="2" s="1"/>
  <c r="B1945" i="2"/>
  <c r="A1945" i="2" s="1"/>
  <c r="B1946" i="2"/>
  <c r="A1946" i="2" s="1"/>
  <c r="B1947" i="2"/>
  <c r="A1947" i="2" s="1"/>
  <c r="B1948" i="2"/>
  <c r="A1948" i="2" s="1"/>
  <c r="B1967" i="2"/>
  <c r="A1967" i="2" s="1"/>
  <c r="B1968" i="2"/>
  <c r="A1968" i="2" s="1"/>
  <c r="B1970" i="2"/>
  <c r="A1970" i="2" s="1"/>
  <c r="B1971" i="2"/>
  <c r="A1971" i="2" s="1"/>
  <c r="B1972" i="2"/>
  <c r="A1972" i="2" s="1"/>
  <c r="B1973" i="2"/>
  <c r="A1973" i="2" s="1"/>
  <c r="B1974" i="2"/>
  <c r="A1974" i="2" s="1"/>
  <c r="B1976" i="2"/>
  <c r="A1976" i="2" s="1"/>
  <c r="B1977" i="2"/>
  <c r="A1977" i="2" s="1"/>
  <c r="B2013" i="2"/>
  <c r="A2013" i="2" s="1"/>
  <c r="A2017" i="2"/>
  <c r="B2017" i="2"/>
  <c r="B2043" i="2"/>
  <c r="A2043" i="2" s="1"/>
  <c r="B2044" i="2"/>
  <c r="A2044" i="2" s="1"/>
  <c r="B2082" i="2"/>
  <c r="A2082" i="2" s="1"/>
  <c r="B2083" i="2"/>
  <c r="A2083" i="2" s="1"/>
  <c r="B2084" i="2"/>
  <c r="A2084" i="2" s="1"/>
  <c r="B2085" i="2"/>
  <c r="A2085" i="2" s="1"/>
  <c r="B2087" i="2"/>
  <c r="A2087" i="2" s="1"/>
  <c r="B2088" i="2"/>
  <c r="A2088" i="2" s="1"/>
  <c r="B2089" i="2"/>
  <c r="A2089" i="2" s="1"/>
  <c r="B2090" i="2"/>
  <c r="A2090" i="2" s="1"/>
  <c r="B2091" i="2"/>
  <c r="A2091" i="2" s="1"/>
  <c r="B2102" i="2"/>
  <c r="A2102" i="2" s="1"/>
  <c r="B2108" i="2"/>
  <c r="A2108" i="2" s="1"/>
  <c r="B2109" i="2"/>
  <c r="A2109" i="2" s="1"/>
  <c r="B2110" i="2"/>
  <c r="A2110" i="2" s="1"/>
  <c r="B2111" i="2"/>
  <c r="A2111" i="2" s="1"/>
  <c r="B2112" i="2"/>
  <c r="A2112" i="2" s="1"/>
  <c r="B2113" i="2"/>
  <c r="A2113" i="2" s="1"/>
  <c r="B2114" i="2"/>
  <c r="A2114" i="2" s="1"/>
  <c r="B2115" i="2"/>
  <c r="A2115" i="2" s="1"/>
  <c r="B2116" i="2"/>
  <c r="A2116" i="2" s="1"/>
  <c r="B2117" i="2"/>
  <c r="A2117" i="2" s="1"/>
  <c r="B2118" i="2"/>
  <c r="A2118" i="2" s="1"/>
  <c r="B2119" i="2"/>
  <c r="A2119" i="2" s="1"/>
  <c r="B2120" i="2"/>
  <c r="A2120" i="2" s="1"/>
  <c r="B2121" i="2"/>
  <c r="A2121" i="2" s="1"/>
  <c r="B2122" i="2"/>
  <c r="A2122" i="2" s="1"/>
  <c r="B2123" i="2"/>
  <c r="A2123" i="2" s="1"/>
  <c r="B2135" i="2"/>
  <c r="A2135" i="2" s="1"/>
  <c r="B2136" i="2"/>
  <c r="A2136" i="2" s="1"/>
  <c r="B2137" i="2"/>
  <c r="A2137" i="2" s="1"/>
  <c r="B2138" i="2"/>
  <c r="A2138" i="2" s="1"/>
  <c r="B2139" i="2"/>
  <c r="A2139" i="2" s="1"/>
  <c r="B2140" i="2"/>
  <c r="A2140" i="2" s="1"/>
  <c r="B2141" i="2"/>
  <c r="A2141" i="2" s="1"/>
  <c r="B2189" i="2"/>
  <c r="A2189" i="2" s="1"/>
  <c r="B2194" i="2"/>
  <c r="A2194" i="2" s="1"/>
  <c r="B2195" i="2"/>
  <c r="A2195" i="2" s="1"/>
  <c r="B2196" i="2"/>
  <c r="A2196" i="2" s="1"/>
  <c r="B2197" i="2"/>
  <c r="A2197" i="2" s="1"/>
  <c r="B2198" i="2"/>
  <c r="A2198" i="2" s="1"/>
  <c r="B2199" i="2"/>
  <c r="A2199" i="2" s="1"/>
  <c r="B2200" i="2"/>
  <c r="A2200" i="2" s="1"/>
  <c r="B2201" i="2"/>
  <c r="A2201" i="2" s="1"/>
  <c r="B2202" i="2"/>
  <c r="A2202" i="2" s="1"/>
  <c r="B2203" i="2"/>
  <c r="A2203" i="2" s="1"/>
  <c r="B2204" i="2"/>
  <c r="A2204" i="2" s="1"/>
  <c r="B2205" i="2"/>
  <c r="A2205" i="2" s="1"/>
  <c r="B2206" i="2"/>
  <c r="A2206" i="2" s="1"/>
  <c r="B2207" i="2"/>
  <c r="A2207" i="2" s="1"/>
  <c r="B2208" i="2"/>
  <c r="A2208" i="2" s="1"/>
  <c r="B2209" i="2"/>
  <c r="A2209" i="2" s="1"/>
  <c r="B2210" i="2"/>
  <c r="A2210" i="2" s="1"/>
  <c r="B2211" i="2"/>
  <c r="A2211" i="2" s="1"/>
  <c r="B2212" i="2"/>
  <c r="A2212" i="2" s="1"/>
  <c r="B2213" i="2"/>
  <c r="A2213" i="2" s="1"/>
  <c r="B2269" i="2"/>
  <c r="A2269" i="2" s="1"/>
  <c r="B2299" i="2"/>
  <c r="A2299" i="2" s="1"/>
  <c r="B2300" i="2"/>
  <c r="A2300" i="2" s="1"/>
  <c r="B2301" i="2"/>
  <c r="A2301" i="2" s="1"/>
  <c r="B2302" i="2"/>
  <c r="A2302" i="2" s="1"/>
  <c r="B2303" i="2"/>
  <c r="A2303" i="2" s="1"/>
  <c r="B2368" i="2"/>
  <c r="A2368" i="2" s="1"/>
  <c r="B2370" i="2"/>
  <c r="A2370" i="2" s="1"/>
  <c r="B2371" i="2"/>
  <c r="A2371" i="2" s="1"/>
  <c r="B2382" i="2"/>
  <c r="A2382" i="2" s="1"/>
  <c r="B2383" i="2"/>
  <c r="A2383" i="2" s="1"/>
  <c r="B2393" i="2"/>
  <c r="A2393" i="2" s="1"/>
  <c r="B2394" i="2"/>
  <c r="A2394" i="2" s="1"/>
  <c r="B2395" i="2"/>
  <c r="A2395" i="2" s="1"/>
  <c r="B2396" i="2"/>
  <c r="A2396" i="2" s="1"/>
  <c r="B2397" i="2"/>
  <c r="A2397" i="2" s="1"/>
  <c r="B2398" i="2"/>
  <c r="A2398" i="2" s="1"/>
  <c r="B2399" i="2"/>
  <c r="A2399" i="2" s="1"/>
  <c r="B2400" i="2"/>
  <c r="A2400" i="2" s="1"/>
  <c r="B2401" i="2"/>
  <c r="A2401" i="2" s="1"/>
  <c r="B2402" i="2"/>
  <c r="A2402" i="2" s="1"/>
  <c r="B2403" i="2"/>
  <c r="A2403" i="2" s="1"/>
  <c r="B2404" i="2"/>
  <c r="A2404" i="2" s="1"/>
  <c r="B2405" i="2"/>
  <c r="A2405" i="2" s="1"/>
  <c r="B2406" i="2"/>
  <c r="A2406" i="2" s="1"/>
  <c r="B2407" i="2"/>
  <c r="A2407" i="2" s="1"/>
  <c r="B2408" i="2"/>
  <c r="A2408" i="2" s="1"/>
  <c r="B2409" i="2"/>
  <c r="A2409" i="2" s="1"/>
  <c r="B2410" i="2"/>
  <c r="A2410" i="2" s="1"/>
  <c r="B2430" i="2"/>
  <c r="A2430" i="2" s="1"/>
  <c r="B2452" i="2"/>
  <c r="A2452" i="2" s="1"/>
  <c r="B2453" i="2"/>
  <c r="A2453" i="2" s="1"/>
  <c r="B2461" i="2"/>
  <c r="A2461" i="2" s="1"/>
  <c r="B2462" i="2"/>
  <c r="A2462" i="2" s="1"/>
  <c r="B2463" i="2"/>
  <c r="A2463" i="2" s="1"/>
  <c r="B2464" i="2"/>
  <c r="A2464" i="2" s="1"/>
  <c r="B2465" i="2"/>
  <c r="A2465" i="2" s="1"/>
  <c r="B2466" i="2"/>
  <c r="A2466" i="2" s="1"/>
  <c r="B2515" i="2"/>
  <c r="A2515" i="2" s="1"/>
  <c r="B2518" i="2"/>
  <c r="A2518" i="2" s="1"/>
  <c r="B2519" i="2"/>
  <c r="A2519" i="2" s="1"/>
  <c r="B2520" i="2"/>
  <c r="A2520" i="2" s="1"/>
  <c r="B2521" i="2"/>
  <c r="A2521" i="2" s="1"/>
  <c r="B2522" i="2"/>
  <c r="A2522" i="2" s="1"/>
  <c r="B2523" i="2"/>
  <c r="A2523" i="2" s="1"/>
  <c r="B2524" i="2"/>
  <c r="A2524" i="2" s="1"/>
  <c r="B2525" i="2"/>
  <c r="A2525" i="2" s="1"/>
  <c r="B2526" i="2"/>
  <c r="A2526" i="2" s="1"/>
  <c r="B2531" i="2"/>
  <c r="A2531" i="2" s="1"/>
  <c r="B2532" i="2"/>
  <c r="A2532" i="2" s="1"/>
  <c r="B2533" i="2"/>
  <c r="A2533" i="2" s="1"/>
  <c r="B2534" i="2"/>
  <c r="A2534" i="2" s="1"/>
  <c r="B2535" i="2"/>
  <c r="A2535" i="2" s="1"/>
  <c r="B2545" i="2"/>
  <c r="A2545" i="2" s="1"/>
  <c r="B2546" i="2"/>
  <c r="A2546" i="2" s="1"/>
  <c r="B2547" i="2"/>
  <c r="A2547" i="2" s="1"/>
  <c r="B2548" i="2"/>
  <c r="A2548" i="2" s="1"/>
  <c r="B2549" i="2"/>
  <c r="A2549" i="2" s="1"/>
  <c r="B2550" i="2"/>
  <c r="A2550" i="2" s="1"/>
  <c r="B2551" i="2"/>
  <c r="A2551" i="2" s="1"/>
  <c r="B2552" i="2"/>
  <c r="A2552" i="2" s="1"/>
  <c r="B2563" i="2"/>
  <c r="A2563" i="2" s="1"/>
  <c r="B2564" i="2"/>
  <c r="A2564" i="2" s="1"/>
  <c r="B2565" i="2"/>
  <c r="A2565" i="2" s="1"/>
  <c r="B2566" i="2"/>
  <c r="A2566" i="2" s="1"/>
  <c r="B2567" i="2"/>
  <c r="A2567" i="2" s="1"/>
  <c r="B2568" i="2"/>
  <c r="A2568" i="2" s="1"/>
  <c r="B2569" i="2"/>
  <c r="A2569" i="2" s="1"/>
  <c r="B2586" i="2"/>
  <c r="A2586" i="2" s="1"/>
  <c r="B2587" i="2"/>
  <c r="A2587" i="2" s="1"/>
  <c r="B2588" i="2"/>
  <c r="A2588" i="2" s="1"/>
  <c r="B2624" i="2"/>
  <c r="A2624" i="2" s="1"/>
  <c r="B2625" i="2"/>
  <c r="A2625" i="2" s="1"/>
  <c r="B2626" i="2"/>
  <c r="A2626" i="2" s="1"/>
  <c r="B2627" i="2"/>
  <c r="A2627" i="2" s="1"/>
  <c r="B2636" i="2"/>
  <c r="A2636" i="2" s="1"/>
  <c r="B2637" i="2"/>
  <c r="A2637" i="2" s="1"/>
  <c r="B2638" i="2"/>
  <c r="A2638" i="2" s="1"/>
  <c r="B2639" i="2"/>
  <c r="A2639" i="2" s="1"/>
  <c r="B2640" i="2"/>
  <c r="A2640" i="2" s="1"/>
  <c r="B2641" i="2"/>
  <c r="A2641" i="2" s="1"/>
  <c r="B2643" i="2"/>
  <c r="A2643" i="2" s="1"/>
  <c r="B2706" i="2"/>
  <c r="A2706" i="2" s="1"/>
  <c r="B2707" i="2"/>
  <c r="A2707" i="2" s="1"/>
  <c r="B2709" i="2"/>
  <c r="A2709" i="2" s="1"/>
  <c r="B2710" i="2"/>
  <c r="A2710" i="2" s="1"/>
  <c r="B2711" i="2"/>
  <c r="A2711" i="2" s="1"/>
  <c r="B2728" i="2"/>
  <c r="A2728" i="2" s="1"/>
  <c r="B2729" i="2"/>
  <c r="A2729" i="2" s="1"/>
  <c r="B2730" i="2"/>
  <c r="A2730" i="2" s="1"/>
  <c r="B2731" i="2"/>
  <c r="A2731" i="2" s="1"/>
  <c r="B2732" i="2"/>
  <c r="A2732" i="2" s="1"/>
  <c r="B2733" i="2"/>
  <c r="A2733" i="2" s="1"/>
  <c r="B2734" i="2"/>
  <c r="A2734" i="2" s="1"/>
  <c r="B2735" i="2"/>
  <c r="A2735" i="2" s="1"/>
  <c r="B2741" i="2"/>
  <c r="A2741" i="2" s="1"/>
  <c r="B2742" i="2"/>
  <c r="A2742" i="2" s="1"/>
  <c r="B2743" i="2"/>
  <c r="A2743" i="2" s="1"/>
  <c r="B2744" i="2"/>
  <c r="A2744" i="2" s="1"/>
  <c r="B2745" i="2"/>
  <c r="A2745" i="2" s="1"/>
  <c r="B2746" i="2"/>
  <c r="A2746" i="2" s="1"/>
  <c r="B2747" i="2"/>
  <c r="A2747" i="2" s="1"/>
  <c r="B2750" i="2"/>
  <c r="A2750" i="2" s="1"/>
  <c r="B2751" i="2"/>
  <c r="A2751" i="2" s="1"/>
  <c r="B2752" i="2"/>
  <c r="A2752" i="2" s="1"/>
  <c r="B2753" i="2"/>
  <c r="A2753" i="2" s="1"/>
  <c r="B2754" i="2"/>
  <c r="A2754" i="2" s="1"/>
  <c r="B2755" i="2"/>
  <c r="A2755" i="2" s="1"/>
  <c r="B2756" i="2"/>
  <c r="A2756" i="2" s="1"/>
  <c r="B2757" i="2"/>
  <c r="A2757" i="2" s="1"/>
  <c r="B2758" i="2"/>
  <c r="A2758" i="2" s="1"/>
  <c r="B2759" i="2"/>
  <c r="A2759" i="2" s="1"/>
  <c r="B2760" i="2"/>
  <c r="A2760" i="2" s="1"/>
  <c r="B2787" i="2"/>
  <c r="A2787" i="2" s="1"/>
  <c r="B2788" i="2"/>
  <c r="A2788" i="2" s="1"/>
  <c r="B2789" i="2"/>
  <c r="A2789" i="2" s="1"/>
  <c r="B2790" i="2"/>
  <c r="A2790" i="2" s="1"/>
  <c r="B2791" i="2"/>
  <c r="A2791" i="2" s="1"/>
  <c r="B2792" i="2"/>
  <c r="A2792" i="2" s="1"/>
  <c r="B2793" i="2"/>
  <c r="A2793" i="2" s="1"/>
  <c r="B2794" i="2"/>
  <c r="A2794" i="2" s="1"/>
  <c r="B2795" i="2"/>
  <c r="A2795" i="2" s="1"/>
  <c r="B2818" i="2"/>
  <c r="A2818" i="2" s="1"/>
  <c r="B2819" i="2"/>
  <c r="A2819" i="2" s="1"/>
  <c r="B2820" i="2"/>
  <c r="A2820" i="2" s="1"/>
  <c r="B2821" i="2"/>
  <c r="A2821" i="2" s="1"/>
  <c r="B2822" i="2"/>
  <c r="A2822" i="2" s="1"/>
  <c r="B2823" i="2"/>
  <c r="A2823" i="2" s="1"/>
  <c r="B2824" i="2"/>
  <c r="A2824" i="2" s="1"/>
  <c r="B2833" i="2"/>
  <c r="A2833" i="2" s="1"/>
  <c r="B2889" i="2"/>
  <c r="A2889" i="2" s="1"/>
  <c r="B2890" i="2"/>
  <c r="A2890" i="2" s="1"/>
  <c r="B2891" i="2"/>
  <c r="A2891" i="2" s="1"/>
  <c r="B2892" i="2"/>
  <c r="A2892" i="2" s="1"/>
  <c r="B2894" i="2"/>
  <c r="A2894" i="2" s="1"/>
  <c r="B2895" i="2"/>
  <c r="A2895" i="2" s="1"/>
  <c r="B2896" i="2"/>
  <c r="A2896" i="2" s="1"/>
  <c r="B2897" i="2"/>
  <c r="A2897" i="2" s="1"/>
  <c r="B2898" i="2"/>
  <c r="A2898" i="2" s="1"/>
  <c r="B2899" i="2"/>
  <c r="A2899" i="2" s="1"/>
  <c r="B2900" i="2"/>
  <c r="A2900" i="2" s="1"/>
  <c r="B2901" i="2"/>
  <c r="A2901" i="2" s="1"/>
  <c r="B2913" i="2"/>
  <c r="A2913" i="2" s="1"/>
  <c r="B2914" i="2"/>
  <c r="A2914" i="2" s="1"/>
  <c r="B2915" i="2"/>
  <c r="A2915" i="2" s="1"/>
  <c r="B2916" i="2"/>
  <c r="A2916" i="2" s="1"/>
  <c r="B2917" i="2"/>
  <c r="A2917" i="2" s="1"/>
  <c r="B2918" i="2"/>
  <c r="A2918" i="2" s="1"/>
  <c r="B2919" i="2"/>
  <c r="A2919" i="2" s="1"/>
  <c r="B2920" i="2"/>
  <c r="A2920" i="2" s="1"/>
  <c r="B2921" i="2"/>
  <c r="A2921" i="2" s="1"/>
  <c r="B2922" i="2"/>
  <c r="A2922" i="2" s="1"/>
  <c r="B2926" i="2"/>
  <c r="A2926" i="2" s="1"/>
  <c r="B2927" i="2"/>
  <c r="A2927" i="2" s="1"/>
  <c r="B2928" i="2"/>
  <c r="A2928" i="2" s="1"/>
  <c r="B2929" i="2"/>
  <c r="A2929" i="2" s="1"/>
  <c r="B2930" i="2"/>
  <c r="A2930" i="2" s="1"/>
  <c r="B2931" i="2"/>
  <c r="A2931" i="2" s="1"/>
  <c r="B2932" i="2"/>
  <c r="A2932" i="2" s="1"/>
  <c r="B2933" i="2"/>
  <c r="A2933" i="2" s="1"/>
  <c r="B2938" i="2"/>
  <c r="A2938" i="2" s="1"/>
  <c r="B2939" i="2"/>
  <c r="A2939" i="2" s="1"/>
  <c r="B2940" i="2"/>
  <c r="A2940" i="2" s="1"/>
  <c r="B2941" i="2"/>
  <c r="A2941" i="2" s="1"/>
  <c r="B2942" i="2"/>
  <c r="A2942" i="2" s="1"/>
  <c r="B2943" i="2"/>
  <c r="A2943" i="2" s="1"/>
  <c r="B2944" i="2"/>
  <c r="A2944" i="2" s="1"/>
  <c r="B2945" i="2"/>
  <c r="A2945" i="2" s="1"/>
  <c r="B2946" i="2"/>
  <c r="A2946" i="2" s="1"/>
  <c r="B2947" i="2"/>
  <c r="A2947" i="2" s="1"/>
  <c r="B2948" i="2"/>
  <c r="A2948" i="2" s="1"/>
  <c r="B2949" i="2"/>
  <c r="A2949" i="2" s="1"/>
  <c r="B2950" i="2"/>
  <c r="A2950" i="2" s="1"/>
  <c r="B2951" i="2"/>
  <c r="A2951" i="2" s="1"/>
  <c r="B2952" i="2"/>
  <c r="A2952" i="2" s="1"/>
  <c r="B2957" i="2"/>
  <c r="A2957" i="2" s="1"/>
  <c r="B2958" i="2"/>
  <c r="A2958" i="2" s="1"/>
  <c r="B2959" i="2"/>
  <c r="A2959" i="2" s="1"/>
  <c r="B2960" i="2"/>
  <c r="A2960" i="2" s="1"/>
  <c r="B2961" i="2"/>
  <c r="A2961" i="2" s="1"/>
  <c r="B2962" i="2"/>
  <c r="A2962" i="2" s="1"/>
  <c r="B2963" i="2"/>
  <c r="A2963" i="2" s="1"/>
  <c r="B2964" i="2"/>
  <c r="A2964" i="2" s="1"/>
  <c r="B2965" i="2"/>
  <c r="A2965" i="2" s="1"/>
  <c r="B2966" i="2"/>
  <c r="A2966" i="2" s="1"/>
  <c r="B3031" i="2"/>
  <c r="A3031" i="2" s="1"/>
  <c r="B3032" i="2"/>
  <c r="A3032" i="2" s="1"/>
  <c r="B3033" i="2"/>
  <c r="A3033" i="2" s="1"/>
  <c r="B3034" i="2"/>
  <c r="A3034" i="2" s="1"/>
  <c r="B3039" i="2"/>
  <c r="A3039" i="2" s="1"/>
  <c r="B3040" i="2"/>
  <c r="A3040" i="2" s="1"/>
  <c r="B3041" i="2"/>
  <c r="A3041" i="2" s="1"/>
  <c r="B3042" i="2"/>
  <c r="A3042" i="2" s="1"/>
  <c r="B3043" i="2"/>
  <c r="A3043" i="2" s="1"/>
  <c r="B3044" i="2"/>
  <c r="A3044" i="2" s="1"/>
  <c r="B3045" i="2"/>
  <c r="A3045" i="2" s="1"/>
  <c r="B3050" i="2"/>
  <c r="A3050" i="2" s="1"/>
  <c r="B3051" i="2"/>
  <c r="A3051" i="2" s="1"/>
  <c r="B3052" i="2"/>
  <c r="A3052" i="2" s="1"/>
  <c r="B3053" i="2"/>
  <c r="A3053" i="2" s="1"/>
  <c r="B3054" i="2"/>
  <c r="A3054" i="2" s="1"/>
  <c r="B3055" i="2"/>
  <c r="A3055" i="2" s="1"/>
  <c r="B3056" i="2"/>
  <c r="A3056" i="2" s="1"/>
  <c r="B3057" i="2"/>
  <c r="A3057" i="2" s="1"/>
  <c r="B3058" i="2"/>
  <c r="A3058" i="2" s="1"/>
  <c r="B3059" i="2"/>
  <c r="A3059" i="2" s="1"/>
  <c r="B3060" i="2"/>
  <c r="A3060" i="2" s="1"/>
  <c r="B3061" i="2"/>
  <c r="A3061" i="2" s="1"/>
  <c r="B3062" i="2"/>
  <c r="A3062" i="2" s="1"/>
  <c r="B3063" i="2"/>
  <c r="A3063" i="2" s="1"/>
  <c r="B3064" i="2"/>
  <c r="A3064" i="2" s="1"/>
  <c r="B3065" i="2"/>
  <c r="A3065" i="2" s="1"/>
  <c r="B3066" i="2"/>
  <c r="A3066" i="2" s="1"/>
  <c r="B3067" i="2"/>
  <c r="A3067" i="2" s="1"/>
  <c r="B3068" i="2"/>
  <c r="A3068" i="2" s="1"/>
  <c r="B3069" i="2"/>
  <c r="A3069" i="2" s="1"/>
  <c r="B3070" i="2"/>
  <c r="A3070" i="2" s="1"/>
  <c r="B3071" i="2"/>
  <c r="A3071" i="2" s="1"/>
  <c r="B3072" i="2"/>
  <c r="A3072" i="2" s="1"/>
  <c r="B3073" i="2"/>
  <c r="A3073" i="2" s="1"/>
  <c r="B3074" i="2"/>
  <c r="A3074" i="2" s="1"/>
  <c r="B3075" i="2"/>
  <c r="A3075" i="2" s="1"/>
  <c r="B3076" i="2"/>
  <c r="A3076" i="2" s="1"/>
  <c r="B3095" i="2"/>
  <c r="A3095" i="2" s="1"/>
  <c r="B3116" i="2"/>
  <c r="A3116" i="2" s="1"/>
  <c r="B3117" i="2"/>
  <c r="A3117" i="2" s="1"/>
  <c r="B3122" i="2"/>
  <c r="A3122" i="2" s="1"/>
  <c r="B3123" i="2"/>
  <c r="A3123" i="2" s="1"/>
  <c r="B3124" i="2"/>
  <c r="A3124" i="2" s="1"/>
  <c r="B3125" i="2"/>
  <c r="A3125" i="2" s="1"/>
  <c r="B3126" i="2"/>
  <c r="A3126" i="2" s="1"/>
  <c r="B3127" i="2"/>
  <c r="A3127" i="2" s="1"/>
  <c r="B3128" i="2"/>
  <c r="A3128" i="2" s="1"/>
  <c r="B3159" i="2"/>
  <c r="A3159" i="2" s="1"/>
  <c r="B3160" i="2"/>
  <c r="A3160" i="2" s="1"/>
  <c r="B3161" i="2"/>
  <c r="A3161" i="2" s="1"/>
  <c r="B3162" i="2"/>
  <c r="A3162" i="2" s="1"/>
  <c r="B3163" i="2"/>
  <c r="A3163" i="2" s="1"/>
  <c r="B3164" i="2"/>
  <c r="A3164" i="2" s="1"/>
  <c r="B3165" i="2"/>
  <c r="A3165" i="2" s="1"/>
  <c r="B3166" i="2"/>
  <c r="A3166" i="2" s="1"/>
  <c r="B3167" i="2"/>
  <c r="A3167" i="2" s="1"/>
  <c r="B3168" i="2"/>
  <c r="A3168" i="2" s="1"/>
  <c r="B3169" i="2"/>
  <c r="A3169" i="2" s="1"/>
  <c r="B3170" i="2"/>
  <c r="A3170" i="2" s="1"/>
  <c r="B3211" i="2"/>
  <c r="A3211" i="2" s="1"/>
  <c r="B3257" i="2"/>
  <c r="A3257" i="2" s="1"/>
  <c r="B3258" i="2"/>
  <c r="A3258" i="2" s="1"/>
  <c r="B3259" i="2"/>
  <c r="A3259" i="2" s="1"/>
  <c r="B3260" i="2"/>
  <c r="A3260" i="2" s="1"/>
  <c r="B3261" i="2"/>
  <c r="A3261" i="2" s="1"/>
  <c r="B3262" i="2"/>
  <c r="A3262" i="2" s="1"/>
  <c r="B3263" i="2"/>
  <c r="A3263" i="2" s="1"/>
  <c r="B3265" i="2"/>
  <c r="A3265" i="2" s="1"/>
  <c r="B3266" i="2"/>
  <c r="A3266" i="2" s="1"/>
  <c r="B3267" i="2"/>
  <c r="A3267" i="2" s="1"/>
  <c r="B3283" i="2"/>
  <c r="A3283" i="2" s="1"/>
  <c r="B3284" i="2"/>
  <c r="A3284" i="2" s="1"/>
  <c r="B3285" i="2"/>
  <c r="A3285" i="2" s="1"/>
  <c r="B3286" i="2"/>
  <c r="A3286" i="2" s="1"/>
  <c r="B3287" i="2"/>
  <c r="A3287" i="2" s="1"/>
  <c r="B3288" i="2"/>
  <c r="A3288" i="2" s="1"/>
  <c r="B3289" i="2"/>
  <c r="A3289" i="2" s="1"/>
  <c r="B3290" i="2"/>
  <c r="A3290" i="2" s="1"/>
  <c r="B3291" i="2"/>
  <c r="A3291" i="2" s="1"/>
  <c r="B3292" i="2"/>
  <c r="A3292" i="2" s="1"/>
  <c r="B3293" i="2"/>
  <c r="A3293" i="2" s="1"/>
  <c r="B3303" i="2"/>
  <c r="A3303" i="2" s="1"/>
  <c r="B3304" i="2"/>
  <c r="A3304" i="2" s="1"/>
  <c r="B3305" i="2"/>
  <c r="A3305" i="2" s="1"/>
  <c r="B3306" i="2"/>
  <c r="A3306" i="2" s="1"/>
  <c r="B3307" i="2"/>
  <c r="A3307" i="2" s="1"/>
  <c r="B3308" i="2"/>
  <c r="A3308" i="2" s="1"/>
  <c r="B3309" i="2"/>
  <c r="A3309" i="2" s="1"/>
  <c r="B3310" i="2"/>
  <c r="A3310" i="2" s="1"/>
  <c r="B3311" i="2"/>
  <c r="A3311" i="2" s="1"/>
  <c r="B3321" i="2"/>
  <c r="A3321" i="2" s="1"/>
  <c r="B3322" i="2"/>
  <c r="A3322" i="2" s="1"/>
  <c r="B3323" i="2"/>
  <c r="A3323" i="2" s="1"/>
  <c r="B3324" i="2"/>
  <c r="A3324" i="2" s="1"/>
  <c r="B3325" i="2"/>
  <c r="A3325" i="2" s="1"/>
  <c r="B3326" i="2"/>
  <c r="A3326" i="2" s="1"/>
  <c r="B3327" i="2"/>
  <c r="A3327" i="2" s="1"/>
  <c r="B3328" i="2"/>
  <c r="A3328" i="2" s="1"/>
  <c r="B3329" i="2"/>
  <c r="A3329" i="2" s="1"/>
  <c r="B3346" i="2"/>
  <c r="A3346" i="2" s="1"/>
  <c r="B3347" i="2"/>
  <c r="A3347" i="2" s="1"/>
  <c r="B3348" i="2"/>
  <c r="A3348" i="2" s="1"/>
  <c r="B3349" i="2"/>
  <c r="A3349" i="2" s="1"/>
  <c r="B3357" i="2"/>
  <c r="A3357" i="2" s="1"/>
  <c r="B3365" i="2"/>
  <c r="A3365" i="2" s="1"/>
  <c r="B3366" i="2"/>
  <c r="A3366" i="2" s="1"/>
  <c r="B3367" i="2"/>
  <c r="A3367" i="2" s="1"/>
  <c r="B3368" i="2"/>
  <c r="A3368" i="2" s="1"/>
  <c r="B3369" i="2"/>
  <c r="A3369" i="2" s="1"/>
  <c r="B3370" i="2"/>
  <c r="A3370" i="2" s="1"/>
  <c r="B3371" i="2"/>
  <c r="A3371" i="2" s="1"/>
  <c r="B3372" i="2"/>
  <c r="A3372" i="2" s="1"/>
  <c r="B3373" i="2"/>
  <c r="A3373" i="2" s="1"/>
  <c r="B3374" i="2"/>
  <c r="A3374" i="2" s="1"/>
  <c r="B3375" i="2"/>
  <c r="A3375" i="2" s="1"/>
  <c r="B3376" i="2"/>
  <c r="A3376" i="2" s="1"/>
  <c r="B3397" i="2"/>
  <c r="A3397" i="2" s="1"/>
  <c r="B3398" i="2"/>
  <c r="A3398" i="2" s="1"/>
  <c r="B3503" i="2"/>
  <c r="A3503" i="2" s="1"/>
  <c r="B3504" i="2"/>
  <c r="A3504" i="2" s="1"/>
  <c r="B3505" i="2"/>
  <c r="A3505" i="2" s="1"/>
  <c r="B3506" i="2"/>
  <c r="A3506" i="2" s="1"/>
  <c r="B3507" i="2"/>
  <c r="A3507" i="2" s="1"/>
  <c r="B3508" i="2"/>
  <c r="A3508" i="2" s="1"/>
  <c r="B3509" i="2"/>
  <c r="A3509" i="2" s="1"/>
  <c r="B3510" i="2"/>
  <c r="A3510" i="2" s="1"/>
  <c r="B3511" i="2"/>
  <c r="A3511" i="2" s="1"/>
  <c r="B3534" i="2"/>
  <c r="A3534" i="2" s="1"/>
  <c r="B3535" i="2"/>
  <c r="A3535" i="2" s="1"/>
  <c r="B3536" i="2"/>
  <c r="A3536" i="2" s="1"/>
  <c r="B3537" i="2"/>
  <c r="A3537" i="2" s="1"/>
  <c r="B3538" i="2"/>
  <c r="A3538" i="2" s="1"/>
  <c r="B3539" i="2"/>
  <c r="A3539" i="2" s="1"/>
  <c r="B3541" i="2"/>
  <c r="A3541" i="2" s="1"/>
  <c r="B3542" i="2"/>
  <c r="A3542" i="2" s="1"/>
  <c r="B3543" i="2"/>
  <c r="A3543" i="2" s="1"/>
  <c r="B3544" i="2"/>
  <c r="A3544" i="2" s="1"/>
  <c r="B3545" i="2"/>
  <c r="A3545" i="2" s="1"/>
  <c r="B3572" i="2"/>
  <c r="A3572" i="2" s="1"/>
  <c r="B3573" i="2"/>
  <c r="A3573" i="2" s="1"/>
  <c r="B3574" i="2"/>
  <c r="A3574" i="2" s="1"/>
  <c r="B3632" i="2"/>
  <c r="A3632" i="2" s="1"/>
  <c r="B3633" i="2"/>
  <c r="A3633" i="2" s="1"/>
  <c r="B3634" i="2"/>
  <c r="A3634" i="2" s="1"/>
  <c r="B3635" i="2"/>
  <c r="A3635" i="2" s="1"/>
  <c r="B3636" i="2"/>
  <c r="A3636" i="2" s="1"/>
  <c r="B3637" i="2"/>
  <c r="A3637" i="2" s="1"/>
  <c r="B3638" i="2"/>
  <c r="A3638" i="2" s="1"/>
  <c r="B3639" i="2"/>
  <c r="A3639" i="2" s="1"/>
  <c r="B3640" i="2"/>
  <c r="A3640" i="2" s="1"/>
  <c r="B3641" i="2"/>
  <c r="A3641" i="2" s="1"/>
  <c r="B3642" i="2"/>
  <c r="A3642" i="2" s="1"/>
  <c r="B3643" i="2"/>
  <c r="A3643" i="2" s="1"/>
  <c r="B3644" i="2"/>
  <c r="A3644" i="2" s="1"/>
  <c r="B3650" i="2"/>
  <c r="A3650" i="2" s="1"/>
  <c r="B3651" i="2"/>
  <c r="A3651" i="2" s="1"/>
  <c r="B3652" i="2"/>
  <c r="A3652" i="2" s="1"/>
  <c r="B3654" i="2"/>
  <c r="A3654" i="2" s="1"/>
  <c r="B3655" i="2"/>
  <c r="A3655" i="2" s="1"/>
  <c r="B3656" i="2"/>
  <c r="A3656" i="2" s="1"/>
  <c r="B3657" i="2"/>
  <c r="A3657" i="2" s="1"/>
  <c r="B3658" i="2"/>
  <c r="A3658" i="2" s="1"/>
  <c r="B3659" i="2"/>
  <c r="A3659" i="2" s="1"/>
  <c r="B3660" i="2"/>
  <c r="A3660" i="2" s="1"/>
  <c r="B3663" i="2"/>
  <c r="A3663" i="2" s="1"/>
  <c r="B3664" i="2"/>
  <c r="A3664" i="2" s="1"/>
  <c r="B3665" i="2"/>
  <c r="A3665" i="2" s="1"/>
  <c r="B3666" i="2"/>
  <c r="A3666" i="2" s="1"/>
  <c r="B3667" i="2"/>
  <c r="A3667" i="2" s="1"/>
  <c r="B3668" i="2"/>
  <c r="A3668" i="2" s="1"/>
  <c r="B3669" i="2"/>
  <c r="A3669" i="2" s="1"/>
  <c r="B3670" i="2"/>
  <c r="A3670" i="2" s="1"/>
  <c r="B3671" i="2"/>
  <c r="A3671" i="2" s="1"/>
  <c r="B3672" i="2"/>
  <c r="A3672" i="2" s="1"/>
  <c r="B3673" i="2"/>
  <c r="A3673" i="2" s="1"/>
  <c r="B3674" i="2"/>
  <c r="A3674" i="2" s="1"/>
  <c r="B3675" i="2"/>
  <c r="A3675" i="2" s="1"/>
  <c r="B3693" i="2"/>
  <c r="A3693" i="2" s="1"/>
  <c r="B3696" i="2"/>
  <c r="A3696" i="2" s="1"/>
  <c r="B3706" i="2"/>
  <c r="A3706" i="2" s="1"/>
  <c r="B3707" i="2"/>
  <c r="A3707" i="2" s="1"/>
  <c r="B3708" i="2"/>
  <c r="A3708" i="2" s="1"/>
  <c r="B3733" i="2"/>
  <c r="A3733" i="2" s="1"/>
  <c r="B3734" i="2"/>
  <c r="A3734" i="2" s="1"/>
  <c r="B3740" i="2"/>
  <c r="A3740" i="2" s="1"/>
  <c r="B3741" i="2"/>
  <c r="A3741" i="2" s="1"/>
  <c r="B3796" i="2"/>
  <c r="A3796" i="2" s="1"/>
  <c r="B3797" i="2"/>
  <c r="A3797" i="2" s="1"/>
  <c r="B3799" i="2"/>
  <c r="A3799" i="2" s="1"/>
  <c r="B3800" i="2"/>
  <c r="A3800" i="2" s="1"/>
  <c r="B3801" i="2"/>
  <c r="A3801" i="2" s="1"/>
  <c r="B3802" i="2"/>
  <c r="A3802" i="2" s="1"/>
  <c r="B3803" i="2"/>
  <c r="A3803" i="2" s="1"/>
  <c r="B3812" i="2"/>
  <c r="A3812" i="2" s="1"/>
  <c r="B3813" i="2"/>
  <c r="A3813" i="2" s="1"/>
  <c r="B3814" i="2"/>
  <c r="A3814" i="2" s="1"/>
  <c r="B3815" i="2"/>
  <c r="A3815" i="2" s="1"/>
  <c r="B3816" i="2"/>
  <c r="A3816" i="2" s="1"/>
  <c r="B3817" i="2"/>
  <c r="A3817" i="2" s="1"/>
  <c r="B3818" i="2"/>
  <c r="A3818" i="2" s="1"/>
  <c r="B3823" i="2"/>
  <c r="A3823" i="2" s="1"/>
  <c r="B3824" i="2"/>
  <c r="A3824" i="2" s="1"/>
  <c r="B3825" i="2"/>
  <c r="A3825" i="2" s="1"/>
  <c r="B3826" i="2"/>
  <c r="A3826" i="2" s="1"/>
  <c r="B3827" i="2"/>
  <c r="A3827" i="2" s="1"/>
  <c r="B3828" i="2"/>
  <c r="A3828" i="2" s="1"/>
  <c r="B3829" i="2"/>
  <c r="A3829" i="2" s="1"/>
  <c r="B3830" i="2"/>
  <c r="A3830" i="2" s="1"/>
  <c r="B3831" i="2"/>
  <c r="A3831" i="2" s="1"/>
  <c r="B3832" i="2"/>
  <c r="A3832" i="2" s="1"/>
  <c r="B3833" i="2"/>
  <c r="A3833" i="2" s="1"/>
  <c r="B3834" i="2"/>
  <c r="A3834" i="2" s="1"/>
  <c r="B3835" i="2"/>
  <c r="A3835" i="2" s="1"/>
  <c r="B3836" i="2"/>
  <c r="A3836" i="2" s="1"/>
  <c r="B3837" i="2"/>
  <c r="A3837" i="2" s="1"/>
  <c r="B3838" i="2"/>
  <c r="A3838" i="2" s="1"/>
  <c r="B3839" i="2"/>
  <c r="A3839" i="2" s="1"/>
  <c r="B3840" i="2"/>
  <c r="A3840" i="2" s="1"/>
  <c r="B3841" i="2"/>
  <c r="A3841" i="2" s="1"/>
  <c r="B3842" i="2"/>
  <c r="A3842" i="2" s="1"/>
  <c r="B3843" i="2"/>
  <c r="A3843" i="2" s="1"/>
  <c r="B3844" i="2"/>
  <c r="A3844" i="2" s="1"/>
  <c r="B3845" i="2"/>
  <c r="A3845" i="2" s="1"/>
  <c r="B3871" i="2"/>
  <c r="A3871" i="2" s="1"/>
  <c r="B3872" i="2"/>
  <c r="A3872" i="2" s="1"/>
  <c r="B3879" i="2"/>
  <c r="A3879" i="2" s="1"/>
  <c r="B3880" i="2"/>
  <c r="A3880" i="2" s="1"/>
  <c r="B3881" i="2"/>
  <c r="A3881" i="2" s="1"/>
  <c r="B3905" i="2"/>
  <c r="A3905" i="2" s="1"/>
  <c r="B3906" i="2"/>
  <c r="A3906" i="2" s="1"/>
  <c r="B3907" i="2"/>
  <c r="A3907" i="2" s="1"/>
  <c r="B3908" i="2"/>
  <c r="A3908" i="2" s="1"/>
  <c r="B3914" i="2"/>
  <c r="A3914" i="2" s="1"/>
  <c r="B3915" i="2"/>
  <c r="A3915" i="2" s="1"/>
  <c r="B3973" i="2"/>
  <c r="A3973" i="2" s="1"/>
  <c r="B3974" i="2"/>
  <c r="A3974" i="2" s="1"/>
  <c r="B3975" i="2"/>
  <c r="A3975" i="2" s="1"/>
  <c r="B3976" i="2"/>
  <c r="A3976" i="2" s="1"/>
  <c r="B3977" i="2"/>
  <c r="A3977" i="2" s="1"/>
  <c r="B3978" i="2"/>
  <c r="A3978" i="2" s="1"/>
  <c r="B3979" i="2"/>
  <c r="A3979" i="2" s="1"/>
  <c r="B3980" i="2"/>
  <c r="A3980" i="2" s="1"/>
  <c r="B3981" i="2"/>
  <c r="A3981" i="2" s="1"/>
  <c r="B3982" i="2"/>
  <c r="A3982" i="2" s="1"/>
  <c r="B3983" i="2"/>
  <c r="A3983" i="2" s="1"/>
  <c r="B3984" i="2"/>
  <c r="A3984" i="2" s="1"/>
  <c r="B3994" i="2"/>
  <c r="A3994" i="2" s="1"/>
  <c r="B3995" i="2"/>
  <c r="A3995" i="2" s="1"/>
  <c r="B3996" i="2"/>
  <c r="A3996" i="2" s="1"/>
  <c r="B3997" i="2"/>
  <c r="A3997" i="2" s="1"/>
  <c r="B3998" i="2"/>
  <c r="A3998" i="2" s="1"/>
  <c r="B3999" i="2"/>
  <c r="A3999" i="2" s="1"/>
  <c r="B4000" i="2"/>
  <c r="A4000" i="2" s="1"/>
  <c r="B4001" i="2"/>
  <c r="A4001" i="2" s="1"/>
  <c r="B4002" i="2"/>
  <c r="A4002" i="2" s="1"/>
  <c r="B4003" i="2"/>
  <c r="A4003" i="2" s="1"/>
  <c r="B4004" i="2"/>
  <c r="A4004" i="2" s="1"/>
  <c r="B4005" i="2"/>
  <c r="A4005" i="2" s="1"/>
  <c r="B4014" i="2"/>
  <c r="A4014" i="2" s="1"/>
  <c r="B4015" i="2"/>
  <c r="A4015" i="2" s="1"/>
  <c r="B4016" i="2"/>
  <c r="A4016" i="2" s="1"/>
  <c r="B4017" i="2"/>
  <c r="A4017" i="2" s="1"/>
  <c r="B4018" i="2"/>
  <c r="A4018" i="2" s="1"/>
  <c r="B4019" i="2"/>
  <c r="A4019" i="2" s="1"/>
  <c r="B4020" i="2"/>
  <c r="A4020" i="2" s="1"/>
  <c r="B4021" i="2"/>
  <c r="A4021" i="2" s="1"/>
  <c r="B4022" i="2"/>
  <c r="A4022" i="2" s="1"/>
  <c r="B4023" i="2"/>
  <c r="A4023" i="2" s="1"/>
  <c r="B4024" i="2"/>
  <c r="A4024" i="2" s="1"/>
  <c r="B4036" i="2"/>
  <c r="A4036" i="2" s="1"/>
  <c r="B4060" i="2"/>
  <c r="A4060" i="2" s="1"/>
  <c r="B4061" i="2"/>
  <c r="A4061" i="2" s="1"/>
  <c r="B4062" i="2"/>
  <c r="A4062" i="2" s="1"/>
  <c r="B4063" i="2"/>
  <c r="A4063" i="2" s="1"/>
  <c r="B4070" i="2"/>
  <c r="A4070" i="2" s="1"/>
  <c r="B4071" i="2"/>
  <c r="A4071" i="2" s="1"/>
  <c r="B4072" i="2"/>
  <c r="A4072" i="2" s="1"/>
  <c r="B4073" i="2"/>
  <c r="A4073" i="2" s="1"/>
  <c r="B4074" i="2"/>
  <c r="A4074" i="2" s="1"/>
  <c r="B4194" i="2"/>
  <c r="A4194" i="2" s="1"/>
  <c r="B4195" i="2"/>
  <c r="A4195" i="2" s="1"/>
  <c r="B4196" i="2"/>
  <c r="A4196" i="2" s="1"/>
  <c r="B4197" i="2"/>
  <c r="A4197" i="2" s="1"/>
  <c r="B4198" i="2"/>
  <c r="A4198" i="2" s="1"/>
  <c r="B4199" i="2"/>
  <c r="A4199" i="2" s="1"/>
  <c r="B4200" i="2"/>
  <c r="A4200" i="2" s="1"/>
  <c r="B4201" i="2"/>
  <c r="A4201" i="2" s="1"/>
  <c r="B4202" i="2"/>
  <c r="A4202" i="2" s="1"/>
  <c r="B4203" i="2"/>
  <c r="A4203" i="2" s="1"/>
  <c r="B4204" i="2"/>
  <c r="A4204" i="2" s="1"/>
  <c r="B4205" i="2"/>
  <c r="A4205" i="2" s="1"/>
  <c r="B4206" i="2"/>
  <c r="A4206" i="2" s="1"/>
  <c r="B4207" i="2"/>
  <c r="A4207" i="2" s="1"/>
  <c r="B4214" i="2"/>
  <c r="A4214" i="2" s="1"/>
  <c r="B4215" i="2"/>
  <c r="A4215" i="2" s="1"/>
  <c r="B4216" i="2"/>
  <c r="A4216" i="2" s="1"/>
  <c r="B4217" i="2"/>
  <c r="A4217" i="2" s="1"/>
  <c r="B4218" i="2"/>
  <c r="A4218" i="2" s="1"/>
  <c r="B4219" i="2"/>
  <c r="A4219" i="2" s="1"/>
  <c r="B4220" i="2"/>
  <c r="A4220" i="2" s="1"/>
  <c r="B4221" i="2"/>
  <c r="A4221" i="2" s="1"/>
  <c r="B4222" i="2"/>
  <c r="A4222" i="2" s="1"/>
  <c r="B4223" i="2"/>
  <c r="A4223" i="2" s="1"/>
  <c r="B4224" i="2"/>
  <c r="A4224" i="2" s="1"/>
  <c r="B4225" i="2"/>
  <c r="A4225" i="2" s="1"/>
  <c r="B4226" i="2"/>
  <c r="A4226" i="2" s="1"/>
  <c r="B4230" i="2"/>
  <c r="A4230" i="2" s="1"/>
  <c r="B4231" i="2"/>
  <c r="A4231" i="2" s="1"/>
  <c r="B4232" i="2"/>
  <c r="A4232" i="2" s="1"/>
  <c r="B4233" i="2"/>
  <c r="A4233" i="2" s="1"/>
  <c r="B4234" i="2"/>
  <c r="A4234" i="2" s="1"/>
  <c r="B4235" i="2"/>
  <c r="A4235" i="2" s="1"/>
  <c r="B4245" i="2"/>
  <c r="A4245" i="2" s="1"/>
  <c r="B4246" i="2"/>
  <c r="A4246" i="2" s="1"/>
  <c r="B4253" i="2"/>
  <c r="A4253" i="2" s="1"/>
  <c r="B4254" i="2"/>
  <c r="A4254" i="2" s="1"/>
  <c r="B4264" i="2"/>
  <c r="A4264" i="2" s="1"/>
  <c r="B4265" i="2"/>
  <c r="A4265" i="2" s="1"/>
  <c r="B4295" i="2"/>
  <c r="A4295" i="2" s="1"/>
  <c r="B4298" i="2"/>
  <c r="A4298" i="2" s="1"/>
  <c r="B4299" i="2"/>
  <c r="A4299" i="2" s="1"/>
  <c r="B4300" i="2"/>
  <c r="A4300" i="2" s="1"/>
  <c r="B4301" i="2"/>
  <c r="A4301" i="2" s="1"/>
  <c r="B4355" i="2"/>
  <c r="A4355" i="2" s="1"/>
  <c r="B4356" i="2"/>
  <c r="A4356" i="2" s="1"/>
  <c r="B4357" i="2"/>
  <c r="A4357" i="2" s="1"/>
  <c r="B4358" i="2"/>
  <c r="A4358" i="2" s="1"/>
  <c r="B4359" i="2"/>
  <c r="A4359" i="2" s="1"/>
  <c r="B4362" i="2"/>
  <c r="A4362" i="2" s="1"/>
  <c r="B4363" i="2"/>
  <c r="A4363" i="2" s="1"/>
  <c r="B4364" i="2"/>
  <c r="A4364" i="2" s="1"/>
  <c r="B4365" i="2"/>
  <c r="A4365" i="2" s="1"/>
  <c r="B4366" i="2"/>
  <c r="A4366" i="2" s="1"/>
  <c r="B4367" i="2"/>
  <c r="A4367" i="2" s="1"/>
  <c r="B4368" i="2"/>
  <c r="A4368" i="2" s="1"/>
  <c r="B4369" i="2"/>
  <c r="A4369" i="2" s="1"/>
  <c r="B4370" i="2"/>
  <c r="A4370" i="2" s="1"/>
  <c r="B4371" i="2"/>
  <c r="A4371" i="2" s="1"/>
  <c r="B4372" i="2"/>
  <c r="A4372" i="2" s="1"/>
  <c r="B4373" i="2"/>
  <c r="A4373" i="2" s="1"/>
  <c r="B4374" i="2"/>
  <c r="A4374" i="2" s="1"/>
  <c r="B4375" i="2"/>
  <c r="A4375" i="2" s="1"/>
  <c r="B4376" i="2"/>
  <c r="A4376" i="2" s="1"/>
  <c r="B4377" i="2"/>
  <c r="A4377" i="2" s="1"/>
  <c r="B4385" i="2"/>
  <c r="A4385" i="2" s="1"/>
  <c r="B4386" i="2"/>
  <c r="A4386" i="2" s="1"/>
  <c r="B4387" i="2"/>
  <c r="A4387" i="2" s="1"/>
  <c r="B4430" i="2"/>
  <c r="A4430" i="2" s="1"/>
  <c r="B4431" i="2"/>
  <c r="A4431" i="2" s="1"/>
  <c r="B4432" i="2"/>
  <c r="A4432" i="2" s="1"/>
  <c r="B4433" i="2"/>
  <c r="A4433" i="2" s="1"/>
  <c r="B4434" i="2"/>
  <c r="A4434" i="2" s="1"/>
  <c r="B4435" i="2"/>
  <c r="A4435" i="2" s="1"/>
  <c r="B4436" i="2"/>
  <c r="A4436" i="2" s="1"/>
  <c r="B4437" i="2"/>
  <c r="A4437" i="2" s="1"/>
  <c r="B4438" i="2"/>
  <c r="A4438" i="2" s="1"/>
  <c r="B4439" i="2"/>
  <c r="A4439" i="2" s="1"/>
  <c r="B4440" i="2"/>
  <c r="A4440" i="2" s="1"/>
  <c r="B4441" i="2"/>
  <c r="A4441" i="2" s="1"/>
  <c r="B4442" i="2"/>
  <c r="A4442" i="2" s="1"/>
  <c r="B4443" i="2"/>
  <c r="A4443" i="2" s="1"/>
  <c r="B4444" i="2"/>
  <c r="A4444" i="2" s="1"/>
  <c r="B4445" i="2"/>
  <c r="A4445" i="2" s="1"/>
  <c r="B4446" i="2"/>
  <c r="A4446" i="2" s="1"/>
  <c r="B4451" i="2"/>
  <c r="A4451" i="2" s="1"/>
  <c r="B4452" i="2"/>
  <c r="A4452" i="2" s="1"/>
  <c r="B4453" i="2"/>
  <c r="A4453" i="2" s="1"/>
  <c r="B4454" i="2"/>
  <c r="A4454" i="2" s="1"/>
  <c r="B4469" i="2"/>
  <c r="A4469" i="2" s="1"/>
  <c r="B4470" i="2"/>
  <c r="A4470" i="2" s="1"/>
  <c r="B4471" i="2"/>
  <c r="A4471" i="2" s="1"/>
  <c r="B4472" i="2"/>
  <c r="A4472" i="2" s="1"/>
  <c r="B4473" i="2"/>
  <c r="A4473" i="2" s="1"/>
  <c r="B4474" i="2"/>
  <c r="A4474" i="2" s="1"/>
  <c r="B4475" i="2"/>
  <c r="A4475" i="2" s="1"/>
  <c r="B4476" i="2"/>
  <c r="A4476" i="2" s="1"/>
  <c r="B4477" i="2"/>
  <c r="A4477" i="2" s="1"/>
  <c r="B4490" i="2"/>
  <c r="A4490" i="2" s="1"/>
  <c r="B4491" i="2"/>
  <c r="A4491" i="2" s="1"/>
  <c r="B4492" i="2"/>
  <c r="A4492" i="2" s="1"/>
  <c r="B4493" i="2"/>
  <c r="A4493" i="2" s="1"/>
  <c r="B4515" i="2"/>
  <c r="A4515" i="2" s="1"/>
  <c r="B4516" i="2"/>
  <c r="A4516" i="2" s="1"/>
  <c r="B4532" i="2"/>
  <c r="A4532" i="2" s="1"/>
  <c r="B4533" i="2"/>
  <c r="A4533" i="2" s="1"/>
  <c r="B4534" i="2"/>
  <c r="A4534" i="2" s="1"/>
  <c r="B4535" i="2"/>
  <c r="A4535" i="2" s="1"/>
  <c r="B4536" i="2"/>
  <c r="A4536" i="2" s="1"/>
  <c r="B4537" i="2"/>
  <c r="A4537" i="2" s="1"/>
  <c r="B4599" i="2"/>
  <c r="A4599" i="2" s="1"/>
  <c r="B4600" i="2"/>
  <c r="A4600" i="2" s="1"/>
  <c r="B4601" i="2"/>
  <c r="A4601" i="2" s="1"/>
  <c r="B4602" i="2"/>
  <c r="A4602" i="2" s="1"/>
  <c r="B4603" i="2"/>
  <c r="A4603" i="2" s="1"/>
  <c r="B4604" i="2"/>
  <c r="A4604" i="2" s="1"/>
  <c r="B4605" i="2"/>
  <c r="A4605" i="2" s="1"/>
  <c r="B4606" i="2"/>
  <c r="A4606" i="2" s="1"/>
  <c r="B4615" i="2"/>
  <c r="A4615" i="2" s="1"/>
  <c r="B4616" i="2"/>
  <c r="A4616" i="2" s="1"/>
  <c r="B4619" i="2"/>
  <c r="A4619" i="2" s="1"/>
  <c r="B4620" i="2"/>
  <c r="A4620" i="2" s="1"/>
  <c r="B4621" i="2"/>
  <c r="A4621" i="2" s="1"/>
  <c r="B4622" i="2"/>
  <c r="A4622" i="2" s="1"/>
  <c r="B4623" i="2"/>
  <c r="A4623" i="2" s="1"/>
  <c r="B4624" i="2"/>
  <c r="A4624" i="2" s="1"/>
  <c r="B4625" i="2"/>
  <c r="A4625" i="2" s="1"/>
  <c r="B4626" i="2"/>
  <c r="A4626" i="2" s="1"/>
  <c r="B4627" i="2"/>
  <c r="A4627" i="2" s="1"/>
  <c r="B4628" i="2"/>
  <c r="A4628" i="2" s="1"/>
  <c r="B4629" i="2"/>
  <c r="A4629" i="2" s="1"/>
  <c r="B4630" i="2"/>
  <c r="A4630" i="2" s="1"/>
  <c r="B4631" i="2"/>
  <c r="A4631" i="2" s="1"/>
  <c r="B4639" i="2"/>
  <c r="A4639" i="2" s="1"/>
  <c r="B4640" i="2"/>
  <c r="A4640" i="2" s="1"/>
  <c r="B4641" i="2"/>
  <c r="A4641" i="2" s="1"/>
  <c r="B4642" i="2"/>
  <c r="A4642" i="2" s="1"/>
  <c r="B4643" i="2"/>
  <c r="A4643" i="2" s="1"/>
  <c r="B4644" i="2"/>
  <c r="A4644" i="2" s="1"/>
  <c r="B4645" i="2"/>
  <c r="A4645" i="2" s="1"/>
  <c r="B4646" i="2"/>
  <c r="A4646" i="2" s="1"/>
  <c r="B4655" i="2"/>
  <c r="A4655" i="2" s="1"/>
  <c r="B4662" i="2"/>
  <c r="A4662" i="2" s="1"/>
  <c r="B4663" i="2"/>
  <c r="A4663" i="2" s="1"/>
  <c r="B4664" i="2"/>
  <c r="A4664" i="2" s="1"/>
  <c r="B4665" i="2"/>
  <c r="A4665" i="2" s="1"/>
  <c r="B4666" i="2"/>
  <c r="A4666" i="2" s="1"/>
  <c r="B4667" i="2"/>
  <c r="A4667" i="2" s="1"/>
  <c r="B4668" i="2"/>
  <c r="A4668" i="2" s="1"/>
  <c r="B4669" i="2"/>
  <c r="A4669" i="2" s="1"/>
  <c r="B4706" i="2"/>
  <c r="A4706" i="2" s="1"/>
  <c r="B4707" i="2"/>
  <c r="A4707" i="2" s="1"/>
  <c r="B4708" i="2"/>
  <c r="A4708" i="2" s="1"/>
  <c r="B4709" i="2"/>
  <c r="A4709" i="2" s="1"/>
  <c r="B4710" i="2"/>
  <c r="A4710" i="2" s="1"/>
  <c r="B4767" i="2"/>
  <c r="A4767" i="2" s="1"/>
  <c r="B4768" i="2"/>
  <c r="A4768" i="2" s="1"/>
  <c r="B4769" i="2"/>
  <c r="A4769" i="2" s="1"/>
  <c r="B4770" i="2"/>
  <c r="A4770" i="2" s="1"/>
  <c r="B4771" i="2"/>
  <c r="A4771" i="2" s="1"/>
  <c r="B4772" i="2"/>
  <c r="A4772" i="2" s="1"/>
  <c r="B4793" i="2"/>
  <c r="A4793" i="2" s="1"/>
  <c r="B4794" i="2"/>
  <c r="A4794" i="2" s="1"/>
  <c r="B4795" i="2"/>
  <c r="A4795" i="2" s="1"/>
  <c r="B4796" i="2"/>
  <c r="A4796" i="2" s="1"/>
  <c r="B4797" i="2"/>
  <c r="A4797" i="2" s="1"/>
  <c r="B4798" i="2"/>
  <c r="A4798" i="2" s="1"/>
  <c r="B4805" i="2"/>
  <c r="A4805" i="2" s="1"/>
  <c r="B4806" i="2"/>
  <c r="A4806" i="2" s="1"/>
  <c r="B4807" i="2"/>
  <c r="A4807" i="2" s="1"/>
  <c r="B4808" i="2"/>
  <c r="A4808" i="2" s="1"/>
  <c r="B4809" i="2"/>
  <c r="A4809" i="2" s="1"/>
  <c r="B4810" i="2"/>
  <c r="A4810" i="2" s="1"/>
  <c r="B4821" i="2"/>
  <c r="A4821" i="2" s="1"/>
  <c r="B4822" i="2"/>
  <c r="A4822" i="2" s="1"/>
  <c r="B4823" i="2"/>
  <c r="A4823" i="2" s="1"/>
  <c r="B4824" i="2"/>
  <c r="A4824" i="2" s="1"/>
  <c r="B4825" i="2"/>
  <c r="A4825" i="2" s="1"/>
  <c r="B4826" i="2"/>
  <c r="A4826" i="2" s="1"/>
  <c r="B4827" i="2"/>
  <c r="A4827" i="2" s="1"/>
  <c r="B4828" i="2"/>
  <c r="A4828" i="2" s="1"/>
  <c r="B4829" i="2"/>
  <c r="A4829" i="2" s="1"/>
  <c r="B4830" i="2"/>
  <c r="A4830" i="2" s="1"/>
  <c r="B4831" i="2"/>
  <c r="A4831" i="2" s="1"/>
  <c r="B4832" i="2"/>
  <c r="A4832" i="2" s="1"/>
  <c r="B4833" i="2"/>
  <c r="A4833" i="2" s="1"/>
  <c r="B4847" i="2"/>
  <c r="A4847" i="2" s="1"/>
  <c r="B4848" i="2"/>
  <c r="A4848" i="2" s="1"/>
  <c r="B4849" i="2"/>
  <c r="A4849" i="2" s="1"/>
  <c r="B4850" i="2"/>
  <c r="A4850" i="2" s="1"/>
  <c r="B4851" i="2"/>
  <c r="A4851" i="2" s="1"/>
  <c r="B4852" i="2"/>
  <c r="A4852" i="2" s="1"/>
  <c r="B4853" i="2"/>
  <c r="A4853" i="2" s="1"/>
  <c r="B4854" i="2"/>
  <c r="A4854" i="2" s="1"/>
  <c r="B4882" i="2"/>
  <c r="A4882" i="2" s="1"/>
  <c r="B4883" i="2"/>
  <c r="A4883" i="2" s="1"/>
  <c r="B4884" i="2"/>
  <c r="A4884" i="2" s="1"/>
  <c r="B4885" i="2"/>
  <c r="A4885" i="2" s="1"/>
  <c r="B4886" i="2"/>
  <c r="A4886" i="2" s="1"/>
  <c r="B4887" i="2"/>
  <c r="A4887" i="2" s="1"/>
  <c r="B4888" i="2"/>
  <c r="A4888" i="2" s="1"/>
  <c r="B4889" i="2"/>
  <c r="A4889" i="2" s="1"/>
  <c r="B4890" i="2"/>
  <c r="A4890" i="2" s="1"/>
  <c r="B4891" i="2"/>
  <c r="A4891" i="2" s="1"/>
  <c r="B4892" i="2"/>
  <c r="A4892" i="2" s="1"/>
  <c r="B4893" i="2"/>
  <c r="A4893" i="2" s="1"/>
  <c r="B4894" i="2"/>
  <c r="A4894" i="2" s="1"/>
  <c r="B4895" i="2"/>
  <c r="A4895" i="2" s="1"/>
  <c r="B4896" i="2"/>
  <c r="A4896" i="2" s="1"/>
  <c r="B4897" i="2"/>
  <c r="A4897" i="2" s="1"/>
  <c r="B4898" i="2"/>
  <c r="A4898" i="2" s="1"/>
  <c r="B4899" i="2"/>
  <c r="A4899" i="2" s="1"/>
  <c r="B4900" i="2"/>
  <c r="A4900" i="2" s="1"/>
  <c r="B4911" i="2"/>
  <c r="A4911" i="2" s="1"/>
  <c r="B4912" i="2"/>
  <c r="A4912" i="2" s="1"/>
  <c r="B4913" i="2"/>
  <c r="A4913" i="2" s="1"/>
  <c r="B4914" i="2"/>
  <c r="A4914" i="2" s="1"/>
  <c r="B4915" i="2"/>
  <c r="A4915" i="2" s="1"/>
  <c r="B4916" i="2"/>
  <c r="A4916" i="2" s="1"/>
  <c r="B4917" i="2"/>
  <c r="A4917" i="2" s="1"/>
  <c r="B4918" i="2"/>
  <c r="A4918" i="2" s="1"/>
  <c r="B4980" i="2"/>
  <c r="A4980" i="2" s="1"/>
  <c r="B4981" i="2"/>
  <c r="A4981" i="2" s="1"/>
  <c r="B4982" i="2"/>
  <c r="A4982" i="2" s="1"/>
  <c r="B4983" i="2"/>
  <c r="A4983" i="2" s="1"/>
  <c r="B4984" i="2"/>
  <c r="A4984" i="2" s="1"/>
  <c r="B4985" i="2"/>
  <c r="A4985" i="2" s="1"/>
  <c r="B5038" i="2"/>
  <c r="A5038" i="2" s="1"/>
  <c r="B5039" i="2"/>
  <c r="A5039" i="2" s="1"/>
  <c r="B5040" i="2"/>
  <c r="A5040" i="2" s="1"/>
  <c r="B5041" i="2"/>
  <c r="A5041" i="2" s="1"/>
  <c r="B5042" i="2"/>
  <c r="A5042" i="2" s="1"/>
  <c r="B5043" i="2"/>
  <c r="A5043" i="2" s="1"/>
  <c r="B5044" i="2"/>
  <c r="A5044" i="2" s="1"/>
  <c r="B5062" i="2"/>
  <c r="A5062" i="2" s="1"/>
  <c r="B5067" i="2"/>
  <c r="A5067" i="2" s="1"/>
  <c r="B5068" i="2"/>
  <c r="A5068" i="2" s="1"/>
  <c r="B5069" i="2"/>
  <c r="A5069" i="2" s="1"/>
  <c r="B5071" i="2"/>
  <c r="A5071" i="2" s="1"/>
  <c r="B5072" i="2"/>
  <c r="A5072" i="2" s="1"/>
  <c r="B5073" i="2"/>
  <c r="A5073" i="2" s="1"/>
  <c r="B5074" i="2"/>
  <c r="A5074" i="2" s="1"/>
  <c r="B5102" i="2"/>
  <c r="A5102" i="2" s="1"/>
  <c r="B5103" i="2"/>
  <c r="A5103" i="2" s="1"/>
  <c r="B5168" i="2"/>
  <c r="A5168" i="2" s="1"/>
  <c r="B5171" i="2"/>
  <c r="A5171" i="2" s="1"/>
  <c r="B5179" i="2"/>
  <c r="A5179" i="2" s="1"/>
  <c r="B5180" i="2"/>
  <c r="A5180" i="2" s="1"/>
  <c r="B5184" i="2"/>
  <c r="A5184" i="2" s="1"/>
  <c r="B5185" i="2"/>
  <c r="A5185" i="2" s="1"/>
  <c r="B5186" i="2"/>
  <c r="A5186" i="2" s="1"/>
  <c r="B5191" i="2"/>
  <c r="A5191" i="2" s="1"/>
  <c r="B5192" i="2"/>
  <c r="A5192" i="2" s="1"/>
  <c r="B5193" i="2"/>
  <c r="A5193" i="2" s="1"/>
  <c r="B5194" i="2"/>
  <c r="A5194" i="2" s="1"/>
  <c r="B5195" i="2"/>
  <c r="A5195" i="2" s="1"/>
  <c r="B5196" i="2"/>
  <c r="A5196" i="2" s="1"/>
  <c r="B5197" i="2"/>
  <c r="A5197" i="2" s="1"/>
  <c r="B5198" i="2"/>
  <c r="A5198" i="2" s="1"/>
  <c r="B5199" i="2"/>
  <c r="A5199" i="2" s="1"/>
  <c r="B5200" i="2"/>
  <c r="A5200" i="2" s="1"/>
  <c r="B5201" i="2"/>
  <c r="A5201" i="2" s="1"/>
  <c r="B5202" i="2"/>
  <c r="A5202" i="2" s="1"/>
  <c r="B5203" i="2"/>
  <c r="A5203" i="2" s="1"/>
  <c r="B5204" i="2"/>
  <c r="A5204" i="2" s="1"/>
  <c r="B5205" i="2"/>
  <c r="A5205" i="2" s="1"/>
  <c r="B5206" i="2"/>
  <c r="A5206" i="2" s="1"/>
  <c r="B5258" i="2"/>
  <c r="A5258" i="2" s="1"/>
  <c r="B5259" i="2"/>
  <c r="A5259" i="2" s="1"/>
  <c r="B5260" i="2"/>
  <c r="A5260" i="2" s="1"/>
  <c r="B5261" i="2"/>
  <c r="A5261" i="2" s="1"/>
  <c r="B5262" i="2"/>
  <c r="A5262" i="2" s="1"/>
  <c r="B5263" i="2"/>
  <c r="A5263" i="2" s="1"/>
  <c r="B5264" i="2"/>
  <c r="A5264" i="2" s="1"/>
  <c r="B5265" i="2"/>
  <c r="A5265" i="2" s="1"/>
  <c r="B5266" i="2"/>
  <c r="A5266" i="2" s="1"/>
  <c r="B5267" i="2"/>
  <c r="A5267" i="2" s="1"/>
  <c r="B5268" i="2"/>
  <c r="A5268" i="2" s="1"/>
  <c r="B5269" i="2"/>
  <c r="A5269" i="2" s="1"/>
  <c r="B5270" i="2"/>
  <c r="A5270" i="2" s="1"/>
  <c r="B5271" i="2"/>
  <c r="A5271" i="2" s="1"/>
  <c r="B5301" i="2"/>
  <c r="A5301" i="2" s="1"/>
  <c r="B5302" i="2"/>
  <c r="A5302" i="2" s="1"/>
  <c r="B5303" i="2"/>
  <c r="A5303" i="2" s="1"/>
  <c r="B5304" i="2"/>
  <c r="A5304" i="2" s="1"/>
  <c r="B5307" i="2"/>
  <c r="A5307" i="2" s="1"/>
  <c r="B5308" i="2"/>
  <c r="A5308" i="2" s="1"/>
  <c r="B5309" i="2"/>
  <c r="A5309" i="2" s="1"/>
  <c r="B5402" i="2"/>
  <c r="A5402" i="2" s="1"/>
  <c r="B5403" i="2"/>
  <c r="A5403" i="2" s="1"/>
  <c r="B5404" i="2"/>
  <c r="A5404" i="2" s="1"/>
  <c r="B5405" i="2"/>
  <c r="A5405" i="2" s="1"/>
  <c r="B5406" i="2"/>
  <c r="A5406" i="2" s="1"/>
  <c r="B5407" i="2"/>
  <c r="A5407" i="2" s="1"/>
  <c r="B5425" i="2"/>
  <c r="A5425" i="2" s="1"/>
  <c r="B5426" i="2"/>
  <c r="A5426" i="2" s="1"/>
  <c r="B5464" i="2"/>
  <c r="A5464" i="2" s="1"/>
  <c r="B5465" i="2"/>
  <c r="A5465" i="2" s="1"/>
  <c r="B5466" i="2"/>
  <c r="A5466" i="2" s="1"/>
  <c r="B5467" i="2"/>
  <c r="A5467" i="2" s="1"/>
  <c r="B5468" i="2"/>
  <c r="A5468" i="2" s="1"/>
  <c r="B5469" i="2"/>
  <c r="A5469" i="2" s="1"/>
  <c r="B5470" i="2"/>
  <c r="A5470" i="2" s="1"/>
  <c r="B5471" i="2"/>
  <c r="A5471" i="2" s="1"/>
  <c r="B5472" i="2"/>
  <c r="A5472" i="2" s="1"/>
  <c r="B5486" i="2"/>
  <c r="A5486" i="2" s="1"/>
  <c r="B5487" i="2"/>
  <c r="A5487" i="2" s="1"/>
  <c r="B5488" i="2"/>
  <c r="A5488" i="2" s="1"/>
  <c r="B5489" i="2"/>
  <c r="A5489" i="2" s="1"/>
  <c r="B5498" i="2"/>
  <c r="A5498" i="2" s="1"/>
  <c r="B5499" i="2"/>
  <c r="A5499" i="2" s="1"/>
  <c r="B5500" i="2"/>
  <c r="A5500" i="2" s="1"/>
  <c r="B5501" i="2"/>
  <c r="A5501" i="2" s="1"/>
  <c r="B5502" i="2"/>
  <c r="A5502" i="2" s="1"/>
  <c r="B5503" i="2"/>
  <c r="A5503" i="2" s="1"/>
  <c r="B5504" i="2"/>
  <c r="A5504" i="2" s="1"/>
  <c r="B5505" i="2"/>
  <c r="A5505" i="2" s="1"/>
  <c r="B5506" i="2"/>
  <c r="A5506" i="2" s="1"/>
  <c r="B5507" i="2"/>
  <c r="A5507" i="2" s="1"/>
  <c r="B5508" i="2"/>
  <c r="A5508" i="2" s="1"/>
  <c r="B5509" i="2"/>
  <c r="A5509" i="2" s="1"/>
  <c r="B5510" i="2"/>
  <c r="A5510" i="2" s="1"/>
  <c r="B5511" i="2"/>
  <c r="A5511" i="2" s="1"/>
  <c r="B5531" i="2"/>
  <c r="A5531" i="2" s="1"/>
  <c r="B5532" i="2"/>
  <c r="A5532" i="2" s="1"/>
  <c r="B5533" i="2"/>
  <c r="A5533" i="2" s="1"/>
  <c r="B5534" i="2"/>
  <c r="A5534" i="2" s="1"/>
  <c r="B5535" i="2"/>
  <c r="A5535" i="2" s="1"/>
  <c r="B5536" i="2"/>
  <c r="A5536" i="2" s="1"/>
  <c r="B5537" i="2"/>
  <c r="A5537" i="2" s="1"/>
  <c r="B5538" i="2"/>
  <c r="A5538" i="2" s="1"/>
  <c r="B5539" i="2"/>
  <c r="A5539" i="2" s="1"/>
  <c r="B5540" i="2"/>
  <c r="A5540" i="2" s="1"/>
  <c r="B5541" i="2"/>
  <c r="A5541" i="2" s="1"/>
  <c r="B5546" i="2"/>
  <c r="A5546" i="2" s="1"/>
  <c r="B5555" i="2"/>
  <c r="A5555" i="2" s="1"/>
  <c r="B5556" i="2"/>
  <c r="A5556" i="2" s="1"/>
  <c r="B5557" i="2"/>
  <c r="A5557" i="2" s="1"/>
  <c r="B5558" i="2"/>
  <c r="A5558" i="2" s="1"/>
  <c r="B5559" i="2"/>
  <c r="A5559" i="2" s="1"/>
  <c r="B5560" i="2"/>
  <c r="A5560" i="2" s="1"/>
  <c r="B5561" i="2"/>
  <c r="A5561" i="2" s="1"/>
  <c r="B5562" i="2"/>
  <c r="A5562" i="2" s="1"/>
  <c r="B5563" i="2"/>
  <c r="A5563" i="2" s="1"/>
  <c r="B5564" i="2"/>
  <c r="A5564" i="2" s="1"/>
  <c r="B5565" i="2"/>
  <c r="A5565" i="2" s="1"/>
  <c r="B5566" i="2"/>
  <c r="A5566" i="2" s="1"/>
  <c r="B5567" i="2"/>
  <c r="A5567" i="2" s="1"/>
  <c r="B5568" i="2"/>
  <c r="A5568" i="2" s="1"/>
  <c r="B5735" i="2"/>
  <c r="A5735" i="2" s="1"/>
  <c r="B5736" i="2"/>
  <c r="A5736" i="2" s="1"/>
  <c r="B5737" i="2"/>
  <c r="A5737" i="2" s="1"/>
  <c r="B5738" i="2"/>
  <c r="A5738" i="2" s="1"/>
  <c r="B5739" i="2"/>
  <c r="A5739" i="2" s="1"/>
  <c r="B5740" i="2"/>
  <c r="A5740" i="2" s="1"/>
  <c r="B5741" i="2"/>
  <c r="A5741" i="2" s="1"/>
  <c r="B5742" i="2"/>
  <c r="A5742" i="2" s="1"/>
  <c r="B5743" i="2"/>
  <c r="A5743" i="2" s="1"/>
  <c r="B5756" i="2"/>
  <c r="A5756" i="2" s="1"/>
  <c r="B5757" i="2"/>
  <c r="A5757" i="2" s="1"/>
  <c r="B5758" i="2"/>
  <c r="A5758" i="2" s="1"/>
  <c r="B5761" i="2"/>
  <c r="A5761" i="2" s="1"/>
  <c r="B5762" i="2"/>
  <c r="A5762" i="2" s="1"/>
  <c r="B5763" i="2"/>
  <c r="A5763" i="2" s="1"/>
  <c r="B5764" i="2"/>
  <c r="A5764" i="2" s="1"/>
  <c r="B5765" i="2"/>
  <c r="A5765" i="2" s="1"/>
  <c r="B5766" i="2"/>
  <c r="A5766" i="2" s="1"/>
  <c r="B5767" i="2"/>
  <c r="A5767" i="2" s="1"/>
  <c r="B5768" i="2"/>
  <c r="A5768" i="2" s="1"/>
  <c r="B5769" i="2"/>
  <c r="A5769" i="2" s="1"/>
  <c r="B5770" i="2"/>
  <c r="A5770" i="2" s="1"/>
  <c r="B5771" i="2"/>
  <c r="A5771" i="2" s="1"/>
  <c r="B5791" i="2"/>
  <c r="A5791" i="2" s="1"/>
  <c r="B5792" i="2"/>
  <c r="A5792" i="2" s="1"/>
  <c r="B5793" i="2"/>
  <c r="A5793" i="2" s="1"/>
  <c r="B5794" i="2"/>
  <c r="A5794" i="2" s="1"/>
  <c r="B5798" i="2"/>
  <c r="A5798" i="2" s="1"/>
  <c r="B5799" i="2"/>
  <c r="A5799" i="2" s="1"/>
  <c r="B5800" i="2"/>
  <c r="A5800" i="2" s="1"/>
  <c r="B5843" i="2"/>
  <c r="A5843" i="2" s="1"/>
  <c r="B5898" i="2"/>
  <c r="A5898" i="2" s="1"/>
  <c r="B5899" i="2"/>
  <c r="A5899" i="2" s="1"/>
  <c r="B5900" i="2"/>
  <c r="A5900" i="2" s="1"/>
  <c r="B5901" i="2"/>
  <c r="A5901" i="2" s="1"/>
  <c r="B5902" i="2"/>
  <c r="A5902" i="2" s="1"/>
  <c r="B5903" i="2"/>
  <c r="A5903" i="2" s="1"/>
  <c r="B5904" i="2"/>
  <c r="A5904" i="2" s="1"/>
  <c r="B5905" i="2"/>
  <c r="A5905" i="2" s="1"/>
  <c r="B5906" i="2"/>
  <c r="A5906" i="2" s="1"/>
  <c r="B5907" i="2"/>
  <c r="A5907" i="2" s="1"/>
  <c r="B5922" i="2"/>
  <c r="A5922" i="2" s="1"/>
  <c r="B5923" i="2"/>
  <c r="A5923" i="2" s="1"/>
  <c r="B5973" i="2"/>
  <c r="A5973" i="2" s="1"/>
  <c r="B5974" i="2"/>
  <c r="A5974" i="2" s="1"/>
  <c r="B5975" i="2"/>
  <c r="A5975" i="2" s="1"/>
  <c r="B5985" i="2"/>
  <c r="A5985" i="2" s="1"/>
  <c r="B5990" i="2"/>
  <c r="A5990" i="2" s="1"/>
  <c r="B5991" i="2"/>
  <c r="A5991" i="2" s="1"/>
  <c r="B5992" i="2"/>
  <c r="A5992" i="2" s="1"/>
  <c r="B5993" i="2"/>
  <c r="A5993" i="2" s="1"/>
  <c r="B5994" i="2"/>
  <c r="A5994" i="2" s="1"/>
  <c r="B5995" i="2"/>
  <c r="A5995" i="2" s="1"/>
  <c r="B5996" i="2"/>
  <c r="A5996" i="2" s="1"/>
  <c r="B5997" i="2"/>
  <c r="A5997" i="2" s="1"/>
  <c r="B5998" i="2"/>
  <c r="A5998" i="2" s="1"/>
  <c r="B5999" i="2"/>
  <c r="A5999" i="2" s="1"/>
  <c r="B6000" i="2"/>
  <c r="A6000" i="2" s="1"/>
  <c r="B6001" i="2"/>
  <c r="A6001" i="2" s="1"/>
  <c r="B6002" i="2"/>
  <c r="A6002" i="2" s="1"/>
  <c r="B6003" i="2"/>
  <c r="A6003" i="2" s="1"/>
  <c r="B6004" i="2"/>
  <c r="A6004" i="2" s="1"/>
  <c r="B6005" i="2"/>
  <c r="A6005" i="2" s="1"/>
  <c r="B6006" i="2"/>
  <c r="A6006" i="2" s="1"/>
  <c r="B6007" i="2"/>
  <c r="A6007" i="2" s="1"/>
  <c r="B6008" i="2"/>
  <c r="A6008" i="2" s="1"/>
  <c r="B6009" i="2"/>
  <c r="A6009" i="2" s="1"/>
  <c r="B6010" i="2"/>
  <c r="A6010" i="2" s="1"/>
  <c r="B6014" i="2"/>
  <c r="A6014" i="2" s="1"/>
  <c r="B6015" i="2"/>
  <c r="A6015" i="2" s="1"/>
  <c r="B6016" i="2"/>
  <c r="A6016" i="2" s="1"/>
  <c r="B6017" i="2"/>
  <c r="A6017" i="2" s="1"/>
  <c r="B6018" i="2"/>
  <c r="A6018" i="2" s="1"/>
  <c r="B6019" i="2"/>
  <c r="A6019" i="2" s="1"/>
  <c r="B6020" i="2"/>
  <c r="A6020" i="2" s="1"/>
  <c r="B6021" i="2"/>
  <c r="A6021" i="2" s="1"/>
  <c r="B6022" i="2"/>
  <c r="A6022" i="2" s="1"/>
  <c r="B6023" i="2"/>
  <c r="A6023" i="2" s="1"/>
  <c r="B6024" i="2"/>
  <c r="A6024" i="2" s="1"/>
  <c r="B6025" i="2"/>
  <c r="A6025" i="2" s="1"/>
  <c r="B6026" i="2"/>
  <c r="A6026" i="2" s="1"/>
  <c r="B6027" i="2"/>
  <c r="A6027" i="2" s="1"/>
  <c r="B6028" i="2"/>
  <c r="A6028" i="2" s="1"/>
  <c r="B6039" i="2"/>
  <c r="A6039" i="2" s="1"/>
  <c r="B6040" i="2"/>
  <c r="A6040" i="2" s="1"/>
  <c r="B6041" i="2"/>
  <c r="A6041" i="2" s="1"/>
  <c r="B6042" i="2"/>
  <c r="A6042" i="2" s="1"/>
  <c r="B6043" i="2"/>
  <c r="A6043" i="2" s="1"/>
  <c r="B6044" i="2"/>
  <c r="A6044" i="2" s="1"/>
  <c r="B6045" i="2"/>
  <c r="A6045" i="2" s="1"/>
  <c r="B6046" i="2"/>
  <c r="A6046" i="2" s="1"/>
  <c r="B6083" i="2"/>
  <c r="A6083" i="2" s="1"/>
  <c r="B6084" i="2"/>
  <c r="A6084" i="2" s="1"/>
  <c r="B6085" i="2"/>
  <c r="A6085" i="2" s="1"/>
  <c r="B6086" i="2"/>
  <c r="A6086" i="2" s="1"/>
  <c r="B6087" i="2"/>
  <c r="A6087" i="2" s="1"/>
  <c r="B6088" i="2"/>
  <c r="A6088" i="2" s="1"/>
  <c r="B6089" i="2"/>
  <c r="A6089" i="2" s="1"/>
  <c r="B6090" i="2"/>
  <c r="A6090" i="2" s="1"/>
  <c r="B6122" i="2"/>
  <c r="A6122" i="2" s="1"/>
  <c r="B6175" i="2"/>
  <c r="A6175" i="2" s="1"/>
  <c r="B6176" i="2"/>
  <c r="A6176" i="2" s="1"/>
  <c r="B6177" i="2"/>
  <c r="A6177" i="2" s="1"/>
  <c r="B6186" i="2"/>
  <c r="A6186" i="2" s="1"/>
  <c r="B6187" i="2"/>
  <c r="A6187" i="2" s="1"/>
  <c r="B6188" i="2"/>
  <c r="A6188" i="2" s="1"/>
  <c r="B6189" i="2"/>
  <c r="A6189" i="2" s="1"/>
  <c r="B6190" i="2"/>
  <c r="A6190" i="2" s="1"/>
  <c r="B6191" i="2"/>
  <c r="A6191" i="2" s="1"/>
  <c r="B6192" i="2"/>
  <c r="A6192" i="2" s="1"/>
  <c r="B6193" i="2"/>
  <c r="A6193" i="2" s="1"/>
  <c r="B6194" i="2"/>
  <c r="A6194" i="2" s="1"/>
  <c r="B6195" i="2"/>
  <c r="A6195" i="2" s="1"/>
  <c r="B6196" i="2"/>
  <c r="A6196" i="2" s="1"/>
  <c r="B6197" i="2"/>
  <c r="A6197" i="2" s="1"/>
  <c r="B6198" i="2"/>
  <c r="A6198" i="2" s="1"/>
  <c r="B6199" i="2"/>
  <c r="A6199" i="2" s="1"/>
  <c r="B6200" i="2"/>
  <c r="A6200" i="2" s="1"/>
  <c r="B6201" i="2"/>
  <c r="A6201" i="2" s="1"/>
  <c r="B6202" i="2"/>
  <c r="A6202" i="2" s="1"/>
  <c r="B6208" i="2"/>
  <c r="A6208" i="2" s="1"/>
  <c r="B6209" i="2"/>
  <c r="A6209" i="2" s="1"/>
  <c r="B6210" i="2"/>
  <c r="A6210" i="2" s="1"/>
  <c r="B6211" i="2"/>
  <c r="A6211" i="2" s="1"/>
  <c r="B6212" i="2"/>
  <c r="A6212" i="2" s="1"/>
  <c r="B6213" i="2"/>
  <c r="A6213" i="2" s="1"/>
  <c r="B6214" i="2"/>
  <c r="A6214" i="2" s="1"/>
  <c r="B6215" i="2"/>
  <c r="A6215" i="2" s="1"/>
  <c r="B6216" i="2"/>
  <c r="A6216" i="2" s="1"/>
  <c r="B6217" i="2"/>
  <c r="A6217" i="2" s="1"/>
  <c r="B6218" i="2"/>
  <c r="A6218" i="2" s="1"/>
  <c r="B6219" i="2"/>
  <c r="A6219" i="2" s="1"/>
  <c r="B6220" i="2"/>
  <c r="A6220" i="2" s="1"/>
  <c r="B6221" i="2"/>
  <c r="A6221" i="2" s="1"/>
  <c r="B6222" i="2"/>
  <c r="A6222" i="2" s="1"/>
  <c r="B6223" i="2"/>
  <c r="A6223" i="2" s="1"/>
  <c r="B6224" i="2"/>
  <c r="A6224" i="2" s="1"/>
  <c r="B6225" i="2"/>
  <c r="A6225" i="2" s="1"/>
  <c r="B6226" i="2"/>
  <c r="A6226" i="2" s="1"/>
  <c r="B6228" i="2"/>
  <c r="A6228" i="2" s="1"/>
  <c r="B6229" i="2"/>
  <c r="A6229" i="2" s="1"/>
  <c r="B6239" i="2"/>
  <c r="A6239" i="2" s="1"/>
  <c r="B6240" i="2"/>
  <c r="A6240" i="2" s="1"/>
  <c r="B6241" i="2"/>
  <c r="A6241" i="2" s="1"/>
  <c r="B6267" i="2"/>
  <c r="A6267" i="2" s="1"/>
  <c r="B6279" i="2"/>
  <c r="A6279" i="2" s="1"/>
  <c r="B6280" i="2"/>
  <c r="A6280" i="2" s="1"/>
  <c r="B6281" i="2"/>
  <c r="A6281" i="2" s="1"/>
  <c r="B6345" i="2"/>
  <c r="A6345" i="2" s="1"/>
  <c r="B6346" i="2"/>
  <c r="A6346" i="2" s="1"/>
  <c r="B6347" i="2"/>
  <c r="A6347" i="2" s="1"/>
  <c r="B6348" i="2"/>
  <c r="A6348" i="2" s="1"/>
  <c r="B6349" i="2"/>
  <c r="A6349" i="2" s="1"/>
  <c r="B6350" i="2"/>
  <c r="A6350" i="2" s="1"/>
  <c r="B6351" i="2"/>
  <c r="A6351" i="2" s="1"/>
  <c r="B6353" i="2"/>
  <c r="A6353" i="2" s="1"/>
  <c r="B6354" i="2"/>
  <c r="A6354" i="2" s="1"/>
  <c r="B6355" i="2"/>
  <c r="A6355" i="2" s="1"/>
  <c r="B6356" i="2"/>
  <c r="A6356" i="2" s="1"/>
  <c r="B6372" i="2"/>
  <c r="A6372" i="2" s="1"/>
  <c r="B6373" i="2"/>
  <c r="A6373" i="2" s="1"/>
  <c r="B6374" i="2"/>
  <c r="A6374" i="2" s="1"/>
  <c r="B6375" i="2"/>
  <c r="A6375" i="2" s="1"/>
  <c r="B6376" i="2"/>
  <c r="A6376" i="2" s="1"/>
  <c r="B6377" i="2"/>
  <c r="A6377" i="2" s="1"/>
  <c r="B6378" i="2"/>
  <c r="A6378" i="2" s="1"/>
  <c r="B6379" i="2"/>
  <c r="A6379" i="2" s="1"/>
  <c r="B6381" i="2"/>
  <c r="A6381" i="2" s="1"/>
  <c r="B6382" i="2"/>
  <c r="A6382" i="2" s="1"/>
  <c r="B6383" i="2"/>
  <c r="A6383" i="2" s="1"/>
  <c r="B6384" i="2"/>
  <c r="A6384" i="2" s="1"/>
  <c r="B6385" i="2"/>
  <c r="A6385" i="2" s="1"/>
  <c r="B6386" i="2"/>
  <c r="A6386" i="2" s="1"/>
  <c r="B6387" i="2"/>
  <c r="A6387" i="2" s="1"/>
  <c r="B6408" i="2"/>
  <c r="A6408" i="2" s="1"/>
  <c r="B6422" i="2"/>
  <c r="A6422" i="2" s="1"/>
  <c r="B6425" i="2"/>
  <c r="A6425" i="2" s="1"/>
  <c r="B6426" i="2"/>
  <c r="A6426" i="2" s="1"/>
  <c r="B6448" i="2"/>
  <c r="A6448" i="2" s="1"/>
  <c r="B6449" i="2"/>
  <c r="A6449" i="2" s="1"/>
  <c r="B6450" i="2"/>
  <c r="A6450" i="2" s="1"/>
  <c r="B6451" i="2"/>
  <c r="A6451" i="2" s="1"/>
  <c r="B6457" i="2"/>
  <c r="A6457" i="2" s="1"/>
  <c r="B6458" i="2"/>
  <c r="A6458" i="2" s="1"/>
  <c r="B6459" i="2"/>
  <c r="A6459" i="2" s="1"/>
  <c r="B6460" i="2"/>
  <c r="A6460" i="2" s="1"/>
  <c r="B6534" i="2"/>
  <c r="A6534" i="2" s="1"/>
  <c r="B6535" i="2"/>
  <c r="A6535" i="2" s="1"/>
  <c r="B6536" i="2"/>
  <c r="A6536" i="2" s="1"/>
  <c r="B6537" i="2"/>
  <c r="A6537" i="2" s="1"/>
  <c r="B6538" i="2"/>
  <c r="A6538" i="2" s="1"/>
  <c r="B6539" i="2"/>
  <c r="A6539" i="2" s="1"/>
  <c r="B6589" i="2"/>
  <c r="A6589" i="2" s="1"/>
  <c r="B6590" i="2"/>
  <c r="A6590" i="2" s="1"/>
  <c r="B6591" i="2"/>
  <c r="A6591" i="2" s="1"/>
  <c r="B6592" i="2"/>
  <c r="A6592" i="2" s="1"/>
  <c r="B6593" i="2"/>
  <c r="A6593" i="2" s="1"/>
  <c r="B6594" i="2"/>
  <c r="A6594" i="2" s="1"/>
  <c r="B6595" i="2"/>
  <c r="A6595" i="2" s="1"/>
  <c r="B6596" i="2"/>
  <c r="A6596" i="2" s="1"/>
  <c r="B6607" i="2"/>
  <c r="A6607" i="2" s="1"/>
  <c r="B6608" i="2"/>
  <c r="A6608" i="2" s="1"/>
  <c r="B6609" i="2"/>
  <c r="A6609" i="2" s="1"/>
  <c r="B6610" i="2"/>
  <c r="A6610" i="2" s="1"/>
  <c r="B6611" i="2"/>
  <c r="A6611" i="2" s="1"/>
  <c r="B6617" i="2"/>
  <c r="A6617" i="2" s="1"/>
  <c r="B6618" i="2"/>
  <c r="A6618" i="2" s="1"/>
  <c r="B6619" i="2"/>
  <c r="A6619" i="2" s="1"/>
  <c r="B6620" i="2"/>
  <c r="A6620" i="2" s="1"/>
  <c r="B6621" i="2"/>
  <c r="A6621" i="2" s="1"/>
  <c r="B6622" i="2"/>
  <c r="A6622" i="2" s="1"/>
  <c r="B6623" i="2"/>
  <c r="A6623" i="2" s="1"/>
  <c r="B6624" i="2"/>
  <c r="A6624" i="2" s="1"/>
  <c r="B6625" i="2"/>
  <c r="A6625" i="2" s="1"/>
  <c r="B6626" i="2"/>
  <c r="A6626" i="2" s="1"/>
  <c r="B6627" i="2"/>
  <c r="A6627" i="2" s="1"/>
  <c r="B6628" i="2"/>
  <c r="A6628" i="2" s="1"/>
  <c r="B6629" i="2"/>
  <c r="A6629" i="2" s="1"/>
  <c r="B6630" i="2"/>
  <c r="A6630" i="2" s="1"/>
  <c r="B6631" i="2"/>
  <c r="A6631" i="2" s="1"/>
  <c r="B6632" i="2"/>
  <c r="A6632" i="2" s="1"/>
  <c r="B6633" i="2"/>
  <c r="A6633" i="2" s="1"/>
  <c r="B6634" i="2"/>
  <c r="A6634" i="2" s="1"/>
  <c r="B6635" i="2"/>
  <c r="A6635" i="2" s="1"/>
  <c r="B6636" i="2"/>
  <c r="A6636" i="2" s="1"/>
  <c r="B6637" i="2"/>
  <c r="A6637" i="2" s="1"/>
  <c r="B6638" i="2"/>
  <c r="A6638" i="2" s="1"/>
  <c r="B6653" i="2"/>
  <c r="A6653" i="2" s="1"/>
  <c r="B6654" i="2"/>
  <c r="A6654" i="2" s="1"/>
  <c r="B6655" i="2"/>
  <c r="A6655" i="2" s="1"/>
  <c r="B6656" i="2"/>
  <c r="A6656" i="2" s="1"/>
  <c r="B6658" i="2"/>
  <c r="A6658" i="2" s="1"/>
  <c r="B6659" i="2"/>
  <c r="A6659" i="2" s="1"/>
  <c r="B6675" i="2"/>
  <c r="A6675" i="2" s="1"/>
  <c r="B6676" i="2"/>
  <c r="A6676" i="2" s="1"/>
  <c r="B6677" i="2"/>
  <c r="A6677" i="2" s="1"/>
  <c r="B6678" i="2"/>
  <c r="A6678" i="2" s="1"/>
  <c r="B6679" i="2"/>
  <c r="A6679" i="2" s="1"/>
  <c r="B6680" i="2"/>
  <c r="A6680" i="2" s="1"/>
  <c r="B6681" i="2"/>
  <c r="A6681" i="2" s="1"/>
  <c r="B6700" i="2"/>
  <c r="A6700" i="2" s="1"/>
  <c r="B6701" i="2"/>
  <c r="A6701" i="2" s="1"/>
  <c r="B6702" i="2"/>
  <c r="A6702" i="2" s="1"/>
  <c r="B6703" i="2"/>
  <c r="A6703" i="2" s="1"/>
  <c r="B6704" i="2"/>
  <c r="A6704" i="2" s="1"/>
  <c r="B6705" i="2"/>
  <c r="A6705" i="2" s="1"/>
  <c r="B6706" i="2"/>
  <c r="A6706" i="2" s="1"/>
  <c r="B6707" i="2"/>
  <c r="A6707" i="2" s="1"/>
  <c r="B6708" i="2"/>
  <c r="A6708" i="2" s="1"/>
  <c r="B6709" i="2"/>
  <c r="A6709" i="2" s="1"/>
  <c r="B6710" i="2"/>
  <c r="A6710" i="2" s="1"/>
  <c r="B6711" i="2"/>
  <c r="A6711" i="2" s="1"/>
  <c r="B6712" i="2"/>
  <c r="A6712" i="2" s="1"/>
  <c r="B6713" i="2"/>
  <c r="A6713" i="2" s="1"/>
  <c r="B6714" i="2"/>
  <c r="A6714" i="2" s="1"/>
  <c r="B6715" i="2"/>
  <c r="A6715" i="2" s="1"/>
  <c r="B6716" i="2"/>
  <c r="A6716" i="2" s="1"/>
  <c r="B6745" i="2"/>
  <c r="A6745" i="2" s="1"/>
  <c r="B6746" i="2"/>
  <c r="A6746" i="2" s="1"/>
  <c r="B6834" i="2"/>
  <c r="A6834" i="2" s="1"/>
  <c r="B6835" i="2"/>
  <c r="A6835" i="2" s="1"/>
  <c r="B6837" i="2"/>
  <c r="A6837" i="2" s="1"/>
  <c r="B6838" i="2"/>
  <c r="A6838" i="2" s="1"/>
  <c r="B6839" i="2"/>
  <c r="A6839" i="2" s="1"/>
  <c r="B6840" i="2"/>
  <c r="A6840" i="2" s="1"/>
  <c r="B6841" i="2"/>
  <c r="A6841" i="2" s="1"/>
  <c r="B6859" i="2"/>
  <c r="A6859" i="2" s="1"/>
  <c r="B6860" i="2"/>
  <c r="A6860" i="2" s="1"/>
  <c r="B6861" i="2"/>
  <c r="A6861" i="2" s="1"/>
  <c r="B6862" i="2"/>
  <c r="A6862" i="2" s="1"/>
  <c r="B6866" i="2"/>
  <c r="A6866" i="2" s="1"/>
  <c r="B6867" i="2"/>
  <c r="A6867" i="2" s="1"/>
  <c r="B6868" i="2"/>
  <c r="A6868" i="2" s="1"/>
  <c r="B6869" i="2"/>
  <c r="A6869" i="2" s="1"/>
  <c r="B6870" i="2"/>
  <c r="A6870" i="2" s="1"/>
  <c r="B6892" i="2"/>
  <c r="A6892" i="2" s="1"/>
  <c r="B6897" i="2"/>
  <c r="A6897" i="2" s="1"/>
  <c r="B6898" i="2"/>
  <c r="A6898" i="2" s="1"/>
  <c r="B6899" i="2"/>
  <c r="A6899" i="2" s="1"/>
  <c r="B6900" i="2"/>
  <c r="A6900" i="2" s="1"/>
  <c r="B6932" i="2"/>
  <c r="A6932" i="2" s="1"/>
  <c r="B6933" i="2"/>
  <c r="A6933" i="2" s="1"/>
  <c r="B6934" i="2"/>
  <c r="A6934" i="2" s="1"/>
  <c r="B6935" i="2"/>
  <c r="A6935" i="2" s="1"/>
  <c r="B6936" i="2"/>
  <c r="A6936" i="2" s="1"/>
  <c r="B6999" i="2"/>
  <c r="A6999" i="2" s="1"/>
  <c r="B7000" i="2"/>
  <c r="A7000" i="2" s="1"/>
  <c r="B7001" i="2"/>
  <c r="A7001" i="2" s="1"/>
  <c r="B7002" i="2"/>
  <c r="A7002" i="2" s="1"/>
  <c r="B7003" i="2"/>
  <c r="A7003" i="2" s="1"/>
  <c r="B7010" i="2"/>
  <c r="A7010" i="2" s="1"/>
  <c r="B7012" i="2"/>
  <c r="A7012" i="2" s="1"/>
  <c r="B7013" i="2"/>
  <c r="A7013" i="2" s="1"/>
  <c r="B7014" i="2"/>
  <c r="A7014" i="2" s="1"/>
  <c r="B7015" i="2"/>
  <c r="A7015" i="2" s="1"/>
  <c r="B7016" i="2"/>
  <c r="A7016" i="2" s="1"/>
  <c r="B7017" i="2"/>
  <c r="A7017" i="2" s="1"/>
  <c r="B7018" i="2"/>
  <c r="A7018" i="2" s="1"/>
  <c r="B7019" i="2"/>
  <c r="A7019" i="2" s="1"/>
  <c r="B7024" i="2"/>
  <c r="A7024" i="2" s="1"/>
  <c r="B7028" i="2"/>
  <c r="A7028" i="2" s="1"/>
  <c r="B7029" i="2"/>
  <c r="A7029" i="2" s="1"/>
  <c r="B7030" i="2"/>
  <c r="A7030" i="2" s="1"/>
  <c r="B7031" i="2"/>
  <c r="A7031" i="2" s="1"/>
  <c r="B7032" i="2"/>
  <c r="A7032" i="2" s="1"/>
  <c r="B7033" i="2"/>
  <c r="A7033" i="2" s="1"/>
  <c r="B7034" i="2"/>
  <c r="A7034" i="2" s="1"/>
  <c r="B7035" i="2"/>
  <c r="A7035" i="2" s="1"/>
  <c r="B7037" i="2"/>
  <c r="A7037" i="2" s="1"/>
  <c r="B7038" i="2"/>
  <c r="A7038" i="2" s="1"/>
  <c r="B7062" i="2"/>
  <c r="A7062" i="2" s="1"/>
  <c r="B7066" i="2"/>
  <c r="A7066" i="2" s="1"/>
  <c r="B7067" i="2"/>
  <c r="A7067" i="2" s="1"/>
  <c r="B7068" i="2"/>
  <c r="A7068" i="2" s="1"/>
  <c r="B7092" i="2"/>
  <c r="A7092" i="2" s="1"/>
  <c r="B7093" i="2"/>
  <c r="A7093" i="2" s="1"/>
  <c r="B7094" i="2"/>
  <c r="A7094" i="2" s="1"/>
  <c r="B7095" i="2"/>
  <c r="A7095" i="2" s="1"/>
  <c r="B7096" i="2"/>
  <c r="A7096" i="2" s="1"/>
  <c r="B7097" i="2"/>
  <c r="A7097" i="2" s="1"/>
  <c r="B7169" i="2"/>
  <c r="A7169" i="2" s="1"/>
  <c r="B7170" i="2"/>
  <c r="A7170" i="2" s="1"/>
  <c r="B7173" i="2"/>
  <c r="A7173" i="2" s="1"/>
  <c r="B7174" i="2"/>
  <c r="A7174" i="2" s="1"/>
  <c r="B7175" i="2"/>
  <c r="A7175" i="2" s="1"/>
  <c r="B7176" i="2"/>
  <c r="A7176" i="2" s="1"/>
  <c r="B7177" i="2"/>
  <c r="A7177" i="2" s="1"/>
  <c r="B7181" i="2"/>
  <c r="A7181" i="2" s="1"/>
  <c r="B7182" i="2"/>
  <c r="A7182" i="2" s="1"/>
  <c r="B7183" i="2"/>
  <c r="A7183" i="2" s="1"/>
  <c r="B7184" i="2"/>
  <c r="A7184" i="2" s="1"/>
  <c r="B7185" i="2"/>
  <c r="A7185" i="2" s="1"/>
  <c r="B7186" i="2"/>
  <c r="A7186" i="2" s="1"/>
  <c r="B7187" i="2"/>
  <c r="A7187" i="2" s="1"/>
  <c r="B7188" i="2"/>
  <c r="A7188" i="2" s="1"/>
  <c r="B7189" i="2"/>
  <c r="A7189" i="2" s="1"/>
  <c r="B7190" i="2"/>
  <c r="A7190" i="2" s="1"/>
  <c r="B7191" i="2"/>
  <c r="A7191" i="2" s="1"/>
  <c r="B7192" i="2"/>
  <c r="A7192" i="2" s="1"/>
  <c r="B7193" i="2"/>
  <c r="A7193" i="2" s="1"/>
  <c r="B7194" i="2"/>
  <c r="A7194" i="2" s="1"/>
  <c r="B7195" i="2"/>
  <c r="A7195" i="2" s="1"/>
  <c r="B7196" i="2"/>
  <c r="A7196" i="2" s="1"/>
  <c r="B7198" i="2"/>
  <c r="A7198" i="2" s="1"/>
  <c r="B7199" i="2"/>
  <c r="A7199" i="2" s="1"/>
  <c r="B7223" i="2"/>
  <c r="A7223" i="2" s="1"/>
  <c r="B7224" i="2"/>
  <c r="A7224" i="2" s="1"/>
  <c r="B7228" i="2"/>
  <c r="A7228" i="2" s="1"/>
  <c r="B7229" i="2"/>
  <c r="A7229" i="2" s="1"/>
  <c r="B7230" i="2"/>
  <c r="A7230" i="2" s="1"/>
  <c r="B7231" i="2"/>
  <c r="A7231" i="2" s="1"/>
  <c r="B7232" i="2"/>
  <c r="A7232" i="2" s="1"/>
  <c r="B7233" i="2"/>
  <c r="A7233" i="2" s="1"/>
  <c r="B7234" i="2"/>
  <c r="A7234" i="2" s="1"/>
  <c r="B7235" i="2"/>
  <c r="A7235" i="2" s="1"/>
  <c r="B7241" i="2"/>
  <c r="A7241" i="2" s="1"/>
  <c r="B7245" i="2"/>
  <c r="A7245" i="2" s="1"/>
  <c r="B7246" i="2"/>
  <c r="A7246" i="2" s="1"/>
  <c r="B7251" i="2"/>
  <c r="A7251" i="2" s="1"/>
  <c r="B7252" i="2"/>
  <c r="A7252" i="2" s="1"/>
  <c r="B7254" i="2"/>
  <c r="A7254" i="2" s="1"/>
  <c r="B7255" i="2"/>
  <c r="A7255" i="2" s="1"/>
  <c r="B7256" i="2"/>
  <c r="A7256" i="2" s="1"/>
  <c r="B7294" i="2"/>
  <c r="A7294" i="2" s="1"/>
  <c r="B7298" i="2"/>
  <c r="A7298" i="2" s="1"/>
  <c r="B7299" i="2"/>
  <c r="A7299" i="2" s="1"/>
  <c r="B7300" i="2"/>
  <c r="A7300" i="2" s="1"/>
  <c r="B7301" i="2"/>
  <c r="A7301" i="2" s="1"/>
  <c r="B7353" i="2"/>
  <c r="A7353" i="2" s="1"/>
  <c r="B7354" i="2"/>
  <c r="A7354" i="2" s="1"/>
  <c r="B7355" i="2"/>
  <c r="A7355" i="2" s="1"/>
  <c r="B7356" i="2"/>
  <c r="A7356" i="2" s="1"/>
  <c r="B7357" i="2"/>
  <c r="A7357" i="2" s="1"/>
  <c r="B7364" i="2"/>
  <c r="A7364" i="2" s="1"/>
  <c r="B7365" i="2"/>
  <c r="A7365" i="2" s="1"/>
  <c r="B7366" i="2"/>
  <c r="A7366" i="2" s="1"/>
  <c r="B7367" i="2"/>
  <c r="A7367" i="2" s="1"/>
  <c r="B7368" i="2"/>
  <c r="A7368" i="2" s="1"/>
  <c r="B7369" i="2"/>
  <c r="A7369" i="2" s="1"/>
  <c r="B7370" i="2"/>
  <c r="A7370" i="2" s="1"/>
  <c r="B7371" i="2"/>
  <c r="A7371" i="2" s="1"/>
  <c r="B7372" i="2"/>
  <c r="A7372" i="2" s="1"/>
  <c r="B7373" i="2"/>
  <c r="A7373" i="2" s="1"/>
  <c r="B7378" i="2"/>
  <c r="A7378" i="2" s="1"/>
  <c r="B7379" i="2"/>
  <c r="A7379" i="2" s="1"/>
  <c r="B7380" i="2"/>
  <c r="A7380" i="2" s="1"/>
  <c r="B7381" i="2"/>
  <c r="A7381" i="2" s="1"/>
  <c r="B7383" i="2"/>
  <c r="A7383" i="2" s="1"/>
  <c r="B7384" i="2"/>
  <c r="A7384" i="2" s="1"/>
  <c r="B7385" i="2"/>
  <c r="A7385" i="2" s="1"/>
  <c r="B7386" i="2"/>
  <c r="A7386" i="2" s="1"/>
  <c r="B7387" i="2"/>
  <c r="A7387" i="2" s="1"/>
  <c r="B7388" i="2"/>
  <c r="A7388" i="2" s="1"/>
  <c r="B7389" i="2"/>
  <c r="A7389" i="2" s="1"/>
  <c r="B7394" i="2"/>
  <c r="A7394" i="2" s="1"/>
  <c r="B7395" i="2"/>
  <c r="A7395" i="2" s="1"/>
  <c r="B7396" i="2"/>
  <c r="A7396" i="2" s="1"/>
  <c r="B7397" i="2"/>
  <c r="A7397" i="2" s="1"/>
  <c r="B7398" i="2"/>
  <c r="A7398" i="2" s="1"/>
  <c r="B7399" i="2"/>
  <c r="A7399" i="2" s="1"/>
  <c r="B7400" i="2"/>
  <c r="A7400" i="2" s="1"/>
  <c r="B7401" i="2"/>
  <c r="A7401" i="2" s="1"/>
  <c r="B7402" i="2"/>
  <c r="A7402" i="2" s="1"/>
  <c r="B7410" i="2"/>
  <c r="A7410" i="2" s="1"/>
  <c r="B7411" i="2"/>
  <c r="A7411" i="2" s="1"/>
  <c r="B7412" i="2"/>
  <c r="A7412" i="2" s="1"/>
  <c r="B7413" i="2"/>
  <c r="A7413" i="2" s="1"/>
  <c r="B7414" i="2"/>
  <c r="A7414" i="2" s="1"/>
  <c r="B7415" i="2"/>
  <c r="A7415" i="2" s="1"/>
  <c r="B7436" i="2"/>
  <c r="A7436" i="2" s="1"/>
  <c r="B7437" i="2"/>
  <c r="A7437" i="2" s="1"/>
  <c r="B7438" i="2"/>
  <c r="A7438" i="2" s="1"/>
  <c r="B7445" i="2"/>
  <c r="A7445" i="2" s="1"/>
  <c r="B7446" i="2"/>
  <c r="A7446" i="2" s="1"/>
  <c r="B7447" i="2"/>
  <c r="A7447" i="2" s="1"/>
  <c r="B7503" i="2"/>
  <c r="A7503" i="2" s="1"/>
  <c r="B7512" i="2"/>
  <c r="A7512" i="2" s="1"/>
  <c r="B7513" i="2"/>
  <c r="A7513" i="2" s="1"/>
  <c r="B7514" i="2"/>
  <c r="A7514" i="2" s="1"/>
  <c r="B7515" i="2"/>
  <c r="A7515" i="2" s="1"/>
  <c r="B7516" i="2"/>
  <c r="A7516" i="2" s="1"/>
  <c r="B7517" i="2"/>
  <c r="A7517" i="2" s="1"/>
  <c r="B7522" i="2"/>
  <c r="A7522" i="2" s="1"/>
  <c r="B7523" i="2"/>
  <c r="A7523" i="2" s="1"/>
  <c r="B7524" i="2"/>
  <c r="A7524" i="2" s="1"/>
  <c r="B7525" i="2"/>
  <c r="A7525" i="2" s="1"/>
  <c r="B7534" i="2"/>
  <c r="A7534" i="2" s="1"/>
  <c r="B7535" i="2"/>
  <c r="A7535" i="2" s="1"/>
  <c r="B7546" i="2"/>
  <c r="A7546" i="2" s="1"/>
  <c r="B7547" i="2"/>
  <c r="A7547" i="2" s="1"/>
  <c r="B7548" i="2"/>
  <c r="A7548" i="2" s="1"/>
  <c r="B7549" i="2"/>
  <c r="A7549" i="2" s="1"/>
  <c r="B7555" i="2"/>
  <c r="A7555" i="2" s="1"/>
  <c r="B7556" i="2"/>
  <c r="A7556" i="2" s="1"/>
  <c r="B7557" i="2"/>
  <c r="A7557" i="2" s="1"/>
  <c r="B7558" i="2"/>
  <c r="A7558" i="2" s="1"/>
  <c r="B7559" i="2"/>
  <c r="A7559" i="2" s="1"/>
  <c r="B7573" i="2"/>
  <c r="A7573" i="2" s="1"/>
  <c r="B7600" i="2"/>
  <c r="A7600" i="2" s="1"/>
  <c r="B7601" i="2"/>
  <c r="A7601" i="2" s="1"/>
  <c r="B7602" i="2"/>
  <c r="A7602" i="2" s="1"/>
  <c r="B7603" i="2"/>
  <c r="A7603" i="2" s="1"/>
  <c r="B7604" i="2"/>
  <c r="A7604" i="2" s="1"/>
  <c r="B7605" i="2"/>
  <c r="A7605" i="2" s="1"/>
  <c r="B7606" i="2"/>
  <c r="A7606" i="2" s="1"/>
  <c r="B7607" i="2"/>
  <c r="A7607" i="2" s="1"/>
  <c r="B7661" i="2"/>
  <c r="A7661" i="2" s="1"/>
  <c r="B7671" i="2"/>
  <c r="A7671" i="2" s="1"/>
  <c r="B7672" i="2"/>
  <c r="A7672" i="2" s="1"/>
  <c r="B7673" i="2"/>
  <c r="A7673" i="2" s="1"/>
  <c r="B7674" i="2"/>
  <c r="A7674" i="2" s="1"/>
  <c r="B7675" i="2"/>
  <c r="A7675" i="2" s="1"/>
  <c r="B7676" i="2"/>
  <c r="A7676" i="2" s="1"/>
  <c r="B7677" i="2"/>
  <c r="A7677" i="2" s="1"/>
  <c r="B7678" i="2"/>
  <c r="A7678" i="2" s="1"/>
  <c r="B7687" i="2"/>
  <c r="A7687" i="2" s="1"/>
  <c r="B7688" i="2"/>
  <c r="A7688" i="2" s="1"/>
  <c r="B7689" i="2"/>
  <c r="A7689" i="2" s="1"/>
  <c r="B7690" i="2"/>
  <c r="A7690" i="2" s="1"/>
  <c r="B7691" i="2"/>
  <c r="A7691" i="2" s="1"/>
  <c r="B7692" i="2"/>
  <c r="A7692" i="2" s="1"/>
  <c r="B7693" i="2"/>
  <c r="A7693" i="2" s="1"/>
  <c r="B7696" i="2"/>
  <c r="A7696" i="2" s="1"/>
  <c r="B7708" i="2"/>
  <c r="A7708" i="2" s="1"/>
  <c r="B7709" i="2"/>
  <c r="A7709" i="2" s="1"/>
  <c r="B7710" i="2"/>
  <c r="A7710" i="2" s="1"/>
  <c r="B7711" i="2"/>
  <c r="A7711" i="2" s="1"/>
  <c r="B7712" i="2"/>
  <c r="A7712" i="2" s="1"/>
  <c r="B7713" i="2"/>
  <c r="A7713" i="2" s="1"/>
  <c r="B7714" i="2"/>
  <c r="A7714" i="2" s="1"/>
  <c r="B7715" i="2"/>
  <c r="A7715" i="2" s="1"/>
  <c r="B7716" i="2"/>
  <c r="A7716" i="2" s="1"/>
  <c r="B7717" i="2"/>
  <c r="A7717" i="2" s="1"/>
  <c r="B7718" i="2"/>
  <c r="A7718" i="2" s="1"/>
  <c r="B7719" i="2"/>
  <c r="A7719" i="2" s="1"/>
  <c r="B7720" i="2"/>
  <c r="A7720" i="2" s="1"/>
  <c r="B7721" i="2"/>
  <c r="A7721" i="2" s="1"/>
  <c r="B7722" i="2"/>
  <c r="A7722" i="2" s="1"/>
  <c r="B7723" i="2"/>
  <c r="A7723" i="2" s="1"/>
  <c r="B7724" i="2"/>
  <c r="A7724" i="2" s="1"/>
  <c r="B7725" i="2"/>
  <c r="A7725" i="2" s="1"/>
  <c r="B7730" i="2"/>
  <c r="A7730" i="2" s="1"/>
  <c r="B7734" i="2"/>
  <c r="A7734" i="2" s="1"/>
  <c r="B7745" i="2"/>
  <c r="A7745" i="2" s="1"/>
  <c r="B7746" i="2"/>
  <c r="A7746" i="2" s="1"/>
  <c r="B7772" i="2"/>
  <c r="A7772" i="2" s="1"/>
  <c r="B7773" i="2"/>
  <c r="A7773" i="2" s="1"/>
  <c r="B7774" i="2"/>
  <c r="A7774" i="2" s="1"/>
  <c r="B7781" i="2"/>
  <c r="A7781" i="2" s="1"/>
  <c r="B7782" i="2"/>
  <c r="A7782" i="2" s="1"/>
  <c r="B7783" i="2"/>
  <c r="A7783" i="2" s="1"/>
  <c r="B7791" i="2"/>
  <c r="A7791" i="2" s="1"/>
  <c r="B7792" i="2"/>
  <c r="A7792" i="2" s="1"/>
  <c r="B7793" i="2"/>
  <c r="A7793" i="2" s="1"/>
  <c r="B7848" i="2"/>
  <c r="A7848" i="2" s="1"/>
  <c r="B7849" i="2"/>
  <c r="A7849" i="2" s="1"/>
  <c r="B7850" i="2"/>
  <c r="A7850" i="2" s="1"/>
  <c r="B7851" i="2"/>
  <c r="A7851" i="2" s="1"/>
  <c r="B7852" i="2"/>
  <c r="A7852" i="2" s="1"/>
  <c r="B7853" i="2"/>
  <c r="A7853" i="2" s="1"/>
  <c r="B7854" i="2"/>
  <c r="A7854" i="2" s="1"/>
  <c r="B7855" i="2"/>
  <c r="A7855" i="2" s="1"/>
  <c r="B7856" i="2"/>
  <c r="A7856" i="2" s="1"/>
  <c r="B7857" i="2"/>
  <c r="A7857" i="2" s="1"/>
  <c r="B7858" i="2"/>
  <c r="A7858" i="2" s="1"/>
  <c r="B7859" i="2"/>
  <c r="A7859" i="2" s="1"/>
  <c r="B7860" i="2"/>
  <c r="A7860" i="2" s="1"/>
  <c r="B7861" i="2"/>
  <c r="A7861" i="2" s="1"/>
  <c r="B7863" i="2"/>
  <c r="A7863" i="2" s="1"/>
  <c r="B7864" i="2"/>
  <c r="A7864" i="2" s="1"/>
  <c r="B7865" i="2"/>
  <c r="A7865" i="2" s="1"/>
  <c r="B7866" i="2"/>
  <c r="A7866" i="2" s="1"/>
  <c r="B7867" i="2"/>
  <c r="A7867" i="2" s="1"/>
  <c r="B7878" i="2"/>
  <c r="A7878" i="2" s="1"/>
  <c r="B7879" i="2"/>
  <c r="A7879" i="2" s="1"/>
  <c r="B7880" i="2"/>
  <c r="A7880" i="2" s="1"/>
  <c r="B7881" i="2"/>
  <c r="A7881" i="2" s="1"/>
  <c r="B7882" i="2"/>
  <c r="A7882" i="2" s="1"/>
  <c r="B7883" i="2"/>
  <c r="A7883" i="2" s="1"/>
  <c r="B7884" i="2"/>
  <c r="A7884" i="2" s="1"/>
  <c r="B7885" i="2"/>
  <c r="A7885" i="2" s="1"/>
  <c r="B7886" i="2"/>
  <c r="A7886" i="2" s="1"/>
  <c r="B7887" i="2"/>
  <c r="A7887" i="2" s="1"/>
  <c r="B7888" i="2"/>
  <c r="A7888" i="2" s="1"/>
  <c r="B7889" i="2"/>
  <c r="A7889" i="2" s="1"/>
  <c r="B7890" i="2"/>
  <c r="A7890" i="2" s="1"/>
  <c r="B7891" i="2"/>
  <c r="A7891" i="2" s="1"/>
  <c r="B7892" i="2"/>
  <c r="A7892" i="2" s="1"/>
  <c r="B7899" i="2"/>
  <c r="A7899" i="2" s="1"/>
  <c r="B7900" i="2"/>
  <c r="A7900" i="2" s="1"/>
  <c r="B7902" i="2"/>
  <c r="A7902" i="2" s="1"/>
  <c r="B7903" i="2"/>
  <c r="A7903" i="2" s="1"/>
  <c r="B7908" i="2"/>
  <c r="A7908" i="2" s="1"/>
  <c r="B7909" i="2"/>
  <c r="A7909" i="2" s="1"/>
  <c r="B7930" i="2"/>
  <c r="A7930" i="2" s="1"/>
  <c r="B7931" i="2"/>
  <c r="A7931" i="2" s="1"/>
  <c r="B7932" i="2"/>
  <c r="A7932" i="2" s="1"/>
  <c r="B7993" i="2"/>
  <c r="A7993" i="2" s="1"/>
  <c r="B7994" i="2"/>
  <c r="A7994" i="2" s="1"/>
  <c r="B7995" i="2"/>
  <c r="A7995" i="2" s="1"/>
  <c r="B7996" i="2"/>
  <c r="A7996" i="2" s="1"/>
  <c r="B7997" i="2"/>
  <c r="A7997" i="2" s="1"/>
  <c r="B7998" i="2"/>
  <c r="A7998" i="2" s="1"/>
  <c r="B7999" i="2"/>
  <c r="A7999" i="2" s="1"/>
  <c r="B8000" i="2"/>
  <c r="A8000" i="2" s="1"/>
  <c r="B8001" i="2"/>
  <c r="A8001" i="2" s="1"/>
  <c r="B8002" i="2"/>
  <c r="A8002" i="2" s="1"/>
  <c r="B8003" i="2"/>
  <c r="A8003" i="2" s="1"/>
  <c r="B8007" i="2"/>
  <c r="A8007" i="2" s="1"/>
  <c r="B8008" i="2"/>
  <c r="A8008" i="2" s="1"/>
  <c r="B8016" i="2"/>
  <c r="A8016" i="2" s="1"/>
  <c r="B8017" i="2"/>
  <c r="A8017" i="2" s="1"/>
  <c r="B8018" i="2"/>
  <c r="A8018" i="2" s="1"/>
  <c r="B8019" i="2"/>
  <c r="A8019" i="2" s="1"/>
  <c r="B8020" i="2"/>
  <c r="A8020" i="2" s="1"/>
  <c r="B8021" i="2"/>
  <c r="A8021" i="2" s="1"/>
  <c r="B8022" i="2"/>
  <c r="A8022" i="2" s="1"/>
  <c r="B8023" i="2"/>
  <c r="A8023" i="2" s="1"/>
  <c r="B8024" i="2"/>
  <c r="A8024" i="2" s="1"/>
  <c r="B8025" i="2"/>
  <c r="A8025" i="2" s="1"/>
  <c r="B8026" i="2"/>
  <c r="A8026" i="2" s="1"/>
  <c r="B8028" i="2"/>
  <c r="A8028" i="2" s="1"/>
  <c r="B8029" i="2"/>
  <c r="A8029" i="2" s="1"/>
  <c r="B8030" i="2"/>
  <c r="A8030" i="2" s="1"/>
  <c r="B8031" i="2"/>
  <c r="A8031" i="2" s="1"/>
  <c r="B8043" i="2"/>
  <c r="A8043" i="2" s="1"/>
  <c r="B8065" i="2"/>
  <c r="A8065" i="2" s="1"/>
  <c r="B8066" i="2"/>
  <c r="A8066" i="2" s="1"/>
  <c r="B8067" i="2"/>
  <c r="A8067" i="2" s="1"/>
  <c r="B8068" i="2"/>
  <c r="A8068" i="2" s="1"/>
  <c r="B8069" i="2"/>
  <c r="A8069" i="2" s="1"/>
  <c r="B8070" i="2"/>
  <c r="A8070" i="2" s="1"/>
  <c r="B8071" i="2"/>
  <c r="A8071" i="2" s="1"/>
  <c r="B8096" i="2"/>
  <c r="A8096" i="2" s="1"/>
  <c r="B8097" i="2"/>
  <c r="A8097" i="2" s="1"/>
  <c r="B8098" i="2"/>
  <c r="A8098" i="2" s="1"/>
  <c r="B8099" i="2"/>
  <c r="A8099" i="2" s="1"/>
  <c r="B8100" i="2"/>
  <c r="A8100" i="2" s="1"/>
  <c r="B8120" i="2"/>
  <c r="A8120" i="2" s="1"/>
  <c r="B8121" i="2"/>
  <c r="A8121" i="2" s="1"/>
  <c r="B8122" i="2"/>
  <c r="A8122" i="2" s="1"/>
  <c r="B8168" i="2"/>
  <c r="A8168" i="2" s="1"/>
  <c r="B8169" i="2"/>
  <c r="A8169" i="2" s="1"/>
  <c r="B8170" i="2"/>
  <c r="A8170" i="2" s="1"/>
  <c r="B8171" i="2"/>
  <c r="A8171" i="2" s="1"/>
  <c r="B8172" i="2"/>
  <c r="A8172" i="2" s="1"/>
  <c r="B8173" i="2"/>
  <c r="A8173" i="2" s="1"/>
  <c r="B8174" i="2"/>
  <c r="A8174" i="2" s="1"/>
  <c r="B8175" i="2"/>
  <c r="A8175" i="2" s="1"/>
  <c r="B8176" i="2"/>
  <c r="A8176" i="2" s="1"/>
  <c r="B8177" i="2"/>
  <c r="A8177" i="2" s="1"/>
  <c r="B8184" i="2"/>
  <c r="A8184" i="2" s="1"/>
  <c r="B8185" i="2"/>
  <c r="A8185" i="2" s="1"/>
  <c r="B8186" i="2"/>
  <c r="A8186" i="2" s="1"/>
  <c r="B8187" i="2"/>
  <c r="A8187" i="2" s="1"/>
  <c r="B8188" i="2"/>
  <c r="A8188" i="2" s="1"/>
  <c r="B8189" i="2"/>
  <c r="A8189" i="2" s="1"/>
  <c r="B8190" i="2"/>
  <c r="A8190" i="2" s="1"/>
  <c r="B8191" i="2"/>
  <c r="A8191" i="2" s="1"/>
  <c r="B8192" i="2"/>
  <c r="A8192" i="2" s="1"/>
  <c r="B8193" i="2"/>
  <c r="A8193" i="2" s="1"/>
  <c r="B8194" i="2"/>
  <c r="A8194" i="2" s="1"/>
  <c r="B8195" i="2"/>
  <c r="A8195" i="2" s="1"/>
  <c r="B8196" i="2"/>
  <c r="A8196" i="2" s="1"/>
  <c r="B8197" i="2"/>
  <c r="A8197" i="2" s="1"/>
  <c r="B8202" i="2"/>
  <c r="A8202" i="2" s="1"/>
  <c r="B8203" i="2"/>
  <c r="A8203" i="2" s="1"/>
  <c r="B8204" i="2"/>
  <c r="A8204" i="2" s="1"/>
  <c r="B8205" i="2"/>
  <c r="A8205" i="2" s="1"/>
  <c r="B8206" i="2"/>
  <c r="A8206" i="2" s="1"/>
  <c r="B8207" i="2"/>
  <c r="A8207" i="2" s="1"/>
  <c r="B8208" i="2"/>
  <c r="A8208" i="2" s="1"/>
  <c r="B8209" i="2"/>
  <c r="A8209" i="2" s="1"/>
  <c r="B8210" i="2"/>
  <c r="A8210" i="2" s="1"/>
  <c r="B8211" i="2"/>
  <c r="A8211" i="2" s="1"/>
  <c r="B8212" i="2"/>
  <c r="A8212" i="2" s="1"/>
  <c r="B8213" i="2"/>
  <c r="A8213" i="2" s="1"/>
  <c r="B8214" i="2"/>
  <c r="A8214" i="2" s="1"/>
  <c r="B8215" i="2"/>
  <c r="A8215" i="2" s="1"/>
  <c r="B8216" i="2"/>
  <c r="A8216" i="2" s="1"/>
  <c r="B8217" i="2"/>
  <c r="A8217" i="2" s="1"/>
  <c r="B8218" i="2"/>
  <c r="A8218" i="2" s="1"/>
  <c r="B8230" i="2"/>
  <c r="A8230" i="2" s="1"/>
  <c r="B8231" i="2"/>
  <c r="A8231" i="2" s="1"/>
  <c r="B8237" i="2"/>
  <c r="A8237" i="2" s="1"/>
  <c r="B8238" i="2"/>
  <c r="A8238" i="2" s="1"/>
  <c r="B8239" i="2"/>
  <c r="A8239" i="2" s="1"/>
  <c r="B8240" i="2"/>
  <c r="A8240" i="2" s="1"/>
  <c r="B8254" i="2"/>
  <c r="A8254" i="2" s="1"/>
  <c r="B8255" i="2"/>
  <c r="A8255" i="2" s="1"/>
  <c r="B8256" i="2"/>
  <c r="A8256" i="2" s="1"/>
  <c r="B8257" i="2"/>
  <c r="A8257" i="2" s="1"/>
  <c r="B8258" i="2"/>
  <c r="A8258" i="2" s="1"/>
  <c r="B8268" i="2"/>
  <c r="A8268" i="2" s="1"/>
  <c r="B8269" i="2"/>
  <c r="A8269" i="2" s="1"/>
  <c r="B8270" i="2"/>
  <c r="A8270" i="2" s="1"/>
  <c r="B8271" i="2"/>
  <c r="A8271" i="2" s="1"/>
  <c r="B8272" i="2"/>
  <c r="A8272" i="2" s="1"/>
  <c r="B8325" i="2"/>
  <c r="A8325" i="2" s="1"/>
  <c r="B8326" i="2"/>
  <c r="A8326" i="2" s="1"/>
  <c r="B8327" i="2"/>
  <c r="A8327" i="2" s="1"/>
  <c r="B8328" i="2"/>
  <c r="A8328" i="2" s="1"/>
  <c r="B8329" i="2"/>
  <c r="A8329" i="2" s="1"/>
  <c r="B8330" i="2"/>
  <c r="A8330" i="2" s="1"/>
  <c r="B8331" i="2"/>
  <c r="A8331" i="2" s="1"/>
  <c r="B8338" i="2"/>
  <c r="A8338" i="2" s="1"/>
  <c r="B8339" i="2"/>
  <c r="A8339" i="2" s="1"/>
  <c r="B8340" i="2"/>
  <c r="A8340" i="2" s="1"/>
  <c r="B8341" i="2"/>
  <c r="A8341" i="2" s="1"/>
  <c r="B8342" i="2"/>
  <c r="A8342" i="2" s="1"/>
  <c r="B8343" i="2"/>
  <c r="A8343" i="2" s="1"/>
  <c r="B8344" i="2"/>
  <c r="A8344" i="2" s="1"/>
  <c r="B8345" i="2"/>
  <c r="A8345" i="2" s="1"/>
  <c r="B8346" i="2"/>
  <c r="A8346" i="2" s="1"/>
  <c r="B8347" i="2"/>
  <c r="A8347" i="2" s="1"/>
  <c r="B8348" i="2"/>
  <c r="A8348" i="2" s="1"/>
  <c r="B8357" i="2"/>
  <c r="A8357" i="2" s="1"/>
  <c r="B8358" i="2"/>
  <c r="A8358" i="2" s="1"/>
  <c r="B8359" i="2"/>
  <c r="A8359" i="2" s="1"/>
  <c r="B8360" i="2"/>
  <c r="A8360" i="2" s="1"/>
  <c r="B8361" i="2"/>
  <c r="A8361" i="2" s="1"/>
  <c r="B8362" i="2"/>
  <c r="A8362" i="2" s="1"/>
  <c r="B8363" i="2"/>
  <c r="A8363" i="2" s="1"/>
  <c r="B8364" i="2"/>
  <c r="A8364" i="2" s="1"/>
  <c r="B8365" i="2"/>
  <c r="A8365" i="2" s="1"/>
  <c r="A8378" i="2"/>
  <c r="B8378" i="2"/>
  <c r="B8379" i="2"/>
  <c r="A8379" i="2" s="1"/>
  <c r="B8380" i="2"/>
  <c r="A8380" i="2" s="1"/>
  <c r="B8381" i="2"/>
  <c r="A8381" i="2" s="1"/>
  <c r="B8382" i="2"/>
  <c r="A8382" i="2" s="1"/>
  <c r="B8383" i="2"/>
  <c r="A8383" i="2" s="1"/>
  <c r="B8384" i="2"/>
  <c r="A8384" i="2" s="1"/>
  <c r="B8389" i="2"/>
  <c r="A8389" i="2" s="1"/>
  <c r="B8390" i="2"/>
  <c r="A8390" i="2" s="1"/>
  <c r="B8391" i="2"/>
  <c r="A8391" i="2" s="1"/>
  <c r="B8392" i="2"/>
  <c r="A8392" i="2" s="1"/>
  <c r="B8393" i="2"/>
  <c r="A8393" i="2" s="1"/>
  <c r="B8394" i="2"/>
  <c r="A8394" i="2" s="1"/>
  <c r="B8395" i="2"/>
  <c r="A8395" i="2" s="1"/>
  <c r="B8396" i="2"/>
  <c r="A8396" i="2" s="1"/>
  <c r="B8397" i="2"/>
  <c r="A8397" i="2" s="1"/>
  <c r="B8398" i="2"/>
  <c r="A8398" i="2" s="1"/>
  <c r="B8399" i="2"/>
  <c r="A8399" i="2" s="1"/>
  <c r="B8400" i="2"/>
  <c r="A8400" i="2" s="1"/>
  <c r="B8401" i="2"/>
  <c r="A8401" i="2" s="1"/>
  <c r="B8408" i="2"/>
  <c r="A8408" i="2" s="1"/>
  <c r="B8409" i="2"/>
  <c r="A8409" i="2" s="1"/>
  <c r="B8410" i="2"/>
  <c r="A8410" i="2" s="1"/>
  <c r="B8411" i="2"/>
  <c r="A8411" i="2" s="1"/>
  <c r="B8412" i="2"/>
  <c r="A8412" i="2" s="1"/>
  <c r="B8413" i="2"/>
  <c r="A8413" i="2" s="1"/>
  <c r="B8414" i="2"/>
  <c r="A8414" i="2" s="1"/>
  <c r="B8415" i="2"/>
  <c r="A8415" i="2" s="1"/>
  <c r="B8416" i="2"/>
  <c r="A8416" i="2" s="1"/>
  <c r="B8417" i="2"/>
  <c r="A8417" i="2" s="1"/>
  <c r="B8418" i="2"/>
  <c r="A8418" i="2" s="1"/>
  <c r="B8419" i="2"/>
  <c r="A8419" i="2" s="1"/>
  <c r="B8420" i="2"/>
  <c r="A8420" i="2" s="1"/>
  <c r="B8421" i="2"/>
  <c r="A8421" i="2" s="1"/>
  <c r="B8442" i="2"/>
  <c r="A8442" i="2" s="1"/>
  <c r="B8443" i="2"/>
  <c r="A8443" i="2" s="1"/>
  <c r="B8444" i="2"/>
  <c r="A8444" i="2" s="1"/>
  <c r="B8445" i="2"/>
  <c r="A8445" i="2" s="1"/>
  <c r="B8446" i="2"/>
  <c r="A8446" i="2" s="1"/>
  <c r="B8447" i="2"/>
  <c r="A8447" i="2" s="1"/>
  <c r="B8448" i="2"/>
  <c r="A8448" i="2" s="1"/>
  <c r="B8449" i="2"/>
  <c r="A8449" i="2" s="1"/>
  <c r="B8455" i="2"/>
  <c r="A8455" i="2" s="1"/>
  <c r="B8456" i="2"/>
  <c r="A8456" i="2" s="1"/>
  <c r="B8517" i="2"/>
  <c r="A8517" i="2" s="1"/>
  <c r="B8518" i="2"/>
  <c r="A8518" i="2" s="1"/>
  <c r="B8519" i="2"/>
  <c r="A8519" i="2" s="1"/>
  <c r="B8544" i="2"/>
  <c r="A8544" i="2" s="1"/>
  <c r="B8545" i="2"/>
  <c r="A8545" i="2" s="1"/>
  <c r="B8546" i="2"/>
  <c r="A8546" i="2" s="1"/>
  <c r="B8547" i="2"/>
  <c r="A8547" i="2" s="1"/>
  <c r="B8548" i="2"/>
  <c r="A8548" i="2" s="1"/>
  <c r="B8549" i="2"/>
  <c r="A8549" i="2" s="1"/>
  <c r="B8550" i="2"/>
  <c r="A8550" i="2" s="1"/>
  <c r="B8551" i="2"/>
  <c r="A8551" i="2" s="1"/>
  <c r="B8552" i="2"/>
  <c r="A8552" i="2" s="1"/>
  <c r="B8553" i="2"/>
  <c r="A8553" i="2" s="1"/>
  <c r="B8554" i="2"/>
  <c r="A8554" i="2" s="1"/>
  <c r="B8555" i="2"/>
  <c r="A8555" i="2" s="1"/>
  <c r="B8556" i="2"/>
  <c r="A8556" i="2" s="1"/>
  <c r="B8576" i="2"/>
  <c r="A8576" i="2" s="1"/>
  <c r="B8577" i="2"/>
  <c r="A8577" i="2" s="1"/>
  <c r="B8578" i="2"/>
  <c r="A8578" i="2" s="1"/>
  <c r="B8579" i="2"/>
  <c r="A8579" i="2" s="1"/>
  <c r="B8580" i="2"/>
  <c r="A8580" i="2" s="1"/>
  <c r="B8581" i="2"/>
  <c r="A8581" i="2" s="1"/>
  <c r="B8582" i="2"/>
  <c r="A8582" i="2" s="1"/>
  <c r="B8583" i="2"/>
  <c r="A8583" i="2" s="1"/>
  <c r="B8631" i="2"/>
  <c r="A8631" i="2" s="1"/>
  <c r="B8632" i="2"/>
  <c r="A8632" i="2" s="1"/>
  <c r="B8633" i="2"/>
  <c r="A8633" i="2" s="1"/>
  <c r="B8634" i="2"/>
  <c r="A8634" i="2" s="1"/>
  <c r="B8648" i="2"/>
  <c r="A8648" i="2" s="1"/>
  <c r="B8649" i="2"/>
  <c r="A8649" i="2" s="1"/>
  <c r="B8650" i="2"/>
  <c r="A8650" i="2" s="1"/>
  <c r="A8651" i="2"/>
  <c r="B8651" i="2"/>
  <c r="B8652" i="2"/>
  <c r="A8652" i="2" s="1"/>
  <c r="B8653" i="2"/>
  <c r="A8653" i="2" s="1"/>
  <c r="B8654" i="2"/>
  <c r="A8654" i="2" s="1"/>
  <c r="B8655" i="2"/>
  <c r="A8655" i="2" s="1"/>
  <c r="B8656" i="2"/>
  <c r="A8656" i="2" s="1"/>
  <c r="B8657" i="2"/>
  <c r="A8657" i="2" s="1"/>
  <c r="B8666" i="2"/>
  <c r="A8666" i="2" s="1"/>
  <c r="B8667" i="2"/>
  <c r="A8667" i="2" s="1"/>
  <c r="B8668" i="2"/>
  <c r="A8668" i="2" s="1"/>
  <c r="B8669" i="2"/>
  <c r="A8669" i="2" s="1"/>
  <c r="B8670" i="2"/>
  <c r="A8670" i="2" s="1"/>
  <c r="B8671" i="2"/>
  <c r="A8671" i="2" s="1"/>
  <c r="B8672" i="2"/>
  <c r="A8672" i="2" s="1"/>
  <c r="B8673" i="2"/>
  <c r="A8673" i="2" s="1"/>
  <c r="B8674" i="2"/>
  <c r="A8674" i="2" s="1"/>
  <c r="B8688" i="2"/>
  <c r="A8688" i="2" s="1"/>
  <c r="B8689" i="2"/>
  <c r="A8689" i="2" s="1"/>
  <c r="B8690" i="2"/>
  <c r="A8690" i="2" s="1"/>
  <c r="B8691" i="2"/>
  <c r="A8691" i="2" s="1"/>
  <c r="B8692" i="2"/>
  <c r="A8692" i="2" s="1"/>
  <c r="B8693" i="2"/>
  <c r="A8693" i="2" s="1"/>
  <c r="B8698" i="2"/>
  <c r="A8698" i="2" s="1"/>
  <c r="B8699" i="2"/>
  <c r="A8699" i="2" s="1"/>
  <c r="B8700" i="2"/>
  <c r="A8700" i="2" s="1"/>
  <c r="B8701" i="2"/>
  <c r="A8701" i="2" s="1"/>
  <c r="B8702" i="2"/>
  <c r="A8702" i="2" s="1"/>
  <c r="B8703" i="2"/>
  <c r="A8703" i="2" s="1"/>
  <c r="B8704" i="2"/>
  <c r="A8704" i="2" s="1"/>
  <c r="B8705" i="2"/>
  <c r="A8705" i="2" s="1"/>
  <c r="B8743" i="2"/>
  <c r="A8743" i="2" s="1"/>
  <c r="B8807" i="2"/>
  <c r="A8807" i="2" s="1"/>
  <c r="B8808" i="2"/>
  <c r="A8808" i="2" s="1"/>
  <c r="B8809" i="2"/>
  <c r="A8809" i="2" s="1"/>
  <c r="B8810" i="2"/>
  <c r="A8810" i="2" s="1"/>
  <c r="B8811" i="2"/>
  <c r="A8811" i="2" s="1"/>
  <c r="B8812" i="2"/>
  <c r="A8812" i="2" s="1"/>
  <c r="B8828" i="2"/>
  <c r="A8828" i="2" s="1"/>
  <c r="B8829" i="2"/>
  <c r="A8829" i="2" s="1"/>
  <c r="B8830" i="2"/>
  <c r="A8830" i="2" s="1"/>
  <c r="B8831" i="2"/>
  <c r="A8831" i="2" s="1"/>
  <c r="B8832" i="2"/>
  <c r="A8832" i="2" s="1"/>
  <c r="B8833" i="2"/>
  <c r="A8833" i="2" s="1"/>
  <c r="B8834" i="2"/>
  <c r="A8834" i="2" s="1"/>
  <c r="B8835" i="2"/>
  <c r="A8835" i="2" s="1"/>
  <c r="B8836" i="2"/>
  <c r="A8836" i="2" s="1"/>
  <c r="B8837" i="2"/>
  <c r="A8837" i="2" s="1"/>
  <c r="B8838" i="2"/>
  <c r="A8838" i="2" s="1"/>
  <c r="B8843" i="2"/>
  <c r="A8843" i="2" s="1"/>
  <c r="B8844" i="2"/>
  <c r="A8844" i="2" s="1"/>
  <c r="B8845" i="2"/>
  <c r="A8845" i="2" s="1"/>
  <c r="B8846" i="2"/>
  <c r="A8846" i="2" s="1"/>
  <c r="B8847" i="2"/>
  <c r="A8847" i="2" s="1"/>
  <c r="B8848" i="2"/>
  <c r="A8848" i="2" s="1"/>
  <c r="B8849" i="2"/>
  <c r="A8849" i="2" s="1"/>
  <c r="B8850" i="2"/>
  <c r="A8850" i="2" s="1"/>
  <c r="B8851" i="2"/>
  <c r="A8851" i="2" s="1"/>
  <c r="B8852" i="2"/>
  <c r="A8852" i="2" s="1"/>
  <c r="B8853" i="2"/>
  <c r="A8853" i="2" s="1"/>
  <c r="B8854" i="2"/>
  <c r="A8854" i="2" s="1"/>
  <c r="B8855" i="2"/>
  <c r="A8855" i="2" s="1"/>
  <c r="B8856" i="2"/>
  <c r="A8856" i="2" s="1"/>
  <c r="B8867" i="2"/>
  <c r="A8867" i="2" s="1"/>
  <c r="B8868" i="2"/>
  <c r="A8868" i="2" s="1"/>
  <c r="B8869" i="2"/>
  <c r="A8869" i="2" s="1"/>
  <c r="B8870" i="2"/>
  <c r="A8870" i="2" s="1"/>
  <c r="B8878" i="2"/>
  <c r="A8878" i="2" s="1"/>
  <c r="B8879" i="2"/>
  <c r="A8879" i="2" s="1"/>
  <c r="B8880" i="2"/>
  <c r="A8880" i="2" s="1"/>
  <c r="B8881" i="2"/>
  <c r="A8881" i="2" s="1"/>
  <c r="B8882" i="2"/>
  <c r="A8882" i="2" s="1"/>
  <c r="B8883" i="2"/>
  <c r="A8883" i="2" s="1"/>
  <c r="B8884" i="2"/>
  <c r="A8884" i="2" s="1"/>
  <c r="B8885" i="2"/>
  <c r="A8885" i="2" s="1"/>
  <c r="B8886" i="2"/>
  <c r="A8886" i="2" s="1"/>
  <c r="B8887" i="2"/>
  <c r="A8887" i="2" s="1"/>
  <c r="B8910" i="2"/>
  <c r="A8910" i="2" s="1"/>
  <c r="B8911" i="2"/>
  <c r="A8911" i="2" s="1"/>
  <c r="B8912" i="2"/>
  <c r="A8912" i="2" s="1"/>
  <c r="B8913" i="2"/>
  <c r="A8913" i="2" s="1"/>
  <c r="B8983" i="2"/>
  <c r="A8983" i="2" s="1"/>
  <c r="B8984" i="2"/>
  <c r="A8984" i="2" s="1"/>
  <c r="B8985" i="2"/>
  <c r="A8985" i="2" s="1"/>
  <c r="B8986" i="2"/>
  <c r="A8986" i="2" s="1"/>
  <c r="B8987" i="2"/>
  <c r="A8987" i="2" s="1"/>
  <c r="B8988" i="2"/>
  <c r="A8988" i="2" s="1"/>
  <c r="B8989" i="2"/>
  <c r="A8989" i="2" s="1"/>
  <c r="B8990" i="2"/>
  <c r="A8990" i="2" s="1"/>
  <c r="B8991" i="2"/>
  <c r="A8991" i="2" s="1"/>
  <c r="B8992" i="2"/>
  <c r="A8992" i="2" s="1"/>
  <c r="B8993" i="2"/>
  <c r="A8993" i="2" s="1"/>
  <c r="B9000" i="2"/>
  <c r="A9000" i="2" s="1"/>
  <c r="B9001" i="2"/>
  <c r="A9001" i="2" s="1"/>
  <c r="B9002" i="2"/>
  <c r="A9002" i="2" s="1"/>
  <c r="B9003" i="2"/>
  <c r="A9003" i="2" s="1"/>
  <c r="B9004" i="2"/>
  <c r="A9004" i="2" s="1"/>
  <c r="B9005" i="2"/>
  <c r="A9005" i="2" s="1"/>
  <c r="B9010" i="2"/>
  <c r="A9010" i="2" s="1"/>
  <c r="B9011" i="2"/>
  <c r="A9011" i="2" s="1"/>
  <c r="B9012" i="2"/>
  <c r="A9012" i="2" s="1"/>
  <c r="B9013" i="2"/>
  <c r="A9013" i="2" s="1"/>
  <c r="B9014" i="2"/>
  <c r="A9014" i="2" s="1"/>
  <c r="B9021" i="2"/>
  <c r="A9021" i="2" s="1"/>
  <c r="B9022" i="2"/>
  <c r="A9022" i="2" s="1"/>
  <c r="B9023" i="2"/>
  <c r="A9023" i="2" s="1"/>
  <c r="B9024" i="2"/>
  <c r="A9024" i="2" s="1"/>
  <c r="B9025" i="2"/>
  <c r="A9025" i="2" s="1"/>
  <c r="B9057" i="2"/>
  <c r="A9057" i="2" s="1"/>
  <c r="B9058" i="2"/>
  <c r="A9058" i="2" s="1"/>
  <c r="B9059" i="2"/>
  <c r="A9059" i="2" s="1"/>
  <c r="B9060" i="2"/>
  <c r="A9060" i="2" s="1"/>
  <c r="B9061" i="2"/>
  <c r="A9061" i="2" s="1"/>
  <c r="B9062" i="2"/>
  <c r="A9062" i="2" s="1"/>
  <c r="B9066" i="2"/>
  <c r="A9066" i="2" s="1"/>
  <c r="B9067" i="2"/>
  <c r="A9067" i="2" s="1"/>
  <c r="B9068" i="2"/>
  <c r="A9068" i="2" s="1"/>
  <c r="B9069" i="2"/>
  <c r="A9069" i="2" s="1"/>
  <c r="B9070" i="2"/>
  <c r="A9070" i="2" s="1"/>
  <c r="B9071" i="2"/>
  <c r="A9071" i="2" s="1"/>
  <c r="B9072" i="2"/>
  <c r="A9072" i="2" s="1"/>
  <c r="B9073" i="2"/>
  <c r="A9073" i="2" s="1"/>
  <c r="B9074" i="2"/>
  <c r="A9074" i="2" s="1"/>
  <c r="B9075" i="2"/>
  <c r="A9075" i="2" s="1"/>
  <c r="B9076" i="2"/>
  <c r="A9076" i="2" s="1"/>
  <c r="B9077" i="2"/>
  <c r="A9077" i="2" s="1"/>
  <c r="B9149" i="2"/>
  <c r="A9149" i="2" s="1"/>
  <c r="B9150" i="2"/>
  <c r="A9150" i="2" s="1"/>
  <c r="B9151" i="2"/>
  <c r="A9151" i="2" s="1"/>
  <c r="B9152" i="2"/>
  <c r="A9152" i="2" s="1"/>
  <c r="B9153" i="2"/>
  <c r="A9153" i="2" s="1"/>
  <c r="B9154" i="2"/>
  <c r="A9154" i="2" s="1"/>
  <c r="B9155" i="2"/>
  <c r="A9155" i="2" s="1"/>
  <c r="B9168" i="2"/>
  <c r="A9168" i="2" s="1"/>
  <c r="B9169" i="2"/>
  <c r="A9169" i="2" s="1"/>
  <c r="B9170" i="2"/>
  <c r="A9170" i="2" s="1"/>
  <c r="B9171" i="2"/>
  <c r="A9171" i="2" s="1"/>
  <c r="B9180" i="2"/>
  <c r="A9180" i="2" s="1"/>
  <c r="B9181" i="2"/>
  <c r="A9181" i="2" s="1"/>
  <c r="B9182" i="2"/>
  <c r="A9182" i="2" s="1"/>
  <c r="B9183" i="2"/>
  <c r="A9183" i="2" s="1"/>
  <c r="B9184" i="2"/>
  <c r="A9184" i="2" s="1"/>
  <c r="B9185" i="2"/>
  <c r="A9185" i="2" s="1"/>
  <c r="B9186" i="2"/>
  <c r="A9186" i="2" s="1"/>
  <c r="B9187" i="2"/>
  <c r="A9187" i="2" s="1"/>
  <c r="B9194" i="2"/>
  <c r="A9194" i="2" s="1"/>
  <c r="B9195" i="2"/>
  <c r="A9195" i="2" s="1"/>
  <c r="B9196" i="2"/>
  <c r="A9196" i="2" s="1"/>
  <c r="B9197" i="2"/>
  <c r="A9197" i="2" s="1"/>
  <c r="B9198" i="2"/>
  <c r="A9198" i="2" s="1"/>
  <c r="B9199" i="2"/>
  <c r="A9199" i="2" s="1"/>
  <c r="B9200" i="2"/>
  <c r="A9200" i="2" s="1"/>
  <c r="B9201" i="2"/>
  <c r="A9201" i="2" s="1"/>
  <c r="B9202" i="2"/>
  <c r="A9202" i="2" s="1"/>
  <c r="B5" i="13"/>
  <c r="A5" i="13" s="1"/>
  <c r="B6" i="13"/>
  <c r="A6" i="13" s="1"/>
  <c r="B7" i="13"/>
  <c r="A7" i="13" s="1"/>
  <c r="A2" i="8" a="1"/>
  <c r="A2" i="8" s="1"/>
  <c r="B12" i="3"/>
  <c r="A12" i="3" s="1"/>
  <c r="B16" i="3"/>
  <c r="A16" i="3" s="1"/>
  <c r="B17" i="3"/>
  <c r="A17" i="3" s="1"/>
  <c r="B18" i="3"/>
  <c r="A18" i="3" s="1"/>
  <c r="B19" i="3"/>
  <c r="A19" i="3" s="1"/>
  <c r="B20" i="3"/>
  <c r="A20" i="3" s="1"/>
  <c r="B21" i="3"/>
  <c r="A21" i="3" s="1"/>
  <c r="B22" i="3"/>
  <c r="A22" i="3" s="1"/>
  <c r="B23" i="3"/>
  <c r="A23" i="3" s="1"/>
  <c r="B27" i="3"/>
  <c r="A27" i="3" s="1"/>
  <c r="B28" i="3"/>
  <c r="A28" i="3" s="1"/>
  <c r="B29" i="3"/>
  <c r="A29" i="3" s="1"/>
  <c r="B30" i="3"/>
  <c r="A30" i="3" s="1"/>
  <c r="B31" i="3"/>
  <c r="A31" i="3" s="1"/>
  <c r="B32" i="3"/>
  <c r="A32" i="3" s="1"/>
  <c r="B33" i="3"/>
  <c r="A33" i="3" s="1"/>
  <c r="B34" i="3"/>
  <c r="A34" i="3" s="1"/>
  <c r="B35" i="3"/>
  <c r="A35" i="3" s="1"/>
  <c r="B36" i="3"/>
  <c r="A36" i="3" s="1"/>
  <c r="B37" i="3"/>
  <c r="A37" i="3" s="1"/>
  <c r="B38" i="3"/>
  <c r="A38" i="3" s="1"/>
  <c r="B39" i="3"/>
  <c r="A39" i="3" s="1"/>
  <c r="B53" i="3"/>
  <c r="A53" i="3" s="1"/>
  <c r="B54" i="3"/>
  <c r="A54" i="3" s="1"/>
  <c r="B55" i="3"/>
  <c r="A55" i="3" s="1"/>
  <c r="B56" i="3"/>
  <c r="A56" i="3" s="1"/>
  <c r="B57" i="3"/>
  <c r="A57" i="3" s="1"/>
  <c r="B58" i="3"/>
  <c r="A58" i="3" s="1"/>
  <c r="B69" i="3"/>
  <c r="A69" i="3" s="1"/>
  <c r="B70" i="3"/>
  <c r="A70" i="3" s="1"/>
  <c r="B76" i="3"/>
  <c r="A76" i="3" s="1"/>
  <c r="B77" i="3"/>
  <c r="A77" i="3" s="1"/>
  <c r="B78" i="3"/>
  <c r="A78" i="3" s="1"/>
  <c r="B94" i="3"/>
  <c r="A94" i="3" s="1"/>
  <c r="B95" i="3"/>
  <c r="A95" i="3" s="1"/>
  <c r="B104" i="3"/>
  <c r="A104" i="3" s="1"/>
  <c r="B105" i="3"/>
  <c r="A105" i="3" s="1"/>
  <c r="B106" i="3"/>
  <c r="A106" i="3" s="1"/>
  <c r="B107" i="3"/>
  <c r="A107" i="3" s="1"/>
  <c r="B108" i="3"/>
  <c r="A108" i="3" s="1"/>
  <c r="B112" i="3"/>
  <c r="A112" i="3" s="1"/>
  <c r="B113" i="3"/>
  <c r="A113" i="3" s="1"/>
  <c r="B122" i="3"/>
  <c r="A122" i="3" s="1"/>
  <c r="B123" i="3"/>
  <c r="A123" i="3" s="1"/>
  <c r="B124" i="3"/>
  <c r="A124" i="3" s="1"/>
  <c r="B125" i="3"/>
  <c r="A125" i="3" s="1"/>
  <c r="B126" i="3"/>
  <c r="A126" i="3" s="1"/>
  <c r="B127" i="3"/>
  <c r="A127" i="3" s="1"/>
  <c r="B128" i="3"/>
  <c r="A128" i="3" s="1"/>
  <c r="B129" i="3"/>
  <c r="A129" i="3" s="1"/>
  <c r="B130" i="3"/>
  <c r="A130" i="3" s="1"/>
  <c r="B131" i="3"/>
  <c r="A131" i="3" s="1"/>
  <c r="B132" i="3"/>
  <c r="A132" i="3" s="1"/>
  <c r="B133" i="3"/>
  <c r="A133" i="3" s="1"/>
  <c r="B134" i="3"/>
  <c r="A134" i="3" s="1"/>
  <c r="B135" i="3"/>
  <c r="A135" i="3" s="1"/>
  <c r="B136" i="3"/>
  <c r="A136" i="3" s="1"/>
  <c r="B137" i="3"/>
  <c r="A137" i="3" s="1"/>
  <c r="B138" i="3"/>
  <c r="A138" i="3" s="1"/>
  <c r="B139" i="3"/>
  <c r="A139" i="3" s="1"/>
  <c r="B140" i="3"/>
  <c r="A140" i="3" s="1"/>
  <c r="B141" i="3"/>
  <c r="A141" i="3" s="1"/>
  <c r="B142" i="3"/>
  <c r="A142" i="3" s="1"/>
  <c r="B143" i="3"/>
  <c r="A143" i="3" s="1"/>
  <c r="B183" i="3"/>
  <c r="A183" i="3" s="1"/>
  <c r="B184" i="3"/>
  <c r="A184" i="3" s="1"/>
  <c r="B185" i="3"/>
  <c r="A185" i="3" s="1"/>
  <c r="B186" i="3"/>
  <c r="A186" i="3" s="1"/>
  <c r="B187" i="3"/>
  <c r="A187" i="3" s="1"/>
  <c r="B188" i="3"/>
  <c r="A188" i="3" s="1"/>
  <c r="B189" i="3"/>
  <c r="A189" i="3" s="1"/>
  <c r="B190" i="3"/>
  <c r="A190" i="3" s="1"/>
  <c r="B191" i="3"/>
  <c r="A191" i="3" s="1"/>
  <c r="B192" i="3"/>
  <c r="A192" i="3" s="1"/>
  <c r="B193" i="3"/>
  <c r="A193" i="3" s="1"/>
  <c r="B194" i="3"/>
  <c r="A194" i="3" s="1"/>
  <c r="B196" i="3"/>
  <c r="A196" i="3" s="1"/>
  <c r="B197" i="3"/>
  <c r="A197" i="3" s="1"/>
  <c r="B199" i="3"/>
  <c r="A199" i="3" s="1"/>
  <c r="B201" i="3"/>
  <c r="A201" i="3" s="1"/>
  <c r="F48" i="19"/>
  <c r="G48" i="19"/>
  <c r="C2" i="18"/>
  <c r="A2" i="18" s="1"/>
  <c r="C3" i="18"/>
  <c r="A3" i="18" s="1"/>
  <c r="C4" i="18"/>
  <c r="A4" i="18" s="1"/>
  <c r="C5" i="18"/>
  <c r="A5" i="18" s="1"/>
  <c r="C6" i="18"/>
  <c r="A6" i="18" s="1"/>
  <c r="C7" i="18"/>
  <c r="B7" i="18" s="1"/>
  <c r="C8" i="18"/>
  <c r="B8" i="18" s="1"/>
  <c r="C9" i="18"/>
  <c r="A9" i="18" s="1"/>
  <c r="C10" i="18"/>
  <c r="A10" i="18" s="1"/>
  <c r="C11" i="18"/>
  <c r="A11" i="18" s="1"/>
  <c r="C12" i="18"/>
  <c r="A12" i="18" s="1"/>
  <c r="C13" i="18"/>
  <c r="A13" i="18" s="1"/>
  <c r="C14" i="18"/>
  <c r="A14" i="18" s="1"/>
  <c r="C15" i="18"/>
  <c r="B15" i="18" s="1"/>
  <c r="C16" i="18"/>
  <c r="A16" i="18" s="1"/>
  <c r="C17" i="18"/>
  <c r="A17" i="18" s="1"/>
  <c r="C18" i="18"/>
  <c r="A18" i="18" s="1"/>
  <c r="C19" i="18"/>
  <c r="A19" i="18" s="1"/>
  <c r="C20" i="18"/>
  <c r="B20" i="18" s="1"/>
  <c r="C21" i="18"/>
  <c r="A21" i="18" s="1"/>
  <c r="C22" i="18"/>
  <c r="A22" i="18" s="1"/>
  <c r="C23" i="18"/>
  <c r="A23" i="18" s="1"/>
  <c r="C24" i="18"/>
  <c r="A24" i="18" s="1"/>
  <c r="C25" i="18"/>
  <c r="A25" i="18" s="1"/>
  <c r="C26" i="18"/>
  <c r="A26" i="18" s="1"/>
  <c r="C27" i="18"/>
  <c r="A27" i="18" s="1"/>
  <c r="C28" i="18"/>
  <c r="B28" i="18" s="1"/>
  <c r="C29" i="18"/>
  <c r="A29" i="18" s="1"/>
  <c r="C30" i="18"/>
  <c r="A30" i="18" s="1"/>
  <c r="C31" i="18"/>
  <c r="A31" i="18" s="1"/>
  <c r="C32" i="18"/>
  <c r="A32" i="18" s="1"/>
  <c r="C33" i="18"/>
  <c r="B33" i="18" s="1"/>
  <c r="C34" i="18"/>
  <c r="A34" i="18" s="1"/>
  <c r="C35" i="18"/>
  <c r="A35" i="18" s="1"/>
  <c r="C36" i="18"/>
  <c r="A36" i="18" s="1"/>
  <c r="C37" i="18"/>
  <c r="A37" i="18" s="1"/>
  <c r="C38" i="18"/>
  <c r="A38" i="18" s="1"/>
  <c r="C39" i="18"/>
  <c r="A39" i="18" s="1"/>
  <c r="C40" i="18"/>
  <c r="B40" i="18" s="1"/>
  <c r="C41" i="18"/>
  <c r="A41" i="18" s="1"/>
  <c r="C42" i="18"/>
  <c r="A42" i="18" s="1"/>
  <c r="C43" i="18"/>
  <c r="A43" i="18" s="1"/>
  <c r="C44" i="18"/>
  <c r="A44" i="18" s="1"/>
  <c r="C45" i="18"/>
  <c r="A45" i="18" s="1"/>
  <c r="C46" i="18"/>
  <c r="A46" i="18" s="1"/>
  <c r="C47" i="18"/>
  <c r="A47" i="18" s="1"/>
  <c r="C48" i="18"/>
  <c r="A48" i="18" s="1"/>
  <c r="C49" i="18"/>
  <c r="A49" i="18" s="1"/>
  <c r="C50" i="18"/>
  <c r="A50" i="18" s="1"/>
  <c r="C51" i="18"/>
  <c r="B51" i="18" s="1"/>
  <c r="C52" i="18"/>
  <c r="A52" i="18" s="1"/>
  <c r="C53" i="18"/>
  <c r="A53" i="18" s="1"/>
  <c r="C54" i="18"/>
  <c r="A54" i="18" s="1"/>
  <c r="C55" i="18"/>
  <c r="A55" i="18" s="1"/>
  <c r="C56" i="18"/>
  <c r="B56" i="18" s="1"/>
  <c r="C57" i="18"/>
  <c r="A57" i="18" s="1"/>
  <c r="C58" i="18"/>
  <c r="A58" i="18" s="1"/>
  <c r="C59" i="18"/>
  <c r="B59" i="18" s="1"/>
  <c r="C60" i="18"/>
  <c r="A60" i="18" s="1"/>
  <c r="C61" i="18"/>
  <c r="A61" i="18" s="1"/>
  <c r="C62" i="18"/>
  <c r="A62" i="18" s="1"/>
  <c r="C63" i="18"/>
  <c r="A63" i="18" s="1"/>
  <c r="C64" i="18"/>
  <c r="A64" i="18" s="1"/>
  <c r="C65" i="18"/>
  <c r="A65" i="18" s="1"/>
  <c r="C66" i="18"/>
  <c r="A66" i="18" s="1"/>
  <c r="C67" i="18"/>
  <c r="B67" i="18" s="1"/>
  <c r="C68" i="18"/>
  <c r="A68" i="18" s="1"/>
  <c r="C69" i="18"/>
  <c r="A69" i="18" s="1"/>
  <c r="C70" i="18"/>
  <c r="A70" i="18" s="1"/>
  <c r="C71" i="18"/>
  <c r="A71" i="18" s="1"/>
  <c r="C72" i="18"/>
  <c r="A72" i="18" s="1"/>
  <c r="C73" i="18"/>
  <c r="B73" i="18" s="1"/>
  <c r="C74" i="18"/>
  <c r="A74" i="18" s="1"/>
  <c r="C75" i="18"/>
  <c r="A75" i="18" s="1"/>
  <c r="C76" i="18"/>
  <c r="A76" i="18" s="1"/>
  <c r="C77" i="18"/>
  <c r="A77" i="18" s="1"/>
  <c r="C78" i="18"/>
  <c r="A78" i="18" s="1"/>
  <c r="C79" i="18"/>
  <c r="B79" i="18" s="1"/>
  <c r="C80" i="18"/>
  <c r="A80" i="18" s="1"/>
  <c r="C81" i="18"/>
  <c r="A81" i="18" s="1"/>
  <c r="C82" i="18"/>
  <c r="B82" i="18" s="1"/>
  <c r="C83" i="18"/>
  <c r="A83" i="18" s="1"/>
  <c r="C84" i="18"/>
  <c r="A84" i="18" s="1"/>
  <c r="C85" i="18"/>
  <c r="A85" i="18" s="1"/>
  <c r="C86" i="18"/>
  <c r="B86" i="18" s="1"/>
  <c r="C87" i="18"/>
  <c r="A87" i="18" s="1"/>
  <c r="C88" i="18"/>
  <c r="A88" i="18" s="1"/>
  <c r="B4" i="13"/>
  <c r="A4" i="13" s="1"/>
  <c r="B4" i="3"/>
  <c r="A4" i="3" s="1"/>
  <c r="A90" i="15"/>
  <c r="A91" i="15"/>
  <c r="B55" i="18" l="1"/>
  <c r="B8897" i="2"/>
  <c r="A8897" i="2" s="1"/>
  <c r="B195" i="3"/>
  <c r="A195" i="3" s="1"/>
  <c r="B177" i="3"/>
  <c r="A177" i="3" s="1"/>
  <c r="B169" i="3"/>
  <c r="A169" i="3" s="1"/>
  <c r="B161" i="3"/>
  <c r="A161" i="3" s="1"/>
  <c r="B153" i="3"/>
  <c r="A153" i="3" s="1"/>
  <c r="B145" i="3"/>
  <c r="A145" i="3" s="1"/>
  <c r="B121" i="3"/>
  <c r="A121" i="3" s="1"/>
  <c r="B97" i="3"/>
  <c r="A97" i="3" s="1"/>
  <c r="B89" i="3"/>
  <c r="A89" i="3" s="1"/>
  <c r="B81" i="3"/>
  <c r="A81" i="3" s="1"/>
  <c r="B73" i="3"/>
  <c r="A73" i="3" s="1"/>
  <c r="B65" i="3"/>
  <c r="A65" i="3" s="1"/>
  <c r="B49" i="3"/>
  <c r="A49" i="3" s="1"/>
  <c r="B41" i="3"/>
  <c r="A41" i="3" s="1"/>
  <c r="B25" i="3"/>
  <c r="A25" i="3" s="1"/>
  <c r="B9" i="3"/>
  <c r="A9" i="3" s="1"/>
  <c r="B10" i="13"/>
  <c r="A10" i="13" s="1"/>
  <c r="B9210" i="2"/>
  <c r="A9210" i="2" s="1"/>
  <c r="B9178" i="2"/>
  <c r="A9178" i="2" s="1"/>
  <c r="B9162" i="2"/>
  <c r="A9162" i="2" s="1"/>
  <c r="B9146" i="2"/>
  <c r="A9146" i="2" s="1"/>
  <c r="B9138" i="2"/>
  <c r="A9138" i="2" s="1"/>
  <c r="B9130" i="2"/>
  <c r="A9130" i="2" s="1"/>
  <c r="B9122" i="2"/>
  <c r="A9122" i="2" s="1"/>
  <c r="B9114" i="2"/>
  <c r="A9114" i="2" s="1"/>
  <c r="B9106" i="2"/>
  <c r="A9106" i="2" s="1"/>
  <c r="B9098" i="2"/>
  <c r="A9098" i="2" s="1"/>
  <c r="B9090" i="2"/>
  <c r="A9090" i="2" s="1"/>
  <c r="B9082" i="2"/>
  <c r="A9082" i="2" s="1"/>
  <c r="B9050" i="2"/>
  <c r="A9050" i="2" s="1"/>
  <c r="B9042" i="2"/>
  <c r="A9042" i="2" s="1"/>
  <c r="B9034" i="2"/>
  <c r="A9034" i="2" s="1"/>
  <c r="B9026" i="2"/>
  <c r="A9026" i="2" s="1"/>
  <c r="B9019" i="2"/>
  <c r="A9019" i="2" s="1"/>
  <c r="B8995" i="2"/>
  <c r="A8995" i="2" s="1"/>
  <c r="B8979" i="2"/>
  <c r="A8979" i="2" s="1"/>
  <c r="B8971" i="2"/>
  <c r="A8971" i="2" s="1"/>
  <c r="B8963" i="2"/>
  <c r="A8963" i="2" s="1"/>
  <c r="B8955" i="2"/>
  <c r="A8955" i="2" s="1"/>
  <c r="B8947" i="2"/>
  <c r="A8947" i="2" s="1"/>
  <c r="B8939" i="2"/>
  <c r="A8939" i="2" s="1"/>
  <c r="B8931" i="2"/>
  <c r="A8931" i="2" s="1"/>
  <c r="B8923" i="2"/>
  <c r="A8923" i="2" s="1"/>
  <c r="B8916" i="2"/>
  <c r="A8916" i="2" s="1"/>
  <c r="B8908" i="2"/>
  <c r="A8908" i="2" s="1"/>
  <c r="B8899" i="2"/>
  <c r="A8899" i="2" s="1"/>
  <c r="B8889" i="2"/>
  <c r="A8889" i="2" s="1"/>
  <c r="B8857" i="2"/>
  <c r="A8857" i="2" s="1"/>
  <c r="B179" i="3"/>
  <c r="A179" i="3" s="1"/>
  <c r="A40" i="18"/>
  <c r="B200" i="3"/>
  <c r="A200" i="3" s="1"/>
  <c r="B176" i="3"/>
  <c r="A176" i="3" s="1"/>
  <c r="B168" i="3"/>
  <c r="A168" i="3" s="1"/>
  <c r="B160" i="3"/>
  <c r="A160" i="3" s="1"/>
  <c r="B152" i="3"/>
  <c r="A152" i="3" s="1"/>
  <c r="B144" i="3"/>
  <c r="A144" i="3" s="1"/>
  <c r="B120" i="3"/>
  <c r="A120" i="3" s="1"/>
  <c r="B96" i="3"/>
  <c r="A96" i="3" s="1"/>
  <c r="B88" i="3"/>
  <c r="A88" i="3" s="1"/>
  <c r="B80" i="3"/>
  <c r="A80" i="3" s="1"/>
  <c r="B72" i="3"/>
  <c r="A72" i="3" s="1"/>
  <c r="B64" i="3"/>
  <c r="A64" i="3" s="1"/>
  <c r="B48" i="3"/>
  <c r="A48" i="3" s="1"/>
  <c r="B40" i="3"/>
  <c r="A40" i="3" s="1"/>
  <c r="B24" i="3"/>
  <c r="A24" i="3" s="1"/>
  <c r="B8" i="3"/>
  <c r="A8" i="3" s="1"/>
  <c r="B9" i="13"/>
  <c r="A9" i="13" s="1"/>
  <c r="B9209" i="2"/>
  <c r="A9209" i="2" s="1"/>
  <c r="B9193" i="2"/>
  <c r="A9193" i="2" s="1"/>
  <c r="B9177" i="2"/>
  <c r="A9177" i="2" s="1"/>
  <c r="B9161" i="2"/>
  <c r="A9161" i="2" s="1"/>
  <c r="B9145" i="2"/>
  <c r="A9145" i="2" s="1"/>
  <c r="B9137" i="2"/>
  <c r="A9137" i="2" s="1"/>
  <c r="B9129" i="2"/>
  <c r="A9129" i="2" s="1"/>
  <c r="B9121" i="2"/>
  <c r="A9121" i="2" s="1"/>
  <c r="B9113" i="2"/>
  <c r="A9113" i="2" s="1"/>
  <c r="B9105" i="2"/>
  <c r="A9105" i="2" s="1"/>
  <c r="B9097" i="2"/>
  <c r="A9097" i="2" s="1"/>
  <c r="B9089" i="2"/>
  <c r="A9089" i="2" s="1"/>
  <c r="B9081" i="2"/>
  <c r="A9081" i="2" s="1"/>
  <c r="B9065" i="2"/>
  <c r="A9065" i="2" s="1"/>
  <c r="B9049" i="2"/>
  <c r="A9049" i="2" s="1"/>
  <c r="B9041" i="2"/>
  <c r="A9041" i="2" s="1"/>
  <c r="B9033" i="2"/>
  <c r="A9033" i="2" s="1"/>
  <c r="B9018" i="2"/>
  <c r="A9018" i="2" s="1"/>
  <c r="B8994" i="2"/>
  <c r="A8994" i="2" s="1"/>
  <c r="B8978" i="2"/>
  <c r="A8978" i="2" s="1"/>
  <c r="B8970" i="2"/>
  <c r="A8970" i="2" s="1"/>
  <c r="B8962" i="2"/>
  <c r="A8962" i="2" s="1"/>
  <c r="B8954" i="2"/>
  <c r="A8954" i="2" s="1"/>
  <c r="B8946" i="2"/>
  <c r="A8946" i="2" s="1"/>
  <c r="B8938" i="2"/>
  <c r="A8938" i="2" s="1"/>
  <c r="B8930" i="2"/>
  <c r="A8930" i="2" s="1"/>
  <c r="B8922" i="2"/>
  <c r="A8922" i="2" s="1"/>
  <c r="B8915" i="2"/>
  <c r="A8915" i="2" s="1"/>
  <c r="B8907" i="2"/>
  <c r="A8907" i="2" s="1"/>
  <c r="B8898" i="2"/>
  <c r="A8898" i="2" s="1"/>
  <c r="B8888" i="2"/>
  <c r="A8888" i="2" s="1"/>
  <c r="B207" i="3"/>
  <c r="A207" i="3" s="1"/>
  <c r="B175" i="3"/>
  <c r="A175" i="3" s="1"/>
  <c r="B167" i="3"/>
  <c r="A167" i="3" s="1"/>
  <c r="B159" i="3"/>
  <c r="A159" i="3" s="1"/>
  <c r="B151" i="3"/>
  <c r="A151" i="3" s="1"/>
  <c r="B119" i="3"/>
  <c r="A119" i="3" s="1"/>
  <c r="B111" i="3"/>
  <c r="A111" i="3" s="1"/>
  <c r="B103" i="3"/>
  <c r="A103" i="3" s="1"/>
  <c r="B87" i="3"/>
  <c r="A87" i="3" s="1"/>
  <c r="B79" i="3"/>
  <c r="A79" i="3" s="1"/>
  <c r="B71" i="3"/>
  <c r="A71" i="3" s="1"/>
  <c r="B63" i="3"/>
  <c r="A63" i="3" s="1"/>
  <c r="B47" i="3"/>
  <c r="A47" i="3" s="1"/>
  <c r="B15" i="3"/>
  <c r="A15" i="3" s="1"/>
  <c r="B7" i="3"/>
  <c r="A7" i="3" s="1"/>
  <c r="B8" i="13"/>
  <c r="A8" i="13" s="1"/>
  <c r="B9208" i="2"/>
  <c r="A9208" i="2" s="1"/>
  <c r="B9192" i="2"/>
  <c r="A9192" i="2" s="1"/>
  <c r="B9176" i="2"/>
  <c r="A9176" i="2" s="1"/>
  <c r="B9160" i="2"/>
  <c r="A9160" i="2" s="1"/>
  <c r="B9144" i="2"/>
  <c r="A9144" i="2" s="1"/>
  <c r="B9136" i="2"/>
  <c r="A9136" i="2" s="1"/>
  <c r="B9128" i="2"/>
  <c r="A9128" i="2" s="1"/>
  <c r="B9120" i="2"/>
  <c r="A9120" i="2" s="1"/>
  <c r="B9112" i="2"/>
  <c r="A9112" i="2" s="1"/>
  <c r="B9104" i="2"/>
  <c r="A9104" i="2" s="1"/>
  <c r="B9096" i="2"/>
  <c r="A9096" i="2" s="1"/>
  <c r="B9088" i="2"/>
  <c r="A9088" i="2" s="1"/>
  <c r="B9080" i="2"/>
  <c r="A9080" i="2" s="1"/>
  <c r="B9064" i="2"/>
  <c r="A9064" i="2" s="1"/>
  <c r="B9056" i="2"/>
  <c r="A9056" i="2" s="1"/>
  <c r="B9048" i="2"/>
  <c r="A9048" i="2" s="1"/>
  <c r="B9040" i="2"/>
  <c r="A9040" i="2" s="1"/>
  <c r="B9032" i="2"/>
  <c r="A9032" i="2" s="1"/>
  <c r="B9017" i="2"/>
  <c r="A9017" i="2" s="1"/>
  <c r="B9009" i="2"/>
  <c r="A9009" i="2" s="1"/>
  <c r="B8977" i="2"/>
  <c r="A8977" i="2" s="1"/>
  <c r="B8969" i="2"/>
  <c r="A8969" i="2" s="1"/>
  <c r="B8961" i="2"/>
  <c r="A8961" i="2" s="1"/>
  <c r="B8953" i="2"/>
  <c r="A8953" i="2" s="1"/>
  <c r="B8945" i="2"/>
  <c r="A8945" i="2" s="1"/>
  <c r="B8937" i="2"/>
  <c r="A8937" i="2" s="1"/>
  <c r="B8929" i="2"/>
  <c r="A8929" i="2" s="1"/>
  <c r="B8921" i="2"/>
  <c r="A8921" i="2" s="1"/>
  <c r="B8914" i="2"/>
  <c r="A8914" i="2" s="1"/>
  <c r="B8906" i="2"/>
  <c r="A8906" i="2" s="1"/>
  <c r="B2" i="13"/>
  <c r="A2" i="13" s="1"/>
  <c r="G32" i="16" s="1"/>
  <c r="B7" i="2"/>
  <c r="A7" i="2" s="1"/>
  <c r="B15" i="2"/>
  <c r="A15" i="2" s="1"/>
  <c r="B23" i="2"/>
  <c r="A23" i="2" s="1"/>
  <c r="B39" i="2"/>
  <c r="A39" i="2" s="1"/>
  <c r="B47" i="2"/>
  <c r="A47" i="2" s="1"/>
  <c r="B55" i="2"/>
  <c r="A55" i="2" s="1"/>
  <c r="B63" i="2"/>
  <c r="A63" i="2" s="1"/>
  <c r="B71" i="2"/>
  <c r="A71" i="2" s="1"/>
  <c r="B95" i="2"/>
  <c r="A95" i="2" s="1"/>
  <c r="B103" i="2"/>
  <c r="A103" i="2" s="1"/>
  <c r="B111" i="2"/>
  <c r="A111" i="2" s="1"/>
  <c r="B127" i="2"/>
  <c r="A127" i="2" s="1"/>
  <c r="B135" i="2"/>
  <c r="A135" i="2" s="1"/>
  <c r="B143" i="2"/>
  <c r="A143" i="2" s="1"/>
  <c r="B151" i="2"/>
  <c r="A151" i="2" s="1"/>
  <c r="B2" i="5"/>
  <c r="A2" i="5" s="1"/>
  <c r="F27" i="16" s="1"/>
  <c r="B8" i="2"/>
  <c r="A8" i="2" s="1"/>
  <c r="B16" i="2"/>
  <c r="A16" i="2" s="1"/>
  <c r="B40" i="2"/>
  <c r="A40" i="2" s="1"/>
  <c r="B48" i="2"/>
  <c r="A48" i="2" s="1"/>
  <c r="B56" i="2"/>
  <c r="A56" i="2" s="1"/>
  <c r="B64" i="2"/>
  <c r="A64" i="2" s="1"/>
  <c r="B72" i="2"/>
  <c r="A72" i="2" s="1"/>
  <c r="B96" i="2"/>
  <c r="A96" i="2" s="1"/>
  <c r="B104" i="2"/>
  <c r="A104" i="2" s="1"/>
  <c r="B112" i="2"/>
  <c r="A112" i="2" s="1"/>
  <c r="B120" i="2"/>
  <c r="A120" i="2" s="1"/>
  <c r="B128" i="2"/>
  <c r="A128" i="2" s="1"/>
  <c r="B136" i="2"/>
  <c r="A136" i="2" s="1"/>
  <c r="B144" i="2"/>
  <c r="A144" i="2" s="1"/>
  <c r="B152" i="2"/>
  <c r="A152" i="2" s="1"/>
  <c r="B160" i="2"/>
  <c r="A160" i="2" s="1"/>
  <c r="B168" i="2"/>
  <c r="A168" i="2" s="1"/>
  <c r="B176" i="2"/>
  <c r="A176" i="2" s="1"/>
  <c r="B192" i="2"/>
  <c r="A192" i="2" s="1"/>
  <c r="B208" i="2"/>
  <c r="A208" i="2" s="1"/>
  <c r="B232" i="2"/>
  <c r="A232" i="2" s="1"/>
  <c r="B240" i="2"/>
  <c r="A240" i="2" s="1"/>
  <c r="B248" i="2"/>
  <c r="A248" i="2" s="1"/>
  <c r="B256" i="2"/>
  <c r="A256" i="2" s="1"/>
  <c r="B264" i="2"/>
  <c r="A264" i="2" s="1"/>
  <c r="B288" i="2"/>
  <c r="A288" i="2" s="1"/>
  <c r="B296" i="2"/>
  <c r="A296" i="2" s="1"/>
  <c r="B304" i="2"/>
  <c r="A304" i="2" s="1"/>
  <c r="B312" i="2"/>
  <c r="A312" i="2" s="1"/>
  <c r="B320" i="2"/>
  <c r="A320" i="2" s="1"/>
  <c r="B328" i="2"/>
  <c r="A328" i="2" s="1"/>
  <c r="B336" i="2"/>
  <c r="A336" i="2" s="1"/>
  <c r="B352" i="2"/>
  <c r="A352" i="2" s="1"/>
  <c r="B376" i="2"/>
  <c r="A376" i="2" s="1"/>
  <c r="B384" i="2"/>
  <c r="A384" i="2" s="1"/>
  <c r="B392" i="2"/>
  <c r="A392" i="2" s="1"/>
  <c r="B400" i="2"/>
  <c r="A400" i="2" s="1"/>
  <c r="B416" i="2"/>
  <c r="A416" i="2" s="1"/>
  <c r="B440" i="2"/>
  <c r="A440" i="2" s="1"/>
  <c r="B464" i="2"/>
  <c r="A464" i="2" s="1"/>
  <c r="B472" i="2"/>
  <c r="A472" i="2" s="1"/>
  <c r="B488" i="2"/>
  <c r="A488" i="2" s="1"/>
  <c r="B496" i="2"/>
  <c r="A496" i="2" s="1"/>
  <c r="B512" i="2"/>
  <c r="A512" i="2" s="1"/>
  <c r="B520" i="2"/>
  <c r="A520" i="2" s="1"/>
  <c r="B528" i="2"/>
  <c r="A528" i="2" s="1"/>
  <c r="B536" i="2"/>
  <c r="A536" i="2" s="1"/>
  <c r="B544" i="2"/>
  <c r="A544" i="2" s="1"/>
  <c r="B552" i="2"/>
  <c r="A552" i="2" s="1"/>
  <c r="B560" i="2"/>
  <c r="A560" i="2" s="1"/>
  <c r="B568" i="2"/>
  <c r="A568" i="2" s="1"/>
  <c r="B576" i="2"/>
  <c r="A576" i="2" s="1"/>
  <c r="B592" i="2"/>
  <c r="A592" i="2" s="1"/>
  <c r="B600" i="2"/>
  <c r="A600" i="2" s="1"/>
  <c r="B608" i="2"/>
  <c r="A608" i="2" s="1"/>
  <c r="B616" i="2"/>
  <c r="A616" i="2" s="1"/>
  <c r="B648" i="2"/>
  <c r="A648" i="2" s="1"/>
  <c r="B656" i="2"/>
  <c r="A656" i="2" s="1"/>
  <c r="B664" i="2"/>
  <c r="A664" i="2" s="1"/>
  <c r="B672" i="2"/>
  <c r="A672" i="2" s="1"/>
  <c r="B680" i="2"/>
  <c r="A680" i="2" s="1"/>
  <c r="B688" i="2"/>
  <c r="A688" i="2" s="1"/>
  <c r="B696" i="2"/>
  <c r="A696" i="2" s="1"/>
  <c r="B704" i="2"/>
  <c r="A704" i="2" s="1"/>
  <c r="B712" i="2"/>
  <c r="A712" i="2" s="1"/>
  <c r="B720" i="2"/>
  <c r="A720" i="2" s="1"/>
  <c r="B728" i="2"/>
  <c r="A728" i="2" s="1"/>
  <c r="B736" i="2"/>
  <c r="A736" i="2" s="1"/>
  <c r="B744" i="2"/>
  <c r="A744" i="2" s="1"/>
  <c r="B760" i="2"/>
  <c r="A760" i="2" s="1"/>
  <c r="B768" i="2"/>
  <c r="A768" i="2" s="1"/>
  <c r="B776" i="2"/>
  <c r="A776" i="2" s="1"/>
  <c r="B783" i="2"/>
  <c r="A783" i="2" s="1"/>
  <c r="B791" i="2"/>
  <c r="A791" i="2" s="1"/>
  <c r="B798" i="2"/>
  <c r="A798" i="2" s="1"/>
  <c r="B806" i="2"/>
  <c r="A806" i="2" s="1"/>
  <c r="B814" i="2"/>
  <c r="A814" i="2" s="1"/>
  <c r="B822" i="2"/>
  <c r="A822" i="2" s="1"/>
  <c r="B830" i="2"/>
  <c r="A830" i="2" s="1"/>
  <c r="B846" i="2"/>
  <c r="A846" i="2" s="1"/>
  <c r="B862" i="2"/>
  <c r="A862" i="2" s="1"/>
  <c r="B878" i="2"/>
  <c r="A878" i="2" s="1"/>
  <c r="B886" i="2"/>
  <c r="A886" i="2" s="1"/>
  <c r="B902" i="2"/>
  <c r="A902" i="2" s="1"/>
  <c r="B910" i="2"/>
  <c r="A910" i="2" s="1"/>
  <c r="B926" i="2"/>
  <c r="A926" i="2" s="1"/>
  <c r="B934" i="2"/>
  <c r="A934" i="2" s="1"/>
  <c r="B942" i="2"/>
  <c r="A942" i="2" s="1"/>
  <c r="B950" i="2"/>
  <c r="A950" i="2" s="1"/>
  <c r="B958" i="2"/>
  <c r="A958" i="2" s="1"/>
  <c r="B966" i="2"/>
  <c r="A966" i="2" s="1"/>
  <c r="B982" i="2"/>
  <c r="A982" i="2" s="1"/>
  <c r="B990" i="2"/>
  <c r="A990" i="2" s="1"/>
  <c r="B998" i="2"/>
  <c r="A998" i="2" s="1"/>
  <c r="B1006" i="2"/>
  <c r="A1006" i="2" s="1"/>
  <c r="B1014" i="2"/>
  <c r="A1014" i="2" s="1"/>
  <c r="B1022" i="2"/>
  <c r="A1022" i="2" s="1"/>
  <c r="B1038" i="2"/>
  <c r="A1038" i="2" s="1"/>
  <c r="B1046" i="2"/>
  <c r="A1046" i="2" s="1"/>
  <c r="B1062" i="2"/>
  <c r="A1062" i="2" s="1"/>
  <c r="B1070" i="2"/>
  <c r="A1070" i="2" s="1"/>
  <c r="B1086" i="2"/>
  <c r="A1086" i="2" s="1"/>
  <c r="B1110" i="2"/>
  <c r="A1110" i="2" s="1"/>
  <c r="B1118" i="2"/>
  <c r="A1118" i="2" s="1"/>
  <c r="B1142" i="2"/>
  <c r="A1142" i="2" s="1"/>
  <c r="B1150" i="2"/>
  <c r="A1150" i="2" s="1"/>
  <c r="B1158" i="2"/>
  <c r="A1158" i="2" s="1"/>
  <c r="B1166" i="2"/>
  <c r="A1166" i="2" s="1"/>
  <c r="B1174" i="2"/>
  <c r="A1174" i="2" s="1"/>
  <c r="B1182" i="2"/>
  <c r="A1182" i="2" s="1"/>
  <c r="B1190" i="2"/>
  <c r="A1190" i="2" s="1"/>
  <c r="B1198" i="2"/>
  <c r="A1198" i="2" s="1"/>
  <c r="B1206" i="2"/>
  <c r="A1206" i="2" s="1"/>
  <c r="B1214" i="2"/>
  <c r="A1214" i="2" s="1"/>
  <c r="B1222" i="2"/>
  <c r="A1222" i="2" s="1"/>
  <c r="B1230" i="2"/>
  <c r="A1230" i="2" s="1"/>
  <c r="B1246" i="2"/>
  <c r="A1246" i="2" s="1"/>
  <c r="B1270" i="2"/>
  <c r="A1270" i="2" s="1"/>
  <c r="B1277" i="2"/>
  <c r="A1277" i="2" s="1"/>
  <c r="B1285" i="2"/>
  <c r="A1285" i="2" s="1"/>
  <c r="B1301" i="2"/>
  <c r="A1301" i="2" s="1"/>
  <c r="B1317" i="2"/>
  <c r="A1317" i="2" s="1"/>
  <c r="B1333" i="2"/>
  <c r="A1333" i="2" s="1"/>
  <c r="B1341" i="2"/>
  <c r="A1341" i="2" s="1"/>
  <c r="B1349" i="2"/>
  <c r="A1349" i="2" s="1"/>
  <c r="B1357" i="2"/>
  <c r="A1357" i="2" s="1"/>
  <c r="B1365" i="2"/>
  <c r="A1365" i="2" s="1"/>
  <c r="B1373" i="2"/>
  <c r="A1373" i="2" s="1"/>
  <c r="B1381" i="2"/>
  <c r="A1381" i="2" s="1"/>
  <c r="B1389" i="2"/>
  <c r="A1389" i="2" s="1"/>
  <c r="B1405" i="2"/>
  <c r="A1405" i="2" s="1"/>
  <c r="B1428" i="2"/>
  <c r="A1428" i="2" s="1"/>
  <c r="B1443" i="2"/>
  <c r="A1443" i="2" s="1"/>
  <c r="B1450" i="2"/>
  <c r="A1450" i="2" s="1"/>
  <c r="B1458" i="2"/>
  <c r="A1458" i="2" s="1"/>
  <c r="B1474" i="2"/>
  <c r="A1474" i="2" s="1"/>
  <c r="B1482" i="2"/>
  <c r="A1482" i="2" s="1"/>
  <c r="B1490" i="2"/>
  <c r="A1490" i="2" s="1"/>
  <c r="B1498" i="2"/>
  <c r="A1498" i="2" s="1"/>
  <c r="B1506" i="2"/>
  <c r="A1506" i="2" s="1"/>
  <c r="B1514" i="2"/>
  <c r="A1514" i="2" s="1"/>
  <c r="B1522" i="2"/>
  <c r="A1522" i="2" s="1"/>
  <c r="B1530" i="2"/>
  <c r="A1530" i="2" s="1"/>
  <c r="B1538" i="2"/>
  <c r="A1538" i="2" s="1"/>
  <c r="B1546" i="2"/>
  <c r="A1546" i="2" s="1"/>
  <c r="B1554" i="2"/>
  <c r="A1554" i="2" s="1"/>
  <c r="B1562" i="2"/>
  <c r="A1562" i="2" s="1"/>
  <c r="B1586" i="2"/>
  <c r="A1586" i="2" s="1"/>
  <c r="B1594" i="2"/>
  <c r="A1594" i="2" s="1"/>
  <c r="B1618" i="2"/>
  <c r="A1618" i="2" s="1"/>
  <c r="B1626" i="2"/>
  <c r="A1626" i="2" s="1"/>
  <c r="B1634" i="2"/>
  <c r="A1634" i="2" s="1"/>
  <c r="B1642" i="2"/>
  <c r="A1642" i="2" s="1"/>
  <c r="B1657" i="2"/>
  <c r="A1657" i="2" s="1"/>
  <c r="B1665" i="2"/>
  <c r="A1665" i="2" s="1"/>
  <c r="B1672" i="2"/>
  <c r="A1672" i="2" s="1"/>
  <c r="B1693" i="2"/>
  <c r="A1693" i="2" s="1"/>
  <c r="B1701" i="2"/>
  <c r="A1701" i="2" s="1"/>
  <c r="B1709" i="2"/>
  <c r="A1709" i="2" s="1"/>
  <c r="B1739" i="2"/>
  <c r="A1739" i="2" s="1"/>
  <c r="B1746" i="2"/>
  <c r="A1746" i="2" s="1"/>
  <c r="B1770" i="2"/>
  <c r="A1770" i="2" s="1"/>
  <c r="B1778" i="2"/>
  <c r="A1778" i="2" s="1"/>
  <c r="B1793" i="2"/>
  <c r="A1793" i="2" s="1"/>
  <c r="B1801" i="2"/>
  <c r="A1801" i="2" s="1"/>
  <c r="B1809" i="2"/>
  <c r="A1809" i="2" s="1"/>
  <c r="B1817" i="2"/>
  <c r="A1817" i="2" s="1"/>
  <c r="B2" i="4"/>
  <c r="A2" i="4" s="1"/>
  <c r="E21" i="16" s="1"/>
  <c r="B9" i="2"/>
  <c r="A9" i="2" s="1"/>
  <c r="B17" i="2"/>
  <c r="A17" i="2" s="1"/>
  <c r="B41" i="2"/>
  <c r="A41" i="2" s="1"/>
  <c r="B49" i="2"/>
  <c r="A49" i="2" s="1"/>
  <c r="B57" i="2"/>
  <c r="A57" i="2" s="1"/>
  <c r="B65" i="2"/>
  <c r="A65" i="2" s="1"/>
  <c r="B73" i="2"/>
  <c r="A73" i="2" s="1"/>
  <c r="B97" i="2"/>
  <c r="A97" i="2" s="1"/>
  <c r="B105" i="2"/>
  <c r="A105" i="2" s="1"/>
  <c r="B113" i="2"/>
  <c r="A113" i="2" s="1"/>
  <c r="B121" i="2"/>
  <c r="A121" i="2" s="1"/>
  <c r="B129" i="2"/>
  <c r="A129" i="2" s="1"/>
  <c r="B137" i="2"/>
  <c r="A137" i="2" s="1"/>
  <c r="B145" i="2"/>
  <c r="A145" i="2" s="1"/>
  <c r="B153" i="2"/>
  <c r="A153" i="2" s="1"/>
  <c r="B2" i="3"/>
  <c r="A2" i="3" s="1"/>
  <c r="B10" i="2"/>
  <c r="A10" i="2" s="1"/>
  <c r="B18" i="2"/>
  <c r="A18" i="2" s="1"/>
  <c r="B34" i="2"/>
  <c r="A34" i="2" s="1"/>
  <c r="B42" i="2"/>
  <c r="A42" i="2" s="1"/>
  <c r="B50" i="2"/>
  <c r="A50" i="2" s="1"/>
  <c r="B58" i="2"/>
  <c r="A58" i="2" s="1"/>
  <c r="B66" i="2"/>
  <c r="A66" i="2" s="1"/>
  <c r="B74" i="2"/>
  <c r="A74" i="2" s="1"/>
  <c r="B90" i="2"/>
  <c r="A90" i="2" s="1"/>
  <c r="B106" i="2"/>
  <c r="A106" i="2" s="1"/>
  <c r="B114" i="2"/>
  <c r="A114" i="2" s="1"/>
  <c r="B122" i="2"/>
  <c r="A122" i="2" s="1"/>
  <c r="B130" i="2"/>
  <c r="A130" i="2" s="1"/>
  <c r="B138" i="2"/>
  <c r="A138" i="2" s="1"/>
  <c r="B146" i="2"/>
  <c r="A146" i="2" s="1"/>
  <c r="B2" i="2"/>
  <c r="A2" i="2" s="1"/>
  <c r="C16" i="16" s="1"/>
  <c r="B11" i="2"/>
  <c r="A11" i="2" s="1"/>
  <c r="B19" i="2"/>
  <c r="A19" i="2" s="1"/>
  <c r="B35" i="2"/>
  <c r="A35" i="2" s="1"/>
  <c r="B43" i="2"/>
  <c r="A43" i="2" s="1"/>
  <c r="B51" i="2"/>
  <c r="A51" i="2" s="1"/>
  <c r="B59" i="2"/>
  <c r="A59" i="2" s="1"/>
  <c r="B67" i="2"/>
  <c r="A67" i="2" s="1"/>
  <c r="B75" i="2"/>
  <c r="A75" i="2" s="1"/>
  <c r="B91" i="2"/>
  <c r="A91" i="2" s="1"/>
  <c r="B99" i="2"/>
  <c r="A99" i="2" s="1"/>
  <c r="B107" i="2"/>
  <c r="A107" i="2" s="1"/>
  <c r="B115" i="2"/>
  <c r="A115" i="2" s="1"/>
  <c r="B123" i="2"/>
  <c r="A123" i="2" s="1"/>
  <c r="B131" i="2"/>
  <c r="A131" i="2" s="1"/>
  <c r="B12" i="2"/>
  <c r="A12" i="2" s="1"/>
  <c r="B20" i="2"/>
  <c r="A20" i="2" s="1"/>
  <c r="B36" i="2"/>
  <c r="A36" i="2" s="1"/>
  <c r="B44" i="2"/>
  <c r="A44" i="2" s="1"/>
  <c r="B52" i="2"/>
  <c r="A52" i="2" s="1"/>
  <c r="B60" i="2"/>
  <c r="A60" i="2" s="1"/>
  <c r="B68" i="2"/>
  <c r="A68" i="2" s="1"/>
  <c r="B76" i="2"/>
  <c r="A76" i="2" s="1"/>
  <c r="B92" i="2"/>
  <c r="A92" i="2" s="1"/>
  <c r="B100" i="2"/>
  <c r="A100" i="2" s="1"/>
  <c r="B108" i="2"/>
  <c r="A108" i="2" s="1"/>
  <c r="B116" i="2"/>
  <c r="A116" i="2" s="1"/>
  <c r="B124" i="2"/>
  <c r="A124" i="2" s="1"/>
  <c r="B132" i="2"/>
  <c r="A132" i="2" s="1"/>
  <c r="B5" i="2"/>
  <c r="A5" i="2" s="1"/>
  <c r="B13" i="2"/>
  <c r="A13" i="2" s="1"/>
  <c r="B21" i="2"/>
  <c r="A21" i="2" s="1"/>
  <c r="B37" i="2"/>
  <c r="A37" i="2" s="1"/>
  <c r="B45" i="2"/>
  <c r="A45" i="2" s="1"/>
  <c r="B53" i="2"/>
  <c r="A53" i="2" s="1"/>
  <c r="B61" i="2"/>
  <c r="A61" i="2" s="1"/>
  <c r="B69" i="2"/>
  <c r="A69" i="2" s="1"/>
  <c r="B77" i="2"/>
  <c r="A77" i="2" s="1"/>
  <c r="B93" i="2"/>
  <c r="A93" i="2" s="1"/>
  <c r="B101" i="2"/>
  <c r="A101" i="2" s="1"/>
  <c r="B109" i="2"/>
  <c r="A109" i="2" s="1"/>
  <c r="B117" i="2"/>
  <c r="A117" i="2" s="1"/>
  <c r="B125" i="2"/>
  <c r="A125" i="2" s="1"/>
  <c r="B6" i="2"/>
  <c r="A6" i="2" s="1"/>
  <c r="B14" i="2"/>
  <c r="A14" i="2" s="1"/>
  <c r="B22" i="2"/>
  <c r="A22" i="2" s="1"/>
  <c r="B38" i="2"/>
  <c r="A38" i="2" s="1"/>
  <c r="B46" i="2"/>
  <c r="A46" i="2" s="1"/>
  <c r="B54" i="2"/>
  <c r="A54" i="2" s="1"/>
  <c r="B62" i="2"/>
  <c r="A62" i="2" s="1"/>
  <c r="B70" i="2"/>
  <c r="A70" i="2" s="1"/>
  <c r="B94" i="2"/>
  <c r="A94" i="2" s="1"/>
  <c r="B102" i="2"/>
  <c r="A102" i="2" s="1"/>
  <c r="B110" i="2"/>
  <c r="A110" i="2" s="1"/>
  <c r="B118" i="2"/>
  <c r="A118" i="2" s="1"/>
  <c r="B126" i="2"/>
  <c r="A126" i="2" s="1"/>
  <c r="B134" i="2"/>
  <c r="A134" i="2" s="1"/>
  <c r="B142" i="2"/>
  <c r="A142" i="2" s="1"/>
  <c r="B150" i="2"/>
  <c r="A150" i="2" s="1"/>
  <c r="B154" i="2"/>
  <c r="A154" i="2" s="1"/>
  <c r="B172" i="2"/>
  <c r="A172" i="2" s="1"/>
  <c r="B189" i="2"/>
  <c r="A189" i="2" s="1"/>
  <c r="B231" i="2"/>
  <c r="A231" i="2" s="1"/>
  <c r="B241" i="2"/>
  <c r="A241" i="2" s="1"/>
  <c r="B250" i="2"/>
  <c r="A250" i="2" s="1"/>
  <c r="B259" i="2"/>
  <c r="A259" i="2" s="1"/>
  <c r="B268" i="2"/>
  <c r="A268" i="2" s="1"/>
  <c r="B276" i="2"/>
  <c r="A276" i="2" s="1"/>
  <c r="B284" i="2"/>
  <c r="A284" i="2" s="1"/>
  <c r="B293" i="2"/>
  <c r="A293" i="2" s="1"/>
  <c r="B302" i="2"/>
  <c r="A302" i="2" s="1"/>
  <c r="B311" i="2"/>
  <c r="A311" i="2" s="1"/>
  <c r="B321" i="2"/>
  <c r="A321" i="2" s="1"/>
  <c r="B330" i="2"/>
  <c r="A330" i="2" s="1"/>
  <c r="B347" i="2"/>
  <c r="A347" i="2" s="1"/>
  <c r="B381" i="2"/>
  <c r="A381" i="2" s="1"/>
  <c r="B390" i="2"/>
  <c r="A390" i="2" s="1"/>
  <c r="B399" i="2"/>
  <c r="A399" i="2" s="1"/>
  <c r="B417" i="2"/>
  <c r="A417" i="2" s="1"/>
  <c r="B442" i="2"/>
  <c r="A442" i="2" s="1"/>
  <c r="B467" i="2"/>
  <c r="A467" i="2" s="1"/>
  <c r="B476" i="2"/>
  <c r="A476" i="2" s="1"/>
  <c r="B484" i="2"/>
  <c r="A484" i="2" s="1"/>
  <c r="B493" i="2"/>
  <c r="A493" i="2" s="1"/>
  <c r="B510" i="2"/>
  <c r="A510" i="2" s="1"/>
  <c r="B519" i="2"/>
  <c r="A519" i="2" s="1"/>
  <c r="B529" i="2"/>
  <c r="A529" i="2" s="1"/>
  <c r="B538" i="2"/>
  <c r="A538" i="2" s="1"/>
  <c r="B547" i="2"/>
  <c r="A547" i="2" s="1"/>
  <c r="B556" i="2"/>
  <c r="A556" i="2" s="1"/>
  <c r="B565" i="2"/>
  <c r="A565" i="2" s="1"/>
  <c r="B574" i="2"/>
  <c r="A574" i="2" s="1"/>
  <c r="B591" i="2"/>
  <c r="A591" i="2" s="1"/>
  <c r="B601" i="2"/>
  <c r="A601" i="2" s="1"/>
  <c r="B610" i="2"/>
  <c r="A610" i="2" s="1"/>
  <c r="B619" i="2"/>
  <c r="A619" i="2" s="1"/>
  <c r="B643" i="2"/>
  <c r="A643" i="2" s="1"/>
  <c r="B652" i="2"/>
  <c r="A652" i="2" s="1"/>
  <c r="B661" i="2"/>
  <c r="A661" i="2" s="1"/>
  <c r="B670" i="2"/>
  <c r="A670" i="2" s="1"/>
  <c r="B679" i="2"/>
  <c r="A679" i="2" s="1"/>
  <c r="B689" i="2"/>
  <c r="A689" i="2" s="1"/>
  <c r="B698" i="2"/>
  <c r="A698" i="2" s="1"/>
  <c r="B707" i="2"/>
  <c r="A707" i="2" s="1"/>
  <c r="B716" i="2"/>
  <c r="A716" i="2" s="1"/>
  <c r="B725" i="2"/>
  <c r="A725" i="2" s="1"/>
  <c r="B734" i="2"/>
  <c r="A734" i="2" s="1"/>
  <c r="B743" i="2"/>
  <c r="A743" i="2" s="1"/>
  <c r="B761" i="2"/>
  <c r="A761" i="2" s="1"/>
  <c r="B770" i="2"/>
  <c r="A770" i="2" s="1"/>
  <c r="B787" i="2"/>
  <c r="A787" i="2" s="1"/>
  <c r="B804" i="2"/>
  <c r="A804" i="2" s="1"/>
  <c r="B813" i="2"/>
  <c r="A813" i="2" s="1"/>
  <c r="B823" i="2"/>
  <c r="A823" i="2" s="1"/>
  <c r="B832" i="2"/>
  <c r="A832" i="2" s="1"/>
  <c r="B857" i="2"/>
  <c r="A857" i="2" s="1"/>
  <c r="B874" i="2"/>
  <c r="A874" i="2" s="1"/>
  <c r="B883" i="2"/>
  <c r="A883" i="2" s="1"/>
  <c r="B900" i="2"/>
  <c r="A900" i="2" s="1"/>
  <c r="B909" i="2"/>
  <c r="A909" i="2" s="1"/>
  <c r="B927" i="2"/>
  <c r="A927" i="2" s="1"/>
  <c r="B936" i="2"/>
  <c r="A936" i="2" s="1"/>
  <c r="B945" i="2"/>
  <c r="A945" i="2" s="1"/>
  <c r="B954" i="2"/>
  <c r="A954" i="2" s="1"/>
  <c r="B963" i="2"/>
  <c r="A963" i="2" s="1"/>
  <c r="B980" i="2"/>
  <c r="A980" i="2" s="1"/>
  <c r="B989" i="2"/>
  <c r="A989" i="2" s="1"/>
  <c r="B999" i="2"/>
  <c r="A999" i="2" s="1"/>
  <c r="B1008" i="2"/>
  <c r="A1008" i="2" s="1"/>
  <c r="B1017" i="2"/>
  <c r="A1017" i="2" s="1"/>
  <c r="B1034" i="2"/>
  <c r="A1034" i="2" s="1"/>
  <c r="B1052" i="2"/>
  <c r="A1052" i="2" s="1"/>
  <c r="B1060" i="2"/>
  <c r="A1060" i="2" s="1"/>
  <c r="B1069" i="2"/>
  <c r="A1069" i="2" s="1"/>
  <c r="B1087" i="2"/>
  <c r="A1087" i="2" s="1"/>
  <c r="B1112" i="2"/>
  <c r="A1112" i="2" s="1"/>
  <c r="B1121" i="2"/>
  <c r="A1121" i="2" s="1"/>
  <c r="B1146" i="2"/>
  <c r="A1146" i="2" s="1"/>
  <c r="B1155" i="2"/>
  <c r="A1155" i="2" s="1"/>
  <c r="B133" i="2"/>
  <c r="A133" i="2" s="1"/>
  <c r="B155" i="2"/>
  <c r="A155" i="2" s="1"/>
  <c r="B173" i="2"/>
  <c r="A173" i="2" s="1"/>
  <c r="B190" i="2"/>
  <c r="A190" i="2" s="1"/>
  <c r="B207" i="2"/>
  <c r="A207" i="2" s="1"/>
  <c r="B233" i="2"/>
  <c r="A233" i="2" s="1"/>
  <c r="B242" i="2"/>
  <c r="A242" i="2" s="1"/>
  <c r="B251" i="2"/>
  <c r="A251" i="2" s="1"/>
  <c r="B260" i="2"/>
  <c r="A260" i="2" s="1"/>
  <c r="B277" i="2"/>
  <c r="A277" i="2" s="1"/>
  <c r="B285" i="2"/>
  <c r="A285" i="2" s="1"/>
  <c r="B294" i="2"/>
  <c r="A294" i="2" s="1"/>
  <c r="B303" i="2"/>
  <c r="A303" i="2" s="1"/>
  <c r="B313" i="2"/>
  <c r="A313" i="2" s="1"/>
  <c r="B322" i="2"/>
  <c r="A322" i="2" s="1"/>
  <c r="B331" i="2"/>
  <c r="A331" i="2" s="1"/>
  <c r="B348" i="2"/>
  <c r="A348" i="2" s="1"/>
  <c r="B365" i="2"/>
  <c r="A365" i="2" s="1"/>
  <c r="B391" i="2"/>
  <c r="A391" i="2" s="1"/>
  <c r="B401" i="2"/>
  <c r="A401" i="2" s="1"/>
  <c r="B443" i="2"/>
  <c r="A443" i="2" s="1"/>
  <c r="B468" i="2"/>
  <c r="A468" i="2" s="1"/>
  <c r="B477" i="2"/>
  <c r="A477" i="2" s="1"/>
  <c r="B485" i="2"/>
  <c r="A485" i="2" s="1"/>
  <c r="B494" i="2"/>
  <c r="A494" i="2" s="1"/>
  <c r="B511" i="2"/>
  <c r="A511" i="2" s="1"/>
  <c r="B521" i="2"/>
  <c r="A521" i="2" s="1"/>
  <c r="B530" i="2"/>
  <c r="A530" i="2" s="1"/>
  <c r="B539" i="2"/>
  <c r="A539" i="2" s="1"/>
  <c r="B548" i="2"/>
  <c r="A548" i="2" s="1"/>
  <c r="B557" i="2"/>
  <c r="A557" i="2" s="1"/>
  <c r="B566" i="2"/>
  <c r="A566" i="2" s="1"/>
  <c r="B575" i="2"/>
  <c r="A575" i="2" s="1"/>
  <c r="B593" i="2"/>
  <c r="A593" i="2" s="1"/>
  <c r="B602" i="2"/>
  <c r="A602" i="2" s="1"/>
  <c r="B611" i="2"/>
  <c r="A611" i="2" s="1"/>
  <c r="B620" i="2"/>
  <c r="A620" i="2" s="1"/>
  <c r="B644" i="2"/>
  <c r="A644" i="2" s="1"/>
  <c r="B653" i="2"/>
  <c r="A653" i="2" s="1"/>
  <c r="B662" i="2"/>
  <c r="A662" i="2" s="1"/>
  <c r="B671" i="2"/>
  <c r="A671" i="2" s="1"/>
  <c r="B681" i="2"/>
  <c r="A681" i="2" s="1"/>
  <c r="B690" i="2"/>
  <c r="A690" i="2" s="1"/>
  <c r="B699" i="2"/>
  <c r="A699" i="2" s="1"/>
  <c r="B708" i="2"/>
  <c r="A708" i="2" s="1"/>
  <c r="B717" i="2"/>
  <c r="A717" i="2" s="1"/>
  <c r="B726" i="2"/>
  <c r="A726" i="2" s="1"/>
  <c r="B735" i="2"/>
  <c r="A735" i="2" s="1"/>
  <c r="B745" i="2"/>
  <c r="A745" i="2" s="1"/>
  <c r="B762" i="2"/>
  <c r="A762" i="2" s="1"/>
  <c r="B771" i="2"/>
  <c r="A771" i="2" s="1"/>
  <c r="B788" i="2"/>
  <c r="A788" i="2" s="1"/>
  <c r="B796" i="2"/>
  <c r="A796" i="2" s="1"/>
  <c r="B805" i="2"/>
  <c r="A805" i="2" s="1"/>
  <c r="B815" i="2"/>
  <c r="A815" i="2" s="1"/>
  <c r="B833" i="2"/>
  <c r="A833" i="2" s="1"/>
  <c r="B858" i="2"/>
  <c r="A858" i="2" s="1"/>
  <c r="B875" i="2"/>
  <c r="A875" i="2" s="1"/>
  <c r="B884" i="2"/>
  <c r="A884" i="2" s="1"/>
  <c r="B901" i="2"/>
  <c r="A901" i="2" s="1"/>
  <c r="B911" i="2"/>
  <c r="A911" i="2" s="1"/>
  <c r="B928" i="2"/>
  <c r="A928" i="2" s="1"/>
  <c r="B937" i="2"/>
  <c r="A937" i="2" s="1"/>
  <c r="B946" i="2"/>
  <c r="A946" i="2" s="1"/>
  <c r="B955" i="2"/>
  <c r="A955" i="2" s="1"/>
  <c r="B964" i="2"/>
  <c r="A964" i="2" s="1"/>
  <c r="B981" i="2"/>
  <c r="A981" i="2" s="1"/>
  <c r="B991" i="2"/>
  <c r="A991" i="2" s="1"/>
  <c r="B1000" i="2"/>
  <c r="A1000" i="2" s="1"/>
  <c r="B1009" i="2"/>
  <c r="A1009" i="2" s="1"/>
  <c r="B1018" i="2"/>
  <c r="A1018" i="2" s="1"/>
  <c r="B1035" i="2"/>
  <c r="A1035" i="2" s="1"/>
  <c r="B1061" i="2"/>
  <c r="A1061" i="2" s="1"/>
  <c r="B1071" i="2"/>
  <c r="A1071" i="2" s="1"/>
  <c r="B1088" i="2"/>
  <c r="A1088" i="2" s="1"/>
  <c r="B1104" i="2"/>
  <c r="A1104" i="2" s="1"/>
  <c r="B1113" i="2"/>
  <c r="A1113" i="2" s="1"/>
  <c r="B1122" i="2"/>
  <c r="A1122" i="2" s="1"/>
  <c r="B1138" i="2"/>
  <c r="A1138" i="2" s="1"/>
  <c r="B1147" i="2"/>
  <c r="A1147" i="2" s="1"/>
  <c r="B1156" i="2"/>
  <c r="A1156" i="2" s="1"/>
  <c r="B1165" i="2"/>
  <c r="A1165" i="2" s="1"/>
  <c r="B1175" i="2"/>
  <c r="A1175" i="2" s="1"/>
  <c r="B1184" i="2"/>
  <c r="A1184" i="2" s="1"/>
  <c r="B1193" i="2"/>
  <c r="A1193" i="2" s="1"/>
  <c r="B139" i="2"/>
  <c r="A139" i="2" s="1"/>
  <c r="B156" i="2"/>
  <c r="A156" i="2" s="1"/>
  <c r="B165" i="2"/>
  <c r="A165" i="2" s="1"/>
  <c r="B174" i="2"/>
  <c r="A174" i="2" s="1"/>
  <c r="B191" i="2"/>
  <c r="A191" i="2" s="1"/>
  <c r="B209" i="2"/>
  <c r="A209" i="2" s="1"/>
  <c r="B234" i="2"/>
  <c r="A234" i="2" s="1"/>
  <c r="B243" i="2"/>
  <c r="A243" i="2" s="1"/>
  <c r="B252" i="2"/>
  <c r="A252" i="2" s="1"/>
  <c r="B261" i="2"/>
  <c r="A261" i="2" s="1"/>
  <c r="B286" i="2"/>
  <c r="A286" i="2" s="1"/>
  <c r="B295" i="2"/>
  <c r="A295" i="2" s="1"/>
  <c r="B305" i="2"/>
  <c r="A305" i="2" s="1"/>
  <c r="B314" i="2"/>
  <c r="A314" i="2" s="1"/>
  <c r="B323" i="2"/>
  <c r="A323" i="2" s="1"/>
  <c r="B332" i="2"/>
  <c r="A332" i="2" s="1"/>
  <c r="B349" i="2"/>
  <c r="A349" i="2" s="1"/>
  <c r="B393" i="2"/>
  <c r="A393" i="2" s="1"/>
  <c r="B444" i="2"/>
  <c r="A444" i="2" s="1"/>
  <c r="B469" i="2"/>
  <c r="A469" i="2" s="1"/>
  <c r="B478" i="2"/>
  <c r="A478" i="2" s="1"/>
  <c r="B486" i="2"/>
  <c r="A486" i="2" s="1"/>
  <c r="B495" i="2"/>
  <c r="A495" i="2" s="1"/>
  <c r="B513" i="2"/>
  <c r="A513" i="2" s="1"/>
  <c r="B522" i="2"/>
  <c r="A522" i="2" s="1"/>
  <c r="B531" i="2"/>
  <c r="A531" i="2" s="1"/>
  <c r="B540" i="2"/>
  <c r="A540" i="2" s="1"/>
  <c r="B549" i="2"/>
  <c r="A549" i="2" s="1"/>
  <c r="B558" i="2"/>
  <c r="A558" i="2" s="1"/>
  <c r="B567" i="2"/>
  <c r="A567" i="2" s="1"/>
  <c r="B577" i="2"/>
  <c r="A577" i="2" s="1"/>
  <c r="B585" i="2"/>
  <c r="A585" i="2" s="1"/>
  <c r="B594" i="2"/>
  <c r="A594" i="2" s="1"/>
  <c r="B603" i="2"/>
  <c r="A603" i="2" s="1"/>
  <c r="B612" i="2"/>
  <c r="A612" i="2" s="1"/>
  <c r="B621" i="2"/>
  <c r="A621" i="2" s="1"/>
  <c r="B645" i="2"/>
  <c r="A645" i="2" s="1"/>
  <c r="B654" i="2"/>
  <c r="A654" i="2" s="1"/>
  <c r="B663" i="2"/>
  <c r="A663" i="2" s="1"/>
  <c r="B673" i="2"/>
  <c r="A673" i="2" s="1"/>
  <c r="B682" i="2"/>
  <c r="A682" i="2" s="1"/>
  <c r="B700" i="2"/>
  <c r="A700" i="2" s="1"/>
  <c r="B709" i="2"/>
  <c r="A709" i="2" s="1"/>
  <c r="B718" i="2"/>
  <c r="A718" i="2" s="1"/>
  <c r="B727" i="2"/>
  <c r="A727" i="2" s="1"/>
  <c r="B737" i="2"/>
  <c r="A737" i="2" s="1"/>
  <c r="B763" i="2"/>
  <c r="A763" i="2" s="1"/>
  <c r="B772" i="2"/>
  <c r="A772" i="2" s="1"/>
  <c r="B789" i="2"/>
  <c r="A789" i="2" s="1"/>
  <c r="B797" i="2"/>
  <c r="A797" i="2" s="1"/>
  <c r="B807" i="2"/>
  <c r="A807" i="2" s="1"/>
  <c r="B816" i="2"/>
  <c r="A816" i="2" s="1"/>
  <c r="B834" i="2"/>
  <c r="A834" i="2" s="1"/>
  <c r="B859" i="2"/>
  <c r="A859" i="2" s="1"/>
  <c r="B876" i="2"/>
  <c r="A876" i="2" s="1"/>
  <c r="B885" i="2"/>
  <c r="A885" i="2" s="1"/>
  <c r="B903" i="2"/>
  <c r="A903" i="2" s="1"/>
  <c r="B912" i="2"/>
  <c r="A912" i="2" s="1"/>
  <c r="B929" i="2"/>
  <c r="A929" i="2" s="1"/>
  <c r="B938" i="2"/>
  <c r="A938" i="2" s="1"/>
  <c r="B947" i="2"/>
  <c r="A947" i="2" s="1"/>
  <c r="B956" i="2"/>
  <c r="A956" i="2" s="1"/>
  <c r="B965" i="2"/>
  <c r="A965" i="2" s="1"/>
  <c r="B983" i="2"/>
  <c r="A983" i="2" s="1"/>
  <c r="B992" i="2"/>
  <c r="A992" i="2" s="1"/>
  <c r="B1001" i="2"/>
  <c r="A1001" i="2" s="1"/>
  <c r="B1010" i="2"/>
  <c r="A1010" i="2" s="1"/>
  <c r="B1019" i="2"/>
  <c r="A1019" i="2" s="1"/>
  <c r="B1036" i="2"/>
  <c r="A1036" i="2" s="1"/>
  <c r="B1063" i="2"/>
  <c r="A1063" i="2" s="1"/>
  <c r="B1072" i="2"/>
  <c r="A1072" i="2" s="1"/>
  <c r="B1089" i="2"/>
  <c r="A1089" i="2" s="1"/>
  <c r="B1105" i="2"/>
  <c r="A1105" i="2" s="1"/>
  <c r="B1114" i="2"/>
  <c r="A1114" i="2" s="1"/>
  <c r="B1123" i="2"/>
  <c r="A1123" i="2" s="1"/>
  <c r="B1139" i="2"/>
  <c r="A1139" i="2" s="1"/>
  <c r="B1148" i="2"/>
  <c r="A1148" i="2" s="1"/>
  <c r="B1157" i="2"/>
  <c r="A1157" i="2" s="1"/>
  <c r="B1167" i="2"/>
  <c r="A1167" i="2" s="1"/>
  <c r="B1176" i="2"/>
  <c r="A1176" i="2" s="1"/>
  <c r="B1185" i="2"/>
  <c r="A1185" i="2" s="1"/>
  <c r="B1194" i="2"/>
  <c r="A1194" i="2" s="1"/>
  <c r="B1203" i="2"/>
  <c r="A1203" i="2" s="1"/>
  <c r="B140" i="2"/>
  <c r="A140" i="2" s="1"/>
  <c r="B157" i="2"/>
  <c r="A157" i="2" s="1"/>
  <c r="B166" i="2"/>
  <c r="A166" i="2" s="1"/>
  <c r="B175" i="2"/>
  <c r="A175" i="2" s="1"/>
  <c r="B193" i="2"/>
  <c r="A193" i="2" s="1"/>
  <c r="B210" i="2"/>
  <c r="A210" i="2" s="1"/>
  <c r="B226" i="2"/>
  <c r="A226" i="2" s="1"/>
  <c r="B244" i="2"/>
  <c r="A244" i="2" s="1"/>
  <c r="B253" i="2"/>
  <c r="A253" i="2" s="1"/>
  <c r="B262" i="2"/>
  <c r="A262" i="2" s="1"/>
  <c r="B287" i="2"/>
  <c r="A287" i="2" s="1"/>
  <c r="B297" i="2"/>
  <c r="A297" i="2" s="1"/>
  <c r="B306" i="2"/>
  <c r="A306" i="2" s="1"/>
  <c r="B315" i="2"/>
  <c r="A315" i="2" s="1"/>
  <c r="B324" i="2"/>
  <c r="A324" i="2" s="1"/>
  <c r="B333" i="2"/>
  <c r="A333" i="2" s="1"/>
  <c r="B350" i="2"/>
  <c r="A350" i="2" s="1"/>
  <c r="B367" i="2"/>
  <c r="A367" i="2" s="1"/>
  <c r="B385" i="2"/>
  <c r="A385" i="2" s="1"/>
  <c r="B394" i="2"/>
  <c r="A394" i="2" s="1"/>
  <c r="B411" i="2"/>
  <c r="A411" i="2" s="1"/>
  <c r="B445" i="2"/>
  <c r="A445" i="2" s="1"/>
  <c r="B461" i="2"/>
  <c r="A461" i="2" s="1"/>
  <c r="B470" i="2"/>
  <c r="A470" i="2" s="1"/>
  <c r="B487" i="2"/>
  <c r="A487" i="2" s="1"/>
  <c r="B497" i="2"/>
  <c r="A497" i="2" s="1"/>
  <c r="B505" i="2"/>
  <c r="A505" i="2" s="1"/>
  <c r="B514" i="2"/>
  <c r="A514" i="2" s="1"/>
  <c r="B523" i="2"/>
  <c r="A523" i="2" s="1"/>
  <c r="B532" i="2"/>
  <c r="A532" i="2" s="1"/>
  <c r="B541" i="2"/>
  <c r="A541" i="2" s="1"/>
  <c r="B550" i="2"/>
  <c r="A550" i="2" s="1"/>
  <c r="B559" i="2"/>
  <c r="A559" i="2" s="1"/>
  <c r="B569" i="2"/>
  <c r="A569" i="2" s="1"/>
  <c r="B578" i="2"/>
  <c r="A578" i="2" s="1"/>
  <c r="B586" i="2"/>
  <c r="A586" i="2" s="1"/>
  <c r="B595" i="2"/>
  <c r="A595" i="2" s="1"/>
  <c r="B604" i="2"/>
  <c r="A604" i="2" s="1"/>
  <c r="B613" i="2"/>
  <c r="A613" i="2" s="1"/>
  <c r="B622" i="2"/>
  <c r="A622" i="2" s="1"/>
  <c r="B646" i="2"/>
  <c r="A646" i="2" s="1"/>
  <c r="B655" i="2"/>
  <c r="A655" i="2" s="1"/>
  <c r="B665" i="2"/>
  <c r="A665" i="2" s="1"/>
  <c r="B674" i="2"/>
  <c r="A674" i="2" s="1"/>
  <c r="B683" i="2"/>
  <c r="A683" i="2" s="1"/>
  <c r="B701" i="2"/>
  <c r="A701" i="2" s="1"/>
  <c r="B710" i="2"/>
  <c r="A710" i="2" s="1"/>
  <c r="B719" i="2"/>
  <c r="A719" i="2" s="1"/>
  <c r="B729" i="2"/>
  <c r="A729" i="2" s="1"/>
  <c r="B738" i="2"/>
  <c r="A738" i="2" s="1"/>
  <c r="B764" i="2"/>
  <c r="A764" i="2" s="1"/>
  <c r="B773" i="2"/>
  <c r="A773" i="2" s="1"/>
  <c r="B790" i="2"/>
  <c r="A790" i="2" s="1"/>
  <c r="B799" i="2"/>
  <c r="A799" i="2" s="1"/>
  <c r="B808" i="2"/>
  <c r="A808" i="2" s="1"/>
  <c r="B817" i="2"/>
  <c r="A817" i="2" s="1"/>
  <c r="B835" i="2"/>
  <c r="A835" i="2" s="1"/>
  <c r="B843" i="2"/>
  <c r="A843" i="2" s="1"/>
  <c r="B860" i="2"/>
  <c r="A860" i="2" s="1"/>
  <c r="B877" i="2"/>
  <c r="A877" i="2" s="1"/>
  <c r="B887" i="2"/>
  <c r="A887" i="2" s="1"/>
  <c r="B895" i="2"/>
  <c r="A895" i="2" s="1"/>
  <c r="B904" i="2"/>
  <c r="A904" i="2" s="1"/>
  <c r="B913" i="2"/>
  <c r="A913" i="2" s="1"/>
  <c r="B930" i="2"/>
  <c r="A930" i="2" s="1"/>
  <c r="B939" i="2"/>
  <c r="A939" i="2" s="1"/>
  <c r="B948" i="2"/>
  <c r="A948" i="2" s="1"/>
  <c r="B957" i="2"/>
  <c r="A957" i="2" s="1"/>
  <c r="B967" i="2"/>
  <c r="A967" i="2" s="1"/>
  <c r="B975" i="2"/>
  <c r="A975" i="2" s="1"/>
  <c r="B984" i="2"/>
  <c r="A984" i="2" s="1"/>
  <c r="B993" i="2"/>
  <c r="A993" i="2" s="1"/>
  <c r="B1002" i="2"/>
  <c r="A1002" i="2" s="1"/>
  <c r="B1011" i="2"/>
  <c r="A1011" i="2" s="1"/>
  <c r="B1020" i="2"/>
  <c r="A1020" i="2" s="1"/>
  <c r="B1037" i="2"/>
  <c r="A1037" i="2" s="1"/>
  <c r="B1064" i="2"/>
  <c r="A1064" i="2" s="1"/>
  <c r="B1073" i="2"/>
  <c r="A1073" i="2" s="1"/>
  <c r="B1090" i="2"/>
  <c r="A1090" i="2" s="1"/>
  <c r="B1106" i="2"/>
  <c r="A1106" i="2" s="1"/>
  <c r="B1115" i="2"/>
  <c r="A1115" i="2" s="1"/>
  <c r="B1124" i="2"/>
  <c r="A1124" i="2" s="1"/>
  <c r="B141" i="2"/>
  <c r="A141" i="2" s="1"/>
  <c r="B147" i="2"/>
  <c r="A147" i="2" s="1"/>
  <c r="B148" i="2"/>
  <c r="A148" i="2" s="1"/>
  <c r="B149" i="2"/>
  <c r="A149" i="2" s="1"/>
  <c r="B171" i="2"/>
  <c r="A171" i="2" s="1"/>
  <c r="B180" i="2"/>
  <c r="A180" i="2" s="1"/>
  <c r="B188" i="2"/>
  <c r="A188" i="2" s="1"/>
  <c r="B197" i="2"/>
  <c r="A197" i="2" s="1"/>
  <c r="B230" i="2"/>
  <c r="A230" i="2" s="1"/>
  <c r="B239" i="2"/>
  <c r="A239" i="2" s="1"/>
  <c r="B249" i="2"/>
  <c r="A249" i="2" s="1"/>
  <c r="B258" i="2"/>
  <c r="A258" i="2" s="1"/>
  <c r="B267" i="2"/>
  <c r="A267" i="2" s="1"/>
  <c r="B275" i="2"/>
  <c r="A275" i="2" s="1"/>
  <c r="B292" i="2"/>
  <c r="A292" i="2" s="1"/>
  <c r="B301" i="2"/>
  <c r="A301" i="2" s="1"/>
  <c r="B310" i="2"/>
  <c r="A310" i="2" s="1"/>
  <c r="B319" i="2"/>
  <c r="A319" i="2" s="1"/>
  <c r="B329" i="2"/>
  <c r="A329" i="2" s="1"/>
  <c r="B346" i="2"/>
  <c r="A346" i="2" s="1"/>
  <c r="B380" i="2"/>
  <c r="A380" i="2" s="1"/>
  <c r="B389" i="2"/>
  <c r="A389" i="2" s="1"/>
  <c r="B398" i="2"/>
  <c r="A398" i="2" s="1"/>
  <c r="B415" i="2"/>
  <c r="A415" i="2" s="1"/>
  <c r="B441" i="2"/>
  <c r="A441" i="2" s="1"/>
  <c r="B466" i="2"/>
  <c r="A466" i="2" s="1"/>
  <c r="B475" i="2"/>
  <c r="A475" i="2" s="1"/>
  <c r="B483" i="2"/>
  <c r="A483" i="2" s="1"/>
  <c r="B492" i="2"/>
  <c r="A492" i="2" s="1"/>
  <c r="B501" i="2"/>
  <c r="A501" i="2" s="1"/>
  <c r="B509" i="2"/>
  <c r="A509" i="2" s="1"/>
  <c r="B518" i="2"/>
  <c r="A518" i="2" s="1"/>
  <c r="B527" i="2"/>
  <c r="A527" i="2" s="1"/>
  <c r="B537" i="2"/>
  <c r="A537" i="2" s="1"/>
  <c r="B546" i="2"/>
  <c r="A546" i="2" s="1"/>
  <c r="B555" i="2"/>
  <c r="A555" i="2" s="1"/>
  <c r="B564" i="2"/>
  <c r="A564" i="2" s="1"/>
  <c r="B573" i="2"/>
  <c r="A573" i="2" s="1"/>
  <c r="B590" i="2"/>
  <c r="A590" i="2" s="1"/>
  <c r="B599" i="2"/>
  <c r="A599" i="2" s="1"/>
  <c r="B609" i="2"/>
  <c r="A609" i="2" s="1"/>
  <c r="B618" i="2"/>
  <c r="A618" i="2" s="1"/>
  <c r="B642" i="2"/>
  <c r="A642" i="2" s="1"/>
  <c r="B651" i="2"/>
  <c r="A651" i="2" s="1"/>
  <c r="B660" i="2"/>
  <c r="A660" i="2" s="1"/>
  <c r="B669" i="2"/>
  <c r="A669" i="2" s="1"/>
  <c r="B678" i="2"/>
  <c r="A678" i="2" s="1"/>
  <c r="B687" i="2"/>
  <c r="A687" i="2" s="1"/>
  <c r="B697" i="2"/>
  <c r="A697" i="2" s="1"/>
  <c r="B706" i="2"/>
  <c r="A706" i="2" s="1"/>
  <c r="B715" i="2"/>
  <c r="A715" i="2" s="1"/>
  <c r="B724" i="2"/>
  <c r="A724" i="2" s="1"/>
  <c r="B733" i="2"/>
  <c r="A733" i="2" s="1"/>
  <c r="B742" i="2"/>
  <c r="A742" i="2" s="1"/>
  <c r="B759" i="2"/>
  <c r="A759" i="2" s="1"/>
  <c r="B769" i="2"/>
  <c r="A769" i="2" s="1"/>
  <c r="B786" i="2"/>
  <c r="A786" i="2" s="1"/>
  <c r="B795" i="2"/>
  <c r="A795" i="2" s="1"/>
  <c r="B803" i="2"/>
  <c r="A803" i="2" s="1"/>
  <c r="B812" i="2"/>
  <c r="A812" i="2" s="1"/>
  <c r="B821" i="2"/>
  <c r="A821" i="2" s="1"/>
  <c r="B831" i="2"/>
  <c r="A831" i="2" s="1"/>
  <c r="B873" i="2"/>
  <c r="A873" i="2" s="1"/>
  <c r="B882" i="2"/>
  <c r="A882" i="2" s="1"/>
  <c r="B899" i="2"/>
  <c r="A899" i="2" s="1"/>
  <c r="B908" i="2"/>
  <c r="A908" i="2" s="1"/>
  <c r="B925" i="2"/>
  <c r="A925" i="2" s="1"/>
  <c r="B935" i="2"/>
  <c r="A935" i="2" s="1"/>
  <c r="B944" i="2"/>
  <c r="A944" i="2" s="1"/>
  <c r="B953" i="2"/>
  <c r="A953" i="2" s="1"/>
  <c r="B962" i="2"/>
  <c r="A962" i="2" s="1"/>
  <c r="B979" i="2"/>
  <c r="A979" i="2" s="1"/>
  <c r="B988" i="2"/>
  <c r="A988" i="2" s="1"/>
  <c r="B997" i="2"/>
  <c r="A997" i="2" s="1"/>
  <c r="B1007" i="2"/>
  <c r="A1007" i="2" s="1"/>
  <c r="B1016" i="2"/>
  <c r="A1016" i="2" s="1"/>
  <c r="B1042" i="2"/>
  <c r="A1042" i="2" s="1"/>
  <c r="B1051" i="2"/>
  <c r="A1051" i="2" s="1"/>
  <c r="B1059" i="2"/>
  <c r="A1059" i="2" s="1"/>
  <c r="B1068" i="2"/>
  <c r="A1068" i="2" s="1"/>
  <c r="B1085" i="2"/>
  <c r="A1085" i="2" s="1"/>
  <c r="B1111" i="2"/>
  <c r="A1111" i="2" s="1"/>
  <c r="B1120" i="2"/>
  <c r="A1120" i="2" s="1"/>
  <c r="B1145" i="2"/>
  <c r="A1145" i="2" s="1"/>
  <c r="B1154" i="2"/>
  <c r="A1154" i="2" s="1"/>
  <c r="B1163" i="2"/>
  <c r="A1163" i="2" s="1"/>
  <c r="B1172" i="2"/>
  <c r="A1172" i="2" s="1"/>
  <c r="B1181" i="2"/>
  <c r="A1181" i="2" s="1"/>
  <c r="B169" i="2"/>
  <c r="A169" i="2" s="1"/>
  <c r="B211" i="2"/>
  <c r="A211" i="2" s="1"/>
  <c r="B228" i="2"/>
  <c r="A228" i="2" s="1"/>
  <c r="B247" i="2"/>
  <c r="A247" i="2" s="1"/>
  <c r="B300" i="2"/>
  <c r="A300" i="2" s="1"/>
  <c r="B326" i="2"/>
  <c r="A326" i="2" s="1"/>
  <c r="B386" i="2"/>
  <c r="A386" i="2" s="1"/>
  <c r="B413" i="2"/>
  <c r="A413" i="2" s="1"/>
  <c r="B446" i="2"/>
  <c r="A446" i="2" s="1"/>
  <c r="B463" i="2"/>
  <c r="A463" i="2" s="1"/>
  <c r="B482" i="2"/>
  <c r="A482" i="2" s="1"/>
  <c r="B524" i="2"/>
  <c r="A524" i="2" s="1"/>
  <c r="B545" i="2"/>
  <c r="A545" i="2" s="1"/>
  <c r="B571" i="2"/>
  <c r="A571" i="2" s="1"/>
  <c r="B587" i="2"/>
  <c r="A587" i="2" s="1"/>
  <c r="B607" i="2"/>
  <c r="A607" i="2" s="1"/>
  <c r="B649" i="2"/>
  <c r="A649" i="2" s="1"/>
  <c r="B675" i="2"/>
  <c r="A675" i="2" s="1"/>
  <c r="B714" i="2"/>
  <c r="A714" i="2" s="1"/>
  <c r="B740" i="2"/>
  <c r="A740" i="2" s="1"/>
  <c r="B766" i="2"/>
  <c r="A766" i="2" s="1"/>
  <c r="B801" i="2"/>
  <c r="A801" i="2" s="1"/>
  <c r="B898" i="2"/>
  <c r="A898" i="2" s="1"/>
  <c r="B932" i="2"/>
  <c r="A932" i="2" s="1"/>
  <c r="B959" i="2"/>
  <c r="A959" i="2" s="1"/>
  <c r="B994" i="2"/>
  <c r="A994" i="2" s="1"/>
  <c r="B1015" i="2"/>
  <c r="A1015" i="2" s="1"/>
  <c r="B1074" i="2"/>
  <c r="A1074" i="2" s="1"/>
  <c r="B1107" i="2"/>
  <c r="A1107" i="2" s="1"/>
  <c r="B1151" i="2"/>
  <c r="A1151" i="2" s="1"/>
  <c r="B1168" i="2"/>
  <c r="A1168" i="2" s="1"/>
  <c r="B1180" i="2"/>
  <c r="A1180" i="2" s="1"/>
  <c r="B1195" i="2"/>
  <c r="A1195" i="2" s="1"/>
  <c r="B1205" i="2"/>
  <c r="A1205" i="2" s="1"/>
  <c r="B1215" i="2"/>
  <c r="A1215" i="2" s="1"/>
  <c r="B1224" i="2"/>
  <c r="A1224" i="2" s="1"/>
  <c r="B1250" i="2"/>
  <c r="A1250" i="2" s="1"/>
  <c r="B1258" i="2"/>
  <c r="A1258" i="2" s="1"/>
  <c r="B1292" i="2"/>
  <c r="A1292" i="2" s="1"/>
  <c r="B1300" i="2"/>
  <c r="A1300" i="2" s="1"/>
  <c r="B1318" i="2"/>
  <c r="A1318" i="2" s="1"/>
  <c r="B1326" i="2"/>
  <c r="A1326" i="2" s="1"/>
  <c r="B1335" i="2"/>
  <c r="A1335" i="2" s="1"/>
  <c r="B1344" i="2"/>
  <c r="A1344" i="2" s="1"/>
  <c r="B1353" i="2"/>
  <c r="A1353" i="2" s="1"/>
  <c r="B1362" i="2"/>
  <c r="A1362" i="2" s="1"/>
  <c r="B1371" i="2"/>
  <c r="A1371" i="2" s="1"/>
  <c r="B1380" i="2"/>
  <c r="A1380" i="2" s="1"/>
  <c r="B1407" i="2"/>
  <c r="A1407" i="2" s="1"/>
  <c r="B1415" i="2"/>
  <c r="A1415" i="2" s="1"/>
  <c r="B1455" i="2"/>
  <c r="A1455" i="2" s="1"/>
  <c r="B1472" i="2"/>
  <c r="A1472" i="2" s="1"/>
  <c r="B1481" i="2"/>
  <c r="A1481" i="2" s="1"/>
  <c r="B1491" i="2"/>
  <c r="A1491" i="2" s="1"/>
  <c r="B1500" i="2"/>
  <c r="A1500" i="2" s="1"/>
  <c r="B1509" i="2"/>
  <c r="A1509" i="2" s="1"/>
  <c r="B1518" i="2"/>
  <c r="A1518" i="2" s="1"/>
  <c r="B1527" i="2"/>
  <c r="A1527" i="2" s="1"/>
  <c r="B1536" i="2"/>
  <c r="A1536" i="2" s="1"/>
  <c r="B1545" i="2"/>
  <c r="A1545" i="2" s="1"/>
  <c r="B1555" i="2"/>
  <c r="A1555" i="2" s="1"/>
  <c r="B1564" i="2"/>
  <c r="A1564" i="2" s="1"/>
  <c r="B1589" i="2"/>
  <c r="A1589" i="2" s="1"/>
  <c r="B1598" i="2"/>
  <c r="A1598" i="2" s="1"/>
  <c r="B1632" i="2"/>
  <c r="A1632" i="2" s="1"/>
  <c r="B1641" i="2"/>
  <c r="A1641" i="2" s="1"/>
  <c r="B1658" i="2"/>
  <c r="A1658" i="2" s="1"/>
  <c r="B1675" i="2"/>
  <c r="A1675" i="2" s="1"/>
  <c r="B1683" i="2"/>
  <c r="A1683" i="2" s="1"/>
  <c r="B1690" i="2"/>
  <c r="A1690" i="2" s="1"/>
  <c r="B1699" i="2"/>
  <c r="A1699" i="2" s="1"/>
  <c r="B1708" i="2"/>
  <c r="A1708" i="2" s="1"/>
  <c r="B1740" i="2"/>
  <c r="A1740" i="2" s="1"/>
  <c r="B1773" i="2"/>
  <c r="A1773" i="2" s="1"/>
  <c r="B1782" i="2"/>
  <c r="A1782" i="2" s="1"/>
  <c r="B1798" i="2"/>
  <c r="A1798" i="2" s="1"/>
  <c r="B1807" i="2"/>
  <c r="A1807" i="2" s="1"/>
  <c r="B1816" i="2"/>
  <c r="A1816" i="2" s="1"/>
  <c r="B1841" i="2"/>
  <c r="A1841" i="2" s="1"/>
  <c r="B1849" i="2"/>
  <c r="A1849" i="2" s="1"/>
  <c r="B1857" i="2"/>
  <c r="A1857" i="2" s="1"/>
  <c r="B1865" i="2"/>
  <c r="A1865" i="2" s="1"/>
  <c r="B1873" i="2"/>
  <c r="A1873" i="2" s="1"/>
  <c r="B158" i="2"/>
  <c r="A158" i="2" s="1"/>
  <c r="B170" i="2"/>
  <c r="A170" i="2" s="1"/>
  <c r="B212" i="2"/>
  <c r="A212" i="2" s="1"/>
  <c r="B229" i="2"/>
  <c r="A229" i="2" s="1"/>
  <c r="B254" i="2"/>
  <c r="A254" i="2" s="1"/>
  <c r="B307" i="2"/>
  <c r="A307" i="2" s="1"/>
  <c r="B327" i="2"/>
  <c r="A327" i="2" s="1"/>
  <c r="B387" i="2"/>
  <c r="A387" i="2" s="1"/>
  <c r="B414" i="2"/>
  <c r="A414" i="2" s="1"/>
  <c r="B465" i="2"/>
  <c r="A465" i="2" s="1"/>
  <c r="B489" i="2"/>
  <c r="A489" i="2" s="1"/>
  <c r="B525" i="2"/>
  <c r="A525" i="2" s="1"/>
  <c r="B551" i="2"/>
  <c r="A551" i="2" s="1"/>
  <c r="B572" i="2"/>
  <c r="A572" i="2" s="1"/>
  <c r="B588" i="2"/>
  <c r="A588" i="2" s="1"/>
  <c r="B614" i="2"/>
  <c r="A614" i="2" s="1"/>
  <c r="B650" i="2"/>
  <c r="A650" i="2" s="1"/>
  <c r="B676" i="2"/>
  <c r="A676" i="2" s="1"/>
  <c r="B721" i="2"/>
  <c r="A721" i="2" s="1"/>
  <c r="B741" i="2"/>
  <c r="A741" i="2" s="1"/>
  <c r="B767" i="2"/>
  <c r="A767" i="2" s="1"/>
  <c r="B802" i="2"/>
  <c r="A802" i="2" s="1"/>
  <c r="B861" i="2"/>
  <c r="A861" i="2" s="1"/>
  <c r="B905" i="2"/>
  <c r="A905" i="2" s="1"/>
  <c r="B933" i="2"/>
  <c r="A933" i="2" s="1"/>
  <c r="B960" i="2"/>
  <c r="A960" i="2" s="1"/>
  <c r="B995" i="2"/>
  <c r="A995" i="2" s="1"/>
  <c r="B1021" i="2"/>
  <c r="A1021" i="2" s="1"/>
  <c r="B1108" i="2"/>
  <c r="A1108" i="2" s="1"/>
  <c r="B1152" i="2"/>
  <c r="A1152" i="2" s="1"/>
  <c r="B1169" i="2"/>
  <c r="A1169" i="2" s="1"/>
  <c r="B1183" i="2"/>
  <c r="A1183" i="2" s="1"/>
  <c r="B1196" i="2"/>
  <c r="A1196" i="2" s="1"/>
  <c r="B1207" i="2"/>
  <c r="A1207" i="2" s="1"/>
  <c r="B1216" i="2"/>
  <c r="A1216" i="2" s="1"/>
  <c r="B1225" i="2"/>
  <c r="A1225" i="2" s="1"/>
  <c r="B1251" i="2"/>
  <c r="A1251" i="2" s="1"/>
  <c r="B1259" i="2"/>
  <c r="A1259" i="2" s="1"/>
  <c r="B1267" i="2"/>
  <c r="A1267" i="2" s="1"/>
  <c r="B1302" i="2"/>
  <c r="A1302" i="2" s="1"/>
  <c r="B1327" i="2"/>
  <c r="A1327" i="2" s="1"/>
  <c r="B1336" i="2"/>
  <c r="A1336" i="2" s="1"/>
  <c r="B1345" i="2"/>
  <c r="A1345" i="2" s="1"/>
  <c r="B1354" i="2"/>
  <c r="A1354" i="2" s="1"/>
  <c r="B1363" i="2"/>
  <c r="A1363" i="2" s="1"/>
  <c r="B1372" i="2"/>
  <c r="A1372" i="2" s="1"/>
  <c r="B1382" i="2"/>
  <c r="A1382" i="2" s="1"/>
  <c r="B1408" i="2"/>
  <c r="A1408" i="2" s="1"/>
  <c r="B1416" i="2"/>
  <c r="A1416" i="2" s="1"/>
  <c r="B1423" i="2"/>
  <c r="A1423" i="2" s="1"/>
  <c r="B1456" i="2"/>
  <c r="A1456" i="2" s="1"/>
  <c r="B1473" i="2"/>
  <c r="A1473" i="2" s="1"/>
  <c r="B1483" i="2"/>
  <c r="A1483" i="2" s="1"/>
  <c r="B1492" i="2"/>
  <c r="A1492" i="2" s="1"/>
  <c r="B1510" i="2"/>
  <c r="A1510" i="2" s="1"/>
  <c r="B1519" i="2"/>
  <c r="A1519" i="2" s="1"/>
  <c r="B1528" i="2"/>
  <c r="A1528" i="2" s="1"/>
  <c r="B1537" i="2"/>
  <c r="A1537" i="2" s="1"/>
  <c r="B1547" i="2"/>
  <c r="A1547" i="2" s="1"/>
  <c r="B1556" i="2"/>
  <c r="A1556" i="2" s="1"/>
  <c r="B1590" i="2"/>
  <c r="A1590" i="2" s="1"/>
  <c r="B1599" i="2"/>
  <c r="A1599" i="2" s="1"/>
  <c r="B1633" i="2"/>
  <c r="A1633" i="2" s="1"/>
  <c r="B1659" i="2"/>
  <c r="A1659" i="2" s="1"/>
  <c r="B1667" i="2"/>
  <c r="A1667" i="2" s="1"/>
  <c r="B1676" i="2"/>
  <c r="A1676" i="2" s="1"/>
  <c r="B1684" i="2"/>
  <c r="A1684" i="2" s="1"/>
  <c r="B1691" i="2"/>
  <c r="A1691" i="2" s="1"/>
  <c r="B1700" i="2"/>
  <c r="A1700" i="2" s="1"/>
  <c r="B1710" i="2"/>
  <c r="A1710" i="2" s="1"/>
  <c r="B1741" i="2"/>
  <c r="A1741" i="2" s="1"/>
  <c r="B1757" i="2"/>
  <c r="A1757" i="2" s="1"/>
  <c r="B1774" i="2"/>
  <c r="A1774" i="2" s="1"/>
  <c r="B1783" i="2"/>
  <c r="A1783" i="2" s="1"/>
  <c r="B159" i="2"/>
  <c r="A159" i="2" s="1"/>
  <c r="B177" i="2"/>
  <c r="A177" i="2" s="1"/>
  <c r="B186" i="2"/>
  <c r="A186" i="2" s="1"/>
  <c r="B213" i="2"/>
  <c r="A213" i="2" s="1"/>
  <c r="B255" i="2"/>
  <c r="A255" i="2" s="1"/>
  <c r="B308" i="2"/>
  <c r="A308" i="2" s="1"/>
  <c r="B334" i="2"/>
  <c r="A334" i="2" s="1"/>
  <c r="B388" i="2"/>
  <c r="A388" i="2" s="1"/>
  <c r="B471" i="2"/>
  <c r="A471" i="2" s="1"/>
  <c r="B490" i="2"/>
  <c r="A490" i="2" s="1"/>
  <c r="B506" i="2"/>
  <c r="A506" i="2" s="1"/>
  <c r="B526" i="2"/>
  <c r="A526" i="2" s="1"/>
  <c r="B553" i="2"/>
  <c r="A553" i="2" s="1"/>
  <c r="B579" i="2"/>
  <c r="A579" i="2" s="1"/>
  <c r="B589" i="2"/>
  <c r="A589" i="2" s="1"/>
  <c r="B615" i="2"/>
  <c r="A615" i="2" s="1"/>
  <c r="B657" i="2"/>
  <c r="A657" i="2" s="1"/>
  <c r="B677" i="2"/>
  <c r="A677" i="2" s="1"/>
  <c r="B722" i="2"/>
  <c r="A722" i="2" s="1"/>
  <c r="B774" i="2"/>
  <c r="A774" i="2" s="1"/>
  <c r="B784" i="2"/>
  <c r="A784" i="2" s="1"/>
  <c r="B809" i="2"/>
  <c r="A809" i="2" s="1"/>
  <c r="B863" i="2"/>
  <c r="A863" i="2" s="1"/>
  <c r="B906" i="2"/>
  <c r="A906" i="2" s="1"/>
  <c r="B940" i="2"/>
  <c r="A940" i="2" s="1"/>
  <c r="B961" i="2"/>
  <c r="A961" i="2" s="1"/>
  <c r="B976" i="2"/>
  <c r="A976" i="2" s="1"/>
  <c r="B996" i="2"/>
  <c r="A996" i="2" s="1"/>
  <c r="B1084" i="2"/>
  <c r="A1084" i="2" s="1"/>
  <c r="B1109" i="2"/>
  <c r="A1109" i="2" s="1"/>
  <c r="B1153" i="2"/>
  <c r="A1153" i="2" s="1"/>
  <c r="B1170" i="2"/>
  <c r="A1170" i="2" s="1"/>
  <c r="B1186" i="2"/>
  <c r="A1186" i="2" s="1"/>
  <c r="B1197" i="2"/>
  <c r="A1197" i="2" s="1"/>
  <c r="B1208" i="2"/>
  <c r="A1208" i="2" s="1"/>
  <c r="B1217" i="2"/>
  <c r="A1217" i="2" s="1"/>
  <c r="B1226" i="2"/>
  <c r="A1226" i="2" s="1"/>
  <c r="B1243" i="2"/>
  <c r="A1243" i="2" s="1"/>
  <c r="B1252" i="2"/>
  <c r="A1252" i="2" s="1"/>
  <c r="B1260" i="2"/>
  <c r="A1260" i="2" s="1"/>
  <c r="B1268" i="2"/>
  <c r="A1268" i="2" s="1"/>
  <c r="B1276" i="2"/>
  <c r="A1276" i="2" s="1"/>
  <c r="B1286" i="2"/>
  <c r="A1286" i="2" s="1"/>
  <c r="B1303" i="2"/>
  <c r="A1303" i="2" s="1"/>
  <c r="B1328" i="2"/>
  <c r="A1328" i="2" s="1"/>
  <c r="B1337" i="2"/>
  <c r="A1337" i="2" s="1"/>
  <c r="B1346" i="2"/>
  <c r="A1346" i="2" s="1"/>
  <c r="B1355" i="2"/>
  <c r="A1355" i="2" s="1"/>
  <c r="B1364" i="2"/>
  <c r="A1364" i="2" s="1"/>
  <c r="B1374" i="2"/>
  <c r="A1374" i="2" s="1"/>
  <c r="B1383" i="2"/>
  <c r="A1383" i="2" s="1"/>
  <c r="B1409" i="2"/>
  <c r="A1409" i="2" s="1"/>
  <c r="B1424" i="2"/>
  <c r="A1424" i="2" s="1"/>
  <c r="B1440" i="2"/>
  <c r="A1440" i="2" s="1"/>
  <c r="B1448" i="2"/>
  <c r="A1448" i="2" s="1"/>
  <c r="B1457" i="2"/>
  <c r="A1457" i="2" s="1"/>
  <c r="B1475" i="2"/>
  <c r="A1475" i="2" s="1"/>
  <c r="B1484" i="2"/>
  <c r="A1484" i="2" s="1"/>
  <c r="B1493" i="2"/>
  <c r="A1493" i="2" s="1"/>
  <c r="B1511" i="2"/>
  <c r="A1511" i="2" s="1"/>
  <c r="B1520" i="2"/>
  <c r="A1520" i="2" s="1"/>
  <c r="B1529" i="2"/>
  <c r="A1529" i="2" s="1"/>
  <c r="B1539" i="2"/>
  <c r="A1539" i="2" s="1"/>
  <c r="B1548" i="2"/>
  <c r="A1548" i="2" s="1"/>
  <c r="B1557" i="2"/>
  <c r="A1557" i="2" s="1"/>
  <c r="B1591" i="2"/>
  <c r="A1591" i="2" s="1"/>
  <c r="B1625" i="2"/>
  <c r="A1625" i="2" s="1"/>
  <c r="B1635" i="2"/>
  <c r="A1635" i="2" s="1"/>
  <c r="B1660" i="2"/>
  <c r="A1660" i="2" s="1"/>
  <c r="B1668" i="2"/>
  <c r="A1668" i="2" s="1"/>
  <c r="B1677" i="2"/>
  <c r="A1677" i="2" s="1"/>
  <c r="B1685" i="2"/>
  <c r="A1685" i="2" s="1"/>
  <c r="B1692" i="2"/>
  <c r="A1692" i="2" s="1"/>
  <c r="B1702" i="2"/>
  <c r="A1702" i="2" s="1"/>
  <c r="B1711" i="2"/>
  <c r="A1711" i="2" s="1"/>
  <c r="B1733" i="2"/>
  <c r="A1733" i="2" s="1"/>
  <c r="B1742" i="2"/>
  <c r="A1742" i="2" s="1"/>
  <c r="B1758" i="2"/>
  <c r="A1758" i="2" s="1"/>
  <c r="B1784" i="2"/>
  <c r="A1784" i="2" s="1"/>
  <c r="B1800" i="2"/>
  <c r="A1800" i="2" s="1"/>
  <c r="B161" i="2"/>
  <c r="A161" i="2" s="1"/>
  <c r="B178" i="2"/>
  <c r="A178" i="2" s="1"/>
  <c r="B187" i="2"/>
  <c r="A187" i="2" s="1"/>
  <c r="B236" i="2"/>
  <c r="A236" i="2" s="1"/>
  <c r="B257" i="2"/>
  <c r="A257" i="2" s="1"/>
  <c r="B273" i="2"/>
  <c r="A273" i="2" s="1"/>
  <c r="B289" i="2"/>
  <c r="A289" i="2" s="1"/>
  <c r="B309" i="2"/>
  <c r="A309" i="2" s="1"/>
  <c r="B335" i="2"/>
  <c r="A335" i="2" s="1"/>
  <c r="B377" i="2"/>
  <c r="A377" i="2" s="1"/>
  <c r="B395" i="2"/>
  <c r="A395" i="2" s="1"/>
  <c r="B473" i="2"/>
  <c r="A473" i="2" s="1"/>
  <c r="B491" i="2"/>
  <c r="A491" i="2" s="1"/>
  <c r="B507" i="2"/>
  <c r="A507" i="2" s="1"/>
  <c r="B533" i="2"/>
  <c r="A533" i="2" s="1"/>
  <c r="B554" i="2"/>
  <c r="A554" i="2" s="1"/>
  <c r="B596" i="2"/>
  <c r="A596" i="2" s="1"/>
  <c r="B617" i="2"/>
  <c r="A617" i="2" s="1"/>
  <c r="B658" i="2"/>
  <c r="A658" i="2" s="1"/>
  <c r="B684" i="2"/>
  <c r="A684" i="2" s="1"/>
  <c r="B702" i="2"/>
  <c r="A702" i="2" s="1"/>
  <c r="B723" i="2"/>
  <c r="A723" i="2" s="1"/>
  <c r="B775" i="2"/>
  <c r="A775" i="2" s="1"/>
  <c r="B785" i="2"/>
  <c r="A785" i="2" s="1"/>
  <c r="B810" i="2"/>
  <c r="A810" i="2" s="1"/>
  <c r="B864" i="2"/>
  <c r="A864" i="2" s="1"/>
  <c r="B907" i="2"/>
  <c r="A907" i="2" s="1"/>
  <c r="B941" i="2"/>
  <c r="A941" i="2" s="1"/>
  <c r="B968" i="2"/>
  <c r="A968" i="2" s="1"/>
  <c r="B977" i="2"/>
  <c r="A977" i="2" s="1"/>
  <c r="B1003" i="2"/>
  <c r="A1003" i="2" s="1"/>
  <c r="B1091" i="2"/>
  <c r="A1091" i="2" s="1"/>
  <c r="B1116" i="2"/>
  <c r="A1116" i="2" s="1"/>
  <c r="B1140" i="2"/>
  <c r="A1140" i="2" s="1"/>
  <c r="B1159" i="2"/>
  <c r="A1159" i="2" s="1"/>
  <c r="B1171" i="2"/>
  <c r="A1171" i="2" s="1"/>
  <c r="B1187" i="2"/>
  <c r="A1187" i="2" s="1"/>
  <c r="B1199" i="2"/>
  <c r="A1199" i="2" s="1"/>
  <c r="B1209" i="2"/>
  <c r="A1209" i="2" s="1"/>
  <c r="B1218" i="2"/>
  <c r="A1218" i="2" s="1"/>
  <c r="B1227" i="2"/>
  <c r="A1227" i="2" s="1"/>
  <c r="B1244" i="2"/>
  <c r="A1244" i="2" s="1"/>
  <c r="B1261" i="2"/>
  <c r="A1261" i="2" s="1"/>
  <c r="B1269" i="2"/>
  <c r="A1269" i="2" s="1"/>
  <c r="B1278" i="2"/>
  <c r="A1278" i="2" s="1"/>
  <c r="B1287" i="2"/>
  <c r="A1287" i="2" s="1"/>
  <c r="B1295" i="2"/>
  <c r="A1295" i="2" s="1"/>
  <c r="B1304" i="2"/>
  <c r="A1304" i="2" s="1"/>
  <c r="B1329" i="2"/>
  <c r="A1329" i="2" s="1"/>
  <c r="B1338" i="2"/>
  <c r="A1338" i="2" s="1"/>
  <c r="B1347" i="2"/>
  <c r="A1347" i="2" s="1"/>
  <c r="B1356" i="2"/>
  <c r="A1356" i="2" s="1"/>
  <c r="B1366" i="2"/>
  <c r="A1366" i="2" s="1"/>
  <c r="B1375" i="2"/>
  <c r="A1375" i="2" s="1"/>
  <c r="B1384" i="2"/>
  <c r="A1384" i="2" s="1"/>
  <c r="B1401" i="2"/>
  <c r="A1401" i="2" s="1"/>
  <c r="B1417" i="2"/>
  <c r="A1417" i="2" s="1"/>
  <c r="B1425" i="2"/>
  <c r="A1425" i="2" s="1"/>
  <c r="B1441" i="2"/>
  <c r="A1441" i="2" s="1"/>
  <c r="B1449" i="2"/>
  <c r="A1449" i="2" s="1"/>
  <c r="B1459" i="2"/>
  <c r="A1459" i="2" s="1"/>
  <c r="B1476" i="2"/>
  <c r="A1476" i="2" s="1"/>
  <c r="B1485" i="2"/>
  <c r="A1485" i="2" s="1"/>
  <c r="B1494" i="2"/>
  <c r="A1494" i="2" s="1"/>
  <c r="B1512" i="2"/>
  <c r="A1512" i="2" s="1"/>
  <c r="B1521" i="2"/>
  <c r="A1521" i="2" s="1"/>
  <c r="B1531" i="2"/>
  <c r="A1531" i="2" s="1"/>
  <c r="B1540" i="2"/>
  <c r="A1540" i="2" s="1"/>
  <c r="B1549" i="2"/>
  <c r="A1549" i="2" s="1"/>
  <c r="B1558" i="2"/>
  <c r="A1558" i="2" s="1"/>
  <c r="B1583" i="2"/>
  <c r="A1583" i="2" s="1"/>
  <c r="B1592" i="2"/>
  <c r="A1592" i="2" s="1"/>
  <c r="B1627" i="2"/>
  <c r="A1627" i="2" s="1"/>
  <c r="B1636" i="2"/>
  <c r="A1636" i="2" s="1"/>
  <c r="B1644" i="2"/>
  <c r="A1644" i="2" s="1"/>
  <c r="B1652" i="2"/>
  <c r="A1652" i="2" s="1"/>
  <c r="B1661" i="2"/>
  <c r="A1661" i="2" s="1"/>
  <c r="B1669" i="2"/>
  <c r="A1669" i="2" s="1"/>
  <c r="B1678" i="2"/>
  <c r="A1678" i="2" s="1"/>
  <c r="B1686" i="2"/>
  <c r="A1686" i="2" s="1"/>
  <c r="B179" i="2"/>
  <c r="A179" i="2" s="1"/>
  <c r="B194" i="2"/>
  <c r="A194" i="2" s="1"/>
  <c r="B237" i="2"/>
  <c r="A237" i="2" s="1"/>
  <c r="B263" i="2"/>
  <c r="A263" i="2" s="1"/>
  <c r="B274" i="2"/>
  <c r="A274" i="2" s="1"/>
  <c r="B290" i="2"/>
  <c r="A290" i="2" s="1"/>
  <c r="B316" i="2"/>
  <c r="A316" i="2" s="1"/>
  <c r="B378" i="2"/>
  <c r="A378" i="2" s="1"/>
  <c r="B396" i="2"/>
  <c r="A396" i="2" s="1"/>
  <c r="B474" i="2"/>
  <c r="A474" i="2" s="1"/>
  <c r="B498" i="2"/>
  <c r="A498" i="2" s="1"/>
  <c r="B508" i="2"/>
  <c r="A508" i="2" s="1"/>
  <c r="B534" i="2"/>
  <c r="A534" i="2" s="1"/>
  <c r="B561" i="2"/>
  <c r="A561" i="2" s="1"/>
  <c r="B597" i="2"/>
  <c r="A597" i="2" s="1"/>
  <c r="B659" i="2"/>
  <c r="A659" i="2" s="1"/>
  <c r="B685" i="2"/>
  <c r="A685" i="2" s="1"/>
  <c r="B703" i="2"/>
  <c r="A703" i="2" s="1"/>
  <c r="B730" i="2"/>
  <c r="A730" i="2" s="1"/>
  <c r="B777" i="2"/>
  <c r="A777" i="2" s="1"/>
  <c r="B792" i="2"/>
  <c r="A792" i="2" s="1"/>
  <c r="B811" i="2"/>
  <c r="A811" i="2" s="1"/>
  <c r="B828" i="2"/>
  <c r="A828" i="2" s="1"/>
  <c r="B879" i="2"/>
  <c r="A879" i="2" s="1"/>
  <c r="B943" i="2"/>
  <c r="A943" i="2" s="1"/>
  <c r="B978" i="2"/>
  <c r="A978" i="2" s="1"/>
  <c r="B1004" i="2"/>
  <c r="A1004" i="2" s="1"/>
  <c r="B1092" i="2"/>
  <c r="A1092" i="2" s="1"/>
  <c r="B1117" i="2"/>
  <c r="A1117" i="2" s="1"/>
  <c r="B1141" i="2"/>
  <c r="A1141" i="2" s="1"/>
  <c r="B1160" i="2"/>
  <c r="A1160" i="2" s="1"/>
  <c r="B1173" i="2"/>
  <c r="A1173" i="2" s="1"/>
  <c r="B1188" i="2"/>
  <c r="A1188" i="2" s="1"/>
  <c r="B1200" i="2"/>
  <c r="A1200" i="2" s="1"/>
  <c r="B1210" i="2"/>
  <c r="A1210" i="2" s="1"/>
  <c r="B1219" i="2"/>
  <c r="A1219" i="2" s="1"/>
  <c r="B1228" i="2"/>
  <c r="A1228" i="2" s="1"/>
  <c r="B1245" i="2"/>
  <c r="A1245" i="2" s="1"/>
  <c r="B1288" i="2"/>
  <c r="A1288" i="2" s="1"/>
  <c r="B1296" i="2"/>
  <c r="A1296" i="2" s="1"/>
  <c r="B1305" i="2"/>
  <c r="A1305" i="2" s="1"/>
  <c r="B1330" i="2"/>
  <c r="A1330" i="2" s="1"/>
  <c r="B1339" i="2"/>
  <c r="A1339" i="2" s="1"/>
  <c r="B1348" i="2"/>
  <c r="A1348" i="2" s="1"/>
  <c r="B1358" i="2"/>
  <c r="A1358" i="2" s="1"/>
  <c r="B1367" i="2"/>
  <c r="A1367" i="2" s="1"/>
  <c r="B1376" i="2"/>
  <c r="A1376" i="2" s="1"/>
  <c r="B1385" i="2"/>
  <c r="A1385" i="2" s="1"/>
  <c r="B1402" i="2"/>
  <c r="A1402" i="2" s="1"/>
  <c r="B1418" i="2"/>
  <c r="A1418" i="2" s="1"/>
  <c r="B1426" i="2"/>
  <c r="A1426" i="2" s="1"/>
  <c r="B1442" i="2"/>
  <c r="A1442" i="2" s="1"/>
  <c r="B1451" i="2"/>
  <c r="A1451" i="2" s="1"/>
  <c r="B1460" i="2"/>
  <c r="A1460" i="2" s="1"/>
  <c r="B1468" i="2"/>
  <c r="A1468" i="2" s="1"/>
  <c r="B1477" i="2"/>
  <c r="A1477" i="2" s="1"/>
  <c r="B1486" i="2"/>
  <c r="A1486" i="2" s="1"/>
  <c r="B1495" i="2"/>
  <c r="A1495" i="2" s="1"/>
  <c r="B1513" i="2"/>
  <c r="A1513" i="2" s="1"/>
  <c r="B1523" i="2"/>
  <c r="A1523" i="2" s="1"/>
  <c r="B1532" i="2"/>
  <c r="A1532" i="2" s="1"/>
  <c r="B1541" i="2"/>
  <c r="A1541" i="2" s="1"/>
  <c r="B1550" i="2"/>
  <c r="A1550" i="2" s="1"/>
  <c r="B1559" i="2"/>
  <c r="A1559" i="2" s="1"/>
  <c r="B1584" i="2"/>
  <c r="A1584" i="2" s="1"/>
  <c r="B1593" i="2"/>
  <c r="A1593" i="2" s="1"/>
  <c r="B1628" i="2"/>
  <c r="A1628" i="2" s="1"/>
  <c r="B1637" i="2"/>
  <c r="A1637" i="2" s="1"/>
  <c r="B1645" i="2"/>
  <c r="A1645" i="2" s="1"/>
  <c r="B1653" i="2"/>
  <c r="A1653" i="2" s="1"/>
  <c r="B1662" i="2"/>
  <c r="A1662" i="2" s="1"/>
  <c r="B1670" i="2"/>
  <c r="A1670" i="2" s="1"/>
  <c r="B1679" i="2"/>
  <c r="A1679" i="2" s="1"/>
  <c r="B1687" i="2"/>
  <c r="A1687" i="2" s="1"/>
  <c r="B1695" i="2"/>
  <c r="A1695" i="2" s="1"/>
  <c r="B1712" i="2"/>
  <c r="A1712" i="2" s="1"/>
  <c r="B1735" i="2"/>
  <c r="A1735" i="2" s="1"/>
  <c r="B1744" i="2"/>
  <c r="A1744" i="2" s="1"/>
  <c r="B195" i="2"/>
  <c r="A195" i="2" s="1"/>
  <c r="B196" i="2"/>
  <c r="A196" i="2" s="1"/>
  <c r="B167" i="2"/>
  <c r="A167" i="2" s="1"/>
  <c r="B227" i="2"/>
  <c r="A227" i="2" s="1"/>
  <c r="B246" i="2"/>
  <c r="A246" i="2" s="1"/>
  <c r="B299" i="2"/>
  <c r="A299" i="2" s="1"/>
  <c r="B325" i="2"/>
  <c r="A325" i="2" s="1"/>
  <c r="B354" i="2"/>
  <c r="A354" i="2" s="1"/>
  <c r="B412" i="2"/>
  <c r="A412" i="2" s="1"/>
  <c r="B439" i="2"/>
  <c r="A439" i="2" s="1"/>
  <c r="B462" i="2"/>
  <c r="A462" i="2" s="1"/>
  <c r="B481" i="2"/>
  <c r="A481" i="2" s="1"/>
  <c r="B517" i="2"/>
  <c r="A517" i="2" s="1"/>
  <c r="B543" i="2"/>
  <c r="A543" i="2" s="1"/>
  <c r="B570" i="2"/>
  <c r="A570" i="2" s="1"/>
  <c r="B606" i="2"/>
  <c r="A606" i="2" s="1"/>
  <c r="B647" i="2"/>
  <c r="A647" i="2" s="1"/>
  <c r="B668" i="2"/>
  <c r="A668" i="2" s="1"/>
  <c r="B713" i="2"/>
  <c r="A713" i="2" s="1"/>
  <c r="B739" i="2"/>
  <c r="A739" i="2" s="1"/>
  <c r="B765" i="2"/>
  <c r="A765" i="2" s="1"/>
  <c r="B800" i="2"/>
  <c r="A800" i="2" s="1"/>
  <c r="B820" i="2"/>
  <c r="A820" i="2" s="1"/>
  <c r="B837" i="2"/>
  <c r="A837" i="2" s="1"/>
  <c r="B847" i="2"/>
  <c r="A847" i="2" s="1"/>
  <c r="B888" i="2"/>
  <c r="A888" i="2" s="1"/>
  <c r="B897" i="2"/>
  <c r="A897" i="2" s="1"/>
  <c r="B931" i="2"/>
  <c r="A931" i="2" s="1"/>
  <c r="B952" i="2"/>
  <c r="A952" i="2" s="1"/>
  <c r="B987" i="2"/>
  <c r="A987" i="2" s="1"/>
  <c r="B1013" i="2"/>
  <c r="A1013" i="2" s="1"/>
  <c r="B1041" i="2"/>
  <c r="A1041" i="2" s="1"/>
  <c r="B1067" i="2"/>
  <c r="A1067" i="2" s="1"/>
  <c r="B1149" i="2"/>
  <c r="A1149" i="2" s="1"/>
  <c r="B1164" i="2"/>
  <c r="A1164" i="2" s="1"/>
  <c r="B1192" i="2"/>
  <c r="A1192" i="2" s="1"/>
  <c r="B1204" i="2"/>
  <c r="A1204" i="2" s="1"/>
  <c r="B1213" i="2"/>
  <c r="A1213" i="2" s="1"/>
  <c r="B1223" i="2"/>
  <c r="A1223" i="2" s="1"/>
  <c r="B1249" i="2"/>
  <c r="A1249" i="2" s="1"/>
  <c r="B1257" i="2"/>
  <c r="A1257" i="2" s="1"/>
  <c r="B1291" i="2"/>
  <c r="A1291" i="2" s="1"/>
  <c r="B1299" i="2"/>
  <c r="A1299" i="2" s="1"/>
  <c r="B1308" i="2"/>
  <c r="A1308" i="2" s="1"/>
  <c r="B1316" i="2"/>
  <c r="A1316" i="2" s="1"/>
  <c r="B1334" i="2"/>
  <c r="A1334" i="2" s="1"/>
  <c r="B1343" i="2"/>
  <c r="A1343" i="2" s="1"/>
  <c r="B1352" i="2"/>
  <c r="A1352" i="2" s="1"/>
  <c r="B1361" i="2"/>
  <c r="A1361" i="2" s="1"/>
  <c r="B1370" i="2"/>
  <c r="A1370" i="2" s="1"/>
  <c r="B1379" i="2"/>
  <c r="A1379" i="2" s="1"/>
  <c r="B1388" i="2"/>
  <c r="A1388" i="2" s="1"/>
  <c r="B1406" i="2"/>
  <c r="A1406" i="2" s="1"/>
  <c r="B1430" i="2"/>
  <c r="A1430" i="2" s="1"/>
  <c r="B1463" i="2"/>
  <c r="A1463" i="2" s="1"/>
  <c r="B1480" i="2"/>
  <c r="A1480" i="2" s="1"/>
  <c r="B1489" i="2"/>
  <c r="A1489" i="2" s="1"/>
  <c r="B1499" i="2"/>
  <c r="A1499" i="2" s="1"/>
  <c r="B1508" i="2"/>
  <c r="A1508" i="2" s="1"/>
  <c r="B1517" i="2"/>
  <c r="A1517" i="2" s="1"/>
  <c r="B1526" i="2"/>
  <c r="A1526" i="2" s="1"/>
  <c r="B1535" i="2"/>
  <c r="A1535" i="2" s="1"/>
  <c r="B1544" i="2"/>
  <c r="A1544" i="2" s="1"/>
  <c r="B1553" i="2"/>
  <c r="A1553" i="2" s="1"/>
  <c r="B1588" i="2"/>
  <c r="A1588" i="2" s="1"/>
  <c r="B1597" i="2"/>
  <c r="A1597" i="2" s="1"/>
  <c r="B1631" i="2"/>
  <c r="A1631" i="2" s="1"/>
  <c r="B1640" i="2"/>
  <c r="A1640" i="2" s="1"/>
  <c r="B1656" i="2"/>
  <c r="A1656" i="2" s="1"/>
  <c r="B1666" i="2"/>
  <c r="A1666" i="2" s="1"/>
  <c r="B1674" i="2"/>
  <c r="A1674" i="2" s="1"/>
  <c r="B1682" i="2"/>
  <c r="A1682" i="2" s="1"/>
  <c r="B1689" i="2"/>
  <c r="A1689" i="2" s="1"/>
  <c r="B1698" i="2"/>
  <c r="A1698" i="2" s="1"/>
  <c r="B1715" i="2"/>
  <c r="A1715" i="2" s="1"/>
  <c r="B1738" i="2"/>
  <c r="A1738" i="2" s="1"/>
  <c r="B245" i="2"/>
  <c r="A245" i="2" s="1"/>
  <c r="B318" i="2"/>
  <c r="A318" i="2" s="1"/>
  <c r="B422" i="2"/>
  <c r="A422" i="2" s="1"/>
  <c r="B535" i="2"/>
  <c r="A535" i="2" s="1"/>
  <c r="B686" i="2"/>
  <c r="A686" i="2" s="1"/>
  <c r="B731" i="2"/>
  <c r="A731" i="2" s="1"/>
  <c r="B923" i="2"/>
  <c r="A923" i="2" s="1"/>
  <c r="B1065" i="2"/>
  <c r="A1065" i="2" s="1"/>
  <c r="B1212" i="2"/>
  <c r="A1212" i="2" s="1"/>
  <c r="B1247" i="2"/>
  <c r="A1247" i="2" s="1"/>
  <c r="B1290" i="2"/>
  <c r="A1290" i="2" s="1"/>
  <c r="B1342" i="2"/>
  <c r="A1342" i="2" s="1"/>
  <c r="B1452" i="2"/>
  <c r="A1452" i="2" s="1"/>
  <c r="B1496" i="2"/>
  <c r="A1496" i="2" s="1"/>
  <c r="B1515" i="2"/>
  <c r="A1515" i="2" s="1"/>
  <c r="B1551" i="2"/>
  <c r="A1551" i="2" s="1"/>
  <c r="B1587" i="2"/>
  <c r="A1587" i="2" s="1"/>
  <c r="B1663" i="2"/>
  <c r="A1663" i="2" s="1"/>
  <c r="B1694" i="2"/>
  <c r="A1694" i="2" s="1"/>
  <c r="B1743" i="2"/>
  <c r="A1743" i="2" s="1"/>
  <c r="B1771" i="2"/>
  <c r="A1771" i="2" s="1"/>
  <c r="B1794" i="2"/>
  <c r="A1794" i="2" s="1"/>
  <c r="B1805" i="2"/>
  <c r="A1805" i="2" s="1"/>
  <c r="B1815" i="2"/>
  <c r="A1815" i="2" s="1"/>
  <c r="B1842" i="2"/>
  <c r="A1842" i="2" s="1"/>
  <c r="B1851" i="2"/>
  <c r="A1851" i="2" s="1"/>
  <c r="B1860" i="2"/>
  <c r="A1860" i="2" s="1"/>
  <c r="B1869" i="2"/>
  <c r="A1869" i="2" s="1"/>
  <c r="B1878" i="2"/>
  <c r="A1878" i="2" s="1"/>
  <c r="B1885" i="2"/>
  <c r="A1885" i="2" s="1"/>
  <c r="B1909" i="2"/>
  <c r="A1909" i="2" s="1"/>
  <c r="B1925" i="2"/>
  <c r="A1925" i="2" s="1"/>
  <c r="B1956" i="2"/>
  <c r="A1956" i="2" s="1"/>
  <c r="B1964" i="2"/>
  <c r="A1964" i="2" s="1"/>
  <c r="B1980" i="2"/>
  <c r="A1980" i="2" s="1"/>
  <c r="B1988" i="2"/>
  <c r="A1988" i="2" s="1"/>
  <c r="B1995" i="2"/>
  <c r="A1995" i="2" s="1"/>
  <c r="B2003" i="2"/>
  <c r="A2003" i="2" s="1"/>
  <c r="B2010" i="2"/>
  <c r="A2010" i="2" s="1"/>
  <c r="B2025" i="2"/>
  <c r="A2025" i="2" s="1"/>
  <c r="B2033" i="2"/>
  <c r="A2033" i="2" s="1"/>
  <c r="B2041" i="2"/>
  <c r="A2041" i="2" s="1"/>
  <c r="B2049" i="2"/>
  <c r="A2049" i="2" s="1"/>
  <c r="B2057" i="2"/>
  <c r="A2057" i="2" s="1"/>
  <c r="B2065" i="2"/>
  <c r="A2065" i="2" s="1"/>
  <c r="B2073" i="2"/>
  <c r="A2073" i="2" s="1"/>
  <c r="B2081" i="2"/>
  <c r="A2081" i="2" s="1"/>
  <c r="B2097" i="2"/>
  <c r="A2097" i="2" s="1"/>
  <c r="B2105" i="2"/>
  <c r="A2105" i="2" s="1"/>
  <c r="B2129" i="2"/>
  <c r="A2129" i="2" s="1"/>
  <c r="B2145" i="2"/>
  <c r="A2145" i="2" s="1"/>
  <c r="B2153" i="2"/>
  <c r="A2153" i="2" s="1"/>
  <c r="B2161" i="2"/>
  <c r="A2161" i="2" s="1"/>
  <c r="B2169" i="2"/>
  <c r="A2169" i="2" s="1"/>
  <c r="B2177" i="2"/>
  <c r="A2177" i="2" s="1"/>
  <c r="B2185" i="2"/>
  <c r="A2185" i="2" s="1"/>
  <c r="B2193" i="2"/>
  <c r="A2193" i="2" s="1"/>
  <c r="B2217" i="2"/>
  <c r="A2217" i="2" s="1"/>
  <c r="B2225" i="2"/>
  <c r="A2225" i="2" s="1"/>
  <c r="B2233" i="2"/>
  <c r="A2233" i="2" s="1"/>
  <c r="B2241" i="2"/>
  <c r="A2241" i="2" s="1"/>
  <c r="B2249" i="2"/>
  <c r="A2249" i="2" s="1"/>
  <c r="B2257" i="2"/>
  <c r="A2257" i="2" s="1"/>
  <c r="B2265" i="2"/>
  <c r="A2265" i="2" s="1"/>
  <c r="B2273" i="2"/>
  <c r="A2273" i="2" s="1"/>
  <c r="B2281" i="2"/>
  <c r="A2281" i="2" s="1"/>
  <c r="B2288" i="2"/>
  <c r="A2288" i="2" s="1"/>
  <c r="B2296" i="2"/>
  <c r="A2296" i="2" s="1"/>
  <c r="B2304" i="2"/>
  <c r="A2304" i="2" s="1"/>
  <c r="B2312" i="2"/>
  <c r="A2312" i="2" s="1"/>
  <c r="B2320" i="2"/>
  <c r="A2320" i="2" s="1"/>
  <c r="B2328" i="2"/>
  <c r="A2328" i="2" s="1"/>
  <c r="B2336" i="2"/>
  <c r="A2336" i="2" s="1"/>
  <c r="B2343" i="2"/>
  <c r="A2343" i="2" s="1"/>
  <c r="B2351" i="2"/>
  <c r="A2351" i="2" s="1"/>
  <c r="B2359" i="2"/>
  <c r="A2359" i="2" s="1"/>
  <c r="B2367" i="2"/>
  <c r="A2367" i="2" s="1"/>
  <c r="B2375" i="2"/>
  <c r="A2375" i="2" s="1"/>
  <c r="B2390" i="2"/>
  <c r="A2390" i="2" s="1"/>
  <c r="B2414" i="2"/>
  <c r="A2414" i="2" s="1"/>
  <c r="B2422" i="2"/>
  <c r="A2422" i="2" s="1"/>
  <c r="B2438" i="2"/>
  <c r="A2438" i="2" s="1"/>
  <c r="B2446" i="2"/>
  <c r="A2446" i="2" s="1"/>
  <c r="B265" i="2"/>
  <c r="A265" i="2" s="1"/>
  <c r="B499" i="2"/>
  <c r="A499" i="2" s="1"/>
  <c r="B542" i="2"/>
  <c r="A542" i="2" s="1"/>
  <c r="B598" i="2"/>
  <c r="A598" i="2" s="1"/>
  <c r="B732" i="2"/>
  <c r="A732" i="2" s="1"/>
  <c r="B924" i="2"/>
  <c r="A924" i="2" s="1"/>
  <c r="B1039" i="2"/>
  <c r="A1039" i="2" s="1"/>
  <c r="B1066" i="2"/>
  <c r="A1066" i="2" s="1"/>
  <c r="B1220" i="2"/>
  <c r="A1220" i="2" s="1"/>
  <c r="B1248" i="2"/>
  <c r="A1248" i="2" s="1"/>
  <c r="B1350" i="2"/>
  <c r="A1350" i="2" s="1"/>
  <c r="B1386" i="2"/>
  <c r="A1386" i="2" s="1"/>
  <c r="B1427" i="2"/>
  <c r="A1427" i="2" s="1"/>
  <c r="B1453" i="2"/>
  <c r="A1453" i="2" s="1"/>
  <c r="B1469" i="2"/>
  <c r="A1469" i="2" s="1"/>
  <c r="B1497" i="2"/>
  <c r="A1497" i="2" s="1"/>
  <c r="B1516" i="2"/>
  <c r="A1516" i="2" s="1"/>
  <c r="B1552" i="2"/>
  <c r="A1552" i="2" s="1"/>
  <c r="B1595" i="2"/>
  <c r="A1595" i="2" s="1"/>
  <c r="B1664" i="2"/>
  <c r="A1664" i="2" s="1"/>
  <c r="B1696" i="2"/>
  <c r="A1696" i="2" s="1"/>
  <c r="B1713" i="2"/>
  <c r="A1713" i="2" s="1"/>
  <c r="B1745" i="2"/>
  <c r="A1745" i="2" s="1"/>
  <c r="B1772" i="2"/>
  <c r="A1772" i="2" s="1"/>
  <c r="B1795" i="2"/>
  <c r="A1795" i="2" s="1"/>
  <c r="B1806" i="2"/>
  <c r="A1806" i="2" s="1"/>
  <c r="B1818" i="2"/>
  <c r="A1818" i="2" s="1"/>
  <c r="B1826" i="2"/>
  <c r="A1826" i="2" s="1"/>
  <c r="B1834" i="2"/>
  <c r="A1834" i="2" s="1"/>
  <c r="B1843" i="2"/>
  <c r="A1843" i="2" s="1"/>
  <c r="B1852" i="2"/>
  <c r="A1852" i="2" s="1"/>
  <c r="B1861" i="2"/>
  <c r="A1861" i="2" s="1"/>
  <c r="B1870" i="2"/>
  <c r="A1870" i="2" s="1"/>
  <c r="B1879" i="2"/>
  <c r="A1879" i="2" s="1"/>
  <c r="B1886" i="2"/>
  <c r="A1886" i="2" s="1"/>
  <c r="B1910" i="2"/>
  <c r="A1910" i="2" s="1"/>
  <c r="B1926" i="2"/>
  <c r="A1926" i="2" s="1"/>
  <c r="B1949" i="2"/>
  <c r="A1949" i="2" s="1"/>
  <c r="B1957" i="2"/>
  <c r="A1957" i="2" s="1"/>
  <c r="B1965" i="2"/>
  <c r="A1965" i="2" s="1"/>
  <c r="B1981" i="2"/>
  <c r="A1981" i="2" s="1"/>
  <c r="B1989" i="2"/>
  <c r="A1989" i="2" s="1"/>
  <c r="B1996" i="2"/>
  <c r="A1996" i="2" s="1"/>
  <c r="B2004" i="2"/>
  <c r="A2004" i="2" s="1"/>
  <c r="B2011" i="2"/>
  <c r="A2011" i="2" s="1"/>
  <c r="B2018" i="2"/>
  <c r="A2018" i="2" s="1"/>
  <c r="B2026" i="2"/>
  <c r="A2026" i="2" s="1"/>
  <c r="B2034" i="2"/>
  <c r="A2034" i="2" s="1"/>
  <c r="B2042" i="2"/>
  <c r="A2042" i="2" s="1"/>
  <c r="B2050" i="2"/>
  <c r="A2050" i="2" s="1"/>
  <c r="B2058" i="2"/>
  <c r="A2058" i="2" s="1"/>
  <c r="B2066" i="2"/>
  <c r="A2066" i="2" s="1"/>
  <c r="B2074" i="2"/>
  <c r="A2074" i="2" s="1"/>
  <c r="B2098" i="2"/>
  <c r="A2098" i="2" s="1"/>
  <c r="B2106" i="2"/>
  <c r="A2106" i="2" s="1"/>
  <c r="B2130" i="2"/>
  <c r="A2130" i="2" s="1"/>
  <c r="B2146" i="2"/>
  <c r="A2146" i="2" s="1"/>
  <c r="B2154" i="2"/>
  <c r="A2154" i="2" s="1"/>
  <c r="B2162" i="2"/>
  <c r="A2162" i="2" s="1"/>
  <c r="B2170" i="2"/>
  <c r="A2170" i="2" s="1"/>
  <c r="B2178" i="2"/>
  <c r="A2178" i="2" s="1"/>
  <c r="B2186" i="2"/>
  <c r="A2186" i="2" s="1"/>
  <c r="B2218" i="2"/>
  <c r="A2218" i="2" s="1"/>
  <c r="B266" i="2"/>
  <c r="A266" i="2" s="1"/>
  <c r="B351" i="2"/>
  <c r="A351" i="2" s="1"/>
  <c r="B397" i="2"/>
  <c r="A397" i="2" s="1"/>
  <c r="B500" i="2"/>
  <c r="A500" i="2" s="1"/>
  <c r="B562" i="2"/>
  <c r="A562" i="2" s="1"/>
  <c r="B605" i="2"/>
  <c r="A605" i="2" s="1"/>
  <c r="B949" i="2"/>
  <c r="A949" i="2" s="1"/>
  <c r="B985" i="2"/>
  <c r="A985" i="2" s="1"/>
  <c r="B1040" i="2"/>
  <c r="A1040" i="2" s="1"/>
  <c r="B1221" i="2"/>
  <c r="A1221" i="2" s="1"/>
  <c r="B1351" i="2"/>
  <c r="A1351" i="2" s="1"/>
  <c r="B1387" i="2"/>
  <c r="A1387" i="2" s="1"/>
  <c r="B1429" i="2"/>
  <c r="A1429" i="2" s="1"/>
  <c r="B1470" i="2"/>
  <c r="A1470" i="2" s="1"/>
  <c r="B1524" i="2"/>
  <c r="A1524" i="2" s="1"/>
  <c r="B1560" i="2"/>
  <c r="A1560" i="2" s="1"/>
  <c r="B1596" i="2"/>
  <c r="A1596" i="2" s="1"/>
  <c r="B1671" i="2"/>
  <c r="A1671" i="2" s="1"/>
  <c r="B1697" i="2"/>
  <c r="A1697" i="2" s="1"/>
  <c r="B1714" i="2"/>
  <c r="A1714" i="2" s="1"/>
  <c r="B1787" i="2"/>
  <c r="A1787" i="2" s="1"/>
  <c r="B1796" i="2"/>
  <c r="A1796" i="2" s="1"/>
  <c r="B1808" i="2"/>
  <c r="A1808" i="2" s="1"/>
  <c r="B1819" i="2"/>
  <c r="A1819" i="2" s="1"/>
  <c r="B1827" i="2"/>
  <c r="A1827" i="2" s="1"/>
  <c r="B1835" i="2"/>
  <c r="A1835" i="2" s="1"/>
  <c r="B1844" i="2"/>
  <c r="A1844" i="2" s="1"/>
  <c r="B1853" i="2"/>
  <c r="A1853" i="2" s="1"/>
  <c r="B1862" i="2"/>
  <c r="A1862" i="2" s="1"/>
  <c r="B1871" i="2"/>
  <c r="A1871" i="2" s="1"/>
  <c r="B1880" i="2"/>
  <c r="A1880" i="2" s="1"/>
  <c r="B1887" i="2"/>
  <c r="A1887" i="2" s="1"/>
  <c r="B1911" i="2"/>
  <c r="A1911" i="2" s="1"/>
  <c r="B1927" i="2"/>
  <c r="A1927" i="2" s="1"/>
  <c r="B1950" i="2"/>
  <c r="A1950" i="2" s="1"/>
  <c r="B1958" i="2"/>
  <c r="A1958" i="2" s="1"/>
  <c r="B1966" i="2"/>
  <c r="A1966" i="2" s="1"/>
  <c r="B1982" i="2"/>
  <c r="A1982" i="2" s="1"/>
  <c r="B1990" i="2"/>
  <c r="A1990" i="2" s="1"/>
  <c r="B1997" i="2"/>
  <c r="A1997" i="2" s="1"/>
  <c r="B2005" i="2"/>
  <c r="A2005" i="2" s="1"/>
  <c r="B2012" i="2"/>
  <c r="A2012" i="2" s="1"/>
  <c r="B2019" i="2"/>
  <c r="A2019" i="2" s="1"/>
  <c r="B2027" i="2"/>
  <c r="A2027" i="2" s="1"/>
  <c r="B2035" i="2"/>
  <c r="A2035" i="2" s="1"/>
  <c r="B2051" i="2"/>
  <c r="A2051" i="2" s="1"/>
  <c r="B2059" i="2"/>
  <c r="A2059" i="2" s="1"/>
  <c r="B2067" i="2"/>
  <c r="A2067" i="2" s="1"/>
  <c r="B2075" i="2"/>
  <c r="A2075" i="2" s="1"/>
  <c r="B2099" i="2"/>
  <c r="A2099" i="2" s="1"/>
  <c r="B2107" i="2"/>
  <c r="A2107" i="2" s="1"/>
  <c r="B2131" i="2"/>
  <c r="A2131" i="2" s="1"/>
  <c r="B2147" i="2"/>
  <c r="A2147" i="2" s="1"/>
  <c r="B2155" i="2"/>
  <c r="A2155" i="2" s="1"/>
  <c r="B2163" i="2"/>
  <c r="A2163" i="2" s="1"/>
  <c r="B2171" i="2"/>
  <c r="A2171" i="2" s="1"/>
  <c r="B2179" i="2"/>
  <c r="A2179" i="2" s="1"/>
  <c r="B2187" i="2"/>
  <c r="A2187" i="2" s="1"/>
  <c r="B2219" i="2"/>
  <c r="A2219" i="2" s="1"/>
  <c r="B2227" i="2"/>
  <c r="A2227" i="2" s="1"/>
  <c r="B2235" i="2"/>
  <c r="A2235" i="2" s="1"/>
  <c r="B2243" i="2"/>
  <c r="A2243" i="2" s="1"/>
  <c r="B2251" i="2"/>
  <c r="A2251" i="2" s="1"/>
  <c r="B563" i="2"/>
  <c r="A563" i="2" s="1"/>
  <c r="B844" i="2"/>
  <c r="A844" i="2" s="1"/>
  <c r="B951" i="2"/>
  <c r="A951" i="2" s="1"/>
  <c r="B986" i="2"/>
  <c r="A986" i="2" s="1"/>
  <c r="B1093" i="2"/>
  <c r="A1093" i="2" s="1"/>
  <c r="B1189" i="2"/>
  <c r="A1189" i="2" s="1"/>
  <c r="B1229" i="2"/>
  <c r="A1229" i="2" s="1"/>
  <c r="B1297" i="2"/>
  <c r="A1297" i="2" s="1"/>
  <c r="B1359" i="2"/>
  <c r="A1359" i="2" s="1"/>
  <c r="B1461" i="2"/>
  <c r="A1461" i="2" s="1"/>
  <c r="B1525" i="2"/>
  <c r="A1525" i="2" s="1"/>
  <c r="B1561" i="2"/>
  <c r="A1561" i="2" s="1"/>
  <c r="B1673" i="2"/>
  <c r="A1673" i="2" s="1"/>
  <c r="B1703" i="2"/>
  <c r="A1703" i="2" s="1"/>
  <c r="B1797" i="2"/>
  <c r="A1797" i="2" s="1"/>
  <c r="B1810" i="2"/>
  <c r="A1810" i="2" s="1"/>
  <c r="B1820" i="2"/>
  <c r="A1820" i="2" s="1"/>
  <c r="B1828" i="2"/>
  <c r="A1828" i="2" s="1"/>
  <c r="B1836" i="2"/>
  <c r="A1836" i="2" s="1"/>
  <c r="B1845" i="2"/>
  <c r="A1845" i="2" s="1"/>
  <c r="B1854" i="2"/>
  <c r="A1854" i="2" s="1"/>
  <c r="B1863" i="2"/>
  <c r="A1863" i="2" s="1"/>
  <c r="B1872" i="2"/>
  <c r="A1872" i="2" s="1"/>
  <c r="B1888" i="2"/>
  <c r="A1888" i="2" s="1"/>
  <c r="B1912" i="2"/>
  <c r="A1912" i="2" s="1"/>
  <c r="B1928" i="2"/>
  <c r="A1928" i="2" s="1"/>
  <c r="B1951" i="2"/>
  <c r="A1951" i="2" s="1"/>
  <c r="B1959" i="2"/>
  <c r="A1959" i="2" s="1"/>
  <c r="B1975" i="2"/>
  <c r="A1975" i="2" s="1"/>
  <c r="B1983" i="2"/>
  <c r="A1983" i="2" s="1"/>
  <c r="B1991" i="2"/>
  <c r="A1991" i="2" s="1"/>
  <c r="B1998" i="2"/>
  <c r="A1998" i="2" s="1"/>
  <c r="B2006" i="2"/>
  <c r="A2006" i="2" s="1"/>
  <c r="B2020" i="2"/>
  <c r="A2020" i="2" s="1"/>
  <c r="B2028" i="2"/>
  <c r="A2028" i="2" s="1"/>
  <c r="B2036" i="2"/>
  <c r="A2036" i="2" s="1"/>
  <c r="B2052" i="2"/>
  <c r="A2052" i="2" s="1"/>
  <c r="B2060" i="2"/>
  <c r="A2060" i="2" s="1"/>
  <c r="B2068" i="2"/>
  <c r="A2068" i="2" s="1"/>
  <c r="B2076" i="2"/>
  <c r="A2076" i="2" s="1"/>
  <c r="B2092" i="2"/>
  <c r="A2092" i="2" s="1"/>
  <c r="B2100" i="2"/>
  <c r="A2100" i="2" s="1"/>
  <c r="B2124" i="2"/>
  <c r="A2124" i="2" s="1"/>
  <c r="B2132" i="2"/>
  <c r="A2132" i="2" s="1"/>
  <c r="B2148" i="2"/>
  <c r="A2148" i="2" s="1"/>
  <c r="B2156" i="2"/>
  <c r="A2156" i="2" s="1"/>
  <c r="B2164" i="2"/>
  <c r="A2164" i="2" s="1"/>
  <c r="B2172" i="2"/>
  <c r="A2172" i="2" s="1"/>
  <c r="B2180" i="2"/>
  <c r="A2180" i="2" s="1"/>
  <c r="B2188" i="2"/>
  <c r="A2188" i="2" s="1"/>
  <c r="B2220" i="2"/>
  <c r="A2220" i="2" s="1"/>
  <c r="B2228" i="2"/>
  <c r="A2228" i="2" s="1"/>
  <c r="B2236" i="2"/>
  <c r="A2236" i="2" s="1"/>
  <c r="B2244" i="2"/>
  <c r="A2244" i="2" s="1"/>
  <c r="B2252" i="2"/>
  <c r="A2252" i="2" s="1"/>
  <c r="B2260" i="2"/>
  <c r="A2260" i="2" s="1"/>
  <c r="B2268" i="2"/>
  <c r="A2268" i="2" s="1"/>
  <c r="B2276" i="2"/>
  <c r="A2276" i="2" s="1"/>
  <c r="B2284" i="2"/>
  <c r="A2284" i="2" s="1"/>
  <c r="B2291" i="2"/>
  <c r="A2291" i="2" s="1"/>
  <c r="B2307" i="2"/>
  <c r="A2307" i="2" s="1"/>
  <c r="B2315" i="2"/>
  <c r="A2315" i="2" s="1"/>
  <c r="B2323" i="2"/>
  <c r="A2323" i="2" s="1"/>
  <c r="B2331" i="2"/>
  <c r="A2331" i="2" s="1"/>
  <c r="B2338" i="2"/>
  <c r="A2338" i="2" s="1"/>
  <c r="B2346" i="2"/>
  <c r="A2346" i="2" s="1"/>
  <c r="B2354" i="2"/>
  <c r="A2354" i="2" s="1"/>
  <c r="B2362" i="2"/>
  <c r="A2362" i="2" s="1"/>
  <c r="B2377" i="2"/>
  <c r="A2377" i="2" s="1"/>
  <c r="B2385" i="2"/>
  <c r="A2385" i="2" s="1"/>
  <c r="B793" i="2"/>
  <c r="A793" i="2" s="1"/>
  <c r="B829" i="2"/>
  <c r="A829" i="2" s="1"/>
  <c r="B845" i="2"/>
  <c r="A845" i="2" s="1"/>
  <c r="B1005" i="2"/>
  <c r="A1005" i="2" s="1"/>
  <c r="B1143" i="2"/>
  <c r="A1143" i="2" s="1"/>
  <c r="B1191" i="2"/>
  <c r="A1191" i="2" s="1"/>
  <c r="B1231" i="2"/>
  <c r="A1231" i="2" s="1"/>
  <c r="B1255" i="2"/>
  <c r="A1255" i="2" s="1"/>
  <c r="B1298" i="2"/>
  <c r="A1298" i="2" s="1"/>
  <c r="B1314" i="2"/>
  <c r="A1314" i="2" s="1"/>
  <c r="B1360" i="2"/>
  <c r="A1360" i="2" s="1"/>
  <c r="B1444" i="2"/>
  <c r="A1444" i="2" s="1"/>
  <c r="B1462" i="2"/>
  <c r="A1462" i="2" s="1"/>
  <c r="B1533" i="2"/>
  <c r="A1533" i="2" s="1"/>
  <c r="B1680" i="2"/>
  <c r="A1680" i="2" s="1"/>
  <c r="B1799" i="2"/>
  <c r="A1799" i="2" s="1"/>
  <c r="B1811" i="2"/>
  <c r="A1811" i="2" s="1"/>
  <c r="B1821" i="2"/>
  <c r="A1821" i="2" s="1"/>
  <c r="B1829" i="2"/>
  <c r="A1829" i="2" s="1"/>
  <c r="B1837" i="2"/>
  <c r="A1837" i="2" s="1"/>
  <c r="B1846" i="2"/>
  <c r="A1846" i="2" s="1"/>
  <c r="B1855" i="2"/>
  <c r="A1855" i="2" s="1"/>
  <c r="B1864" i="2"/>
  <c r="A1864" i="2" s="1"/>
  <c r="B1874" i="2"/>
  <c r="A1874" i="2" s="1"/>
  <c r="B1881" i="2"/>
  <c r="A1881" i="2" s="1"/>
  <c r="B1889" i="2"/>
  <c r="A1889" i="2" s="1"/>
  <c r="B1905" i="2"/>
  <c r="A1905" i="2" s="1"/>
  <c r="B1913" i="2"/>
  <c r="A1913" i="2" s="1"/>
  <c r="B1921" i="2"/>
  <c r="A1921" i="2" s="1"/>
  <c r="B1929" i="2"/>
  <c r="A1929" i="2" s="1"/>
  <c r="B1952" i="2"/>
  <c r="A1952" i="2" s="1"/>
  <c r="B1960" i="2"/>
  <c r="A1960" i="2" s="1"/>
  <c r="B1984" i="2"/>
  <c r="A1984" i="2" s="1"/>
  <c r="B1992" i="2"/>
  <c r="A1992" i="2" s="1"/>
  <c r="B1999" i="2"/>
  <c r="A1999" i="2" s="1"/>
  <c r="B2007" i="2"/>
  <c r="A2007" i="2" s="1"/>
  <c r="B2014" i="2"/>
  <c r="A2014" i="2" s="1"/>
  <c r="B2021" i="2"/>
  <c r="A2021" i="2" s="1"/>
  <c r="B2029" i="2"/>
  <c r="A2029" i="2" s="1"/>
  <c r="B2037" i="2"/>
  <c r="A2037" i="2" s="1"/>
  <c r="B2045" i="2"/>
  <c r="A2045" i="2" s="1"/>
  <c r="B2053" i="2"/>
  <c r="A2053" i="2" s="1"/>
  <c r="B2061" i="2"/>
  <c r="A2061" i="2" s="1"/>
  <c r="B2069" i="2"/>
  <c r="A2069" i="2" s="1"/>
  <c r="B2077" i="2"/>
  <c r="A2077" i="2" s="1"/>
  <c r="B2093" i="2"/>
  <c r="A2093" i="2" s="1"/>
  <c r="B2101" i="2"/>
  <c r="A2101" i="2" s="1"/>
  <c r="B2125" i="2"/>
  <c r="A2125" i="2" s="1"/>
  <c r="B2133" i="2"/>
  <c r="A2133" i="2" s="1"/>
  <c r="B2149" i="2"/>
  <c r="A2149" i="2" s="1"/>
  <c r="B2157" i="2"/>
  <c r="A2157" i="2" s="1"/>
  <c r="B2165" i="2"/>
  <c r="A2165" i="2" s="1"/>
  <c r="B2173" i="2"/>
  <c r="A2173" i="2" s="1"/>
  <c r="B2181" i="2"/>
  <c r="A2181" i="2" s="1"/>
  <c r="B2221" i="2"/>
  <c r="A2221" i="2" s="1"/>
  <c r="B2229" i="2"/>
  <c r="A2229" i="2" s="1"/>
  <c r="B2237" i="2"/>
  <c r="A2237" i="2" s="1"/>
  <c r="B2245" i="2"/>
  <c r="A2245" i="2" s="1"/>
  <c r="B2253" i="2"/>
  <c r="A2253" i="2" s="1"/>
  <c r="B2261" i="2"/>
  <c r="A2261" i="2" s="1"/>
  <c r="B2277" i="2"/>
  <c r="A2277" i="2" s="1"/>
  <c r="B2285" i="2"/>
  <c r="A2285" i="2" s="1"/>
  <c r="B2292" i="2"/>
  <c r="A2292" i="2" s="1"/>
  <c r="B2308" i="2"/>
  <c r="A2308" i="2" s="1"/>
  <c r="B2316" i="2"/>
  <c r="A2316" i="2" s="1"/>
  <c r="B2324" i="2"/>
  <c r="A2324" i="2" s="1"/>
  <c r="B2332" i="2"/>
  <c r="A2332" i="2" s="1"/>
  <c r="B2339" i="2"/>
  <c r="A2339" i="2" s="1"/>
  <c r="B2347" i="2"/>
  <c r="A2347" i="2" s="1"/>
  <c r="B2355" i="2"/>
  <c r="A2355" i="2" s="1"/>
  <c r="B2363" i="2"/>
  <c r="A2363" i="2" s="1"/>
  <c r="B2378" i="2"/>
  <c r="A2378" i="2" s="1"/>
  <c r="B2386" i="2"/>
  <c r="A2386" i="2" s="1"/>
  <c r="B2418" i="2"/>
  <c r="A2418" i="2" s="1"/>
  <c r="B2426" i="2"/>
  <c r="A2426" i="2" s="1"/>
  <c r="B2434" i="2"/>
  <c r="A2434" i="2" s="1"/>
  <c r="B2442" i="2"/>
  <c r="A2442" i="2" s="1"/>
  <c r="B2450" i="2"/>
  <c r="A2450" i="2" s="1"/>
  <c r="B2458" i="2"/>
  <c r="A2458" i="2" s="1"/>
  <c r="B2474" i="2"/>
  <c r="A2474" i="2" s="1"/>
  <c r="B2482" i="2"/>
  <c r="A2482" i="2" s="1"/>
  <c r="B2490" i="2"/>
  <c r="A2490" i="2" s="1"/>
  <c r="B2498" i="2"/>
  <c r="A2498" i="2" s="1"/>
  <c r="B2506" i="2"/>
  <c r="A2506" i="2" s="1"/>
  <c r="B2514" i="2"/>
  <c r="A2514" i="2" s="1"/>
  <c r="B291" i="2"/>
  <c r="A291" i="2" s="1"/>
  <c r="B757" i="2"/>
  <c r="A757" i="2" s="1"/>
  <c r="B794" i="2"/>
  <c r="A794" i="2" s="1"/>
  <c r="B1012" i="2"/>
  <c r="A1012" i="2" s="1"/>
  <c r="B1144" i="2"/>
  <c r="A1144" i="2" s="1"/>
  <c r="B1201" i="2"/>
  <c r="A1201" i="2" s="1"/>
  <c r="B1256" i="2"/>
  <c r="A1256" i="2" s="1"/>
  <c r="B1306" i="2"/>
  <c r="A1306" i="2" s="1"/>
  <c r="B1315" i="2"/>
  <c r="A1315" i="2" s="1"/>
  <c r="B1331" i="2"/>
  <c r="A1331" i="2" s="1"/>
  <c r="B1368" i="2"/>
  <c r="A1368" i="2" s="1"/>
  <c r="B1419" i="2"/>
  <c r="A1419" i="2" s="1"/>
  <c r="B1445" i="2"/>
  <c r="A1445" i="2" s="1"/>
  <c r="B1479" i="2"/>
  <c r="A1479" i="2" s="1"/>
  <c r="B1534" i="2"/>
  <c r="A1534" i="2" s="1"/>
  <c r="B1638" i="2"/>
  <c r="A1638" i="2" s="1"/>
  <c r="B1681" i="2"/>
  <c r="A1681" i="2" s="1"/>
  <c r="B1734" i="2"/>
  <c r="A1734" i="2" s="1"/>
  <c r="B1759" i="2"/>
  <c r="A1759" i="2" s="1"/>
  <c r="B1779" i="2"/>
  <c r="A1779" i="2" s="1"/>
  <c r="B1802" i="2"/>
  <c r="A1802" i="2" s="1"/>
  <c r="B1812" i="2"/>
  <c r="A1812" i="2" s="1"/>
  <c r="B1830" i="2"/>
  <c r="A1830" i="2" s="1"/>
  <c r="B1838" i="2"/>
  <c r="A1838" i="2" s="1"/>
  <c r="B1847" i="2"/>
  <c r="A1847" i="2" s="1"/>
  <c r="B1856" i="2"/>
  <c r="A1856" i="2" s="1"/>
  <c r="B1866" i="2"/>
  <c r="A1866" i="2" s="1"/>
  <c r="B1875" i="2"/>
  <c r="A1875" i="2" s="1"/>
  <c r="B1882" i="2"/>
  <c r="A1882" i="2" s="1"/>
  <c r="B1906" i="2"/>
  <c r="A1906" i="2" s="1"/>
  <c r="B1914" i="2"/>
  <c r="A1914" i="2" s="1"/>
  <c r="B1922" i="2"/>
  <c r="A1922" i="2" s="1"/>
  <c r="B1930" i="2"/>
  <c r="A1930" i="2" s="1"/>
  <c r="B1953" i="2"/>
  <c r="A1953" i="2" s="1"/>
  <c r="B1961" i="2"/>
  <c r="A1961" i="2" s="1"/>
  <c r="B1969" i="2"/>
  <c r="A1969" i="2" s="1"/>
  <c r="B1985" i="2"/>
  <c r="A1985" i="2" s="1"/>
  <c r="B1993" i="2"/>
  <c r="A1993" i="2" s="1"/>
  <c r="B2000" i="2"/>
  <c r="A2000" i="2" s="1"/>
  <c r="B2008" i="2"/>
  <c r="A2008" i="2" s="1"/>
  <c r="B2015" i="2"/>
  <c r="A2015" i="2" s="1"/>
  <c r="B2022" i="2"/>
  <c r="A2022" i="2" s="1"/>
  <c r="B2030" i="2"/>
  <c r="A2030" i="2" s="1"/>
  <c r="B2038" i="2"/>
  <c r="A2038" i="2" s="1"/>
  <c r="B2046" i="2"/>
  <c r="A2046" i="2" s="1"/>
  <c r="B2054" i="2"/>
  <c r="A2054" i="2" s="1"/>
  <c r="B2062" i="2"/>
  <c r="A2062" i="2" s="1"/>
  <c r="B2070" i="2"/>
  <c r="A2070" i="2" s="1"/>
  <c r="B2078" i="2"/>
  <c r="A2078" i="2" s="1"/>
  <c r="B2086" i="2"/>
  <c r="A2086" i="2" s="1"/>
  <c r="B2094" i="2"/>
  <c r="A2094" i="2" s="1"/>
  <c r="B2126" i="2"/>
  <c r="A2126" i="2" s="1"/>
  <c r="B2134" i="2"/>
  <c r="A2134" i="2" s="1"/>
  <c r="B2142" i="2"/>
  <c r="A2142" i="2" s="1"/>
  <c r="B2150" i="2"/>
  <c r="A2150" i="2" s="1"/>
  <c r="B2158" i="2"/>
  <c r="A2158" i="2" s="1"/>
  <c r="B2166" i="2"/>
  <c r="A2166" i="2" s="1"/>
  <c r="B2174" i="2"/>
  <c r="A2174" i="2" s="1"/>
  <c r="B2182" i="2"/>
  <c r="A2182" i="2" s="1"/>
  <c r="B2190" i="2"/>
  <c r="A2190" i="2" s="1"/>
  <c r="B2214" i="2"/>
  <c r="A2214" i="2" s="1"/>
  <c r="B298" i="2"/>
  <c r="A298" i="2" s="1"/>
  <c r="B515" i="2"/>
  <c r="A515" i="2" s="1"/>
  <c r="B666" i="2"/>
  <c r="A666" i="2" s="1"/>
  <c r="B705" i="2"/>
  <c r="A705" i="2" s="1"/>
  <c r="B758" i="2"/>
  <c r="A758" i="2" s="1"/>
  <c r="B818" i="2"/>
  <c r="A818" i="2" s="1"/>
  <c r="B880" i="2"/>
  <c r="A880" i="2" s="1"/>
  <c r="B896" i="2"/>
  <c r="A896" i="2" s="1"/>
  <c r="B1119" i="2"/>
  <c r="A1119" i="2" s="1"/>
  <c r="B1161" i="2"/>
  <c r="A1161" i="2" s="1"/>
  <c r="B1202" i="2"/>
  <c r="A1202" i="2" s="1"/>
  <c r="B1307" i="2"/>
  <c r="A1307" i="2" s="1"/>
  <c r="B1332" i="2"/>
  <c r="A1332" i="2" s="1"/>
  <c r="B1369" i="2"/>
  <c r="A1369" i="2" s="1"/>
  <c r="B1403" i="2"/>
  <c r="A1403" i="2" s="1"/>
  <c r="B1487" i="2"/>
  <c r="A1487" i="2" s="1"/>
  <c r="B1505" i="2"/>
  <c r="A1505" i="2" s="1"/>
  <c r="B1542" i="2"/>
  <c r="A1542" i="2" s="1"/>
  <c r="B1639" i="2"/>
  <c r="A1639" i="2" s="1"/>
  <c r="B1654" i="2"/>
  <c r="A1654" i="2" s="1"/>
  <c r="B1736" i="2"/>
  <c r="A1736" i="2" s="1"/>
  <c r="B1780" i="2"/>
  <c r="A1780" i="2" s="1"/>
  <c r="B1791" i="2"/>
  <c r="A1791" i="2" s="1"/>
  <c r="B1803" i="2"/>
  <c r="A1803" i="2" s="1"/>
  <c r="B1813" i="2"/>
  <c r="A1813" i="2" s="1"/>
  <c r="B1831" i="2"/>
  <c r="A1831" i="2" s="1"/>
  <c r="B1839" i="2"/>
  <c r="A1839" i="2" s="1"/>
  <c r="B1848" i="2"/>
  <c r="A1848" i="2" s="1"/>
  <c r="B1858" i="2"/>
  <c r="A1858" i="2" s="1"/>
  <c r="B1867" i="2"/>
  <c r="A1867" i="2" s="1"/>
  <c r="B1876" i="2"/>
  <c r="A1876" i="2" s="1"/>
  <c r="B1883" i="2"/>
  <c r="A1883" i="2" s="1"/>
  <c r="B1907" i="2"/>
  <c r="A1907" i="2" s="1"/>
  <c r="B1915" i="2"/>
  <c r="A1915" i="2" s="1"/>
  <c r="B1923" i="2"/>
  <c r="A1923" i="2" s="1"/>
  <c r="B1931" i="2"/>
  <c r="A1931" i="2" s="1"/>
  <c r="B1954" i="2"/>
  <c r="A1954" i="2" s="1"/>
  <c r="B1962" i="2"/>
  <c r="A1962" i="2" s="1"/>
  <c r="B1978" i="2"/>
  <c r="A1978" i="2" s="1"/>
  <c r="B1986" i="2"/>
  <c r="A1986" i="2" s="1"/>
  <c r="B2001" i="2"/>
  <c r="A2001" i="2" s="1"/>
  <c r="B2009" i="2"/>
  <c r="A2009" i="2" s="1"/>
  <c r="B2016" i="2"/>
  <c r="A2016" i="2" s="1"/>
  <c r="B2023" i="2"/>
  <c r="A2023" i="2" s="1"/>
  <c r="B2031" i="2"/>
  <c r="A2031" i="2" s="1"/>
  <c r="B2039" i="2"/>
  <c r="A2039" i="2" s="1"/>
  <c r="B2047" i="2"/>
  <c r="A2047" i="2" s="1"/>
  <c r="B2055" i="2"/>
  <c r="A2055" i="2" s="1"/>
  <c r="B2063" i="2"/>
  <c r="A2063" i="2" s="1"/>
  <c r="B2071" i="2"/>
  <c r="A2071" i="2" s="1"/>
  <c r="B2079" i="2"/>
  <c r="A2079" i="2" s="1"/>
  <c r="B2095" i="2"/>
  <c r="A2095" i="2" s="1"/>
  <c r="B2103" i="2"/>
  <c r="A2103" i="2" s="1"/>
  <c r="B2127" i="2"/>
  <c r="A2127" i="2" s="1"/>
  <c r="B2143" i="2"/>
  <c r="A2143" i="2" s="1"/>
  <c r="B2151" i="2"/>
  <c r="A2151" i="2" s="1"/>
  <c r="B2159" i="2"/>
  <c r="A2159" i="2" s="1"/>
  <c r="B2167" i="2"/>
  <c r="A2167" i="2" s="1"/>
  <c r="B2175" i="2"/>
  <c r="A2175" i="2" s="1"/>
  <c r="B2183" i="2"/>
  <c r="A2183" i="2" s="1"/>
  <c r="B2191" i="2"/>
  <c r="A2191" i="2" s="1"/>
  <c r="B2215" i="2"/>
  <c r="A2215" i="2" s="1"/>
  <c r="B2223" i="2"/>
  <c r="A2223" i="2" s="1"/>
  <c r="B2231" i="2"/>
  <c r="A2231" i="2" s="1"/>
  <c r="B2239" i="2"/>
  <c r="A2239" i="2" s="1"/>
  <c r="B238" i="2"/>
  <c r="A238" i="2" s="1"/>
  <c r="B317" i="2"/>
  <c r="A317" i="2" s="1"/>
  <c r="B379" i="2"/>
  <c r="A379" i="2" s="1"/>
  <c r="B421" i="2"/>
  <c r="A421" i="2" s="1"/>
  <c r="B516" i="2"/>
  <c r="A516" i="2" s="1"/>
  <c r="B667" i="2"/>
  <c r="A667" i="2" s="1"/>
  <c r="B711" i="2"/>
  <c r="A711" i="2" s="1"/>
  <c r="B819" i="2"/>
  <c r="A819" i="2" s="1"/>
  <c r="B881" i="2"/>
  <c r="A881" i="2" s="1"/>
  <c r="B1125" i="2"/>
  <c r="A1125" i="2" s="1"/>
  <c r="B1162" i="2"/>
  <c r="A1162" i="2" s="1"/>
  <c r="B1211" i="2"/>
  <c r="A1211" i="2" s="1"/>
  <c r="B1289" i="2"/>
  <c r="A1289" i="2" s="1"/>
  <c r="B1340" i="2"/>
  <c r="A1340" i="2" s="1"/>
  <c r="B1404" i="2"/>
  <c r="A1404" i="2" s="1"/>
  <c r="B1488" i="2"/>
  <c r="A1488" i="2" s="1"/>
  <c r="B1507" i="2"/>
  <c r="A1507" i="2" s="1"/>
  <c r="B1543" i="2"/>
  <c r="A1543" i="2" s="1"/>
  <c r="B1585" i="2"/>
  <c r="A1585" i="2" s="1"/>
  <c r="B1655" i="2"/>
  <c r="A1655" i="2" s="1"/>
  <c r="B1688" i="2"/>
  <c r="A1688" i="2" s="1"/>
  <c r="B1737" i="2"/>
  <c r="A1737" i="2" s="1"/>
  <c r="B1781" i="2"/>
  <c r="A1781" i="2" s="1"/>
  <c r="B1792" i="2"/>
  <c r="A1792" i="2" s="1"/>
  <c r="B1804" i="2"/>
  <c r="A1804" i="2" s="1"/>
  <c r="B1814" i="2"/>
  <c r="A1814" i="2" s="1"/>
  <c r="B1832" i="2"/>
  <c r="A1832" i="2" s="1"/>
  <c r="B1840" i="2"/>
  <c r="A1840" i="2" s="1"/>
  <c r="B1850" i="2"/>
  <c r="A1850" i="2" s="1"/>
  <c r="B1859" i="2"/>
  <c r="A1859" i="2" s="1"/>
  <c r="B1868" i="2"/>
  <c r="A1868" i="2" s="1"/>
  <c r="B1877" i="2"/>
  <c r="A1877" i="2" s="1"/>
  <c r="B1884" i="2"/>
  <c r="A1884" i="2" s="1"/>
  <c r="B1908" i="2"/>
  <c r="A1908" i="2" s="1"/>
  <c r="B1916" i="2"/>
  <c r="A1916" i="2" s="1"/>
  <c r="B1924" i="2"/>
  <c r="A1924" i="2" s="1"/>
  <c r="B1955" i="2"/>
  <c r="A1955" i="2" s="1"/>
  <c r="B1963" i="2"/>
  <c r="A1963" i="2" s="1"/>
  <c r="B1979" i="2"/>
  <c r="A1979" i="2" s="1"/>
  <c r="B1987" i="2"/>
  <c r="A1987" i="2" s="1"/>
  <c r="B1994" i="2"/>
  <c r="A1994" i="2" s="1"/>
  <c r="B2002" i="2"/>
  <c r="A2002" i="2" s="1"/>
  <c r="B2024" i="2"/>
  <c r="A2024" i="2" s="1"/>
  <c r="B2032" i="2"/>
  <c r="A2032" i="2" s="1"/>
  <c r="B2040" i="2"/>
  <c r="A2040" i="2" s="1"/>
  <c r="B2048" i="2"/>
  <c r="A2048" i="2" s="1"/>
  <c r="B2056" i="2"/>
  <c r="A2056" i="2" s="1"/>
  <c r="B2064" i="2"/>
  <c r="A2064" i="2" s="1"/>
  <c r="B2072" i="2"/>
  <c r="A2072" i="2" s="1"/>
  <c r="B2080" i="2"/>
  <c r="A2080" i="2" s="1"/>
  <c r="B2096" i="2"/>
  <c r="A2096" i="2" s="1"/>
  <c r="B2104" i="2"/>
  <c r="A2104" i="2" s="1"/>
  <c r="B2128" i="2"/>
  <c r="A2128" i="2" s="1"/>
  <c r="B2144" i="2"/>
  <c r="A2144" i="2" s="1"/>
  <c r="B2152" i="2"/>
  <c r="A2152" i="2" s="1"/>
  <c r="B2160" i="2"/>
  <c r="A2160" i="2" s="1"/>
  <c r="B2168" i="2"/>
  <c r="A2168" i="2" s="1"/>
  <c r="B2176" i="2"/>
  <c r="A2176" i="2" s="1"/>
  <c r="B2184" i="2"/>
  <c r="A2184" i="2" s="1"/>
  <c r="B2192" i="2"/>
  <c r="A2192" i="2" s="1"/>
  <c r="B2216" i="2"/>
  <c r="A2216" i="2" s="1"/>
  <c r="B2224" i="2"/>
  <c r="A2224" i="2" s="1"/>
  <c r="B2232" i="2"/>
  <c r="A2232" i="2" s="1"/>
  <c r="B2240" i="2"/>
  <c r="A2240" i="2" s="1"/>
  <c r="B2248" i="2"/>
  <c r="A2248" i="2" s="1"/>
  <c r="B2256" i="2"/>
  <c r="A2256" i="2" s="1"/>
  <c r="B2264" i="2"/>
  <c r="A2264" i="2" s="1"/>
  <c r="B2272" i="2"/>
  <c r="A2272" i="2" s="1"/>
  <c r="B2280" i="2"/>
  <c r="A2280" i="2" s="1"/>
  <c r="B2295" i="2"/>
  <c r="A2295" i="2" s="1"/>
  <c r="B2311" i="2"/>
  <c r="A2311" i="2" s="1"/>
  <c r="B2319" i="2"/>
  <c r="A2319" i="2" s="1"/>
  <c r="B2327" i="2"/>
  <c r="A2327" i="2" s="1"/>
  <c r="B2335" i="2"/>
  <c r="A2335" i="2" s="1"/>
  <c r="B2342" i="2"/>
  <c r="A2342" i="2" s="1"/>
  <c r="B2350" i="2"/>
  <c r="A2350" i="2" s="1"/>
  <c r="B2358" i="2"/>
  <c r="A2358" i="2" s="1"/>
  <c r="B2366" i="2"/>
  <c r="A2366" i="2" s="1"/>
  <c r="B2247" i="2"/>
  <c r="A2247" i="2" s="1"/>
  <c r="B2266" i="2"/>
  <c r="A2266" i="2" s="1"/>
  <c r="B2279" i="2"/>
  <c r="A2279" i="2" s="1"/>
  <c r="B2294" i="2"/>
  <c r="A2294" i="2" s="1"/>
  <c r="B2305" i="2"/>
  <c r="A2305" i="2" s="1"/>
  <c r="B2321" i="2"/>
  <c r="A2321" i="2" s="1"/>
  <c r="B2337" i="2"/>
  <c r="A2337" i="2" s="1"/>
  <c r="B2352" i="2"/>
  <c r="A2352" i="2" s="1"/>
  <c r="B2376" i="2"/>
  <c r="A2376" i="2" s="1"/>
  <c r="B2388" i="2"/>
  <c r="A2388" i="2" s="1"/>
  <c r="B2413" i="2"/>
  <c r="A2413" i="2" s="1"/>
  <c r="B2424" i="2"/>
  <c r="A2424" i="2" s="1"/>
  <c r="B2433" i="2"/>
  <c r="A2433" i="2" s="1"/>
  <c r="B2444" i="2"/>
  <c r="A2444" i="2" s="1"/>
  <c r="B2454" i="2"/>
  <c r="A2454" i="2" s="1"/>
  <c r="B2471" i="2"/>
  <c r="A2471" i="2" s="1"/>
  <c r="B2480" i="2"/>
  <c r="A2480" i="2" s="1"/>
  <c r="B2489" i="2"/>
  <c r="A2489" i="2" s="1"/>
  <c r="B2499" i="2"/>
  <c r="A2499" i="2" s="1"/>
  <c r="B2508" i="2"/>
  <c r="A2508" i="2" s="1"/>
  <c r="B2517" i="2"/>
  <c r="A2517" i="2" s="1"/>
  <c r="B2541" i="2"/>
  <c r="A2541" i="2" s="1"/>
  <c r="B2557" i="2"/>
  <c r="A2557" i="2" s="1"/>
  <c r="B2572" i="2"/>
  <c r="A2572" i="2" s="1"/>
  <c r="B2579" i="2"/>
  <c r="A2579" i="2" s="1"/>
  <c r="B2595" i="2"/>
  <c r="A2595" i="2" s="1"/>
  <c r="B2603" i="2"/>
  <c r="A2603" i="2" s="1"/>
  <c r="B2611" i="2"/>
  <c r="A2611" i="2" s="1"/>
  <c r="B2619" i="2"/>
  <c r="A2619" i="2" s="1"/>
  <c r="B2635" i="2"/>
  <c r="A2635" i="2" s="1"/>
  <c r="B2651" i="2"/>
  <c r="A2651" i="2" s="1"/>
  <c r="B2659" i="2"/>
  <c r="A2659" i="2" s="1"/>
  <c r="B2667" i="2"/>
  <c r="A2667" i="2" s="1"/>
  <c r="B2675" i="2"/>
  <c r="A2675" i="2" s="1"/>
  <c r="B2683" i="2"/>
  <c r="A2683" i="2" s="1"/>
  <c r="B2691" i="2"/>
  <c r="A2691" i="2" s="1"/>
  <c r="B2699" i="2"/>
  <c r="A2699" i="2" s="1"/>
  <c r="B2715" i="2"/>
  <c r="A2715" i="2" s="1"/>
  <c r="B2723" i="2"/>
  <c r="A2723" i="2" s="1"/>
  <c r="B2738" i="2"/>
  <c r="A2738" i="2" s="1"/>
  <c r="B2762" i="2"/>
  <c r="A2762" i="2" s="1"/>
  <c r="B2770" i="2"/>
  <c r="A2770" i="2" s="1"/>
  <c r="B2778" i="2"/>
  <c r="A2778" i="2" s="1"/>
  <c r="B2786" i="2"/>
  <c r="A2786" i="2" s="1"/>
  <c r="B2802" i="2"/>
  <c r="A2802" i="2" s="1"/>
  <c r="B2810" i="2"/>
  <c r="A2810" i="2" s="1"/>
  <c r="B2826" i="2"/>
  <c r="A2826" i="2" s="1"/>
  <c r="B2841" i="2"/>
  <c r="A2841" i="2" s="1"/>
  <c r="B2849" i="2"/>
  <c r="A2849" i="2" s="1"/>
  <c r="B2857" i="2"/>
  <c r="A2857" i="2" s="1"/>
  <c r="B2865" i="2"/>
  <c r="A2865" i="2" s="1"/>
  <c r="B2873" i="2"/>
  <c r="A2873" i="2" s="1"/>
  <c r="B2881" i="2"/>
  <c r="A2881" i="2" s="1"/>
  <c r="B2905" i="2"/>
  <c r="A2905" i="2" s="1"/>
  <c r="B2936" i="2"/>
  <c r="A2936" i="2" s="1"/>
  <c r="B2967" i="2"/>
  <c r="A2967" i="2" s="1"/>
  <c r="B2975" i="2"/>
  <c r="A2975" i="2" s="1"/>
  <c r="B2983" i="2"/>
  <c r="A2983" i="2" s="1"/>
  <c r="B2991" i="2"/>
  <c r="A2991" i="2" s="1"/>
  <c r="B2999" i="2"/>
  <c r="A2999" i="2" s="1"/>
  <c r="B3006" i="2"/>
  <c r="A3006" i="2" s="1"/>
  <c r="B3014" i="2"/>
  <c r="A3014" i="2" s="1"/>
  <c r="B3022" i="2"/>
  <c r="A3022" i="2" s="1"/>
  <c r="B2222" i="2"/>
  <c r="A2222" i="2" s="1"/>
  <c r="B2250" i="2"/>
  <c r="A2250" i="2" s="1"/>
  <c r="B2267" i="2"/>
  <c r="A2267" i="2" s="1"/>
  <c r="B2282" i="2"/>
  <c r="A2282" i="2" s="1"/>
  <c r="B2297" i="2"/>
  <c r="A2297" i="2" s="1"/>
  <c r="B2306" i="2"/>
  <c r="A2306" i="2" s="1"/>
  <c r="B2322" i="2"/>
  <c r="A2322" i="2" s="1"/>
  <c r="B2353" i="2"/>
  <c r="A2353" i="2" s="1"/>
  <c r="B2369" i="2"/>
  <c r="A2369" i="2" s="1"/>
  <c r="B2379" i="2"/>
  <c r="A2379" i="2" s="1"/>
  <c r="B2389" i="2"/>
  <c r="A2389" i="2" s="1"/>
  <c r="B2415" i="2"/>
  <c r="A2415" i="2" s="1"/>
  <c r="B2425" i="2"/>
  <c r="A2425" i="2" s="1"/>
  <c r="B2435" i="2"/>
  <c r="A2435" i="2" s="1"/>
  <c r="B2445" i="2"/>
  <c r="A2445" i="2" s="1"/>
  <c r="B2455" i="2"/>
  <c r="A2455" i="2" s="1"/>
  <c r="B2472" i="2"/>
  <c r="A2472" i="2" s="1"/>
  <c r="B2481" i="2"/>
  <c r="A2481" i="2" s="1"/>
  <c r="B2491" i="2"/>
  <c r="A2491" i="2" s="1"/>
  <c r="B2500" i="2"/>
  <c r="A2500" i="2" s="1"/>
  <c r="B2509" i="2"/>
  <c r="A2509" i="2" s="1"/>
  <c r="B2542" i="2"/>
  <c r="A2542" i="2" s="1"/>
  <c r="B2558" i="2"/>
  <c r="A2558" i="2" s="1"/>
  <c r="B2573" i="2"/>
  <c r="A2573" i="2" s="1"/>
  <c r="B2580" i="2"/>
  <c r="A2580" i="2" s="1"/>
  <c r="B2596" i="2"/>
  <c r="A2596" i="2" s="1"/>
  <c r="B2604" i="2"/>
  <c r="A2604" i="2" s="1"/>
  <c r="B2612" i="2"/>
  <c r="A2612" i="2" s="1"/>
  <c r="B2620" i="2"/>
  <c r="A2620" i="2" s="1"/>
  <c r="B2628" i="2"/>
  <c r="A2628" i="2" s="1"/>
  <c r="B2644" i="2"/>
  <c r="A2644" i="2" s="1"/>
  <c r="B2652" i="2"/>
  <c r="A2652" i="2" s="1"/>
  <c r="B2660" i="2"/>
  <c r="A2660" i="2" s="1"/>
  <c r="B2668" i="2"/>
  <c r="A2668" i="2" s="1"/>
  <c r="B2676" i="2"/>
  <c r="A2676" i="2" s="1"/>
  <c r="B2684" i="2"/>
  <c r="A2684" i="2" s="1"/>
  <c r="B2692" i="2"/>
  <c r="A2692" i="2" s="1"/>
  <c r="B2700" i="2"/>
  <c r="A2700" i="2" s="1"/>
  <c r="B2708" i="2"/>
  <c r="A2708" i="2" s="1"/>
  <c r="B2716" i="2"/>
  <c r="A2716" i="2" s="1"/>
  <c r="B2724" i="2"/>
  <c r="A2724" i="2" s="1"/>
  <c r="B2739" i="2"/>
  <c r="A2739" i="2" s="1"/>
  <c r="B2763" i="2"/>
  <c r="A2763" i="2" s="1"/>
  <c r="B2771" i="2"/>
  <c r="A2771" i="2" s="1"/>
  <c r="B2779" i="2"/>
  <c r="A2779" i="2" s="1"/>
  <c r="B2803" i="2"/>
  <c r="A2803" i="2" s="1"/>
  <c r="B2811" i="2"/>
  <c r="A2811" i="2" s="1"/>
  <c r="B2827" i="2"/>
  <c r="A2827" i="2" s="1"/>
  <c r="B2834" i="2"/>
  <c r="A2834" i="2" s="1"/>
  <c r="B2842" i="2"/>
  <c r="A2842" i="2" s="1"/>
  <c r="B2850" i="2"/>
  <c r="A2850" i="2" s="1"/>
  <c r="B2858" i="2"/>
  <c r="A2858" i="2" s="1"/>
  <c r="B2866" i="2"/>
  <c r="A2866" i="2" s="1"/>
  <c r="B2874" i="2"/>
  <c r="A2874" i="2" s="1"/>
  <c r="B2882" i="2"/>
  <c r="A2882" i="2" s="1"/>
  <c r="B2906" i="2"/>
  <c r="A2906" i="2" s="1"/>
  <c r="B2937" i="2"/>
  <c r="A2937" i="2" s="1"/>
  <c r="B2953" i="2"/>
  <c r="A2953" i="2" s="1"/>
  <c r="B2968" i="2"/>
  <c r="A2968" i="2" s="1"/>
  <c r="B2976" i="2"/>
  <c r="A2976" i="2" s="1"/>
  <c r="B2984" i="2"/>
  <c r="A2984" i="2" s="1"/>
  <c r="B2992" i="2"/>
  <c r="A2992" i="2" s="1"/>
  <c r="B3007" i="2"/>
  <c r="A3007" i="2" s="1"/>
  <c r="B3015" i="2"/>
  <c r="A3015" i="2" s="1"/>
  <c r="B3023" i="2"/>
  <c r="A3023" i="2" s="1"/>
  <c r="B3047" i="2"/>
  <c r="A3047" i="2" s="1"/>
  <c r="B3079" i="2"/>
  <c r="A3079" i="2" s="1"/>
  <c r="B3087" i="2"/>
  <c r="A3087" i="2" s="1"/>
  <c r="B3103" i="2"/>
  <c r="A3103" i="2" s="1"/>
  <c r="B3111" i="2"/>
  <c r="A3111" i="2" s="1"/>
  <c r="B3119" i="2"/>
  <c r="A3119" i="2" s="1"/>
  <c r="B3135" i="2"/>
  <c r="A3135" i="2" s="1"/>
  <c r="B3143" i="2"/>
  <c r="A3143" i="2" s="1"/>
  <c r="B3151" i="2"/>
  <c r="A3151" i="2" s="1"/>
  <c r="B3175" i="2"/>
  <c r="A3175" i="2" s="1"/>
  <c r="B3183" i="2"/>
  <c r="A3183" i="2" s="1"/>
  <c r="B2226" i="2"/>
  <c r="A2226" i="2" s="1"/>
  <c r="B2254" i="2"/>
  <c r="A2254" i="2" s="1"/>
  <c r="B2283" i="2"/>
  <c r="A2283" i="2" s="1"/>
  <c r="B2298" i="2"/>
  <c r="A2298" i="2" s="1"/>
  <c r="B2309" i="2"/>
  <c r="A2309" i="2" s="1"/>
  <c r="B2325" i="2"/>
  <c r="A2325" i="2" s="1"/>
  <c r="B2340" i="2"/>
  <c r="A2340" i="2" s="1"/>
  <c r="B2356" i="2"/>
  <c r="A2356" i="2" s="1"/>
  <c r="B2380" i="2"/>
  <c r="A2380" i="2" s="1"/>
  <c r="B2391" i="2"/>
  <c r="A2391" i="2" s="1"/>
  <c r="B2416" i="2"/>
  <c r="A2416" i="2" s="1"/>
  <c r="B2427" i="2"/>
  <c r="A2427" i="2" s="1"/>
  <c r="B2436" i="2"/>
  <c r="A2436" i="2" s="1"/>
  <c r="B2447" i="2"/>
  <c r="A2447" i="2" s="1"/>
  <c r="B2456" i="2"/>
  <c r="A2456" i="2" s="1"/>
  <c r="B2473" i="2"/>
  <c r="A2473" i="2" s="1"/>
  <c r="B2483" i="2"/>
  <c r="A2483" i="2" s="1"/>
  <c r="B2492" i="2"/>
  <c r="A2492" i="2" s="1"/>
  <c r="B2501" i="2"/>
  <c r="A2501" i="2" s="1"/>
  <c r="B2510" i="2"/>
  <c r="A2510" i="2" s="1"/>
  <c r="B2527" i="2"/>
  <c r="A2527" i="2" s="1"/>
  <c r="B2543" i="2"/>
  <c r="A2543" i="2" s="1"/>
  <c r="B2559" i="2"/>
  <c r="A2559" i="2" s="1"/>
  <c r="B2574" i="2"/>
  <c r="A2574" i="2" s="1"/>
  <c r="B2581" i="2"/>
  <c r="A2581" i="2" s="1"/>
  <c r="B2589" i="2"/>
  <c r="A2589" i="2" s="1"/>
  <c r="B2597" i="2"/>
  <c r="A2597" i="2" s="1"/>
  <c r="B2605" i="2"/>
  <c r="A2605" i="2" s="1"/>
  <c r="B2613" i="2"/>
  <c r="A2613" i="2" s="1"/>
  <c r="B2621" i="2"/>
  <c r="A2621" i="2" s="1"/>
  <c r="B2629" i="2"/>
  <c r="A2629" i="2" s="1"/>
  <c r="B2645" i="2"/>
  <c r="A2645" i="2" s="1"/>
  <c r="B2653" i="2"/>
  <c r="A2653" i="2" s="1"/>
  <c r="B2661" i="2"/>
  <c r="A2661" i="2" s="1"/>
  <c r="B2669" i="2"/>
  <c r="A2669" i="2" s="1"/>
  <c r="B2677" i="2"/>
  <c r="A2677" i="2" s="1"/>
  <c r="B2685" i="2"/>
  <c r="A2685" i="2" s="1"/>
  <c r="B2693" i="2"/>
  <c r="A2693" i="2" s="1"/>
  <c r="B2701" i="2"/>
  <c r="A2701" i="2" s="1"/>
  <c r="B2717" i="2"/>
  <c r="A2717" i="2" s="1"/>
  <c r="B2725" i="2"/>
  <c r="A2725" i="2" s="1"/>
  <c r="B2740" i="2"/>
  <c r="A2740" i="2" s="1"/>
  <c r="B2748" i="2"/>
  <c r="A2748" i="2" s="1"/>
  <c r="B2764" i="2"/>
  <c r="A2764" i="2" s="1"/>
  <c r="B2772" i="2"/>
  <c r="A2772" i="2" s="1"/>
  <c r="B2780" i="2"/>
  <c r="A2780" i="2" s="1"/>
  <c r="B2796" i="2"/>
  <c r="A2796" i="2" s="1"/>
  <c r="B2804" i="2"/>
  <c r="A2804" i="2" s="1"/>
  <c r="B2812" i="2"/>
  <c r="A2812" i="2" s="1"/>
  <c r="B2828" i="2"/>
  <c r="A2828" i="2" s="1"/>
  <c r="B2835" i="2"/>
  <c r="A2835" i="2" s="1"/>
  <c r="B2843" i="2"/>
  <c r="A2843" i="2" s="1"/>
  <c r="B2851" i="2"/>
  <c r="A2851" i="2" s="1"/>
  <c r="B2859" i="2"/>
  <c r="A2859" i="2" s="1"/>
  <c r="B2867" i="2"/>
  <c r="A2867" i="2" s="1"/>
  <c r="B2875" i="2"/>
  <c r="A2875" i="2" s="1"/>
  <c r="B2883" i="2"/>
  <c r="A2883" i="2" s="1"/>
  <c r="B2907" i="2"/>
  <c r="A2907" i="2" s="1"/>
  <c r="B2923" i="2"/>
  <c r="A2923" i="2" s="1"/>
  <c r="B2954" i="2"/>
  <c r="A2954" i="2" s="1"/>
  <c r="B2969" i="2"/>
  <c r="A2969" i="2" s="1"/>
  <c r="B2977" i="2"/>
  <c r="A2977" i="2" s="1"/>
  <c r="B2985" i="2"/>
  <c r="A2985" i="2" s="1"/>
  <c r="B2993" i="2"/>
  <c r="A2993" i="2" s="1"/>
  <c r="B3000" i="2"/>
  <c r="A3000" i="2" s="1"/>
  <c r="B3008" i="2"/>
  <c r="A3008" i="2" s="1"/>
  <c r="B3016" i="2"/>
  <c r="A3016" i="2" s="1"/>
  <c r="B3024" i="2"/>
  <c r="A3024" i="2" s="1"/>
  <c r="B3048" i="2"/>
  <c r="A3048" i="2" s="1"/>
  <c r="B3080" i="2"/>
  <c r="A3080" i="2" s="1"/>
  <c r="B3088" i="2"/>
  <c r="A3088" i="2" s="1"/>
  <c r="B3096" i="2"/>
  <c r="A3096" i="2" s="1"/>
  <c r="B3104" i="2"/>
  <c r="A3104" i="2" s="1"/>
  <c r="B3112" i="2"/>
  <c r="A3112" i="2" s="1"/>
  <c r="B3120" i="2"/>
  <c r="A3120" i="2" s="1"/>
  <c r="B3136" i="2"/>
  <c r="A3136" i="2" s="1"/>
  <c r="B3144" i="2"/>
  <c r="A3144" i="2" s="1"/>
  <c r="B3152" i="2"/>
  <c r="A3152" i="2" s="1"/>
  <c r="B3176" i="2"/>
  <c r="A3176" i="2" s="1"/>
  <c r="B3184" i="2"/>
  <c r="A3184" i="2" s="1"/>
  <c r="B3192" i="2"/>
  <c r="A3192" i="2" s="1"/>
  <c r="B3200" i="2"/>
  <c r="A3200" i="2" s="1"/>
  <c r="B3208" i="2"/>
  <c r="A3208" i="2" s="1"/>
  <c r="B3215" i="2"/>
  <c r="A3215" i="2" s="1"/>
  <c r="B3223" i="2"/>
  <c r="A3223" i="2" s="1"/>
  <c r="B2230" i="2"/>
  <c r="A2230" i="2" s="1"/>
  <c r="B2255" i="2"/>
  <c r="A2255" i="2" s="1"/>
  <c r="B2270" i="2"/>
  <c r="A2270" i="2" s="1"/>
  <c r="B2286" i="2"/>
  <c r="A2286" i="2" s="1"/>
  <c r="B2310" i="2"/>
  <c r="A2310" i="2" s="1"/>
  <c r="B2326" i="2"/>
  <c r="A2326" i="2" s="1"/>
  <c r="B2341" i="2"/>
  <c r="A2341" i="2" s="1"/>
  <c r="B2357" i="2"/>
  <c r="A2357" i="2" s="1"/>
  <c r="B2381" i="2"/>
  <c r="A2381" i="2" s="1"/>
  <c r="B2392" i="2"/>
  <c r="A2392" i="2" s="1"/>
  <c r="B2417" i="2"/>
  <c r="A2417" i="2" s="1"/>
  <c r="B2428" i="2"/>
  <c r="A2428" i="2" s="1"/>
  <c r="B2437" i="2"/>
  <c r="A2437" i="2" s="1"/>
  <c r="B2448" i="2"/>
  <c r="A2448" i="2" s="1"/>
  <c r="B2457" i="2"/>
  <c r="A2457" i="2" s="1"/>
  <c r="B2475" i="2"/>
  <c r="A2475" i="2" s="1"/>
  <c r="B2484" i="2"/>
  <c r="A2484" i="2" s="1"/>
  <c r="B2493" i="2"/>
  <c r="A2493" i="2" s="1"/>
  <c r="B2502" i="2"/>
  <c r="A2502" i="2" s="1"/>
  <c r="B2511" i="2"/>
  <c r="A2511" i="2" s="1"/>
  <c r="B2528" i="2"/>
  <c r="A2528" i="2" s="1"/>
  <c r="B2536" i="2"/>
  <c r="A2536" i="2" s="1"/>
  <c r="B2544" i="2"/>
  <c r="A2544" i="2" s="1"/>
  <c r="B2560" i="2"/>
  <c r="A2560" i="2" s="1"/>
  <c r="B2575" i="2"/>
  <c r="A2575" i="2" s="1"/>
  <c r="B2582" i="2"/>
  <c r="A2582" i="2" s="1"/>
  <c r="B2590" i="2"/>
  <c r="A2590" i="2" s="1"/>
  <c r="B2598" i="2"/>
  <c r="A2598" i="2" s="1"/>
  <c r="B2606" i="2"/>
  <c r="A2606" i="2" s="1"/>
  <c r="B2614" i="2"/>
  <c r="A2614" i="2" s="1"/>
  <c r="B2622" i="2"/>
  <c r="A2622" i="2" s="1"/>
  <c r="B2630" i="2"/>
  <c r="A2630" i="2" s="1"/>
  <c r="B2646" i="2"/>
  <c r="A2646" i="2" s="1"/>
  <c r="B2654" i="2"/>
  <c r="A2654" i="2" s="1"/>
  <c r="B2662" i="2"/>
  <c r="A2662" i="2" s="1"/>
  <c r="B2234" i="2"/>
  <c r="A2234" i="2" s="1"/>
  <c r="B2258" i="2"/>
  <c r="A2258" i="2" s="1"/>
  <c r="B2271" i="2"/>
  <c r="A2271" i="2" s="1"/>
  <c r="B2287" i="2"/>
  <c r="A2287" i="2" s="1"/>
  <c r="B2313" i="2"/>
  <c r="A2313" i="2" s="1"/>
  <c r="B2329" i="2"/>
  <c r="A2329" i="2" s="1"/>
  <c r="B2344" i="2"/>
  <c r="A2344" i="2" s="1"/>
  <c r="B2360" i="2"/>
  <c r="A2360" i="2" s="1"/>
  <c r="B2372" i="2"/>
  <c r="A2372" i="2" s="1"/>
  <c r="B2419" i="2"/>
  <c r="A2419" i="2" s="1"/>
  <c r="B2429" i="2"/>
  <c r="A2429" i="2" s="1"/>
  <c r="B2439" i="2"/>
  <c r="A2439" i="2" s="1"/>
  <c r="B2449" i="2"/>
  <c r="A2449" i="2" s="1"/>
  <c r="B2459" i="2"/>
  <c r="A2459" i="2" s="1"/>
  <c r="B2467" i="2"/>
  <c r="A2467" i="2" s="1"/>
  <c r="B2476" i="2"/>
  <c r="A2476" i="2" s="1"/>
  <c r="B2485" i="2"/>
  <c r="A2485" i="2" s="1"/>
  <c r="B2494" i="2"/>
  <c r="A2494" i="2" s="1"/>
  <c r="B2503" i="2"/>
  <c r="A2503" i="2" s="1"/>
  <c r="B2512" i="2"/>
  <c r="A2512" i="2" s="1"/>
  <c r="B2529" i="2"/>
  <c r="A2529" i="2" s="1"/>
  <c r="B2537" i="2"/>
  <c r="A2537" i="2" s="1"/>
  <c r="B2553" i="2"/>
  <c r="A2553" i="2" s="1"/>
  <c r="B2561" i="2"/>
  <c r="A2561" i="2" s="1"/>
  <c r="B2576" i="2"/>
  <c r="A2576" i="2" s="1"/>
  <c r="B2583" i="2"/>
  <c r="A2583" i="2" s="1"/>
  <c r="B2591" i="2"/>
  <c r="A2591" i="2" s="1"/>
  <c r="B2599" i="2"/>
  <c r="A2599" i="2" s="1"/>
  <c r="B2607" i="2"/>
  <c r="A2607" i="2" s="1"/>
  <c r="B2615" i="2"/>
  <c r="A2615" i="2" s="1"/>
  <c r="B2623" i="2"/>
  <c r="A2623" i="2" s="1"/>
  <c r="B2631" i="2"/>
  <c r="A2631" i="2" s="1"/>
  <c r="B2647" i="2"/>
  <c r="A2647" i="2" s="1"/>
  <c r="B2655" i="2"/>
  <c r="A2655" i="2" s="1"/>
  <c r="B2663" i="2"/>
  <c r="A2663" i="2" s="1"/>
  <c r="B2671" i="2"/>
  <c r="A2671" i="2" s="1"/>
  <c r="B2679" i="2"/>
  <c r="A2679" i="2" s="1"/>
  <c r="B2687" i="2"/>
  <c r="A2687" i="2" s="1"/>
  <c r="B2695" i="2"/>
  <c r="A2695" i="2" s="1"/>
  <c r="B2703" i="2"/>
  <c r="A2703" i="2" s="1"/>
  <c r="B2719" i="2"/>
  <c r="A2719" i="2" s="1"/>
  <c r="B2726" i="2"/>
  <c r="A2726" i="2" s="1"/>
  <c r="B2766" i="2"/>
  <c r="A2766" i="2" s="1"/>
  <c r="B2774" i="2"/>
  <c r="A2774" i="2" s="1"/>
  <c r="B2782" i="2"/>
  <c r="A2782" i="2" s="1"/>
  <c r="B2798" i="2"/>
  <c r="A2798" i="2" s="1"/>
  <c r="B2806" i="2"/>
  <c r="A2806" i="2" s="1"/>
  <c r="B2814" i="2"/>
  <c r="A2814" i="2" s="1"/>
  <c r="B2837" i="2"/>
  <c r="A2837" i="2" s="1"/>
  <c r="B2238" i="2"/>
  <c r="A2238" i="2" s="1"/>
  <c r="B2259" i="2"/>
  <c r="A2259" i="2" s="1"/>
  <c r="B2274" i="2"/>
  <c r="A2274" i="2" s="1"/>
  <c r="B2289" i="2"/>
  <c r="A2289" i="2" s="1"/>
  <c r="B2314" i="2"/>
  <c r="A2314" i="2" s="1"/>
  <c r="B2330" i="2"/>
  <c r="A2330" i="2" s="1"/>
  <c r="B2345" i="2"/>
  <c r="A2345" i="2" s="1"/>
  <c r="B2361" i="2"/>
  <c r="A2361" i="2" s="1"/>
  <c r="B2373" i="2"/>
  <c r="A2373" i="2" s="1"/>
  <c r="B2420" i="2"/>
  <c r="A2420" i="2" s="1"/>
  <c r="B2440" i="2"/>
  <c r="A2440" i="2" s="1"/>
  <c r="B2451" i="2"/>
  <c r="A2451" i="2" s="1"/>
  <c r="B2460" i="2"/>
  <c r="A2460" i="2" s="1"/>
  <c r="B2468" i="2"/>
  <c r="A2468" i="2" s="1"/>
  <c r="B2477" i="2"/>
  <c r="A2477" i="2" s="1"/>
  <c r="B2486" i="2"/>
  <c r="A2486" i="2" s="1"/>
  <c r="B2495" i="2"/>
  <c r="A2495" i="2" s="1"/>
  <c r="B2504" i="2"/>
  <c r="A2504" i="2" s="1"/>
  <c r="B2513" i="2"/>
  <c r="A2513" i="2" s="1"/>
  <c r="B2530" i="2"/>
  <c r="A2530" i="2" s="1"/>
  <c r="B2538" i="2"/>
  <c r="A2538" i="2" s="1"/>
  <c r="B2554" i="2"/>
  <c r="A2554" i="2" s="1"/>
  <c r="B2577" i="2"/>
  <c r="A2577" i="2" s="1"/>
  <c r="B2584" i="2"/>
  <c r="A2584" i="2" s="1"/>
  <c r="B2592" i="2"/>
  <c r="A2592" i="2" s="1"/>
  <c r="B2600" i="2"/>
  <c r="A2600" i="2" s="1"/>
  <c r="B2608" i="2"/>
  <c r="A2608" i="2" s="1"/>
  <c r="B2616" i="2"/>
  <c r="A2616" i="2" s="1"/>
  <c r="B2632" i="2"/>
  <c r="A2632" i="2" s="1"/>
  <c r="B2648" i="2"/>
  <c r="A2648" i="2" s="1"/>
  <c r="B2656" i="2"/>
  <c r="A2656" i="2" s="1"/>
  <c r="B2664" i="2"/>
  <c r="A2664" i="2" s="1"/>
  <c r="B2672" i="2"/>
  <c r="A2672" i="2" s="1"/>
  <c r="B2680" i="2"/>
  <c r="A2680" i="2" s="1"/>
  <c r="B2688" i="2"/>
  <c r="A2688" i="2" s="1"/>
  <c r="B2696" i="2"/>
  <c r="A2696" i="2" s="1"/>
  <c r="B2704" i="2"/>
  <c r="A2704" i="2" s="1"/>
  <c r="B2712" i="2"/>
  <c r="A2712" i="2" s="1"/>
  <c r="B2720" i="2"/>
  <c r="A2720" i="2" s="1"/>
  <c r="B2727" i="2"/>
  <c r="A2727" i="2" s="1"/>
  <c r="B2767" i="2"/>
  <c r="A2767" i="2" s="1"/>
  <c r="B2775" i="2"/>
  <c r="A2775" i="2" s="1"/>
  <c r="B2783" i="2"/>
  <c r="A2783" i="2" s="1"/>
  <c r="B2799" i="2"/>
  <c r="A2799" i="2" s="1"/>
  <c r="B2807" i="2"/>
  <c r="A2807" i="2" s="1"/>
  <c r="B2815" i="2"/>
  <c r="A2815" i="2" s="1"/>
  <c r="B2830" i="2"/>
  <c r="A2830" i="2" s="1"/>
  <c r="B2838" i="2"/>
  <c r="A2838" i="2" s="1"/>
  <c r="B2846" i="2"/>
  <c r="A2846" i="2" s="1"/>
  <c r="B2854" i="2"/>
  <c r="A2854" i="2" s="1"/>
  <c r="B2862" i="2"/>
  <c r="A2862" i="2" s="1"/>
  <c r="B2870" i="2"/>
  <c r="A2870" i="2" s="1"/>
  <c r="B2878" i="2"/>
  <c r="A2878" i="2" s="1"/>
  <c r="B2886" i="2"/>
  <c r="A2886" i="2" s="1"/>
  <c r="B2902" i="2"/>
  <c r="A2902" i="2" s="1"/>
  <c r="B2910" i="2"/>
  <c r="A2910" i="2" s="1"/>
  <c r="B2934" i="2"/>
  <c r="A2934" i="2" s="1"/>
  <c r="B2972" i="2"/>
  <c r="A2972" i="2" s="1"/>
  <c r="B2980" i="2"/>
  <c r="A2980" i="2" s="1"/>
  <c r="B2988" i="2"/>
  <c r="A2988" i="2" s="1"/>
  <c r="B2996" i="2"/>
  <c r="A2996" i="2" s="1"/>
  <c r="B3003" i="2"/>
  <c r="A3003" i="2" s="1"/>
  <c r="B3011" i="2"/>
  <c r="A3011" i="2" s="1"/>
  <c r="B3019" i="2"/>
  <c r="A3019" i="2" s="1"/>
  <c r="B3027" i="2"/>
  <c r="A3027" i="2" s="1"/>
  <c r="B3035" i="2"/>
  <c r="A3035" i="2" s="1"/>
  <c r="B3083" i="2"/>
  <c r="A3083" i="2" s="1"/>
  <c r="B3091" i="2"/>
  <c r="A3091" i="2" s="1"/>
  <c r="B3099" i="2"/>
  <c r="A3099" i="2" s="1"/>
  <c r="B3107" i="2"/>
  <c r="A3107" i="2" s="1"/>
  <c r="B3115" i="2"/>
  <c r="A3115" i="2" s="1"/>
  <c r="B2242" i="2"/>
  <c r="A2242" i="2" s="1"/>
  <c r="B2262" i="2"/>
  <c r="A2262" i="2" s="1"/>
  <c r="B2275" i="2"/>
  <c r="A2275" i="2" s="1"/>
  <c r="B2290" i="2"/>
  <c r="A2290" i="2" s="1"/>
  <c r="B2317" i="2"/>
  <c r="A2317" i="2" s="1"/>
  <c r="B2333" i="2"/>
  <c r="A2333" i="2" s="1"/>
  <c r="B2348" i="2"/>
  <c r="A2348" i="2" s="1"/>
  <c r="B2364" i="2"/>
  <c r="A2364" i="2" s="1"/>
  <c r="B2374" i="2"/>
  <c r="A2374" i="2" s="1"/>
  <c r="B2384" i="2"/>
  <c r="A2384" i="2" s="1"/>
  <c r="B2411" i="2"/>
  <c r="A2411" i="2" s="1"/>
  <c r="B2421" i="2"/>
  <c r="A2421" i="2" s="1"/>
  <c r="B2431" i="2"/>
  <c r="A2431" i="2" s="1"/>
  <c r="B2441" i="2"/>
  <c r="A2441" i="2" s="1"/>
  <c r="B2469" i="2"/>
  <c r="A2469" i="2" s="1"/>
  <c r="B2478" i="2"/>
  <c r="A2478" i="2" s="1"/>
  <c r="B2487" i="2"/>
  <c r="A2487" i="2" s="1"/>
  <c r="B2496" i="2"/>
  <c r="A2496" i="2" s="1"/>
  <c r="B2505" i="2"/>
  <c r="A2505" i="2" s="1"/>
  <c r="B2539" i="2"/>
  <c r="A2539" i="2" s="1"/>
  <c r="B2555" i="2"/>
  <c r="A2555" i="2" s="1"/>
  <c r="B2562" i="2"/>
  <c r="A2562" i="2" s="1"/>
  <c r="B2570" i="2"/>
  <c r="A2570" i="2" s="1"/>
  <c r="B2585" i="2"/>
  <c r="A2585" i="2" s="1"/>
  <c r="B2593" i="2"/>
  <c r="A2593" i="2" s="1"/>
  <c r="B2601" i="2"/>
  <c r="A2601" i="2" s="1"/>
  <c r="B2609" i="2"/>
  <c r="A2609" i="2" s="1"/>
  <c r="B2617" i="2"/>
  <c r="A2617" i="2" s="1"/>
  <c r="B2633" i="2"/>
  <c r="A2633" i="2" s="1"/>
  <c r="B2649" i="2"/>
  <c r="A2649" i="2" s="1"/>
  <c r="B2657" i="2"/>
  <c r="A2657" i="2" s="1"/>
  <c r="B2665" i="2"/>
  <c r="A2665" i="2" s="1"/>
  <c r="B2673" i="2"/>
  <c r="A2673" i="2" s="1"/>
  <c r="B2681" i="2"/>
  <c r="A2681" i="2" s="1"/>
  <c r="B2689" i="2"/>
  <c r="A2689" i="2" s="1"/>
  <c r="B2697" i="2"/>
  <c r="A2697" i="2" s="1"/>
  <c r="B2705" i="2"/>
  <c r="A2705" i="2" s="1"/>
  <c r="B2713" i="2"/>
  <c r="A2713" i="2" s="1"/>
  <c r="B2721" i="2"/>
  <c r="A2721" i="2" s="1"/>
  <c r="B2736" i="2"/>
  <c r="A2736" i="2" s="1"/>
  <c r="B2768" i="2"/>
  <c r="A2768" i="2" s="1"/>
  <c r="B2776" i="2"/>
  <c r="A2776" i="2" s="1"/>
  <c r="B2784" i="2"/>
  <c r="A2784" i="2" s="1"/>
  <c r="B2800" i="2"/>
  <c r="A2800" i="2" s="1"/>
  <c r="B2808" i="2"/>
  <c r="A2808" i="2" s="1"/>
  <c r="B2816" i="2"/>
  <c r="A2816" i="2" s="1"/>
  <c r="B2831" i="2"/>
  <c r="A2831" i="2" s="1"/>
  <c r="B2839" i="2"/>
  <c r="A2839" i="2" s="1"/>
  <c r="B2847" i="2"/>
  <c r="A2847" i="2" s="1"/>
  <c r="B2855" i="2"/>
  <c r="A2855" i="2" s="1"/>
  <c r="B2863" i="2"/>
  <c r="A2863" i="2" s="1"/>
  <c r="B2871" i="2"/>
  <c r="A2871" i="2" s="1"/>
  <c r="B2879" i="2"/>
  <c r="A2879" i="2" s="1"/>
  <c r="B2887" i="2"/>
  <c r="A2887" i="2" s="1"/>
  <c r="B2903" i="2"/>
  <c r="A2903" i="2" s="1"/>
  <c r="B2911" i="2"/>
  <c r="A2911" i="2" s="1"/>
  <c r="B2935" i="2"/>
  <c r="A2935" i="2" s="1"/>
  <c r="B2973" i="2"/>
  <c r="A2973" i="2" s="1"/>
  <c r="B2981" i="2"/>
  <c r="A2981" i="2" s="1"/>
  <c r="B2989" i="2"/>
  <c r="A2989" i="2" s="1"/>
  <c r="B2997" i="2"/>
  <c r="A2997" i="2" s="1"/>
  <c r="B3004" i="2"/>
  <c r="A3004" i="2" s="1"/>
  <c r="B3012" i="2"/>
  <c r="A3012" i="2" s="1"/>
  <c r="B3020" i="2"/>
  <c r="A3020" i="2" s="1"/>
  <c r="B3028" i="2"/>
  <c r="A3028" i="2" s="1"/>
  <c r="B3036" i="2"/>
  <c r="A3036" i="2" s="1"/>
  <c r="B3084" i="2"/>
  <c r="A3084" i="2" s="1"/>
  <c r="B3092" i="2"/>
  <c r="A3092" i="2" s="1"/>
  <c r="B3100" i="2"/>
  <c r="A3100" i="2" s="1"/>
  <c r="B3108" i="2"/>
  <c r="A3108" i="2" s="1"/>
  <c r="B3132" i="2"/>
  <c r="A3132" i="2" s="1"/>
  <c r="B3140" i="2"/>
  <c r="A3140" i="2" s="1"/>
  <c r="B3148" i="2"/>
  <c r="A3148" i="2" s="1"/>
  <c r="B3156" i="2"/>
  <c r="A3156" i="2" s="1"/>
  <c r="B3172" i="2"/>
  <c r="A3172" i="2" s="1"/>
  <c r="B3180" i="2"/>
  <c r="A3180" i="2" s="1"/>
  <c r="B3188" i="2"/>
  <c r="A3188" i="2" s="1"/>
  <c r="B3196" i="2"/>
  <c r="A3196" i="2" s="1"/>
  <c r="B3204" i="2"/>
  <c r="A3204" i="2" s="1"/>
  <c r="B2246" i="2"/>
  <c r="A2246" i="2" s="1"/>
  <c r="B2263" i="2"/>
  <c r="A2263" i="2" s="1"/>
  <c r="B2278" i="2"/>
  <c r="A2278" i="2" s="1"/>
  <c r="B2293" i="2"/>
  <c r="A2293" i="2" s="1"/>
  <c r="B2318" i="2"/>
  <c r="A2318" i="2" s="1"/>
  <c r="B2334" i="2"/>
  <c r="A2334" i="2" s="1"/>
  <c r="B2349" i="2"/>
  <c r="A2349" i="2" s="1"/>
  <c r="B2365" i="2"/>
  <c r="A2365" i="2" s="1"/>
  <c r="B2387" i="2"/>
  <c r="A2387" i="2" s="1"/>
  <c r="B2412" i="2"/>
  <c r="A2412" i="2" s="1"/>
  <c r="B2423" i="2"/>
  <c r="A2423" i="2" s="1"/>
  <c r="B2432" i="2"/>
  <c r="A2432" i="2" s="1"/>
  <c r="B2443" i="2"/>
  <c r="A2443" i="2" s="1"/>
  <c r="B2470" i="2"/>
  <c r="A2470" i="2" s="1"/>
  <c r="B2479" i="2"/>
  <c r="A2479" i="2" s="1"/>
  <c r="B2488" i="2"/>
  <c r="A2488" i="2" s="1"/>
  <c r="B2497" i="2"/>
  <c r="A2497" i="2" s="1"/>
  <c r="B2507" i="2"/>
  <c r="A2507" i="2" s="1"/>
  <c r="B2516" i="2"/>
  <c r="A2516" i="2" s="1"/>
  <c r="B2540" i="2"/>
  <c r="A2540" i="2" s="1"/>
  <c r="B2556" i="2"/>
  <c r="A2556" i="2" s="1"/>
  <c r="B2571" i="2"/>
  <c r="A2571" i="2" s="1"/>
  <c r="B2578" i="2"/>
  <c r="A2578" i="2" s="1"/>
  <c r="B2594" i="2"/>
  <c r="A2594" i="2" s="1"/>
  <c r="B2602" i="2"/>
  <c r="A2602" i="2" s="1"/>
  <c r="B2610" i="2"/>
  <c r="A2610" i="2" s="1"/>
  <c r="B2618" i="2"/>
  <c r="A2618" i="2" s="1"/>
  <c r="B2634" i="2"/>
  <c r="A2634" i="2" s="1"/>
  <c r="B2642" i="2"/>
  <c r="A2642" i="2" s="1"/>
  <c r="B2650" i="2"/>
  <c r="A2650" i="2" s="1"/>
  <c r="B2658" i="2"/>
  <c r="A2658" i="2" s="1"/>
  <c r="B2666" i="2"/>
  <c r="A2666" i="2" s="1"/>
  <c r="B2674" i="2"/>
  <c r="A2674" i="2" s="1"/>
  <c r="B2682" i="2"/>
  <c r="A2682" i="2" s="1"/>
  <c r="B2690" i="2"/>
  <c r="A2690" i="2" s="1"/>
  <c r="B2698" i="2"/>
  <c r="A2698" i="2" s="1"/>
  <c r="B2714" i="2"/>
  <c r="A2714" i="2" s="1"/>
  <c r="B2722" i="2"/>
  <c r="A2722" i="2" s="1"/>
  <c r="B2737" i="2"/>
  <c r="A2737" i="2" s="1"/>
  <c r="B2761" i="2"/>
  <c r="A2761" i="2" s="1"/>
  <c r="B2769" i="2"/>
  <c r="A2769" i="2" s="1"/>
  <c r="B2777" i="2"/>
  <c r="A2777" i="2" s="1"/>
  <c r="B2785" i="2"/>
  <c r="A2785" i="2" s="1"/>
  <c r="B2801" i="2"/>
  <c r="A2801" i="2" s="1"/>
  <c r="B2809" i="2"/>
  <c r="A2809" i="2" s="1"/>
  <c r="B2817" i="2"/>
  <c r="A2817" i="2" s="1"/>
  <c r="B2825" i="2"/>
  <c r="A2825" i="2" s="1"/>
  <c r="B2832" i="2"/>
  <c r="A2832" i="2" s="1"/>
  <c r="B2840" i="2"/>
  <c r="A2840" i="2" s="1"/>
  <c r="B2848" i="2"/>
  <c r="A2848" i="2" s="1"/>
  <c r="B2856" i="2"/>
  <c r="A2856" i="2" s="1"/>
  <c r="B2864" i="2"/>
  <c r="A2864" i="2" s="1"/>
  <c r="B2872" i="2"/>
  <c r="A2872" i="2" s="1"/>
  <c r="B2880" i="2"/>
  <c r="A2880" i="2" s="1"/>
  <c r="B2888" i="2"/>
  <c r="A2888" i="2" s="1"/>
  <c r="B2904" i="2"/>
  <c r="A2904" i="2" s="1"/>
  <c r="B2912" i="2"/>
  <c r="A2912" i="2" s="1"/>
  <c r="B2974" i="2"/>
  <c r="A2974" i="2" s="1"/>
  <c r="B2982" i="2"/>
  <c r="A2982" i="2" s="1"/>
  <c r="B2990" i="2"/>
  <c r="A2990" i="2" s="1"/>
  <c r="B2998" i="2"/>
  <c r="A2998" i="2" s="1"/>
  <c r="B3005" i="2"/>
  <c r="A3005" i="2" s="1"/>
  <c r="B3013" i="2"/>
  <c r="A3013" i="2" s="1"/>
  <c r="B3021" i="2"/>
  <c r="A3021" i="2" s="1"/>
  <c r="B3029" i="2"/>
  <c r="A3029" i="2" s="1"/>
  <c r="B3037" i="2"/>
  <c r="A3037" i="2" s="1"/>
  <c r="B3077" i="2"/>
  <c r="A3077" i="2" s="1"/>
  <c r="B3085" i="2"/>
  <c r="A3085" i="2" s="1"/>
  <c r="B3093" i="2"/>
  <c r="A3093" i="2" s="1"/>
  <c r="B3101" i="2"/>
  <c r="A3101" i="2" s="1"/>
  <c r="B3109" i="2"/>
  <c r="A3109" i="2" s="1"/>
  <c r="B3133" i="2"/>
  <c r="A3133" i="2" s="1"/>
  <c r="B3141" i="2"/>
  <c r="A3141" i="2" s="1"/>
  <c r="B3149" i="2"/>
  <c r="A3149" i="2" s="1"/>
  <c r="B3157" i="2"/>
  <c r="A3157" i="2" s="1"/>
  <c r="B3173" i="2"/>
  <c r="A3173" i="2" s="1"/>
  <c r="B3181" i="2"/>
  <c r="A3181" i="2" s="1"/>
  <c r="B3189" i="2"/>
  <c r="A3189" i="2" s="1"/>
  <c r="B2813" i="2"/>
  <c r="A2813" i="2" s="1"/>
  <c r="B2829" i="2"/>
  <c r="A2829" i="2" s="1"/>
  <c r="B2861" i="2"/>
  <c r="A2861" i="2" s="1"/>
  <c r="B2924" i="2"/>
  <c r="A2924" i="2" s="1"/>
  <c r="B2979" i="2"/>
  <c r="A2979" i="2" s="1"/>
  <c r="B3010" i="2"/>
  <c r="A3010" i="2" s="1"/>
  <c r="B3081" i="2"/>
  <c r="A3081" i="2" s="1"/>
  <c r="B3098" i="2"/>
  <c r="A3098" i="2" s="1"/>
  <c r="B3139" i="2"/>
  <c r="A3139" i="2" s="1"/>
  <c r="B3155" i="2"/>
  <c r="A3155" i="2" s="1"/>
  <c r="B3177" i="2"/>
  <c r="A3177" i="2" s="1"/>
  <c r="B3191" i="2"/>
  <c r="A3191" i="2" s="1"/>
  <c r="B3202" i="2"/>
  <c r="A3202" i="2" s="1"/>
  <c r="B3220" i="2"/>
  <c r="A3220" i="2" s="1"/>
  <c r="B3229" i="2"/>
  <c r="A3229" i="2" s="1"/>
  <c r="B3237" i="2"/>
  <c r="A3237" i="2" s="1"/>
  <c r="B3245" i="2"/>
  <c r="A3245" i="2" s="1"/>
  <c r="B3253" i="2"/>
  <c r="A3253" i="2" s="1"/>
  <c r="B3269" i="2"/>
  <c r="A3269" i="2" s="1"/>
  <c r="B3277" i="2"/>
  <c r="A3277" i="2" s="1"/>
  <c r="B3301" i="2"/>
  <c r="A3301" i="2" s="1"/>
  <c r="B3317" i="2"/>
  <c r="A3317" i="2" s="1"/>
  <c r="B3333" i="2"/>
  <c r="A3333" i="2" s="1"/>
  <c r="B3341" i="2"/>
  <c r="A3341" i="2" s="1"/>
  <c r="B3381" i="2"/>
  <c r="A3381" i="2" s="1"/>
  <c r="B3389" i="2"/>
  <c r="A3389" i="2" s="1"/>
  <c r="B3404" i="2"/>
  <c r="A3404" i="2" s="1"/>
  <c r="B3411" i="2"/>
  <c r="A3411" i="2" s="1"/>
  <c r="B3419" i="2"/>
  <c r="A3419" i="2" s="1"/>
  <c r="B3427" i="2"/>
  <c r="A3427" i="2" s="1"/>
  <c r="B3435" i="2"/>
  <c r="A3435" i="2" s="1"/>
  <c r="B3443" i="2"/>
  <c r="A3443" i="2" s="1"/>
  <c r="B3451" i="2"/>
  <c r="A3451" i="2" s="1"/>
  <c r="B3458" i="2"/>
  <c r="A3458" i="2" s="1"/>
  <c r="B3466" i="2"/>
  <c r="A3466" i="2" s="1"/>
  <c r="B3473" i="2"/>
  <c r="A3473" i="2" s="1"/>
  <c r="B3481" i="2"/>
  <c r="A3481" i="2" s="1"/>
  <c r="B3489" i="2"/>
  <c r="A3489" i="2" s="1"/>
  <c r="B3497" i="2"/>
  <c r="A3497" i="2" s="1"/>
  <c r="B3513" i="2"/>
  <c r="A3513" i="2" s="1"/>
  <c r="B3521" i="2"/>
  <c r="A3521" i="2" s="1"/>
  <c r="B3529" i="2"/>
  <c r="A3529" i="2" s="1"/>
  <c r="B3552" i="2"/>
  <c r="A3552" i="2" s="1"/>
  <c r="B3560" i="2"/>
  <c r="A3560" i="2" s="1"/>
  <c r="B3568" i="2"/>
  <c r="A3568" i="2" s="1"/>
  <c r="B3576" i="2"/>
  <c r="A3576" i="2" s="1"/>
  <c r="B3584" i="2"/>
  <c r="A3584" i="2" s="1"/>
  <c r="B3592" i="2"/>
  <c r="A3592" i="2" s="1"/>
  <c r="B3600" i="2"/>
  <c r="A3600" i="2" s="1"/>
  <c r="B3608" i="2"/>
  <c r="A3608" i="2" s="1"/>
  <c r="B3616" i="2"/>
  <c r="A3616" i="2" s="1"/>
  <c r="B3624" i="2"/>
  <c r="A3624" i="2" s="1"/>
  <c r="B3648" i="2"/>
  <c r="A3648" i="2" s="1"/>
  <c r="B3679" i="2"/>
  <c r="A3679" i="2" s="1"/>
  <c r="B3686" i="2"/>
  <c r="A3686" i="2" s="1"/>
  <c r="B3694" i="2"/>
  <c r="A3694" i="2" s="1"/>
  <c r="B3702" i="2"/>
  <c r="A3702" i="2" s="1"/>
  <c r="B3710" i="2"/>
  <c r="A3710" i="2" s="1"/>
  <c r="B3718" i="2"/>
  <c r="A3718" i="2" s="1"/>
  <c r="B3726" i="2"/>
  <c r="A3726" i="2" s="1"/>
  <c r="B3749" i="2"/>
  <c r="A3749" i="2" s="1"/>
  <c r="B3757" i="2"/>
  <c r="A3757" i="2" s="1"/>
  <c r="B3765" i="2"/>
  <c r="A3765" i="2" s="1"/>
  <c r="B3773" i="2"/>
  <c r="A3773" i="2" s="1"/>
  <c r="B3781" i="2"/>
  <c r="A3781" i="2" s="1"/>
  <c r="B3789" i="2"/>
  <c r="A3789" i="2" s="1"/>
  <c r="B3805" i="2"/>
  <c r="A3805" i="2" s="1"/>
  <c r="B3821" i="2"/>
  <c r="A3821" i="2" s="1"/>
  <c r="B3853" i="2"/>
  <c r="A3853" i="2" s="1"/>
  <c r="B3861" i="2"/>
  <c r="A3861" i="2" s="1"/>
  <c r="B3869" i="2"/>
  <c r="A3869" i="2" s="1"/>
  <c r="B2868" i="2"/>
  <c r="A2868" i="2" s="1"/>
  <c r="B2925" i="2"/>
  <c r="A2925" i="2" s="1"/>
  <c r="B2955" i="2"/>
  <c r="A2955" i="2" s="1"/>
  <c r="B2986" i="2"/>
  <c r="A2986" i="2" s="1"/>
  <c r="B3017" i="2"/>
  <c r="A3017" i="2" s="1"/>
  <c r="B3082" i="2"/>
  <c r="A3082" i="2" s="1"/>
  <c r="B3102" i="2"/>
  <c r="A3102" i="2" s="1"/>
  <c r="B3118" i="2"/>
  <c r="A3118" i="2" s="1"/>
  <c r="B3142" i="2"/>
  <c r="A3142" i="2" s="1"/>
  <c r="B3158" i="2"/>
  <c r="A3158" i="2" s="1"/>
  <c r="B3178" i="2"/>
  <c r="A3178" i="2" s="1"/>
  <c r="B3193" i="2"/>
  <c r="A3193" i="2" s="1"/>
  <c r="B3203" i="2"/>
  <c r="A3203" i="2" s="1"/>
  <c r="B3212" i="2"/>
  <c r="A3212" i="2" s="1"/>
  <c r="B3221" i="2"/>
  <c r="A3221" i="2" s="1"/>
  <c r="B3230" i="2"/>
  <c r="A3230" i="2" s="1"/>
  <c r="B3238" i="2"/>
  <c r="A3238" i="2" s="1"/>
  <c r="B3246" i="2"/>
  <c r="A3246" i="2" s="1"/>
  <c r="B3254" i="2"/>
  <c r="A3254" i="2" s="1"/>
  <c r="B3270" i="2"/>
  <c r="A3270" i="2" s="1"/>
  <c r="B3278" i="2"/>
  <c r="A3278" i="2" s="1"/>
  <c r="B3294" i="2"/>
  <c r="A3294" i="2" s="1"/>
  <c r="B3302" i="2"/>
  <c r="A3302" i="2" s="1"/>
  <c r="B3318" i="2"/>
  <c r="A3318" i="2" s="1"/>
  <c r="B3334" i="2"/>
  <c r="A3334" i="2" s="1"/>
  <c r="B3342" i="2"/>
  <c r="A3342" i="2" s="1"/>
  <c r="B3350" i="2"/>
  <c r="A3350" i="2" s="1"/>
  <c r="B3358" i="2"/>
  <c r="A3358" i="2" s="1"/>
  <c r="B3382" i="2"/>
  <c r="A3382" i="2" s="1"/>
  <c r="B3390" i="2"/>
  <c r="A3390" i="2" s="1"/>
  <c r="B3405" i="2"/>
  <c r="A3405" i="2" s="1"/>
  <c r="B3412" i="2"/>
  <c r="A3412" i="2" s="1"/>
  <c r="B3420" i="2"/>
  <c r="A3420" i="2" s="1"/>
  <c r="B3428" i="2"/>
  <c r="A3428" i="2" s="1"/>
  <c r="B3436" i="2"/>
  <c r="A3436" i="2" s="1"/>
  <c r="B3444" i="2"/>
  <c r="A3444" i="2" s="1"/>
  <c r="B3452" i="2"/>
  <c r="A3452" i="2" s="1"/>
  <c r="B3459" i="2"/>
  <c r="A3459" i="2" s="1"/>
  <c r="B3467" i="2"/>
  <c r="A3467" i="2" s="1"/>
  <c r="B3474" i="2"/>
  <c r="A3474" i="2" s="1"/>
  <c r="B3482" i="2"/>
  <c r="A3482" i="2" s="1"/>
  <c r="B3490" i="2"/>
  <c r="A3490" i="2" s="1"/>
  <c r="B3498" i="2"/>
  <c r="A3498" i="2" s="1"/>
  <c r="B3514" i="2"/>
  <c r="A3514" i="2" s="1"/>
  <c r="B3522" i="2"/>
  <c r="A3522" i="2" s="1"/>
  <c r="B3530" i="2"/>
  <c r="A3530" i="2" s="1"/>
  <c r="B3553" i="2"/>
  <c r="A3553" i="2" s="1"/>
  <c r="B3561" i="2"/>
  <c r="A3561" i="2" s="1"/>
  <c r="B3569" i="2"/>
  <c r="A3569" i="2" s="1"/>
  <c r="B3577" i="2"/>
  <c r="A3577" i="2" s="1"/>
  <c r="B3585" i="2"/>
  <c r="A3585" i="2" s="1"/>
  <c r="B3593" i="2"/>
  <c r="A3593" i="2" s="1"/>
  <c r="B3601" i="2"/>
  <c r="A3601" i="2" s="1"/>
  <c r="B3609" i="2"/>
  <c r="A3609" i="2" s="1"/>
  <c r="B3617" i="2"/>
  <c r="A3617" i="2" s="1"/>
  <c r="B3625" i="2"/>
  <c r="A3625" i="2" s="1"/>
  <c r="B3649" i="2"/>
  <c r="A3649" i="2" s="1"/>
  <c r="B3687" i="2"/>
  <c r="A3687" i="2" s="1"/>
  <c r="B3695" i="2"/>
  <c r="A3695" i="2" s="1"/>
  <c r="B3703" i="2"/>
  <c r="A3703" i="2" s="1"/>
  <c r="B3711" i="2"/>
  <c r="A3711" i="2" s="1"/>
  <c r="B3719" i="2"/>
  <c r="A3719" i="2" s="1"/>
  <c r="B3727" i="2"/>
  <c r="A3727" i="2" s="1"/>
  <c r="B3735" i="2"/>
  <c r="A3735" i="2" s="1"/>
  <c r="B3742" i="2"/>
  <c r="A3742" i="2" s="1"/>
  <c r="B3750" i="2"/>
  <c r="A3750" i="2" s="1"/>
  <c r="B3758" i="2"/>
  <c r="A3758" i="2" s="1"/>
  <c r="B3766" i="2"/>
  <c r="A3766" i="2" s="1"/>
  <c r="B3774" i="2"/>
  <c r="A3774" i="2" s="1"/>
  <c r="B3782" i="2"/>
  <c r="A3782" i="2" s="1"/>
  <c r="B3790" i="2"/>
  <c r="A3790" i="2" s="1"/>
  <c r="B3798" i="2"/>
  <c r="A3798" i="2" s="1"/>
  <c r="B2765" i="2"/>
  <c r="A2765" i="2" s="1"/>
  <c r="B2836" i="2"/>
  <c r="A2836" i="2" s="1"/>
  <c r="B2869" i="2"/>
  <c r="A2869" i="2" s="1"/>
  <c r="B2956" i="2"/>
  <c r="A2956" i="2" s="1"/>
  <c r="B2987" i="2"/>
  <c r="A2987" i="2" s="1"/>
  <c r="B3018" i="2"/>
  <c r="A3018" i="2" s="1"/>
  <c r="B3038" i="2"/>
  <c r="A3038" i="2" s="1"/>
  <c r="B3046" i="2"/>
  <c r="A3046" i="2" s="1"/>
  <c r="B3086" i="2"/>
  <c r="A3086" i="2" s="1"/>
  <c r="B3105" i="2"/>
  <c r="A3105" i="2" s="1"/>
  <c r="B3121" i="2"/>
  <c r="A3121" i="2" s="1"/>
  <c r="B3129" i="2"/>
  <c r="A3129" i="2" s="1"/>
  <c r="B3145" i="2"/>
  <c r="A3145" i="2" s="1"/>
  <c r="B3179" i="2"/>
  <c r="A3179" i="2" s="1"/>
  <c r="B3194" i="2"/>
  <c r="A3194" i="2" s="1"/>
  <c r="B3205" i="2"/>
  <c r="A3205" i="2" s="1"/>
  <c r="B3213" i="2"/>
  <c r="A3213" i="2" s="1"/>
  <c r="B3222" i="2"/>
  <c r="A3222" i="2" s="1"/>
  <c r="B3231" i="2"/>
  <c r="A3231" i="2" s="1"/>
  <c r="B3239" i="2"/>
  <c r="A3239" i="2" s="1"/>
  <c r="B3247" i="2"/>
  <c r="A3247" i="2" s="1"/>
  <c r="B3255" i="2"/>
  <c r="A3255" i="2" s="1"/>
  <c r="B3271" i="2"/>
  <c r="A3271" i="2" s="1"/>
  <c r="B3279" i="2"/>
  <c r="A3279" i="2" s="1"/>
  <c r="B3295" i="2"/>
  <c r="A3295" i="2" s="1"/>
  <c r="B3319" i="2"/>
  <c r="A3319" i="2" s="1"/>
  <c r="B3335" i="2"/>
  <c r="A3335" i="2" s="1"/>
  <c r="B3343" i="2"/>
  <c r="A3343" i="2" s="1"/>
  <c r="B3351" i="2"/>
  <c r="A3351" i="2" s="1"/>
  <c r="B3359" i="2"/>
  <c r="A3359" i="2" s="1"/>
  <c r="B3383" i="2"/>
  <c r="A3383" i="2" s="1"/>
  <c r="B3391" i="2"/>
  <c r="A3391" i="2" s="1"/>
  <c r="B3399" i="2"/>
  <c r="A3399" i="2" s="1"/>
  <c r="B3406" i="2"/>
  <c r="A3406" i="2" s="1"/>
  <c r="B3413" i="2"/>
  <c r="A3413" i="2" s="1"/>
  <c r="B3421" i="2"/>
  <c r="A3421" i="2" s="1"/>
  <c r="B3429" i="2"/>
  <c r="A3429" i="2" s="1"/>
  <c r="B3437" i="2"/>
  <c r="A3437" i="2" s="1"/>
  <c r="B3445" i="2"/>
  <c r="A3445" i="2" s="1"/>
  <c r="B3460" i="2"/>
  <c r="A3460" i="2" s="1"/>
  <c r="B3475" i="2"/>
  <c r="A3475" i="2" s="1"/>
  <c r="B3483" i="2"/>
  <c r="A3483" i="2" s="1"/>
  <c r="B3491" i="2"/>
  <c r="A3491" i="2" s="1"/>
  <c r="B3499" i="2"/>
  <c r="A3499" i="2" s="1"/>
  <c r="B3515" i="2"/>
  <c r="A3515" i="2" s="1"/>
  <c r="B3523" i="2"/>
  <c r="A3523" i="2" s="1"/>
  <c r="B3546" i="2"/>
  <c r="A3546" i="2" s="1"/>
  <c r="B3554" i="2"/>
  <c r="A3554" i="2" s="1"/>
  <c r="B3562" i="2"/>
  <c r="A3562" i="2" s="1"/>
  <c r="B3570" i="2"/>
  <c r="A3570" i="2" s="1"/>
  <c r="B3578" i="2"/>
  <c r="A3578" i="2" s="1"/>
  <c r="B3586" i="2"/>
  <c r="A3586" i="2" s="1"/>
  <c r="B3594" i="2"/>
  <c r="A3594" i="2" s="1"/>
  <c r="B3602" i="2"/>
  <c r="A3602" i="2" s="1"/>
  <c r="B3610" i="2"/>
  <c r="A3610" i="2" s="1"/>
  <c r="B3618" i="2"/>
  <c r="A3618" i="2" s="1"/>
  <c r="B3626" i="2"/>
  <c r="A3626" i="2" s="1"/>
  <c r="B3680" i="2"/>
  <c r="A3680" i="2" s="1"/>
  <c r="B3688" i="2"/>
  <c r="A3688" i="2" s="1"/>
  <c r="B3704" i="2"/>
  <c r="A3704" i="2" s="1"/>
  <c r="B3712" i="2"/>
  <c r="A3712" i="2" s="1"/>
  <c r="B3720" i="2"/>
  <c r="A3720" i="2" s="1"/>
  <c r="B3728" i="2"/>
  <c r="A3728" i="2" s="1"/>
  <c r="B3736" i="2"/>
  <c r="A3736" i="2" s="1"/>
  <c r="B3743" i="2"/>
  <c r="A3743" i="2" s="1"/>
  <c r="B3751" i="2"/>
  <c r="A3751" i="2" s="1"/>
  <c r="B3759" i="2"/>
  <c r="A3759" i="2" s="1"/>
  <c r="B3767" i="2"/>
  <c r="A3767" i="2" s="1"/>
  <c r="B3775" i="2"/>
  <c r="A3775" i="2" s="1"/>
  <c r="B3783" i="2"/>
  <c r="A3783" i="2" s="1"/>
  <c r="B3791" i="2"/>
  <c r="A3791" i="2" s="1"/>
  <c r="B3807" i="2"/>
  <c r="A3807" i="2" s="1"/>
  <c r="B3847" i="2"/>
  <c r="A3847" i="2" s="1"/>
  <c r="B3855" i="2"/>
  <c r="A3855" i="2" s="1"/>
  <c r="B3863" i="2"/>
  <c r="A3863" i="2" s="1"/>
  <c r="B3887" i="2"/>
  <c r="A3887" i="2" s="1"/>
  <c r="B2670" i="2"/>
  <c r="A2670" i="2" s="1"/>
  <c r="B2773" i="2"/>
  <c r="A2773" i="2" s="1"/>
  <c r="B2844" i="2"/>
  <c r="A2844" i="2" s="1"/>
  <c r="B2876" i="2"/>
  <c r="A2876" i="2" s="1"/>
  <c r="B2893" i="2"/>
  <c r="A2893" i="2" s="1"/>
  <c r="B2994" i="2"/>
  <c r="A2994" i="2" s="1"/>
  <c r="B3025" i="2"/>
  <c r="A3025" i="2" s="1"/>
  <c r="B3049" i="2"/>
  <c r="A3049" i="2" s="1"/>
  <c r="B3089" i="2"/>
  <c r="A3089" i="2" s="1"/>
  <c r="B3106" i="2"/>
  <c r="A3106" i="2" s="1"/>
  <c r="B3130" i="2"/>
  <c r="A3130" i="2" s="1"/>
  <c r="B3146" i="2"/>
  <c r="A3146" i="2" s="1"/>
  <c r="B3182" i="2"/>
  <c r="A3182" i="2" s="1"/>
  <c r="B3195" i="2"/>
  <c r="A3195" i="2" s="1"/>
  <c r="B3206" i="2"/>
  <c r="A3206" i="2" s="1"/>
  <c r="B3214" i="2"/>
  <c r="A3214" i="2" s="1"/>
  <c r="B3224" i="2"/>
  <c r="A3224" i="2" s="1"/>
  <c r="B3232" i="2"/>
  <c r="A3232" i="2" s="1"/>
  <c r="B3240" i="2"/>
  <c r="A3240" i="2" s="1"/>
  <c r="B3248" i="2"/>
  <c r="A3248" i="2" s="1"/>
  <c r="B3256" i="2"/>
  <c r="A3256" i="2" s="1"/>
  <c r="B3264" i="2"/>
  <c r="A3264" i="2" s="1"/>
  <c r="B3272" i="2"/>
  <c r="A3272" i="2" s="1"/>
  <c r="B3280" i="2"/>
  <c r="A3280" i="2" s="1"/>
  <c r="B3296" i="2"/>
  <c r="A3296" i="2" s="1"/>
  <c r="B3312" i="2"/>
  <c r="A3312" i="2" s="1"/>
  <c r="B3320" i="2"/>
  <c r="A3320" i="2" s="1"/>
  <c r="B3336" i="2"/>
  <c r="A3336" i="2" s="1"/>
  <c r="B3344" i="2"/>
  <c r="A3344" i="2" s="1"/>
  <c r="B3352" i="2"/>
  <c r="A3352" i="2" s="1"/>
  <c r="B3360" i="2"/>
  <c r="A3360" i="2" s="1"/>
  <c r="B3384" i="2"/>
  <c r="A3384" i="2" s="1"/>
  <c r="B3392" i="2"/>
  <c r="A3392" i="2" s="1"/>
  <c r="B3400" i="2"/>
  <c r="A3400" i="2" s="1"/>
  <c r="B3407" i="2"/>
  <c r="A3407" i="2" s="1"/>
  <c r="B3414" i="2"/>
  <c r="A3414" i="2" s="1"/>
  <c r="B3422" i="2"/>
  <c r="A3422" i="2" s="1"/>
  <c r="B3430" i="2"/>
  <c r="A3430" i="2" s="1"/>
  <c r="B3438" i="2"/>
  <c r="A3438" i="2" s="1"/>
  <c r="B3446" i="2"/>
  <c r="A3446" i="2" s="1"/>
  <c r="B3453" i="2"/>
  <c r="A3453" i="2" s="1"/>
  <c r="B3461" i="2"/>
  <c r="A3461" i="2" s="1"/>
  <c r="B3468" i="2"/>
  <c r="A3468" i="2" s="1"/>
  <c r="B3476" i="2"/>
  <c r="A3476" i="2" s="1"/>
  <c r="B3484" i="2"/>
  <c r="A3484" i="2" s="1"/>
  <c r="B3492" i="2"/>
  <c r="A3492" i="2" s="1"/>
  <c r="B3500" i="2"/>
  <c r="A3500" i="2" s="1"/>
  <c r="B3516" i="2"/>
  <c r="A3516" i="2" s="1"/>
  <c r="B3524" i="2"/>
  <c r="A3524" i="2" s="1"/>
  <c r="B3531" i="2"/>
  <c r="A3531" i="2" s="1"/>
  <c r="B3547" i="2"/>
  <c r="A3547" i="2" s="1"/>
  <c r="B3555" i="2"/>
  <c r="A3555" i="2" s="1"/>
  <c r="B3563" i="2"/>
  <c r="A3563" i="2" s="1"/>
  <c r="B3571" i="2"/>
  <c r="A3571" i="2" s="1"/>
  <c r="B3579" i="2"/>
  <c r="A3579" i="2" s="1"/>
  <c r="B3587" i="2"/>
  <c r="A3587" i="2" s="1"/>
  <c r="B3595" i="2"/>
  <c r="A3595" i="2" s="1"/>
  <c r="B3603" i="2"/>
  <c r="A3603" i="2" s="1"/>
  <c r="B3611" i="2"/>
  <c r="A3611" i="2" s="1"/>
  <c r="B3619" i="2"/>
  <c r="A3619" i="2" s="1"/>
  <c r="B3627" i="2"/>
  <c r="A3627" i="2" s="1"/>
  <c r="B3681" i="2"/>
  <c r="A3681" i="2" s="1"/>
  <c r="B3689" i="2"/>
  <c r="A3689" i="2" s="1"/>
  <c r="B3697" i="2"/>
  <c r="A3697" i="2" s="1"/>
  <c r="B3705" i="2"/>
  <c r="A3705" i="2" s="1"/>
  <c r="B3713" i="2"/>
  <c r="A3713" i="2" s="1"/>
  <c r="B3721" i="2"/>
  <c r="A3721" i="2" s="1"/>
  <c r="B3729" i="2"/>
  <c r="A3729" i="2" s="1"/>
  <c r="B3737" i="2"/>
  <c r="A3737" i="2" s="1"/>
  <c r="B3744" i="2"/>
  <c r="A3744" i="2" s="1"/>
  <c r="B3752" i="2"/>
  <c r="A3752" i="2" s="1"/>
  <c r="B3760" i="2"/>
  <c r="A3760" i="2" s="1"/>
  <c r="B3768" i="2"/>
  <c r="A3768" i="2" s="1"/>
  <c r="B3776" i="2"/>
  <c r="A3776" i="2" s="1"/>
  <c r="B3784" i="2"/>
  <c r="A3784" i="2" s="1"/>
  <c r="B3792" i="2"/>
  <c r="A3792" i="2" s="1"/>
  <c r="B3808" i="2"/>
  <c r="A3808" i="2" s="1"/>
  <c r="B3848" i="2"/>
  <c r="A3848" i="2" s="1"/>
  <c r="B3856" i="2"/>
  <c r="A3856" i="2" s="1"/>
  <c r="B3864" i="2"/>
  <c r="A3864" i="2" s="1"/>
  <c r="B3888" i="2"/>
  <c r="A3888" i="2" s="1"/>
  <c r="B3896" i="2"/>
  <c r="A3896" i="2" s="1"/>
  <c r="B3904" i="2"/>
  <c r="A3904" i="2" s="1"/>
  <c r="B3912" i="2"/>
  <c r="A3912" i="2" s="1"/>
  <c r="B3920" i="2"/>
  <c r="A3920" i="2" s="1"/>
  <c r="B2678" i="2"/>
  <c r="A2678" i="2" s="1"/>
  <c r="B2781" i="2"/>
  <c r="A2781" i="2" s="1"/>
  <c r="B2845" i="2"/>
  <c r="A2845" i="2" s="1"/>
  <c r="B2877" i="2"/>
  <c r="A2877" i="2" s="1"/>
  <c r="B2908" i="2"/>
  <c r="A2908" i="2" s="1"/>
  <c r="B2995" i="2"/>
  <c r="A2995" i="2" s="1"/>
  <c r="B3026" i="2"/>
  <c r="A3026" i="2" s="1"/>
  <c r="B3090" i="2"/>
  <c r="A3090" i="2" s="1"/>
  <c r="B3110" i="2"/>
  <c r="A3110" i="2" s="1"/>
  <c r="B3131" i="2"/>
  <c r="A3131" i="2" s="1"/>
  <c r="B3147" i="2"/>
  <c r="A3147" i="2" s="1"/>
  <c r="B3185" i="2"/>
  <c r="A3185" i="2" s="1"/>
  <c r="B3197" i="2"/>
  <c r="A3197" i="2" s="1"/>
  <c r="B3207" i="2"/>
  <c r="A3207" i="2" s="1"/>
  <c r="B3216" i="2"/>
  <c r="A3216" i="2" s="1"/>
  <c r="B3225" i="2"/>
  <c r="A3225" i="2" s="1"/>
  <c r="B3233" i="2"/>
  <c r="A3233" i="2" s="1"/>
  <c r="B3241" i="2"/>
  <c r="A3241" i="2" s="1"/>
  <c r="B3249" i="2"/>
  <c r="A3249" i="2" s="1"/>
  <c r="B3273" i="2"/>
  <c r="A3273" i="2" s="1"/>
  <c r="B3281" i="2"/>
  <c r="A3281" i="2" s="1"/>
  <c r="B3297" i="2"/>
  <c r="A3297" i="2" s="1"/>
  <c r="B3313" i="2"/>
  <c r="A3313" i="2" s="1"/>
  <c r="B3337" i="2"/>
  <c r="A3337" i="2" s="1"/>
  <c r="B3345" i="2"/>
  <c r="A3345" i="2" s="1"/>
  <c r="B3353" i="2"/>
  <c r="A3353" i="2" s="1"/>
  <c r="B3361" i="2"/>
  <c r="A3361" i="2" s="1"/>
  <c r="B3377" i="2"/>
  <c r="A3377" i="2" s="1"/>
  <c r="B3385" i="2"/>
  <c r="A3385" i="2" s="1"/>
  <c r="B3393" i="2"/>
  <c r="A3393" i="2" s="1"/>
  <c r="B3401" i="2"/>
  <c r="A3401" i="2" s="1"/>
  <c r="B3408" i="2"/>
  <c r="A3408" i="2" s="1"/>
  <c r="B3415" i="2"/>
  <c r="A3415" i="2" s="1"/>
  <c r="B3423" i="2"/>
  <c r="A3423" i="2" s="1"/>
  <c r="B3431" i="2"/>
  <c r="A3431" i="2" s="1"/>
  <c r="B3439" i="2"/>
  <c r="A3439" i="2" s="1"/>
  <c r="B3447" i="2"/>
  <c r="A3447" i="2" s="1"/>
  <c r="B3454" i="2"/>
  <c r="A3454" i="2" s="1"/>
  <c r="B3462" i="2"/>
  <c r="A3462" i="2" s="1"/>
  <c r="B3469" i="2"/>
  <c r="A3469" i="2" s="1"/>
  <c r="B3477" i="2"/>
  <c r="A3477" i="2" s="1"/>
  <c r="B3485" i="2"/>
  <c r="A3485" i="2" s="1"/>
  <c r="B3493" i="2"/>
  <c r="A3493" i="2" s="1"/>
  <c r="B3501" i="2"/>
  <c r="A3501" i="2" s="1"/>
  <c r="B3517" i="2"/>
  <c r="A3517" i="2" s="1"/>
  <c r="B3525" i="2"/>
  <c r="A3525" i="2" s="1"/>
  <c r="B3532" i="2"/>
  <c r="A3532" i="2" s="1"/>
  <c r="B3540" i="2"/>
  <c r="A3540" i="2" s="1"/>
  <c r="B3548" i="2"/>
  <c r="A3548" i="2" s="1"/>
  <c r="B3556" i="2"/>
  <c r="A3556" i="2" s="1"/>
  <c r="B3564" i="2"/>
  <c r="A3564" i="2" s="1"/>
  <c r="B3580" i="2"/>
  <c r="A3580" i="2" s="1"/>
  <c r="B3588" i="2"/>
  <c r="A3588" i="2" s="1"/>
  <c r="B3596" i="2"/>
  <c r="A3596" i="2" s="1"/>
  <c r="B3604" i="2"/>
  <c r="A3604" i="2" s="1"/>
  <c r="B3612" i="2"/>
  <c r="A3612" i="2" s="1"/>
  <c r="B3620" i="2"/>
  <c r="A3620" i="2" s="1"/>
  <c r="B3628" i="2"/>
  <c r="A3628" i="2" s="1"/>
  <c r="B3682" i="2"/>
  <c r="A3682" i="2" s="1"/>
  <c r="B3690" i="2"/>
  <c r="A3690" i="2" s="1"/>
  <c r="B3698" i="2"/>
  <c r="A3698" i="2" s="1"/>
  <c r="B3714" i="2"/>
  <c r="A3714" i="2" s="1"/>
  <c r="B3722" i="2"/>
  <c r="A3722" i="2" s="1"/>
  <c r="B3730" i="2"/>
  <c r="A3730" i="2" s="1"/>
  <c r="B3738" i="2"/>
  <c r="A3738" i="2" s="1"/>
  <c r="B3745" i="2"/>
  <c r="A3745" i="2" s="1"/>
  <c r="B3753" i="2"/>
  <c r="A3753" i="2" s="1"/>
  <c r="B3761" i="2"/>
  <c r="A3761" i="2" s="1"/>
  <c r="B3769" i="2"/>
  <c r="A3769" i="2" s="1"/>
  <c r="B3777" i="2"/>
  <c r="A3777" i="2" s="1"/>
  <c r="B3785" i="2"/>
  <c r="A3785" i="2" s="1"/>
  <c r="B3793" i="2"/>
  <c r="A3793" i="2" s="1"/>
  <c r="B3809" i="2"/>
  <c r="A3809" i="2" s="1"/>
  <c r="B3849" i="2"/>
  <c r="A3849" i="2" s="1"/>
  <c r="B3857" i="2"/>
  <c r="A3857" i="2" s="1"/>
  <c r="B3865" i="2"/>
  <c r="A3865" i="2" s="1"/>
  <c r="B3873" i="2"/>
  <c r="A3873" i="2" s="1"/>
  <c r="B3889" i="2"/>
  <c r="A3889" i="2" s="1"/>
  <c r="B2686" i="2"/>
  <c r="A2686" i="2" s="1"/>
  <c r="B2718" i="2"/>
  <c r="A2718" i="2" s="1"/>
  <c r="B2852" i="2"/>
  <c r="A2852" i="2" s="1"/>
  <c r="B2884" i="2"/>
  <c r="A2884" i="2" s="1"/>
  <c r="B2909" i="2"/>
  <c r="A2909" i="2" s="1"/>
  <c r="B2970" i="2"/>
  <c r="A2970" i="2" s="1"/>
  <c r="B3001" i="2"/>
  <c r="A3001" i="2" s="1"/>
  <c r="B3030" i="2"/>
  <c r="A3030" i="2" s="1"/>
  <c r="B3094" i="2"/>
  <c r="A3094" i="2" s="1"/>
  <c r="B3113" i="2"/>
  <c r="A3113" i="2" s="1"/>
  <c r="B3134" i="2"/>
  <c r="A3134" i="2" s="1"/>
  <c r="B3150" i="2"/>
  <c r="A3150" i="2" s="1"/>
  <c r="B3186" i="2"/>
  <c r="A3186" i="2" s="1"/>
  <c r="B3198" i="2"/>
  <c r="A3198" i="2" s="1"/>
  <c r="B3209" i="2"/>
  <c r="A3209" i="2" s="1"/>
  <c r="B3217" i="2"/>
  <c r="A3217" i="2" s="1"/>
  <c r="B3226" i="2"/>
  <c r="A3226" i="2" s="1"/>
  <c r="B3234" i="2"/>
  <c r="A3234" i="2" s="1"/>
  <c r="B3242" i="2"/>
  <c r="A3242" i="2" s="1"/>
  <c r="B3250" i="2"/>
  <c r="A3250" i="2" s="1"/>
  <c r="B3274" i="2"/>
  <c r="A3274" i="2" s="1"/>
  <c r="B3282" i="2"/>
  <c r="A3282" i="2" s="1"/>
  <c r="B3298" i="2"/>
  <c r="A3298" i="2" s="1"/>
  <c r="B3314" i="2"/>
  <c r="A3314" i="2" s="1"/>
  <c r="B3330" i="2"/>
  <c r="A3330" i="2" s="1"/>
  <c r="B3338" i="2"/>
  <c r="A3338" i="2" s="1"/>
  <c r="B3354" i="2"/>
  <c r="A3354" i="2" s="1"/>
  <c r="B3362" i="2"/>
  <c r="A3362" i="2" s="1"/>
  <c r="B3378" i="2"/>
  <c r="A3378" i="2" s="1"/>
  <c r="B3386" i="2"/>
  <c r="A3386" i="2" s="1"/>
  <c r="B3394" i="2"/>
  <c r="A3394" i="2" s="1"/>
  <c r="B3402" i="2"/>
  <c r="A3402" i="2" s="1"/>
  <c r="B3409" i="2"/>
  <c r="A3409" i="2" s="1"/>
  <c r="B3416" i="2"/>
  <c r="A3416" i="2" s="1"/>
  <c r="B3424" i="2"/>
  <c r="A3424" i="2" s="1"/>
  <c r="B3432" i="2"/>
  <c r="A3432" i="2" s="1"/>
  <c r="B3440" i="2"/>
  <c r="A3440" i="2" s="1"/>
  <c r="B3448" i="2"/>
  <c r="A3448" i="2" s="1"/>
  <c r="B3455" i="2"/>
  <c r="A3455" i="2" s="1"/>
  <c r="B3463" i="2"/>
  <c r="A3463" i="2" s="1"/>
  <c r="B3470" i="2"/>
  <c r="A3470" i="2" s="1"/>
  <c r="B3478" i="2"/>
  <c r="A3478" i="2" s="1"/>
  <c r="B3486" i="2"/>
  <c r="A3486" i="2" s="1"/>
  <c r="B3494" i="2"/>
  <c r="A3494" i="2" s="1"/>
  <c r="B3502" i="2"/>
  <c r="A3502" i="2" s="1"/>
  <c r="B3518" i="2"/>
  <c r="A3518" i="2" s="1"/>
  <c r="B3526" i="2"/>
  <c r="A3526" i="2" s="1"/>
  <c r="B3533" i="2"/>
  <c r="A3533" i="2" s="1"/>
  <c r="B3549" i="2"/>
  <c r="A3549" i="2" s="1"/>
  <c r="B3557" i="2"/>
  <c r="A3557" i="2" s="1"/>
  <c r="B2702" i="2"/>
  <c r="A2702" i="2" s="1"/>
  <c r="B2805" i="2"/>
  <c r="A2805" i="2" s="1"/>
  <c r="B2860" i="2"/>
  <c r="A2860" i="2" s="1"/>
  <c r="B2978" i="2"/>
  <c r="A2978" i="2" s="1"/>
  <c r="B3009" i="2"/>
  <c r="A3009" i="2" s="1"/>
  <c r="B3078" i="2"/>
  <c r="A3078" i="2" s="1"/>
  <c r="B3097" i="2"/>
  <c r="A3097" i="2" s="1"/>
  <c r="B3138" i="2"/>
  <c r="A3138" i="2" s="1"/>
  <c r="B3154" i="2"/>
  <c r="A3154" i="2" s="1"/>
  <c r="B3174" i="2"/>
  <c r="A3174" i="2" s="1"/>
  <c r="B3190" i="2"/>
  <c r="A3190" i="2" s="1"/>
  <c r="B3201" i="2"/>
  <c r="A3201" i="2" s="1"/>
  <c r="B3219" i="2"/>
  <c r="A3219" i="2" s="1"/>
  <c r="B3228" i="2"/>
  <c r="A3228" i="2" s="1"/>
  <c r="B3236" i="2"/>
  <c r="A3236" i="2" s="1"/>
  <c r="B3244" i="2"/>
  <c r="A3244" i="2" s="1"/>
  <c r="B3252" i="2"/>
  <c r="A3252" i="2" s="1"/>
  <c r="B3268" i="2"/>
  <c r="A3268" i="2" s="1"/>
  <c r="B3276" i="2"/>
  <c r="A3276" i="2" s="1"/>
  <c r="B3300" i="2"/>
  <c r="A3300" i="2" s="1"/>
  <c r="B3316" i="2"/>
  <c r="A3316" i="2" s="1"/>
  <c r="B3332" i="2"/>
  <c r="A3332" i="2" s="1"/>
  <c r="B3340" i="2"/>
  <c r="A3340" i="2" s="1"/>
  <c r="B3356" i="2"/>
  <c r="A3356" i="2" s="1"/>
  <c r="B3364" i="2"/>
  <c r="A3364" i="2" s="1"/>
  <c r="B3380" i="2"/>
  <c r="A3380" i="2" s="1"/>
  <c r="B3388" i="2"/>
  <c r="A3388" i="2" s="1"/>
  <c r="B3396" i="2"/>
  <c r="A3396" i="2" s="1"/>
  <c r="B3418" i="2"/>
  <c r="A3418" i="2" s="1"/>
  <c r="B3426" i="2"/>
  <c r="A3426" i="2" s="1"/>
  <c r="B3434" i="2"/>
  <c r="A3434" i="2" s="1"/>
  <c r="B3442" i="2"/>
  <c r="A3442" i="2" s="1"/>
  <c r="B3450" i="2"/>
  <c r="A3450" i="2" s="1"/>
  <c r="B3457" i="2"/>
  <c r="A3457" i="2" s="1"/>
  <c r="B3465" i="2"/>
  <c r="A3465" i="2" s="1"/>
  <c r="B3472" i="2"/>
  <c r="A3472" i="2" s="1"/>
  <c r="B3480" i="2"/>
  <c r="A3480" i="2" s="1"/>
  <c r="B3488" i="2"/>
  <c r="A3488" i="2" s="1"/>
  <c r="B3496" i="2"/>
  <c r="A3496" i="2" s="1"/>
  <c r="B3512" i="2"/>
  <c r="A3512" i="2" s="1"/>
  <c r="B3520" i="2"/>
  <c r="A3520" i="2" s="1"/>
  <c r="B3528" i="2"/>
  <c r="A3528" i="2" s="1"/>
  <c r="B3551" i="2"/>
  <c r="A3551" i="2" s="1"/>
  <c r="B3559" i="2"/>
  <c r="A3559" i="2" s="1"/>
  <c r="B3567" i="2"/>
  <c r="A3567" i="2" s="1"/>
  <c r="B3575" i="2"/>
  <c r="A3575" i="2" s="1"/>
  <c r="B3583" i="2"/>
  <c r="A3583" i="2" s="1"/>
  <c r="B3591" i="2"/>
  <c r="A3591" i="2" s="1"/>
  <c r="B3599" i="2"/>
  <c r="A3599" i="2" s="1"/>
  <c r="B3607" i="2"/>
  <c r="A3607" i="2" s="1"/>
  <c r="B3615" i="2"/>
  <c r="A3615" i="2" s="1"/>
  <c r="B3623" i="2"/>
  <c r="A3623" i="2" s="1"/>
  <c r="B3631" i="2"/>
  <c r="A3631" i="2" s="1"/>
  <c r="B3647" i="2"/>
  <c r="A3647" i="2" s="1"/>
  <c r="B3678" i="2"/>
  <c r="A3678" i="2" s="1"/>
  <c r="B3685" i="2"/>
  <c r="A3685" i="2" s="1"/>
  <c r="B3701" i="2"/>
  <c r="A3701" i="2" s="1"/>
  <c r="B3709" i="2"/>
  <c r="A3709" i="2" s="1"/>
  <c r="B3717" i="2"/>
  <c r="A3717" i="2" s="1"/>
  <c r="B3725" i="2"/>
  <c r="A3725" i="2" s="1"/>
  <c r="B3748" i="2"/>
  <c r="A3748" i="2" s="1"/>
  <c r="B3756" i="2"/>
  <c r="A3756" i="2" s="1"/>
  <c r="B3764" i="2"/>
  <c r="A3764" i="2" s="1"/>
  <c r="B3772" i="2"/>
  <c r="A3772" i="2" s="1"/>
  <c r="B3780" i="2"/>
  <c r="A3780" i="2" s="1"/>
  <c r="B3788" i="2"/>
  <c r="A3788" i="2" s="1"/>
  <c r="B3804" i="2"/>
  <c r="A3804" i="2" s="1"/>
  <c r="B3820" i="2"/>
  <c r="A3820" i="2" s="1"/>
  <c r="B3852" i="2"/>
  <c r="A3852" i="2" s="1"/>
  <c r="B3860" i="2"/>
  <c r="A3860" i="2" s="1"/>
  <c r="B3868" i="2"/>
  <c r="A3868" i="2" s="1"/>
  <c r="B3876" i="2"/>
  <c r="A3876" i="2" s="1"/>
  <c r="B3884" i="2"/>
  <c r="A3884" i="2" s="1"/>
  <c r="B3892" i="2"/>
  <c r="A3892" i="2" s="1"/>
  <c r="B3900" i="2"/>
  <c r="A3900" i="2" s="1"/>
  <c r="B3916" i="2"/>
  <c r="A3916" i="2" s="1"/>
  <c r="B3924" i="2"/>
  <c r="A3924" i="2" s="1"/>
  <c r="B3932" i="2"/>
  <c r="A3932" i="2" s="1"/>
  <c r="B3940" i="2"/>
  <c r="A3940" i="2" s="1"/>
  <c r="B3948" i="2"/>
  <c r="A3948" i="2" s="1"/>
  <c r="B2885" i="2"/>
  <c r="A2885" i="2" s="1"/>
  <c r="B2971" i="2"/>
  <c r="A2971" i="2" s="1"/>
  <c r="B3227" i="2"/>
  <c r="A3227" i="2" s="1"/>
  <c r="B3403" i="2"/>
  <c r="A3403" i="2" s="1"/>
  <c r="B3464" i="2"/>
  <c r="A3464" i="2" s="1"/>
  <c r="B3605" i="2"/>
  <c r="A3605" i="2" s="1"/>
  <c r="B3716" i="2"/>
  <c r="A3716" i="2" s="1"/>
  <c r="B3763" i="2"/>
  <c r="A3763" i="2" s="1"/>
  <c r="B3795" i="2"/>
  <c r="A3795" i="2" s="1"/>
  <c r="B3806" i="2"/>
  <c r="A3806" i="2" s="1"/>
  <c r="B3859" i="2"/>
  <c r="A3859" i="2" s="1"/>
  <c r="B3875" i="2"/>
  <c r="A3875" i="2" s="1"/>
  <c r="B3885" i="2"/>
  <c r="A3885" i="2" s="1"/>
  <c r="B3898" i="2"/>
  <c r="A3898" i="2" s="1"/>
  <c r="B3918" i="2"/>
  <c r="A3918" i="2" s="1"/>
  <c r="B3928" i="2"/>
  <c r="A3928" i="2" s="1"/>
  <c r="B3937" i="2"/>
  <c r="A3937" i="2" s="1"/>
  <c r="B3946" i="2"/>
  <c r="A3946" i="2" s="1"/>
  <c r="B3955" i="2"/>
  <c r="A3955" i="2" s="1"/>
  <c r="B3963" i="2"/>
  <c r="A3963" i="2" s="1"/>
  <c r="B3971" i="2"/>
  <c r="A3971" i="2" s="1"/>
  <c r="B3987" i="2"/>
  <c r="A3987" i="2" s="1"/>
  <c r="B4011" i="2"/>
  <c r="A4011" i="2" s="1"/>
  <c r="B4027" i="2"/>
  <c r="A4027" i="2" s="1"/>
  <c r="B4035" i="2"/>
  <c r="A4035" i="2" s="1"/>
  <c r="B4043" i="2"/>
  <c r="A4043" i="2" s="1"/>
  <c r="B4051" i="2"/>
  <c r="A4051" i="2" s="1"/>
  <c r="B4059" i="2"/>
  <c r="A4059" i="2" s="1"/>
  <c r="B4067" i="2"/>
  <c r="A4067" i="2" s="1"/>
  <c r="B4075" i="2"/>
  <c r="A4075" i="2" s="1"/>
  <c r="B4082" i="2"/>
  <c r="A4082" i="2" s="1"/>
  <c r="B4090" i="2"/>
  <c r="A4090" i="2" s="1"/>
  <c r="B4097" i="2"/>
  <c r="A4097" i="2" s="1"/>
  <c r="B4105" i="2"/>
  <c r="A4105" i="2" s="1"/>
  <c r="B4113" i="2"/>
  <c r="A4113" i="2" s="1"/>
  <c r="B4121" i="2"/>
  <c r="A4121" i="2" s="1"/>
  <c r="B4129" i="2"/>
  <c r="A4129" i="2" s="1"/>
  <c r="B4137" i="2"/>
  <c r="A4137" i="2" s="1"/>
  <c r="B4145" i="2"/>
  <c r="A4145" i="2" s="1"/>
  <c r="B4153" i="2"/>
  <c r="A4153" i="2" s="1"/>
  <c r="B4161" i="2"/>
  <c r="A4161" i="2" s="1"/>
  <c r="B4169" i="2"/>
  <c r="A4169" i="2" s="1"/>
  <c r="B4177" i="2"/>
  <c r="A4177" i="2" s="1"/>
  <c r="B4185" i="2"/>
  <c r="A4185" i="2" s="1"/>
  <c r="B4193" i="2"/>
  <c r="A4193" i="2" s="1"/>
  <c r="B4209" i="2"/>
  <c r="A4209" i="2" s="1"/>
  <c r="B4241" i="2"/>
  <c r="A4241" i="2" s="1"/>
  <c r="B4249" i="2"/>
  <c r="A4249" i="2" s="1"/>
  <c r="B4257" i="2"/>
  <c r="A4257" i="2" s="1"/>
  <c r="B4273" i="2"/>
  <c r="A4273" i="2" s="1"/>
  <c r="B4281" i="2"/>
  <c r="A4281" i="2" s="1"/>
  <c r="B4289" i="2"/>
  <c r="A4289" i="2" s="1"/>
  <c r="B4297" i="2"/>
  <c r="A4297" i="2" s="1"/>
  <c r="B4305" i="2"/>
  <c r="A4305" i="2" s="1"/>
  <c r="B4312" i="2"/>
  <c r="A4312" i="2" s="1"/>
  <c r="B4320" i="2"/>
  <c r="A4320" i="2" s="1"/>
  <c r="B4328" i="2"/>
  <c r="A4328" i="2" s="1"/>
  <c r="B4336" i="2"/>
  <c r="A4336" i="2" s="1"/>
  <c r="B4344" i="2"/>
  <c r="A4344" i="2" s="1"/>
  <c r="B4352" i="2"/>
  <c r="A4352" i="2" s="1"/>
  <c r="B4360" i="2"/>
  <c r="A4360" i="2" s="1"/>
  <c r="B4383" i="2"/>
  <c r="A4383" i="2" s="1"/>
  <c r="B4390" i="2"/>
  <c r="A4390" i="2" s="1"/>
  <c r="B4397" i="2"/>
  <c r="A4397" i="2" s="1"/>
  <c r="B4405" i="2"/>
  <c r="A4405" i="2" s="1"/>
  <c r="B4413" i="2"/>
  <c r="A4413" i="2" s="1"/>
  <c r="B4421" i="2"/>
  <c r="A4421" i="2" s="1"/>
  <c r="B4429" i="2"/>
  <c r="A4429" i="2" s="1"/>
  <c r="B4461" i="2"/>
  <c r="A4461" i="2" s="1"/>
  <c r="B4485" i="2"/>
  <c r="A4485" i="2" s="1"/>
  <c r="B4501" i="2"/>
  <c r="A4501" i="2" s="1"/>
  <c r="B4509" i="2"/>
  <c r="A4509" i="2" s="1"/>
  <c r="B4517" i="2"/>
  <c r="A4517" i="2" s="1"/>
  <c r="B4525" i="2"/>
  <c r="A4525" i="2" s="1"/>
  <c r="B4541" i="2"/>
  <c r="A4541" i="2" s="1"/>
  <c r="B4549" i="2"/>
  <c r="A4549" i="2" s="1"/>
  <c r="B4557" i="2"/>
  <c r="A4557" i="2" s="1"/>
  <c r="B4565" i="2"/>
  <c r="A4565" i="2" s="1"/>
  <c r="B4573" i="2"/>
  <c r="A4573" i="2" s="1"/>
  <c r="B4581" i="2"/>
  <c r="A4581" i="2" s="1"/>
  <c r="B4589" i="2"/>
  <c r="A4589" i="2" s="1"/>
  <c r="B4597" i="2"/>
  <c r="A4597" i="2" s="1"/>
  <c r="B4613" i="2"/>
  <c r="A4613" i="2" s="1"/>
  <c r="B4637" i="2"/>
  <c r="A4637" i="2" s="1"/>
  <c r="B4653" i="2"/>
  <c r="A4653" i="2" s="1"/>
  <c r="B4661" i="2"/>
  <c r="A4661" i="2" s="1"/>
  <c r="B2749" i="2"/>
  <c r="A2749" i="2" s="1"/>
  <c r="B3002" i="2"/>
  <c r="A3002" i="2" s="1"/>
  <c r="B3114" i="2"/>
  <c r="A3114" i="2" s="1"/>
  <c r="B3171" i="2"/>
  <c r="A3171" i="2" s="1"/>
  <c r="B3235" i="2"/>
  <c r="A3235" i="2" s="1"/>
  <c r="B3410" i="2"/>
  <c r="A3410" i="2" s="1"/>
  <c r="B3471" i="2"/>
  <c r="A3471" i="2" s="1"/>
  <c r="B3606" i="2"/>
  <c r="A3606" i="2" s="1"/>
  <c r="B3723" i="2"/>
  <c r="A3723" i="2" s="1"/>
  <c r="B3770" i="2"/>
  <c r="A3770" i="2" s="1"/>
  <c r="B3810" i="2"/>
  <c r="A3810" i="2" s="1"/>
  <c r="B3862" i="2"/>
  <c r="A3862" i="2" s="1"/>
  <c r="B3877" i="2"/>
  <c r="A3877" i="2" s="1"/>
  <c r="B3886" i="2"/>
  <c r="A3886" i="2" s="1"/>
  <c r="B3899" i="2"/>
  <c r="A3899" i="2" s="1"/>
  <c r="B3909" i="2"/>
  <c r="A3909" i="2" s="1"/>
  <c r="B3919" i="2"/>
  <c r="A3919" i="2" s="1"/>
  <c r="B3929" i="2"/>
  <c r="A3929" i="2" s="1"/>
  <c r="B3938" i="2"/>
  <c r="A3938" i="2" s="1"/>
  <c r="B3947" i="2"/>
  <c r="A3947" i="2" s="1"/>
  <c r="B3956" i="2"/>
  <c r="A3956" i="2" s="1"/>
  <c r="B3964" i="2"/>
  <c r="A3964" i="2" s="1"/>
  <c r="B3972" i="2"/>
  <c r="A3972" i="2" s="1"/>
  <c r="B3988" i="2"/>
  <c r="A3988" i="2" s="1"/>
  <c r="B4012" i="2"/>
  <c r="A4012" i="2" s="1"/>
  <c r="B4028" i="2"/>
  <c r="A4028" i="2" s="1"/>
  <c r="B4044" i="2"/>
  <c r="A4044" i="2" s="1"/>
  <c r="B4052" i="2"/>
  <c r="A4052" i="2" s="1"/>
  <c r="B4068" i="2"/>
  <c r="A4068" i="2" s="1"/>
  <c r="B4076" i="2"/>
  <c r="A4076" i="2" s="1"/>
  <c r="B4083" i="2"/>
  <c r="A4083" i="2" s="1"/>
  <c r="B4091" i="2"/>
  <c r="A4091" i="2" s="1"/>
  <c r="B4098" i="2"/>
  <c r="A4098" i="2" s="1"/>
  <c r="B4106" i="2"/>
  <c r="A4106" i="2" s="1"/>
  <c r="B4114" i="2"/>
  <c r="A4114" i="2" s="1"/>
  <c r="B4122" i="2"/>
  <c r="A4122" i="2" s="1"/>
  <c r="B4130" i="2"/>
  <c r="A4130" i="2" s="1"/>
  <c r="B4138" i="2"/>
  <c r="A4138" i="2" s="1"/>
  <c r="B4146" i="2"/>
  <c r="A4146" i="2" s="1"/>
  <c r="B4154" i="2"/>
  <c r="A4154" i="2" s="1"/>
  <c r="B4162" i="2"/>
  <c r="A4162" i="2" s="1"/>
  <c r="B4170" i="2"/>
  <c r="A4170" i="2" s="1"/>
  <c r="B4178" i="2"/>
  <c r="A4178" i="2" s="1"/>
  <c r="B4186" i="2"/>
  <c r="A4186" i="2" s="1"/>
  <c r="B4210" i="2"/>
  <c r="A4210" i="2" s="1"/>
  <c r="B4242" i="2"/>
  <c r="A4242" i="2" s="1"/>
  <c r="B4250" i="2"/>
  <c r="A4250" i="2" s="1"/>
  <c r="B4258" i="2"/>
  <c r="A4258" i="2" s="1"/>
  <c r="B4266" i="2"/>
  <c r="A4266" i="2" s="1"/>
  <c r="B4274" i="2"/>
  <c r="A4274" i="2" s="1"/>
  <c r="B4282" i="2"/>
  <c r="A4282" i="2" s="1"/>
  <c r="B4290" i="2"/>
  <c r="A4290" i="2" s="1"/>
  <c r="B4306" i="2"/>
  <c r="A4306" i="2" s="1"/>
  <c r="B4313" i="2"/>
  <c r="A4313" i="2" s="1"/>
  <c r="B4321" i="2"/>
  <c r="A4321" i="2" s="1"/>
  <c r="B4329" i="2"/>
  <c r="A4329" i="2" s="1"/>
  <c r="B4337" i="2"/>
  <c r="A4337" i="2" s="1"/>
  <c r="B4345" i="2"/>
  <c r="A4345" i="2" s="1"/>
  <c r="B4353" i="2"/>
  <c r="A4353" i="2" s="1"/>
  <c r="B4361" i="2"/>
  <c r="A4361" i="2" s="1"/>
  <c r="B4398" i="2"/>
  <c r="A4398" i="2" s="1"/>
  <c r="B4406" i="2"/>
  <c r="A4406" i="2" s="1"/>
  <c r="B4414" i="2"/>
  <c r="A4414" i="2" s="1"/>
  <c r="B4422" i="2"/>
  <c r="A4422" i="2" s="1"/>
  <c r="B4462" i="2"/>
  <c r="A4462" i="2" s="1"/>
  <c r="B4478" i="2"/>
  <c r="A4478" i="2" s="1"/>
  <c r="B4486" i="2"/>
  <c r="A4486" i="2" s="1"/>
  <c r="B4494" i="2"/>
  <c r="A4494" i="2" s="1"/>
  <c r="B4502" i="2"/>
  <c r="A4502" i="2" s="1"/>
  <c r="B4510" i="2"/>
  <c r="A4510" i="2" s="1"/>
  <c r="B4518" i="2"/>
  <c r="A4518" i="2" s="1"/>
  <c r="B4526" i="2"/>
  <c r="A4526" i="2" s="1"/>
  <c r="B4542" i="2"/>
  <c r="A4542" i="2" s="1"/>
  <c r="B4550" i="2"/>
  <c r="A4550" i="2" s="1"/>
  <c r="B4558" i="2"/>
  <c r="A4558" i="2" s="1"/>
  <c r="B4566" i="2"/>
  <c r="A4566" i="2" s="1"/>
  <c r="B4574" i="2"/>
  <c r="A4574" i="2" s="1"/>
  <c r="B4582" i="2"/>
  <c r="A4582" i="2" s="1"/>
  <c r="B4590" i="2"/>
  <c r="A4590" i="2" s="1"/>
  <c r="B4598" i="2"/>
  <c r="A4598" i="2" s="1"/>
  <c r="B4614" i="2"/>
  <c r="A4614" i="2" s="1"/>
  <c r="B4638" i="2"/>
  <c r="A4638" i="2" s="1"/>
  <c r="B4654" i="2"/>
  <c r="A4654" i="2" s="1"/>
  <c r="B3187" i="2"/>
  <c r="A3187" i="2" s="1"/>
  <c r="B3243" i="2"/>
  <c r="A3243" i="2" s="1"/>
  <c r="B3299" i="2"/>
  <c r="A3299" i="2" s="1"/>
  <c r="B3417" i="2"/>
  <c r="A3417" i="2" s="1"/>
  <c r="B3479" i="2"/>
  <c r="A3479" i="2" s="1"/>
  <c r="B3581" i="2"/>
  <c r="A3581" i="2" s="1"/>
  <c r="B3613" i="2"/>
  <c r="A3613" i="2" s="1"/>
  <c r="B3653" i="2"/>
  <c r="A3653" i="2" s="1"/>
  <c r="B3661" i="2"/>
  <c r="A3661" i="2" s="1"/>
  <c r="B3676" i="2"/>
  <c r="A3676" i="2" s="1"/>
  <c r="B3699" i="2"/>
  <c r="A3699" i="2" s="1"/>
  <c r="B3724" i="2"/>
  <c r="A3724" i="2" s="1"/>
  <c r="B3771" i="2"/>
  <c r="A3771" i="2" s="1"/>
  <c r="B3811" i="2"/>
  <c r="A3811" i="2" s="1"/>
  <c r="B3819" i="2"/>
  <c r="A3819" i="2" s="1"/>
  <c r="B3866" i="2"/>
  <c r="A3866" i="2" s="1"/>
  <c r="B3878" i="2"/>
  <c r="A3878" i="2" s="1"/>
  <c r="B3890" i="2"/>
  <c r="A3890" i="2" s="1"/>
  <c r="B3901" i="2"/>
  <c r="A3901" i="2" s="1"/>
  <c r="B3910" i="2"/>
  <c r="A3910" i="2" s="1"/>
  <c r="B3921" i="2"/>
  <c r="A3921" i="2" s="1"/>
  <c r="B3930" i="2"/>
  <c r="A3930" i="2" s="1"/>
  <c r="B3939" i="2"/>
  <c r="A3939" i="2" s="1"/>
  <c r="B3949" i="2"/>
  <c r="A3949" i="2" s="1"/>
  <c r="B3957" i="2"/>
  <c r="A3957" i="2" s="1"/>
  <c r="B3965" i="2"/>
  <c r="A3965" i="2" s="1"/>
  <c r="B3989" i="2"/>
  <c r="A3989" i="2" s="1"/>
  <c r="B4013" i="2"/>
  <c r="A4013" i="2" s="1"/>
  <c r="B4029" i="2"/>
  <c r="A4029" i="2" s="1"/>
  <c r="B4037" i="2"/>
  <c r="A4037" i="2" s="1"/>
  <c r="B4045" i="2"/>
  <c r="A4045" i="2" s="1"/>
  <c r="B4053" i="2"/>
  <c r="A4053" i="2" s="1"/>
  <c r="B4069" i="2"/>
  <c r="A4069" i="2" s="1"/>
  <c r="B4077" i="2"/>
  <c r="A4077" i="2" s="1"/>
  <c r="B4084" i="2"/>
  <c r="A4084" i="2" s="1"/>
  <c r="B4099" i="2"/>
  <c r="A4099" i="2" s="1"/>
  <c r="B4107" i="2"/>
  <c r="A4107" i="2" s="1"/>
  <c r="B4115" i="2"/>
  <c r="A4115" i="2" s="1"/>
  <c r="B4123" i="2"/>
  <c r="A4123" i="2" s="1"/>
  <c r="B4131" i="2"/>
  <c r="A4131" i="2" s="1"/>
  <c r="B4139" i="2"/>
  <c r="A4139" i="2" s="1"/>
  <c r="B4147" i="2"/>
  <c r="A4147" i="2" s="1"/>
  <c r="B4155" i="2"/>
  <c r="A4155" i="2" s="1"/>
  <c r="B4163" i="2"/>
  <c r="A4163" i="2" s="1"/>
  <c r="B4171" i="2"/>
  <c r="A4171" i="2" s="1"/>
  <c r="B4179" i="2"/>
  <c r="A4179" i="2" s="1"/>
  <c r="B4187" i="2"/>
  <c r="A4187" i="2" s="1"/>
  <c r="B4211" i="2"/>
  <c r="A4211" i="2" s="1"/>
  <c r="B4227" i="2"/>
  <c r="A4227" i="2" s="1"/>
  <c r="B4243" i="2"/>
  <c r="A4243" i="2" s="1"/>
  <c r="B4251" i="2"/>
  <c r="A4251" i="2" s="1"/>
  <c r="B4259" i="2"/>
  <c r="A4259" i="2" s="1"/>
  <c r="B4267" i="2"/>
  <c r="A4267" i="2" s="1"/>
  <c r="B4275" i="2"/>
  <c r="A4275" i="2" s="1"/>
  <c r="B4283" i="2"/>
  <c r="A4283" i="2" s="1"/>
  <c r="B4291" i="2"/>
  <c r="A4291" i="2" s="1"/>
  <c r="B4307" i="2"/>
  <c r="A4307" i="2" s="1"/>
  <c r="B4314" i="2"/>
  <c r="A4314" i="2" s="1"/>
  <c r="B4322" i="2"/>
  <c r="A4322" i="2" s="1"/>
  <c r="B4330" i="2"/>
  <c r="A4330" i="2" s="1"/>
  <c r="B4338" i="2"/>
  <c r="A4338" i="2" s="1"/>
  <c r="B4346" i="2"/>
  <c r="A4346" i="2" s="1"/>
  <c r="B4354" i="2"/>
  <c r="A4354" i="2" s="1"/>
  <c r="B4384" i="2"/>
  <c r="A4384" i="2" s="1"/>
  <c r="B4391" i="2"/>
  <c r="A4391" i="2" s="1"/>
  <c r="B4399" i="2"/>
  <c r="A4399" i="2" s="1"/>
  <c r="B4407" i="2"/>
  <c r="A4407" i="2" s="1"/>
  <c r="B4415" i="2"/>
  <c r="A4415" i="2" s="1"/>
  <c r="B4423" i="2"/>
  <c r="A4423" i="2" s="1"/>
  <c r="B4447" i="2"/>
  <c r="A4447" i="2" s="1"/>
  <c r="B4455" i="2"/>
  <c r="A4455" i="2" s="1"/>
  <c r="B4463" i="2"/>
  <c r="A4463" i="2" s="1"/>
  <c r="B4479" i="2"/>
  <c r="A4479" i="2" s="1"/>
  <c r="B4487" i="2"/>
  <c r="A4487" i="2" s="1"/>
  <c r="B4495" i="2"/>
  <c r="A4495" i="2" s="1"/>
  <c r="B4503" i="2"/>
  <c r="A4503" i="2" s="1"/>
  <c r="B4511" i="2"/>
  <c r="A4511" i="2" s="1"/>
  <c r="B4519" i="2"/>
  <c r="A4519" i="2" s="1"/>
  <c r="B4527" i="2"/>
  <c r="A4527" i="2" s="1"/>
  <c r="B4543" i="2"/>
  <c r="A4543" i="2" s="1"/>
  <c r="B4551" i="2"/>
  <c r="A4551" i="2" s="1"/>
  <c r="B4559" i="2"/>
  <c r="A4559" i="2" s="1"/>
  <c r="B4567" i="2"/>
  <c r="A4567" i="2" s="1"/>
  <c r="B4575" i="2"/>
  <c r="A4575" i="2" s="1"/>
  <c r="B4583" i="2"/>
  <c r="A4583" i="2" s="1"/>
  <c r="B4591" i="2"/>
  <c r="A4591" i="2" s="1"/>
  <c r="B4607" i="2"/>
  <c r="A4607" i="2" s="1"/>
  <c r="B4647" i="2"/>
  <c r="A4647" i="2" s="1"/>
  <c r="B2694" i="2"/>
  <c r="A2694" i="2" s="1"/>
  <c r="B3137" i="2"/>
  <c r="A3137" i="2" s="1"/>
  <c r="B3199" i="2"/>
  <c r="A3199" i="2" s="1"/>
  <c r="B3251" i="2"/>
  <c r="A3251" i="2" s="1"/>
  <c r="B3379" i="2"/>
  <c r="A3379" i="2" s="1"/>
  <c r="B3425" i="2"/>
  <c r="A3425" i="2" s="1"/>
  <c r="B3487" i="2"/>
  <c r="A3487" i="2" s="1"/>
  <c r="B3550" i="2"/>
  <c r="A3550" i="2" s="1"/>
  <c r="B3582" i="2"/>
  <c r="A3582" i="2" s="1"/>
  <c r="B3614" i="2"/>
  <c r="A3614" i="2" s="1"/>
  <c r="B3662" i="2"/>
  <c r="A3662" i="2" s="1"/>
  <c r="B3677" i="2"/>
  <c r="A3677" i="2" s="1"/>
  <c r="B3700" i="2"/>
  <c r="A3700" i="2" s="1"/>
  <c r="B3731" i="2"/>
  <c r="A3731" i="2" s="1"/>
  <c r="B3746" i="2"/>
  <c r="A3746" i="2" s="1"/>
  <c r="B3778" i="2"/>
  <c r="A3778" i="2" s="1"/>
  <c r="B3822" i="2"/>
  <c r="A3822" i="2" s="1"/>
  <c r="B3846" i="2"/>
  <c r="A3846" i="2" s="1"/>
  <c r="B3867" i="2"/>
  <c r="A3867" i="2" s="1"/>
  <c r="B3891" i="2"/>
  <c r="A3891" i="2" s="1"/>
  <c r="B3902" i="2"/>
  <c r="A3902" i="2" s="1"/>
  <c r="B3911" i="2"/>
  <c r="A3911" i="2" s="1"/>
  <c r="B3922" i="2"/>
  <c r="A3922" i="2" s="1"/>
  <c r="B3931" i="2"/>
  <c r="A3931" i="2" s="1"/>
  <c r="B3941" i="2"/>
  <c r="A3941" i="2" s="1"/>
  <c r="B3950" i="2"/>
  <c r="A3950" i="2" s="1"/>
  <c r="B3958" i="2"/>
  <c r="A3958" i="2" s="1"/>
  <c r="B3966" i="2"/>
  <c r="A3966" i="2" s="1"/>
  <c r="B3990" i="2"/>
  <c r="A3990" i="2" s="1"/>
  <c r="B4006" i="2"/>
  <c r="A4006" i="2" s="1"/>
  <c r="B4030" i="2"/>
  <c r="A4030" i="2" s="1"/>
  <c r="B4038" i="2"/>
  <c r="A4038" i="2" s="1"/>
  <c r="B4046" i="2"/>
  <c r="A4046" i="2" s="1"/>
  <c r="B4054" i="2"/>
  <c r="A4054" i="2" s="1"/>
  <c r="B4085" i="2"/>
  <c r="A4085" i="2" s="1"/>
  <c r="B4092" i="2"/>
  <c r="A4092" i="2" s="1"/>
  <c r="B4100" i="2"/>
  <c r="A4100" i="2" s="1"/>
  <c r="B4108" i="2"/>
  <c r="A4108" i="2" s="1"/>
  <c r="B4116" i="2"/>
  <c r="A4116" i="2" s="1"/>
  <c r="B4124" i="2"/>
  <c r="A4124" i="2" s="1"/>
  <c r="B4132" i="2"/>
  <c r="A4132" i="2" s="1"/>
  <c r="B4140" i="2"/>
  <c r="A4140" i="2" s="1"/>
  <c r="B4148" i="2"/>
  <c r="A4148" i="2" s="1"/>
  <c r="B4156" i="2"/>
  <c r="A4156" i="2" s="1"/>
  <c r="B4164" i="2"/>
  <c r="A4164" i="2" s="1"/>
  <c r="B4172" i="2"/>
  <c r="A4172" i="2" s="1"/>
  <c r="B4180" i="2"/>
  <c r="A4180" i="2" s="1"/>
  <c r="B4188" i="2"/>
  <c r="A4188" i="2" s="1"/>
  <c r="B4212" i="2"/>
  <c r="A4212" i="2" s="1"/>
  <c r="B4228" i="2"/>
  <c r="A4228" i="2" s="1"/>
  <c r="B4236" i="2"/>
  <c r="A4236" i="2" s="1"/>
  <c r="B4244" i="2"/>
  <c r="A4244" i="2" s="1"/>
  <c r="B4252" i="2"/>
  <c r="A4252" i="2" s="1"/>
  <c r="B4260" i="2"/>
  <c r="A4260" i="2" s="1"/>
  <c r="B4268" i="2"/>
  <c r="A4268" i="2" s="1"/>
  <c r="B4276" i="2"/>
  <c r="A4276" i="2" s="1"/>
  <c r="B4284" i="2"/>
  <c r="A4284" i="2" s="1"/>
  <c r="B4292" i="2"/>
  <c r="A4292" i="2" s="1"/>
  <c r="B4308" i="2"/>
  <c r="A4308" i="2" s="1"/>
  <c r="B4315" i="2"/>
  <c r="A4315" i="2" s="1"/>
  <c r="B4323" i="2"/>
  <c r="A4323" i="2" s="1"/>
  <c r="B4331" i="2"/>
  <c r="A4331" i="2" s="1"/>
  <c r="B4339" i="2"/>
  <c r="A4339" i="2" s="1"/>
  <c r="B4347" i="2"/>
  <c r="A4347" i="2" s="1"/>
  <c r="B4378" i="2"/>
  <c r="A4378" i="2" s="1"/>
  <c r="B4392" i="2"/>
  <c r="A4392" i="2" s="1"/>
  <c r="B4400" i="2"/>
  <c r="A4400" i="2" s="1"/>
  <c r="B4408" i="2"/>
  <c r="A4408" i="2" s="1"/>
  <c r="B4416" i="2"/>
  <c r="A4416" i="2" s="1"/>
  <c r="B4424" i="2"/>
  <c r="A4424" i="2" s="1"/>
  <c r="B4448" i="2"/>
  <c r="A4448" i="2" s="1"/>
  <c r="B4456" i="2"/>
  <c r="A4456" i="2" s="1"/>
  <c r="B4464" i="2"/>
  <c r="A4464" i="2" s="1"/>
  <c r="B4480" i="2"/>
  <c r="A4480" i="2" s="1"/>
  <c r="B4488" i="2"/>
  <c r="A4488" i="2" s="1"/>
  <c r="B4496" i="2"/>
  <c r="A4496" i="2" s="1"/>
  <c r="B4504" i="2"/>
  <c r="A4504" i="2" s="1"/>
  <c r="B4512" i="2"/>
  <c r="A4512" i="2" s="1"/>
  <c r="B4520" i="2"/>
  <c r="A4520" i="2" s="1"/>
  <c r="B4528" i="2"/>
  <c r="A4528" i="2" s="1"/>
  <c r="B4544" i="2"/>
  <c r="A4544" i="2" s="1"/>
  <c r="B4552" i="2"/>
  <c r="A4552" i="2" s="1"/>
  <c r="B4560" i="2"/>
  <c r="A4560" i="2" s="1"/>
  <c r="B4568" i="2"/>
  <c r="A4568" i="2" s="1"/>
  <c r="B4576" i="2"/>
  <c r="A4576" i="2" s="1"/>
  <c r="B4584" i="2"/>
  <c r="A4584" i="2" s="1"/>
  <c r="B4592" i="2"/>
  <c r="A4592" i="2" s="1"/>
  <c r="B4608" i="2"/>
  <c r="A4608" i="2" s="1"/>
  <c r="B3153" i="2"/>
  <c r="A3153" i="2" s="1"/>
  <c r="B3210" i="2"/>
  <c r="A3210" i="2" s="1"/>
  <c r="B3315" i="2"/>
  <c r="A3315" i="2" s="1"/>
  <c r="B3355" i="2"/>
  <c r="A3355" i="2" s="1"/>
  <c r="B3387" i="2"/>
  <c r="A3387" i="2" s="1"/>
  <c r="B3433" i="2"/>
  <c r="A3433" i="2" s="1"/>
  <c r="B3495" i="2"/>
  <c r="A3495" i="2" s="1"/>
  <c r="B3558" i="2"/>
  <c r="A3558" i="2" s="1"/>
  <c r="B3589" i="2"/>
  <c r="A3589" i="2" s="1"/>
  <c r="B3621" i="2"/>
  <c r="A3621" i="2" s="1"/>
  <c r="B3683" i="2"/>
  <c r="A3683" i="2" s="1"/>
  <c r="B3732" i="2"/>
  <c r="A3732" i="2" s="1"/>
  <c r="B3747" i="2"/>
  <c r="A3747" i="2" s="1"/>
  <c r="B3779" i="2"/>
  <c r="A3779" i="2" s="1"/>
  <c r="B3850" i="2"/>
  <c r="A3850" i="2" s="1"/>
  <c r="B3870" i="2"/>
  <c r="A3870" i="2" s="1"/>
  <c r="B3893" i="2"/>
  <c r="A3893" i="2" s="1"/>
  <c r="B3903" i="2"/>
  <c r="A3903" i="2" s="1"/>
  <c r="B3913" i="2"/>
  <c r="A3913" i="2" s="1"/>
  <c r="B3923" i="2"/>
  <c r="A3923" i="2" s="1"/>
  <c r="B3933" i="2"/>
  <c r="A3933" i="2" s="1"/>
  <c r="B3942" i="2"/>
  <c r="A3942" i="2" s="1"/>
  <c r="B3951" i="2"/>
  <c r="A3951" i="2" s="1"/>
  <c r="B3959" i="2"/>
  <c r="A3959" i="2" s="1"/>
  <c r="B3967" i="2"/>
  <c r="A3967" i="2" s="1"/>
  <c r="B3991" i="2"/>
  <c r="A3991" i="2" s="1"/>
  <c r="B4007" i="2"/>
  <c r="A4007" i="2" s="1"/>
  <c r="B4031" i="2"/>
  <c r="A4031" i="2" s="1"/>
  <c r="B4039" i="2"/>
  <c r="A4039" i="2" s="1"/>
  <c r="B4047" i="2"/>
  <c r="A4047" i="2" s="1"/>
  <c r="B4055" i="2"/>
  <c r="A4055" i="2" s="1"/>
  <c r="B4078" i="2"/>
  <c r="A4078" i="2" s="1"/>
  <c r="B4086" i="2"/>
  <c r="A4086" i="2" s="1"/>
  <c r="B4093" i="2"/>
  <c r="A4093" i="2" s="1"/>
  <c r="B4101" i="2"/>
  <c r="A4101" i="2" s="1"/>
  <c r="B4109" i="2"/>
  <c r="A4109" i="2" s="1"/>
  <c r="B4117" i="2"/>
  <c r="A4117" i="2" s="1"/>
  <c r="B4125" i="2"/>
  <c r="A4125" i="2" s="1"/>
  <c r="B4133" i="2"/>
  <c r="A4133" i="2" s="1"/>
  <c r="B4141" i="2"/>
  <c r="A4141" i="2" s="1"/>
  <c r="B4149" i="2"/>
  <c r="A4149" i="2" s="1"/>
  <c r="B4157" i="2"/>
  <c r="A4157" i="2" s="1"/>
  <c r="B4165" i="2"/>
  <c r="A4165" i="2" s="1"/>
  <c r="B4173" i="2"/>
  <c r="A4173" i="2" s="1"/>
  <c r="B4181" i="2"/>
  <c r="A4181" i="2" s="1"/>
  <c r="B4189" i="2"/>
  <c r="A4189" i="2" s="1"/>
  <c r="B4213" i="2"/>
  <c r="A4213" i="2" s="1"/>
  <c r="B4229" i="2"/>
  <c r="A4229" i="2" s="1"/>
  <c r="B4237" i="2"/>
  <c r="A4237" i="2" s="1"/>
  <c r="B4261" i="2"/>
  <c r="A4261" i="2" s="1"/>
  <c r="B4269" i="2"/>
  <c r="A4269" i="2" s="1"/>
  <c r="B4277" i="2"/>
  <c r="A4277" i="2" s="1"/>
  <c r="B4285" i="2"/>
  <c r="A4285" i="2" s="1"/>
  <c r="B4293" i="2"/>
  <c r="A4293" i="2" s="1"/>
  <c r="B4309" i="2"/>
  <c r="A4309" i="2" s="1"/>
  <c r="B4316" i="2"/>
  <c r="A4316" i="2" s="1"/>
  <c r="B4324" i="2"/>
  <c r="A4324" i="2" s="1"/>
  <c r="B4332" i="2"/>
  <c r="A4332" i="2" s="1"/>
  <c r="B4340" i="2"/>
  <c r="A4340" i="2" s="1"/>
  <c r="B4348" i="2"/>
  <c r="A4348" i="2" s="1"/>
  <c r="B4379" i="2"/>
  <c r="A4379" i="2" s="1"/>
  <c r="B4393" i="2"/>
  <c r="A4393" i="2" s="1"/>
  <c r="B4401" i="2"/>
  <c r="A4401" i="2" s="1"/>
  <c r="B4409" i="2"/>
  <c r="A4409" i="2" s="1"/>
  <c r="B4417" i="2"/>
  <c r="A4417" i="2" s="1"/>
  <c r="B4425" i="2"/>
  <c r="A4425" i="2" s="1"/>
  <c r="B4449" i="2"/>
  <c r="A4449" i="2" s="1"/>
  <c r="B4457" i="2"/>
  <c r="A4457" i="2" s="1"/>
  <c r="B4465" i="2"/>
  <c r="A4465" i="2" s="1"/>
  <c r="B4481" i="2"/>
  <c r="A4481" i="2" s="1"/>
  <c r="B4489" i="2"/>
  <c r="A4489" i="2" s="1"/>
  <c r="B4497" i="2"/>
  <c r="A4497" i="2" s="1"/>
  <c r="B4505" i="2"/>
  <c r="A4505" i="2" s="1"/>
  <c r="B4513" i="2"/>
  <c r="A4513" i="2" s="1"/>
  <c r="B4521" i="2"/>
  <c r="A4521" i="2" s="1"/>
  <c r="B4529" i="2"/>
  <c r="A4529" i="2" s="1"/>
  <c r="B4545" i="2"/>
  <c r="A4545" i="2" s="1"/>
  <c r="B4553" i="2"/>
  <c r="A4553" i="2" s="1"/>
  <c r="B4561" i="2"/>
  <c r="A4561" i="2" s="1"/>
  <c r="B4569" i="2"/>
  <c r="A4569" i="2" s="1"/>
  <c r="B4577" i="2"/>
  <c r="A4577" i="2" s="1"/>
  <c r="B4585" i="2"/>
  <c r="A4585" i="2" s="1"/>
  <c r="B4593" i="2"/>
  <c r="A4593" i="2" s="1"/>
  <c r="B4609" i="2"/>
  <c r="A4609" i="2" s="1"/>
  <c r="B4617" i="2"/>
  <c r="A4617" i="2" s="1"/>
  <c r="B4633" i="2"/>
  <c r="A4633" i="2" s="1"/>
  <c r="B4649" i="2"/>
  <c r="A4649" i="2" s="1"/>
  <c r="B4657" i="2"/>
  <c r="A4657" i="2" s="1"/>
  <c r="B3395" i="2"/>
  <c r="A3395" i="2" s="1"/>
  <c r="B3441" i="2"/>
  <c r="A3441" i="2" s="1"/>
  <c r="B3565" i="2"/>
  <c r="A3565" i="2" s="1"/>
  <c r="B3590" i="2"/>
  <c r="A3590" i="2" s="1"/>
  <c r="B3622" i="2"/>
  <c r="A3622" i="2" s="1"/>
  <c r="B3645" i="2"/>
  <c r="A3645" i="2" s="1"/>
  <c r="B3684" i="2"/>
  <c r="A3684" i="2" s="1"/>
  <c r="B3754" i="2"/>
  <c r="A3754" i="2" s="1"/>
  <c r="B3786" i="2"/>
  <c r="A3786" i="2" s="1"/>
  <c r="B3851" i="2"/>
  <c r="A3851" i="2" s="1"/>
  <c r="B3894" i="2"/>
  <c r="A3894" i="2" s="1"/>
  <c r="B3925" i="2"/>
  <c r="A3925" i="2" s="1"/>
  <c r="B3934" i="2"/>
  <c r="A3934" i="2" s="1"/>
  <c r="B3943" i="2"/>
  <c r="A3943" i="2" s="1"/>
  <c r="B3952" i="2"/>
  <c r="A3952" i="2" s="1"/>
  <c r="B3960" i="2"/>
  <c r="A3960" i="2" s="1"/>
  <c r="B3968" i="2"/>
  <c r="A3968" i="2" s="1"/>
  <c r="B3992" i="2"/>
  <c r="A3992" i="2" s="1"/>
  <c r="B4008" i="2"/>
  <c r="A4008" i="2" s="1"/>
  <c r="B4032" i="2"/>
  <c r="A4032" i="2" s="1"/>
  <c r="B4040" i="2"/>
  <c r="A4040" i="2" s="1"/>
  <c r="B4048" i="2"/>
  <c r="A4048" i="2" s="1"/>
  <c r="B4056" i="2"/>
  <c r="A4056" i="2" s="1"/>
  <c r="B4064" i="2"/>
  <c r="A4064" i="2" s="1"/>
  <c r="B4079" i="2"/>
  <c r="A4079" i="2" s="1"/>
  <c r="B4087" i="2"/>
  <c r="A4087" i="2" s="1"/>
  <c r="B4094" i="2"/>
  <c r="A4094" i="2" s="1"/>
  <c r="B4102" i="2"/>
  <c r="A4102" i="2" s="1"/>
  <c r="B4110" i="2"/>
  <c r="A4110" i="2" s="1"/>
  <c r="B4118" i="2"/>
  <c r="A4118" i="2" s="1"/>
  <c r="B4126" i="2"/>
  <c r="A4126" i="2" s="1"/>
  <c r="B4134" i="2"/>
  <c r="A4134" i="2" s="1"/>
  <c r="B4142" i="2"/>
  <c r="A4142" i="2" s="1"/>
  <c r="B4150" i="2"/>
  <c r="A4150" i="2" s="1"/>
  <c r="B4158" i="2"/>
  <c r="A4158" i="2" s="1"/>
  <c r="B4166" i="2"/>
  <c r="A4166" i="2" s="1"/>
  <c r="B4174" i="2"/>
  <c r="A4174" i="2" s="1"/>
  <c r="B4182" i="2"/>
  <c r="A4182" i="2" s="1"/>
  <c r="B4190" i="2"/>
  <c r="A4190" i="2" s="1"/>
  <c r="B4238" i="2"/>
  <c r="A4238" i="2" s="1"/>
  <c r="B4262" i="2"/>
  <c r="A4262" i="2" s="1"/>
  <c r="B4270" i="2"/>
  <c r="A4270" i="2" s="1"/>
  <c r="B4278" i="2"/>
  <c r="A4278" i="2" s="1"/>
  <c r="B4286" i="2"/>
  <c r="A4286" i="2" s="1"/>
  <c r="B4294" i="2"/>
  <c r="A4294" i="2" s="1"/>
  <c r="B4302" i="2"/>
  <c r="A4302" i="2" s="1"/>
  <c r="B4317" i="2"/>
  <c r="A4317" i="2" s="1"/>
  <c r="B4325" i="2"/>
  <c r="A4325" i="2" s="1"/>
  <c r="B4333" i="2"/>
  <c r="A4333" i="2" s="1"/>
  <c r="B4341" i="2"/>
  <c r="A4341" i="2" s="1"/>
  <c r="B4349" i="2"/>
  <c r="A4349" i="2" s="1"/>
  <c r="B4380" i="2"/>
  <c r="A4380" i="2" s="1"/>
  <c r="B4394" i="2"/>
  <c r="A4394" i="2" s="1"/>
  <c r="B4402" i="2"/>
  <c r="A4402" i="2" s="1"/>
  <c r="B4410" i="2"/>
  <c r="A4410" i="2" s="1"/>
  <c r="B4418" i="2"/>
  <c r="A4418" i="2" s="1"/>
  <c r="B4426" i="2"/>
  <c r="A4426" i="2" s="1"/>
  <c r="B4450" i="2"/>
  <c r="A4450" i="2" s="1"/>
  <c r="B4458" i="2"/>
  <c r="A4458" i="2" s="1"/>
  <c r="B4466" i="2"/>
  <c r="A4466" i="2" s="1"/>
  <c r="B4482" i="2"/>
  <c r="A4482" i="2" s="1"/>
  <c r="B4498" i="2"/>
  <c r="A4498" i="2" s="1"/>
  <c r="B4506" i="2"/>
  <c r="A4506" i="2" s="1"/>
  <c r="B4514" i="2"/>
  <c r="A4514" i="2" s="1"/>
  <c r="B4522" i="2"/>
  <c r="A4522" i="2" s="1"/>
  <c r="B4530" i="2"/>
  <c r="A4530" i="2" s="1"/>
  <c r="B4538" i="2"/>
  <c r="A4538" i="2" s="1"/>
  <c r="B4546" i="2"/>
  <c r="A4546" i="2" s="1"/>
  <c r="B4554" i="2"/>
  <c r="A4554" i="2" s="1"/>
  <c r="B4562" i="2"/>
  <c r="A4562" i="2" s="1"/>
  <c r="B4570" i="2"/>
  <c r="A4570" i="2" s="1"/>
  <c r="B4578" i="2"/>
  <c r="A4578" i="2" s="1"/>
  <c r="B4586" i="2"/>
  <c r="A4586" i="2" s="1"/>
  <c r="B4594" i="2"/>
  <c r="A4594" i="2" s="1"/>
  <c r="B4610" i="2"/>
  <c r="A4610" i="2" s="1"/>
  <c r="B4618" i="2"/>
  <c r="A4618" i="2" s="1"/>
  <c r="B4634" i="2"/>
  <c r="A4634" i="2" s="1"/>
  <c r="B4650" i="2"/>
  <c r="A4650" i="2" s="1"/>
  <c r="B4658" i="2"/>
  <c r="A4658" i="2" s="1"/>
  <c r="B2797" i="2"/>
  <c r="A2797" i="2" s="1"/>
  <c r="B3275" i="2"/>
  <c r="A3275" i="2" s="1"/>
  <c r="B3331" i="2"/>
  <c r="A3331" i="2" s="1"/>
  <c r="B3363" i="2"/>
  <c r="A3363" i="2" s="1"/>
  <c r="B3449" i="2"/>
  <c r="A3449" i="2" s="1"/>
  <c r="B3519" i="2"/>
  <c r="A3519" i="2" s="1"/>
  <c r="B3566" i="2"/>
  <c r="A3566" i="2" s="1"/>
  <c r="B3597" i="2"/>
  <c r="A3597" i="2" s="1"/>
  <c r="B3629" i="2"/>
  <c r="A3629" i="2" s="1"/>
  <c r="B3646" i="2"/>
  <c r="A3646" i="2" s="1"/>
  <c r="B3691" i="2"/>
  <c r="A3691" i="2" s="1"/>
  <c r="B3755" i="2"/>
  <c r="A3755" i="2" s="1"/>
  <c r="B3787" i="2"/>
  <c r="A3787" i="2" s="1"/>
  <c r="B3854" i="2"/>
  <c r="A3854" i="2" s="1"/>
  <c r="B3882" i="2"/>
  <c r="A3882" i="2" s="1"/>
  <c r="B3895" i="2"/>
  <c r="A3895" i="2" s="1"/>
  <c r="B3926" i="2"/>
  <c r="A3926" i="2" s="1"/>
  <c r="B3935" i="2"/>
  <c r="A3935" i="2" s="1"/>
  <c r="B3944" i="2"/>
  <c r="A3944" i="2" s="1"/>
  <c r="B3953" i="2"/>
  <c r="A3953" i="2" s="1"/>
  <c r="B3961" i="2"/>
  <c r="A3961" i="2" s="1"/>
  <c r="B3969" i="2"/>
  <c r="A3969" i="2" s="1"/>
  <c r="B3985" i="2"/>
  <c r="A3985" i="2" s="1"/>
  <c r="B3993" i="2"/>
  <c r="A3993" i="2" s="1"/>
  <c r="B4009" i="2"/>
  <c r="A4009" i="2" s="1"/>
  <c r="B4025" i="2"/>
  <c r="A4025" i="2" s="1"/>
  <c r="B4033" i="2"/>
  <c r="A4033" i="2" s="1"/>
  <c r="B4041" i="2"/>
  <c r="A4041" i="2" s="1"/>
  <c r="B4049" i="2"/>
  <c r="A4049" i="2" s="1"/>
  <c r="B4057" i="2"/>
  <c r="A4057" i="2" s="1"/>
  <c r="B4065" i="2"/>
  <c r="A4065" i="2" s="1"/>
  <c r="B4080" i="2"/>
  <c r="A4080" i="2" s="1"/>
  <c r="B4088" i="2"/>
  <c r="A4088" i="2" s="1"/>
  <c r="B4095" i="2"/>
  <c r="A4095" i="2" s="1"/>
  <c r="B4103" i="2"/>
  <c r="A4103" i="2" s="1"/>
  <c r="B4111" i="2"/>
  <c r="A4111" i="2" s="1"/>
  <c r="B4119" i="2"/>
  <c r="A4119" i="2" s="1"/>
  <c r="B4127" i="2"/>
  <c r="A4127" i="2" s="1"/>
  <c r="B4135" i="2"/>
  <c r="A4135" i="2" s="1"/>
  <c r="B4143" i="2"/>
  <c r="A4143" i="2" s="1"/>
  <c r="B4151" i="2"/>
  <c r="A4151" i="2" s="1"/>
  <c r="B4159" i="2"/>
  <c r="A4159" i="2" s="1"/>
  <c r="B4167" i="2"/>
  <c r="A4167" i="2" s="1"/>
  <c r="B4175" i="2"/>
  <c r="A4175" i="2" s="1"/>
  <c r="B4183" i="2"/>
  <c r="A4183" i="2" s="1"/>
  <c r="B4191" i="2"/>
  <c r="A4191" i="2" s="1"/>
  <c r="B4239" i="2"/>
  <c r="A4239" i="2" s="1"/>
  <c r="B4247" i="2"/>
  <c r="A4247" i="2" s="1"/>
  <c r="B4255" i="2"/>
  <c r="A4255" i="2" s="1"/>
  <c r="B4263" i="2"/>
  <c r="A4263" i="2" s="1"/>
  <c r="B4271" i="2"/>
  <c r="A4271" i="2" s="1"/>
  <c r="B4279" i="2"/>
  <c r="A4279" i="2" s="1"/>
  <c r="B4287" i="2"/>
  <c r="A4287" i="2" s="1"/>
  <c r="B4303" i="2"/>
  <c r="A4303" i="2" s="1"/>
  <c r="B4310" i="2"/>
  <c r="A4310" i="2" s="1"/>
  <c r="B4318" i="2"/>
  <c r="A4318" i="2" s="1"/>
  <c r="B4326" i="2"/>
  <c r="A4326" i="2" s="1"/>
  <c r="B4334" i="2"/>
  <c r="A4334" i="2" s="1"/>
  <c r="B4342" i="2"/>
  <c r="A4342" i="2" s="1"/>
  <c r="B4350" i="2"/>
  <c r="A4350" i="2" s="1"/>
  <c r="B4381" i="2"/>
  <c r="A4381" i="2" s="1"/>
  <c r="B4388" i="2"/>
  <c r="A4388" i="2" s="1"/>
  <c r="B4395" i="2"/>
  <c r="A4395" i="2" s="1"/>
  <c r="B4403" i="2"/>
  <c r="A4403" i="2" s="1"/>
  <c r="B4411" i="2"/>
  <c r="A4411" i="2" s="1"/>
  <c r="B4419" i="2"/>
  <c r="A4419" i="2" s="1"/>
  <c r="B4427" i="2"/>
  <c r="A4427" i="2" s="1"/>
  <c r="B4459" i="2"/>
  <c r="A4459" i="2" s="1"/>
  <c r="B4467" i="2"/>
  <c r="A4467" i="2" s="1"/>
  <c r="B4483" i="2"/>
  <c r="A4483" i="2" s="1"/>
  <c r="B4499" i="2"/>
  <c r="A4499" i="2" s="1"/>
  <c r="B4507" i="2"/>
  <c r="A4507" i="2" s="1"/>
  <c r="B4523" i="2"/>
  <c r="A4523" i="2" s="1"/>
  <c r="B4531" i="2"/>
  <c r="A4531" i="2" s="1"/>
  <c r="B4539" i="2"/>
  <c r="A4539" i="2" s="1"/>
  <c r="B4547" i="2"/>
  <c r="A4547" i="2" s="1"/>
  <c r="B4555" i="2"/>
  <c r="A4555" i="2" s="1"/>
  <c r="B4563" i="2"/>
  <c r="A4563" i="2" s="1"/>
  <c r="B4571" i="2"/>
  <c r="A4571" i="2" s="1"/>
  <c r="B4579" i="2"/>
  <c r="A4579" i="2" s="1"/>
  <c r="B4587" i="2"/>
  <c r="A4587" i="2" s="1"/>
  <c r="B4595" i="2"/>
  <c r="A4595" i="2" s="1"/>
  <c r="B4611" i="2"/>
  <c r="A4611" i="2" s="1"/>
  <c r="B4635" i="2"/>
  <c r="A4635" i="2" s="1"/>
  <c r="B4651" i="2"/>
  <c r="A4651" i="2" s="1"/>
  <c r="B2853" i="2"/>
  <c r="A2853" i="2" s="1"/>
  <c r="B3218" i="2"/>
  <c r="A3218" i="2" s="1"/>
  <c r="B3339" i="2"/>
  <c r="A3339" i="2" s="1"/>
  <c r="B3456" i="2"/>
  <c r="A3456" i="2" s="1"/>
  <c r="B3527" i="2"/>
  <c r="A3527" i="2" s="1"/>
  <c r="B3598" i="2"/>
  <c r="A3598" i="2" s="1"/>
  <c r="B3630" i="2"/>
  <c r="A3630" i="2" s="1"/>
  <c r="B3692" i="2"/>
  <c r="A3692" i="2" s="1"/>
  <c r="B3715" i="2"/>
  <c r="A3715" i="2" s="1"/>
  <c r="B3739" i="2"/>
  <c r="A3739" i="2" s="1"/>
  <c r="B3762" i="2"/>
  <c r="A3762" i="2" s="1"/>
  <c r="B3794" i="2"/>
  <c r="A3794" i="2" s="1"/>
  <c r="B3858" i="2"/>
  <c r="A3858" i="2" s="1"/>
  <c r="B3874" i="2"/>
  <c r="A3874" i="2" s="1"/>
  <c r="B3883" i="2"/>
  <c r="A3883" i="2" s="1"/>
  <c r="B3897" i="2"/>
  <c r="A3897" i="2" s="1"/>
  <c r="B3917" i="2"/>
  <c r="A3917" i="2" s="1"/>
  <c r="B3927" i="2"/>
  <c r="A3927" i="2" s="1"/>
  <c r="B3936" i="2"/>
  <c r="A3936" i="2" s="1"/>
  <c r="B3945" i="2"/>
  <c r="A3945" i="2" s="1"/>
  <c r="B3954" i="2"/>
  <c r="A3954" i="2" s="1"/>
  <c r="B3962" i="2"/>
  <c r="A3962" i="2" s="1"/>
  <c r="B3970" i="2"/>
  <c r="A3970" i="2" s="1"/>
  <c r="B3986" i="2"/>
  <c r="A3986" i="2" s="1"/>
  <c r="B4010" i="2"/>
  <c r="A4010" i="2" s="1"/>
  <c r="B4026" i="2"/>
  <c r="A4026" i="2" s="1"/>
  <c r="B4034" i="2"/>
  <c r="A4034" i="2" s="1"/>
  <c r="B4042" i="2"/>
  <c r="A4042" i="2" s="1"/>
  <c r="B4050" i="2"/>
  <c r="A4050" i="2" s="1"/>
  <c r="B4058" i="2"/>
  <c r="A4058" i="2" s="1"/>
  <c r="B4066" i="2"/>
  <c r="A4066" i="2" s="1"/>
  <c r="B4081" i="2"/>
  <c r="A4081" i="2" s="1"/>
  <c r="B4089" i="2"/>
  <c r="A4089" i="2" s="1"/>
  <c r="B4096" i="2"/>
  <c r="A4096" i="2" s="1"/>
  <c r="B4104" i="2"/>
  <c r="A4104" i="2" s="1"/>
  <c r="B4112" i="2"/>
  <c r="A4112" i="2" s="1"/>
  <c r="B4120" i="2"/>
  <c r="A4120" i="2" s="1"/>
  <c r="B4128" i="2"/>
  <c r="A4128" i="2" s="1"/>
  <c r="B4136" i="2"/>
  <c r="A4136" i="2" s="1"/>
  <c r="B4144" i="2"/>
  <c r="A4144" i="2" s="1"/>
  <c r="B4152" i="2"/>
  <c r="A4152" i="2" s="1"/>
  <c r="B4160" i="2"/>
  <c r="A4160" i="2" s="1"/>
  <c r="B4168" i="2"/>
  <c r="A4168" i="2" s="1"/>
  <c r="B4176" i="2"/>
  <c r="A4176" i="2" s="1"/>
  <c r="B4184" i="2"/>
  <c r="A4184" i="2" s="1"/>
  <c r="B4192" i="2"/>
  <c r="A4192" i="2" s="1"/>
  <c r="B4208" i="2"/>
  <c r="A4208" i="2" s="1"/>
  <c r="B4240" i="2"/>
  <c r="A4240" i="2" s="1"/>
  <c r="B4248" i="2"/>
  <c r="A4248" i="2" s="1"/>
  <c r="B4256" i="2"/>
  <c r="A4256" i="2" s="1"/>
  <c r="B4272" i="2"/>
  <c r="A4272" i="2" s="1"/>
  <c r="B4280" i="2"/>
  <c r="A4280" i="2" s="1"/>
  <c r="B4288" i="2"/>
  <c r="A4288" i="2" s="1"/>
  <c r="B4296" i="2"/>
  <c r="A4296" i="2" s="1"/>
  <c r="B4304" i="2"/>
  <c r="A4304" i="2" s="1"/>
  <c r="B4311" i="2"/>
  <c r="A4311" i="2" s="1"/>
  <c r="B4319" i="2"/>
  <c r="A4319" i="2" s="1"/>
  <c r="B4327" i="2"/>
  <c r="A4327" i="2" s="1"/>
  <c r="B4335" i="2"/>
  <c r="A4335" i="2" s="1"/>
  <c r="B4343" i="2"/>
  <c r="A4343" i="2" s="1"/>
  <c r="B4351" i="2"/>
  <c r="A4351" i="2" s="1"/>
  <c r="B4382" i="2"/>
  <c r="A4382" i="2" s="1"/>
  <c r="B4389" i="2"/>
  <c r="A4389" i="2" s="1"/>
  <c r="B4396" i="2"/>
  <c r="A4396" i="2" s="1"/>
  <c r="B4404" i="2"/>
  <c r="A4404" i="2" s="1"/>
  <c r="B4412" i="2"/>
  <c r="A4412" i="2" s="1"/>
  <c r="B4420" i="2"/>
  <c r="A4420" i="2" s="1"/>
  <c r="B4428" i="2"/>
  <c r="A4428" i="2" s="1"/>
  <c r="B4460" i="2"/>
  <c r="A4460" i="2" s="1"/>
  <c r="B4468" i="2"/>
  <c r="A4468" i="2" s="1"/>
  <c r="B4484" i="2"/>
  <c r="A4484" i="2" s="1"/>
  <c r="B4500" i="2"/>
  <c r="A4500" i="2" s="1"/>
  <c r="B4508" i="2"/>
  <c r="A4508" i="2" s="1"/>
  <c r="B4524" i="2"/>
  <c r="A4524" i="2" s="1"/>
  <c r="B4540" i="2"/>
  <c r="A4540" i="2" s="1"/>
  <c r="B4548" i="2"/>
  <c r="A4548" i="2" s="1"/>
  <c r="B4556" i="2"/>
  <c r="A4556" i="2" s="1"/>
  <c r="B4564" i="2"/>
  <c r="A4564" i="2" s="1"/>
  <c r="B4572" i="2"/>
  <c r="A4572" i="2" s="1"/>
  <c r="B4580" i="2"/>
  <c r="A4580" i="2" s="1"/>
  <c r="B4588" i="2"/>
  <c r="A4588" i="2" s="1"/>
  <c r="B4596" i="2"/>
  <c r="A4596" i="2" s="1"/>
  <c r="B4612" i="2"/>
  <c r="A4612" i="2" s="1"/>
  <c r="B4656" i="2"/>
  <c r="A4656" i="2" s="1"/>
  <c r="B4675" i="2"/>
  <c r="A4675" i="2" s="1"/>
  <c r="B4682" i="2"/>
  <c r="A4682" i="2" s="1"/>
  <c r="B4690" i="2"/>
  <c r="A4690" i="2" s="1"/>
  <c r="B4698" i="2"/>
  <c r="A4698" i="2" s="1"/>
  <c r="B4705" i="2"/>
  <c r="A4705" i="2" s="1"/>
  <c r="B4713" i="2"/>
  <c r="A4713" i="2" s="1"/>
  <c r="B4720" i="2"/>
  <c r="A4720" i="2" s="1"/>
  <c r="B4728" i="2"/>
  <c r="A4728" i="2" s="1"/>
  <c r="B4736" i="2"/>
  <c r="A4736" i="2" s="1"/>
  <c r="B4744" i="2"/>
  <c r="A4744" i="2" s="1"/>
  <c r="B4752" i="2"/>
  <c r="A4752" i="2" s="1"/>
  <c r="B4760" i="2"/>
  <c r="A4760" i="2" s="1"/>
  <c r="B4776" i="2"/>
  <c r="A4776" i="2" s="1"/>
  <c r="B4784" i="2"/>
  <c r="A4784" i="2" s="1"/>
  <c r="B4792" i="2"/>
  <c r="A4792" i="2" s="1"/>
  <c r="B4800" i="2"/>
  <c r="A4800" i="2" s="1"/>
  <c r="B4816" i="2"/>
  <c r="A4816" i="2" s="1"/>
  <c r="B4840" i="2"/>
  <c r="A4840" i="2" s="1"/>
  <c r="B4856" i="2"/>
  <c r="A4856" i="2" s="1"/>
  <c r="B4864" i="2"/>
  <c r="A4864" i="2" s="1"/>
  <c r="B4872" i="2"/>
  <c r="A4872" i="2" s="1"/>
  <c r="B4880" i="2"/>
  <c r="A4880" i="2" s="1"/>
  <c r="B4904" i="2"/>
  <c r="A4904" i="2" s="1"/>
  <c r="B4920" i="2"/>
  <c r="A4920" i="2" s="1"/>
  <c r="B4928" i="2"/>
  <c r="A4928" i="2" s="1"/>
  <c r="B4936" i="2"/>
  <c r="A4936" i="2" s="1"/>
  <c r="B4944" i="2"/>
  <c r="A4944" i="2" s="1"/>
  <c r="B4951" i="2"/>
  <c r="A4951" i="2" s="1"/>
  <c r="B4959" i="2"/>
  <c r="A4959" i="2" s="1"/>
  <c r="B4967" i="2"/>
  <c r="A4967" i="2" s="1"/>
  <c r="B4975" i="2"/>
  <c r="A4975" i="2" s="1"/>
  <c r="B4991" i="2"/>
  <c r="A4991" i="2" s="1"/>
  <c r="B4999" i="2"/>
  <c r="A4999" i="2" s="1"/>
  <c r="B5007" i="2"/>
  <c r="A5007" i="2" s="1"/>
  <c r="B5015" i="2"/>
  <c r="A5015" i="2" s="1"/>
  <c r="B5023" i="2"/>
  <c r="A5023" i="2" s="1"/>
  <c r="B5031" i="2"/>
  <c r="A5031" i="2" s="1"/>
  <c r="B5047" i="2"/>
  <c r="A5047" i="2" s="1"/>
  <c r="B5055" i="2"/>
  <c r="A5055" i="2" s="1"/>
  <c r="B5063" i="2"/>
  <c r="A5063" i="2" s="1"/>
  <c r="B5079" i="2"/>
  <c r="A5079" i="2" s="1"/>
  <c r="B5087" i="2"/>
  <c r="A5087" i="2" s="1"/>
  <c r="B5095" i="2"/>
  <c r="A5095" i="2" s="1"/>
  <c r="B5111" i="2"/>
  <c r="A5111" i="2" s="1"/>
  <c r="B5119" i="2"/>
  <c r="A5119" i="2" s="1"/>
  <c r="B5127" i="2"/>
  <c r="A5127" i="2" s="1"/>
  <c r="B5135" i="2"/>
  <c r="A5135" i="2" s="1"/>
  <c r="B5143" i="2"/>
  <c r="A5143" i="2" s="1"/>
  <c r="B5151" i="2"/>
  <c r="A5151" i="2" s="1"/>
  <c r="B5159" i="2"/>
  <c r="A5159" i="2" s="1"/>
  <c r="B5167" i="2"/>
  <c r="A5167" i="2" s="1"/>
  <c r="B5175" i="2"/>
  <c r="A5175" i="2" s="1"/>
  <c r="B5183" i="2"/>
  <c r="A5183" i="2" s="1"/>
  <c r="B5207" i="2"/>
  <c r="A5207" i="2" s="1"/>
  <c r="B5215" i="2"/>
  <c r="A5215" i="2" s="1"/>
  <c r="B5223" i="2"/>
  <c r="A5223" i="2" s="1"/>
  <c r="B5231" i="2"/>
  <c r="A5231" i="2" s="1"/>
  <c r="B5239" i="2"/>
  <c r="A5239" i="2" s="1"/>
  <c r="B5247" i="2"/>
  <c r="A5247" i="2" s="1"/>
  <c r="B5255" i="2"/>
  <c r="A5255" i="2" s="1"/>
  <c r="B5278" i="2"/>
  <c r="A5278" i="2" s="1"/>
  <c r="B5286" i="2"/>
  <c r="A5286" i="2" s="1"/>
  <c r="B5294" i="2"/>
  <c r="A5294" i="2" s="1"/>
  <c r="B5310" i="2"/>
  <c r="A5310" i="2" s="1"/>
  <c r="B5318" i="2"/>
  <c r="A5318" i="2" s="1"/>
  <c r="B5326" i="2"/>
  <c r="A5326" i="2" s="1"/>
  <c r="B5334" i="2"/>
  <c r="A5334" i="2" s="1"/>
  <c r="B5342" i="2"/>
  <c r="A5342" i="2" s="1"/>
  <c r="B5350" i="2"/>
  <c r="A5350" i="2" s="1"/>
  <c r="B5358" i="2"/>
  <c r="A5358" i="2" s="1"/>
  <c r="B5366" i="2"/>
  <c r="A5366" i="2" s="1"/>
  <c r="B5374" i="2"/>
  <c r="A5374" i="2" s="1"/>
  <c r="B5382" i="2"/>
  <c r="A5382" i="2" s="1"/>
  <c r="B5390" i="2"/>
  <c r="A5390" i="2" s="1"/>
  <c r="B5398" i="2"/>
  <c r="A5398" i="2" s="1"/>
  <c r="B5414" i="2"/>
  <c r="A5414" i="2" s="1"/>
  <c r="B5421" i="2"/>
  <c r="A5421" i="2" s="1"/>
  <c r="B5428" i="2"/>
  <c r="A5428" i="2" s="1"/>
  <c r="B5435" i="2"/>
  <c r="A5435" i="2" s="1"/>
  <c r="B5443" i="2"/>
  <c r="A5443" i="2" s="1"/>
  <c r="B5451" i="2"/>
  <c r="A5451" i="2" s="1"/>
  <c r="B5459" i="2"/>
  <c r="A5459" i="2" s="1"/>
  <c r="B5475" i="2"/>
  <c r="A5475" i="2" s="1"/>
  <c r="B5483" i="2"/>
  <c r="A5483" i="2" s="1"/>
  <c r="B5491" i="2"/>
  <c r="A5491" i="2" s="1"/>
  <c r="B5515" i="2"/>
  <c r="A5515" i="2" s="1"/>
  <c r="B5523" i="2"/>
  <c r="A5523" i="2" s="1"/>
  <c r="B5530" i="2"/>
  <c r="A5530" i="2" s="1"/>
  <c r="B4659" i="2"/>
  <c r="A4659" i="2" s="1"/>
  <c r="B4676" i="2"/>
  <c r="A4676" i="2" s="1"/>
  <c r="B4683" i="2"/>
  <c r="A4683" i="2" s="1"/>
  <c r="B4691" i="2"/>
  <c r="A4691" i="2" s="1"/>
  <c r="B4699" i="2"/>
  <c r="A4699" i="2" s="1"/>
  <c r="B4714" i="2"/>
  <c r="A4714" i="2" s="1"/>
  <c r="B4721" i="2"/>
  <c r="A4721" i="2" s="1"/>
  <c r="B4729" i="2"/>
  <c r="A4729" i="2" s="1"/>
  <c r="B4737" i="2"/>
  <c r="A4737" i="2" s="1"/>
  <c r="B4745" i="2"/>
  <c r="A4745" i="2" s="1"/>
  <c r="B4753" i="2"/>
  <c r="A4753" i="2" s="1"/>
  <c r="B4761" i="2"/>
  <c r="A4761" i="2" s="1"/>
  <c r="B4777" i="2"/>
  <c r="A4777" i="2" s="1"/>
  <c r="B4785" i="2"/>
  <c r="A4785" i="2" s="1"/>
  <c r="B4801" i="2"/>
  <c r="A4801" i="2" s="1"/>
  <c r="B4817" i="2"/>
  <c r="A4817" i="2" s="1"/>
  <c r="B4841" i="2"/>
  <c r="A4841" i="2" s="1"/>
  <c r="B4857" i="2"/>
  <c r="A4857" i="2" s="1"/>
  <c r="B4865" i="2"/>
  <c r="A4865" i="2" s="1"/>
  <c r="B4873" i="2"/>
  <c r="A4873" i="2" s="1"/>
  <c r="B4881" i="2"/>
  <c r="A4881" i="2" s="1"/>
  <c r="B4905" i="2"/>
  <c r="A4905" i="2" s="1"/>
  <c r="B4921" i="2"/>
  <c r="A4921" i="2" s="1"/>
  <c r="B4929" i="2"/>
  <c r="A4929" i="2" s="1"/>
  <c r="B4937" i="2"/>
  <c r="A4937" i="2" s="1"/>
  <c r="B4945" i="2"/>
  <c r="A4945" i="2" s="1"/>
  <c r="B4952" i="2"/>
  <c r="A4952" i="2" s="1"/>
  <c r="B4960" i="2"/>
  <c r="A4960" i="2" s="1"/>
  <c r="B4968" i="2"/>
  <c r="A4968" i="2" s="1"/>
  <c r="B4976" i="2"/>
  <c r="A4976" i="2" s="1"/>
  <c r="B4992" i="2"/>
  <c r="A4992" i="2" s="1"/>
  <c r="B5000" i="2"/>
  <c r="A5000" i="2" s="1"/>
  <c r="B5008" i="2"/>
  <c r="A5008" i="2" s="1"/>
  <c r="B5016" i="2"/>
  <c r="A5016" i="2" s="1"/>
  <c r="B5024" i="2"/>
  <c r="A5024" i="2" s="1"/>
  <c r="B5032" i="2"/>
  <c r="A5032" i="2" s="1"/>
  <c r="B5048" i="2"/>
  <c r="A5048" i="2" s="1"/>
  <c r="B5056" i="2"/>
  <c r="A5056" i="2" s="1"/>
  <c r="B5064" i="2"/>
  <c r="A5064" i="2" s="1"/>
  <c r="B5080" i="2"/>
  <c r="A5080" i="2" s="1"/>
  <c r="B5088" i="2"/>
  <c r="A5088" i="2" s="1"/>
  <c r="B5096" i="2"/>
  <c r="A5096" i="2" s="1"/>
  <c r="B5104" i="2"/>
  <c r="A5104" i="2" s="1"/>
  <c r="B5112" i="2"/>
  <c r="A5112" i="2" s="1"/>
  <c r="B5120" i="2"/>
  <c r="A5120" i="2" s="1"/>
  <c r="B5128" i="2"/>
  <c r="A5128" i="2" s="1"/>
  <c r="B5136" i="2"/>
  <c r="A5136" i="2" s="1"/>
  <c r="B5144" i="2"/>
  <c r="A5144" i="2" s="1"/>
  <c r="B5152" i="2"/>
  <c r="A5152" i="2" s="1"/>
  <c r="B5160" i="2"/>
  <c r="A5160" i="2" s="1"/>
  <c r="B5176" i="2"/>
  <c r="A5176" i="2" s="1"/>
  <c r="B5208" i="2"/>
  <c r="A5208" i="2" s="1"/>
  <c r="B5216" i="2"/>
  <c r="A5216" i="2" s="1"/>
  <c r="B5224" i="2"/>
  <c r="A5224" i="2" s="1"/>
  <c r="B5232" i="2"/>
  <c r="A5232" i="2" s="1"/>
  <c r="B5240" i="2"/>
  <c r="A5240" i="2" s="1"/>
  <c r="B5248" i="2"/>
  <c r="A5248" i="2" s="1"/>
  <c r="B5256" i="2"/>
  <c r="A5256" i="2" s="1"/>
  <c r="B5279" i="2"/>
  <c r="A5279" i="2" s="1"/>
  <c r="B5287" i="2"/>
  <c r="A5287" i="2" s="1"/>
  <c r="B5295" i="2"/>
  <c r="A5295" i="2" s="1"/>
  <c r="B5311" i="2"/>
  <c r="A5311" i="2" s="1"/>
  <c r="B5319" i="2"/>
  <c r="A5319" i="2" s="1"/>
  <c r="B5327" i="2"/>
  <c r="A5327" i="2" s="1"/>
  <c r="B5335" i="2"/>
  <c r="A5335" i="2" s="1"/>
  <c r="B5343" i="2"/>
  <c r="A5343" i="2" s="1"/>
  <c r="B5351" i="2"/>
  <c r="A5351" i="2" s="1"/>
  <c r="B5359" i="2"/>
  <c r="A5359" i="2" s="1"/>
  <c r="B5367" i="2"/>
  <c r="A5367" i="2" s="1"/>
  <c r="B5375" i="2"/>
  <c r="A5375" i="2" s="1"/>
  <c r="B5383" i="2"/>
  <c r="A5383" i="2" s="1"/>
  <c r="B5391" i="2"/>
  <c r="A5391" i="2" s="1"/>
  <c r="B5399" i="2"/>
  <c r="A5399" i="2" s="1"/>
  <c r="B5415" i="2"/>
  <c r="A5415" i="2" s="1"/>
  <c r="B5422" i="2"/>
  <c r="A5422" i="2" s="1"/>
  <c r="B5429" i="2"/>
  <c r="A5429" i="2" s="1"/>
  <c r="B5436" i="2"/>
  <c r="A5436" i="2" s="1"/>
  <c r="B5444" i="2"/>
  <c r="A5444" i="2" s="1"/>
  <c r="B5452" i="2"/>
  <c r="A5452" i="2" s="1"/>
  <c r="B5460" i="2"/>
  <c r="A5460" i="2" s="1"/>
  <c r="B5476" i="2"/>
  <c r="A5476" i="2" s="1"/>
  <c r="B5484" i="2"/>
  <c r="A5484" i="2" s="1"/>
  <c r="B5492" i="2"/>
  <c r="A5492" i="2" s="1"/>
  <c r="B5516" i="2"/>
  <c r="A5516" i="2" s="1"/>
  <c r="B5524" i="2"/>
  <c r="A5524" i="2" s="1"/>
  <c r="B4660" i="2"/>
  <c r="A4660" i="2" s="1"/>
  <c r="B4677" i="2"/>
  <c r="A4677" i="2" s="1"/>
  <c r="B4684" i="2"/>
  <c r="A4684" i="2" s="1"/>
  <c r="B4692" i="2"/>
  <c r="A4692" i="2" s="1"/>
  <c r="B4700" i="2"/>
  <c r="A4700" i="2" s="1"/>
  <c r="B4715" i="2"/>
  <c r="A4715" i="2" s="1"/>
  <c r="B4722" i="2"/>
  <c r="A4722" i="2" s="1"/>
  <c r="B4730" i="2"/>
  <c r="A4730" i="2" s="1"/>
  <c r="B4738" i="2"/>
  <c r="A4738" i="2" s="1"/>
  <c r="B4746" i="2"/>
  <c r="A4746" i="2" s="1"/>
  <c r="B4754" i="2"/>
  <c r="A4754" i="2" s="1"/>
  <c r="B4762" i="2"/>
  <c r="A4762" i="2" s="1"/>
  <c r="B4778" i="2"/>
  <c r="A4778" i="2" s="1"/>
  <c r="B4786" i="2"/>
  <c r="A4786" i="2" s="1"/>
  <c r="B4802" i="2"/>
  <c r="A4802" i="2" s="1"/>
  <c r="B4818" i="2"/>
  <c r="A4818" i="2" s="1"/>
  <c r="B4834" i="2"/>
  <c r="A4834" i="2" s="1"/>
  <c r="B4842" i="2"/>
  <c r="A4842" i="2" s="1"/>
  <c r="B4858" i="2"/>
  <c r="A4858" i="2" s="1"/>
  <c r="B4866" i="2"/>
  <c r="A4866" i="2" s="1"/>
  <c r="B4874" i="2"/>
  <c r="A4874" i="2" s="1"/>
  <c r="B4906" i="2"/>
  <c r="A4906" i="2" s="1"/>
  <c r="B4922" i="2"/>
  <c r="A4922" i="2" s="1"/>
  <c r="B4930" i="2"/>
  <c r="A4930" i="2" s="1"/>
  <c r="B4938" i="2"/>
  <c r="A4938" i="2" s="1"/>
  <c r="B4946" i="2"/>
  <c r="A4946" i="2" s="1"/>
  <c r="B4953" i="2"/>
  <c r="A4953" i="2" s="1"/>
  <c r="B4961" i="2"/>
  <c r="A4961" i="2" s="1"/>
  <c r="B4969" i="2"/>
  <c r="A4969" i="2" s="1"/>
  <c r="B4977" i="2"/>
  <c r="A4977" i="2" s="1"/>
  <c r="B4993" i="2"/>
  <c r="A4993" i="2" s="1"/>
  <c r="B5001" i="2"/>
  <c r="A5001" i="2" s="1"/>
  <c r="B5009" i="2"/>
  <c r="A5009" i="2" s="1"/>
  <c r="B5017" i="2"/>
  <c r="A5017" i="2" s="1"/>
  <c r="B5025" i="2"/>
  <c r="A5025" i="2" s="1"/>
  <c r="B5033" i="2"/>
  <c r="A5033" i="2" s="1"/>
  <c r="B5049" i="2"/>
  <c r="A5049" i="2" s="1"/>
  <c r="B5057" i="2"/>
  <c r="A5057" i="2" s="1"/>
  <c r="B5065" i="2"/>
  <c r="A5065" i="2" s="1"/>
  <c r="B5081" i="2"/>
  <c r="A5081" i="2" s="1"/>
  <c r="B5089" i="2"/>
  <c r="A5089" i="2" s="1"/>
  <c r="B5097" i="2"/>
  <c r="A5097" i="2" s="1"/>
  <c r="B5105" i="2"/>
  <c r="A5105" i="2" s="1"/>
  <c r="B5113" i="2"/>
  <c r="A5113" i="2" s="1"/>
  <c r="B5121" i="2"/>
  <c r="A5121" i="2" s="1"/>
  <c r="B5129" i="2"/>
  <c r="A5129" i="2" s="1"/>
  <c r="B5137" i="2"/>
  <c r="A5137" i="2" s="1"/>
  <c r="B5145" i="2"/>
  <c r="A5145" i="2" s="1"/>
  <c r="B5153" i="2"/>
  <c r="A5153" i="2" s="1"/>
  <c r="B5161" i="2"/>
  <c r="A5161" i="2" s="1"/>
  <c r="B5169" i="2"/>
  <c r="A5169" i="2" s="1"/>
  <c r="B5177" i="2"/>
  <c r="A5177" i="2" s="1"/>
  <c r="B5209" i="2"/>
  <c r="A5209" i="2" s="1"/>
  <c r="B5217" i="2"/>
  <c r="A5217" i="2" s="1"/>
  <c r="B5225" i="2"/>
  <c r="A5225" i="2" s="1"/>
  <c r="B5233" i="2"/>
  <c r="A5233" i="2" s="1"/>
  <c r="B5241" i="2"/>
  <c r="A5241" i="2" s="1"/>
  <c r="B5249" i="2"/>
  <c r="A5249" i="2" s="1"/>
  <c r="B5257" i="2"/>
  <c r="A5257" i="2" s="1"/>
  <c r="B5272" i="2"/>
  <c r="A5272" i="2" s="1"/>
  <c r="B5280" i="2"/>
  <c r="A5280" i="2" s="1"/>
  <c r="B5288" i="2"/>
  <c r="A5288" i="2" s="1"/>
  <c r="B5296" i="2"/>
  <c r="A5296" i="2" s="1"/>
  <c r="B5312" i="2"/>
  <c r="A5312" i="2" s="1"/>
  <c r="B5320" i="2"/>
  <c r="A5320" i="2" s="1"/>
  <c r="B5328" i="2"/>
  <c r="A5328" i="2" s="1"/>
  <c r="B5336" i="2"/>
  <c r="A5336" i="2" s="1"/>
  <c r="B5344" i="2"/>
  <c r="A5344" i="2" s="1"/>
  <c r="B5352" i="2"/>
  <c r="A5352" i="2" s="1"/>
  <c r="B5360" i="2"/>
  <c r="A5360" i="2" s="1"/>
  <c r="B5368" i="2"/>
  <c r="A5368" i="2" s="1"/>
  <c r="B5376" i="2"/>
  <c r="A5376" i="2" s="1"/>
  <c r="B5384" i="2"/>
  <c r="A5384" i="2" s="1"/>
  <c r="B5392" i="2"/>
  <c r="A5392" i="2" s="1"/>
  <c r="B5400" i="2"/>
  <c r="A5400" i="2" s="1"/>
  <c r="B5408" i="2"/>
  <c r="A5408" i="2" s="1"/>
  <c r="B5437" i="2"/>
  <c r="A5437" i="2" s="1"/>
  <c r="B5445" i="2"/>
  <c r="A5445" i="2" s="1"/>
  <c r="B5453" i="2"/>
  <c r="A5453" i="2" s="1"/>
  <c r="B5461" i="2"/>
  <c r="A5461" i="2" s="1"/>
  <c r="B5477" i="2"/>
  <c r="A5477" i="2" s="1"/>
  <c r="B5485" i="2"/>
  <c r="A5485" i="2" s="1"/>
  <c r="B5493" i="2"/>
  <c r="A5493" i="2" s="1"/>
  <c r="B5517" i="2"/>
  <c r="A5517" i="2" s="1"/>
  <c r="B5525" i="2"/>
  <c r="A5525" i="2" s="1"/>
  <c r="B5548" i="2"/>
  <c r="A5548" i="2" s="1"/>
  <c r="B4632" i="2"/>
  <c r="A4632" i="2" s="1"/>
  <c r="B4670" i="2"/>
  <c r="A4670" i="2" s="1"/>
  <c r="B4685" i="2"/>
  <c r="A4685" i="2" s="1"/>
  <c r="B4693" i="2"/>
  <c r="A4693" i="2" s="1"/>
  <c r="B4723" i="2"/>
  <c r="A4723" i="2" s="1"/>
  <c r="B4731" i="2"/>
  <c r="A4731" i="2" s="1"/>
  <c r="B4739" i="2"/>
  <c r="A4739" i="2" s="1"/>
  <c r="B4747" i="2"/>
  <c r="A4747" i="2" s="1"/>
  <c r="B4755" i="2"/>
  <c r="A4755" i="2" s="1"/>
  <c r="B4763" i="2"/>
  <c r="A4763" i="2" s="1"/>
  <c r="B4779" i="2"/>
  <c r="A4779" i="2" s="1"/>
  <c r="B4787" i="2"/>
  <c r="A4787" i="2" s="1"/>
  <c r="B4803" i="2"/>
  <c r="A4803" i="2" s="1"/>
  <c r="B4811" i="2"/>
  <c r="A4811" i="2" s="1"/>
  <c r="B4819" i="2"/>
  <c r="A4819" i="2" s="1"/>
  <c r="B4835" i="2"/>
  <c r="A4835" i="2" s="1"/>
  <c r="B4843" i="2"/>
  <c r="A4843" i="2" s="1"/>
  <c r="B4859" i="2"/>
  <c r="A4859" i="2" s="1"/>
  <c r="B4867" i="2"/>
  <c r="A4867" i="2" s="1"/>
  <c r="B4875" i="2"/>
  <c r="A4875" i="2" s="1"/>
  <c r="B4907" i="2"/>
  <c r="A4907" i="2" s="1"/>
  <c r="B4923" i="2"/>
  <c r="A4923" i="2" s="1"/>
  <c r="B4931" i="2"/>
  <c r="A4931" i="2" s="1"/>
  <c r="B4939" i="2"/>
  <c r="A4939" i="2" s="1"/>
  <c r="B4947" i="2"/>
  <c r="A4947" i="2" s="1"/>
  <c r="B4954" i="2"/>
  <c r="A4954" i="2" s="1"/>
  <c r="B4962" i="2"/>
  <c r="A4962" i="2" s="1"/>
  <c r="B4970" i="2"/>
  <c r="A4970" i="2" s="1"/>
  <c r="B4978" i="2"/>
  <c r="A4978" i="2" s="1"/>
  <c r="B4986" i="2"/>
  <c r="A4986" i="2" s="1"/>
  <c r="B4994" i="2"/>
  <c r="A4994" i="2" s="1"/>
  <c r="B5002" i="2"/>
  <c r="A5002" i="2" s="1"/>
  <c r="B5010" i="2"/>
  <c r="A5010" i="2" s="1"/>
  <c r="B5018" i="2"/>
  <c r="A5018" i="2" s="1"/>
  <c r="B5026" i="2"/>
  <c r="A5026" i="2" s="1"/>
  <c r="B5034" i="2"/>
  <c r="A5034" i="2" s="1"/>
  <c r="B5050" i="2"/>
  <c r="A5050" i="2" s="1"/>
  <c r="B5058" i="2"/>
  <c r="A5058" i="2" s="1"/>
  <c r="B5066" i="2"/>
  <c r="A5066" i="2" s="1"/>
  <c r="B5082" i="2"/>
  <c r="A5082" i="2" s="1"/>
  <c r="B5090" i="2"/>
  <c r="A5090" i="2" s="1"/>
  <c r="B5098" i="2"/>
  <c r="A5098" i="2" s="1"/>
  <c r="B5106" i="2"/>
  <c r="A5106" i="2" s="1"/>
  <c r="B5114" i="2"/>
  <c r="A5114" i="2" s="1"/>
  <c r="B5122" i="2"/>
  <c r="A5122" i="2" s="1"/>
  <c r="B5130" i="2"/>
  <c r="A5130" i="2" s="1"/>
  <c r="B5138" i="2"/>
  <c r="A5138" i="2" s="1"/>
  <c r="B5146" i="2"/>
  <c r="A5146" i="2" s="1"/>
  <c r="B5154" i="2"/>
  <c r="A5154" i="2" s="1"/>
  <c r="B5162" i="2"/>
  <c r="A5162" i="2" s="1"/>
  <c r="B5170" i="2"/>
  <c r="A5170" i="2" s="1"/>
  <c r="B5178" i="2"/>
  <c r="A5178" i="2" s="1"/>
  <c r="B5210" i="2"/>
  <c r="A5210" i="2" s="1"/>
  <c r="B5218" i="2"/>
  <c r="A5218" i="2" s="1"/>
  <c r="B5226" i="2"/>
  <c r="A5226" i="2" s="1"/>
  <c r="B5234" i="2"/>
  <c r="A5234" i="2" s="1"/>
  <c r="B5242" i="2"/>
  <c r="A5242" i="2" s="1"/>
  <c r="B5250" i="2"/>
  <c r="A5250" i="2" s="1"/>
  <c r="B5273" i="2"/>
  <c r="A5273" i="2" s="1"/>
  <c r="B5281" i="2"/>
  <c r="A5281" i="2" s="1"/>
  <c r="B5289" i="2"/>
  <c r="A5289" i="2" s="1"/>
  <c r="B5297" i="2"/>
  <c r="A5297" i="2" s="1"/>
  <c r="B5305" i="2"/>
  <c r="A5305" i="2" s="1"/>
  <c r="B5313" i="2"/>
  <c r="A5313" i="2" s="1"/>
  <c r="B5321" i="2"/>
  <c r="A5321" i="2" s="1"/>
  <c r="B5329" i="2"/>
  <c r="A5329" i="2" s="1"/>
  <c r="B5337" i="2"/>
  <c r="A5337" i="2" s="1"/>
  <c r="B5345" i="2"/>
  <c r="A5345" i="2" s="1"/>
  <c r="B5353" i="2"/>
  <c r="A5353" i="2" s="1"/>
  <c r="B5361" i="2"/>
  <c r="A5361" i="2" s="1"/>
  <c r="B5369" i="2"/>
  <c r="A5369" i="2" s="1"/>
  <c r="B5377" i="2"/>
  <c r="A5377" i="2" s="1"/>
  <c r="B5385" i="2"/>
  <c r="A5385" i="2" s="1"/>
  <c r="B5393" i="2"/>
  <c r="A5393" i="2" s="1"/>
  <c r="B5401" i="2"/>
  <c r="A5401" i="2" s="1"/>
  <c r="B5409" i="2"/>
  <c r="A5409" i="2" s="1"/>
  <c r="B5416" i="2"/>
  <c r="A5416" i="2" s="1"/>
  <c r="B5423" i="2"/>
  <c r="A5423" i="2" s="1"/>
  <c r="B5430" i="2"/>
  <c r="A5430" i="2" s="1"/>
  <c r="B5438" i="2"/>
  <c r="A5438" i="2" s="1"/>
  <c r="B5446" i="2"/>
  <c r="A5446" i="2" s="1"/>
  <c r="B5454" i="2"/>
  <c r="A5454" i="2" s="1"/>
  <c r="B5462" i="2"/>
  <c r="A5462" i="2" s="1"/>
  <c r="B5478" i="2"/>
  <c r="A5478" i="2" s="1"/>
  <c r="B5494" i="2"/>
  <c r="A5494" i="2" s="1"/>
  <c r="B5518" i="2"/>
  <c r="A5518" i="2" s="1"/>
  <c r="B5526" i="2"/>
  <c r="A5526" i="2" s="1"/>
  <c r="B4636" i="2"/>
  <c r="A4636" i="2" s="1"/>
  <c r="B4671" i="2"/>
  <c r="A4671" i="2" s="1"/>
  <c r="B4678" i="2"/>
  <c r="A4678" i="2" s="1"/>
  <c r="B4686" i="2"/>
  <c r="A4686" i="2" s="1"/>
  <c r="B4694" i="2"/>
  <c r="A4694" i="2" s="1"/>
  <c r="B4701" i="2"/>
  <c r="A4701" i="2" s="1"/>
  <c r="B4716" i="2"/>
  <c r="A4716" i="2" s="1"/>
  <c r="B4724" i="2"/>
  <c r="A4724" i="2" s="1"/>
  <c r="B4732" i="2"/>
  <c r="A4732" i="2" s="1"/>
  <c r="B4740" i="2"/>
  <c r="A4740" i="2" s="1"/>
  <c r="B4748" i="2"/>
  <c r="A4748" i="2" s="1"/>
  <c r="B4756" i="2"/>
  <c r="A4756" i="2" s="1"/>
  <c r="B4764" i="2"/>
  <c r="A4764" i="2" s="1"/>
  <c r="B4780" i="2"/>
  <c r="A4780" i="2" s="1"/>
  <c r="B4788" i="2"/>
  <c r="A4788" i="2" s="1"/>
  <c r="B4804" i="2"/>
  <c r="A4804" i="2" s="1"/>
  <c r="B4812" i="2"/>
  <c r="A4812" i="2" s="1"/>
  <c r="B4820" i="2"/>
  <c r="A4820" i="2" s="1"/>
  <c r="B4836" i="2"/>
  <c r="A4836" i="2" s="1"/>
  <c r="B4844" i="2"/>
  <c r="A4844" i="2" s="1"/>
  <c r="B4860" i="2"/>
  <c r="A4860" i="2" s="1"/>
  <c r="B4868" i="2"/>
  <c r="A4868" i="2" s="1"/>
  <c r="B4876" i="2"/>
  <c r="A4876" i="2" s="1"/>
  <c r="B4908" i="2"/>
  <c r="A4908" i="2" s="1"/>
  <c r="B4924" i="2"/>
  <c r="A4924" i="2" s="1"/>
  <c r="B4932" i="2"/>
  <c r="A4932" i="2" s="1"/>
  <c r="B4940" i="2"/>
  <c r="A4940" i="2" s="1"/>
  <c r="B4955" i="2"/>
  <c r="A4955" i="2" s="1"/>
  <c r="B4963" i="2"/>
  <c r="A4963" i="2" s="1"/>
  <c r="B4971" i="2"/>
  <c r="A4971" i="2" s="1"/>
  <c r="B4979" i="2"/>
  <c r="A4979" i="2" s="1"/>
  <c r="B4987" i="2"/>
  <c r="A4987" i="2" s="1"/>
  <c r="B4995" i="2"/>
  <c r="A4995" i="2" s="1"/>
  <c r="B5003" i="2"/>
  <c r="A5003" i="2" s="1"/>
  <c r="B5011" i="2"/>
  <c r="A5011" i="2" s="1"/>
  <c r="B5019" i="2"/>
  <c r="A5019" i="2" s="1"/>
  <c r="B5027" i="2"/>
  <c r="A5027" i="2" s="1"/>
  <c r="B5035" i="2"/>
  <c r="A5035" i="2" s="1"/>
  <c r="B5051" i="2"/>
  <c r="A5051" i="2" s="1"/>
  <c r="B5059" i="2"/>
  <c r="A5059" i="2" s="1"/>
  <c r="B5075" i="2"/>
  <c r="A5075" i="2" s="1"/>
  <c r="B5083" i="2"/>
  <c r="A5083" i="2" s="1"/>
  <c r="B5091" i="2"/>
  <c r="A5091" i="2" s="1"/>
  <c r="B5099" i="2"/>
  <c r="A5099" i="2" s="1"/>
  <c r="B5107" i="2"/>
  <c r="A5107" i="2" s="1"/>
  <c r="B5115" i="2"/>
  <c r="A5115" i="2" s="1"/>
  <c r="B5123" i="2"/>
  <c r="A5123" i="2" s="1"/>
  <c r="B5131" i="2"/>
  <c r="A5131" i="2" s="1"/>
  <c r="B5139" i="2"/>
  <c r="A5139" i="2" s="1"/>
  <c r="B5147" i="2"/>
  <c r="A5147" i="2" s="1"/>
  <c r="B5155" i="2"/>
  <c r="A5155" i="2" s="1"/>
  <c r="B5163" i="2"/>
  <c r="A5163" i="2" s="1"/>
  <c r="B5187" i="2"/>
  <c r="A5187" i="2" s="1"/>
  <c r="B5211" i="2"/>
  <c r="A5211" i="2" s="1"/>
  <c r="B5219" i="2"/>
  <c r="A5219" i="2" s="1"/>
  <c r="B5227" i="2"/>
  <c r="A5227" i="2" s="1"/>
  <c r="B5235" i="2"/>
  <c r="A5235" i="2" s="1"/>
  <c r="B5243" i="2"/>
  <c r="A5243" i="2" s="1"/>
  <c r="B5251" i="2"/>
  <c r="A5251" i="2" s="1"/>
  <c r="B5274" i="2"/>
  <c r="A5274" i="2" s="1"/>
  <c r="B5282" i="2"/>
  <c r="A5282" i="2" s="1"/>
  <c r="B5290" i="2"/>
  <c r="A5290" i="2" s="1"/>
  <c r="B5298" i="2"/>
  <c r="A5298" i="2" s="1"/>
  <c r="B5306" i="2"/>
  <c r="A5306" i="2" s="1"/>
  <c r="B5314" i="2"/>
  <c r="A5314" i="2" s="1"/>
  <c r="B5322" i="2"/>
  <c r="A5322" i="2" s="1"/>
  <c r="B5330" i="2"/>
  <c r="A5330" i="2" s="1"/>
  <c r="B5338" i="2"/>
  <c r="A5338" i="2" s="1"/>
  <c r="B5346" i="2"/>
  <c r="A5346" i="2" s="1"/>
  <c r="B5354" i="2"/>
  <c r="A5354" i="2" s="1"/>
  <c r="B5362" i="2"/>
  <c r="A5362" i="2" s="1"/>
  <c r="B5370" i="2"/>
  <c r="A5370" i="2" s="1"/>
  <c r="B5378" i="2"/>
  <c r="A5378" i="2" s="1"/>
  <c r="B5386" i="2"/>
  <c r="A5386" i="2" s="1"/>
  <c r="B5394" i="2"/>
  <c r="A5394" i="2" s="1"/>
  <c r="B5410" i="2"/>
  <c r="A5410" i="2" s="1"/>
  <c r="B5417" i="2"/>
  <c r="A5417" i="2" s="1"/>
  <c r="B5424" i="2"/>
  <c r="A5424" i="2" s="1"/>
  <c r="B5431" i="2"/>
  <c r="A5431" i="2" s="1"/>
  <c r="B5439" i="2"/>
  <c r="A5439" i="2" s="1"/>
  <c r="B5447" i="2"/>
  <c r="A5447" i="2" s="1"/>
  <c r="B5455" i="2"/>
  <c r="A5455" i="2" s="1"/>
  <c r="B5463" i="2"/>
  <c r="A5463" i="2" s="1"/>
  <c r="B5479" i="2"/>
  <c r="A5479" i="2" s="1"/>
  <c r="B5495" i="2"/>
  <c r="A5495" i="2" s="1"/>
  <c r="B5519" i="2"/>
  <c r="A5519" i="2" s="1"/>
  <c r="B5527" i="2"/>
  <c r="A5527" i="2" s="1"/>
  <c r="B5542" i="2"/>
  <c r="A5542" i="2" s="1"/>
  <c r="B4648" i="2"/>
  <c r="A4648" i="2" s="1"/>
  <c r="B4672" i="2"/>
  <c r="A4672" i="2" s="1"/>
  <c r="B4679" i="2"/>
  <c r="A4679" i="2" s="1"/>
  <c r="B4687" i="2"/>
  <c r="A4687" i="2" s="1"/>
  <c r="B4695" i="2"/>
  <c r="A4695" i="2" s="1"/>
  <c r="B4702" i="2"/>
  <c r="A4702" i="2" s="1"/>
  <c r="B4717" i="2"/>
  <c r="A4717" i="2" s="1"/>
  <c r="B4725" i="2"/>
  <c r="A4725" i="2" s="1"/>
  <c r="B4733" i="2"/>
  <c r="A4733" i="2" s="1"/>
  <c r="B4741" i="2"/>
  <c r="A4741" i="2" s="1"/>
  <c r="B4749" i="2"/>
  <c r="A4749" i="2" s="1"/>
  <c r="B4757" i="2"/>
  <c r="A4757" i="2" s="1"/>
  <c r="B4765" i="2"/>
  <c r="A4765" i="2" s="1"/>
  <c r="B4773" i="2"/>
  <c r="A4773" i="2" s="1"/>
  <c r="B4781" i="2"/>
  <c r="A4781" i="2" s="1"/>
  <c r="B4789" i="2"/>
  <c r="A4789" i="2" s="1"/>
  <c r="B4813" i="2"/>
  <c r="A4813" i="2" s="1"/>
  <c r="B4837" i="2"/>
  <c r="A4837" i="2" s="1"/>
  <c r="B4845" i="2"/>
  <c r="A4845" i="2" s="1"/>
  <c r="B4861" i="2"/>
  <c r="A4861" i="2" s="1"/>
  <c r="B4869" i="2"/>
  <c r="A4869" i="2" s="1"/>
  <c r="B4877" i="2"/>
  <c r="A4877" i="2" s="1"/>
  <c r="B4901" i="2"/>
  <c r="A4901" i="2" s="1"/>
  <c r="B4909" i="2"/>
  <c r="A4909" i="2" s="1"/>
  <c r="B4925" i="2"/>
  <c r="A4925" i="2" s="1"/>
  <c r="B4933" i="2"/>
  <c r="A4933" i="2" s="1"/>
  <c r="B4941" i="2"/>
  <c r="A4941" i="2" s="1"/>
  <c r="B4948" i="2"/>
  <c r="A4948" i="2" s="1"/>
  <c r="B4956" i="2"/>
  <c r="A4956" i="2" s="1"/>
  <c r="B4964" i="2"/>
  <c r="A4964" i="2" s="1"/>
  <c r="B4972" i="2"/>
  <c r="A4972" i="2" s="1"/>
  <c r="B4988" i="2"/>
  <c r="A4988" i="2" s="1"/>
  <c r="B4996" i="2"/>
  <c r="A4996" i="2" s="1"/>
  <c r="B5004" i="2"/>
  <c r="A5004" i="2" s="1"/>
  <c r="B5012" i="2"/>
  <c r="A5012" i="2" s="1"/>
  <c r="B5020" i="2"/>
  <c r="A5020" i="2" s="1"/>
  <c r="B5028" i="2"/>
  <c r="A5028" i="2" s="1"/>
  <c r="B5036" i="2"/>
  <c r="A5036" i="2" s="1"/>
  <c r="B5052" i="2"/>
  <c r="A5052" i="2" s="1"/>
  <c r="B5060" i="2"/>
  <c r="A5060" i="2" s="1"/>
  <c r="B5076" i="2"/>
  <c r="A5076" i="2" s="1"/>
  <c r="B5084" i="2"/>
  <c r="A5084" i="2" s="1"/>
  <c r="B5092" i="2"/>
  <c r="A5092" i="2" s="1"/>
  <c r="B5100" i="2"/>
  <c r="A5100" i="2" s="1"/>
  <c r="B5108" i="2"/>
  <c r="A5108" i="2" s="1"/>
  <c r="B5116" i="2"/>
  <c r="A5116" i="2" s="1"/>
  <c r="B5124" i="2"/>
  <c r="A5124" i="2" s="1"/>
  <c r="B5132" i="2"/>
  <c r="A5132" i="2" s="1"/>
  <c r="B5140" i="2"/>
  <c r="A5140" i="2" s="1"/>
  <c r="B5148" i="2"/>
  <c r="A5148" i="2" s="1"/>
  <c r="B5156" i="2"/>
  <c r="A5156" i="2" s="1"/>
  <c r="B5164" i="2"/>
  <c r="A5164" i="2" s="1"/>
  <c r="B5172" i="2"/>
  <c r="A5172" i="2" s="1"/>
  <c r="B5188" i="2"/>
  <c r="A5188" i="2" s="1"/>
  <c r="B5212" i="2"/>
  <c r="A5212" i="2" s="1"/>
  <c r="B5220" i="2"/>
  <c r="A5220" i="2" s="1"/>
  <c r="B5228" i="2"/>
  <c r="A5228" i="2" s="1"/>
  <c r="B5236" i="2"/>
  <c r="A5236" i="2" s="1"/>
  <c r="B5244" i="2"/>
  <c r="A5244" i="2" s="1"/>
  <c r="B5252" i="2"/>
  <c r="A5252" i="2" s="1"/>
  <c r="B5275" i="2"/>
  <c r="A5275" i="2" s="1"/>
  <c r="B5283" i="2"/>
  <c r="A5283" i="2" s="1"/>
  <c r="B5291" i="2"/>
  <c r="A5291" i="2" s="1"/>
  <c r="B5299" i="2"/>
  <c r="A5299" i="2" s="1"/>
  <c r="B5315" i="2"/>
  <c r="A5315" i="2" s="1"/>
  <c r="B5323" i="2"/>
  <c r="A5323" i="2" s="1"/>
  <c r="B5331" i="2"/>
  <c r="A5331" i="2" s="1"/>
  <c r="B5339" i="2"/>
  <c r="A5339" i="2" s="1"/>
  <c r="B5347" i="2"/>
  <c r="A5347" i="2" s="1"/>
  <c r="B5355" i="2"/>
  <c r="A5355" i="2" s="1"/>
  <c r="B5363" i="2"/>
  <c r="A5363" i="2" s="1"/>
  <c r="B5371" i="2"/>
  <c r="A5371" i="2" s="1"/>
  <c r="B5379" i="2"/>
  <c r="A5379" i="2" s="1"/>
  <c r="B5387" i="2"/>
  <c r="A5387" i="2" s="1"/>
  <c r="B5395" i="2"/>
  <c r="A5395" i="2" s="1"/>
  <c r="B5411" i="2"/>
  <c r="A5411" i="2" s="1"/>
  <c r="B5418" i="2"/>
  <c r="A5418" i="2" s="1"/>
  <c r="B5432" i="2"/>
  <c r="A5432" i="2" s="1"/>
  <c r="B5440" i="2"/>
  <c r="A5440" i="2" s="1"/>
  <c r="B5448" i="2"/>
  <c r="A5448" i="2" s="1"/>
  <c r="B5456" i="2"/>
  <c r="A5456" i="2" s="1"/>
  <c r="B5480" i="2"/>
  <c r="A5480" i="2" s="1"/>
  <c r="B5496" i="2"/>
  <c r="A5496" i="2" s="1"/>
  <c r="B5512" i="2"/>
  <c r="A5512" i="2" s="1"/>
  <c r="B5520" i="2"/>
  <c r="A5520" i="2" s="1"/>
  <c r="B4652" i="2"/>
  <c r="A4652" i="2" s="1"/>
  <c r="B4673" i="2"/>
  <c r="A4673" i="2" s="1"/>
  <c r="B4680" i="2"/>
  <c r="A4680" i="2" s="1"/>
  <c r="B4688" i="2"/>
  <c r="A4688" i="2" s="1"/>
  <c r="B4696" i="2"/>
  <c r="A4696" i="2" s="1"/>
  <c r="B4703" i="2"/>
  <c r="A4703" i="2" s="1"/>
  <c r="B4711" i="2"/>
  <c r="A4711" i="2" s="1"/>
  <c r="B4718" i="2"/>
  <c r="A4718" i="2" s="1"/>
  <c r="B4726" i="2"/>
  <c r="A4726" i="2" s="1"/>
  <c r="B4734" i="2"/>
  <c r="A4734" i="2" s="1"/>
  <c r="B4742" i="2"/>
  <c r="A4742" i="2" s="1"/>
  <c r="B4750" i="2"/>
  <c r="A4750" i="2" s="1"/>
  <c r="B4758" i="2"/>
  <c r="A4758" i="2" s="1"/>
  <c r="B4766" i="2"/>
  <c r="A4766" i="2" s="1"/>
  <c r="B4774" i="2"/>
  <c r="A4774" i="2" s="1"/>
  <c r="B4782" i="2"/>
  <c r="A4782" i="2" s="1"/>
  <c r="B4790" i="2"/>
  <c r="A4790" i="2" s="1"/>
  <c r="B4814" i="2"/>
  <c r="A4814" i="2" s="1"/>
  <c r="B4838" i="2"/>
  <c r="A4838" i="2" s="1"/>
  <c r="B4846" i="2"/>
  <c r="A4846" i="2" s="1"/>
  <c r="B4862" i="2"/>
  <c r="A4862" i="2" s="1"/>
  <c r="B4870" i="2"/>
  <c r="A4870" i="2" s="1"/>
  <c r="B4878" i="2"/>
  <c r="A4878" i="2" s="1"/>
  <c r="B4902" i="2"/>
  <c r="A4902" i="2" s="1"/>
  <c r="B4910" i="2"/>
  <c r="A4910" i="2" s="1"/>
  <c r="B4926" i="2"/>
  <c r="A4926" i="2" s="1"/>
  <c r="B4934" i="2"/>
  <c r="A4934" i="2" s="1"/>
  <c r="B4942" i="2"/>
  <c r="A4942" i="2" s="1"/>
  <c r="B4949" i="2"/>
  <c r="A4949" i="2" s="1"/>
  <c r="B4957" i="2"/>
  <c r="A4957" i="2" s="1"/>
  <c r="B4965" i="2"/>
  <c r="A4965" i="2" s="1"/>
  <c r="B4973" i="2"/>
  <c r="A4973" i="2" s="1"/>
  <c r="B4989" i="2"/>
  <c r="A4989" i="2" s="1"/>
  <c r="B4997" i="2"/>
  <c r="A4997" i="2" s="1"/>
  <c r="B5005" i="2"/>
  <c r="A5005" i="2" s="1"/>
  <c r="B5013" i="2"/>
  <c r="A5013" i="2" s="1"/>
  <c r="B5021" i="2"/>
  <c r="A5021" i="2" s="1"/>
  <c r="B5029" i="2"/>
  <c r="A5029" i="2" s="1"/>
  <c r="B5037" i="2"/>
  <c r="A5037" i="2" s="1"/>
  <c r="B5045" i="2"/>
  <c r="A5045" i="2" s="1"/>
  <c r="B5053" i="2"/>
  <c r="A5053" i="2" s="1"/>
  <c r="B5061" i="2"/>
  <c r="A5061" i="2" s="1"/>
  <c r="B5077" i="2"/>
  <c r="A5077" i="2" s="1"/>
  <c r="B5085" i="2"/>
  <c r="A5085" i="2" s="1"/>
  <c r="B5093" i="2"/>
  <c r="A5093" i="2" s="1"/>
  <c r="B5101" i="2"/>
  <c r="A5101" i="2" s="1"/>
  <c r="B5109" i="2"/>
  <c r="A5109" i="2" s="1"/>
  <c r="B5117" i="2"/>
  <c r="A5117" i="2" s="1"/>
  <c r="B5125" i="2"/>
  <c r="A5125" i="2" s="1"/>
  <c r="B5133" i="2"/>
  <c r="A5133" i="2" s="1"/>
  <c r="B5141" i="2"/>
  <c r="A5141" i="2" s="1"/>
  <c r="B5149" i="2"/>
  <c r="A5149" i="2" s="1"/>
  <c r="B5157" i="2"/>
  <c r="A5157" i="2" s="1"/>
  <c r="B5165" i="2"/>
  <c r="A5165" i="2" s="1"/>
  <c r="B5173" i="2"/>
  <c r="A5173" i="2" s="1"/>
  <c r="B5181" i="2"/>
  <c r="A5181" i="2" s="1"/>
  <c r="B5189" i="2"/>
  <c r="A5189" i="2" s="1"/>
  <c r="B5213" i="2"/>
  <c r="A5213" i="2" s="1"/>
  <c r="B5221" i="2"/>
  <c r="A5221" i="2" s="1"/>
  <c r="B5229" i="2"/>
  <c r="A5229" i="2" s="1"/>
  <c r="B5237" i="2"/>
  <c r="A5237" i="2" s="1"/>
  <c r="B5245" i="2"/>
  <c r="A5245" i="2" s="1"/>
  <c r="B5253" i="2"/>
  <c r="A5253" i="2" s="1"/>
  <c r="B5276" i="2"/>
  <c r="A5276" i="2" s="1"/>
  <c r="B5284" i="2"/>
  <c r="A5284" i="2" s="1"/>
  <c r="B5292" i="2"/>
  <c r="A5292" i="2" s="1"/>
  <c r="B5300" i="2"/>
  <c r="A5300" i="2" s="1"/>
  <c r="B5316" i="2"/>
  <c r="A5316" i="2" s="1"/>
  <c r="B5324" i="2"/>
  <c r="A5324" i="2" s="1"/>
  <c r="B5332" i="2"/>
  <c r="A5332" i="2" s="1"/>
  <c r="B5340" i="2"/>
  <c r="A5340" i="2" s="1"/>
  <c r="B5348" i="2"/>
  <c r="A5348" i="2" s="1"/>
  <c r="B5356" i="2"/>
  <c r="A5356" i="2" s="1"/>
  <c r="B5364" i="2"/>
  <c r="A5364" i="2" s="1"/>
  <c r="B5372" i="2"/>
  <c r="A5372" i="2" s="1"/>
  <c r="B5380" i="2"/>
  <c r="A5380" i="2" s="1"/>
  <c r="B5388" i="2"/>
  <c r="A5388" i="2" s="1"/>
  <c r="B5396" i="2"/>
  <c r="A5396" i="2" s="1"/>
  <c r="B5412" i="2"/>
  <c r="A5412" i="2" s="1"/>
  <c r="B5419" i="2"/>
  <c r="A5419" i="2" s="1"/>
  <c r="B5433" i="2"/>
  <c r="A5433" i="2" s="1"/>
  <c r="B5441" i="2"/>
  <c r="A5441" i="2" s="1"/>
  <c r="B5449" i="2"/>
  <c r="A5449" i="2" s="1"/>
  <c r="B5457" i="2"/>
  <c r="A5457" i="2" s="1"/>
  <c r="B5473" i="2"/>
  <c r="A5473" i="2" s="1"/>
  <c r="B5481" i="2"/>
  <c r="A5481" i="2" s="1"/>
  <c r="B5497" i="2"/>
  <c r="A5497" i="2" s="1"/>
  <c r="B5513" i="2"/>
  <c r="A5513" i="2" s="1"/>
  <c r="B5521" i="2"/>
  <c r="A5521" i="2" s="1"/>
  <c r="B5528" i="2"/>
  <c r="A5528" i="2" s="1"/>
  <c r="B4674" i="2"/>
  <c r="A4674" i="2" s="1"/>
  <c r="B4681" i="2"/>
  <c r="A4681" i="2" s="1"/>
  <c r="B4689" i="2"/>
  <c r="A4689" i="2" s="1"/>
  <c r="B4697" i="2"/>
  <c r="A4697" i="2" s="1"/>
  <c r="B4704" i="2"/>
  <c r="A4704" i="2" s="1"/>
  <c r="B4712" i="2"/>
  <c r="A4712" i="2" s="1"/>
  <c r="B4719" i="2"/>
  <c r="A4719" i="2" s="1"/>
  <c r="B4727" i="2"/>
  <c r="A4727" i="2" s="1"/>
  <c r="B4735" i="2"/>
  <c r="A4735" i="2" s="1"/>
  <c r="B4743" i="2"/>
  <c r="A4743" i="2" s="1"/>
  <c r="B4751" i="2"/>
  <c r="A4751" i="2" s="1"/>
  <c r="B4759" i="2"/>
  <c r="A4759" i="2" s="1"/>
  <c r="B4775" i="2"/>
  <c r="A4775" i="2" s="1"/>
  <c r="B4783" i="2"/>
  <c r="A4783" i="2" s="1"/>
  <c r="B4791" i="2"/>
  <c r="A4791" i="2" s="1"/>
  <c r="B4799" i="2"/>
  <c r="A4799" i="2" s="1"/>
  <c r="B4815" i="2"/>
  <c r="A4815" i="2" s="1"/>
  <c r="B4839" i="2"/>
  <c r="A4839" i="2" s="1"/>
  <c r="B4855" i="2"/>
  <c r="A4855" i="2" s="1"/>
  <c r="B4863" i="2"/>
  <c r="A4863" i="2" s="1"/>
  <c r="B4871" i="2"/>
  <c r="A4871" i="2" s="1"/>
  <c r="B4879" i="2"/>
  <c r="A4879" i="2" s="1"/>
  <c r="B4903" i="2"/>
  <c r="A4903" i="2" s="1"/>
  <c r="B4919" i="2"/>
  <c r="A4919" i="2" s="1"/>
  <c r="B4927" i="2"/>
  <c r="A4927" i="2" s="1"/>
  <c r="B4935" i="2"/>
  <c r="A4935" i="2" s="1"/>
  <c r="B4943" i="2"/>
  <c r="A4943" i="2" s="1"/>
  <c r="B4950" i="2"/>
  <c r="A4950" i="2" s="1"/>
  <c r="B4958" i="2"/>
  <c r="A4958" i="2" s="1"/>
  <c r="B4966" i="2"/>
  <c r="A4966" i="2" s="1"/>
  <c r="B4974" i="2"/>
  <c r="A4974" i="2" s="1"/>
  <c r="B4990" i="2"/>
  <c r="A4990" i="2" s="1"/>
  <c r="B4998" i="2"/>
  <c r="A4998" i="2" s="1"/>
  <c r="B5006" i="2"/>
  <c r="A5006" i="2" s="1"/>
  <c r="B5014" i="2"/>
  <c r="A5014" i="2" s="1"/>
  <c r="B5022" i="2"/>
  <c r="A5022" i="2" s="1"/>
  <c r="B5030" i="2"/>
  <c r="A5030" i="2" s="1"/>
  <c r="B5046" i="2"/>
  <c r="A5046" i="2" s="1"/>
  <c r="B5054" i="2"/>
  <c r="A5054" i="2" s="1"/>
  <c r="B5070" i="2"/>
  <c r="A5070" i="2" s="1"/>
  <c r="B5078" i="2"/>
  <c r="A5078" i="2" s="1"/>
  <c r="B5086" i="2"/>
  <c r="A5086" i="2" s="1"/>
  <c r="B5094" i="2"/>
  <c r="A5094" i="2" s="1"/>
  <c r="B5110" i="2"/>
  <c r="A5110" i="2" s="1"/>
  <c r="B5118" i="2"/>
  <c r="A5118" i="2" s="1"/>
  <c r="B5126" i="2"/>
  <c r="A5126" i="2" s="1"/>
  <c r="B5134" i="2"/>
  <c r="A5134" i="2" s="1"/>
  <c r="B5142" i="2"/>
  <c r="A5142" i="2" s="1"/>
  <c r="B5150" i="2"/>
  <c r="A5150" i="2" s="1"/>
  <c r="B5158" i="2"/>
  <c r="A5158" i="2" s="1"/>
  <c r="B5166" i="2"/>
  <c r="A5166" i="2" s="1"/>
  <c r="B5174" i="2"/>
  <c r="A5174" i="2" s="1"/>
  <c r="B5182" i="2"/>
  <c r="A5182" i="2" s="1"/>
  <c r="B5190" i="2"/>
  <c r="A5190" i="2" s="1"/>
  <c r="B5214" i="2"/>
  <c r="A5214" i="2" s="1"/>
  <c r="B5222" i="2"/>
  <c r="A5222" i="2" s="1"/>
  <c r="B5230" i="2"/>
  <c r="A5230" i="2" s="1"/>
  <c r="B5238" i="2"/>
  <c r="A5238" i="2" s="1"/>
  <c r="B5246" i="2"/>
  <c r="A5246" i="2" s="1"/>
  <c r="B5254" i="2"/>
  <c r="A5254" i="2" s="1"/>
  <c r="B5277" i="2"/>
  <c r="A5277" i="2" s="1"/>
  <c r="B5285" i="2"/>
  <c r="A5285" i="2" s="1"/>
  <c r="B5293" i="2"/>
  <c r="A5293" i="2" s="1"/>
  <c r="B5317" i="2"/>
  <c r="A5317" i="2" s="1"/>
  <c r="B5325" i="2"/>
  <c r="A5325" i="2" s="1"/>
  <c r="B5333" i="2"/>
  <c r="A5333" i="2" s="1"/>
  <c r="B5341" i="2"/>
  <c r="A5341" i="2" s="1"/>
  <c r="B5349" i="2"/>
  <c r="A5349" i="2" s="1"/>
  <c r="B5357" i="2"/>
  <c r="A5357" i="2" s="1"/>
  <c r="B5365" i="2"/>
  <c r="A5365" i="2" s="1"/>
  <c r="B5373" i="2"/>
  <c r="A5373" i="2" s="1"/>
  <c r="B5381" i="2"/>
  <c r="A5381" i="2" s="1"/>
  <c r="B5389" i="2"/>
  <c r="A5389" i="2" s="1"/>
  <c r="B5397" i="2"/>
  <c r="A5397" i="2" s="1"/>
  <c r="B5413" i="2"/>
  <c r="A5413" i="2" s="1"/>
  <c r="B5420" i="2"/>
  <c r="A5420" i="2" s="1"/>
  <c r="B5427" i="2"/>
  <c r="A5427" i="2" s="1"/>
  <c r="B5434" i="2"/>
  <c r="A5434" i="2" s="1"/>
  <c r="B5442" i="2"/>
  <c r="A5442" i="2" s="1"/>
  <c r="B5450" i="2"/>
  <c r="A5450" i="2" s="1"/>
  <c r="B5458" i="2"/>
  <c r="A5458" i="2" s="1"/>
  <c r="B5474" i="2"/>
  <c r="A5474" i="2" s="1"/>
  <c r="B5482" i="2"/>
  <c r="A5482" i="2" s="1"/>
  <c r="B5490" i="2"/>
  <c r="A5490" i="2" s="1"/>
  <c r="B5514" i="2"/>
  <c r="A5514" i="2" s="1"/>
  <c r="B5544" i="2"/>
  <c r="A5544" i="2" s="1"/>
  <c r="B5553" i="2"/>
  <c r="A5553" i="2" s="1"/>
  <c r="B5569" i="2"/>
  <c r="A5569" i="2" s="1"/>
  <c r="B5577" i="2"/>
  <c r="A5577" i="2" s="1"/>
  <c r="B5585" i="2"/>
  <c r="A5585" i="2" s="1"/>
  <c r="B5593" i="2"/>
  <c r="A5593" i="2" s="1"/>
  <c r="B5601" i="2"/>
  <c r="A5601" i="2" s="1"/>
  <c r="B5609" i="2"/>
  <c r="A5609" i="2" s="1"/>
  <c r="B5617" i="2"/>
  <c r="A5617" i="2" s="1"/>
  <c r="B5625" i="2"/>
  <c r="A5625" i="2" s="1"/>
  <c r="B5633" i="2"/>
  <c r="A5633" i="2" s="1"/>
  <c r="B5641" i="2"/>
  <c r="A5641" i="2" s="1"/>
  <c r="B5649" i="2"/>
  <c r="A5649" i="2" s="1"/>
  <c r="B5657" i="2"/>
  <c r="A5657" i="2" s="1"/>
  <c r="B5665" i="2"/>
  <c r="A5665" i="2" s="1"/>
  <c r="B5673" i="2"/>
  <c r="A5673" i="2" s="1"/>
  <c r="B5681" i="2"/>
  <c r="A5681" i="2" s="1"/>
  <c r="B5688" i="2"/>
  <c r="A5688" i="2" s="1"/>
  <c r="B5696" i="2"/>
  <c r="A5696" i="2" s="1"/>
  <c r="B5703" i="2"/>
  <c r="A5703" i="2" s="1"/>
  <c r="B5725" i="2"/>
  <c r="A5725" i="2" s="1"/>
  <c r="B5732" i="2"/>
  <c r="A5732" i="2" s="1"/>
  <c r="B5748" i="2"/>
  <c r="A5748" i="2" s="1"/>
  <c r="B5772" i="2"/>
  <c r="A5772" i="2" s="1"/>
  <c r="B5780" i="2"/>
  <c r="A5780" i="2" s="1"/>
  <c r="B5788" i="2"/>
  <c r="A5788" i="2" s="1"/>
  <c r="B5796" i="2"/>
  <c r="A5796" i="2" s="1"/>
  <c r="B5804" i="2"/>
  <c r="A5804" i="2" s="1"/>
  <c r="B5812" i="2"/>
  <c r="A5812" i="2" s="1"/>
  <c r="B5820" i="2"/>
  <c r="A5820" i="2" s="1"/>
  <c r="B5828" i="2"/>
  <c r="A5828" i="2" s="1"/>
  <c r="B5836" i="2"/>
  <c r="A5836" i="2" s="1"/>
  <c r="B5851" i="2"/>
  <c r="A5851" i="2" s="1"/>
  <c r="B5859" i="2"/>
  <c r="A5859" i="2" s="1"/>
  <c r="B5867" i="2"/>
  <c r="A5867" i="2" s="1"/>
  <c r="B5874" i="2"/>
  <c r="A5874" i="2" s="1"/>
  <c r="B5882" i="2"/>
  <c r="A5882" i="2" s="1"/>
  <c r="B5890" i="2"/>
  <c r="A5890" i="2" s="1"/>
  <c r="B5914" i="2"/>
  <c r="A5914" i="2" s="1"/>
  <c r="B5930" i="2"/>
  <c r="A5930" i="2" s="1"/>
  <c r="B5938" i="2"/>
  <c r="A5938" i="2" s="1"/>
  <c r="B5946" i="2"/>
  <c r="A5946" i="2" s="1"/>
  <c r="B5954" i="2"/>
  <c r="A5954" i="2" s="1"/>
  <c r="B5962" i="2"/>
  <c r="A5962" i="2" s="1"/>
  <c r="B5970" i="2"/>
  <c r="A5970" i="2" s="1"/>
  <c r="B5978" i="2"/>
  <c r="A5978" i="2" s="1"/>
  <c r="B5986" i="2"/>
  <c r="A5986" i="2" s="1"/>
  <c r="B6034" i="2"/>
  <c r="A6034" i="2" s="1"/>
  <c r="B6050" i="2"/>
  <c r="A6050" i="2" s="1"/>
  <c r="B6058" i="2"/>
  <c r="A6058" i="2" s="1"/>
  <c r="B6065" i="2"/>
  <c r="A6065" i="2" s="1"/>
  <c r="B6073" i="2"/>
  <c r="A6073" i="2" s="1"/>
  <c r="B6081" i="2"/>
  <c r="A6081" i="2" s="1"/>
  <c r="B6096" i="2"/>
  <c r="A6096" i="2" s="1"/>
  <c r="B6104" i="2"/>
  <c r="A6104" i="2" s="1"/>
  <c r="B6112" i="2"/>
  <c r="A6112" i="2" s="1"/>
  <c r="B6120" i="2"/>
  <c r="A6120" i="2" s="1"/>
  <c r="B6128" i="2"/>
  <c r="A6128" i="2" s="1"/>
  <c r="B6136" i="2"/>
  <c r="A6136" i="2" s="1"/>
  <c r="B6144" i="2"/>
  <c r="A6144" i="2" s="1"/>
  <c r="B6152" i="2"/>
  <c r="A6152" i="2" s="1"/>
  <c r="B6160" i="2"/>
  <c r="A6160" i="2" s="1"/>
  <c r="B6168" i="2"/>
  <c r="A6168" i="2" s="1"/>
  <c r="B6184" i="2"/>
  <c r="A6184" i="2" s="1"/>
  <c r="B6232" i="2"/>
  <c r="A6232" i="2" s="1"/>
  <c r="B6247" i="2"/>
  <c r="A6247" i="2" s="1"/>
  <c r="B6255" i="2"/>
  <c r="A6255" i="2" s="1"/>
  <c r="B6263" i="2"/>
  <c r="A6263" i="2" s="1"/>
  <c r="B6271" i="2"/>
  <c r="A6271" i="2" s="1"/>
  <c r="B6287" i="2"/>
  <c r="A6287" i="2" s="1"/>
  <c r="B6295" i="2"/>
  <c r="A6295" i="2" s="1"/>
  <c r="B6303" i="2"/>
  <c r="A6303" i="2" s="1"/>
  <c r="B6311" i="2"/>
  <c r="A6311" i="2" s="1"/>
  <c r="B6319" i="2"/>
  <c r="A6319" i="2" s="1"/>
  <c r="B6327" i="2"/>
  <c r="A6327" i="2" s="1"/>
  <c r="B6335" i="2"/>
  <c r="A6335" i="2" s="1"/>
  <c r="B6343" i="2"/>
  <c r="A6343" i="2" s="1"/>
  <c r="B6359" i="2"/>
  <c r="A6359" i="2" s="1"/>
  <c r="B6367" i="2"/>
  <c r="A6367" i="2" s="1"/>
  <c r="B6389" i="2"/>
  <c r="A6389" i="2" s="1"/>
  <c r="B6397" i="2"/>
  <c r="A6397" i="2" s="1"/>
  <c r="B6404" i="2"/>
  <c r="A6404" i="2" s="1"/>
  <c r="B6412" i="2"/>
  <c r="A6412" i="2" s="1"/>
  <c r="B6427" i="2"/>
  <c r="A6427" i="2" s="1"/>
  <c r="B6435" i="2"/>
  <c r="A6435" i="2" s="1"/>
  <c r="B6443" i="2"/>
  <c r="A6443" i="2" s="1"/>
  <c r="B6466" i="2"/>
  <c r="A6466" i="2" s="1"/>
  <c r="B6474" i="2"/>
  <c r="A6474" i="2" s="1"/>
  <c r="B6482" i="2"/>
  <c r="A6482" i="2" s="1"/>
  <c r="B6490" i="2"/>
  <c r="A6490" i="2" s="1"/>
  <c r="B6498" i="2"/>
  <c r="A6498" i="2" s="1"/>
  <c r="B6506" i="2"/>
  <c r="A6506" i="2" s="1"/>
  <c r="B6514" i="2"/>
  <c r="A6514" i="2" s="1"/>
  <c r="B6522" i="2"/>
  <c r="A6522" i="2" s="1"/>
  <c r="B6530" i="2"/>
  <c r="A6530" i="2" s="1"/>
  <c r="B6546" i="2"/>
  <c r="A6546" i="2" s="1"/>
  <c r="B6553" i="2"/>
  <c r="A6553" i="2" s="1"/>
  <c r="B6561" i="2"/>
  <c r="A6561" i="2" s="1"/>
  <c r="B6569" i="2"/>
  <c r="A6569" i="2" s="1"/>
  <c r="B6577" i="2"/>
  <c r="A6577" i="2" s="1"/>
  <c r="B6584" i="2"/>
  <c r="A6584" i="2" s="1"/>
  <c r="B6600" i="2"/>
  <c r="A6600" i="2" s="1"/>
  <c r="B6614" i="2"/>
  <c r="A6614" i="2" s="1"/>
  <c r="B6646" i="2"/>
  <c r="A6646" i="2" s="1"/>
  <c r="B6661" i="2"/>
  <c r="A6661" i="2" s="1"/>
  <c r="B6669" i="2"/>
  <c r="A6669" i="2" s="1"/>
  <c r="B6685" i="2"/>
  <c r="A6685" i="2" s="1"/>
  <c r="B6693" i="2"/>
  <c r="A6693" i="2" s="1"/>
  <c r="B6717" i="2"/>
  <c r="A6717" i="2" s="1"/>
  <c r="B6725" i="2"/>
  <c r="A6725" i="2" s="1"/>
  <c r="B6733" i="2"/>
  <c r="A6733" i="2" s="1"/>
  <c r="B6741" i="2"/>
  <c r="A6741" i="2" s="1"/>
  <c r="B6749" i="2"/>
  <c r="A6749" i="2" s="1"/>
  <c r="B6757" i="2"/>
  <c r="A6757" i="2" s="1"/>
  <c r="B6765" i="2"/>
  <c r="A6765" i="2" s="1"/>
  <c r="B6773" i="2"/>
  <c r="A6773" i="2" s="1"/>
  <c r="B6780" i="2"/>
  <c r="A6780" i="2" s="1"/>
  <c r="B6788" i="2"/>
  <c r="A6788" i="2" s="1"/>
  <c r="B6796" i="2"/>
  <c r="A6796" i="2" s="1"/>
  <c r="B6804" i="2"/>
  <c r="A6804" i="2" s="1"/>
  <c r="B6819" i="2"/>
  <c r="A6819" i="2" s="1"/>
  <c r="B6827" i="2"/>
  <c r="A6827" i="2" s="1"/>
  <c r="B6843" i="2"/>
  <c r="A6843" i="2" s="1"/>
  <c r="B6851" i="2"/>
  <c r="A6851" i="2" s="1"/>
  <c r="B6873" i="2"/>
  <c r="A6873" i="2" s="1"/>
  <c r="B6881" i="2"/>
  <c r="A6881" i="2" s="1"/>
  <c r="B6889" i="2"/>
  <c r="A6889" i="2" s="1"/>
  <c r="B6905" i="2"/>
  <c r="A6905" i="2" s="1"/>
  <c r="B6912" i="2"/>
  <c r="A6912" i="2" s="1"/>
  <c r="B6920" i="2"/>
  <c r="A6920" i="2" s="1"/>
  <c r="B6927" i="2"/>
  <c r="A6927" i="2" s="1"/>
  <c r="B6943" i="2"/>
  <c r="A6943" i="2" s="1"/>
  <c r="B6951" i="2"/>
  <c r="A6951" i="2" s="1"/>
  <c r="B6959" i="2"/>
  <c r="A6959" i="2" s="1"/>
  <c r="B6967" i="2"/>
  <c r="A6967" i="2" s="1"/>
  <c r="B6975" i="2"/>
  <c r="A6975" i="2" s="1"/>
  <c r="B6983" i="2"/>
  <c r="A6983" i="2" s="1"/>
  <c r="B6991" i="2"/>
  <c r="A6991" i="2" s="1"/>
  <c r="B7007" i="2"/>
  <c r="A7007" i="2" s="1"/>
  <c r="B7023" i="2"/>
  <c r="A7023" i="2" s="1"/>
  <c r="B7039" i="2"/>
  <c r="A7039" i="2" s="1"/>
  <c r="B7047" i="2"/>
  <c r="A7047" i="2" s="1"/>
  <c r="B7055" i="2"/>
  <c r="A7055" i="2" s="1"/>
  <c r="B7063" i="2"/>
  <c r="A7063" i="2" s="1"/>
  <c r="B7071" i="2"/>
  <c r="A7071" i="2" s="1"/>
  <c r="B7079" i="2"/>
  <c r="A7079" i="2" s="1"/>
  <c r="B7087" i="2"/>
  <c r="A7087" i="2" s="1"/>
  <c r="B7103" i="2"/>
  <c r="A7103" i="2" s="1"/>
  <c r="B7111" i="2"/>
  <c r="A7111" i="2" s="1"/>
  <c r="B7119" i="2"/>
  <c r="A7119" i="2" s="1"/>
  <c r="B7127" i="2"/>
  <c r="A7127" i="2" s="1"/>
  <c r="B7135" i="2"/>
  <c r="A7135" i="2" s="1"/>
  <c r="B7143" i="2"/>
  <c r="A7143" i="2" s="1"/>
  <c r="B7151" i="2"/>
  <c r="A7151" i="2" s="1"/>
  <c r="B7159" i="2"/>
  <c r="A7159" i="2" s="1"/>
  <c r="B7167" i="2"/>
  <c r="A7167" i="2" s="1"/>
  <c r="B7207" i="2"/>
  <c r="A7207" i="2" s="1"/>
  <c r="B7215" i="2"/>
  <c r="A7215" i="2" s="1"/>
  <c r="B5522" i="2"/>
  <c r="A5522" i="2" s="1"/>
  <c r="B5545" i="2"/>
  <c r="A5545" i="2" s="1"/>
  <c r="B5554" i="2"/>
  <c r="A5554" i="2" s="1"/>
  <c r="B5570" i="2"/>
  <c r="A5570" i="2" s="1"/>
  <c r="B5578" i="2"/>
  <c r="A5578" i="2" s="1"/>
  <c r="B5586" i="2"/>
  <c r="A5586" i="2" s="1"/>
  <c r="B5594" i="2"/>
  <c r="A5594" i="2" s="1"/>
  <c r="B5602" i="2"/>
  <c r="A5602" i="2" s="1"/>
  <c r="B5610" i="2"/>
  <c r="A5610" i="2" s="1"/>
  <c r="B5618" i="2"/>
  <c r="A5618" i="2" s="1"/>
  <c r="B5626" i="2"/>
  <c r="A5626" i="2" s="1"/>
  <c r="B5634" i="2"/>
  <c r="A5634" i="2" s="1"/>
  <c r="B5642" i="2"/>
  <c r="A5642" i="2" s="1"/>
  <c r="B5650" i="2"/>
  <c r="A5650" i="2" s="1"/>
  <c r="B5658" i="2"/>
  <c r="A5658" i="2" s="1"/>
  <c r="B5666" i="2"/>
  <c r="A5666" i="2" s="1"/>
  <c r="B5674" i="2"/>
  <c r="A5674" i="2" s="1"/>
  <c r="B5682" i="2"/>
  <c r="A5682" i="2" s="1"/>
  <c r="B5689" i="2"/>
  <c r="A5689" i="2" s="1"/>
  <c r="B5697" i="2"/>
  <c r="A5697" i="2" s="1"/>
  <c r="B5704" i="2"/>
  <c r="A5704" i="2" s="1"/>
  <c r="B5711" i="2"/>
  <c r="A5711" i="2" s="1"/>
  <c r="B5718" i="2"/>
  <c r="A5718" i="2" s="1"/>
  <c r="B5726" i="2"/>
  <c r="A5726" i="2" s="1"/>
  <c r="B5733" i="2"/>
  <c r="A5733" i="2" s="1"/>
  <c r="B5749" i="2"/>
  <c r="A5749" i="2" s="1"/>
  <c r="B5773" i="2"/>
  <c r="A5773" i="2" s="1"/>
  <c r="B5781" i="2"/>
  <c r="A5781" i="2" s="1"/>
  <c r="B5789" i="2"/>
  <c r="A5789" i="2" s="1"/>
  <c r="B5797" i="2"/>
  <c r="A5797" i="2" s="1"/>
  <c r="B5805" i="2"/>
  <c r="A5805" i="2" s="1"/>
  <c r="B5813" i="2"/>
  <c r="A5813" i="2" s="1"/>
  <c r="B5821" i="2"/>
  <c r="A5821" i="2" s="1"/>
  <c r="B5829" i="2"/>
  <c r="A5829" i="2" s="1"/>
  <c r="B5837" i="2"/>
  <c r="A5837" i="2" s="1"/>
  <c r="B5844" i="2"/>
  <c r="A5844" i="2" s="1"/>
  <c r="B5852" i="2"/>
  <c r="A5852" i="2" s="1"/>
  <c r="B5860" i="2"/>
  <c r="A5860" i="2" s="1"/>
  <c r="B5868" i="2"/>
  <c r="A5868" i="2" s="1"/>
  <c r="B5875" i="2"/>
  <c r="A5875" i="2" s="1"/>
  <c r="B5883" i="2"/>
  <c r="A5883" i="2" s="1"/>
  <c r="B5891" i="2"/>
  <c r="A5891" i="2" s="1"/>
  <c r="B5915" i="2"/>
  <c r="A5915" i="2" s="1"/>
  <c r="B5931" i="2"/>
  <c r="A5931" i="2" s="1"/>
  <c r="B5939" i="2"/>
  <c r="A5939" i="2" s="1"/>
  <c r="B5947" i="2"/>
  <c r="A5947" i="2" s="1"/>
  <c r="B5955" i="2"/>
  <c r="A5955" i="2" s="1"/>
  <c r="B5963" i="2"/>
  <c r="A5963" i="2" s="1"/>
  <c r="B5971" i="2"/>
  <c r="A5971" i="2" s="1"/>
  <c r="B5979" i="2"/>
  <c r="A5979" i="2" s="1"/>
  <c r="B5987" i="2"/>
  <c r="A5987" i="2" s="1"/>
  <c r="B6011" i="2"/>
  <c r="A6011" i="2" s="1"/>
  <c r="B6035" i="2"/>
  <c r="A6035" i="2" s="1"/>
  <c r="B6051" i="2"/>
  <c r="A6051" i="2" s="1"/>
  <c r="B6059" i="2"/>
  <c r="A6059" i="2" s="1"/>
  <c r="B6066" i="2"/>
  <c r="A6066" i="2" s="1"/>
  <c r="B6074" i="2"/>
  <c r="A6074" i="2" s="1"/>
  <c r="B6097" i="2"/>
  <c r="A6097" i="2" s="1"/>
  <c r="B6105" i="2"/>
  <c r="A6105" i="2" s="1"/>
  <c r="B6113" i="2"/>
  <c r="A6113" i="2" s="1"/>
  <c r="B6121" i="2"/>
  <c r="A6121" i="2" s="1"/>
  <c r="B6129" i="2"/>
  <c r="A6129" i="2" s="1"/>
  <c r="B6137" i="2"/>
  <c r="A6137" i="2" s="1"/>
  <c r="B6145" i="2"/>
  <c r="A6145" i="2" s="1"/>
  <c r="B6153" i="2"/>
  <c r="A6153" i="2" s="1"/>
  <c r="B6161" i="2"/>
  <c r="A6161" i="2" s="1"/>
  <c r="B6169" i="2"/>
  <c r="A6169" i="2" s="1"/>
  <c r="B6185" i="2"/>
  <c r="A6185" i="2" s="1"/>
  <c r="B6233" i="2"/>
  <c r="A6233" i="2" s="1"/>
  <c r="B6248" i="2"/>
  <c r="A6248" i="2" s="1"/>
  <c r="B6256" i="2"/>
  <c r="A6256" i="2" s="1"/>
  <c r="B6264" i="2"/>
  <c r="A6264" i="2" s="1"/>
  <c r="B6272" i="2"/>
  <c r="A6272" i="2" s="1"/>
  <c r="B6288" i="2"/>
  <c r="A6288" i="2" s="1"/>
  <c r="B6296" i="2"/>
  <c r="A6296" i="2" s="1"/>
  <c r="B6304" i="2"/>
  <c r="A6304" i="2" s="1"/>
  <c r="B6312" i="2"/>
  <c r="A6312" i="2" s="1"/>
  <c r="B6320" i="2"/>
  <c r="A6320" i="2" s="1"/>
  <c r="B6328" i="2"/>
  <c r="A6328" i="2" s="1"/>
  <c r="B6336" i="2"/>
  <c r="A6336" i="2" s="1"/>
  <c r="B6344" i="2"/>
  <c r="A6344" i="2" s="1"/>
  <c r="B6352" i="2"/>
  <c r="A6352" i="2" s="1"/>
  <c r="B6360" i="2"/>
  <c r="A6360" i="2" s="1"/>
  <c r="B6390" i="2"/>
  <c r="A6390" i="2" s="1"/>
  <c r="B6398" i="2"/>
  <c r="A6398" i="2" s="1"/>
  <c r="B6405" i="2"/>
  <c r="A6405" i="2" s="1"/>
  <c r="B6413" i="2"/>
  <c r="A6413" i="2" s="1"/>
  <c r="B6420" i="2"/>
  <c r="A6420" i="2" s="1"/>
  <c r="B6428" i="2"/>
  <c r="A6428" i="2" s="1"/>
  <c r="B6436" i="2"/>
  <c r="A6436" i="2" s="1"/>
  <c r="B6444" i="2"/>
  <c r="A6444" i="2" s="1"/>
  <c r="B6452" i="2"/>
  <c r="A6452" i="2" s="1"/>
  <c r="B6467" i="2"/>
  <c r="A6467" i="2" s="1"/>
  <c r="B6475" i="2"/>
  <c r="A6475" i="2" s="1"/>
  <c r="B6483" i="2"/>
  <c r="A6483" i="2" s="1"/>
  <c r="B6491" i="2"/>
  <c r="A6491" i="2" s="1"/>
  <c r="B6499" i="2"/>
  <c r="A6499" i="2" s="1"/>
  <c r="B6507" i="2"/>
  <c r="A6507" i="2" s="1"/>
  <c r="B6515" i="2"/>
  <c r="A6515" i="2" s="1"/>
  <c r="B6523" i="2"/>
  <c r="A6523" i="2" s="1"/>
  <c r="B6531" i="2"/>
  <c r="A6531" i="2" s="1"/>
  <c r="B6547" i="2"/>
  <c r="A6547" i="2" s="1"/>
  <c r="B6554" i="2"/>
  <c r="A6554" i="2" s="1"/>
  <c r="B6562" i="2"/>
  <c r="A6562" i="2" s="1"/>
  <c r="B6570" i="2"/>
  <c r="A6570" i="2" s="1"/>
  <c r="B6578" i="2"/>
  <c r="A6578" i="2" s="1"/>
  <c r="B6585" i="2"/>
  <c r="A6585" i="2" s="1"/>
  <c r="B6601" i="2"/>
  <c r="A6601" i="2" s="1"/>
  <c r="B6615" i="2"/>
  <c r="A6615" i="2" s="1"/>
  <c r="B6639" i="2"/>
  <c r="A6639" i="2" s="1"/>
  <c r="B6647" i="2"/>
  <c r="A6647" i="2" s="1"/>
  <c r="B6662" i="2"/>
  <c r="A6662" i="2" s="1"/>
  <c r="B6670" i="2"/>
  <c r="A6670" i="2" s="1"/>
  <c r="B6686" i="2"/>
  <c r="A6686" i="2" s="1"/>
  <c r="B6694" i="2"/>
  <c r="A6694" i="2" s="1"/>
  <c r="B6718" i="2"/>
  <c r="A6718" i="2" s="1"/>
  <c r="B6726" i="2"/>
  <c r="A6726" i="2" s="1"/>
  <c r="B6734" i="2"/>
  <c r="A6734" i="2" s="1"/>
  <c r="B6742" i="2"/>
  <c r="A6742" i="2" s="1"/>
  <c r="B6750" i="2"/>
  <c r="A6750" i="2" s="1"/>
  <c r="B6758" i="2"/>
  <c r="A6758" i="2" s="1"/>
  <c r="B6766" i="2"/>
  <c r="A6766" i="2" s="1"/>
  <c r="B6774" i="2"/>
  <c r="A6774" i="2" s="1"/>
  <c r="B6781" i="2"/>
  <c r="A6781" i="2" s="1"/>
  <c r="B6789" i="2"/>
  <c r="A6789" i="2" s="1"/>
  <c r="B6797" i="2"/>
  <c r="A6797" i="2" s="1"/>
  <c r="B6805" i="2"/>
  <c r="A6805" i="2" s="1"/>
  <c r="B6812" i="2"/>
  <c r="A6812" i="2" s="1"/>
  <c r="B6820" i="2"/>
  <c r="A6820" i="2" s="1"/>
  <c r="B6828" i="2"/>
  <c r="A6828" i="2" s="1"/>
  <c r="B6836" i="2"/>
  <c r="A6836" i="2" s="1"/>
  <c r="B6844" i="2"/>
  <c r="A6844" i="2" s="1"/>
  <c r="B6852" i="2"/>
  <c r="A6852" i="2" s="1"/>
  <c r="B6874" i="2"/>
  <c r="A6874" i="2" s="1"/>
  <c r="B6882" i="2"/>
  <c r="A6882" i="2" s="1"/>
  <c r="B6890" i="2"/>
  <c r="A6890" i="2" s="1"/>
  <c r="B6906" i="2"/>
  <c r="A6906" i="2" s="1"/>
  <c r="B6913" i="2"/>
  <c r="A6913" i="2" s="1"/>
  <c r="B6928" i="2"/>
  <c r="A6928" i="2" s="1"/>
  <c r="B6944" i="2"/>
  <c r="A6944" i="2" s="1"/>
  <c r="B6952" i="2"/>
  <c r="A6952" i="2" s="1"/>
  <c r="B6960" i="2"/>
  <c r="A6960" i="2" s="1"/>
  <c r="B6968" i="2"/>
  <c r="A6968" i="2" s="1"/>
  <c r="B6976" i="2"/>
  <c r="A6976" i="2" s="1"/>
  <c r="B6984" i="2"/>
  <c r="A6984" i="2" s="1"/>
  <c r="B6992" i="2"/>
  <c r="A6992" i="2" s="1"/>
  <c r="B7008" i="2"/>
  <c r="A7008" i="2" s="1"/>
  <c r="B7040" i="2"/>
  <c r="A7040" i="2" s="1"/>
  <c r="B7048" i="2"/>
  <c r="A7048" i="2" s="1"/>
  <c r="B7056" i="2"/>
  <c r="A7056" i="2" s="1"/>
  <c r="B7064" i="2"/>
  <c r="A7064" i="2" s="1"/>
  <c r="B7072" i="2"/>
  <c r="A7072" i="2" s="1"/>
  <c r="B7080" i="2"/>
  <c r="A7080" i="2" s="1"/>
  <c r="B7088" i="2"/>
  <c r="A7088" i="2" s="1"/>
  <c r="B7104" i="2"/>
  <c r="A7104" i="2" s="1"/>
  <c r="B7112" i="2"/>
  <c r="A7112" i="2" s="1"/>
  <c r="B7120" i="2"/>
  <c r="A7120" i="2" s="1"/>
  <c r="B7128" i="2"/>
  <c r="A7128" i="2" s="1"/>
  <c r="B7136" i="2"/>
  <c r="A7136" i="2" s="1"/>
  <c r="B7144" i="2"/>
  <c r="A7144" i="2" s="1"/>
  <c r="B7152" i="2"/>
  <c r="A7152" i="2" s="1"/>
  <c r="B7160" i="2"/>
  <c r="A7160" i="2" s="1"/>
  <c r="B7168" i="2"/>
  <c r="A7168" i="2" s="1"/>
  <c r="B7200" i="2"/>
  <c r="A7200" i="2" s="1"/>
  <c r="B7208" i="2"/>
  <c r="A7208" i="2" s="1"/>
  <c r="B5571" i="2"/>
  <c r="A5571" i="2" s="1"/>
  <c r="B5579" i="2"/>
  <c r="A5579" i="2" s="1"/>
  <c r="B5587" i="2"/>
  <c r="A5587" i="2" s="1"/>
  <c r="B5595" i="2"/>
  <c r="A5595" i="2" s="1"/>
  <c r="B5603" i="2"/>
  <c r="A5603" i="2" s="1"/>
  <c r="B5611" i="2"/>
  <c r="A5611" i="2" s="1"/>
  <c r="B5619" i="2"/>
  <c r="A5619" i="2" s="1"/>
  <c r="B5627" i="2"/>
  <c r="A5627" i="2" s="1"/>
  <c r="B5635" i="2"/>
  <c r="A5635" i="2" s="1"/>
  <c r="B5643" i="2"/>
  <c r="A5643" i="2" s="1"/>
  <c r="B5651" i="2"/>
  <c r="A5651" i="2" s="1"/>
  <c r="B5659" i="2"/>
  <c r="A5659" i="2" s="1"/>
  <c r="B5667" i="2"/>
  <c r="A5667" i="2" s="1"/>
  <c r="B5675" i="2"/>
  <c r="A5675" i="2" s="1"/>
  <c r="B5683" i="2"/>
  <c r="A5683" i="2" s="1"/>
  <c r="B5690" i="2"/>
  <c r="A5690" i="2" s="1"/>
  <c r="B5698" i="2"/>
  <c r="A5698" i="2" s="1"/>
  <c r="B5705" i="2"/>
  <c r="A5705" i="2" s="1"/>
  <c r="B5712" i="2"/>
  <c r="A5712" i="2" s="1"/>
  <c r="B5719" i="2"/>
  <c r="A5719" i="2" s="1"/>
  <c r="B5727" i="2"/>
  <c r="A5727" i="2" s="1"/>
  <c r="B5734" i="2"/>
  <c r="A5734" i="2" s="1"/>
  <c r="B5750" i="2"/>
  <c r="A5750" i="2" s="1"/>
  <c r="B5774" i="2"/>
  <c r="A5774" i="2" s="1"/>
  <c r="B5782" i="2"/>
  <c r="A5782" i="2" s="1"/>
  <c r="B5790" i="2"/>
  <c r="A5790" i="2" s="1"/>
  <c r="B5806" i="2"/>
  <c r="A5806" i="2" s="1"/>
  <c r="B5814" i="2"/>
  <c r="A5814" i="2" s="1"/>
  <c r="B5822" i="2"/>
  <c r="A5822" i="2" s="1"/>
  <c r="B5830" i="2"/>
  <c r="A5830" i="2" s="1"/>
  <c r="B5838" i="2"/>
  <c r="A5838" i="2" s="1"/>
  <c r="B5845" i="2"/>
  <c r="A5845" i="2" s="1"/>
  <c r="B5853" i="2"/>
  <c r="A5853" i="2" s="1"/>
  <c r="B5861" i="2"/>
  <c r="A5861" i="2" s="1"/>
  <c r="B5869" i="2"/>
  <c r="A5869" i="2" s="1"/>
  <c r="B5876" i="2"/>
  <c r="A5876" i="2" s="1"/>
  <c r="B5884" i="2"/>
  <c r="A5884" i="2" s="1"/>
  <c r="B5892" i="2"/>
  <c r="A5892" i="2" s="1"/>
  <c r="B5908" i="2"/>
  <c r="A5908" i="2" s="1"/>
  <c r="B5916" i="2"/>
  <c r="A5916" i="2" s="1"/>
  <c r="B5924" i="2"/>
  <c r="A5924" i="2" s="1"/>
  <c r="B5932" i="2"/>
  <c r="A5932" i="2" s="1"/>
  <c r="B5940" i="2"/>
  <c r="A5940" i="2" s="1"/>
  <c r="B5948" i="2"/>
  <c r="A5948" i="2" s="1"/>
  <c r="B5956" i="2"/>
  <c r="A5956" i="2" s="1"/>
  <c r="B5964" i="2"/>
  <c r="A5964" i="2" s="1"/>
  <c r="B5972" i="2"/>
  <c r="A5972" i="2" s="1"/>
  <c r="B5980" i="2"/>
  <c r="A5980" i="2" s="1"/>
  <c r="B5988" i="2"/>
  <c r="A5988" i="2" s="1"/>
  <c r="B6012" i="2"/>
  <c r="A6012" i="2" s="1"/>
  <c r="B6036" i="2"/>
  <c r="A6036" i="2" s="1"/>
  <c r="B6052" i="2"/>
  <c r="A6052" i="2" s="1"/>
  <c r="B6060" i="2"/>
  <c r="A6060" i="2" s="1"/>
  <c r="B6067" i="2"/>
  <c r="A6067" i="2" s="1"/>
  <c r="B6075" i="2"/>
  <c r="A6075" i="2" s="1"/>
  <c r="B6082" i="2"/>
  <c r="A6082" i="2" s="1"/>
  <c r="B6098" i="2"/>
  <c r="A6098" i="2" s="1"/>
  <c r="B6106" i="2"/>
  <c r="A6106" i="2" s="1"/>
  <c r="B6114" i="2"/>
  <c r="A6114" i="2" s="1"/>
  <c r="B6130" i="2"/>
  <c r="A6130" i="2" s="1"/>
  <c r="B6138" i="2"/>
  <c r="A6138" i="2" s="1"/>
  <c r="B6146" i="2"/>
  <c r="A6146" i="2" s="1"/>
  <c r="B6154" i="2"/>
  <c r="A6154" i="2" s="1"/>
  <c r="B6162" i="2"/>
  <c r="A6162" i="2" s="1"/>
  <c r="B6170" i="2"/>
  <c r="A6170" i="2" s="1"/>
  <c r="B6178" i="2"/>
  <c r="A6178" i="2" s="1"/>
  <c r="B6234" i="2"/>
  <c r="A6234" i="2" s="1"/>
  <c r="B6249" i="2"/>
  <c r="A6249" i="2" s="1"/>
  <c r="B6257" i="2"/>
  <c r="A6257" i="2" s="1"/>
  <c r="B6265" i="2"/>
  <c r="A6265" i="2" s="1"/>
  <c r="B6273" i="2"/>
  <c r="A6273" i="2" s="1"/>
  <c r="B6289" i="2"/>
  <c r="A6289" i="2" s="1"/>
  <c r="B6297" i="2"/>
  <c r="A6297" i="2" s="1"/>
  <c r="B6305" i="2"/>
  <c r="A6305" i="2" s="1"/>
  <c r="B6313" i="2"/>
  <c r="A6313" i="2" s="1"/>
  <c r="B6321" i="2"/>
  <c r="A6321" i="2" s="1"/>
  <c r="B6329" i="2"/>
  <c r="A6329" i="2" s="1"/>
  <c r="B6337" i="2"/>
  <c r="A6337" i="2" s="1"/>
  <c r="B6361" i="2"/>
  <c r="A6361" i="2" s="1"/>
  <c r="B6368" i="2"/>
  <c r="A6368" i="2" s="1"/>
  <c r="B6391" i="2"/>
  <c r="A6391" i="2" s="1"/>
  <c r="B6399" i="2"/>
  <c r="A6399" i="2" s="1"/>
  <c r="B6406" i="2"/>
  <c r="A6406" i="2" s="1"/>
  <c r="B6414" i="2"/>
  <c r="A6414" i="2" s="1"/>
  <c r="B6421" i="2"/>
  <c r="A6421" i="2" s="1"/>
  <c r="B6429" i="2"/>
  <c r="A6429" i="2" s="1"/>
  <c r="B6437" i="2"/>
  <c r="A6437" i="2" s="1"/>
  <c r="B6445" i="2"/>
  <c r="A6445" i="2" s="1"/>
  <c r="B6453" i="2"/>
  <c r="A6453" i="2" s="1"/>
  <c r="B6468" i="2"/>
  <c r="A6468" i="2" s="1"/>
  <c r="B6476" i="2"/>
  <c r="A6476" i="2" s="1"/>
  <c r="B6484" i="2"/>
  <c r="A6484" i="2" s="1"/>
  <c r="B6492" i="2"/>
  <c r="A6492" i="2" s="1"/>
  <c r="B6500" i="2"/>
  <c r="A6500" i="2" s="1"/>
  <c r="B6508" i="2"/>
  <c r="A6508" i="2" s="1"/>
  <c r="B6516" i="2"/>
  <c r="A6516" i="2" s="1"/>
  <c r="B6524" i="2"/>
  <c r="A6524" i="2" s="1"/>
  <c r="B6532" i="2"/>
  <c r="A6532" i="2" s="1"/>
  <c r="B6540" i="2"/>
  <c r="A6540" i="2" s="1"/>
  <c r="B6548" i="2"/>
  <c r="A6548" i="2" s="1"/>
  <c r="B6555" i="2"/>
  <c r="A6555" i="2" s="1"/>
  <c r="B6563" i="2"/>
  <c r="A6563" i="2" s="1"/>
  <c r="B6571" i="2"/>
  <c r="A6571" i="2" s="1"/>
  <c r="B6579" i="2"/>
  <c r="A6579" i="2" s="1"/>
  <c r="B6586" i="2"/>
  <c r="A6586" i="2" s="1"/>
  <c r="B6602" i="2"/>
  <c r="A6602" i="2" s="1"/>
  <c r="B6616" i="2"/>
  <c r="A6616" i="2" s="1"/>
  <c r="B6640" i="2"/>
  <c r="A6640" i="2" s="1"/>
  <c r="B6648" i="2"/>
  <c r="A6648" i="2" s="1"/>
  <c r="B6663" i="2"/>
  <c r="A6663" i="2" s="1"/>
  <c r="B6671" i="2"/>
  <c r="A6671" i="2" s="1"/>
  <c r="B6687" i="2"/>
  <c r="A6687" i="2" s="1"/>
  <c r="B6695" i="2"/>
  <c r="A6695" i="2" s="1"/>
  <c r="B6719" i="2"/>
  <c r="A6719" i="2" s="1"/>
  <c r="B6727" i="2"/>
  <c r="A6727" i="2" s="1"/>
  <c r="B6735" i="2"/>
  <c r="A6735" i="2" s="1"/>
  <c r="B6743" i="2"/>
  <c r="A6743" i="2" s="1"/>
  <c r="B6751" i="2"/>
  <c r="A6751" i="2" s="1"/>
  <c r="B6759" i="2"/>
  <c r="A6759" i="2" s="1"/>
  <c r="B6767" i="2"/>
  <c r="A6767" i="2" s="1"/>
  <c r="B6775" i="2"/>
  <c r="A6775" i="2" s="1"/>
  <c r="B6782" i="2"/>
  <c r="A6782" i="2" s="1"/>
  <c r="B6790" i="2"/>
  <c r="A6790" i="2" s="1"/>
  <c r="B6798" i="2"/>
  <c r="A6798" i="2" s="1"/>
  <c r="B6806" i="2"/>
  <c r="A6806" i="2" s="1"/>
  <c r="B6813" i="2"/>
  <c r="A6813" i="2" s="1"/>
  <c r="B6821" i="2"/>
  <c r="A6821" i="2" s="1"/>
  <c r="B6829" i="2"/>
  <c r="A6829" i="2" s="1"/>
  <c r="B6845" i="2"/>
  <c r="A6845" i="2" s="1"/>
  <c r="B6853" i="2"/>
  <c r="A6853" i="2" s="1"/>
  <c r="B6875" i="2"/>
  <c r="A6875" i="2" s="1"/>
  <c r="B6883" i="2"/>
  <c r="A6883" i="2" s="1"/>
  <c r="B6891" i="2"/>
  <c r="A6891" i="2" s="1"/>
  <c r="B6907" i="2"/>
  <c r="A6907" i="2" s="1"/>
  <c r="B6914" i="2"/>
  <c r="A6914" i="2" s="1"/>
  <c r="B6921" i="2"/>
  <c r="A6921" i="2" s="1"/>
  <c r="B6929" i="2"/>
  <c r="A6929" i="2" s="1"/>
  <c r="B6937" i="2"/>
  <c r="A6937" i="2" s="1"/>
  <c r="B6945" i="2"/>
  <c r="A6945" i="2" s="1"/>
  <c r="B6953" i="2"/>
  <c r="A6953" i="2" s="1"/>
  <c r="B6961" i="2"/>
  <c r="A6961" i="2" s="1"/>
  <c r="B6969" i="2"/>
  <c r="A6969" i="2" s="1"/>
  <c r="B6977" i="2"/>
  <c r="A6977" i="2" s="1"/>
  <c r="B6985" i="2"/>
  <c r="A6985" i="2" s="1"/>
  <c r="B6993" i="2"/>
  <c r="A6993" i="2" s="1"/>
  <c r="B7009" i="2"/>
  <c r="A7009" i="2" s="1"/>
  <c r="B7025" i="2"/>
  <c r="A7025" i="2" s="1"/>
  <c r="B7041" i="2"/>
  <c r="A7041" i="2" s="1"/>
  <c r="B7049" i="2"/>
  <c r="A7049" i="2" s="1"/>
  <c r="B7057" i="2"/>
  <c r="A7057" i="2" s="1"/>
  <c r="B7065" i="2"/>
  <c r="A7065" i="2" s="1"/>
  <c r="B7073" i="2"/>
  <c r="A7073" i="2" s="1"/>
  <c r="B7081" i="2"/>
  <c r="A7081" i="2" s="1"/>
  <c r="B7089" i="2"/>
  <c r="A7089" i="2" s="1"/>
  <c r="B7105" i="2"/>
  <c r="A7105" i="2" s="1"/>
  <c r="B7113" i="2"/>
  <c r="A7113" i="2" s="1"/>
  <c r="B7121" i="2"/>
  <c r="A7121" i="2" s="1"/>
  <c r="B7129" i="2"/>
  <c r="A7129" i="2" s="1"/>
  <c r="B7137" i="2"/>
  <c r="A7137" i="2" s="1"/>
  <c r="B7145" i="2"/>
  <c r="A7145" i="2" s="1"/>
  <c r="B7153" i="2"/>
  <c r="A7153" i="2" s="1"/>
  <c r="B7161" i="2"/>
  <c r="A7161" i="2" s="1"/>
  <c r="B5529" i="2"/>
  <c r="A5529" i="2" s="1"/>
  <c r="B5547" i="2"/>
  <c r="A5547" i="2" s="1"/>
  <c r="B5572" i="2"/>
  <c r="A5572" i="2" s="1"/>
  <c r="B5580" i="2"/>
  <c r="A5580" i="2" s="1"/>
  <c r="B5588" i="2"/>
  <c r="A5588" i="2" s="1"/>
  <c r="B5596" i="2"/>
  <c r="A5596" i="2" s="1"/>
  <c r="B5604" i="2"/>
  <c r="A5604" i="2" s="1"/>
  <c r="B5612" i="2"/>
  <c r="A5612" i="2" s="1"/>
  <c r="B5620" i="2"/>
  <c r="A5620" i="2" s="1"/>
  <c r="B5628" i="2"/>
  <c r="A5628" i="2" s="1"/>
  <c r="B5636" i="2"/>
  <c r="A5636" i="2" s="1"/>
  <c r="B5644" i="2"/>
  <c r="A5644" i="2" s="1"/>
  <c r="B5652" i="2"/>
  <c r="A5652" i="2" s="1"/>
  <c r="B5660" i="2"/>
  <c r="A5660" i="2" s="1"/>
  <c r="B5668" i="2"/>
  <c r="A5668" i="2" s="1"/>
  <c r="B5676" i="2"/>
  <c r="A5676" i="2" s="1"/>
  <c r="B5684" i="2"/>
  <c r="A5684" i="2" s="1"/>
  <c r="B5691" i="2"/>
  <c r="A5691" i="2" s="1"/>
  <c r="B5706" i="2"/>
  <c r="A5706" i="2" s="1"/>
  <c r="B5713" i="2"/>
  <c r="A5713" i="2" s="1"/>
  <c r="B5720" i="2"/>
  <c r="A5720" i="2" s="1"/>
  <c r="B5751" i="2"/>
  <c r="A5751" i="2" s="1"/>
  <c r="B5759" i="2"/>
  <c r="A5759" i="2" s="1"/>
  <c r="B5775" i="2"/>
  <c r="A5775" i="2" s="1"/>
  <c r="B5783" i="2"/>
  <c r="A5783" i="2" s="1"/>
  <c r="B5807" i="2"/>
  <c r="A5807" i="2" s="1"/>
  <c r="B5815" i="2"/>
  <c r="A5815" i="2" s="1"/>
  <c r="B5823" i="2"/>
  <c r="A5823" i="2" s="1"/>
  <c r="B5831" i="2"/>
  <c r="A5831" i="2" s="1"/>
  <c r="B5839" i="2"/>
  <c r="A5839" i="2" s="1"/>
  <c r="B5846" i="2"/>
  <c r="A5846" i="2" s="1"/>
  <c r="B5854" i="2"/>
  <c r="A5854" i="2" s="1"/>
  <c r="B5862" i="2"/>
  <c r="A5862" i="2" s="1"/>
  <c r="B5870" i="2"/>
  <c r="A5870" i="2" s="1"/>
  <c r="B5877" i="2"/>
  <c r="A5877" i="2" s="1"/>
  <c r="B5885" i="2"/>
  <c r="A5885" i="2" s="1"/>
  <c r="B5893" i="2"/>
  <c r="A5893" i="2" s="1"/>
  <c r="B5909" i="2"/>
  <c r="A5909" i="2" s="1"/>
  <c r="B5917" i="2"/>
  <c r="A5917" i="2" s="1"/>
  <c r="B5925" i="2"/>
  <c r="A5925" i="2" s="1"/>
  <c r="B5933" i="2"/>
  <c r="A5933" i="2" s="1"/>
  <c r="B5941" i="2"/>
  <c r="A5941" i="2" s="1"/>
  <c r="B5949" i="2"/>
  <c r="A5949" i="2" s="1"/>
  <c r="B5957" i="2"/>
  <c r="A5957" i="2" s="1"/>
  <c r="B5965" i="2"/>
  <c r="A5965" i="2" s="1"/>
  <c r="B5981" i="2"/>
  <c r="A5981" i="2" s="1"/>
  <c r="B5989" i="2"/>
  <c r="A5989" i="2" s="1"/>
  <c r="B6013" i="2"/>
  <c r="A6013" i="2" s="1"/>
  <c r="B6029" i="2"/>
  <c r="A6029" i="2" s="1"/>
  <c r="B6037" i="2"/>
  <c r="A6037" i="2" s="1"/>
  <c r="B6053" i="2"/>
  <c r="A6053" i="2" s="1"/>
  <c r="B6061" i="2"/>
  <c r="A6061" i="2" s="1"/>
  <c r="B6068" i="2"/>
  <c r="A6068" i="2" s="1"/>
  <c r="B6076" i="2"/>
  <c r="A6076" i="2" s="1"/>
  <c r="B6091" i="2"/>
  <c r="A6091" i="2" s="1"/>
  <c r="B6099" i="2"/>
  <c r="A6099" i="2" s="1"/>
  <c r="B6107" i="2"/>
  <c r="A6107" i="2" s="1"/>
  <c r="B6115" i="2"/>
  <c r="A6115" i="2" s="1"/>
  <c r="B6123" i="2"/>
  <c r="A6123" i="2" s="1"/>
  <c r="B6131" i="2"/>
  <c r="A6131" i="2" s="1"/>
  <c r="B6139" i="2"/>
  <c r="A6139" i="2" s="1"/>
  <c r="B6147" i="2"/>
  <c r="A6147" i="2" s="1"/>
  <c r="B6155" i="2"/>
  <c r="A6155" i="2" s="1"/>
  <c r="B6163" i="2"/>
  <c r="A6163" i="2" s="1"/>
  <c r="B6171" i="2"/>
  <c r="A6171" i="2" s="1"/>
  <c r="B6179" i="2"/>
  <c r="A6179" i="2" s="1"/>
  <c r="B6203" i="2"/>
  <c r="A6203" i="2" s="1"/>
  <c r="B6227" i="2"/>
  <c r="A6227" i="2" s="1"/>
  <c r="B6235" i="2"/>
  <c r="A6235" i="2" s="1"/>
  <c r="B6242" i="2"/>
  <c r="A6242" i="2" s="1"/>
  <c r="B6250" i="2"/>
  <c r="A6250" i="2" s="1"/>
  <c r="B6258" i="2"/>
  <c r="A6258" i="2" s="1"/>
  <c r="B6266" i="2"/>
  <c r="A6266" i="2" s="1"/>
  <c r="B6274" i="2"/>
  <c r="A6274" i="2" s="1"/>
  <c r="B6282" i="2"/>
  <c r="A6282" i="2" s="1"/>
  <c r="B6290" i="2"/>
  <c r="A6290" i="2" s="1"/>
  <c r="B6298" i="2"/>
  <c r="A6298" i="2" s="1"/>
  <c r="B6306" i="2"/>
  <c r="A6306" i="2" s="1"/>
  <c r="B6314" i="2"/>
  <c r="A6314" i="2" s="1"/>
  <c r="B6322" i="2"/>
  <c r="A6322" i="2" s="1"/>
  <c r="B6330" i="2"/>
  <c r="A6330" i="2" s="1"/>
  <c r="B6338" i="2"/>
  <c r="A6338" i="2" s="1"/>
  <c r="B6362" i="2"/>
  <c r="A6362" i="2" s="1"/>
  <c r="B6369" i="2"/>
  <c r="A6369" i="2" s="1"/>
  <c r="B6392" i="2"/>
  <c r="A6392" i="2" s="1"/>
  <c r="B6407" i="2"/>
  <c r="A6407" i="2" s="1"/>
  <c r="B6415" i="2"/>
  <c r="A6415" i="2" s="1"/>
  <c r="B6430" i="2"/>
  <c r="A6430" i="2" s="1"/>
  <c r="B6438" i="2"/>
  <c r="A6438" i="2" s="1"/>
  <c r="B6446" i="2"/>
  <c r="A6446" i="2" s="1"/>
  <c r="B6454" i="2"/>
  <c r="A6454" i="2" s="1"/>
  <c r="B6461" i="2"/>
  <c r="A6461" i="2" s="1"/>
  <c r="B6469" i="2"/>
  <c r="A6469" i="2" s="1"/>
  <c r="B6477" i="2"/>
  <c r="A6477" i="2" s="1"/>
  <c r="B5549" i="2"/>
  <c r="A5549" i="2" s="1"/>
  <c r="B5573" i="2"/>
  <c r="A5573" i="2" s="1"/>
  <c r="B5581" i="2"/>
  <c r="A5581" i="2" s="1"/>
  <c r="B5589" i="2"/>
  <c r="A5589" i="2" s="1"/>
  <c r="B5597" i="2"/>
  <c r="A5597" i="2" s="1"/>
  <c r="B5605" i="2"/>
  <c r="A5605" i="2" s="1"/>
  <c r="B5613" i="2"/>
  <c r="A5613" i="2" s="1"/>
  <c r="B5621" i="2"/>
  <c r="A5621" i="2" s="1"/>
  <c r="B5629" i="2"/>
  <c r="A5629" i="2" s="1"/>
  <c r="B5637" i="2"/>
  <c r="A5637" i="2" s="1"/>
  <c r="B5645" i="2"/>
  <c r="A5645" i="2" s="1"/>
  <c r="B5653" i="2"/>
  <c r="A5653" i="2" s="1"/>
  <c r="B5661" i="2"/>
  <c r="A5661" i="2" s="1"/>
  <c r="B5669" i="2"/>
  <c r="A5669" i="2" s="1"/>
  <c r="B5677" i="2"/>
  <c r="A5677" i="2" s="1"/>
  <c r="B5685" i="2"/>
  <c r="A5685" i="2" s="1"/>
  <c r="B5692" i="2"/>
  <c r="A5692" i="2" s="1"/>
  <c r="B5699" i="2"/>
  <c r="A5699" i="2" s="1"/>
  <c r="B5707" i="2"/>
  <c r="A5707" i="2" s="1"/>
  <c r="B5714" i="2"/>
  <c r="A5714" i="2" s="1"/>
  <c r="B5721" i="2"/>
  <c r="A5721" i="2" s="1"/>
  <c r="B5728" i="2"/>
  <c r="A5728" i="2" s="1"/>
  <c r="B5744" i="2"/>
  <c r="A5744" i="2" s="1"/>
  <c r="B5752" i="2"/>
  <c r="A5752" i="2" s="1"/>
  <c r="B5760" i="2"/>
  <c r="A5760" i="2" s="1"/>
  <c r="B5776" i="2"/>
  <c r="A5776" i="2" s="1"/>
  <c r="B5784" i="2"/>
  <c r="A5784" i="2" s="1"/>
  <c r="B5808" i="2"/>
  <c r="A5808" i="2" s="1"/>
  <c r="B5816" i="2"/>
  <c r="A5816" i="2" s="1"/>
  <c r="B5824" i="2"/>
  <c r="A5824" i="2" s="1"/>
  <c r="B5832" i="2"/>
  <c r="A5832" i="2" s="1"/>
  <c r="B5840" i="2"/>
  <c r="A5840" i="2" s="1"/>
  <c r="B5847" i="2"/>
  <c r="A5847" i="2" s="1"/>
  <c r="B5855" i="2"/>
  <c r="A5855" i="2" s="1"/>
  <c r="B5863" i="2"/>
  <c r="A5863" i="2" s="1"/>
  <c r="B5871" i="2"/>
  <c r="A5871" i="2" s="1"/>
  <c r="B5878" i="2"/>
  <c r="A5878" i="2" s="1"/>
  <c r="B5886" i="2"/>
  <c r="A5886" i="2" s="1"/>
  <c r="B5894" i="2"/>
  <c r="A5894" i="2" s="1"/>
  <c r="B5910" i="2"/>
  <c r="A5910" i="2" s="1"/>
  <c r="B5918" i="2"/>
  <c r="A5918" i="2" s="1"/>
  <c r="B5926" i="2"/>
  <c r="A5926" i="2" s="1"/>
  <c r="B5934" i="2"/>
  <c r="A5934" i="2" s="1"/>
  <c r="B5942" i="2"/>
  <c r="A5942" i="2" s="1"/>
  <c r="B5950" i="2"/>
  <c r="A5950" i="2" s="1"/>
  <c r="B5958" i="2"/>
  <c r="A5958" i="2" s="1"/>
  <c r="B5966" i="2"/>
  <c r="A5966" i="2" s="1"/>
  <c r="B5982" i="2"/>
  <c r="A5982" i="2" s="1"/>
  <c r="B6030" i="2"/>
  <c r="A6030" i="2" s="1"/>
  <c r="B6038" i="2"/>
  <c r="A6038" i="2" s="1"/>
  <c r="B6054" i="2"/>
  <c r="A6054" i="2" s="1"/>
  <c r="B6062" i="2"/>
  <c r="A6062" i="2" s="1"/>
  <c r="B6069" i="2"/>
  <c r="A6069" i="2" s="1"/>
  <c r="B6077" i="2"/>
  <c r="A6077" i="2" s="1"/>
  <c r="B6092" i="2"/>
  <c r="A6092" i="2" s="1"/>
  <c r="B6100" i="2"/>
  <c r="A6100" i="2" s="1"/>
  <c r="B6108" i="2"/>
  <c r="A6108" i="2" s="1"/>
  <c r="B6116" i="2"/>
  <c r="A6116" i="2" s="1"/>
  <c r="B6124" i="2"/>
  <c r="A6124" i="2" s="1"/>
  <c r="B6132" i="2"/>
  <c r="A6132" i="2" s="1"/>
  <c r="B6140" i="2"/>
  <c r="A6140" i="2" s="1"/>
  <c r="B6148" i="2"/>
  <c r="A6148" i="2" s="1"/>
  <c r="B6156" i="2"/>
  <c r="A6156" i="2" s="1"/>
  <c r="B6164" i="2"/>
  <c r="A6164" i="2" s="1"/>
  <c r="B6172" i="2"/>
  <c r="A6172" i="2" s="1"/>
  <c r="B6180" i="2"/>
  <c r="A6180" i="2" s="1"/>
  <c r="B6204" i="2"/>
  <c r="A6204" i="2" s="1"/>
  <c r="B6236" i="2"/>
  <c r="A6236" i="2" s="1"/>
  <c r="B6243" i="2"/>
  <c r="A6243" i="2" s="1"/>
  <c r="B6251" i="2"/>
  <c r="A6251" i="2" s="1"/>
  <c r="B6259" i="2"/>
  <c r="A6259" i="2" s="1"/>
  <c r="B6275" i="2"/>
  <c r="A6275" i="2" s="1"/>
  <c r="B6283" i="2"/>
  <c r="A6283" i="2" s="1"/>
  <c r="B6291" i="2"/>
  <c r="A6291" i="2" s="1"/>
  <c r="B6299" i="2"/>
  <c r="A6299" i="2" s="1"/>
  <c r="B6307" i="2"/>
  <c r="A6307" i="2" s="1"/>
  <c r="B6315" i="2"/>
  <c r="A6315" i="2" s="1"/>
  <c r="B6323" i="2"/>
  <c r="A6323" i="2" s="1"/>
  <c r="B6331" i="2"/>
  <c r="A6331" i="2" s="1"/>
  <c r="B6339" i="2"/>
  <c r="A6339" i="2" s="1"/>
  <c r="B6363" i="2"/>
  <c r="A6363" i="2" s="1"/>
  <c r="B6370" i="2"/>
  <c r="A6370" i="2" s="1"/>
  <c r="B6393" i="2"/>
  <c r="A6393" i="2" s="1"/>
  <c r="B6400" i="2"/>
  <c r="A6400" i="2" s="1"/>
  <c r="B6416" i="2"/>
  <c r="A6416" i="2" s="1"/>
  <c r="B6423" i="2"/>
  <c r="A6423" i="2" s="1"/>
  <c r="B6431" i="2"/>
  <c r="A6431" i="2" s="1"/>
  <c r="B6439" i="2"/>
  <c r="A6439" i="2" s="1"/>
  <c r="B6447" i="2"/>
  <c r="A6447" i="2" s="1"/>
  <c r="B6462" i="2"/>
  <c r="A6462" i="2" s="1"/>
  <c r="B6470" i="2"/>
  <c r="A6470" i="2" s="1"/>
  <c r="B6478" i="2"/>
  <c r="A6478" i="2" s="1"/>
  <c r="B6486" i="2"/>
  <c r="A6486" i="2" s="1"/>
  <c r="B6494" i="2"/>
  <c r="A6494" i="2" s="1"/>
  <c r="B6502" i="2"/>
  <c r="A6502" i="2" s="1"/>
  <c r="B6510" i="2"/>
  <c r="A6510" i="2" s="1"/>
  <c r="B6518" i="2"/>
  <c r="A6518" i="2" s="1"/>
  <c r="B6526" i="2"/>
  <c r="A6526" i="2" s="1"/>
  <c r="B6542" i="2"/>
  <c r="A6542" i="2" s="1"/>
  <c r="B6550" i="2"/>
  <c r="A6550" i="2" s="1"/>
  <c r="B6557" i="2"/>
  <c r="A6557" i="2" s="1"/>
  <c r="B6565" i="2"/>
  <c r="A6565" i="2" s="1"/>
  <c r="B6573" i="2"/>
  <c r="A6573" i="2" s="1"/>
  <c r="B6581" i="2"/>
  <c r="A6581" i="2" s="1"/>
  <c r="B6588" i="2"/>
  <c r="A6588" i="2" s="1"/>
  <c r="B6604" i="2"/>
  <c r="A6604" i="2" s="1"/>
  <c r="B6642" i="2"/>
  <c r="A6642" i="2" s="1"/>
  <c r="B6650" i="2"/>
  <c r="A6650" i="2" s="1"/>
  <c r="B6657" i="2"/>
  <c r="A6657" i="2" s="1"/>
  <c r="B6665" i="2"/>
  <c r="A6665" i="2" s="1"/>
  <c r="B6673" i="2"/>
  <c r="A6673" i="2" s="1"/>
  <c r="B6689" i="2"/>
  <c r="A6689" i="2" s="1"/>
  <c r="B6697" i="2"/>
  <c r="A6697" i="2" s="1"/>
  <c r="B6721" i="2"/>
  <c r="A6721" i="2" s="1"/>
  <c r="B6729" i="2"/>
  <c r="A6729" i="2" s="1"/>
  <c r="B6737" i="2"/>
  <c r="A6737" i="2" s="1"/>
  <c r="B6753" i="2"/>
  <c r="A6753" i="2" s="1"/>
  <c r="B6761" i="2"/>
  <c r="A6761" i="2" s="1"/>
  <c r="B6769" i="2"/>
  <c r="A6769" i="2" s="1"/>
  <c r="B6777" i="2"/>
  <c r="A6777" i="2" s="1"/>
  <c r="B6784" i="2"/>
  <c r="A6784" i="2" s="1"/>
  <c r="B6792" i="2"/>
  <c r="A6792" i="2" s="1"/>
  <c r="B6800" i="2"/>
  <c r="A6800" i="2" s="1"/>
  <c r="B6808" i="2"/>
  <c r="A6808" i="2" s="1"/>
  <c r="B6815" i="2"/>
  <c r="A6815" i="2" s="1"/>
  <c r="B6823" i="2"/>
  <c r="A6823" i="2" s="1"/>
  <c r="B6831" i="2"/>
  <c r="A6831" i="2" s="1"/>
  <c r="B6847" i="2"/>
  <c r="A6847" i="2" s="1"/>
  <c r="B6855" i="2"/>
  <c r="A6855" i="2" s="1"/>
  <c r="B6877" i="2"/>
  <c r="A6877" i="2" s="1"/>
  <c r="B6885" i="2"/>
  <c r="A6885" i="2" s="1"/>
  <c r="B6893" i="2"/>
  <c r="A6893" i="2" s="1"/>
  <c r="B6901" i="2"/>
  <c r="A6901" i="2" s="1"/>
  <c r="B6908" i="2"/>
  <c r="A6908" i="2" s="1"/>
  <c r="B6916" i="2"/>
  <c r="A6916" i="2" s="1"/>
  <c r="B6923" i="2"/>
  <c r="A6923" i="2" s="1"/>
  <c r="B6931" i="2"/>
  <c r="A6931" i="2" s="1"/>
  <c r="B6939" i="2"/>
  <c r="A6939" i="2" s="1"/>
  <c r="B6947" i="2"/>
  <c r="A6947" i="2" s="1"/>
  <c r="B6955" i="2"/>
  <c r="A6955" i="2" s="1"/>
  <c r="B6963" i="2"/>
  <c r="A6963" i="2" s="1"/>
  <c r="B6971" i="2"/>
  <c r="A6971" i="2" s="1"/>
  <c r="B6979" i="2"/>
  <c r="A6979" i="2" s="1"/>
  <c r="B6987" i="2"/>
  <c r="A6987" i="2" s="1"/>
  <c r="B6995" i="2"/>
  <c r="A6995" i="2" s="1"/>
  <c r="B7011" i="2"/>
  <c r="A7011" i="2" s="1"/>
  <c r="B7027" i="2"/>
  <c r="A7027" i="2" s="1"/>
  <c r="B7043" i="2"/>
  <c r="A7043" i="2" s="1"/>
  <c r="B7051" i="2"/>
  <c r="A7051" i="2" s="1"/>
  <c r="B7059" i="2"/>
  <c r="A7059" i="2" s="1"/>
  <c r="B7075" i="2"/>
  <c r="A7075" i="2" s="1"/>
  <c r="B7083" i="2"/>
  <c r="A7083" i="2" s="1"/>
  <c r="B7091" i="2"/>
  <c r="A7091" i="2" s="1"/>
  <c r="B7099" i="2"/>
  <c r="A7099" i="2" s="1"/>
  <c r="B7107" i="2"/>
  <c r="A7107" i="2" s="1"/>
  <c r="B7115" i="2"/>
  <c r="A7115" i="2" s="1"/>
  <c r="B7123" i="2"/>
  <c r="A7123" i="2" s="1"/>
  <c r="B7131" i="2"/>
  <c r="A7131" i="2" s="1"/>
  <c r="B7139" i="2"/>
  <c r="A7139" i="2" s="1"/>
  <c r="B5550" i="2"/>
  <c r="A5550" i="2" s="1"/>
  <c r="B5574" i="2"/>
  <c r="A5574" i="2" s="1"/>
  <c r="B5582" i="2"/>
  <c r="A5582" i="2" s="1"/>
  <c r="B5590" i="2"/>
  <c r="A5590" i="2" s="1"/>
  <c r="B5598" i="2"/>
  <c r="A5598" i="2" s="1"/>
  <c r="B5606" i="2"/>
  <c r="A5606" i="2" s="1"/>
  <c r="B5614" i="2"/>
  <c r="A5614" i="2" s="1"/>
  <c r="B5622" i="2"/>
  <c r="A5622" i="2" s="1"/>
  <c r="B5630" i="2"/>
  <c r="A5630" i="2" s="1"/>
  <c r="B5638" i="2"/>
  <c r="A5638" i="2" s="1"/>
  <c r="B5646" i="2"/>
  <c r="A5646" i="2" s="1"/>
  <c r="B5654" i="2"/>
  <c r="A5654" i="2" s="1"/>
  <c r="B5662" i="2"/>
  <c r="A5662" i="2" s="1"/>
  <c r="B5670" i="2"/>
  <c r="A5670" i="2" s="1"/>
  <c r="B5678" i="2"/>
  <c r="A5678" i="2" s="1"/>
  <c r="B5693" i="2"/>
  <c r="A5693" i="2" s="1"/>
  <c r="B5700" i="2"/>
  <c r="A5700" i="2" s="1"/>
  <c r="B5708" i="2"/>
  <c r="A5708" i="2" s="1"/>
  <c r="B5715" i="2"/>
  <c r="A5715" i="2" s="1"/>
  <c r="B5722" i="2"/>
  <c r="A5722" i="2" s="1"/>
  <c r="B5729" i="2"/>
  <c r="A5729" i="2" s="1"/>
  <c r="B5745" i="2"/>
  <c r="A5745" i="2" s="1"/>
  <c r="B5753" i="2"/>
  <c r="A5753" i="2" s="1"/>
  <c r="B5777" i="2"/>
  <c r="A5777" i="2" s="1"/>
  <c r="B5785" i="2"/>
  <c r="A5785" i="2" s="1"/>
  <c r="B5801" i="2"/>
  <c r="A5801" i="2" s="1"/>
  <c r="B5809" i="2"/>
  <c r="A5809" i="2" s="1"/>
  <c r="B5817" i="2"/>
  <c r="A5817" i="2" s="1"/>
  <c r="B5825" i="2"/>
  <c r="A5825" i="2" s="1"/>
  <c r="B5833" i="2"/>
  <c r="A5833" i="2" s="1"/>
  <c r="B5841" i="2"/>
  <c r="A5841" i="2" s="1"/>
  <c r="B5848" i="2"/>
  <c r="A5848" i="2" s="1"/>
  <c r="B5856" i="2"/>
  <c r="A5856" i="2" s="1"/>
  <c r="B5864" i="2"/>
  <c r="A5864" i="2" s="1"/>
  <c r="B5872" i="2"/>
  <c r="A5872" i="2" s="1"/>
  <c r="B5879" i="2"/>
  <c r="A5879" i="2" s="1"/>
  <c r="B5887" i="2"/>
  <c r="A5887" i="2" s="1"/>
  <c r="B5895" i="2"/>
  <c r="A5895" i="2" s="1"/>
  <c r="B5911" i="2"/>
  <c r="A5911" i="2" s="1"/>
  <c r="B5919" i="2"/>
  <c r="A5919" i="2" s="1"/>
  <c r="B5927" i="2"/>
  <c r="A5927" i="2" s="1"/>
  <c r="B5935" i="2"/>
  <c r="A5935" i="2" s="1"/>
  <c r="B5943" i="2"/>
  <c r="A5943" i="2" s="1"/>
  <c r="B5951" i="2"/>
  <c r="A5951" i="2" s="1"/>
  <c r="B5959" i="2"/>
  <c r="A5959" i="2" s="1"/>
  <c r="B5967" i="2"/>
  <c r="A5967" i="2" s="1"/>
  <c r="B5983" i="2"/>
  <c r="A5983" i="2" s="1"/>
  <c r="B6031" i="2"/>
  <c r="A6031" i="2" s="1"/>
  <c r="B6047" i="2"/>
  <c r="A6047" i="2" s="1"/>
  <c r="B6055" i="2"/>
  <c r="A6055" i="2" s="1"/>
  <c r="B6063" i="2"/>
  <c r="A6063" i="2" s="1"/>
  <c r="B6070" i="2"/>
  <c r="A6070" i="2" s="1"/>
  <c r="B6078" i="2"/>
  <c r="A6078" i="2" s="1"/>
  <c r="B6093" i="2"/>
  <c r="A6093" i="2" s="1"/>
  <c r="B6101" i="2"/>
  <c r="A6101" i="2" s="1"/>
  <c r="B6109" i="2"/>
  <c r="A6109" i="2" s="1"/>
  <c r="B6117" i="2"/>
  <c r="A6117" i="2" s="1"/>
  <c r="B6125" i="2"/>
  <c r="A6125" i="2" s="1"/>
  <c r="B6133" i="2"/>
  <c r="A6133" i="2" s="1"/>
  <c r="B6141" i="2"/>
  <c r="A6141" i="2" s="1"/>
  <c r="B6149" i="2"/>
  <c r="A6149" i="2" s="1"/>
  <c r="B6157" i="2"/>
  <c r="A6157" i="2" s="1"/>
  <c r="B6165" i="2"/>
  <c r="A6165" i="2" s="1"/>
  <c r="B6173" i="2"/>
  <c r="A6173" i="2" s="1"/>
  <c r="B6181" i="2"/>
  <c r="A6181" i="2" s="1"/>
  <c r="B6205" i="2"/>
  <c r="A6205" i="2" s="1"/>
  <c r="B6237" i="2"/>
  <c r="A6237" i="2" s="1"/>
  <c r="B6244" i="2"/>
  <c r="A6244" i="2" s="1"/>
  <c r="B6252" i="2"/>
  <c r="A6252" i="2" s="1"/>
  <c r="B6260" i="2"/>
  <c r="A6260" i="2" s="1"/>
  <c r="B6268" i="2"/>
  <c r="A6268" i="2" s="1"/>
  <c r="B6276" i="2"/>
  <c r="A6276" i="2" s="1"/>
  <c r="B6284" i="2"/>
  <c r="A6284" i="2" s="1"/>
  <c r="B6292" i="2"/>
  <c r="A6292" i="2" s="1"/>
  <c r="B6300" i="2"/>
  <c r="A6300" i="2" s="1"/>
  <c r="B6308" i="2"/>
  <c r="A6308" i="2" s="1"/>
  <c r="B6316" i="2"/>
  <c r="A6316" i="2" s="1"/>
  <c r="B6324" i="2"/>
  <c r="A6324" i="2" s="1"/>
  <c r="B6332" i="2"/>
  <c r="A6332" i="2" s="1"/>
  <c r="B6340" i="2"/>
  <c r="A6340" i="2" s="1"/>
  <c r="B6364" i="2"/>
  <c r="A6364" i="2" s="1"/>
  <c r="B6371" i="2"/>
  <c r="A6371" i="2" s="1"/>
  <c r="B6394" i="2"/>
  <c r="A6394" i="2" s="1"/>
  <c r="B6401" i="2"/>
  <c r="A6401" i="2" s="1"/>
  <c r="B6409" i="2"/>
  <c r="A6409" i="2" s="1"/>
  <c r="B6417" i="2"/>
  <c r="A6417" i="2" s="1"/>
  <c r="B6424" i="2"/>
  <c r="A6424" i="2" s="1"/>
  <c r="B6432" i="2"/>
  <c r="A6432" i="2" s="1"/>
  <c r="B6440" i="2"/>
  <c r="A6440" i="2" s="1"/>
  <c r="B6455" i="2"/>
  <c r="A6455" i="2" s="1"/>
  <c r="B6463" i="2"/>
  <c r="A6463" i="2" s="1"/>
  <c r="B6471" i="2"/>
  <c r="A6471" i="2" s="1"/>
  <c r="B6479" i="2"/>
  <c r="A6479" i="2" s="1"/>
  <c r="B6487" i="2"/>
  <c r="A6487" i="2" s="1"/>
  <c r="B6495" i="2"/>
  <c r="A6495" i="2" s="1"/>
  <c r="B6503" i="2"/>
  <c r="A6503" i="2" s="1"/>
  <c r="B6511" i="2"/>
  <c r="A6511" i="2" s="1"/>
  <c r="B6519" i="2"/>
  <c r="A6519" i="2" s="1"/>
  <c r="B6527" i="2"/>
  <c r="A6527" i="2" s="1"/>
  <c r="B6543" i="2"/>
  <c r="A6543" i="2" s="1"/>
  <c r="B6558" i="2"/>
  <c r="A6558" i="2" s="1"/>
  <c r="B6566" i="2"/>
  <c r="A6566" i="2" s="1"/>
  <c r="B6574" i="2"/>
  <c r="A6574" i="2" s="1"/>
  <c r="B6582" i="2"/>
  <c r="A6582" i="2" s="1"/>
  <c r="B6597" i="2"/>
  <c r="A6597" i="2" s="1"/>
  <c r="B6605" i="2"/>
  <c r="A6605" i="2" s="1"/>
  <c r="B6643" i="2"/>
  <c r="A6643" i="2" s="1"/>
  <c r="B6651" i="2"/>
  <c r="A6651" i="2" s="1"/>
  <c r="B6666" i="2"/>
  <c r="A6666" i="2" s="1"/>
  <c r="B6674" i="2"/>
  <c r="A6674" i="2" s="1"/>
  <c r="B6682" i="2"/>
  <c r="A6682" i="2" s="1"/>
  <c r="B6690" i="2"/>
  <c r="A6690" i="2" s="1"/>
  <c r="B6698" i="2"/>
  <c r="A6698" i="2" s="1"/>
  <c r="B6722" i="2"/>
  <c r="A6722" i="2" s="1"/>
  <c r="B6730" i="2"/>
  <c r="A6730" i="2" s="1"/>
  <c r="B6738" i="2"/>
  <c r="A6738" i="2" s="1"/>
  <c r="B6754" i="2"/>
  <c r="A6754" i="2" s="1"/>
  <c r="B6762" i="2"/>
  <c r="A6762" i="2" s="1"/>
  <c r="B6770" i="2"/>
  <c r="A6770" i="2" s="1"/>
  <c r="B6785" i="2"/>
  <c r="A6785" i="2" s="1"/>
  <c r="B6793" i="2"/>
  <c r="A6793" i="2" s="1"/>
  <c r="B6801" i="2"/>
  <c r="A6801" i="2" s="1"/>
  <c r="B6809" i="2"/>
  <c r="A6809" i="2" s="1"/>
  <c r="B6816" i="2"/>
  <c r="A6816" i="2" s="1"/>
  <c r="B6824" i="2"/>
  <c r="A6824" i="2" s="1"/>
  <c r="B6832" i="2"/>
  <c r="A6832" i="2" s="1"/>
  <c r="B6848" i="2"/>
  <c r="A6848" i="2" s="1"/>
  <c r="B6856" i="2"/>
  <c r="A6856" i="2" s="1"/>
  <c r="B6863" i="2"/>
  <c r="A6863" i="2" s="1"/>
  <c r="B6878" i="2"/>
  <c r="A6878" i="2" s="1"/>
  <c r="B6886" i="2"/>
  <c r="A6886" i="2" s="1"/>
  <c r="B6894" i="2"/>
  <c r="A6894" i="2" s="1"/>
  <c r="B6902" i="2"/>
  <c r="A6902" i="2" s="1"/>
  <c r="B6909" i="2"/>
  <c r="A6909" i="2" s="1"/>
  <c r="B6917" i="2"/>
  <c r="A6917" i="2" s="1"/>
  <c r="B6924" i="2"/>
  <c r="A6924" i="2" s="1"/>
  <c r="B6940" i="2"/>
  <c r="A6940" i="2" s="1"/>
  <c r="B6948" i="2"/>
  <c r="A6948" i="2" s="1"/>
  <c r="B6956" i="2"/>
  <c r="A6956" i="2" s="1"/>
  <c r="B6964" i="2"/>
  <c r="A6964" i="2" s="1"/>
  <c r="B6972" i="2"/>
  <c r="A6972" i="2" s="1"/>
  <c r="B6980" i="2"/>
  <c r="A6980" i="2" s="1"/>
  <c r="B6988" i="2"/>
  <c r="A6988" i="2" s="1"/>
  <c r="B6996" i="2"/>
  <c r="A6996" i="2" s="1"/>
  <c r="B7004" i="2"/>
  <c r="A7004" i="2" s="1"/>
  <c r="B7020" i="2"/>
  <c r="A7020" i="2" s="1"/>
  <c r="B7036" i="2"/>
  <c r="A7036" i="2" s="1"/>
  <c r="B7044" i="2"/>
  <c r="A7044" i="2" s="1"/>
  <c r="B7052" i="2"/>
  <c r="A7052" i="2" s="1"/>
  <c r="B7060" i="2"/>
  <c r="A7060" i="2" s="1"/>
  <c r="B7076" i="2"/>
  <c r="A7076" i="2" s="1"/>
  <c r="B7084" i="2"/>
  <c r="A7084" i="2" s="1"/>
  <c r="B7100" i="2"/>
  <c r="A7100" i="2" s="1"/>
  <c r="B7108" i="2"/>
  <c r="A7108" i="2" s="1"/>
  <c r="B7116" i="2"/>
  <c r="A7116" i="2" s="1"/>
  <c r="B7124" i="2"/>
  <c r="A7124" i="2" s="1"/>
  <c r="B7132" i="2"/>
  <c r="A7132" i="2" s="1"/>
  <c r="B7140" i="2"/>
  <c r="A7140" i="2" s="1"/>
  <c r="B7148" i="2"/>
  <c r="A7148" i="2" s="1"/>
  <c r="B7156" i="2"/>
  <c r="A7156" i="2" s="1"/>
  <c r="B7164" i="2"/>
  <c r="A7164" i="2" s="1"/>
  <c r="B7172" i="2"/>
  <c r="A7172" i="2" s="1"/>
  <c r="B7180" i="2"/>
  <c r="A7180" i="2" s="1"/>
  <c r="B7204" i="2"/>
  <c r="A7204" i="2" s="1"/>
  <c r="B7212" i="2"/>
  <c r="A7212" i="2" s="1"/>
  <c r="B7220" i="2"/>
  <c r="A7220" i="2" s="1"/>
  <c r="B5551" i="2"/>
  <c r="A5551" i="2" s="1"/>
  <c r="B5575" i="2"/>
  <c r="A5575" i="2" s="1"/>
  <c r="B5583" i="2"/>
  <c r="A5583" i="2" s="1"/>
  <c r="B5591" i="2"/>
  <c r="A5591" i="2" s="1"/>
  <c r="B5599" i="2"/>
  <c r="A5599" i="2" s="1"/>
  <c r="B5607" i="2"/>
  <c r="A5607" i="2" s="1"/>
  <c r="B5615" i="2"/>
  <c r="A5615" i="2" s="1"/>
  <c r="B5623" i="2"/>
  <c r="A5623" i="2" s="1"/>
  <c r="B5631" i="2"/>
  <c r="A5631" i="2" s="1"/>
  <c r="B5639" i="2"/>
  <c r="A5639" i="2" s="1"/>
  <c r="B5647" i="2"/>
  <c r="A5647" i="2" s="1"/>
  <c r="B5655" i="2"/>
  <c r="A5655" i="2" s="1"/>
  <c r="B5663" i="2"/>
  <c r="A5663" i="2" s="1"/>
  <c r="B5671" i="2"/>
  <c r="A5671" i="2" s="1"/>
  <c r="B5679" i="2"/>
  <c r="A5679" i="2" s="1"/>
  <c r="B5686" i="2"/>
  <c r="A5686" i="2" s="1"/>
  <c r="B5694" i="2"/>
  <c r="A5694" i="2" s="1"/>
  <c r="B5701" i="2"/>
  <c r="A5701" i="2" s="1"/>
  <c r="B5709" i="2"/>
  <c r="A5709" i="2" s="1"/>
  <c r="B5716" i="2"/>
  <c r="A5716" i="2" s="1"/>
  <c r="B5723" i="2"/>
  <c r="A5723" i="2" s="1"/>
  <c r="B5730" i="2"/>
  <c r="A5730" i="2" s="1"/>
  <c r="B5746" i="2"/>
  <c r="A5746" i="2" s="1"/>
  <c r="B5754" i="2"/>
  <c r="A5754" i="2" s="1"/>
  <c r="B5778" i="2"/>
  <c r="A5778" i="2" s="1"/>
  <c r="B5786" i="2"/>
  <c r="A5786" i="2" s="1"/>
  <c r="B5802" i="2"/>
  <c r="A5802" i="2" s="1"/>
  <c r="B5810" i="2"/>
  <c r="A5810" i="2" s="1"/>
  <c r="B5818" i="2"/>
  <c r="A5818" i="2" s="1"/>
  <c r="B5826" i="2"/>
  <c r="A5826" i="2" s="1"/>
  <c r="B5834" i="2"/>
  <c r="A5834" i="2" s="1"/>
  <c r="B5842" i="2"/>
  <c r="A5842" i="2" s="1"/>
  <c r="B5849" i="2"/>
  <c r="A5849" i="2" s="1"/>
  <c r="B5857" i="2"/>
  <c r="A5857" i="2" s="1"/>
  <c r="B5865" i="2"/>
  <c r="A5865" i="2" s="1"/>
  <c r="B5873" i="2"/>
  <c r="A5873" i="2" s="1"/>
  <c r="B5880" i="2"/>
  <c r="A5880" i="2" s="1"/>
  <c r="B5888" i="2"/>
  <c r="A5888" i="2" s="1"/>
  <c r="B5896" i="2"/>
  <c r="A5896" i="2" s="1"/>
  <c r="B5912" i="2"/>
  <c r="A5912" i="2" s="1"/>
  <c r="B5920" i="2"/>
  <c r="A5920" i="2" s="1"/>
  <c r="B5928" i="2"/>
  <c r="A5928" i="2" s="1"/>
  <c r="B5936" i="2"/>
  <c r="A5936" i="2" s="1"/>
  <c r="B5944" i="2"/>
  <c r="A5944" i="2" s="1"/>
  <c r="B5952" i="2"/>
  <c r="A5952" i="2" s="1"/>
  <c r="B5960" i="2"/>
  <c r="A5960" i="2" s="1"/>
  <c r="B5968" i="2"/>
  <c r="A5968" i="2" s="1"/>
  <c r="B5976" i="2"/>
  <c r="A5976" i="2" s="1"/>
  <c r="B5984" i="2"/>
  <c r="A5984" i="2" s="1"/>
  <c r="B6032" i="2"/>
  <c r="A6032" i="2" s="1"/>
  <c r="B6048" i="2"/>
  <c r="A6048" i="2" s="1"/>
  <c r="B6056" i="2"/>
  <c r="A6056" i="2" s="1"/>
  <c r="B6071" i="2"/>
  <c r="A6071" i="2" s="1"/>
  <c r="B6079" i="2"/>
  <c r="A6079" i="2" s="1"/>
  <c r="B6094" i="2"/>
  <c r="A6094" i="2" s="1"/>
  <c r="B6102" i="2"/>
  <c r="A6102" i="2" s="1"/>
  <c r="B6110" i="2"/>
  <c r="A6110" i="2" s="1"/>
  <c r="B6118" i="2"/>
  <c r="A6118" i="2" s="1"/>
  <c r="B6126" i="2"/>
  <c r="A6126" i="2" s="1"/>
  <c r="B6134" i="2"/>
  <c r="A6134" i="2" s="1"/>
  <c r="B6142" i="2"/>
  <c r="A6142" i="2" s="1"/>
  <c r="B6150" i="2"/>
  <c r="A6150" i="2" s="1"/>
  <c r="B6158" i="2"/>
  <c r="A6158" i="2" s="1"/>
  <c r="B6166" i="2"/>
  <c r="A6166" i="2" s="1"/>
  <c r="B6174" i="2"/>
  <c r="A6174" i="2" s="1"/>
  <c r="B6182" i="2"/>
  <c r="A6182" i="2" s="1"/>
  <c r="B6206" i="2"/>
  <c r="A6206" i="2" s="1"/>
  <c r="B6230" i="2"/>
  <c r="A6230" i="2" s="1"/>
  <c r="B6238" i="2"/>
  <c r="A6238" i="2" s="1"/>
  <c r="B6245" i="2"/>
  <c r="A6245" i="2" s="1"/>
  <c r="B6253" i="2"/>
  <c r="A6253" i="2" s="1"/>
  <c r="B6261" i="2"/>
  <c r="A6261" i="2" s="1"/>
  <c r="B6269" i="2"/>
  <c r="A6269" i="2" s="1"/>
  <c r="B6277" i="2"/>
  <c r="A6277" i="2" s="1"/>
  <c r="B6285" i="2"/>
  <c r="A6285" i="2" s="1"/>
  <c r="B6293" i="2"/>
  <c r="A6293" i="2" s="1"/>
  <c r="B6301" i="2"/>
  <c r="A6301" i="2" s="1"/>
  <c r="B6309" i="2"/>
  <c r="A6309" i="2" s="1"/>
  <c r="B6317" i="2"/>
  <c r="A6317" i="2" s="1"/>
  <c r="B6325" i="2"/>
  <c r="A6325" i="2" s="1"/>
  <c r="B6333" i="2"/>
  <c r="A6333" i="2" s="1"/>
  <c r="B6341" i="2"/>
  <c r="A6341" i="2" s="1"/>
  <c r="B6357" i="2"/>
  <c r="A6357" i="2" s="1"/>
  <c r="B6365" i="2"/>
  <c r="A6365" i="2" s="1"/>
  <c r="B6380" i="2"/>
  <c r="A6380" i="2" s="1"/>
  <c r="B6395" i="2"/>
  <c r="A6395" i="2" s="1"/>
  <c r="B6402" i="2"/>
  <c r="A6402" i="2" s="1"/>
  <c r="B6410" i="2"/>
  <c r="A6410" i="2" s="1"/>
  <c r="B6418" i="2"/>
  <c r="A6418" i="2" s="1"/>
  <c r="B6433" i="2"/>
  <c r="A6433" i="2" s="1"/>
  <c r="B6441" i="2"/>
  <c r="A6441" i="2" s="1"/>
  <c r="B6456" i="2"/>
  <c r="A6456" i="2" s="1"/>
  <c r="B6464" i="2"/>
  <c r="A6464" i="2" s="1"/>
  <c r="B6472" i="2"/>
  <c r="A6472" i="2" s="1"/>
  <c r="B6480" i="2"/>
  <c r="A6480" i="2" s="1"/>
  <c r="B6488" i="2"/>
  <c r="A6488" i="2" s="1"/>
  <c r="B6496" i="2"/>
  <c r="A6496" i="2" s="1"/>
  <c r="B6504" i="2"/>
  <c r="A6504" i="2" s="1"/>
  <c r="B6512" i="2"/>
  <c r="A6512" i="2" s="1"/>
  <c r="B6520" i="2"/>
  <c r="A6520" i="2" s="1"/>
  <c r="B6528" i="2"/>
  <c r="A6528" i="2" s="1"/>
  <c r="B6544" i="2"/>
  <c r="A6544" i="2" s="1"/>
  <c r="B6551" i="2"/>
  <c r="A6551" i="2" s="1"/>
  <c r="B6559" i="2"/>
  <c r="A6559" i="2" s="1"/>
  <c r="B6567" i="2"/>
  <c r="A6567" i="2" s="1"/>
  <c r="B6575" i="2"/>
  <c r="A6575" i="2" s="1"/>
  <c r="B6598" i="2"/>
  <c r="A6598" i="2" s="1"/>
  <c r="B6612" i="2"/>
  <c r="A6612" i="2" s="1"/>
  <c r="B6644" i="2"/>
  <c r="A6644" i="2" s="1"/>
  <c r="B6652" i="2"/>
  <c r="A6652" i="2" s="1"/>
  <c r="B6667" i="2"/>
  <c r="A6667" i="2" s="1"/>
  <c r="B6683" i="2"/>
  <c r="A6683" i="2" s="1"/>
  <c r="B6691" i="2"/>
  <c r="A6691" i="2" s="1"/>
  <c r="B6699" i="2"/>
  <c r="A6699" i="2" s="1"/>
  <c r="B6723" i="2"/>
  <c r="A6723" i="2" s="1"/>
  <c r="B6731" i="2"/>
  <c r="A6731" i="2" s="1"/>
  <c r="B6739" i="2"/>
  <c r="A6739" i="2" s="1"/>
  <c r="B6747" i="2"/>
  <c r="A6747" i="2" s="1"/>
  <c r="B6755" i="2"/>
  <c r="A6755" i="2" s="1"/>
  <c r="B6763" i="2"/>
  <c r="A6763" i="2" s="1"/>
  <c r="B6771" i="2"/>
  <c r="A6771" i="2" s="1"/>
  <c r="B6778" i="2"/>
  <c r="A6778" i="2" s="1"/>
  <c r="B6786" i="2"/>
  <c r="A6786" i="2" s="1"/>
  <c r="B6794" i="2"/>
  <c r="A6794" i="2" s="1"/>
  <c r="B6802" i="2"/>
  <c r="A6802" i="2" s="1"/>
  <c r="B6810" i="2"/>
  <c r="A6810" i="2" s="1"/>
  <c r="B6817" i="2"/>
  <c r="A6817" i="2" s="1"/>
  <c r="B6825" i="2"/>
  <c r="A6825" i="2" s="1"/>
  <c r="B6833" i="2"/>
  <c r="A6833" i="2" s="1"/>
  <c r="B6849" i="2"/>
  <c r="A6849" i="2" s="1"/>
  <c r="B6857" i="2"/>
  <c r="A6857" i="2" s="1"/>
  <c r="B6864" i="2"/>
  <c r="A6864" i="2" s="1"/>
  <c r="B6871" i="2"/>
  <c r="A6871" i="2" s="1"/>
  <c r="B6879" i="2"/>
  <c r="A6879" i="2" s="1"/>
  <c r="B6887" i="2"/>
  <c r="A6887" i="2" s="1"/>
  <c r="B6895" i="2"/>
  <c r="A6895" i="2" s="1"/>
  <c r="B6903" i="2"/>
  <c r="A6903" i="2" s="1"/>
  <c r="B6910" i="2"/>
  <c r="A6910" i="2" s="1"/>
  <c r="B6918" i="2"/>
  <c r="A6918" i="2" s="1"/>
  <c r="B6925" i="2"/>
  <c r="A6925" i="2" s="1"/>
  <c r="B6941" i="2"/>
  <c r="A6941" i="2" s="1"/>
  <c r="B6949" i="2"/>
  <c r="A6949" i="2" s="1"/>
  <c r="B6957" i="2"/>
  <c r="A6957" i="2" s="1"/>
  <c r="B6965" i="2"/>
  <c r="A6965" i="2" s="1"/>
  <c r="B6973" i="2"/>
  <c r="A6973" i="2" s="1"/>
  <c r="B6981" i="2"/>
  <c r="A6981" i="2" s="1"/>
  <c r="B6989" i="2"/>
  <c r="A6989" i="2" s="1"/>
  <c r="B6997" i="2"/>
  <c r="A6997" i="2" s="1"/>
  <c r="B7005" i="2"/>
  <c r="A7005" i="2" s="1"/>
  <c r="B7021" i="2"/>
  <c r="A7021" i="2" s="1"/>
  <c r="B7045" i="2"/>
  <c r="A7045" i="2" s="1"/>
  <c r="B7053" i="2"/>
  <c r="A7053" i="2" s="1"/>
  <c r="B7061" i="2"/>
  <c r="A7061" i="2" s="1"/>
  <c r="B7069" i="2"/>
  <c r="A7069" i="2" s="1"/>
  <c r="B7077" i="2"/>
  <c r="A7077" i="2" s="1"/>
  <c r="B7085" i="2"/>
  <c r="A7085" i="2" s="1"/>
  <c r="B7101" i="2"/>
  <c r="A7101" i="2" s="1"/>
  <c r="B7109" i="2"/>
  <c r="A7109" i="2" s="1"/>
  <c r="B7117" i="2"/>
  <c r="A7117" i="2" s="1"/>
  <c r="B7125" i="2"/>
  <c r="A7125" i="2" s="1"/>
  <c r="B7133" i="2"/>
  <c r="A7133" i="2" s="1"/>
  <c r="B7141" i="2"/>
  <c r="A7141" i="2" s="1"/>
  <c r="B7149" i="2"/>
  <c r="A7149" i="2" s="1"/>
  <c r="B7157" i="2"/>
  <c r="A7157" i="2" s="1"/>
  <c r="B7165" i="2"/>
  <c r="A7165" i="2" s="1"/>
  <c r="B7197" i="2"/>
  <c r="A7197" i="2" s="1"/>
  <c r="B7205" i="2"/>
  <c r="A7205" i="2" s="1"/>
  <c r="B5543" i="2"/>
  <c r="A5543" i="2" s="1"/>
  <c r="B5552" i="2"/>
  <c r="A5552" i="2" s="1"/>
  <c r="B5576" i="2"/>
  <c r="A5576" i="2" s="1"/>
  <c r="B5584" i="2"/>
  <c r="A5584" i="2" s="1"/>
  <c r="B5592" i="2"/>
  <c r="A5592" i="2" s="1"/>
  <c r="B5600" i="2"/>
  <c r="A5600" i="2" s="1"/>
  <c r="B5608" i="2"/>
  <c r="A5608" i="2" s="1"/>
  <c r="B5616" i="2"/>
  <c r="A5616" i="2" s="1"/>
  <c r="B5624" i="2"/>
  <c r="A5624" i="2" s="1"/>
  <c r="B5632" i="2"/>
  <c r="A5632" i="2" s="1"/>
  <c r="B5640" i="2"/>
  <c r="A5640" i="2" s="1"/>
  <c r="B5648" i="2"/>
  <c r="A5648" i="2" s="1"/>
  <c r="B5656" i="2"/>
  <c r="A5656" i="2" s="1"/>
  <c r="B5664" i="2"/>
  <c r="A5664" i="2" s="1"/>
  <c r="B5672" i="2"/>
  <c r="A5672" i="2" s="1"/>
  <c r="B5680" i="2"/>
  <c r="A5680" i="2" s="1"/>
  <c r="B5687" i="2"/>
  <c r="A5687" i="2" s="1"/>
  <c r="B5695" i="2"/>
  <c r="A5695" i="2" s="1"/>
  <c r="B5702" i="2"/>
  <c r="A5702" i="2" s="1"/>
  <c r="B5710" i="2"/>
  <c r="A5710" i="2" s="1"/>
  <c r="B5717" i="2"/>
  <c r="A5717" i="2" s="1"/>
  <c r="B5724" i="2"/>
  <c r="A5724" i="2" s="1"/>
  <c r="B5731" i="2"/>
  <c r="A5731" i="2" s="1"/>
  <c r="B5747" i="2"/>
  <c r="A5747" i="2" s="1"/>
  <c r="B5755" i="2"/>
  <c r="A5755" i="2" s="1"/>
  <c r="B5779" i="2"/>
  <c r="A5779" i="2" s="1"/>
  <c r="B5787" i="2"/>
  <c r="A5787" i="2" s="1"/>
  <c r="B5795" i="2"/>
  <c r="A5795" i="2" s="1"/>
  <c r="B5803" i="2"/>
  <c r="A5803" i="2" s="1"/>
  <c r="B5811" i="2"/>
  <c r="A5811" i="2" s="1"/>
  <c r="B5819" i="2"/>
  <c r="A5819" i="2" s="1"/>
  <c r="B5827" i="2"/>
  <c r="A5827" i="2" s="1"/>
  <c r="B5835" i="2"/>
  <c r="A5835" i="2" s="1"/>
  <c r="B5850" i="2"/>
  <c r="A5850" i="2" s="1"/>
  <c r="B5858" i="2"/>
  <c r="A5858" i="2" s="1"/>
  <c r="B5866" i="2"/>
  <c r="A5866" i="2" s="1"/>
  <c r="B5881" i="2"/>
  <c r="A5881" i="2" s="1"/>
  <c r="B5889" i="2"/>
  <c r="A5889" i="2" s="1"/>
  <c r="B5897" i="2"/>
  <c r="A5897" i="2" s="1"/>
  <c r="B5913" i="2"/>
  <c r="A5913" i="2" s="1"/>
  <c r="B5921" i="2"/>
  <c r="A5921" i="2" s="1"/>
  <c r="B5929" i="2"/>
  <c r="A5929" i="2" s="1"/>
  <c r="B5937" i="2"/>
  <c r="A5937" i="2" s="1"/>
  <c r="B5945" i="2"/>
  <c r="A5945" i="2" s="1"/>
  <c r="B5953" i="2"/>
  <c r="A5953" i="2" s="1"/>
  <c r="B5961" i="2"/>
  <c r="A5961" i="2" s="1"/>
  <c r="B5969" i="2"/>
  <c r="A5969" i="2" s="1"/>
  <c r="B5977" i="2"/>
  <c r="A5977" i="2" s="1"/>
  <c r="B6033" i="2"/>
  <c r="A6033" i="2" s="1"/>
  <c r="B6049" i="2"/>
  <c r="A6049" i="2" s="1"/>
  <c r="B6057" i="2"/>
  <c r="A6057" i="2" s="1"/>
  <c r="B6064" i="2"/>
  <c r="A6064" i="2" s="1"/>
  <c r="B6072" i="2"/>
  <c r="A6072" i="2" s="1"/>
  <c r="B6080" i="2"/>
  <c r="A6080" i="2" s="1"/>
  <c r="B6095" i="2"/>
  <c r="A6095" i="2" s="1"/>
  <c r="B6103" i="2"/>
  <c r="A6103" i="2" s="1"/>
  <c r="B6111" i="2"/>
  <c r="A6111" i="2" s="1"/>
  <c r="B6119" i="2"/>
  <c r="A6119" i="2" s="1"/>
  <c r="B6127" i="2"/>
  <c r="A6127" i="2" s="1"/>
  <c r="B6135" i="2"/>
  <c r="A6135" i="2" s="1"/>
  <c r="B6143" i="2"/>
  <c r="A6143" i="2" s="1"/>
  <c r="B6151" i="2"/>
  <c r="A6151" i="2" s="1"/>
  <c r="B6159" i="2"/>
  <c r="A6159" i="2" s="1"/>
  <c r="B6167" i="2"/>
  <c r="A6167" i="2" s="1"/>
  <c r="B6183" i="2"/>
  <c r="A6183" i="2" s="1"/>
  <c r="B6207" i="2"/>
  <c r="A6207" i="2" s="1"/>
  <c r="B6231" i="2"/>
  <c r="A6231" i="2" s="1"/>
  <c r="B6246" i="2"/>
  <c r="A6246" i="2" s="1"/>
  <c r="B6254" i="2"/>
  <c r="A6254" i="2" s="1"/>
  <c r="B6262" i="2"/>
  <c r="A6262" i="2" s="1"/>
  <c r="B6270" i="2"/>
  <c r="A6270" i="2" s="1"/>
  <c r="B6278" i="2"/>
  <c r="A6278" i="2" s="1"/>
  <c r="B6286" i="2"/>
  <c r="A6286" i="2" s="1"/>
  <c r="B6294" i="2"/>
  <c r="A6294" i="2" s="1"/>
  <c r="B6302" i="2"/>
  <c r="A6302" i="2" s="1"/>
  <c r="B6310" i="2"/>
  <c r="A6310" i="2" s="1"/>
  <c r="B6318" i="2"/>
  <c r="A6318" i="2" s="1"/>
  <c r="B6326" i="2"/>
  <c r="A6326" i="2" s="1"/>
  <c r="B6334" i="2"/>
  <c r="A6334" i="2" s="1"/>
  <c r="B6342" i="2"/>
  <c r="A6342" i="2" s="1"/>
  <c r="B6358" i="2"/>
  <c r="A6358" i="2" s="1"/>
  <c r="B6366" i="2"/>
  <c r="A6366" i="2" s="1"/>
  <c r="B6388" i="2"/>
  <c r="A6388" i="2" s="1"/>
  <c r="B6396" i="2"/>
  <c r="A6396" i="2" s="1"/>
  <c r="B6403" i="2"/>
  <c r="A6403" i="2" s="1"/>
  <c r="B6411" i="2"/>
  <c r="A6411" i="2" s="1"/>
  <c r="B6419" i="2"/>
  <c r="A6419" i="2" s="1"/>
  <c r="B6434" i="2"/>
  <c r="A6434" i="2" s="1"/>
  <c r="B6442" i="2"/>
  <c r="A6442" i="2" s="1"/>
  <c r="B6465" i="2"/>
  <c r="A6465" i="2" s="1"/>
  <c r="B6473" i="2"/>
  <c r="A6473" i="2" s="1"/>
  <c r="B6481" i="2"/>
  <c r="A6481" i="2" s="1"/>
  <c r="B6489" i="2"/>
  <c r="A6489" i="2" s="1"/>
  <c r="B6497" i="2"/>
  <c r="A6497" i="2" s="1"/>
  <c r="B6505" i="2"/>
  <c r="A6505" i="2" s="1"/>
  <c r="B6513" i="2"/>
  <c r="A6513" i="2" s="1"/>
  <c r="B6521" i="2"/>
  <c r="A6521" i="2" s="1"/>
  <c r="B6529" i="2"/>
  <c r="A6529" i="2" s="1"/>
  <c r="B6545" i="2"/>
  <c r="A6545" i="2" s="1"/>
  <c r="B6552" i="2"/>
  <c r="A6552" i="2" s="1"/>
  <c r="B6560" i="2"/>
  <c r="A6560" i="2" s="1"/>
  <c r="B6568" i="2"/>
  <c r="A6568" i="2" s="1"/>
  <c r="B6576" i="2"/>
  <c r="A6576" i="2" s="1"/>
  <c r="B6583" i="2"/>
  <c r="A6583" i="2" s="1"/>
  <c r="B6599" i="2"/>
  <c r="A6599" i="2" s="1"/>
  <c r="B6606" i="2"/>
  <c r="A6606" i="2" s="1"/>
  <c r="B6613" i="2"/>
  <c r="A6613" i="2" s="1"/>
  <c r="B6645" i="2"/>
  <c r="A6645" i="2" s="1"/>
  <c r="B6660" i="2"/>
  <c r="A6660" i="2" s="1"/>
  <c r="B6668" i="2"/>
  <c r="A6668" i="2" s="1"/>
  <c r="B6684" i="2"/>
  <c r="A6684" i="2" s="1"/>
  <c r="B6692" i="2"/>
  <c r="A6692" i="2" s="1"/>
  <c r="B6724" i="2"/>
  <c r="A6724" i="2" s="1"/>
  <c r="B6732" i="2"/>
  <c r="A6732" i="2" s="1"/>
  <c r="B6740" i="2"/>
  <c r="A6740" i="2" s="1"/>
  <c r="B6748" i="2"/>
  <c r="A6748" i="2" s="1"/>
  <c r="B6756" i="2"/>
  <c r="A6756" i="2" s="1"/>
  <c r="B6764" i="2"/>
  <c r="A6764" i="2" s="1"/>
  <c r="B6772" i="2"/>
  <c r="A6772" i="2" s="1"/>
  <c r="B6779" i="2"/>
  <c r="A6779" i="2" s="1"/>
  <c r="B6787" i="2"/>
  <c r="A6787" i="2" s="1"/>
  <c r="B6795" i="2"/>
  <c r="A6795" i="2" s="1"/>
  <c r="B6803" i="2"/>
  <c r="A6803" i="2" s="1"/>
  <c r="B6811" i="2"/>
  <c r="A6811" i="2" s="1"/>
  <c r="B6818" i="2"/>
  <c r="A6818" i="2" s="1"/>
  <c r="B6826" i="2"/>
  <c r="A6826" i="2" s="1"/>
  <c r="B6842" i="2"/>
  <c r="A6842" i="2" s="1"/>
  <c r="B6850" i="2"/>
  <c r="A6850" i="2" s="1"/>
  <c r="B6858" i="2"/>
  <c r="A6858" i="2" s="1"/>
  <c r="B6865" i="2"/>
  <c r="A6865" i="2" s="1"/>
  <c r="B6872" i="2"/>
  <c r="A6872" i="2" s="1"/>
  <c r="B6880" i="2"/>
  <c r="A6880" i="2" s="1"/>
  <c r="B6888" i="2"/>
  <c r="A6888" i="2" s="1"/>
  <c r="B6896" i="2"/>
  <c r="A6896" i="2" s="1"/>
  <c r="B6904" i="2"/>
  <c r="A6904" i="2" s="1"/>
  <c r="B6911" i="2"/>
  <c r="A6911" i="2" s="1"/>
  <c r="B6919" i="2"/>
  <c r="A6919" i="2" s="1"/>
  <c r="B6926" i="2"/>
  <c r="A6926" i="2" s="1"/>
  <c r="B6942" i="2"/>
  <c r="A6942" i="2" s="1"/>
  <c r="B6950" i="2"/>
  <c r="A6950" i="2" s="1"/>
  <c r="B6958" i="2"/>
  <c r="A6958" i="2" s="1"/>
  <c r="B6966" i="2"/>
  <c r="A6966" i="2" s="1"/>
  <c r="B6974" i="2"/>
  <c r="A6974" i="2" s="1"/>
  <c r="B6982" i="2"/>
  <c r="A6982" i="2" s="1"/>
  <c r="B6990" i="2"/>
  <c r="A6990" i="2" s="1"/>
  <c r="B6998" i="2"/>
  <c r="A6998" i="2" s="1"/>
  <c r="B7006" i="2"/>
  <c r="A7006" i="2" s="1"/>
  <c r="B7022" i="2"/>
  <c r="A7022" i="2" s="1"/>
  <c r="B7046" i="2"/>
  <c r="A7046" i="2" s="1"/>
  <c r="B7054" i="2"/>
  <c r="A7054" i="2" s="1"/>
  <c r="B7070" i="2"/>
  <c r="A7070" i="2" s="1"/>
  <c r="B7078" i="2"/>
  <c r="A7078" i="2" s="1"/>
  <c r="B7086" i="2"/>
  <c r="A7086" i="2" s="1"/>
  <c r="B7102" i="2"/>
  <c r="A7102" i="2" s="1"/>
  <c r="B7110" i="2"/>
  <c r="A7110" i="2" s="1"/>
  <c r="B7118" i="2"/>
  <c r="A7118" i="2" s="1"/>
  <c r="B7126" i="2"/>
  <c r="A7126" i="2" s="1"/>
  <c r="B7134" i="2"/>
  <c r="A7134" i="2" s="1"/>
  <c r="B7142" i="2"/>
  <c r="A7142" i="2" s="1"/>
  <c r="B7150" i="2"/>
  <c r="A7150" i="2" s="1"/>
  <c r="B7158" i="2"/>
  <c r="A7158" i="2" s="1"/>
  <c r="B7166" i="2"/>
  <c r="A7166" i="2" s="1"/>
  <c r="B6509" i="2"/>
  <c r="A6509" i="2" s="1"/>
  <c r="B6587" i="2"/>
  <c r="A6587" i="2" s="1"/>
  <c r="B6760" i="2"/>
  <c r="A6760" i="2" s="1"/>
  <c r="B6822" i="2"/>
  <c r="A6822" i="2" s="1"/>
  <c r="B6970" i="2"/>
  <c r="A6970" i="2" s="1"/>
  <c r="B7058" i="2"/>
  <c r="A7058" i="2" s="1"/>
  <c r="B7114" i="2"/>
  <c r="A7114" i="2" s="1"/>
  <c r="B7162" i="2"/>
  <c r="A7162" i="2" s="1"/>
  <c r="B7203" i="2"/>
  <c r="A7203" i="2" s="1"/>
  <c r="B7217" i="2"/>
  <c r="A7217" i="2" s="1"/>
  <c r="B7226" i="2"/>
  <c r="A7226" i="2" s="1"/>
  <c r="B7242" i="2"/>
  <c r="A7242" i="2" s="1"/>
  <c r="B7250" i="2"/>
  <c r="A7250" i="2" s="1"/>
  <c r="B7258" i="2"/>
  <c r="A7258" i="2" s="1"/>
  <c r="B7266" i="2"/>
  <c r="A7266" i="2" s="1"/>
  <c r="B7274" i="2"/>
  <c r="A7274" i="2" s="1"/>
  <c r="B7282" i="2"/>
  <c r="A7282" i="2" s="1"/>
  <c r="B7290" i="2"/>
  <c r="A7290" i="2" s="1"/>
  <c r="B7306" i="2"/>
  <c r="A7306" i="2" s="1"/>
  <c r="B7314" i="2"/>
  <c r="A7314" i="2" s="1"/>
  <c r="B7322" i="2"/>
  <c r="A7322" i="2" s="1"/>
  <c r="B7330" i="2"/>
  <c r="A7330" i="2" s="1"/>
  <c r="B7338" i="2"/>
  <c r="A7338" i="2" s="1"/>
  <c r="B7346" i="2"/>
  <c r="A7346" i="2" s="1"/>
  <c r="B7362" i="2"/>
  <c r="A7362" i="2" s="1"/>
  <c r="B7418" i="2"/>
  <c r="A7418" i="2" s="1"/>
  <c r="B7426" i="2"/>
  <c r="A7426" i="2" s="1"/>
  <c r="B7434" i="2"/>
  <c r="A7434" i="2" s="1"/>
  <c r="B7442" i="2"/>
  <c r="A7442" i="2" s="1"/>
  <c r="B7450" i="2"/>
  <c r="A7450" i="2" s="1"/>
  <c r="B7458" i="2"/>
  <c r="A7458" i="2" s="1"/>
  <c r="B7466" i="2"/>
  <c r="A7466" i="2" s="1"/>
  <c r="B7474" i="2"/>
  <c r="A7474" i="2" s="1"/>
  <c r="B7482" i="2"/>
  <c r="A7482" i="2" s="1"/>
  <c r="B7490" i="2"/>
  <c r="A7490" i="2" s="1"/>
  <c r="B7498" i="2"/>
  <c r="A7498" i="2" s="1"/>
  <c r="B7506" i="2"/>
  <c r="A7506" i="2" s="1"/>
  <c r="B7521" i="2"/>
  <c r="A7521" i="2" s="1"/>
  <c r="B7529" i="2"/>
  <c r="A7529" i="2" s="1"/>
  <c r="B7537" i="2"/>
  <c r="A7537" i="2" s="1"/>
  <c r="B7545" i="2"/>
  <c r="A7545" i="2" s="1"/>
  <c r="B7553" i="2"/>
  <c r="A7553" i="2" s="1"/>
  <c r="B7561" i="2"/>
  <c r="A7561" i="2" s="1"/>
  <c r="B7569" i="2"/>
  <c r="A7569" i="2" s="1"/>
  <c r="B7577" i="2"/>
  <c r="A7577" i="2" s="1"/>
  <c r="B7585" i="2"/>
  <c r="A7585" i="2" s="1"/>
  <c r="B7593" i="2"/>
  <c r="A7593" i="2" s="1"/>
  <c r="B7609" i="2"/>
  <c r="A7609" i="2" s="1"/>
  <c r="B7617" i="2"/>
  <c r="A7617" i="2" s="1"/>
  <c r="B7625" i="2"/>
  <c r="A7625" i="2" s="1"/>
  <c r="B7633" i="2"/>
  <c r="A7633" i="2" s="1"/>
  <c r="B7641" i="2"/>
  <c r="A7641" i="2" s="1"/>
  <c r="B7649" i="2"/>
  <c r="A7649" i="2" s="1"/>
  <c r="B7657" i="2"/>
  <c r="A7657" i="2" s="1"/>
  <c r="B7680" i="2"/>
  <c r="A7680" i="2" s="1"/>
  <c r="B7704" i="2"/>
  <c r="A7704" i="2" s="1"/>
  <c r="B7728" i="2"/>
  <c r="A7728" i="2" s="1"/>
  <c r="B7736" i="2"/>
  <c r="A7736" i="2" s="1"/>
  <c r="B7744" i="2"/>
  <c r="A7744" i="2" s="1"/>
  <c r="B7752" i="2"/>
  <c r="A7752" i="2" s="1"/>
  <c r="B7760" i="2"/>
  <c r="A7760" i="2" s="1"/>
  <c r="B7768" i="2"/>
  <c r="A7768" i="2" s="1"/>
  <c r="B7776" i="2"/>
  <c r="A7776" i="2" s="1"/>
  <c r="B7784" i="2"/>
  <c r="A7784" i="2" s="1"/>
  <c r="B7800" i="2"/>
  <c r="A7800" i="2" s="1"/>
  <c r="B7808" i="2"/>
  <c r="A7808" i="2" s="1"/>
  <c r="B7815" i="2"/>
  <c r="A7815" i="2" s="1"/>
  <c r="B7823" i="2"/>
  <c r="A7823" i="2" s="1"/>
  <c r="B7831" i="2"/>
  <c r="A7831" i="2" s="1"/>
  <c r="B7839" i="2"/>
  <c r="A7839" i="2" s="1"/>
  <c r="B7847" i="2"/>
  <c r="A7847" i="2" s="1"/>
  <c r="B7871" i="2"/>
  <c r="A7871" i="2" s="1"/>
  <c r="B7895" i="2"/>
  <c r="A7895" i="2" s="1"/>
  <c r="B7911" i="2"/>
  <c r="A7911" i="2" s="1"/>
  <c r="B7918" i="2"/>
  <c r="A7918" i="2" s="1"/>
  <c r="B7926" i="2"/>
  <c r="A7926" i="2" s="1"/>
  <c r="B7941" i="2"/>
  <c r="A7941" i="2" s="1"/>
  <c r="B7949" i="2"/>
  <c r="A7949" i="2" s="1"/>
  <c r="B7957" i="2"/>
  <c r="A7957" i="2" s="1"/>
  <c r="B7965" i="2"/>
  <c r="A7965" i="2" s="1"/>
  <c r="B7973" i="2"/>
  <c r="A7973" i="2" s="1"/>
  <c r="B7981" i="2"/>
  <c r="A7981" i="2" s="1"/>
  <c r="B7989" i="2"/>
  <c r="A7989" i="2" s="1"/>
  <c r="B8005" i="2"/>
  <c r="A8005" i="2" s="1"/>
  <c r="B8013" i="2"/>
  <c r="A8013" i="2" s="1"/>
  <c r="B8036" i="2"/>
  <c r="A8036" i="2" s="1"/>
  <c r="B8044" i="2"/>
  <c r="A8044" i="2" s="1"/>
  <c r="B8052" i="2"/>
  <c r="A8052" i="2" s="1"/>
  <c r="B8060" i="2"/>
  <c r="A8060" i="2" s="1"/>
  <c r="B8076" i="2"/>
  <c r="A8076" i="2" s="1"/>
  <c r="B8084" i="2"/>
  <c r="A8084" i="2" s="1"/>
  <c r="B8092" i="2"/>
  <c r="A8092" i="2" s="1"/>
  <c r="B8108" i="2"/>
  <c r="A8108" i="2" s="1"/>
  <c r="B8116" i="2"/>
  <c r="A8116" i="2" s="1"/>
  <c r="B8124" i="2"/>
  <c r="A8124" i="2" s="1"/>
  <c r="B8131" i="2"/>
  <c r="A8131" i="2" s="1"/>
  <c r="B8139" i="2"/>
  <c r="A8139" i="2" s="1"/>
  <c r="B8147" i="2"/>
  <c r="A8147" i="2" s="1"/>
  <c r="B8155" i="2"/>
  <c r="A8155" i="2" s="1"/>
  <c r="B8163" i="2"/>
  <c r="A8163" i="2" s="1"/>
  <c r="B8179" i="2"/>
  <c r="A8179" i="2" s="1"/>
  <c r="B8219" i="2"/>
  <c r="A8219" i="2" s="1"/>
  <c r="B8227" i="2"/>
  <c r="A8227" i="2" s="1"/>
  <c r="B8235" i="2"/>
  <c r="A8235" i="2" s="1"/>
  <c r="B8243" i="2"/>
  <c r="A8243" i="2" s="1"/>
  <c r="B8251" i="2"/>
  <c r="A8251" i="2" s="1"/>
  <c r="B8259" i="2"/>
  <c r="A8259" i="2" s="1"/>
  <c r="B8267" i="2"/>
  <c r="A8267" i="2" s="1"/>
  <c r="B8275" i="2"/>
  <c r="A8275" i="2" s="1"/>
  <c r="B8282" i="2"/>
  <c r="A8282" i="2" s="1"/>
  <c r="B8290" i="2"/>
  <c r="A8290" i="2" s="1"/>
  <c r="B8298" i="2"/>
  <c r="A8298" i="2" s="1"/>
  <c r="B8306" i="2"/>
  <c r="A8306" i="2" s="1"/>
  <c r="B8314" i="2"/>
  <c r="A8314" i="2" s="1"/>
  <c r="B8322" i="2"/>
  <c r="A8322" i="2" s="1"/>
  <c r="B8337" i="2"/>
  <c r="A8337" i="2" s="1"/>
  <c r="B8351" i="2"/>
  <c r="A8351" i="2" s="1"/>
  <c r="B8373" i="2"/>
  <c r="A8373" i="2" s="1"/>
  <c r="B8388" i="2"/>
  <c r="A8388" i="2" s="1"/>
  <c r="B8404" i="2"/>
  <c r="A8404" i="2" s="1"/>
  <c r="B8428" i="2"/>
  <c r="A8428" i="2" s="1"/>
  <c r="B8436" i="2"/>
  <c r="A8436" i="2" s="1"/>
  <c r="B8452" i="2"/>
  <c r="A8452" i="2" s="1"/>
  <c r="B8459" i="2"/>
  <c r="A8459" i="2" s="1"/>
  <c r="B8467" i="2"/>
  <c r="A8467" i="2" s="1"/>
  <c r="B8475" i="2"/>
  <c r="A8475" i="2" s="1"/>
  <c r="B8483" i="2"/>
  <c r="A8483" i="2" s="1"/>
  <c r="B8491" i="2"/>
  <c r="A8491" i="2" s="1"/>
  <c r="B8499" i="2"/>
  <c r="A8499" i="2" s="1"/>
  <c r="B8507" i="2"/>
  <c r="A8507" i="2" s="1"/>
  <c r="B8514" i="2"/>
  <c r="A8514" i="2" s="1"/>
  <c r="B8522" i="2"/>
  <c r="A8522" i="2" s="1"/>
  <c r="B8529" i="2"/>
  <c r="A8529" i="2" s="1"/>
  <c r="B8537" i="2"/>
  <c r="A8537" i="2" s="1"/>
  <c r="B8561" i="2"/>
  <c r="A8561" i="2" s="1"/>
  <c r="B8569" i="2"/>
  <c r="A8569" i="2" s="1"/>
  <c r="B8584" i="2"/>
  <c r="A8584" i="2" s="1"/>
  <c r="B8592" i="2"/>
  <c r="A8592" i="2" s="1"/>
  <c r="B8600" i="2"/>
  <c r="A8600" i="2" s="1"/>
  <c r="B8608" i="2"/>
  <c r="A8608" i="2" s="1"/>
  <c r="B8616" i="2"/>
  <c r="A8616" i="2" s="1"/>
  <c r="B8623" i="2"/>
  <c r="A8623" i="2" s="1"/>
  <c r="B8639" i="2"/>
  <c r="A8639" i="2" s="1"/>
  <c r="B8646" i="2"/>
  <c r="A8646" i="2" s="1"/>
  <c r="B8661" i="2"/>
  <c r="A8661" i="2" s="1"/>
  <c r="B8676" i="2"/>
  <c r="A8676" i="2" s="1"/>
  <c r="B8684" i="2"/>
  <c r="A8684" i="2" s="1"/>
  <c r="B8708" i="2"/>
  <c r="A8708" i="2" s="1"/>
  <c r="B8716" i="2"/>
  <c r="A8716" i="2" s="1"/>
  <c r="B8724" i="2"/>
  <c r="A8724" i="2" s="1"/>
  <c r="B8731" i="2"/>
  <c r="A8731" i="2" s="1"/>
  <c r="B8738" i="2"/>
  <c r="A8738" i="2" s="1"/>
  <c r="B8746" i="2"/>
  <c r="A8746" i="2" s="1"/>
  <c r="B8754" i="2"/>
  <c r="A8754" i="2" s="1"/>
  <c r="B8762" i="2"/>
  <c r="A8762" i="2" s="1"/>
  <c r="B8770" i="2"/>
  <c r="A8770" i="2" s="1"/>
  <c r="B8778" i="2"/>
  <c r="A8778" i="2" s="1"/>
  <c r="B8786" i="2"/>
  <c r="A8786" i="2" s="1"/>
  <c r="B8794" i="2"/>
  <c r="A8794" i="2" s="1"/>
  <c r="B8802" i="2"/>
  <c r="A8802" i="2" s="1"/>
  <c r="B8818" i="2"/>
  <c r="A8818" i="2" s="1"/>
  <c r="B8826" i="2"/>
  <c r="A8826" i="2" s="1"/>
  <c r="B8842" i="2"/>
  <c r="A8842" i="2" s="1"/>
  <c r="B8858" i="2"/>
  <c r="A8858" i="2" s="1"/>
  <c r="B8865" i="2"/>
  <c r="A8865" i="2" s="1"/>
  <c r="B8873" i="2"/>
  <c r="A8873" i="2" s="1"/>
  <c r="B6517" i="2"/>
  <c r="A6517" i="2" s="1"/>
  <c r="B6603" i="2"/>
  <c r="A6603" i="2" s="1"/>
  <c r="B6720" i="2"/>
  <c r="A6720" i="2" s="1"/>
  <c r="B6768" i="2"/>
  <c r="A6768" i="2" s="1"/>
  <c r="B6830" i="2"/>
  <c r="A6830" i="2" s="1"/>
  <c r="B6846" i="2"/>
  <c r="A6846" i="2" s="1"/>
  <c r="B6978" i="2"/>
  <c r="A6978" i="2" s="1"/>
  <c r="B7122" i="2"/>
  <c r="A7122" i="2" s="1"/>
  <c r="B7163" i="2"/>
  <c r="A7163" i="2" s="1"/>
  <c r="B7206" i="2"/>
  <c r="A7206" i="2" s="1"/>
  <c r="B7218" i="2"/>
  <c r="A7218" i="2" s="1"/>
  <c r="B7227" i="2"/>
  <c r="A7227" i="2" s="1"/>
  <c r="B7243" i="2"/>
  <c r="A7243" i="2" s="1"/>
  <c r="B7259" i="2"/>
  <c r="A7259" i="2" s="1"/>
  <c r="B7267" i="2"/>
  <c r="A7267" i="2" s="1"/>
  <c r="B7275" i="2"/>
  <c r="A7275" i="2" s="1"/>
  <c r="B7283" i="2"/>
  <c r="A7283" i="2" s="1"/>
  <c r="B7291" i="2"/>
  <c r="A7291" i="2" s="1"/>
  <c r="B7307" i="2"/>
  <c r="A7307" i="2" s="1"/>
  <c r="B7315" i="2"/>
  <c r="A7315" i="2" s="1"/>
  <c r="B7323" i="2"/>
  <c r="A7323" i="2" s="1"/>
  <c r="B7331" i="2"/>
  <c r="A7331" i="2" s="1"/>
  <c r="B7339" i="2"/>
  <c r="A7339" i="2" s="1"/>
  <c r="B7347" i="2"/>
  <c r="A7347" i="2" s="1"/>
  <c r="B7363" i="2"/>
  <c r="A7363" i="2" s="1"/>
  <c r="B7403" i="2"/>
  <c r="A7403" i="2" s="1"/>
  <c r="B7419" i="2"/>
  <c r="A7419" i="2" s="1"/>
  <c r="B7427" i="2"/>
  <c r="A7427" i="2" s="1"/>
  <c r="B7435" i="2"/>
  <c r="A7435" i="2" s="1"/>
  <c r="B7443" i="2"/>
  <c r="A7443" i="2" s="1"/>
  <c r="B7451" i="2"/>
  <c r="A7451" i="2" s="1"/>
  <c r="B7459" i="2"/>
  <c r="A7459" i="2" s="1"/>
  <c r="B7467" i="2"/>
  <c r="A7467" i="2" s="1"/>
  <c r="B7475" i="2"/>
  <c r="A7475" i="2" s="1"/>
  <c r="B7483" i="2"/>
  <c r="A7483" i="2" s="1"/>
  <c r="B7491" i="2"/>
  <c r="A7491" i="2" s="1"/>
  <c r="B7499" i="2"/>
  <c r="A7499" i="2" s="1"/>
  <c r="B7507" i="2"/>
  <c r="A7507" i="2" s="1"/>
  <c r="B7530" i="2"/>
  <c r="A7530" i="2" s="1"/>
  <c r="B7538" i="2"/>
  <c r="A7538" i="2" s="1"/>
  <c r="B7554" i="2"/>
  <c r="A7554" i="2" s="1"/>
  <c r="B7562" i="2"/>
  <c r="A7562" i="2" s="1"/>
  <c r="B7570" i="2"/>
  <c r="A7570" i="2" s="1"/>
  <c r="B7578" i="2"/>
  <c r="A7578" i="2" s="1"/>
  <c r="B7586" i="2"/>
  <c r="A7586" i="2" s="1"/>
  <c r="B7594" i="2"/>
  <c r="A7594" i="2" s="1"/>
  <c r="B7610" i="2"/>
  <c r="A7610" i="2" s="1"/>
  <c r="B7618" i="2"/>
  <c r="A7618" i="2" s="1"/>
  <c r="B7626" i="2"/>
  <c r="A7626" i="2" s="1"/>
  <c r="B7634" i="2"/>
  <c r="A7634" i="2" s="1"/>
  <c r="B7642" i="2"/>
  <c r="A7642" i="2" s="1"/>
  <c r="B7650" i="2"/>
  <c r="A7650" i="2" s="1"/>
  <c r="B7658" i="2"/>
  <c r="A7658" i="2" s="1"/>
  <c r="B7665" i="2"/>
  <c r="A7665" i="2" s="1"/>
  <c r="B7681" i="2"/>
  <c r="A7681" i="2" s="1"/>
  <c r="B7697" i="2"/>
  <c r="A7697" i="2" s="1"/>
  <c r="B7705" i="2"/>
  <c r="A7705" i="2" s="1"/>
  <c r="B7729" i="2"/>
  <c r="A7729" i="2" s="1"/>
  <c r="B7737" i="2"/>
  <c r="A7737" i="2" s="1"/>
  <c r="B7753" i="2"/>
  <c r="A7753" i="2" s="1"/>
  <c r="B7761" i="2"/>
  <c r="A7761" i="2" s="1"/>
  <c r="B7769" i="2"/>
  <c r="A7769" i="2" s="1"/>
  <c r="B7777" i="2"/>
  <c r="A7777" i="2" s="1"/>
  <c r="B7785" i="2"/>
  <c r="A7785" i="2" s="1"/>
  <c r="B7801" i="2"/>
  <c r="A7801" i="2" s="1"/>
  <c r="B7809" i="2"/>
  <c r="A7809" i="2" s="1"/>
  <c r="B7816" i="2"/>
  <c r="A7816" i="2" s="1"/>
  <c r="B7824" i="2"/>
  <c r="A7824" i="2" s="1"/>
  <c r="B7832" i="2"/>
  <c r="A7832" i="2" s="1"/>
  <c r="B7840" i="2"/>
  <c r="A7840" i="2" s="1"/>
  <c r="B7872" i="2"/>
  <c r="A7872" i="2" s="1"/>
  <c r="B7896" i="2"/>
  <c r="A7896" i="2" s="1"/>
  <c r="B7904" i="2"/>
  <c r="A7904" i="2" s="1"/>
  <c r="B7912" i="2"/>
  <c r="A7912" i="2" s="1"/>
  <c r="B7919" i="2"/>
  <c r="A7919" i="2" s="1"/>
  <c r="B7927" i="2"/>
  <c r="A7927" i="2" s="1"/>
  <c r="B7934" i="2"/>
  <c r="A7934" i="2" s="1"/>
  <c r="B7942" i="2"/>
  <c r="A7942" i="2" s="1"/>
  <c r="B7950" i="2"/>
  <c r="A7950" i="2" s="1"/>
  <c r="B7958" i="2"/>
  <c r="A7958" i="2" s="1"/>
  <c r="B7966" i="2"/>
  <c r="A7966" i="2" s="1"/>
  <c r="B7974" i="2"/>
  <c r="A7974" i="2" s="1"/>
  <c r="B7982" i="2"/>
  <c r="A7982" i="2" s="1"/>
  <c r="B7990" i="2"/>
  <c r="A7990" i="2" s="1"/>
  <c r="B8006" i="2"/>
  <c r="A8006" i="2" s="1"/>
  <c r="B8014" i="2"/>
  <c r="A8014" i="2" s="1"/>
  <c r="B8037" i="2"/>
  <c r="A8037" i="2" s="1"/>
  <c r="B8045" i="2"/>
  <c r="A8045" i="2" s="1"/>
  <c r="B8053" i="2"/>
  <c r="A8053" i="2" s="1"/>
  <c r="B8061" i="2"/>
  <c r="A8061" i="2" s="1"/>
  <c r="B8077" i="2"/>
  <c r="A8077" i="2" s="1"/>
  <c r="B8085" i="2"/>
  <c r="A8085" i="2" s="1"/>
  <c r="B8093" i="2"/>
  <c r="A8093" i="2" s="1"/>
  <c r="B8101" i="2"/>
  <c r="A8101" i="2" s="1"/>
  <c r="B8109" i="2"/>
  <c r="A8109" i="2" s="1"/>
  <c r="B8117" i="2"/>
  <c r="A8117" i="2" s="1"/>
  <c r="B8125" i="2"/>
  <c r="A8125" i="2" s="1"/>
  <c r="B8132" i="2"/>
  <c r="A8132" i="2" s="1"/>
  <c r="B8140" i="2"/>
  <c r="A8140" i="2" s="1"/>
  <c r="B8148" i="2"/>
  <c r="A8148" i="2" s="1"/>
  <c r="B8156" i="2"/>
  <c r="A8156" i="2" s="1"/>
  <c r="B8164" i="2"/>
  <c r="A8164" i="2" s="1"/>
  <c r="B8180" i="2"/>
  <c r="A8180" i="2" s="1"/>
  <c r="B8220" i="2"/>
  <c r="A8220" i="2" s="1"/>
  <c r="B8228" i="2"/>
  <c r="A8228" i="2" s="1"/>
  <c r="B8236" i="2"/>
  <c r="A8236" i="2" s="1"/>
  <c r="B8244" i="2"/>
  <c r="A8244" i="2" s="1"/>
  <c r="B8252" i="2"/>
  <c r="A8252" i="2" s="1"/>
  <c r="B8260" i="2"/>
  <c r="A8260" i="2" s="1"/>
  <c r="B8276" i="2"/>
  <c r="A8276" i="2" s="1"/>
  <c r="B8283" i="2"/>
  <c r="A8283" i="2" s="1"/>
  <c r="B8291" i="2"/>
  <c r="A8291" i="2" s="1"/>
  <c r="B8299" i="2"/>
  <c r="A8299" i="2" s="1"/>
  <c r="B8307" i="2"/>
  <c r="A8307" i="2" s="1"/>
  <c r="B8315" i="2"/>
  <c r="A8315" i="2" s="1"/>
  <c r="B8323" i="2"/>
  <c r="A8323" i="2" s="1"/>
  <c r="B8352" i="2"/>
  <c r="A8352" i="2" s="1"/>
  <c r="B8367" i="2"/>
  <c r="A8367" i="2" s="1"/>
  <c r="B8374" i="2"/>
  <c r="A8374" i="2" s="1"/>
  <c r="B8405" i="2"/>
  <c r="A8405" i="2" s="1"/>
  <c r="B8429" i="2"/>
  <c r="A8429" i="2" s="1"/>
  <c r="B8437" i="2"/>
  <c r="A8437" i="2" s="1"/>
  <c r="B8453" i="2"/>
  <c r="A8453" i="2" s="1"/>
  <c r="B8460" i="2"/>
  <c r="A8460" i="2" s="1"/>
  <c r="B8468" i="2"/>
  <c r="A8468" i="2" s="1"/>
  <c r="B8476" i="2"/>
  <c r="A8476" i="2" s="1"/>
  <c r="B8484" i="2"/>
  <c r="A8484" i="2" s="1"/>
  <c r="B8492" i="2"/>
  <c r="A8492" i="2" s="1"/>
  <c r="B8500" i="2"/>
  <c r="A8500" i="2" s="1"/>
  <c r="B8508" i="2"/>
  <c r="A8508" i="2" s="1"/>
  <c r="B8515" i="2"/>
  <c r="A8515" i="2" s="1"/>
  <c r="B8530" i="2"/>
  <c r="A8530" i="2" s="1"/>
  <c r="B8538" i="2"/>
  <c r="A8538" i="2" s="1"/>
  <c r="B8562" i="2"/>
  <c r="A8562" i="2" s="1"/>
  <c r="B8570" i="2"/>
  <c r="A8570" i="2" s="1"/>
  <c r="B8585" i="2"/>
  <c r="A8585" i="2" s="1"/>
  <c r="B8593" i="2"/>
  <c r="A8593" i="2" s="1"/>
  <c r="B8601" i="2"/>
  <c r="A8601" i="2" s="1"/>
  <c r="B8609" i="2"/>
  <c r="A8609" i="2" s="1"/>
  <c r="B8617" i="2"/>
  <c r="A8617" i="2" s="1"/>
  <c r="B8624" i="2"/>
  <c r="A8624" i="2" s="1"/>
  <c r="B8640" i="2"/>
  <c r="A8640" i="2" s="1"/>
  <c r="B8647" i="2"/>
  <c r="A8647" i="2" s="1"/>
  <c r="B8662" i="2"/>
  <c r="A8662" i="2" s="1"/>
  <c r="B8677" i="2"/>
  <c r="A8677" i="2" s="1"/>
  <c r="B8685" i="2"/>
  <c r="A8685" i="2" s="1"/>
  <c r="B8709" i="2"/>
  <c r="A8709" i="2" s="1"/>
  <c r="B8717" i="2"/>
  <c r="A8717" i="2" s="1"/>
  <c r="B8725" i="2"/>
  <c r="A8725" i="2" s="1"/>
  <c r="B8732" i="2"/>
  <c r="A8732" i="2" s="1"/>
  <c r="B8739" i="2"/>
  <c r="A8739" i="2" s="1"/>
  <c r="B8747" i="2"/>
  <c r="A8747" i="2" s="1"/>
  <c r="B8755" i="2"/>
  <c r="A8755" i="2" s="1"/>
  <c r="B8763" i="2"/>
  <c r="A8763" i="2" s="1"/>
  <c r="B8771" i="2"/>
  <c r="A8771" i="2" s="1"/>
  <c r="B8779" i="2"/>
  <c r="A8779" i="2" s="1"/>
  <c r="B8787" i="2"/>
  <c r="A8787" i="2" s="1"/>
  <c r="B8795" i="2"/>
  <c r="A8795" i="2" s="1"/>
  <c r="B8803" i="2"/>
  <c r="A8803" i="2" s="1"/>
  <c r="B8819" i="2"/>
  <c r="A8819" i="2" s="1"/>
  <c r="B8827" i="2"/>
  <c r="A8827" i="2" s="1"/>
  <c r="B6525" i="2"/>
  <c r="A6525" i="2" s="1"/>
  <c r="B6541" i="2"/>
  <c r="A6541" i="2" s="1"/>
  <c r="B6728" i="2"/>
  <c r="A6728" i="2" s="1"/>
  <c r="B6776" i="2"/>
  <c r="A6776" i="2" s="1"/>
  <c r="B6854" i="2"/>
  <c r="A6854" i="2" s="1"/>
  <c r="B6986" i="2"/>
  <c r="A6986" i="2" s="1"/>
  <c r="B7130" i="2"/>
  <c r="A7130" i="2" s="1"/>
  <c r="B7178" i="2"/>
  <c r="A7178" i="2" s="1"/>
  <c r="B7209" i="2"/>
  <c r="A7209" i="2" s="1"/>
  <c r="B7219" i="2"/>
  <c r="A7219" i="2" s="1"/>
  <c r="B7236" i="2"/>
  <c r="A7236" i="2" s="1"/>
  <c r="B7244" i="2"/>
  <c r="A7244" i="2" s="1"/>
  <c r="B7260" i="2"/>
  <c r="A7260" i="2" s="1"/>
  <c r="B7268" i="2"/>
  <c r="A7268" i="2" s="1"/>
  <c r="B7276" i="2"/>
  <c r="A7276" i="2" s="1"/>
  <c r="B7284" i="2"/>
  <c r="A7284" i="2" s="1"/>
  <c r="B7292" i="2"/>
  <c r="A7292" i="2" s="1"/>
  <c r="B7308" i="2"/>
  <c r="A7308" i="2" s="1"/>
  <c r="B7316" i="2"/>
  <c r="A7316" i="2" s="1"/>
  <c r="B7324" i="2"/>
  <c r="A7324" i="2" s="1"/>
  <c r="B7332" i="2"/>
  <c r="A7332" i="2" s="1"/>
  <c r="B7340" i="2"/>
  <c r="A7340" i="2" s="1"/>
  <c r="B7348" i="2"/>
  <c r="A7348" i="2" s="1"/>
  <c r="B7404" i="2"/>
  <c r="A7404" i="2" s="1"/>
  <c r="B7420" i="2"/>
  <c r="A7420" i="2" s="1"/>
  <c r="B7428" i="2"/>
  <c r="A7428" i="2" s="1"/>
  <c r="B7444" i="2"/>
  <c r="A7444" i="2" s="1"/>
  <c r="B7452" i="2"/>
  <c r="A7452" i="2" s="1"/>
  <c r="B7460" i="2"/>
  <c r="A7460" i="2" s="1"/>
  <c r="B7468" i="2"/>
  <c r="A7468" i="2" s="1"/>
  <c r="B7476" i="2"/>
  <c r="A7476" i="2" s="1"/>
  <c r="B7484" i="2"/>
  <c r="A7484" i="2" s="1"/>
  <c r="B7492" i="2"/>
  <c r="A7492" i="2" s="1"/>
  <c r="B7500" i="2"/>
  <c r="A7500" i="2" s="1"/>
  <c r="B7508" i="2"/>
  <c r="A7508" i="2" s="1"/>
  <c r="B7531" i="2"/>
  <c r="A7531" i="2" s="1"/>
  <c r="B7539" i="2"/>
  <c r="A7539" i="2" s="1"/>
  <c r="B7563" i="2"/>
  <c r="A7563" i="2" s="1"/>
  <c r="B7571" i="2"/>
  <c r="A7571" i="2" s="1"/>
  <c r="B7579" i="2"/>
  <c r="A7579" i="2" s="1"/>
  <c r="B7587" i="2"/>
  <c r="A7587" i="2" s="1"/>
  <c r="B7595" i="2"/>
  <c r="A7595" i="2" s="1"/>
  <c r="B7611" i="2"/>
  <c r="A7611" i="2" s="1"/>
  <c r="B7619" i="2"/>
  <c r="A7619" i="2" s="1"/>
  <c r="B7627" i="2"/>
  <c r="A7627" i="2" s="1"/>
  <c r="B7635" i="2"/>
  <c r="A7635" i="2" s="1"/>
  <c r="B7643" i="2"/>
  <c r="A7643" i="2" s="1"/>
  <c r="B7651" i="2"/>
  <c r="A7651" i="2" s="1"/>
  <c r="B7659" i="2"/>
  <c r="A7659" i="2" s="1"/>
  <c r="B7666" i="2"/>
  <c r="A7666" i="2" s="1"/>
  <c r="B7682" i="2"/>
  <c r="A7682" i="2" s="1"/>
  <c r="B7698" i="2"/>
  <c r="A7698" i="2" s="1"/>
  <c r="B7706" i="2"/>
  <c r="A7706" i="2" s="1"/>
  <c r="B7738" i="2"/>
  <c r="A7738" i="2" s="1"/>
  <c r="B7754" i="2"/>
  <c r="A7754" i="2" s="1"/>
  <c r="B7762" i="2"/>
  <c r="A7762" i="2" s="1"/>
  <c r="B7770" i="2"/>
  <c r="A7770" i="2" s="1"/>
  <c r="B7778" i="2"/>
  <c r="A7778" i="2" s="1"/>
  <c r="B7786" i="2"/>
  <c r="A7786" i="2" s="1"/>
  <c r="B7794" i="2"/>
  <c r="A7794" i="2" s="1"/>
  <c r="B7802" i="2"/>
  <c r="A7802" i="2" s="1"/>
  <c r="B7810" i="2"/>
  <c r="A7810" i="2" s="1"/>
  <c r="B7817" i="2"/>
  <c r="A7817" i="2" s="1"/>
  <c r="B7825" i="2"/>
  <c r="A7825" i="2" s="1"/>
  <c r="B7833" i="2"/>
  <c r="A7833" i="2" s="1"/>
  <c r="B7841" i="2"/>
  <c r="A7841" i="2" s="1"/>
  <c r="B7873" i="2"/>
  <c r="A7873" i="2" s="1"/>
  <c r="B7897" i="2"/>
  <c r="A7897" i="2" s="1"/>
  <c r="B7905" i="2"/>
  <c r="A7905" i="2" s="1"/>
  <c r="B7913" i="2"/>
  <c r="A7913" i="2" s="1"/>
  <c r="B7920" i="2"/>
  <c r="A7920" i="2" s="1"/>
  <c r="B7928" i="2"/>
  <c r="A7928" i="2" s="1"/>
  <c r="B7935" i="2"/>
  <c r="A7935" i="2" s="1"/>
  <c r="B7943" i="2"/>
  <c r="A7943" i="2" s="1"/>
  <c r="B7951" i="2"/>
  <c r="A7951" i="2" s="1"/>
  <c r="B7959" i="2"/>
  <c r="A7959" i="2" s="1"/>
  <c r="B7967" i="2"/>
  <c r="A7967" i="2" s="1"/>
  <c r="B7975" i="2"/>
  <c r="A7975" i="2" s="1"/>
  <c r="B7983" i="2"/>
  <c r="A7983" i="2" s="1"/>
  <c r="B7991" i="2"/>
  <c r="A7991" i="2" s="1"/>
  <c r="B8015" i="2"/>
  <c r="A8015" i="2" s="1"/>
  <c r="B8038" i="2"/>
  <c r="A8038" i="2" s="1"/>
  <c r="B8046" i="2"/>
  <c r="A8046" i="2" s="1"/>
  <c r="B8054" i="2"/>
  <c r="A8054" i="2" s="1"/>
  <c r="B8062" i="2"/>
  <c r="A8062" i="2" s="1"/>
  <c r="B8078" i="2"/>
  <c r="A8078" i="2" s="1"/>
  <c r="B8086" i="2"/>
  <c r="A8086" i="2" s="1"/>
  <c r="B8094" i="2"/>
  <c r="A8094" i="2" s="1"/>
  <c r="B8102" i="2"/>
  <c r="A8102" i="2" s="1"/>
  <c r="B8110" i="2"/>
  <c r="A8110" i="2" s="1"/>
  <c r="B8118" i="2"/>
  <c r="A8118" i="2" s="1"/>
  <c r="B8133" i="2"/>
  <c r="A8133" i="2" s="1"/>
  <c r="B8141" i="2"/>
  <c r="A8141" i="2" s="1"/>
  <c r="B8149" i="2"/>
  <c r="A8149" i="2" s="1"/>
  <c r="B8157" i="2"/>
  <c r="A8157" i="2" s="1"/>
  <c r="B8165" i="2"/>
  <c r="A8165" i="2" s="1"/>
  <c r="B8181" i="2"/>
  <c r="A8181" i="2" s="1"/>
  <c r="B8221" i="2"/>
  <c r="A8221" i="2" s="1"/>
  <c r="B8229" i="2"/>
  <c r="A8229" i="2" s="1"/>
  <c r="B8245" i="2"/>
  <c r="A8245" i="2" s="1"/>
  <c r="B8253" i="2"/>
  <c r="A8253" i="2" s="1"/>
  <c r="B8261" i="2"/>
  <c r="A8261" i="2" s="1"/>
  <c r="B8277" i="2"/>
  <c r="A8277" i="2" s="1"/>
  <c r="B8284" i="2"/>
  <c r="A8284" i="2" s="1"/>
  <c r="B8292" i="2"/>
  <c r="A8292" i="2" s="1"/>
  <c r="B8300" i="2"/>
  <c r="A8300" i="2" s="1"/>
  <c r="B8308" i="2"/>
  <c r="A8308" i="2" s="1"/>
  <c r="B8316" i="2"/>
  <c r="A8316" i="2" s="1"/>
  <c r="B8324" i="2"/>
  <c r="A8324" i="2" s="1"/>
  <c r="B8332" i="2"/>
  <c r="A8332" i="2" s="1"/>
  <c r="B8353" i="2"/>
  <c r="A8353" i="2" s="1"/>
  <c r="B8368" i="2"/>
  <c r="A8368" i="2" s="1"/>
  <c r="B8375" i="2"/>
  <c r="A8375" i="2" s="1"/>
  <c r="B8406" i="2"/>
  <c r="A8406" i="2" s="1"/>
  <c r="B8422" i="2"/>
  <c r="A8422" i="2" s="1"/>
  <c r="B8430" i="2"/>
  <c r="A8430" i="2" s="1"/>
  <c r="B8438" i="2"/>
  <c r="A8438" i="2" s="1"/>
  <c r="B8454" i="2"/>
  <c r="A8454" i="2" s="1"/>
  <c r="B8461" i="2"/>
  <c r="A8461" i="2" s="1"/>
  <c r="B8469" i="2"/>
  <c r="A8469" i="2" s="1"/>
  <c r="B8477" i="2"/>
  <c r="A8477" i="2" s="1"/>
  <c r="B8485" i="2"/>
  <c r="A8485" i="2" s="1"/>
  <c r="B8493" i="2"/>
  <c r="A8493" i="2" s="1"/>
  <c r="B8501" i="2"/>
  <c r="A8501" i="2" s="1"/>
  <c r="B8509" i="2"/>
  <c r="A8509" i="2" s="1"/>
  <c r="B8516" i="2"/>
  <c r="A8516" i="2" s="1"/>
  <c r="B8523" i="2"/>
  <c r="A8523" i="2" s="1"/>
  <c r="B8531" i="2"/>
  <c r="A8531" i="2" s="1"/>
  <c r="B8539" i="2"/>
  <c r="A8539" i="2" s="1"/>
  <c r="B8563" i="2"/>
  <c r="A8563" i="2" s="1"/>
  <c r="B8571" i="2"/>
  <c r="A8571" i="2" s="1"/>
  <c r="B8586" i="2"/>
  <c r="A8586" i="2" s="1"/>
  <c r="B8594" i="2"/>
  <c r="A8594" i="2" s="1"/>
  <c r="B8602" i="2"/>
  <c r="A8602" i="2" s="1"/>
  <c r="B8610" i="2"/>
  <c r="A8610" i="2" s="1"/>
  <c r="B8618" i="2"/>
  <c r="A8618" i="2" s="1"/>
  <c r="B8625" i="2"/>
  <c r="A8625" i="2" s="1"/>
  <c r="B8641" i="2"/>
  <c r="A8641" i="2" s="1"/>
  <c r="B8663" i="2"/>
  <c r="A8663" i="2" s="1"/>
  <c r="B8678" i="2"/>
  <c r="A8678" i="2" s="1"/>
  <c r="B8686" i="2"/>
  <c r="A8686" i="2" s="1"/>
  <c r="B8694" i="2"/>
  <c r="A8694" i="2" s="1"/>
  <c r="B8710" i="2"/>
  <c r="A8710" i="2" s="1"/>
  <c r="B8718" i="2"/>
  <c r="A8718" i="2" s="1"/>
  <c r="B8726" i="2"/>
  <c r="A8726" i="2" s="1"/>
  <c r="B8733" i="2"/>
  <c r="A8733" i="2" s="1"/>
  <c r="B8740" i="2"/>
  <c r="A8740" i="2" s="1"/>
  <c r="B8748" i="2"/>
  <c r="A8748" i="2" s="1"/>
  <c r="B8756" i="2"/>
  <c r="A8756" i="2" s="1"/>
  <c r="B8764" i="2"/>
  <c r="A8764" i="2" s="1"/>
  <c r="B8772" i="2"/>
  <c r="A8772" i="2" s="1"/>
  <c r="B8780" i="2"/>
  <c r="A8780" i="2" s="1"/>
  <c r="B8788" i="2"/>
  <c r="A8788" i="2" s="1"/>
  <c r="B8796" i="2"/>
  <c r="A8796" i="2" s="1"/>
  <c r="B8804" i="2"/>
  <c r="A8804" i="2" s="1"/>
  <c r="B8820" i="2"/>
  <c r="A8820" i="2" s="1"/>
  <c r="B6533" i="2"/>
  <c r="A6533" i="2" s="1"/>
  <c r="B6549" i="2"/>
  <c r="A6549" i="2" s="1"/>
  <c r="B6736" i="2"/>
  <c r="A6736" i="2" s="1"/>
  <c r="B6783" i="2"/>
  <c r="A6783" i="2" s="1"/>
  <c r="B6994" i="2"/>
  <c r="A6994" i="2" s="1"/>
  <c r="B7026" i="2"/>
  <c r="A7026" i="2" s="1"/>
  <c r="B7138" i="2"/>
  <c r="A7138" i="2" s="1"/>
  <c r="B7179" i="2"/>
  <c r="A7179" i="2" s="1"/>
  <c r="B7210" i="2"/>
  <c r="A7210" i="2" s="1"/>
  <c r="B7221" i="2"/>
  <c r="A7221" i="2" s="1"/>
  <c r="B7237" i="2"/>
  <c r="A7237" i="2" s="1"/>
  <c r="B7253" i="2"/>
  <c r="A7253" i="2" s="1"/>
  <c r="B7261" i="2"/>
  <c r="A7261" i="2" s="1"/>
  <c r="B7269" i="2"/>
  <c r="A7269" i="2" s="1"/>
  <c r="B7277" i="2"/>
  <c r="A7277" i="2" s="1"/>
  <c r="B7285" i="2"/>
  <c r="A7285" i="2" s="1"/>
  <c r="B7293" i="2"/>
  <c r="A7293" i="2" s="1"/>
  <c r="B7309" i="2"/>
  <c r="A7309" i="2" s="1"/>
  <c r="B7317" i="2"/>
  <c r="A7317" i="2" s="1"/>
  <c r="B7325" i="2"/>
  <c r="A7325" i="2" s="1"/>
  <c r="B7333" i="2"/>
  <c r="A7333" i="2" s="1"/>
  <c r="B7341" i="2"/>
  <c r="A7341" i="2" s="1"/>
  <c r="B7349" i="2"/>
  <c r="A7349" i="2" s="1"/>
  <c r="B7405" i="2"/>
  <c r="A7405" i="2" s="1"/>
  <c r="B7421" i="2"/>
  <c r="A7421" i="2" s="1"/>
  <c r="B7429" i="2"/>
  <c r="A7429" i="2" s="1"/>
  <c r="B7453" i="2"/>
  <c r="A7453" i="2" s="1"/>
  <c r="B7461" i="2"/>
  <c r="A7461" i="2" s="1"/>
  <c r="B7469" i="2"/>
  <c r="A7469" i="2" s="1"/>
  <c r="B7477" i="2"/>
  <c r="A7477" i="2" s="1"/>
  <c r="B7485" i="2"/>
  <c r="A7485" i="2" s="1"/>
  <c r="B7493" i="2"/>
  <c r="A7493" i="2" s="1"/>
  <c r="B7501" i="2"/>
  <c r="A7501" i="2" s="1"/>
  <c r="B7509" i="2"/>
  <c r="A7509" i="2" s="1"/>
  <c r="B7532" i="2"/>
  <c r="A7532" i="2" s="1"/>
  <c r="B7540" i="2"/>
  <c r="A7540" i="2" s="1"/>
  <c r="B7564" i="2"/>
  <c r="A7564" i="2" s="1"/>
  <c r="B7572" i="2"/>
  <c r="A7572" i="2" s="1"/>
  <c r="B7580" i="2"/>
  <c r="A7580" i="2" s="1"/>
  <c r="B7588" i="2"/>
  <c r="A7588" i="2" s="1"/>
  <c r="B7596" i="2"/>
  <c r="A7596" i="2" s="1"/>
  <c r="B7612" i="2"/>
  <c r="A7612" i="2" s="1"/>
  <c r="B7620" i="2"/>
  <c r="A7620" i="2" s="1"/>
  <c r="B7628" i="2"/>
  <c r="A7628" i="2" s="1"/>
  <c r="B7636" i="2"/>
  <c r="A7636" i="2" s="1"/>
  <c r="B7644" i="2"/>
  <c r="A7644" i="2" s="1"/>
  <c r="B7652" i="2"/>
  <c r="A7652" i="2" s="1"/>
  <c r="B7660" i="2"/>
  <c r="A7660" i="2" s="1"/>
  <c r="B7667" i="2"/>
  <c r="A7667" i="2" s="1"/>
  <c r="B7683" i="2"/>
  <c r="A7683" i="2" s="1"/>
  <c r="B7699" i="2"/>
  <c r="A7699" i="2" s="1"/>
  <c r="B7707" i="2"/>
  <c r="A7707" i="2" s="1"/>
  <c r="B7731" i="2"/>
  <c r="A7731" i="2" s="1"/>
  <c r="B7739" i="2"/>
  <c r="A7739" i="2" s="1"/>
  <c r="B7747" i="2"/>
  <c r="A7747" i="2" s="1"/>
  <c r="B7755" i="2"/>
  <c r="A7755" i="2" s="1"/>
  <c r="B7763" i="2"/>
  <c r="A7763" i="2" s="1"/>
  <c r="B7771" i="2"/>
  <c r="A7771" i="2" s="1"/>
  <c r="B7779" i="2"/>
  <c r="A7779" i="2" s="1"/>
  <c r="B7787" i="2"/>
  <c r="A7787" i="2" s="1"/>
  <c r="B7795" i="2"/>
  <c r="A7795" i="2" s="1"/>
  <c r="B7803" i="2"/>
  <c r="A7803" i="2" s="1"/>
  <c r="B7811" i="2"/>
  <c r="A7811" i="2" s="1"/>
  <c r="B7818" i="2"/>
  <c r="A7818" i="2" s="1"/>
  <c r="B7826" i="2"/>
  <c r="A7826" i="2" s="1"/>
  <c r="B7834" i="2"/>
  <c r="A7834" i="2" s="1"/>
  <c r="B7842" i="2"/>
  <c r="A7842" i="2" s="1"/>
  <c r="B7874" i="2"/>
  <c r="A7874" i="2" s="1"/>
  <c r="B7898" i="2"/>
  <c r="A7898" i="2" s="1"/>
  <c r="B7906" i="2"/>
  <c r="A7906" i="2" s="1"/>
  <c r="B7914" i="2"/>
  <c r="A7914" i="2" s="1"/>
  <c r="B7921" i="2"/>
  <c r="A7921" i="2" s="1"/>
  <c r="B7929" i="2"/>
  <c r="A7929" i="2" s="1"/>
  <c r="B7936" i="2"/>
  <c r="A7936" i="2" s="1"/>
  <c r="B7944" i="2"/>
  <c r="A7944" i="2" s="1"/>
  <c r="B7952" i="2"/>
  <c r="A7952" i="2" s="1"/>
  <c r="B7960" i="2"/>
  <c r="A7960" i="2" s="1"/>
  <c r="B7968" i="2"/>
  <c r="A7968" i="2" s="1"/>
  <c r="B7976" i="2"/>
  <c r="A7976" i="2" s="1"/>
  <c r="B7984" i="2"/>
  <c r="A7984" i="2" s="1"/>
  <c r="B7992" i="2"/>
  <c r="A7992" i="2" s="1"/>
  <c r="B8039" i="2"/>
  <c r="A8039" i="2" s="1"/>
  <c r="B8047" i="2"/>
  <c r="A8047" i="2" s="1"/>
  <c r="B8055" i="2"/>
  <c r="A8055" i="2" s="1"/>
  <c r="B8063" i="2"/>
  <c r="A8063" i="2" s="1"/>
  <c r="B8079" i="2"/>
  <c r="A8079" i="2" s="1"/>
  <c r="B8087" i="2"/>
  <c r="A8087" i="2" s="1"/>
  <c r="B8095" i="2"/>
  <c r="A8095" i="2" s="1"/>
  <c r="B8103" i="2"/>
  <c r="A8103" i="2" s="1"/>
  <c r="B8111" i="2"/>
  <c r="A8111" i="2" s="1"/>
  <c r="B8119" i="2"/>
  <c r="A8119" i="2" s="1"/>
  <c r="B8126" i="2"/>
  <c r="A8126" i="2" s="1"/>
  <c r="B8134" i="2"/>
  <c r="A8134" i="2" s="1"/>
  <c r="B8142" i="2"/>
  <c r="A8142" i="2" s="1"/>
  <c r="B8150" i="2"/>
  <c r="A8150" i="2" s="1"/>
  <c r="B8158" i="2"/>
  <c r="A8158" i="2" s="1"/>
  <c r="B8166" i="2"/>
  <c r="A8166" i="2" s="1"/>
  <c r="B8182" i="2"/>
  <c r="A8182" i="2" s="1"/>
  <c r="B8198" i="2"/>
  <c r="A8198" i="2" s="1"/>
  <c r="B8222" i="2"/>
  <c r="A8222" i="2" s="1"/>
  <c r="B8246" i="2"/>
  <c r="A8246" i="2" s="1"/>
  <c r="B8262" i="2"/>
  <c r="A8262" i="2" s="1"/>
  <c r="B8285" i="2"/>
  <c r="A8285" i="2" s="1"/>
  <c r="B8293" i="2"/>
  <c r="A8293" i="2" s="1"/>
  <c r="B8301" i="2"/>
  <c r="A8301" i="2" s="1"/>
  <c r="B8309" i="2"/>
  <c r="A8309" i="2" s="1"/>
  <c r="B8317" i="2"/>
  <c r="A8317" i="2" s="1"/>
  <c r="B8333" i="2"/>
  <c r="A8333" i="2" s="1"/>
  <c r="B8354" i="2"/>
  <c r="A8354" i="2" s="1"/>
  <c r="B8369" i="2"/>
  <c r="A8369" i="2" s="1"/>
  <c r="B8376" i="2"/>
  <c r="A8376" i="2" s="1"/>
  <c r="B8407" i="2"/>
  <c r="A8407" i="2" s="1"/>
  <c r="B8423" i="2"/>
  <c r="A8423" i="2" s="1"/>
  <c r="B8431" i="2"/>
  <c r="A8431" i="2" s="1"/>
  <c r="B8439" i="2"/>
  <c r="A8439" i="2" s="1"/>
  <c r="B8462" i="2"/>
  <c r="A8462" i="2" s="1"/>
  <c r="B8470" i="2"/>
  <c r="A8470" i="2" s="1"/>
  <c r="B8478" i="2"/>
  <c r="A8478" i="2" s="1"/>
  <c r="B8486" i="2"/>
  <c r="A8486" i="2" s="1"/>
  <c r="B8494" i="2"/>
  <c r="A8494" i="2" s="1"/>
  <c r="B8502" i="2"/>
  <c r="A8502" i="2" s="1"/>
  <c r="B8510" i="2"/>
  <c r="A8510" i="2" s="1"/>
  <c r="B8524" i="2"/>
  <c r="A8524" i="2" s="1"/>
  <c r="B8532" i="2"/>
  <c r="A8532" i="2" s="1"/>
  <c r="B8540" i="2"/>
  <c r="A8540" i="2" s="1"/>
  <c r="B8564" i="2"/>
  <c r="A8564" i="2" s="1"/>
  <c r="B8572" i="2"/>
  <c r="A8572" i="2" s="1"/>
  <c r="B8587" i="2"/>
  <c r="A8587" i="2" s="1"/>
  <c r="B8595" i="2"/>
  <c r="A8595" i="2" s="1"/>
  <c r="B8603" i="2"/>
  <c r="A8603" i="2" s="1"/>
  <c r="B8611" i="2"/>
  <c r="A8611" i="2" s="1"/>
  <c r="B8619" i="2"/>
  <c r="A8619" i="2" s="1"/>
  <c r="B8626" i="2"/>
  <c r="A8626" i="2" s="1"/>
  <c r="B8642" i="2"/>
  <c r="A8642" i="2" s="1"/>
  <c r="B8664" i="2"/>
  <c r="A8664" i="2" s="1"/>
  <c r="B8679" i="2"/>
  <c r="A8679" i="2" s="1"/>
  <c r="B8687" i="2"/>
  <c r="A8687" i="2" s="1"/>
  <c r="B8695" i="2"/>
  <c r="A8695" i="2" s="1"/>
  <c r="B8711" i="2"/>
  <c r="A8711" i="2" s="1"/>
  <c r="B8719" i="2"/>
  <c r="A8719" i="2" s="1"/>
  <c r="B8741" i="2"/>
  <c r="A8741" i="2" s="1"/>
  <c r="B8749" i="2"/>
  <c r="A8749" i="2" s="1"/>
  <c r="B8757" i="2"/>
  <c r="A8757" i="2" s="1"/>
  <c r="B8765" i="2"/>
  <c r="A8765" i="2" s="1"/>
  <c r="B8773" i="2"/>
  <c r="A8773" i="2" s="1"/>
  <c r="B8781" i="2"/>
  <c r="A8781" i="2" s="1"/>
  <c r="B8789" i="2"/>
  <c r="A8789" i="2" s="1"/>
  <c r="B8797" i="2"/>
  <c r="A8797" i="2" s="1"/>
  <c r="B8805" i="2"/>
  <c r="A8805" i="2" s="1"/>
  <c r="B8813" i="2"/>
  <c r="A8813" i="2" s="1"/>
  <c r="B8821" i="2"/>
  <c r="A8821" i="2" s="1"/>
  <c r="B8861" i="2"/>
  <c r="A8861" i="2" s="1"/>
  <c r="B8876" i="2"/>
  <c r="A8876" i="2" s="1"/>
  <c r="B8892" i="2"/>
  <c r="A8892" i="2" s="1"/>
  <c r="B6556" i="2"/>
  <c r="A6556" i="2" s="1"/>
  <c r="B6744" i="2"/>
  <c r="A6744" i="2" s="1"/>
  <c r="B6791" i="2"/>
  <c r="A6791" i="2" s="1"/>
  <c r="B6876" i="2"/>
  <c r="A6876" i="2" s="1"/>
  <c r="B6915" i="2"/>
  <c r="A6915" i="2" s="1"/>
  <c r="B6938" i="2"/>
  <c r="A6938" i="2" s="1"/>
  <c r="B7146" i="2"/>
  <c r="A7146" i="2" s="1"/>
  <c r="B7171" i="2"/>
  <c r="A7171" i="2" s="1"/>
  <c r="B7211" i="2"/>
  <c r="A7211" i="2" s="1"/>
  <c r="B7222" i="2"/>
  <c r="A7222" i="2" s="1"/>
  <c r="B7238" i="2"/>
  <c r="A7238" i="2" s="1"/>
  <c r="B7262" i="2"/>
  <c r="A7262" i="2" s="1"/>
  <c r="B7270" i="2"/>
  <c r="A7270" i="2" s="1"/>
  <c r="B7278" i="2"/>
  <c r="A7278" i="2" s="1"/>
  <c r="B7286" i="2"/>
  <c r="A7286" i="2" s="1"/>
  <c r="B7302" i="2"/>
  <c r="A7302" i="2" s="1"/>
  <c r="B7310" i="2"/>
  <c r="A7310" i="2" s="1"/>
  <c r="B7318" i="2"/>
  <c r="A7318" i="2" s="1"/>
  <c r="B7326" i="2"/>
  <c r="A7326" i="2" s="1"/>
  <c r="B7334" i="2"/>
  <c r="A7334" i="2" s="1"/>
  <c r="B7342" i="2"/>
  <c r="A7342" i="2" s="1"/>
  <c r="B7350" i="2"/>
  <c r="A7350" i="2" s="1"/>
  <c r="B7358" i="2"/>
  <c r="A7358" i="2" s="1"/>
  <c r="B7374" i="2"/>
  <c r="A7374" i="2" s="1"/>
  <c r="B7382" i="2"/>
  <c r="A7382" i="2" s="1"/>
  <c r="B7390" i="2"/>
  <c r="A7390" i="2" s="1"/>
  <c r="B7406" i="2"/>
  <c r="A7406" i="2" s="1"/>
  <c r="B7422" i="2"/>
  <c r="A7422" i="2" s="1"/>
  <c r="B7430" i="2"/>
  <c r="A7430" i="2" s="1"/>
  <c r="B7454" i="2"/>
  <c r="A7454" i="2" s="1"/>
  <c r="B7462" i="2"/>
  <c r="A7462" i="2" s="1"/>
  <c r="B7470" i="2"/>
  <c r="A7470" i="2" s="1"/>
  <c r="B7478" i="2"/>
  <c r="A7478" i="2" s="1"/>
  <c r="B7486" i="2"/>
  <c r="A7486" i="2" s="1"/>
  <c r="B7494" i="2"/>
  <c r="A7494" i="2" s="1"/>
  <c r="B7502" i="2"/>
  <c r="A7502" i="2" s="1"/>
  <c r="B7510" i="2"/>
  <c r="A7510" i="2" s="1"/>
  <c r="B7518" i="2"/>
  <c r="A7518" i="2" s="1"/>
  <c r="B7533" i="2"/>
  <c r="A7533" i="2" s="1"/>
  <c r="B7541" i="2"/>
  <c r="A7541" i="2" s="1"/>
  <c r="B7565" i="2"/>
  <c r="A7565" i="2" s="1"/>
  <c r="B7581" i="2"/>
  <c r="A7581" i="2" s="1"/>
  <c r="B7589" i="2"/>
  <c r="A7589" i="2" s="1"/>
  <c r="B7597" i="2"/>
  <c r="A7597" i="2" s="1"/>
  <c r="B7613" i="2"/>
  <c r="A7613" i="2" s="1"/>
  <c r="B7621" i="2"/>
  <c r="A7621" i="2" s="1"/>
  <c r="B7629" i="2"/>
  <c r="A7629" i="2" s="1"/>
  <c r="B7637" i="2"/>
  <c r="A7637" i="2" s="1"/>
  <c r="B7645" i="2"/>
  <c r="A7645" i="2" s="1"/>
  <c r="B7653" i="2"/>
  <c r="A7653" i="2" s="1"/>
  <c r="B7668" i="2"/>
  <c r="A7668" i="2" s="1"/>
  <c r="B7684" i="2"/>
  <c r="A7684" i="2" s="1"/>
  <c r="B7700" i="2"/>
  <c r="A7700" i="2" s="1"/>
  <c r="B7732" i="2"/>
  <c r="A7732" i="2" s="1"/>
  <c r="B7740" i="2"/>
  <c r="A7740" i="2" s="1"/>
  <c r="B7748" i="2"/>
  <c r="A7748" i="2" s="1"/>
  <c r="B7756" i="2"/>
  <c r="A7756" i="2" s="1"/>
  <c r="B7764" i="2"/>
  <c r="A7764" i="2" s="1"/>
  <c r="B7780" i="2"/>
  <c r="A7780" i="2" s="1"/>
  <c r="B7788" i="2"/>
  <c r="A7788" i="2" s="1"/>
  <c r="B7796" i="2"/>
  <c r="A7796" i="2" s="1"/>
  <c r="B7804" i="2"/>
  <c r="A7804" i="2" s="1"/>
  <c r="B7812" i="2"/>
  <c r="A7812" i="2" s="1"/>
  <c r="B7819" i="2"/>
  <c r="A7819" i="2" s="1"/>
  <c r="B7827" i="2"/>
  <c r="A7827" i="2" s="1"/>
  <c r="B7835" i="2"/>
  <c r="A7835" i="2" s="1"/>
  <c r="B7843" i="2"/>
  <c r="A7843" i="2" s="1"/>
  <c r="B7875" i="2"/>
  <c r="A7875" i="2" s="1"/>
  <c r="B7907" i="2"/>
  <c r="A7907" i="2" s="1"/>
  <c r="B7915" i="2"/>
  <c r="A7915" i="2" s="1"/>
  <c r="B7922" i="2"/>
  <c r="A7922" i="2" s="1"/>
  <c r="B7937" i="2"/>
  <c r="A7937" i="2" s="1"/>
  <c r="B7945" i="2"/>
  <c r="A7945" i="2" s="1"/>
  <c r="B7953" i="2"/>
  <c r="A7953" i="2" s="1"/>
  <c r="B7961" i="2"/>
  <c r="A7961" i="2" s="1"/>
  <c r="B7969" i="2"/>
  <c r="A7969" i="2" s="1"/>
  <c r="B7977" i="2"/>
  <c r="A7977" i="2" s="1"/>
  <c r="B7985" i="2"/>
  <c r="A7985" i="2" s="1"/>
  <c r="B8009" i="2"/>
  <c r="A8009" i="2" s="1"/>
  <c r="B8032" i="2"/>
  <c r="A8032" i="2" s="1"/>
  <c r="B8040" i="2"/>
  <c r="A8040" i="2" s="1"/>
  <c r="B8048" i="2"/>
  <c r="A8048" i="2" s="1"/>
  <c r="B8056" i="2"/>
  <c r="A8056" i="2" s="1"/>
  <c r="B8064" i="2"/>
  <c r="A8064" i="2" s="1"/>
  <c r="B8072" i="2"/>
  <c r="A8072" i="2" s="1"/>
  <c r="B8080" i="2"/>
  <c r="A8080" i="2" s="1"/>
  <c r="B8088" i="2"/>
  <c r="A8088" i="2" s="1"/>
  <c r="B8104" i="2"/>
  <c r="A8104" i="2" s="1"/>
  <c r="B8112" i="2"/>
  <c r="A8112" i="2" s="1"/>
  <c r="B8127" i="2"/>
  <c r="A8127" i="2" s="1"/>
  <c r="B8135" i="2"/>
  <c r="A8135" i="2" s="1"/>
  <c r="B8143" i="2"/>
  <c r="A8143" i="2" s="1"/>
  <c r="B8151" i="2"/>
  <c r="A8151" i="2" s="1"/>
  <c r="B8159" i="2"/>
  <c r="A8159" i="2" s="1"/>
  <c r="B8167" i="2"/>
  <c r="A8167" i="2" s="1"/>
  <c r="B8183" i="2"/>
  <c r="A8183" i="2" s="1"/>
  <c r="B8199" i="2"/>
  <c r="A8199" i="2" s="1"/>
  <c r="B8223" i="2"/>
  <c r="A8223" i="2" s="1"/>
  <c r="B8247" i="2"/>
  <c r="A8247" i="2" s="1"/>
  <c r="B8263" i="2"/>
  <c r="A8263" i="2" s="1"/>
  <c r="B8278" i="2"/>
  <c r="A8278" i="2" s="1"/>
  <c r="B8286" i="2"/>
  <c r="A8286" i="2" s="1"/>
  <c r="B8294" i="2"/>
  <c r="A8294" i="2" s="1"/>
  <c r="B8302" i="2"/>
  <c r="A8302" i="2" s="1"/>
  <c r="B8310" i="2"/>
  <c r="A8310" i="2" s="1"/>
  <c r="B8318" i="2"/>
  <c r="A8318" i="2" s="1"/>
  <c r="B8334" i="2"/>
  <c r="A8334" i="2" s="1"/>
  <c r="B8355" i="2"/>
  <c r="A8355" i="2" s="1"/>
  <c r="B8370" i="2"/>
  <c r="A8370" i="2" s="1"/>
  <c r="B8377" i="2"/>
  <c r="A8377" i="2" s="1"/>
  <c r="B8424" i="2"/>
  <c r="A8424" i="2" s="1"/>
  <c r="B8432" i="2"/>
  <c r="A8432" i="2" s="1"/>
  <c r="B8440" i="2"/>
  <c r="A8440" i="2" s="1"/>
  <c r="B8463" i="2"/>
  <c r="A8463" i="2" s="1"/>
  <c r="B8471" i="2"/>
  <c r="A8471" i="2" s="1"/>
  <c r="B8479" i="2"/>
  <c r="A8479" i="2" s="1"/>
  <c r="B8487" i="2"/>
  <c r="A8487" i="2" s="1"/>
  <c r="B8495" i="2"/>
  <c r="A8495" i="2" s="1"/>
  <c r="B8503" i="2"/>
  <c r="A8503" i="2" s="1"/>
  <c r="B8511" i="2"/>
  <c r="A8511" i="2" s="1"/>
  <c r="B8525" i="2"/>
  <c r="A8525" i="2" s="1"/>
  <c r="B8533" i="2"/>
  <c r="A8533" i="2" s="1"/>
  <c r="B8541" i="2"/>
  <c r="A8541" i="2" s="1"/>
  <c r="B8557" i="2"/>
  <c r="A8557" i="2" s="1"/>
  <c r="B8565" i="2"/>
  <c r="A8565" i="2" s="1"/>
  <c r="B8573" i="2"/>
  <c r="A8573" i="2" s="1"/>
  <c r="B8588" i="2"/>
  <c r="A8588" i="2" s="1"/>
  <c r="B8596" i="2"/>
  <c r="A8596" i="2" s="1"/>
  <c r="B8604" i="2"/>
  <c r="A8604" i="2" s="1"/>
  <c r="B8612" i="2"/>
  <c r="A8612" i="2" s="1"/>
  <c r="B8620" i="2"/>
  <c r="A8620" i="2" s="1"/>
  <c r="B8627" i="2"/>
  <c r="A8627" i="2" s="1"/>
  <c r="B8635" i="2"/>
  <c r="A8635" i="2" s="1"/>
  <c r="B8643" i="2"/>
  <c r="A8643" i="2" s="1"/>
  <c r="B8680" i="2"/>
  <c r="A8680" i="2" s="1"/>
  <c r="B8696" i="2"/>
  <c r="A8696" i="2" s="1"/>
  <c r="B8712" i="2"/>
  <c r="A8712" i="2" s="1"/>
  <c r="B8720" i="2"/>
  <c r="A8720" i="2" s="1"/>
  <c r="B8727" i="2"/>
  <c r="A8727" i="2" s="1"/>
  <c r="B8734" i="2"/>
  <c r="A8734" i="2" s="1"/>
  <c r="B8742" i="2"/>
  <c r="A8742" i="2" s="1"/>
  <c r="B8750" i="2"/>
  <c r="A8750" i="2" s="1"/>
  <c r="B8758" i="2"/>
  <c r="A8758" i="2" s="1"/>
  <c r="B8766" i="2"/>
  <c r="A8766" i="2" s="1"/>
  <c r="B8774" i="2"/>
  <c r="A8774" i="2" s="1"/>
  <c r="B8782" i="2"/>
  <c r="A8782" i="2" s="1"/>
  <c r="B8790" i="2"/>
  <c r="A8790" i="2" s="1"/>
  <c r="B8798" i="2"/>
  <c r="A8798" i="2" s="1"/>
  <c r="B8806" i="2"/>
  <c r="A8806" i="2" s="1"/>
  <c r="B8814" i="2"/>
  <c r="A8814" i="2" s="1"/>
  <c r="B8822" i="2"/>
  <c r="A8822" i="2" s="1"/>
  <c r="B6485" i="2"/>
  <c r="A6485" i="2" s="1"/>
  <c r="B6564" i="2"/>
  <c r="A6564" i="2" s="1"/>
  <c r="B6641" i="2"/>
  <c r="A6641" i="2" s="1"/>
  <c r="B6664" i="2"/>
  <c r="A6664" i="2" s="1"/>
  <c r="B6799" i="2"/>
  <c r="A6799" i="2" s="1"/>
  <c r="B6884" i="2"/>
  <c r="A6884" i="2" s="1"/>
  <c r="B6922" i="2"/>
  <c r="A6922" i="2" s="1"/>
  <c r="B6946" i="2"/>
  <c r="A6946" i="2" s="1"/>
  <c r="B7074" i="2"/>
  <c r="A7074" i="2" s="1"/>
  <c r="B7147" i="2"/>
  <c r="A7147" i="2" s="1"/>
  <c r="B7213" i="2"/>
  <c r="A7213" i="2" s="1"/>
  <c r="B7239" i="2"/>
  <c r="A7239" i="2" s="1"/>
  <c r="B7247" i="2"/>
  <c r="A7247" i="2" s="1"/>
  <c r="B7263" i="2"/>
  <c r="A7263" i="2" s="1"/>
  <c r="B7271" i="2"/>
  <c r="A7271" i="2" s="1"/>
  <c r="B7279" i="2"/>
  <c r="A7279" i="2" s="1"/>
  <c r="B7287" i="2"/>
  <c r="A7287" i="2" s="1"/>
  <c r="B7295" i="2"/>
  <c r="A7295" i="2" s="1"/>
  <c r="B7303" i="2"/>
  <c r="A7303" i="2" s="1"/>
  <c r="B7311" i="2"/>
  <c r="A7311" i="2" s="1"/>
  <c r="B7319" i="2"/>
  <c r="A7319" i="2" s="1"/>
  <c r="B7327" i="2"/>
  <c r="A7327" i="2" s="1"/>
  <c r="B7335" i="2"/>
  <c r="A7335" i="2" s="1"/>
  <c r="B7343" i="2"/>
  <c r="A7343" i="2" s="1"/>
  <c r="B7351" i="2"/>
  <c r="A7351" i="2" s="1"/>
  <c r="B7359" i="2"/>
  <c r="A7359" i="2" s="1"/>
  <c r="B7375" i="2"/>
  <c r="A7375" i="2" s="1"/>
  <c r="B7391" i="2"/>
  <c r="A7391" i="2" s="1"/>
  <c r="B7407" i="2"/>
  <c r="A7407" i="2" s="1"/>
  <c r="B7423" i="2"/>
  <c r="A7423" i="2" s="1"/>
  <c r="B7431" i="2"/>
  <c r="A7431" i="2" s="1"/>
  <c r="B7439" i="2"/>
  <c r="A7439" i="2" s="1"/>
  <c r="B7455" i="2"/>
  <c r="A7455" i="2" s="1"/>
  <c r="B7463" i="2"/>
  <c r="A7463" i="2" s="1"/>
  <c r="B7471" i="2"/>
  <c r="A7471" i="2" s="1"/>
  <c r="B7479" i="2"/>
  <c r="A7479" i="2" s="1"/>
  <c r="B7487" i="2"/>
  <c r="A7487" i="2" s="1"/>
  <c r="B7495" i="2"/>
  <c r="A7495" i="2" s="1"/>
  <c r="B7511" i="2"/>
  <c r="A7511" i="2" s="1"/>
  <c r="B7526" i="2"/>
  <c r="A7526" i="2" s="1"/>
  <c r="B7542" i="2"/>
  <c r="A7542" i="2" s="1"/>
  <c r="B7550" i="2"/>
  <c r="A7550" i="2" s="1"/>
  <c r="B7566" i="2"/>
  <c r="A7566" i="2" s="1"/>
  <c r="B7574" i="2"/>
  <c r="A7574" i="2" s="1"/>
  <c r="B7582" i="2"/>
  <c r="A7582" i="2" s="1"/>
  <c r="B7590" i="2"/>
  <c r="A7590" i="2" s="1"/>
  <c r="B7598" i="2"/>
  <c r="A7598" i="2" s="1"/>
  <c r="B7614" i="2"/>
  <c r="A7614" i="2" s="1"/>
  <c r="B7622" i="2"/>
  <c r="A7622" i="2" s="1"/>
  <c r="B7630" i="2"/>
  <c r="A7630" i="2" s="1"/>
  <c r="B7638" i="2"/>
  <c r="A7638" i="2" s="1"/>
  <c r="B7646" i="2"/>
  <c r="A7646" i="2" s="1"/>
  <c r="B7654" i="2"/>
  <c r="A7654" i="2" s="1"/>
  <c r="B7662" i="2"/>
  <c r="A7662" i="2" s="1"/>
  <c r="B7669" i="2"/>
  <c r="A7669" i="2" s="1"/>
  <c r="B7685" i="2"/>
  <c r="A7685" i="2" s="1"/>
  <c r="B7701" i="2"/>
  <c r="A7701" i="2" s="1"/>
  <c r="B7733" i="2"/>
  <c r="A7733" i="2" s="1"/>
  <c r="B7741" i="2"/>
  <c r="A7741" i="2" s="1"/>
  <c r="B7749" i="2"/>
  <c r="A7749" i="2" s="1"/>
  <c r="B7757" i="2"/>
  <c r="A7757" i="2" s="1"/>
  <c r="B7765" i="2"/>
  <c r="A7765" i="2" s="1"/>
  <c r="B7789" i="2"/>
  <c r="A7789" i="2" s="1"/>
  <c r="B7797" i="2"/>
  <c r="A7797" i="2" s="1"/>
  <c r="B7805" i="2"/>
  <c r="A7805" i="2" s="1"/>
  <c r="B7813" i="2"/>
  <c r="A7813" i="2" s="1"/>
  <c r="B7820" i="2"/>
  <c r="A7820" i="2" s="1"/>
  <c r="B7828" i="2"/>
  <c r="A7828" i="2" s="1"/>
  <c r="B7836" i="2"/>
  <c r="A7836" i="2" s="1"/>
  <c r="B7844" i="2"/>
  <c r="A7844" i="2" s="1"/>
  <c r="B7868" i="2"/>
  <c r="A7868" i="2" s="1"/>
  <c r="B7876" i="2"/>
  <c r="A7876" i="2" s="1"/>
  <c r="B7916" i="2"/>
  <c r="A7916" i="2" s="1"/>
  <c r="B7923" i="2"/>
  <c r="A7923" i="2" s="1"/>
  <c r="B7938" i="2"/>
  <c r="A7938" i="2" s="1"/>
  <c r="B7946" i="2"/>
  <c r="A7946" i="2" s="1"/>
  <c r="B7954" i="2"/>
  <c r="A7954" i="2" s="1"/>
  <c r="B7962" i="2"/>
  <c r="A7962" i="2" s="1"/>
  <c r="B7970" i="2"/>
  <c r="A7970" i="2" s="1"/>
  <c r="B7978" i="2"/>
  <c r="A7978" i="2" s="1"/>
  <c r="B7986" i="2"/>
  <c r="A7986" i="2" s="1"/>
  <c r="B8010" i="2"/>
  <c r="A8010" i="2" s="1"/>
  <c r="B8033" i="2"/>
  <c r="A8033" i="2" s="1"/>
  <c r="B8041" i="2"/>
  <c r="A8041" i="2" s="1"/>
  <c r="B8049" i="2"/>
  <c r="A8049" i="2" s="1"/>
  <c r="B8057" i="2"/>
  <c r="A8057" i="2" s="1"/>
  <c r="B8073" i="2"/>
  <c r="A8073" i="2" s="1"/>
  <c r="B8081" i="2"/>
  <c r="A8081" i="2" s="1"/>
  <c r="B8089" i="2"/>
  <c r="A8089" i="2" s="1"/>
  <c r="B8105" i="2"/>
  <c r="A8105" i="2" s="1"/>
  <c r="B8113" i="2"/>
  <c r="A8113" i="2" s="1"/>
  <c r="B8128" i="2"/>
  <c r="A8128" i="2" s="1"/>
  <c r="B8136" i="2"/>
  <c r="A8136" i="2" s="1"/>
  <c r="B8144" i="2"/>
  <c r="A8144" i="2" s="1"/>
  <c r="B8152" i="2"/>
  <c r="A8152" i="2" s="1"/>
  <c r="B8160" i="2"/>
  <c r="A8160" i="2" s="1"/>
  <c r="B8200" i="2"/>
  <c r="A8200" i="2" s="1"/>
  <c r="B8224" i="2"/>
  <c r="A8224" i="2" s="1"/>
  <c r="B8232" i="2"/>
  <c r="A8232" i="2" s="1"/>
  <c r="B8248" i="2"/>
  <c r="A8248" i="2" s="1"/>
  <c r="B8264" i="2"/>
  <c r="A8264" i="2" s="1"/>
  <c r="B8279" i="2"/>
  <c r="A8279" i="2" s="1"/>
  <c r="B8287" i="2"/>
  <c r="A8287" i="2" s="1"/>
  <c r="B8295" i="2"/>
  <c r="A8295" i="2" s="1"/>
  <c r="B8303" i="2"/>
  <c r="A8303" i="2" s="1"/>
  <c r="B8311" i="2"/>
  <c r="A8311" i="2" s="1"/>
  <c r="B8319" i="2"/>
  <c r="A8319" i="2" s="1"/>
  <c r="B8335" i="2"/>
  <c r="A8335" i="2" s="1"/>
  <c r="B8349" i="2"/>
  <c r="A8349" i="2" s="1"/>
  <c r="B8356" i="2"/>
  <c r="A8356" i="2" s="1"/>
  <c r="B8385" i="2"/>
  <c r="A8385" i="2" s="1"/>
  <c r="B8425" i="2"/>
  <c r="A8425" i="2" s="1"/>
  <c r="B8433" i="2"/>
  <c r="A8433" i="2" s="1"/>
  <c r="B8441" i="2"/>
  <c r="A8441" i="2" s="1"/>
  <c r="B8464" i="2"/>
  <c r="A8464" i="2" s="1"/>
  <c r="B8472" i="2"/>
  <c r="A8472" i="2" s="1"/>
  <c r="B8480" i="2"/>
  <c r="A8480" i="2" s="1"/>
  <c r="B8488" i="2"/>
  <c r="A8488" i="2" s="1"/>
  <c r="B8496" i="2"/>
  <c r="A8496" i="2" s="1"/>
  <c r="B8504" i="2"/>
  <c r="A8504" i="2" s="1"/>
  <c r="B8512" i="2"/>
  <c r="A8512" i="2" s="1"/>
  <c r="B8526" i="2"/>
  <c r="A8526" i="2" s="1"/>
  <c r="B8534" i="2"/>
  <c r="A8534" i="2" s="1"/>
  <c r="B8542" i="2"/>
  <c r="A8542" i="2" s="1"/>
  <c r="B8558" i="2"/>
  <c r="A8558" i="2" s="1"/>
  <c r="B8566" i="2"/>
  <c r="A8566" i="2" s="1"/>
  <c r="B8574" i="2"/>
  <c r="A8574" i="2" s="1"/>
  <c r="B8589" i="2"/>
  <c r="A8589" i="2" s="1"/>
  <c r="B8597" i="2"/>
  <c r="A8597" i="2" s="1"/>
  <c r="B8605" i="2"/>
  <c r="A8605" i="2" s="1"/>
  <c r="B8613" i="2"/>
  <c r="A8613" i="2" s="1"/>
  <c r="B8621" i="2"/>
  <c r="A8621" i="2" s="1"/>
  <c r="B8628" i="2"/>
  <c r="A8628" i="2" s="1"/>
  <c r="B8636" i="2"/>
  <c r="A8636" i="2" s="1"/>
  <c r="B8644" i="2"/>
  <c r="A8644" i="2" s="1"/>
  <c r="B8658" i="2"/>
  <c r="A8658" i="2" s="1"/>
  <c r="B8665" i="2"/>
  <c r="A8665" i="2" s="1"/>
  <c r="B8681" i="2"/>
  <c r="A8681" i="2" s="1"/>
  <c r="B8697" i="2"/>
  <c r="A8697" i="2" s="1"/>
  <c r="B8713" i="2"/>
  <c r="A8713" i="2" s="1"/>
  <c r="B8721" i="2"/>
  <c r="A8721" i="2" s="1"/>
  <c r="B8728" i="2"/>
  <c r="A8728" i="2" s="1"/>
  <c r="B8735" i="2"/>
  <c r="A8735" i="2" s="1"/>
  <c r="B8751" i="2"/>
  <c r="A8751" i="2" s="1"/>
  <c r="B8759" i="2"/>
  <c r="A8759" i="2" s="1"/>
  <c r="B8767" i="2"/>
  <c r="A8767" i="2" s="1"/>
  <c r="B8775" i="2"/>
  <c r="A8775" i="2" s="1"/>
  <c r="B8783" i="2"/>
  <c r="A8783" i="2" s="1"/>
  <c r="B8791" i="2"/>
  <c r="A8791" i="2" s="1"/>
  <c r="B8799" i="2"/>
  <c r="A8799" i="2" s="1"/>
  <c r="B8815" i="2"/>
  <c r="A8815" i="2" s="1"/>
  <c r="B8823" i="2"/>
  <c r="A8823" i="2" s="1"/>
  <c r="B8839" i="2"/>
  <c r="A8839" i="2" s="1"/>
  <c r="B8862" i="2"/>
  <c r="A8862" i="2" s="1"/>
  <c r="B6493" i="2"/>
  <c r="A6493" i="2" s="1"/>
  <c r="B6572" i="2"/>
  <c r="A6572" i="2" s="1"/>
  <c r="B6649" i="2"/>
  <c r="A6649" i="2" s="1"/>
  <c r="B6672" i="2"/>
  <c r="A6672" i="2" s="1"/>
  <c r="B6688" i="2"/>
  <c r="A6688" i="2" s="1"/>
  <c r="B6807" i="2"/>
  <c r="A6807" i="2" s="1"/>
  <c r="B6930" i="2"/>
  <c r="A6930" i="2" s="1"/>
  <c r="B6954" i="2"/>
  <c r="A6954" i="2" s="1"/>
  <c r="B7042" i="2"/>
  <c r="A7042" i="2" s="1"/>
  <c r="B7082" i="2"/>
  <c r="A7082" i="2" s="1"/>
  <c r="B7098" i="2"/>
  <c r="A7098" i="2" s="1"/>
  <c r="B7154" i="2"/>
  <c r="A7154" i="2" s="1"/>
  <c r="B7201" i="2"/>
  <c r="A7201" i="2" s="1"/>
  <c r="B7214" i="2"/>
  <c r="A7214" i="2" s="1"/>
  <c r="B7240" i="2"/>
  <c r="A7240" i="2" s="1"/>
  <c r="B7248" i="2"/>
  <c r="A7248" i="2" s="1"/>
  <c r="B7264" i="2"/>
  <c r="A7264" i="2" s="1"/>
  <c r="B7272" i="2"/>
  <c r="A7272" i="2" s="1"/>
  <c r="B7280" i="2"/>
  <c r="A7280" i="2" s="1"/>
  <c r="B7288" i="2"/>
  <c r="A7288" i="2" s="1"/>
  <c r="B7296" i="2"/>
  <c r="A7296" i="2" s="1"/>
  <c r="B7304" i="2"/>
  <c r="A7304" i="2" s="1"/>
  <c r="B7312" i="2"/>
  <c r="A7312" i="2" s="1"/>
  <c r="B7320" i="2"/>
  <c r="A7320" i="2" s="1"/>
  <c r="B7328" i="2"/>
  <c r="A7328" i="2" s="1"/>
  <c r="B7336" i="2"/>
  <c r="A7336" i="2" s="1"/>
  <c r="B7344" i="2"/>
  <c r="A7344" i="2" s="1"/>
  <c r="B7352" i="2"/>
  <c r="A7352" i="2" s="1"/>
  <c r="B7360" i="2"/>
  <c r="A7360" i="2" s="1"/>
  <c r="B7376" i="2"/>
  <c r="A7376" i="2" s="1"/>
  <c r="B7392" i="2"/>
  <c r="A7392" i="2" s="1"/>
  <c r="B7408" i="2"/>
  <c r="A7408" i="2" s="1"/>
  <c r="B7416" i="2"/>
  <c r="A7416" i="2" s="1"/>
  <c r="B7424" i="2"/>
  <c r="A7424" i="2" s="1"/>
  <c r="B7432" i="2"/>
  <c r="A7432" i="2" s="1"/>
  <c r="B7440" i="2"/>
  <c r="A7440" i="2" s="1"/>
  <c r="B7448" i="2"/>
  <c r="A7448" i="2" s="1"/>
  <c r="B7456" i="2"/>
  <c r="A7456" i="2" s="1"/>
  <c r="B7464" i="2"/>
  <c r="A7464" i="2" s="1"/>
  <c r="B7472" i="2"/>
  <c r="A7472" i="2" s="1"/>
  <c r="B7480" i="2"/>
  <c r="A7480" i="2" s="1"/>
  <c r="B7488" i="2"/>
  <c r="A7488" i="2" s="1"/>
  <c r="B7496" i="2"/>
  <c r="A7496" i="2" s="1"/>
  <c r="B7504" i="2"/>
  <c r="A7504" i="2" s="1"/>
  <c r="B7519" i="2"/>
  <c r="A7519" i="2" s="1"/>
  <c r="B7527" i="2"/>
  <c r="A7527" i="2" s="1"/>
  <c r="B7543" i="2"/>
  <c r="A7543" i="2" s="1"/>
  <c r="B7551" i="2"/>
  <c r="A7551" i="2" s="1"/>
  <c r="B7567" i="2"/>
  <c r="A7567" i="2" s="1"/>
  <c r="B7575" i="2"/>
  <c r="A7575" i="2" s="1"/>
  <c r="B7583" i="2"/>
  <c r="A7583" i="2" s="1"/>
  <c r="B7591" i="2"/>
  <c r="A7591" i="2" s="1"/>
  <c r="B7599" i="2"/>
  <c r="A7599" i="2" s="1"/>
  <c r="B7615" i="2"/>
  <c r="A7615" i="2" s="1"/>
  <c r="B7623" i="2"/>
  <c r="A7623" i="2" s="1"/>
  <c r="B7631" i="2"/>
  <c r="A7631" i="2" s="1"/>
  <c r="B7639" i="2"/>
  <c r="A7639" i="2" s="1"/>
  <c r="B7647" i="2"/>
  <c r="A7647" i="2" s="1"/>
  <c r="B7655" i="2"/>
  <c r="A7655" i="2" s="1"/>
  <c r="B7663" i="2"/>
  <c r="A7663" i="2" s="1"/>
  <c r="B7670" i="2"/>
  <c r="A7670" i="2" s="1"/>
  <c r="B7686" i="2"/>
  <c r="A7686" i="2" s="1"/>
  <c r="B7694" i="2"/>
  <c r="A7694" i="2" s="1"/>
  <c r="B7702" i="2"/>
  <c r="A7702" i="2" s="1"/>
  <c r="B7726" i="2"/>
  <c r="A7726" i="2" s="1"/>
  <c r="B7742" i="2"/>
  <c r="A7742" i="2" s="1"/>
  <c r="B7750" i="2"/>
  <c r="A7750" i="2" s="1"/>
  <c r="B7758" i="2"/>
  <c r="A7758" i="2" s="1"/>
  <c r="B7766" i="2"/>
  <c r="A7766" i="2" s="1"/>
  <c r="B7790" i="2"/>
  <c r="A7790" i="2" s="1"/>
  <c r="B7798" i="2"/>
  <c r="A7798" i="2" s="1"/>
  <c r="B7806" i="2"/>
  <c r="A7806" i="2" s="1"/>
  <c r="B7821" i="2"/>
  <c r="A7821" i="2" s="1"/>
  <c r="B7829" i="2"/>
  <c r="A7829" i="2" s="1"/>
  <c r="B7837" i="2"/>
  <c r="A7837" i="2" s="1"/>
  <c r="B7845" i="2"/>
  <c r="A7845" i="2" s="1"/>
  <c r="B7869" i="2"/>
  <c r="A7869" i="2" s="1"/>
  <c r="B7877" i="2"/>
  <c r="A7877" i="2" s="1"/>
  <c r="B7893" i="2"/>
  <c r="A7893" i="2" s="1"/>
  <c r="B7901" i="2"/>
  <c r="A7901" i="2" s="1"/>
  <c r="B7924" i="2"/>
  <c r="A7924" i="2" s="1"/>
  <c r="B7939" i="2"/>
  <c r="A7939" i="2" s="1"/>
  <c r="B7947" i="2"/>
  <c r="A7947" i="2" s="1"/>
  <c r="B7955" i="2"/>
  <c r="A7955" i="2" s="1"/>
  <c r="B7963" i="2"/>
  <c r="A7963" i="2" s="1"/>
  <c r="B7971" i="2"/>
  <c r="A7971" i="2" s="1"/>
  <c r="B7979" i="2"/>
  <c r="A7979" i="2" s="1"/>
  <c r="B7987" i="2"/>
  <c r="A7987" i="2" s="1"/>
  <c r="B8011" i="2"/>
  <c r="A8011" i="2" s="1"/>
  <c r="B8027" i="2"/>
  <c r="A8027" i="2" s="1"/>
  <c r="B8034" i="2"/>
  <c r="A8034" i="2" s="1"/>
  <c r="B8042" i="2"/>
  <c r="A8042" i="2" s="1"/>
  <c r="B8050" i="2"/>
  <c r="A8050" i="2" s="1"/>
  <c r="B8058" i="2"/>
  <c r="A8058" i="2" s="1"/>
  <c r="B8074" i="2"/>
  <c r="A8074" i="2" s="1"/>
  <c r="B8082" i="2"/>
  <c r="A8082" i="2" s="1"/>
  <c r="B8090" i="2"/>
  <c r="A8090" i="2" s="1"/>
  <c r="B8106" i="2"/>
  <c r="A8106" i="2" s="1"/>
  <c r="B8114" i="2"/>
  <c r="A8114" i="2" s="1"/>
  <c r="B8129" i="2"/>
  <c r="A8129" i="2" s="1"/>
  <c r="B8137" i="2"/>
  <c r="A8137" i="2" s="1"/>
  <c r="B8145" i="2"/>
  <c r="A8145" i="2" s="1"/>
  <c r="B8153" i="2"/>
  <c r="A8153" i="2" s="1"/>
  <c r="B8161" i="2"/>
  <c r="A8161" i="2" s="1"/>
  <c r="B8201" i="2"/>
  <c r="A8201" i="2" s="1"/>
  <c r="B8225" i="2"/>
  <c r="A8225" i="2" s="1"/>
  <c r="B8233" i="2"/>
  <c r="A8233" i="2" s="1"/>
  <c r="B8241" i="2"/>
  <c r="A8241" i="2" s="1"/>
  <c r="B8249" i="2"/>
  <c r="A8249" i="2" s="1"/>
  <c r="B8265" i="2"/>
  <c r="A8265" i="2" s="1"/>
  <c r="B8273" i="2"/>
  <c r="A8273" i="2" s="1"/>
  <c r="B8280" i="2"/>
  <c r="A8280" i="2" s="1"/>
  <c r="B8288" i="2"/>
  <c r="A8288" i="2" s="1"/>
  <c r="B8296" i="2"/>
  <c r="A8296" i="2" s="1"/>
  <c r="B8304" i="2"/>
  <c r="A8304" i="2" s="1"/>
  <c r="B8312" i="2"/>
  <c r="A8312" i="2" s="1"/>
  <c r="B8320" i="2"/>
  <c r="A8320" i="2" s="1"/>
  <c r="B8336" i="2"/>
  <c r="A8336" i="2" s="1"/>
  <c r="B8371" i="2"/>
  <c r="A8371" i="2" s="1"/>
  <c r="B8386" i="2"/>
  <c r="A8386" i="2" s="1"/>
  <c r="B8402" i="2"/>
  <c r="A8402" i="2" s="1"/>
  <c r="B8426" i="2"/>
  <c r="A8426" i="2" s="1"/>
  <c r="B8434" i="2"/>
  <c r="A8434" i="2" s="1"/>
  <c r="B8450" i="2"/>
  <c r="A8450" i="2" s="1"/>
  <c r="B8457" i="2"/>
  <c r="A8457" i="2" s="1"/>
  <c r="B8465" i="2"/>
  <c r="A8465" i="2" s="1"/>
  <c r="B8473" i="2"/>
  <c r="A8473" i="2" s="1"/>
  <c r="B8481" i="2"/>
  <c r="A8481" i="2" s="1"/>
  <c r="B8489" i="2"/>
  <c r="A8489" i="2" s="1"/>
  <c r="B8497" i="2"/>
  <c r="A8497" i="2" s="1"/>
  <c r="B8505" i="2"/>
  <c r="A8505" i="2" s="1"/>
  <c r="B8513" i="2"/>
  <c r="A8513" i="2" s="1"/>
  <c r="B8520" i="2"/>
  <c r="A8520" i="2" s="1"/>
  <c r="B8527" i="2"/>
  <c r="A8527" i="2" s="1"/>
  <c r="B8535" i="2"/>
  <c r="A8535" i="2" s="1"/>
  <c r="B8543" i="2"/>
  <c r="A8543" i="2" s="1"/>
  <c r="B8559" i="2"/>
  <c r="A8559" i="2" s="1"/>
  <c r="B8567" i="2"/>
  <c r="A8567" i="2" s="1"/>
  <c r="B8575" i="2"/>
  <c r="A8575" i="2" s="1"/>
  <c r="B8590" i="2"/>
  <c r="A8590" i="2" s="1"/>
  <c r="B8598" i="2"/>
  <c r="A8598" i="2" s="1"/>
  <c r="B8606" i="2"/>
  <c r="A8606" i="2" s="1"/>
  <c r="B8614" i="2"/>
  <c r="A8614" i="2" s="1"/>
  <c r="B8629" i="2"/>
  <c r="A8629" i="2" s="1"/>
  <c r="B8637" i="2"/>
  <c r="A8637" i="2" s="1"/>
  <c r="B8659" i="2"/>
  <c r="A8659" i="2" s="1"/>
  <c r="B8682" i="2"/>
  <c r="A8682" i="2" s="1"/>
  <c r="B8706" i="2"/>
  <c r="A8706" i="2" s="1"/>
  <c r="B8714" i="2"/>
  <c r="A8714" i="2" s="1"/>
  <c r="B8722" i="2"/>
  <c r="A8722" i="2" s="1"/>
  <c r="B8729" i="2"/>
  <c r="A8729" i="2" s="1"/>
  <c r="B8736" i="2"/>
  <c r="A8736" i="2" s="1"/>
  <c r="B8744" i="2"/>
  <c r="A8744" i="2" s="1"/>
  <c r="B8752" i="2"/>
  <c r="A8752" i="2" s="1"/>
  <c r="B8760" i="2"/>
  <c r="A8760" i="2" s="1"/>
  <c r="B8768" i="2"/>
  <c r="A8768" i="2" s="1"/>
  <c r="B8776" i="2"/>
  <c r="A8776" i="2" s="1"/>
  <c r="B8784" i="2"/>
  <c r="A8784" i="2" s="1"/>
  <c r="B8792" i="2"/>
  <c r="A8792" i="2" s="1"/>
  <c r="B8800" i="2"/>
  <c r="A8800" i="2" s="1"/>
  <c r="B8816" i="2"/>
  <c r="A8816" i="2" s="1"/>
  <c r="B8824" i="2"/>
  <c r="A8824" i="2" s="1"/>
  <c r="B8840" i="2"/>
  <c r="A8840" i="2" s="1"/>
  <c r="B8863" i="2"/>
  <c r="A8863" i="2" s="1"/>
  <c r="B8871" i="2"/>
  <c r="A8871" i="2" s="1"/>
  <c r="B8895" i="2"/>
  <c r="A8895" i="2" s="1"/>
  <c r="B8903" i="2"/>
  <c r="A8903" i="2" s="1"/>
  <c r="B6501" i="2"/>
  <c r="A6501" i="2" s="1"/>
  <c r="B6580" i="2"/>
  <c r="A6580" i="2" s="1"/>
  <c r="B6696" i="2"/>
  <c r="A6696" i="2" s="1"/>
  <c r="B6752" i="2"/>
  <c r="A6752" i="2" s="1"/>
  <c r="B6814" i="2"/>
  <c r="A6814" i="2" s="1"/>
  <c r="B6962" i="2"/>
  <c r="A6962" i="2" s="1"/>
  <c r="B7050" i="2"/>
  <c r="A7050" i="2" s="1"/>
  <c r="B7090" i="2"/>
  <c r="A7090" i="2" s="1"/>
  <c r="B7106" i="2"/>
  <c r="A7106" i="2" s="1"/>
  <c r="B7155" i="2"/>
  <c r="A7155" i="2" s="1"/>
  <c r="B7202" i="2"/>
  <c r="A7202" i="2" s="1"/>
  <c r="B7216" i="2"/>
  <c r="A7216" i="2" s="1"/>
  <c r="B7225" i="2"/>
  <c r="A7225" i="2" s="1"/>
  <c r="B7249" i="2"/>
  <c r="A7249" i="2" s="1"/>
  <c r="B7257" i="2"/>
  <c r="A7257" i="2" s="1"/>
  <c r="B7265" i="2"/>
  <c r="A7265" i="2" s="1"/>
  <c r="B7273" i="2"/>
  <c r="A7273" i="2" s="1"/>
  <c r="B7281" i="2"/>
  <c r="A7281" i="2" s="1"/>
  <c r="B7289" i="2"/>
  <c r="A7289" i="2" s="1"/>
  <c r="B7297" i="2"/>
  <c r="A7297" i="2" s="1"/>
  <c r="B7305" i="2"/>
  <c r="A7305" i="2" s="1"/>
  <c r="B7313" i="2"/>
  <c r="A7313" i="2" s="1"/>
  <c r="B7321" i="2"/>
  <c r="A7321" i="2" s="1"/>
  <c r="B7329" i="2"/>
  <c r="A7329" i="2" s="1"/>
  <c r="B7337" i="2"/>
  <c r="A7337" i="2" s="1"/>
  <c r="B7345" i="2"/>
  <c r="A7345" i="2" s="1"/>
  <c r="B7361" i="2"/>
  <c r="A7361" i="2" s="1"/>
  <c r="B7377" i="2"/>
  <c r="A7377" i="2" s="1"/>
  <c r="B7393" i="2"/>
  <c r="A7393" i="2" s="1"/>
  <c r="B7409" i="2"/>
  <c r="A7409" i="2" s="1"/>
  <c r="B7417" i="2"/>
  <c r="A7417" i="2" s="1"/>
  <c r="B7425" i="2"/>
  <c r="A7425" i="2" s="1"/>
  <c r="B7433" i="2"/>
  <c r="A7433" i="2" s="1"/>
  <c r="B7441" i="2"/>
  <c r="A7441" i="2" s="1"/>
  <c r="B7449" i="2"/>
  <c r="A7449" i="2" s="1"/>
  <c r="B7457" i="2"/>
  <c r="A7457" i="2" s="1"/>
  <c r="B7465" i="2"/>
  <c r="A7465" i="2" s="1"/>
  <c r="B7473" i="2"/>
  <c r="A7473" i="2" s="1"/>
  <c r="B7481" i="2"/>
  <c r="A7481" i="2" s="1"/>
  <c r="B7489" i="2"/>
  <c r="A7489" i="2" s="1"/>
  <c r="B7497" i="2"/>
  <c r="A7497" i="2" s="1"/>
  <c r="B7505" i="2"/>
  <c r="A7505" i="2" s="1"/>
  <c r="B7520" i="2"/>
  <c r="A7520" i="2" s="1"/>
  <c r="B7528" i="2"/>
  <c r="A7528" i="2" s="1"/>
  <c r="B7536" i="2"/>
  <c r="A7536" i="2" s="1"/>
  <c r="B7544" i="2"/>
  <c r="A7544" i="2" s="1"/>
  <c r="B7552" i="2"/>
  <c r="A7552" i="2" s="1"/>
  <c r="B7560" i="2"/>
  <c r="A7560" i="2" s="1"/>
  <c r="B7568" i="2"/>
  <c r="A7568" i="2" s="1"/>
  <c r="B7576" i="2"/>
  <c r="A7576" i="2" s="1"/>
  <c r="B7584" i="2"/>
  <c r="A7584" i="2" s="1"/>
  <c r="B7592" i="2"/>
  <c r="A7592" i="2" s="1"/>
  <c r="B7608" i="2"/>
  <c r="A7608" i="2" s="1"/>
  <c r="B7616" i="2"/>
  <c r="A7616" i="2" s="1"/>
  <c r="B7624" i="2"/>
  <c r="A7624" i="2" s="1"/>
  <c r="B7632" i="2"/>
  <c r="A7632" i="2" s="1"/>
  <c r="B7640" i="2"/>
  <c r="A7640" i="2" s="1"/>
  <c r="B7648" i="2"/>
  <c r="A7648" i="2" s="1"/>
  <c r="B7656" i="2"/>
  <c r="A7656" i="2" s="1"/>
  <c r="B7664" i="2"/>
  <c r="A7664" i="2" s="1"/>
  <c r="B7679" i="2"/>
  <c r="A7679" i="2" s="1"/>
  <c r="B7695" i="2"/>
  <c r="A7695" i="2" s="1"/>
  <c r="B7703" i="2"/>
  <c r="A7703" i="2" s="1"/>
  <c r="B7727" i="2"/>
  <c r="A7727" i="2" s="1"/>
  <c r="B7735" i="2"/>
  <c r="A7735" i="2" s="1"/>
  <c r="B7743" i="2"/>
  <c r="A7743" i="2" s="1"/>
  <c r="B7751" i="2"/>
  <c r="A7751" i="2" s="1"/>
  <c r="B7759" i="2"/>
  <c r="A7759" i="2" s="1"/>
  <c r="B7767" i="2"/>
  <c r="A7767" i="2" s="1"/>
  <c r="B7775" i="2"/>
  <c r="A7775" i="2" s="1"/>
  <c r="B7799" i="2"/>
  <c r="A7799" i="2" s="1"/>
  <c r="B7807" i="2"/>
  <c r="A7807" i="2" s="1"/>
  <c r="B7814" i="2"/>
  <c r="A7814" i="2" s="1"/>
  <c r="B7822" i="2"/>
  <c r="A7822" i="2" s="1"/>
  <c r="B7830" i="2"/>
  <c r="A7830" i="2" s="1"/>
  <c r="B7838" i="2"/>
  <c r="A7838" i="2" s="1"/>
  <c r="B7846" i="2"/>
  <c r="A7846" i="2" s="1"/>
  <c r="B7862" i="2"/>
  <c r="A7862" i="2" s="1"/>
  <c r="B7870" i="2"/>
  <c r="A7870" i="2" s="1"/>
  <c r="B7894" i="2"/>
  <c r="A7894" i="2" s="1"/>
  <c r="B7910" i="2"/>
  <c r="A7910" i="2" s="1"/>
  <c r="B7917" i="2"/>
  <c r="A7917" i="2" s="1"/>
  <c r="B7925" i="2"/>
  <c r="A7925" i="2" s="1"/>
  <c r="B7933" i="2"/>
  <c r="A7933" i="2" s="1"/>
  <c r="B7940" i="2"/>
  <c r="A7940" i="2" s="1"/>
  <c r="B7948" i="2"/>
  <c r="A7948" i="2" s="1"/>
  <c r="B7956" i="2"/>
  <c r="A7956" i="2" s="1"/>
  <c r="B7964" i="2"/>
  <c r="A7964" i="2" s="1"/>
  <c r="B7972" i="2"/>
  <c r="A7972" i="2" s="1"/>
  <c r="B7980" i="2"/>
  <c r="A7980" i="2" s="1"/>
  <c r="B7988" i="2"/>
  <c r="A7988" i="2" s="1"/>
  <c r="B8004" i="2"/>
  <c r="A8004" i="2" s="1"/>
  <c r="B8012" i="2"/>
  <c r="A8012" i="2" s="1"/>
  <c r="B8035" i="2"/>
  <c r="A8035" i="2" s="1"/>
  <c r="B8051" i="2"/>
  <c r="A8051" i="2" s="1"/>
  <c r="B8059" i="2"/>
  <c r="A8059" i="2" s="1"/>
  <c r="B8075" i="2"/>
  <c r="A8075" i="2" s="1"/>
  <c r="B8083" i="2"/>
  <c r="A8083" i="2" s="1"/>
  <c r="B8091" i="2"/>
  <c r="A8091" i="2" s="1"/>
  <c r="B8107" i="2"/>
  <c r="A8107" i="2" s="1"/>
  <c r="B8115" i="2"/>
  <c r="A8115" i="2" s="1"/>
  <c r="B8123" i="2"/>
  <c r="A8123" i="2" s="1"/>
  <c r="B8130" i="2"/>
  <c r="A8130" i="2" s="1"/>
  <c r="B8138" i="2"/>
  <c r="A8138" i="2" s="1"/>
  <c r="B8146" i="2"/>
  <c r="A8146" i="2" s="1"/>
  <c r="B8154" i="2"/>
  <c r="A8154" i="2" s="1"/>
  <c r="B8162" i="2"/>
  <c r="A8162" i="2" s="1"/>
  <c r="B8178" i="2"/>
  <c r="A8178" i="2" s="1"/>
  <c r="B8226" i="2"/>
  <c r="A8226" i="2" s="1"/>
  <c r="B8234" i="2"/>
  <c r="A8234" i="2" s="1"/>
  <c r="B8242" i="2"/>
  <c r="A8242" i="2" s="1"/>
  <c r="B8250" i="2"/>
  <c r="A8250" i="2" s="1"/>
  <c r="B8266" i="2"/>
  <c r="A8266" i="2" s="1"/>
  <c r="B8274" i="2"/>
  <c r="A8274" i="2" s="1"/>
  <c r="B8281" i="2"/>
  <c r="A8281" i="2" s="1"/>
  <c r="B8289" i="2"/>
  <c r="A8289" i="2" s="1"/>
  <c r="B8297" i="2"/>
  <c r="A8297" i="2" s="1"/>
  <c r="B8305" i="2"/>
  <c r="A8305" i="2" s="1"/>
  <c r="B8313" i="2"/>
  <c r="A8313" i="2" s="1"/>
  <c r="B8321" i="2"/>
  <c r="A8321" i="2" s="1"/>
  <c r="B8350" i="2"/>
  <c r="A8350" i="2" s="1"/>
  <c r="B8366" i="2"/>
  <c r="A8366" i="2" s="1"/>
  <c r="B8372" i="2"/>
  <c r="A8372" i="2" s="1"/>
  <c r="B8387" i="2"/>
  <c r="A8387" i="2" s="1"/>
  <c r="B8403" i="2"/>
  <c r="A8403" i="2" s="1"/>
  <c r="B8427" i="2"/>
  <c r="A8427" i="2" s="1"/>
  <c r="B8435" i="2"/>
  <c r="A8435" i="2" s="1"/>
  <c r="B8451" i="2"/>
  <c r="A8451" i="2" s="1"/>
  <c r="B8458" i="2"/>
  <c r="A8458" i="2" s="1"/>
  <c r="B8466" i="2"/>
  <c r="A8466" i="2" s="1"/>
  <c r="B8474" i="2"/>
  <c r="A8474" i="2" s="1"/>
  <c r="B8482" i="2"/>
  <c r="A8482" i="2" s="1"/>
  <c r="B8490" i="2"/>
  <c r="A8490" i="2" s="1"/>
  <c r="B8498" i="2"/>
  <c r="A8498" i="2" s="1"/>
  <c r="B8506" i="2"/>
  <c r="A8506" i="2" s="1"/>
  <c r="B8521" i="2"/>
  <c r="A8521" i="2" s="1"/>
  <c r="B8528" i="2"/>
  <c r="A8528" i="2" s="1"/>
  <c r="B8536" i="2"/>
  <c r="A8536" i="2" s="1"/>
  <c r="B8560" i="2"/>
  <c r="A8560" i="2" s="1"/>
  <c r="B8568" i="2"/>
  <c r="A8568" i="2" s="1"/>
  <c r="B8591" i="2"/>
  <c r="A8591" i="2" s="1"/>
  <c r="B8599" i="2"/>
  <c r="A8599" i="2" s="1"/>
  <c r="B8607" i="2"/>
  <c r="A8607" i="2" s="1"/>
  <c r="B8615" i="2"/>
  <c r="A8615" i="2" s="1"/>
  <c r="B8622" i="2"/>
  <c r="A8622" i="2" s="1"/>
  <c r="B8630" i="2"/>
  <c r="A8630" i="2" s="1"/>
  <c r="B8638" i="2"/>
  <c r="A8638" i="2" s="1"/>
  <c r="B8645" i="2"/>
  <c r="A8645" i="2" s="1"/>
  <c r="B8660" i="2"/>
  <c r="A8660" i="2" s="1"/>
  <c r="B8675" i="2"/>
  <c r="A8675" i="2" s="1"/>
  <c r="B8683" i="2"/>
  <c r="A8683" i="2" s="1"/>
  <c r="B8707" i="2"/>
  <c r="A8707" i="2" s="1"/>
  <c r="B8715" i="2"/>
  <c r="A8715" i="2" s="1"/>
  <c r="B8723" i="2"/>
  <c r="A8723" i="2" s="1"/>
  <c r="B8730" i="2"/>
  <c r="A8730" i="2" s="1"/>
  <c r="B8737" i="2"/>
  <c r="A8737" i="2" s="1"/>
  <c r="B8745" i="2"/>
  <c r="A8745" i="2" s="1"/>
  <c r="B8753" i="2"/>
  <c r="A8753" i="2" s="1"/>
  <c r="B8761" i="2"/>
  <c r="A8761" i="2" s="1"/>
  <c r="B8769" i="2"/>
  <c r="A8769" i="2" s="1"/>
  <c r="B8777" i="2"/>
  <c r="A8777" i="2" s="1"/>
  <c r="B8785" i="2"/>
  <c r="A8785" i="2" s="1"/>
  <c r="B8793" i="2"/>
  <c r="A8793" i="2" s="1"/>
  <c r="B8801" i="2"/>
  <c r="A8801" i="2" s="1"/>
  <c r="B8817" i="2"/>
  <c r="A8817" i="2" s="1"/>
  <c r="B8825" i="2"/>
  <c r="A8825" i="2" s="1"/>
  <c r="B8841" i="2"/>
  <c r="A8841" i="2" s="1"/>
  <c r="B4" i="2"/>
  <c r="A4" i="2" s="1"/>
  <c r="A2" i="6" s="1" a="1"/>
  <c r="A2" i="6" s="1"/>
  <c r="B206" i="3"/>
  <c r="A206" i="3" s="1"/>
  <c r="B198" i="3"/>
  <c r="A198" i="3" s="1"/>
  <c r="B182" i="3"/>
  <c r="A182" i="3" s="1"/>
  <c r="B174" i="3"/>
  <c r="A174" i="3" s="1"/>
  <c r="B166" i="3"/>
  <c r="A166" i="3" s="1"/>
  <c r="B158" i="3"/>
  <c r="A158" i="3" s="1"/>
  <c r="B150" i="3"/>
  <c r="A150" i="3" s="1"/>
  <c r="B118" i="3"/>
  <c r="A118" i="3" s="1"/>
  <c r="B110" i="3"/>
  <c r="A110" i="3" s="1"/>
  <c r="B102" i="3"/>
  <c r="A102" i="3" s="1"/>
  <c r="B86" i="3"/>
  <c r="A86" i="3" s="1"/>
  <c r="B62" i="3"/>
  <c r="A62" i="3" s="1"/>
  <c r="B46" i="3"/>
  <c r="A46" i="3" s="1"/>
  <c r="B14" i="3"/>
  <c r="A14" i="3" s="1"/>
  <c r="B6" i="3"/>
  <c r="A6" i="3" s="1"/>
  <c r="B9207" i="2"/>
  <c r="A9207" i="2" s="1"/>
  <c r="B9191" i="2"/>
  <c r="A9191" i="2" s="1"/>
  <c r="B9175" i="2"/>
  <c r="A9175" i="2" s="1"/>
  <c r="B9167" i="2"/>
  <c r="A9167" i="2" s="1"/>
  <c r="B9159" i="2"/>
  <c r="A9159" i="2" s="1"/>
  <c r="B9143" i="2"/>
  <c r="A9143" i="2" s="1"/>
  <c r="B9135" i="2"/>
  <c r="A9135" i="2" s="1"/>
  <c r="B9127" i="2"/>
  <c r="A9127" i="2" s="1"/>
  <c r="B9119" i="2"/>
  <c r="A9119" i="2" s="1"/>
  <c r="B9111" i="2"/>
  <c r="A9111" i="2" s="1"/>
  <c r="B9103" i="2"/>
  <c r="A9103" i="2" s="1"/>
  <c r="B9095" i="2"/>
  <c r="A9095" i="2" s="1"/>
  <c r="B9087" i="2"/>
  <c r="A9087" i="2" s="1"/>
  <c r="B9079" i="2"/>
  <c r="A9079" i="2" s="1"/>
  <c r="B9063" i="2"/>
  <c r="A9063" i="2" s="1"/>
  <c r="B9055" i="2"/>
  <c r="A9055" i="2" s="1"/>
  <c r="B9047" i="2"/>
  <c r="A9047" i="2" s="1"/>
  <c r="B9039" i="2"/>
  <c r="A9039" i="2" s="1"/>
  <c r="B9031" i="2"/>
  <c r="A9031" i="2" s="1"/>
  <c r="B9016" i="2"/>
  <c r="A9016" i="2" s="1"/>
  <c r="B9008" i="2"/>
  <c r="A9008" i="2" s="1"/>
  <c r="B8976" i="2"/>
  <c r="A8976" i="2" s="1"/>
  <c r="B8968" i="2"/>
  <c r="A8968" i="2" s="1"/>
  <c r="B8960" i="2"/>
  <c r="A8960" i="2" s="1"/>
  <c r="B8952" i="2"/>
  <c r="A8952" i="2" s="1"/>
  <c r="B8944" i="2"/>
  <c r="A8944" i="2" s="1"/>
  <c r="B8936" i="2"/>
  <c r="A8936" i="2" s="1"/>
  <c r="B8928" i="2"/>
  <c r="A8928" i="2" s="1"/>
  <c r="B8920" i="2"/>
  <c r="A8920" i="2" s="1"/>
  <c r="B8905" i="2"/>
  <c r="A8905" i="2" s="1"/>
  <c r="B8896" i="2"/>
  <c r="A8896" i="2" s="1"/>
  <c r="B205" i="3"/>
  <c r="A205" i="3" s="1"/>
  <c r="B181" i="3"/>
  <c r="A181" i="3" s="1"/>
  <c r="B173" i="3"/>
  <c r="A173" i="3" s="1"/>
  <c r="B165" i="3"/>
  <c r="A165" i="3" s="1"/>
  <c r="B157" i="3"/>
  <c r="A157" i="3" s="1"/>
  <c r="B149" i="3"/>
  <c r="A149" i="3" s="1"/>
  <c r="B117" i="3"/>
  <c r="A117" i="3" s="1"/>
  <c r="B109" i="3"/>
  <c r="A109" i="3" s="1"/>
  <c r="B101" i="3"/>
  <c r="A101" i="3" s="1"/>
  <c r="B93" i="3"/>
  <c r="A93" i="3" s="1"/>
  <c r="B85" i="3"/>
  <c r="A85" i="3" s="1"/>
  <c r="B61" i="3"/>
  <c r="A61" i="3" s="1"/>
  <c r="B45" i="3"/>
  <c r="A45" i="3" s="1"/>
  <c r="B13" i="3"/>
  <c r="A13" i="3" s="1"/>
  <c r="B5" i="3"/>
  <c r="A5" i="3" s="1"/>
  <c r="B9206" i="2"/>
  <c r="A9206" i="2" s="1"/>
  <c r="B9190" i="2"/>
  <c r="A9190" i="2" s="1"/>
  <c r="B9174" i="2"/>
  <c r="A9174" i="2" s="1"/>
  <c r="B9166" i="2"/>
  <c r="A9166" i="2" s="1"/>
  <c r="B9158" i="2"/>
  <c r="A9158" i="2" s="1"/>
  <c r="B9142" i="2"/>
  <c r="A9142" i="2" s="1"/>
  <c r="B9134" i="2"/>
  <c r="A9134" i="2" s="1"/>
  <c r="B9126" i="2"/>
  <c r="A9126" i="2" s="1"/>
  <c r="B9118" i="2"/>
  <c r="A9118" i="2" s="1"/>
  <c r="B9110" i="2"/>
  <c r="A9110" i="2" s="1"/>
  <c r="B9102" i="2"/>
  <c r="A9102" i="2" s="1"/>
  <c r="B9094" i="2"/>
  <c r="A9094" i="2" s="1"/>
  <c r="B9086" i="2"/>
  <c r="A9086" i="2" s="1"/>
  <c r="B9078" i="2"/>
  <c r="A9078" i="2" s="1"/>
  <c r="B9054" i="2"/>
  <c r="A9054" i="2" s="1"/>
  <c r="B9046" i="2"/>
  <c r="A9046" i="2" s="1"/>
  <c r="B9038" i="2"/>
  <c r="A9038" i="2" s="1"/>
  <c r="B9030" i="2"/>
  <c r="A9030" i="2" s="1"/>
  <c r="B9015" i="2"/>
  <c r="A9015" i="2" s="1"/>
  <c r="B9007" i="2"/>
  <c r="A9007" i="2" s="1"/>
  <c r="B8999" i="2"/>
  <c r="A8999" i="2" s="1"/>
  <c r="B8975" i="2"/>
  <c r="A8975" i="2" s="1"/>
  <c r="B8967" i="2"/>
  <c r="A8967" i="2" s="1"/>
  <c r="B8959" i="2"/>
  <c r="A8959" i="2" s="1"/>
  <c r="B8951" i="2"/>
  <c r="A8951" i="2" s="1"/>
  <c r="B8943" i="2"/>
  <c r="A8943" i="2" s="1"/>
  <c r="B8935" i="2"/>
  <c r="A8935" i="2" s="1"/>
  <c r="B8927" i="2"/>
  <c r="A8927" i="2" s="1"/>
  <c r="B8919" i="2"/>
  <c r="A8919" i="2" s="1"/>
  <c r="B8904" i="2"/>
  <c r="A8904" i="2" s="1"/>
  <c r="B8894" i="2"/>
  <c r="A8894" i="2" s="1"/>
  <c r="B8877" i="2"/>
  <c r="A8877" i="2" s="1"/>
  <c r="B8866" i="2"/>
  <c r="A8866" i="2" s="1"/>
  <c r="B204" i="3"/>
  <c r="A204" i="3" s="1"/>
  <c r="B180" i="3"/>
  <c r="A180" i="3" s="1"/>
  <c r="B172" i="3"/>
  <c r="A172" i="3" s="1"/>
  <c r="B164" i="3"/>
  <c r="A164" i="3" s="1"/>
  <c r="B156" i="3"/>
  <c r="A156" i="3" s="1"/>
  <c r="B148" i="3"/>
  <c r="A148" i="3" s="1"/>
  <c r="B116" i="3"/>
  <c r="A116" i="3" s="1"/>
  <c r="B100" i="3"/>
  <c r="A100" i="3" s="1"/>
  <c r="B92" i="3"/>
  <c r="A92" i="3" s="1"/>
  <c r="B84" i="3"/>
  <c r="A84" i="3" s="1"/>
  <c r="B68" i="3"/>
  <c r="A68" i="3" s="1"/>
  <c r="B60" i="3"/>
  <c r="A60" i="3" s="1"/>
  <c r="B52" i="3"/>
  <c r="A52" i="3" s="1"/>
  <c r="B44" i="3"/>
  <c r="A44" i="3" s="1"/>
  <c r="B9205" i="2"/>
  <c r="A9205" i="2" s="1"/>
  <c r="B9189" i="2"/>
  <c r="A9189" i="2" s="1"/>
  <c r="B9173" i="2"/>
  <c r="A9173" i="2" s="1"/>
  <c r="B9165" i="2"/>
  <c r="A9165" i="2" s="1"/>
  <c r="B9157" i="2"/>
  <c r="A9157" i="2" s="1"/>
  <c r="B9141" i="2"/>
  <c r="A9141" i="2" s="1"/>
  <c r="B9133" i="2"/>
  <c r="A9133" i="2" s="1"/>
  <c r="B9125" i="2"/>
  <c r="A9125" i="2" s="1"/>
  <c r="B9117" i="2"/>
  <c r="A9117" i="2" s="1"/>
  <c r="B9109" i="2"/>
  <c r="A9109" i="2" s="1"/>
  <c r="B9101" i="2"/>
  <c r="A9101" i="2" s="1"/>
  <c r="B9093" i="2"/>
  <c r="A9093" i="2" s="1"/>
  <c r="B9085" i="2"/>
  <c r="A9085" i="2" s="1"/>
  <c r="B9053" i="2"/>
  <c r="A9053" i="2" s="1"/>
  <c r="B9045" i="2"/>
  <c r="A9045" i="2" s="1"/>
  <c r="B9037" i="2"/>
  <c r="A9037" i="2" s="1"/>
  <c r="B9029" i="2"/>
  <c r="A9029" i="2" s="1"/>
  <c r="B9006" i="2"/>
  <c r="A9006" i="2" s="1"/>
  <c r="B8998" i="2"/>
  <c r="A8998" i="2" s="1"/>
  <c r="B8982" i="2"/>
  <c r="A8982" i="2" s="1"/>
  <c r="B8974" i="2"/>
  <c r="A8974" i="2" s="1"/>
  <c r="B8966" i="2"/>
  <c r="A8966" i="2" s="1"/>
  <c r="B8958" i="2"/>
  <c r="A8958" i="2" s="1"/>
  <c r="B8950" i="2"/>
  <c r="A8950" i="2" s="1"/>
  <c r="B8942" i="2"/>
  <c r="A8942" i="2" s="1"/>
  <c r="B8934" i="2"/>
  <c r="A8934" i="2" s="1"/>
  <c r="B8926" i="2"/>
  <c r="A8926" i="2" s="1"/>
  <c r="B8918" i="2"/>
  <c r="A8918" i="2" s="1"/>
  <c r="B8902" i="2"/>
  <c r="A8902" i="2" s="1"/>
  <c r="B8893" i="2"/>
  <c r="A8893" i="2" s="1"/>
  <c r="B8875" i="2"/>
  <c r="A8875" i="2" s="1"/>
  <c r="B8864" i="2"/>
  <c r="A8864" i="2" s="1"/>
  <c r="B203" i="3"/>
  <c r="A203" i="3" s="1"/>
  <c r="B171" i="3"/>
  <c r="A171" i="3" s="1"/>
  <c r="B155" i="3"/>
  <c r="A155" i="3" s="1"/>
  <c r="B147" i="3"/>
  <c r="A147" i="3" s="1"/>
  <c r="B115" i="3"/>
  <c r="A115" i="3" s="1"/>
  <c r="B99" i="3"/>
  <c r="A99" i="3" s="1"/>
  <c r="B91" i="3"/>
  <c r="A91" i="3" s="1"/>
  <c r="B83" i="3"/>
  <c r="A83" i="3" s="1"/>
  <c r="B75" i="3"/>
  <c r="A75" i="3" s="1"/>
  <c r="B67" i="3"/>
  <c r="A67" i="3" s="1"/>
  <c r="B59" i="3"/>
  <c r="A59" i="3" s="1"/>
  <c r="B51" i="3"/>
  <c r="A51" i="3" s="1"/>
  <c r="B43" i="3"/>
  <c r="A43" i="3" s="1"/>
  <c r="B11" i="3"/>
  <c r="A11" i="3" s="1"/>
  <c r="B12" i="13"/>
  <c r="A12" i="13" s="1"/>
  <c r="A2" i="14" s="1" a="1"/>
  <c r="A2" i="14" s="1"/>
  <c r="B9212" i="2"/>
  <c r="A9212" i="2" s="1"/>
  <c r="B9204" i="2"/>
  <c r="A9204" i="2" s="1"/>
  <c r="B9188" i="2"/>
  <c r="A9188" i="2" s="1"/>
  <c r="B9172" i="2"/>
  <c r="A9172" i="2" s="1"/>
  <c r="B9164" i="2"/>
  <c r="A9164" i="2" s="1"/>
  <c r="B9156" i="2"/>
  <c r="A9156" i="2" s="1"/>
  <c r="B9148" i="2"/>
  <c r="A9148" i="2" s="1"/>
  <c r="B9140" i="2"/>
  <c r="A9140" i="2" s="1"/>
  <c r="B9132" i="2"/>
  <c r="A9132" i="2" s="1"/>
  <c r="B9124" i="2"/>
  <c r="A9124" i="2" s="1"/>
  <c r="B9116" i="2"/>
  <c r="A9116" i="2" s="1"/>
  <c r="B9108" i="2"/>
  <c r="A9108" i="2" s="1"/>
  <c r="B9100" i="2"/>
  <c r="A9100" i="2" s="1"/>
  <c r="B9092" i="2"/>
  <c r="A9092" i="2" s="1"/>
  <c r="B9084" i="2"/>
  <c r="A9084" i="2" s="1"/>
  <c r="B9052" i="2"/>
  <c r="A9052" i="2" s="1"/>
  <c r="B9044" i="2"/>
  <c r="A9044" i="2" s="1"/>
  <c r="B9036" i="2"/>
  <c r="A9036" i="2" s="1"/>
  <c r="B9028" i="2"/>
  <c r="A9028" i="2" s="1"/>
  <c r="B8997" i="2"/>
  <c r="A8997" i="2" s="1"/>
  <c r="B8981" i="2"/>
  <c r="A8981" i="2" s="1"/>
  <c r="B8973" i="2"/>
  <c r="A8973" i="2" s="1"/>
  <c r="B8965" i="2"/>
  <c r="A8965" i="2" s="1"/>
  <c r="B8957" i="2"/>
  <c r="A8957" i="2" s="1"/>
  <c r="B8949" i="2"/>
  <c r="A8949" i="2" s="1"/>
  <c r="B8941" i="2"/>
  <c r="A8941" i="2" s="1"/>
  <c r="B8933" i="2"/>
  <c r="A8933" i="2" s="1"/>
  <c r="B8925" i="2"/>
  <c r="A8925" i="2" s="1"/>
  <c r="B8917" i="2"/>
  <c r="A8917" i="2" s="1"/>
  <c r="B8901" i="2"/>
  <c r="A8901" i="2" s="1"/>
  <c r="B8891" i="2"/>
  <c r="A8891" i="2" s="1"/>
  <c r="B8874" i="2"/>
  <c r="A8874" i="2" s="1"/>
  <c r="B8860" i="2"/>
  <c r="A8860" i="2" s="1"/>
  <c r="B163" i="3"/>
  <c r="A163" i="3" s="1"/>
  <c r="B202" i="3"/>
  <c r="A202" i="3" s="1"/>
  <c r="B178" i="3"/>
  <c r="A178" i="3" s="1"/>
  <c r="B170" i="3"/>
  <c r="A170" i="3" s="1"/>
  <c r="B162" i="3"/>
  <c r="A162" i="3" s="1"/>
  <c r="B154" i="3"/>
  <c r="A154" i="3" s="1"/>
  <c r="B146" i="3"/>
  <c r="A146" i="3" s="1"/>
  <c r="B114" i="3"/>
  <c r="A114" i="3" s="1"/>
  <c r="B98" i="3"/>
  <c r="A98" i="3" s="1"/>
  <c r="B90" i="3"/>
  <c r="A90" i="3" s="1"/>
  <c r="B82" i="3"/>
  <c r="A82" i="3" s="1"/>
  <c r="B74" i="3"/>
  <c r="A74" i="3" s="1"/>
  <c r="B66" i="3"/>
  <c r="A66" i="3" s="1"/>
  <c r="B50" i="3"/>
  <c r="A50" i="3" s="1"/>
  <c r="B42" i="3"/>
  <c r="A42" i="3" s="1"/>
  <c r="B26" i="3"/>
  <c r="A26" i="3" s="1"/>
  <c r="B10" i="3"/>
  <c r="A10" i="3" s="1"/>
  <c r="B11" i="13"/>
  <c r="A11" i="13" s="1"/>
  <c r="B9211" i="2"/>
  <c r="A9211" i="2" s="1"/>
  <c r="B9203" i="2"/>
  <c r="A9203" i="2" s="1"/>
  <c r="B9179" i="2"/>
  <c r="A9179" i="2" s="1"/>
  <c r="B9163" i="2"/>
  <c r="A9163" i="2" s="1"/>
  <c r="B9147" i="2"/>
  <c r="A9147" i="2" s="1"/>
  <c r="B9139" i="2"/>
  <c r="A9139" i="2" s="1"/>
  <c r="B9131" i="2"/>
  <c r="A9131" i="2" s="1"/>
  <c r="B9123" i="2"/>
  <c r="A9123" i="2" s="1"/>
  <c r="B9115" i="2"/>
  <c r="A9115" i="2" s="1"/>
  <c r="B9107" i="2"/>
  <c r="A9107" i="2" s="1"/>
  <c r="B9099" i="2"/>
  <c r="A9099" i="2" s="1"/>
  <c r="B9091" i="2"/>
  <c r="A9091" i="2" s="1"/>
  <c r="B9083" i="2"/>
  <c r="A9083" i="2" s="1"/>
  <c r="B9051" i="2"/>
  <c r="A9051" i="2" s="1"/>
  <c r="B9043" i="2"/>
  <c r="A9043" i="2" s="1"/>
  <c r="B9035" i="2"/>
  <c r="A9035" i="2" s="1"/>
  <c r="B9027" i="2"/>
  <c r="A9027" i="2" s="1"/>
  <c r="B9020" i="2"/>
  <c r="A9020" i="2" s="1"/>
  <c r="B8996" i="2"/>
  <c r="A8996" i="2" s="1"/>
  <c r="B8980" i="2"/>
  <c r="A8980" i="2" s="1"/>
  <c r="B8972" i="2"/>
  <c r="A8972" i="2" s="1"/>
  <c r="B8964" i="2"/>
  <c r="A8964" i="2" s="1"/>
  <c r="B8956" i="2"/>
  <c r="A8956" i="2" s="1"/>
  <c r="B8948" i="2"/>
  <c r="A8948" i="2" s="1"/>
  <c r="B8940" i="2"/>
  <c r="A8940" i="2" s="1"/>
  <c r="B8932" i="2"/>
  <c r="A8932" i="2" s="1"/>
  <c r="B8924" i="2"/>
  <c r="A8924" i="2" s="1"/>
  <c r="B8909" i="2"/>
  <c r="A8909" i="2" s="1"/>
  <c r="B8900" i="2"/>
  <c r="A8900" i="2" s="1"/>
  <c r="B8890" i="2"/>
  <c r="A8890" i="2" s="1"/>
  <c r="B8872" i="2"/>
  <c r="A8872" i="2" s="1"/>
  <c r="B8859" i="2"/>
  <c r="A8859" i="2" s="1"/>
  <c r="A2" i="9" a="1"/>
  <c r="A2" i="9" s="1"/>
  <c r="A56" i="18"/>
  <c r="A28" i="18"/>
  <c r="B21" i="18"/>
  <c r="A15" i="18"/>
  <c r="A8" i="18"/>
  <c r="B48" i="18"/>
  <c r="B36" i="18"/>
  <c r="B29" i="18"/>
  <c r="B63" i="18"/>
  <c r="B47" i="18"/>
  <c r="B16" i="18"/>
  <c r="A20" i="18"/>
  <c r="A79" i="18"/>
  <c r="B52" i="18"/>
  <c r="B44" i="18"/>
  <c r="B31" i="18"/>
  <c r="B23" i="18"/>
  <c r="B80" i="18"/>
  <c r="B76" i="18"/>
  <c r="B71" i="18"/>
  <c r="B64" i="18"/>
  <c r="B60" i="18"/>
  <c r="B39" i="18"/>
  <c r="B4" i="18"/>
  <c r="A59" i="18"/>
  <c r="A51" i="18"/>
  <c r="B25" i="18"/>
  <c r="B13" i="18"/>
  <c r="B37" i="18"/>
  <c r="B32" i="18"/>
  <c r="B24" i="18"/>
  <c r="B12" i="18"/>
  <c r="B84" i="18"/>
  <c r="B72" i="18"/>
  <c r="B61" i="18"/>
  <c r="B53" i="18"/>
  <c r="B45" i="18"/>
  <c r="A7" i="18"/>
  <c r="B68" i="18"/>
  <c r="A67" i="18"/>
  <c r="B87" i="18"/>
  <c r="A82" i="18"/>
  <c r="B69" i="18"/>
  <c r="B81" i="18"/>
  <c r="B17" i="18"/>
  <c r="B9" i="18"/>
  <c r="B65" i="18"/>
  <c r="B57" i="18"/>
  <c r="B49" i="18"/>
  <c r="B41" i="18"/>
  <c r="B78" i="18"/>
  <c r="A73" i="18"/>
  <c r="B70" i="18"/>
  <c r="B62" i="18"/>
  <c r="B54" i="18"/>
  <c r="B46" i="18"/>
  <c r="B38" i="18"/>
  <c r="A33" i="18"/>
  <c r="B30" i="18"/>
  <c r="B22" i="18"/>
  <c r="B14" i="18"/>
  <c r="B6" i="18"/>
  <c r="A86" i="18"/>
  <c r="B83" i="18"/>
  <c r="B75" i="18"/>
  <c r="B43" i="18"/>
  <c r="B35" i="18"/>
  <c r="B27" i="18"/>
  <c r="B19" i="18"/>
  <c r="B11" i="18"/>
  <c r="B3" i="18"/>
  <c r="B88" i="18"/>
  <c r="B85" i="18"/>
  <c r="B77" i="18"/>
  <c r="B5" i="18"/>
  <c r="B74" i="18"/>
  <c r="B66" i="18"/>
  <c r="B58" i="18"/>
  <c r="B50" i="18"/>
  <c r="B42" i="18"/>
  <c r="B34" i="18"/>
  <c r="B26" i="18"/>
  <c r="B18" i="18"/>
  <c r="B10" i="18"/>
  <c r="B2" i="18"/>
  <c r="A2" i="7" l="1" a="1"/>
  <c r="D37" i="16"/>
  <c r="C19" i="16"/>
  <c r="D31" i="16"/>
  <c r="D34" i="16"/>
  <c r="E38" i="16"/>
  <c r="E11" i="16"/>
  <c r="F29" i="16"/>
  <c r="F11" i="16"/>
  <c r="G23" i="16"/>
  <c r="C38" i="16"/>
  <c r="C13" i="16"/>
  <c r="C25" i="16"/>
  <c r="D28" i="16"/>
  <c r="E24" i="16"/>
  <c r="E37" i="16"/>
  <c r="F32" i="16"/>
  <c r="G19" i="16"/>
  <c r="G20" i="16"/>
  <c r="G37" i="16"/>
  <c r="G9" i="16"/>
  <c r="C30" i="16"/>
  <c r="C5" i="16"/>
  <c r="C11" i="16"/>
  <c r="C17" i="16"/>
  <c r="C31" i="16"/>
  <c r="D39" i="16"/>
  <c r="D17" i="16"/>
  <c r="D4" i="16"/>
  <c r="D36" i="16"/>
  <c r="D22" i="16"/>
  <c r="E7" i="16"/>
  <c r="E32" i="16"/>
  <c r="E18" i="16"/>
  <c r="E19" i="16"/>
  <c r="E20" i="16"/>
  <c r="F37" i="16"/>
  <c r="F15" i="16"/>
  <c r="F40" i="16"/>
  <c r="F10" i="16"/>
  <c r="G27" i="16"/>
  <c r="G28" i="16"/>
  <c r="G6" i="16"/>
  <c r="G31" i="16"/>
  <c r="G17" i="16"/>
  <c r="C39" i="16"/>
  <c r="D9" i="16"/>
  <c r="D14" i="16"/>
  <c r="E10" i="16"/>
  <c r="F7" i="16"/>
  <c r="C22" i="16"/>
  <c r="C36" i="16"/>
  <c r="C34" i="16"/>
  <c r="C9" i="16"/>
  <c r="C23" i="16"/>
  <c r="D8" i="16"/>
  <c r="D25" i="16"/>
  <c r="D11" i="16"/>
  <c r="D5" i="16"/>
  <c r="D30" i="16"/>
  <c r="E15" i="16"/>
  <c r="E40" i="16"/>
  <c r="E26" i="16"/>
  <c r="E27" i="16"/>
  <c r="F20" i="16"/>
  <c r="F6" i="16"/>
  <c r="F23" i="16"/>
  <c r="F35" i="16"/>
  <c r="F18" i="16"/>
  <c r="G35" i="16"/>
  <c r="G36" i="16"/>
  <c r="G14" i="16"/>
  <c r="G39" i="16"/>
  <c r="G25" i="16"/>
  <c r="C14" i="16"/>
  <c r="C28" i="16"/>
  <c r="C26" i="16"/>
  <c r="C40" i="16"/>
  <c r="C15" i="16"/>
  <c r="D16" i="16"/>
  <c r="D33" i="16"/>
  <c r="D19" i="16"/>
  <c r="D13" i="16"/>
  <c r="D38" i="16"/>
  <c r="E23" i="16"/>
  <c r="E9" i="16"/>
  <c r="E34" i="16"/>
  <c r="E35" i="16"/>
  <c r="F28" i="16"/>
  <c r="F14" i="16"/>
  <c r="F31" i="16"/>
  <c r="F9" i="16"/>
  <c r="F26" i="16"/>
  <c r="G10" i="16"/>
  <c r="G18" i="16"/>
  <c r="G22" i="16"/>
  <c r="G8" i="16"/>
  <c r="G33" i="16"/>
  <c r="C8" i="16"/>
  <c r="D26" i="16"/>
  <c r="E30" i="16"/>
  <c r="E29" i="16"/>
  <c r="F19" i="16"/>
  <c r="F41" i="16"/>
  <c r="G12" i="16"/>
  <c r="G15" i="16"/>
  <c r="F12" i="16"/>
  <c r="C20" i="16"/>
  <c r="C7" i="16"/>
  <c r="D41" i="16"/>
  <c r="D21" i="16"/>
  <c r="E31" i="16"/>
  <c r="E4" i="16"/>
  <c r="F36" i="16"/>
  <c r="F17" i="16"/>
  <c r="G26" i="16"/>
  <c r="G41" i="16"/>
  <c r="C21" i="16"/>
  <c r="C27" i="16"/>
  <c r="C33" i="16"/>
  <c r="D23" i="16"/>
  <c r="D20" i="16"/>
  <c r="E41" i="16"/>
  <c r="C6" i="16"/>
  <c r="C18" i="16"/>
  <c r="D10" i="16"/>
  <c r="E14" i="16"/>
  <c r="E25" i="16"/>
  <c r="F4" i="16"/>
  <c r="D6" i="16"/>
  <c r="E16" i="16"/>
  <c r="E36" i="16"/>
  <c r="F21" i="16"/>
  <c r="F24" i="16"/>
  <c r="G11" i="16"/>
  <c r="G29" i="16"/>
  <c r="G40" i="16"/>
  <c r="C32" i="16"/>
  <c r="D24" i="16"/>
  <c r="D27" i="16"/>
  <c r="E6" i="16"/>
  <c r="E17" i="16"/>
  <c r="E5" i="16"/>
  <c r="F22" i="16"/>
  <c r="F39" i="16"/>
  <c r="F34" i="16"/>
  <c r="G5" i="16"/>
  <c r="G30" i="16"/>
  <c r="G16" i="16"/>
  <c r="C37" i="16"/>
  <c r="C12" i="16"/>
  <c r="C10" i="16"/>
  <c r="C24" i="16"/>
  <c r="D32" i="16"/>
  <c r="D35" i="16"/>
  <c r="D29" i="16"/>
  <c r="E39" i="16"/>
  <c r="E12" i="16"/>
  <c r="E13" i="16"/>
  <c r="F5" i="16"/>
  <c r="F30" i="16"/>
  <c r="F8" i="16"/>
  <c r="F25" i="16"/>
  <c r="G34" i="16"/>
  <c r="G13" i="16"/>
  <c r="G38" i="16"/>
  <c r="G24" i="16"/>
  <c r="D7" i="16"/>
  <c r="C29" i="16"/>
  <c r="C35" i="16"/>
  <c r="C4" i="16"/>
  <c r="D15" i="16"/>
  <c r="D40" i="16"/>
  <c r="D18" i="16"/>
  <c r="D12" i="16"/>
  <c r="E22" i="16"/>
  <c r="E8" i="16"/>
  <c r="E33" i="16"/>
  <c r="E28" i="16"/>
  <c r="F13" i="16"/>
  <c r="F38" i="16"/>
  <c r="F16" i="16"/>
  <c r="F33" i="16"/>
  <c r="G4" i="16"/>
  <c r="G21" i="16"/>
  <c r="G7" i="16"/>
  <c r="C41" i="16"/>
  <c r="A2" i="7" l="1"/>
  <c r="H8" i="16"/>
  <c r="H10" i="16"/>
  <c r="H15" i="16"/>
  <c r="H36" i="16"/>
  <c r="H34" i="16"/>
  <c r="H21" i="16"/>
  <c r="H4" i="16"/>
  <c r="H16" i="16"/>
  <c r="H29" i="16"/>
  <c r="H30" i="16"/>
  <c r="H6" i="16"/>
  <c r="H26" i="16"/>
  <c r="H5" i="16"/>
  <c r="H24" i="16"/>
  <c r="H38" i="16"/>
  <c r="H18" i="16"/>
  <c r="H22" i="16"/>
  <c r="H7" i="16"/>
  <c r="H9" i="16"/>
  <c r="H35" i="16"/>
  <c r="H14" i="16"/>
  <c r="H27" i="16"/>
  <c r="H13" i="16"/>
  <c r="H33" i="16"/>
  <c r="H12" i="16"/>
  <c r="H23" i="16"/>
  <c r="H11" i="16"/>
  <c r="H20" i="16"/>
  <c r="H39" i="16"/>
  <c r="H40" i="16"/>
  <c r="H28" i="16"/>
  <c r="H37" i="16"/>
  <c r="H41" i="16"/>
  <c r="H31" i="16"/>
  <c r="H32" i="16"/>
  <c r="H25" i="16"/>
  <c r="H17" i="16"/>
  <c r="H19" i="16"/>
  <c r="D17" i="10"/>
  <c r="D16" i="10"/>
  <c r="D15" i="10"/>
  <c r="D14" i="10"/>
  <c r="D13" i="10"/>
  <c r="D1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Karen Sellors</author>
  </authors>
  <commentList>
    <comment ref="B4" authorId="0" shapeId="0" xr:uid="{A1353F47-331D-428E-BA53-0B70EB79A9FC}">
      <text>
        <r>
          <rPr>
            <b/>
            <sz val="9"/>
            <color indexed="81"/>
            <rFont val="Tahoma"/>
            <charset val="1"/>
          </rPr>
          <t>Karen Sellors:</t>
        </r>
        <r>
          <rPr>
            <sz val="9"/>
            <color indexed="81"/>
            <rFont val="Tahoma"/>
            <charset val="1"/>
          </rPr>
          <t xml:space="preserve">
Where there is no data, type in "No data available" and ensure there is a 'space' in each of the columns on this row. If there is data, paste the formulas in cels A1 &amp; B1 next to the data. This is so that the FILTER formula works correctly for SchoolsNet.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Karen Sellors</author>
  </authors>
  <commentList>
    <comment ref="B4" authorId="0" shapeId="0" xr:uid="{214509D0-9330-4479-A59E-2AB0C320E87F}">
      <text>
        <r>
          <rPr>
            <b/>
            <sz val="9"/>
            <color indexed="81"/>
            <rFont val="Tahoma"/>
            <charset val="1"/>
          </rPr>
          <t>Karen Sellors:</t>
        </r>
        <r>
          <rPr>
            <sz val="9"/>
            <color indexed="81"/>
            <rFont val="Tahoma"/>
            <charset val="1"/>
          </rPr>
          <t xml:space="preserve">
Where there is no data, type in "No data available" and ensure there is a 'space' in each of the columns on this row. If there is data, paste the formulas in cels A1 &amp; B1 next to the data. This is so that the FILTER formula works correctly for SchoolsNet.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<sst xmlns="http://schemas.openxmlformats.org/spreadsheetml/2006/main" count="113649" uniqueCount="3417">
  <si>
    <t>PIN</t>
  </si>
  <si>
    <t>School</t>
  </si>
  <si>
    <t>Number used</t>
  </si>
  <si>
    <t>Number called</t>
  </si>
  <si>
    <t xml:space="preserve"> Account number</t>
  </si>
  <si>
    <t xml:space="preserve"> Bill reference</t>
  </si>
  <si>
    <t xml:space="preserve"> Service type</t>
  </si>
  <si>
    <t xml:space="preserve"> Date</t>
  </si>
  <si>
    <t xml:space="preserve"> Time</t>
  </si>
  <si>
    <t xml:space="preserve"> Time band</t>
  </si>
  <si>
    <t xml:space="preserve"> Duration</t>
  </si>
  <si>
    <t xml:space="preserve"> Usage type</t>
  </si>
  <si>
    <t>Total charges before VAT (Â£)</t>
  </si>
  <si>
    <t xml:space="preserve"> VAT rate (%)</t>
  </si>
  <si>
    <t>Destination</t>
  </si>
  <si>
    <t>Distance band</t>
  </si>
  <si>
    <t>VP44201770</t>
  </si>
  <si>
    <t>'01298812808</t>
  </si>
  <si>
    <t>'01629540212</t>
  </si>
  <si>
    <t>'01773832895</t>
  </si>
  <si>
    <t>'01663744391</t>
  </si>
  <si>
    <t>'01283585301</t>
  </si>
  <si>
    <t>'01335370351</t>
  </si>
  <si>
    <t>'01332880416</t>
  </si>
  <si>
    <t>'01629380106</t>
  </si>
  <si>
    <t>'01629540206</t>
  </si>
  <si>
    <t>'01283760283</t>
  </si>
  <si>
    <t>'01332862325</t>
  </si>
  <si>
    <t>'01773852188</t>
  </si>
  <si>
    <t>'01623810355</t>
  </si>
  <si>
    <t>'01629582448</t>
  </si>
  <si>
    <t>'01335350362</t>
  </si>
  <si>
    <t>'01332880782</t>
  </si>
  <si>
    <t>'01332765129</t>
  </si>
  <si>
    <t>'01433630840</t>
  </si>
  <si>
    <t>'01246583298</t>
  </si>
  <si>
    <t>'01283217423</t>
  </si>
  <si>
    <t>'01663745098</t>
  </si>
  <si>
    <t>'01629732226</t>
  </si>
  <si>
    <t>'0129822441</t>
  </si>
  <si>
    <t>'01623742663</t>
  </si>
  <si>
    <t>'01433630266</t>
  </si>
  <si>
    <t>'01332831471</t>
  </si>
  <si>
    <t>'01629380102</t>
  </si>
  <si>
    <t>'01246472336</t>
  </si>
  <si>
    <t>'01246810416</t>
  </si>
  <si>
    <t>'01335702148</t>
  </si>
  <si>
    <t>'01629380103</t>
  </si>
  <si>
    <t>'01629733285</t>
  </si>
  <si>
    <t>'01335702147</t>
  </si>
  <si>
    <t>'01629380107</t>
  </si>
  <si>
    <t>'01335702143</t>
  </si>
  <si>
    <t>'01283585747</t>
  </si>
  <si>
    <t>'01246251455</t>
  </si>
  <si>
    <t>'01629650282</t>
  </si>
  <si>
    <t>'01246280415</t>
  </si>
  <si>
    <t>Total</t>
  </si>
  <si>
    <t>Service number</t>
  </si>
  <si>
    <t>Account</t>
  </si>
  <si>
    <t>Bill reference</t>
  </si>
  <si>
    <t>Charge description</t>
  </si>
  <si>
    <t>Charge type</t>
  </si>
  <si>
    <t>Product name</t>
  </si>
  <si>
    <t>Quantity</t>
  </si>
  <si>
    <t>Order number</t>
  </si>
  <si>
    <t>Customer order number</t>
  </si>
  <si>
    <t>Total charges before VAT (£)</t>
  </si>
  <si>
    <t>VAT rate (%)</t>
  </si>
  <si>
    <t>Rental start date</t>
  </si>
  <si>
    <t>Rental end date</t>
  </si>
  <si>
    <t>'01159320196</t>
  </si>
  <si>
    <t>CIP2146</t>
  </si>
  <si>
    <t>CIP3551</t>
  </si>
  <si>
    <t>CIP2242</t>
  </si>
  <si>
    <t>CIP3009</t>
  </si>
  <si>
    <t>CIP2079</t>
  </si>
  <si>
    <t>'01246813239</t>
  </si>
  <si>
    <t>CIP2022</t>
  </si>
  <si>
    <t>'01246865331</t>
  </si>
  <si>
    <t>CIP2076</t>
  </si>
  <si>
    <t>CIP3042</t>
  </si>
  <si>
    <t>CIP3156</t>
  </si>
  <si>
    <t>CIP3074</t>
  </si>
  <si>
    <t>CIP2362</t>
  </si>
  <si>
    <t>'0129822710</t>
  </si>
  <si>
    <t>CIP2062</t>
  </si>
  <si>
    <t>'0129873620</t>
  </si>
  <si>
    <t>CIP2058</t>
  </si>
  <si>
    <t>'0129874134</t>
  </si>
  <si>
    <t>CIP2013</t>
  </si>
  <si>
    <t>CIP3024</t>
  </si>
  <si>
    <t>'01298813025</t>
  </si>
  <si>
    <t>'01332761207</t>
  </si>
  <si>
    <t>CIP2618</t>
  </si>
  <si>
    <t>CIP2153</t>
  </si>
  <si>
    <t>'01332834569</t>
  </si>
  <si>
    <t>'01332835421</t>
  </si>
  <si>
    <t>CIP3018</t>
  </si>
  <si>
    <t>'01332843196</t>
  </si>
  <si>
    <t>CIP2344</t>
  </si>
  <si>
    <t>CIP2175</t>
  </si>
  <si>
    <t>CIP3315</t>
  </si>
  <si>
    <t>CIP3055</t>
  </si>
  <si>
    <t>'01335300280</t>
  </si>
  <si>
    <t>CIP3077</t>
  </si>
  <si>
    <t>'01335350654</t>
  </si>
  <si>
    <t>'01335372073</t>
  </si>
  <si>
    <t>CIP3034</t>
  </si>
  <si>
    <t>'01433639247</t>
  </si>
  <si>
    <t>CIP3030</t>
  </si>
  <si>
    <t>CIP2306 / CIP2329</t>
  </si>
  <si>
    <t>CIP2196</t>
  </si>
  <si>
    <t>'01629540619</t>
  </si>
  <si>
    <t>'01629540734</t>
  </si>
  <si>
    <t>CIP2173</t>
  </si>
  <si>
    <t>CIP2172</t>
  </si>
  <si>
    <t>CIP2182</t>
  </si>
  <si>
    <t>CIN1012</t>
  </si>
  <si>
    <t>'01773745690</t>
  </si>
  <si>
    <t>CIP3164</t>
  </si>
  <si>
    <t>'01773746476</t>
  </si>
  <si>
    <t>'01773749013</t>
  </si>
  <si>
    <t>CIP2000</t>
  </si>
  <si>
    <t>CIP3106</t>
  </si>
  <si>
    <t>CIP2511</t>
  </si>
  <si>
    <t>'01773853471</t>
  </si>
  <si>
    <t>CV10178551</t>
  </si>
  <si>
    <t>CV10265072</t>
  </si>
  <si>
    <t>EM13533904</t>
  </si>
  <si>
    <t>EM13585636</t>
  </si>
  <si>
    <t>EM13638501</t>
  </si>
  <si>
    <t>EM13700343</t>
  </si>
  <si>
    <t>EM13996354</t>
  </si>
  <si>
    <t>EM14035956</t>
  </si>
  <si>
    <t>EM21796168</t>
  </si>
  <si>
    <t>EM23694814/0003</t>
  </si>
  <si>
    <t>MR70168733/0002</t>
  </si>
  <si>
    <t>MR70614290</t>
  </si>
  <si>
    <t>MR70706584/0003</t>
  </si>
  <si>
    <t>MR73256291</t>
  </si>
  <si>
    <t>SL40527327</t>
  </si>
  <si>
    <t>SL40731978</t>
  </si>
  <si>
    <t>SL45612146/0003</t>
  </si>
  <si>
    <t>Customer reference</t>
  </si>
  <si>
    <t>Charge start date</t>
  </si>
  <si>
    <t>Charge end date</t>
  </si>
  <si>
    <t>EM25736612</t>
  </si>
  <si>
    <t>Harpur Hill Primary School</t>
  </si>
  <si>
    <t>Crich Infant School</t>
  </si>
  <si>
    <t>Dove Holes Primary School Hallsteads SK17 8BJ</t>
  </si>
  <si>
    <t>The Village Federation Lines</t>
  </si>
  <si>
    <t>Leys Junior School</t>
  </si>
  <si>
    <t>Fairfield Infant &amp; Nursery School</t>
  </si>
  <si>
    <t>Chapel-en-le-Frith (VC) Primary School</t>
  </si>
  <si>
    <t>Stenson Fields Primary School</t>
  </si>
  <si>
    <t>Thornsett Primary School</t>
  </si>
  <si>
    <t>Church Broughton CE Controlled Primary School</t>
  </si>
  <si>
    <t>Denby Free CE (Aided) Primary School</t>
  </si>
  <si>
    <t>Sharley Park Community Primary School</t>
  </si>
  <si>
    <t>Netherseal St Peters CE Controlled Primary School</t>
  </si>
  <si>
    <t>Melbourne Infant School</t>
  </si>
  <si>
    <t>Heage Primary School</t>
  </si>
  <si>
    <t>Anthony Bec Cmnty Primary</t>
  </si>
  <si>
    <t>Tansley Primary School</t>
  </si>
  <si>
    <t>Horsley C of E Primary School</t>
  </si>
  <si>
    <t xml:space="preserve">Eyam CE Primary School </t>
  </si>
  <si>
    <t>St Annes C of E Primary School</t>
  </si>
  <si>
    <t>Edale CE Primary School</t>
  </si>
  <si>
    <t>Hartshorne CE Primary School</t>
  </si>
  <si>
    <t>New Mills Nursery School</t>
  </si>
  <si>
    <t>Darley Dale Primary School</t>
  </si>
  <si>
    <t>Park Schools Federation</t>
  </si>
  <si>
    <t>Little Eaton Primary School Derby DE21 5AB</t>
  </si>
  <si>
    <t>Osmaston CE (VC) Primary School</t>
  </si>
  <si>
    <t>Speedwell Infant School</t>
  </si>
  <si>
    <t>Clowne Junior School</t>
  </si>
  <si>
    <t>Charlotte Nursery &amp; Infant School</t>
  </si>
  <si>
    <t>Barlborough Primary School</t>
  </si>
  <si>
    <t>Holmgate Primary School &amp; Nursery</t>
  </si>
  <si>
    <t>Burbage Primary School</t>
  </si>
  <si>
    <t>Duffield Meadows Primary School DE56 4GT</t>
  </si>
  <si>
    <t>Codnor Community Primary School</t>
  </si>
  <si>
    <t>Rowsley Primary School</t>
  </si>
  <si>
    <t>Newton Primary School</t>
  </si>
  <si>
    <t>Stanton Primary School</t>
  </si>
  <si>
    <t>Duke of Norfolk Primary School</t>
  </si>
  <si>
    <t>Spire Junior School</t>
  </si>
  <si>
    <t xml:space="preserve">Usage charges (£) </t>
  </si>
  <si>
    <t xml:space="preserve">Regular charges (£) </t>
  </si>
  <si>
    <t xml:space="preserve">One-off charges &amp; credits (£) </t>
  </si>
  <si>
    <t xml:space="preserve">Adjustments (£) </t>
  </si>
  <si>
    <t xml:space="preserve">Discounts (£) </t>
  </si>
  <si>
    <t xml:space="preserve">Total charges before VAT  (£) </t>
  </si>
  <si>
    <t>CIP2052 / CIP3306 / CIP3317</t>
  </si>
  <si>
    <t>CIP2043</t>
  </si>
  <si>
    <t>CIP3107</t>
  </si>
  <si>
    <t>CIP3038</t>
  </si>
  <si>
    <t>CIP2286</t>
  </si>
  <si>
    <t>CIP2255</t>
  </si>
  <si>
    <t>Grand Total</t>
  </si>
  <si>
    <t>Usage charges</t>
  </si>
  <si>
    <t>Regular charges</t>
  </si>
  <si>
    <t>Adjustments</t>
  </si>
  <si>
    <t>BT One Bill - Information</t>
  </si>
  <si>
    <t>To view your BT One Bill charges, please enter your school's pin number here:</t>
  </si>
  <si>
    <t>One-off charges &amp; credits</t>
  </si>
  <si>
    <t>Your school charges are:</t>
  </si>
  <si>
    <t>If you do not know your PIN number, please contact:</t>
  </si>
  <si>
    <t>karen.sellors@derbyshire.gov.uk</t>
  </si>
  <si>
    <t>Discounts</t>
  </si>
  <si>
    <t xml:space="preserve">Account </t>
  </si>
  <si>
    <t>Charges before discount (£)</t>
  </si>
  <si>
    <t>Discount (%)</t>
  </si>
  <si>
    <t>Discount (£)</t>
  </si>
  <si>
    <t>Breadsall CE Controlled Primary School</t>
  </si>
  <si>
    <t>Cost centre</t>
  </si>
  <si>
    <t>CIP3317</t>
  </si>
  <si>
    <t>EM25165850</t>
  </si>
  <si>
    <t>Q155</t>
  </si>
  <si>
    <t>EM13878471</t>
  </si>
  <si>
    <t>EM13550213</t>
  </si>
  <si>
    <t>Q156</t>
  </si>
  <si>
    <t>Q152</t>
  </si>
  <si>
    <t>EM13913693</t>
  </si>
  <si>
    <t>MR70414325</t>
  </si>
  <si>
    <t>SL45541395</t>
  </si>
  <si>
    <t>EM17504614</t>
  </si>
  <si>
    <t>EM13616340</t>
  </si>
  <si>
    <t>Q153</t>
  </si>
  <si>
    <t>EM13567532</t>
  </si>
  <si>
    <t>Q151</t>
  </si>
  <si>
    <t>MR70458097</t>
  </si>
  <si>
    <t>EM13781561</t>
  </si>
  <si>
    <t>SL45374415</t>
  </si>
  <si>
    <t>MR70666698</t>
  </si>
  <si>
    <t>EM13510276</t>
  </si>
  <si>
    <t>EM19122311</t>
  </si>
  <si>
    <t>EM13767574</t>
  </si>
  <si>
    <t>SL40600859</t>
  </si>
  <si>
    <t>EM14032534</t>
  </si>
  <si>
    <t>EM16937359</t>
  </si>
  <si>
    <t>EM19976037</t>
  </si>
  <si>
    <t>SL41118615</t>
  </si>
  <si>
    <t xml:space="preserve"> Source account</t>
  </si>
  <si>
    <t xml:space="preserve"> Source reference</t>
  </si>
  <si>
    <t xml:space="preserve"> Product name</t>
  </si>
  <si>
    <t>Source account</t>
  </si>
  <si>
    <t>Source reference</t>
  </si>
  <si>
    <t>Broadband account</t>
  </si>
  <si>
    <t>Tag1 - Cost centre</t>
  </si>
  <si>
    <t>Tag 2 - Location</t>
  </si>
  <si>
    <t>Tag 3 - Area</t>
  </si>
  <si>
    <t>Tag 4 - Unit/Dept</t>
  </si>
  <si>
    <t>Tag 5</t>
  </si>
  <si>
    <t>Tag 6</t>
  </si>
  <si>
    <t>Tag 7</t>
  </si>
  <si>
    <t>Tag 8</t>
  </si>
  <si>
    <t>Tag 9</t>
  </si>
  <si>
    <t>Tag 10</t>
  </si>
  <si>
    <t>EM23694880</t>
  </si>
  <si>
    <t>CAYA Schools</t>
  </si>
  <si>
    <t>Michelle Beard</t>
  </si>
  <si>
    <t>null</t>
  </si>
  <si>
    <t>Telephony</t>
  </si>
  <si>
    <t>Joe Lynch</t>
  </si>
  <si>
    <t>Sarah Wheeldon</t>
  </si>
  <si>
    <t>SL44689662</t>
  </si>
  <si>
    <t>Bev Waldron</t>
  </si>
  <si>
    <t>SL42246714</t>
  </si>
  <si>
    <t>Carol</t>
  </si>
  <si>
    <t>SL42791705</t>
  </si>
  <si>
    <t>Sue Bassett</t>
  </si>
  <si>
    <t>Judy Clough</t>
  </si>
  <si>
    <t>Helena Steeples</t>
  </si>
  <si>
    <t>Jane Knowles</t>
  </si>
  <si>
    <t>Jane Brzozowski</t>
  </si>
  <si>
    <t>MR72816291</t>
  </si>
  <si>
    <t>Joanna Lomas</t>
  </si>
  <si>
    <t>MR75120483</t>
  </si>
  <si>
    <t>Tracey Ward</t>
  </si>
  <si>
    <t>MR72773573</t>
  </si>
  <si>
    <t>EM14008017</t>
  </si>
  <si>
    <t>Jaspal Girn</t>
  </si>
  <si>
    <t>EM18963626</t>
  </si>
  <si>
    <t>EM18004945</t>
  </si>
  <si>
    <t>Caroline Crick</t>
  </si>
  <si>
    <t>GP00489192</t>
  </si>
  <si>
    <t>Karen Adcock</t>
  </si>
  <si>
    <t>EM18033521</t>
  </si>
  <si>
    <t>Liz Wilson</t>
  </si>
  <si>
    <t>SL43571420</t>
  </si>
  <si>
    <t>Collette Wheat</t>
  </si>
  <si>
    <t>Beverley Morley</t>
  </si>
  <si>
    <t>Julie W</t>
  </si>
  <si>
    <t>Pauline Hurst</t>
  </si>
  <si>
    <t>Margaret Williamson</t>
  </si>
  <si>
    <t>Catherine Swiffin</t>
  </si>
  <si>
    <t>EM17811596</t>
  </si>
  <si>
    <t>Jackie Waller</t>
  </si>
  <si>
    <t>EM17088810</t>
  </si>
  <si>
    <t>EM17006334</t>
  </si>
  <si>
    <t>EM19607767</t>
  </si>
  <si>
    <t>Q154</t>
  </si>
  <si>
    <t>EM23694814</t>
  </si>
  <si>
    <t>MR70168733</t>
  </si>
  <si>
    <t>MR70706584</t>
  </si>
  <si>
    <t>SL45612146</t>
  </si>
  <si>
    <t>Tag 1 - Cost centre</t>
  </si>
  <si>
    <t>Bill ref</t>
  </si>
  <si>
    <t>Source ref</t>
  </si>
  <si>
    <t xml:space="preserve"> Bill ref</t>
  </si>
  <si>
    <t xml:space="preserve"> Source ref</t>
  </si>
  <si>
    <t>Fitz Herbert C of E VA Primary School</t>
  </si>
  <si>
    <t>Free Microsoft 365 Online account web link</t>
  </si>
  <si>
    <t>Please note, this spreadsheet works with Excel 365 and Excel 2021 only. If you are using a desktop version of Excel which pre-dates these, you will need to open the spreadsheet via the Microsoft 365 web browser instead, which is free to use. 
To do this you will need to save the spreadsheet to your computer, then sign in or create a Microsoft 365 account (see link below). Once created, open ‘Apps’ from within Microsoft 365 (on the lefthand side), select ‘Excel’ and then click ‘Upload’ and select the BT One Bill spreadsheet from your computer.
The spreadsheet should open from here, however, if it doesn’t, please click on ‘My Content’ (on the lefthand side) and it should be in there where you will be able to open it. You should now be able to view the data.  </t>
  </si>
  <si>
    <t>OP01033784</t>
  </si>
  <si>
    <t>GP01228282</t>
  </si>
  <si>
    <t>Q157</t>
  </si>
  <si>
    <t>Q158</t>
  </si>
  <si>
    <t>BNDL2140863</t>
  </si>
  <si>
    <t>BNDL2140873</t>
  </si>
  <si>
    <t>BNDL2149635</t>
  </si>
  <si>
    <t>'01332864681</t>
  </si>
  <si>
    <t>EM29621879</t>
  </si>
  <si>
    <t>CIP2102</t>
  </si>
  <si>
    <t>CIP3033</t>
  </si>
  <si>
    <t>Ridgeway Primary School</t>
  </si>
  <si>
    <t>'01142486249</t>
  </si>
  <si>
    <t>GP01304516</t>
  </si>
  <si>
    <t>'01143224731</t>
  </si>
  <si>
    <t>Elton Primary School</t>
  </si>
  <si>
    <t>'01629380699</t>
  </si>
  <si>
    <t>GP01207494</t>
  </si>
  <si>
    <t>'01143224733</t>
  </si>
  <si>
    <t>'01143224732</t>
  </si>
  <si>
    <t>'01143224734</t>
  </si>
  <si>
    <t>'01629380700</t>
  </si>
  <si>
    <t>'01773528492</t>
  </si>
  <si>
    <t>'01143224735</t>
  </si>
  <si>
    <t>EM29633927</t>
  </si>
  <si>
    <t>CV10420354</t>
  </si>
  <si>
    <t>CV10540174</t>
  </si>
  <si>
    <t>EM13767574/0004</t>
  </si>
  <si>
    <t>'01629822453</t>
  </si>
  <si>
    <t>'01335702144</t>
  </si>
  <si>
    <t>'01246864833</t>
  </si>
  <si>
    <t>Q084</t>
  </si>
  <si>
    <t>Q069</t>
  </si>
  <si>
    <t>Q111</t>
  </si>
  <si>
    <t>'01298812000</t>
  </si>
  <si>
    <t>'01629812413</t>
  </si>
  <si>
    <t>'01159322011</t>
  </si>
  <si>
    <t>BNDL2371494</t>
  </si>
  <si>
    <r>
      <rPr>
        <b/>
        <sz val="14"/>
        <color rgb="FFFF0000"/>
        <rFont val="Calibri"/>
        <family val="2"/>
        <scheme val="minor"/>
      </rPr>
      <t xml:space="preserve">!!  </t>
    </r>
    <r>
      <rPr>
        <b/>
        <sz val="14"/>
        <color theme="1"/>
        <rFont val="Calibri"/>
        <family val="2"/>
        <scheme val="minor"/>
      </rPr>
      <t>If no data is showing when you enter your pin number, please follow the instructions below:</t>
    </r>
  </si>
  <si>
    <t>Closed 31/08/23</t>
  </si>
  <si>
    <t>Any charges from Sept-Dec to be charged to CPSB007</t>
  </si>
  <si>
    <t>Closed</t>
  </si>
  <si>
    <t>CPSB007</t>
  </si>
  <si>
    <t>Wirksworth Infant School</t>
  </si>
  <si>
    <t>EM13807224</t>
  </si>
  <si>
    <t xml:space="preserve">EM13807224   </t>
  </si>
  <si>
    <t xml:space="preserve">01629822496    </t>
  </si>
  <si>
    <t>'01629822496</t>
  </si>
  <si>
    <t>Left</t>
  </si>
  <si>
    <t>Left April 2024 - refund received Q1 25-26</t>
  </si>
  <si>
    <t>CIP3100</t>
  </si>
  <si>
    <t>Wirksworth C of E Infant School</t>
  </si>
  <si>
    <t>EM14032912</t>
  </si>
  <si>
    <t xml:space="preserve">EM14032912   </t>
  </si>
  <si>
    <t xml:space="preserve">'01629822453    </t>
  </si>
  <si>
    <t>Looks to have left around 31/10/2024</t>
  </si>
  <si>
    <t>CIP2051</t>
  </si>
  <si>
    <t>Wigley Primary School</t>
  </si>
  <si>
    <t>SL43571428</t>
  </si>
  <si>
    <t xml:space="preserve">'01246567356    </t>
  </si>
  <si>
    <t>'01246567356</t>
  </si>
  <si>
    <t>SL40425316</t>
  </si>
  <si>
    <t xml:space="preserve">'01246566432    </t>
  </si>
  <si>
    <t>'01246566432</t>
  </si>
  <si>
    <t>Left 10/09/24</t>
  </si>
  <si>
    <t>CIP2270</t>
  </si>
  <si>
    <t>Whitwell Primary School S80 4NT</t>
  </si>
  <si>
    <t>SL40484099</t>
  </si>
  <si>
    <t xml:space="preserve">'01909720251    </t>
  </si>
  <si>
    <t>'01909720251</t>
  </si>
  <si>
    <t xml:space="preserve">'01663744391    </t>
  </si>
  <si>
    <t>Carsington, Brassington &amp; Fitzherbert Primary Schools</t>
  </si>
  <si>
    <t>'01335702149</t>
  </si>
  <si>
    <t xml:space="preserve">EM25736612   </t>
  </si>
  <si>
    <t xml:space="preserve">BNDL1765970   </t>
  </si>
  <si>
    <t>BNDL1765970</t>
  </si>
  <si>
    <t xml:space="preserve">BNDL1381793   </t>
  </si>
  <si>
    <t>BNDL1381793</t>
  </si>
  <si>
    <t xml:space="preserve">BNDL1381772   </t>
  </si>
  <si>
    <t>BNDL1381772</t>
  </si>
  <si>
    <t xml:space="preserve">BNDL1381733   </t>
  </si>
  <si>
    <t>BNDL1381733</t>
  </si>
  <si>
    <t xml:space="preserve">'01629540748    </t>
  </si>
  <si>
    <t>'01629540748</t>
  </si>
  <si>
    <t xml:space="preserve">'01629540734    </t>
  </si>
  <si>
    <t xml:space="preserve">'01629540619    </t>
  </si>
  <si>
    <t xml:space="preserve">'01335372073    </t>
  </si>
  <si>
    <t xml:space="preserve">'01335350952    </t>
  </si>
  <si>
    <t>'01335350952</t>
  </si>
  <si>
    <t xml:space="preserve">'01335350654    </t>
  </si>
  <si>
    <t xml:space="preserve">'01629582448    </t>
  </si>
  <si>
    <t>School switched to another provider in June 2024 - refund received Q1 25-26</t>
  </si>
  <si>
    <t>CIP3094</t>
  </si>
  <si>
    <t>Stretton Handley CE Primary School</t>
  </si>
  <si>
    <t>SL43571490</t>
  </si>
  <si>
    <t xml:space="preserve">'01246591693    </t>
  </si>
  <si>
    <t>'01246591693</t>
  </si>
  <si>
    <t>SL40625669</t>
  </si>
  <si>
    <t>'01246590418</t>
  </si>
  <si>
    <t>01246590418</t>
  </si>
  <si>
    <t>Is in the process of cancelling the line 19/08/25</t>
  </si>
  <si>
    <t>EM14008018</t>
  </si>
  <si>
    <t xml:space="preserve">'01332772452    </t>
  </si>
  <si>
    <t>'01332772452</t>
  </si>
  <si>
    <t xml:space="preserve">'01332765129    </t>
  </si>
  <si>
    <t xml:space="preserve">'01332761207    </t>
  </si>
  <si>
    <t xml:space="preserve">EM13996354   </t>
  </si>
  <si>
    <t>CIP3090</t>
  </si>
  <si>
    <t>Stanton in the Peak Primary School</t>
  </si>
  <si>
    <t>EM13991967</t>
  </si>
  <si>
    <t xml:space="preserve">'01629636301    </t>
  </si>
  <si>
    <t>'01629636301</t>
  </si>
  <si>
    <t xml:space="preserve">'01246583298    </t>
  </si>
  <si>
    <t xml:space="preserve">SL45612146/0003   </t>
  </si>
  <si>
    <t xml:space="preserve">'01246472336    </t>
  </si>
  <si>
    <t xml:space="preserve">'01246280415    </t>
  </si>
  <si>
    <t>Charges refunded on the Dec 2024 bill</t>
  </si>
  <si>
    <t>CIN1019</t>
  </si>
  <si>
    <t xml:space="preserve">South Normanton Nursery School </t>
  </si>
  <si>
    <t>EM14107222</t>
  </si>
  <si>
    <t xml:space="preserve">'01773810876    </t>
  </si>
  <si>
    <t>'01773810876</t>
  </si>
  <si>
    <t>GP00898861</t>
  </si>
  <si>
    <t xml:space="preserve">'01246864886    </t>
  </si>
  <si>
    <t>'01246864886</t>
  </si>
  <si>
    <t>SL44689657</t>
  </si>
  <si>
    <t xml:space="preserve">'01246864833    </t>
  </si>
  <si>
    <t xml:space="preserve">'01246251455    </t>
  </si>
  <si>
    <t xml:space="preserve">EM13585636   </t>
  </si>
  <si>
    <t>Joined May 2025</t>
  </si>
  <si>
    <t xml:space="preserve">'01143224735    </t>
  </si>
  <si>
    <t xml:space="preserve">'01143224734    </t>
  </si>
  <si>
    <t xml:space="preserve">'01143224733    </t>
  </si>
  <si>
    <t xml:space="preserve">'01143224732    </t>
  </si>
  <si>
    <t xml:space="preserve">'01143224731    </t>
  </si>
  <si>
    <t xml:space="preserve">'01142486249    </t>
  </si>
  <si>
    <t>01142486249</t>
  </si>
  <si>
    <t>Converted 01/11/2021</t>
  </si>
  <si>
    <t>Academy from 01/11/2021</t>
  </si>
  <si>
    <t>Academy</t>
  </si>
  <si>
    <t>CIP2007</t>
  </si>
  <si>
    <t>Riddings Junior School</t>
  </si>
  <si>
    <t>EM13963102</t>
  </si>
  <si>
    <t xml:space="preserve">'01773528492    </t>
  </si>
  <si>
    <t xml:space="preserve">'01623742663    </t>
  </si>
  <si>
    <t>Academy from 01/12/24</t>
  </si>
  <si>
    <t>CIP2213</t>
  </si>
  <si>
    <t>Palterton Primary School</t>
  </si>
  <si>
    <t>SL40278473</t>
  </si>
  <si>
    <t xml:space="preserve">'01246823143    </t>
  </si>
  <si>
    <t>'01246823143</t>
  </si>
  <si>
    <t xml:space="preserve">EM13767574/0004   </t>
  </si>
  <si>
    <t xml:space="preserve">'01335343140    </t>
  </si>
  <si>
    <t>'01335343140</t>
  </si>
  <si>
    <t xml:space="preserve">'01335300280    </t>
  </si>
  <si>
    <t xml:space="preserve">EM13638501   </t>
  </si>
  <si>
    <t>Converted 01/07/2024</t>
  </si>
  <si>
    <t>Letter sent to BT 02/07/2024</t>
  </si>
  <si>
    <t>CIP2253</t>
  </si>
  <si>
    <t>Newhall Community Junior School</t>
  </si>
  <si>
    <t>EM22966703</t>
  </si>
  <si>
    <t>01283217472</t>
  </si>
  <si>
    <t>'01283217472</t>
  </si>
  <si>
    <t>EM22966839</t>
  </si>
  <si>
    <t>01283213623</t>
  </si>
  <si>
    <t>'01283213623</t>
  </si>
  <si>
    <t xml:space="preserve">'01663745098    </t>
  </si>
  <si>
    <t xml:space="preserve">EM13700343   </t>
  </si>
  <si>
    <t xml:space="preserve">'01283760283    </t>
  </si>
  <si>
    <t>Left 14/10/24</t>
  </si>
  <si>
    <t>CIP3073</t>
  </si>
  <si>
    <t>Monyash CE Primary School</t>
  </si>
  <si>
    <t>EM13748646</t>
  </si>
  <si>
    <t xml:space="preserve">'01629812413    </t>
  </si>
  <si>
    <t>New temp number for end of Feb for BT's error</t>
  </si>
  <si>
    <t xml:space="preserve">EM29633927 </t>
  </si>
  <si>
    <t>01332864681</t>
  </si>
  <si>
    <t>BT have confirmed a leave date of 26/02/25</t>
  </si>
  <si>
    <t>EM13676534</t>
  </si>
  <si>
    <t xml:space="preserve">EM13676534   </t>
  </si>
  <si>
    <t xml:space="preserve">'01332862325    </t>
  </si>
  <si>
    <t>Left 31/07/24 - charges refunded on Q1 25-26 bill</t>
  </si>
  <si>
    <t>CIP2161</t>
  </si>
  <si>
    <t>Longmoor Primary School</t>
  </si>
  <si>
    <t>EM13804690/0002</t>
  </si>
  <si>
    <t xml:space="preserve">'01159733368    </t>
  </si>
  <si>
    <t>'01159733368</t>
  </si>
  <si>
    <t>EM13804690</t>
  </si>
  <si>
    <t xml:space="preserve">'01332834569    </t>
  </si>
  <si>
    <t xml:space="preserve">'01332831471    </t>
  </si>
  <si>
    <t xml:space="preserve">'01773832895    </t>
  </si>
  <si>
    <t xml:space="preserve">Left March 2025. </t>
  </si>
  <si>
    <t>CIP2358</t>
  </si>
  <si>
    <t>Lenthall School</t>
  </si>
  <si>
    <t>SL42786761</t>
  </si>
  <si>
    <t xml:space="preserve">'01246419067    </t>
  </si>
  <si>
    <t>'01246419067</t>
  </si>
  <si>
    <t>SL40399212</t>
  </si>
  <si>
    <t xml:space="preserve">'01246414569    </t>
  </si>
  <si>
    <t>'01246414569</t>
  </si>
  <si>
    <t>Has moved to a new provider, advised school to contact BT directly to advise this</t>
  </si>
  <si>
    <t>CIP2359</t>
  </si>
  <si>
    <t>Hunloke Park Primary School</t>
  </si>
  <si>
    <t>SL47213465</t>
  </si>
  <si>
    <t xml:space="preserve">'01246276831    </t>
  </si>
  <si>
    <t>'01246276831</t>
  </si>
  <si>
    <t xml:space="preserve">'01332880782    </t>
  </si>
  <si>
    <t xml:space="preserve">'01246865331    </t>
  </si>
  <si>
    <t>Converted to an academy on 01/03/2026</t>
  </si>
  <si>
    <t xml:space="preserve">EM13533904   </t>
  </si>
  <si>
    <t xml:space="preserve">01773852188    </t>
  </si>
  <si>
    <t xml:space="preserve">'01283217423    </t>
  </si>
  <si>
    <t xml:space="preserve">'01298384515    </t>
  </si>
  <si>
    <t xml:space="preserve">'01298384514    </t>
  </si>
  <si>
    <t xml:space="preserve">GP01228282   </t>
  </si>
  <si>
    <t xml:space="preserve">OP01033784   </t>
  </si>
  <si>
    <t>'01298384520</t>
  </si>
  <si>
    <t>'0129823261</t>
  </si>
  <si>
    <t>'01298384522</t>
  </si>
  <si>
    <t>'01298384518</t>
  </si>
  <si>
    <t>'01298384515</t>
  </si>
  <si>
    <t>'01298384516</t>
  </si>
  <si>
    <t>'01298384514</t>
  </si>
  <si>
    <t>'01298384519</t>
  </si>
  <si>
    <t>'01298384517</t>
  </si>
  <si>
    <t xml:space="preserve">MR73256291   </t>
  </si>
  <si>
    <t xml:space="preserve">MR70706584/0003   </t>
  </si>
  <si>
    <t xml:space="preserve">CV10178551   </t>
  </si>
  <si>
    <t xml:space="preserve">'0129874134    </t>
  </si>
  <si>
    <t xml:space="preserve">'0129822710    </t>
  </si>
  <si>
    <t xml:space="preserve">'01629540212    </t>
  </si>
  <si>
    <t>01629540212</t>
  </si>
  <si>
    <t xml:space="preserve">'01629540206    </t>
  </si>
  <si>
    <t>01629540206</t>
  </si>
  <si>
    <t xml:space="preserve">'01629380107    </t>
  </si>
  <si>
    <t>01629380107</t>
  </si>
  <si>
    <t xml:space="preserve">'01629380106    </t>
  </si>
  <si>
    <t>01629380106</t>
  </si>
  <si>
    <t xml:space="preserve">'01629380103    </t>
  </si>
  <si>
    <t>01629380103</t>
  </si>
  <si>
    <t xml:space="preserve">'01629380102    </t>
  </si>
  <si>
    <t>01629380102</t>
  </si>
  <si>
    <t xml:space="preserve">'01335702149    </t>
  </si>
  <si>
    <t>01335702149</t>
  </si>
  <si>
    <t xml:space="preserve">'01335702148    </t>
  </si>
  <si>
    <t>01335702148</t>
  </si>
  <si>
    <t xml:space="preserve">'01335702147    </t>
  </si>
  <si>
    <t>01335702147</t>
  </si>
  <si>
    <t xml:space="preserve">'01335702144    </t>
  </si>
  <si>
    <t>01335702144</t>
  </si>
  <si>
    <t xml:space="preserve">'01335702143    </t>
  </si>
  <si>
    <t>01335702143</t>
  </si>
  <si>
    <t xml:space="preserve">'01335370351    </t>
  </si>
  <si>
    <t>01335370351</t>
  </si>
  <si>
    <t xml:space="preserve">'01335350362    </t>
  </si>
  <si>
    <t>01335350362</t>
  </si>
  <si>
    <t/>
  </si>
  <si>
    <t xml:space="preserve">EM21796168   </t>
  </si>
  <si>
    <t xml:space="preserve">CV10265072   </t>
  </si>
  <si>
    <t>BT have confirmed a rental payable until 13/06/24 but service ending 12/02/25</t>
  </si>
  <si>
    <t xml:space="preserve">MR70666698/0003   </t>
  </si>
  <si>
    <t>MR70666698/0003</t>
  </si>
  <si>
    <t>MR72304615</t>
  </si>
  <si>
    <t xml:space="preserve">'0129873866    </t>
  </si>
  <si>
    <t>'0129873866</t>
  </si>
  <si>
    <t>MR72994656</t>
  </si>
  <si>
    <t xml:space="preserve">'0129827573    </t>
  </si>
  <si>
    <t>'0129827573</t>
  </si>
  <si>
    <t>MR70666698/0002</t>
  </si>
  <si>
    <t xml:space="preserve">'0129822441    </t>
  </si>
  <si>
    <t xml:space="preserve">SL40731978   </t>
  </si>
  <si>
    <t xml:space="preserve">'01433639247    </t>
  </si>
  <si>
    <t xml:space="preserve">'01433630840    </t>
  </si>
  <si>
    <t xml:space="preserve">CV10420354   </t>
  </si>
  <si>
    <t xml:space="preserve">'01629650282    </t>
  </si>
  <si>
    <t xml:space="preserve">'01629380700    </t>
  </si>
  <si>
    <t xml:space="preserve">'01629380699    </t>
  </si>
  <si>
    <t xml:space="preserve">01629650282 </t>
  </si>
  <si>
    <t>Left 11/04/2025 - refund received Q1 25-26</t>
  </si>
  <si>
    <t xml:space="preserve">SL40527327   </t>
  </si>
  <si>
    <t xml:space="preserve">'01433670280    </t>
  </si>
  <si>
    <t>'01433670280</t>
  </si>
  <si>
    <t xml:space="preserve">MR70168733/0002   </t>
  </si>
  <si>
    <t>EM18814027</t>
  </si>
  <si>
    <t xml:space="preserve">'01332843319    </t>
  </si>
  <si>
    <t>'01332843319</t>
  </si>
  <si>
    <t xml:space="preserve">'01332843196    </t>
  </si>
  <si>
    <t xml:space="preserve">MR70614290   </t>
  </si>
  <si>
    <t xml:space="preserve">'01298812808    </t>
  </si>
  <si>
    <t xml:space="preserve">'01332880416    </t>
  </si>
  <si>
    <t xml:space="preserve">'01629733285    </t>
  </si>
  <si>
    <t xml:space="preserve">'01629732226    </t>
  </si>
  <si>
    <t>Left around April 2025 - refund received Q1 25-26</t>
  </si>
  <si>
    <t>CIP2083</t>
  </si>
  <si>
    <t>Curbar Primary School</t>
  </si>
  <si>
    <t>SL40258099</t>
  </si>
  <si>
    <t xml:space="preserve">'01433630266    </t>
  </si>
  <si>
    <t>CIP3069</t>
  </si>
  <si>
    <t>Cromford C of E Primary School</t>
  </si>
  <si>
    <t xml:space="preserve">EM17581488   </t>
  </si>
  <si>
    <t>EM17581488</t>
  </si>
  <si>
    <t xml:space="preserve">'01629823759    </t>
  </si>
  <si>
    <t>'01629823759</t>
  </si>
  <si>
    <t xml:space="preserve">'01629823737    </t>
  </si>
  <si>
    <t>'01629823737</t>
  </si>
  <si>
    <t>EM13783053</t>
  </si>
  <si>
    <t xml:space="preserve">'01629822248    </t>
  </si>
  <si>
    <t>'01629822248</t>
  </si>
  <si>
    <t xml:space="preserve">EM14035956   </t>
  </si>
  <si>
    <t xml:space="preserve">'01773856983    </t>
  </si>
  <si>
    <t>'01773856983</t>
  </si>
  <si>
    <t xml:space="preserve">'01773853471    </t>
  </si>
  <si>
    <t xml:space="preserve">'01773852165    </t>
  </si>
  <si>
    <t>'01773852165</t>
  </si>
  <si>
    <t>Was previousy being split 50:50 with the Infants</t>
  </si>
  <si>
    <t>CIP2138</t>
  </si>
  <si>
    <t>Cotmanhay Junior School</t>
  </si>
  <si>
    <t>EM17027365</t>
  </si>
  <si>
    <t xml:space="preserve">'01159443075    </t>
  </si>
  <si>
    <t>'01159443075</t>
  </si>
  <si>
    <t>EM13996368</t>
  </si>
  <si>
    <t xml:space="preserve">'01159322011    </t>
  </si>
  <si>
    <t xml:space="preserve">'01773749013    </t>
  </si>
  <si>
    <t xml:space="preserve">'01773746476    </t>
  </si>
  <si>
    <t xml:space="preserve">'01773745690    </t>
  </si>
  <si>
    <t xml:space="preserve">'01246810416    </t>
  </si>
  <si>
    <t xml:space="preserve">'01283585747    </t>
  </si>
  <si>
    <t xml:space="preserve">'01283585301    </t>
  </si>
  <si>
    <t xml:space="preserve">EM23694814/0003   </t>
  </si>
  <si>
    <t xml:space="preserve">'01159320196    </t>
  </si>
  <si>
    <t>Leaving January 2025</t>
  </si>
  <si>
    <t>MR72773565</t>
  </si>
  <si>
    <t xml:space="preserve">'01298815751    </t>
  </si>
  <si>
    <t>'01298815751</t>
  </si>
  <si>
    <t xml:space="preserve">'01298813025    </t>
  </si>
  <si>
    <t>MR72773558</t>
  </si>
  <si>
    <t xml:space="preserve">'01298812000    </t>
  </si>
  <si>
    <t>CIP2061</t>
  </si>
  <si>
    <t>Buxton Infant School</t>
  </si>
  <si>
    <t>GP00409433</t>
  </si>
  <si>
    <t xml:space="preserve">BNDL1503217   </t>
  </si>
  <si>
    <t>BNDL1503217</t>
  </si>
  <si>
    <t xml:space="preserve">'0129873500    </t>
  </si>
  <si>
    <t>'0129873500</t>
  </si>
  <si>
    <t>Emailed 06/01/26 to request they be removed from BT Onebill</t>
  </si>
  <si>
    <t>Converted to an academy on 01/12/2025</t>
  </si>
  <si>
    <t xml:space="preserve">0129873620    </t>
  </si>
  <si>
    <t>BT ceased line 21/04/2025 - refund received Q1 25-26</t>
  </si>
  <si>
    <t>CIP2219</t>
  </si>
  <si>
    <t>Brookfield Primary School</t>
  </si>
  <si>
    <t>EM13924857</t>
  </si>
  <si>
    <t xml:space="preserve">EM13924857/0002   </t>
  </si>
  <si>
    <t>EM13924857/0002</t>
  </si>
  <si>
    <t xml:space="preserve">'01332835421    </t>
  </si>
  <si>
    <t xml:space="preserve">'01246813239    </t>
  </si>
  <si>
    <t xml:space="preserve">'01623810355    </t>
  </si>
  <si>
    <t>Left / Closed?</t>
  </si>
  <si>
    <t>Notes</t>
  </si>
  <si>
    <t>COST CENTRE</t>
  </si>
  <si>
    <t>SCHOOL</t>
  </si>
  <si>
    <t>TRIM</t>
  </si>
  <si>
    <t xml:space="preserve">Equipment </t>
  </si>
  <si>
    <t xml:space="preserve">Phone service </t>
  </si>
  <si>
    <t xml:space="preserve">Other BT service charges </t>
  </si>
  <si>
    <t xml:space="preserve">Mobile service </t>
  </si>
  <si>
    <t xml:space="preserve">CV10540174   </t>
  </si>
  <si>
    <t xml:space="preserve">Bundle </t>
  </si>
  <si>
    <t xml:space="preserve">BNDL2371494   </t>
  </si>
  <si>
    <t xml:space="preserve">BNDL2149635   </t>
  </si>
  <si>
    <t xml:space="preserve">BNDL2140873   </t>
  </si>
  <si>
    <t xml:space="preserve">BNDL2140863   </t>
  </si>
  <si>
    <t xml:space="preserve">Broadband and internet </t>
  </si>
  <si>
    <t>Beverley Caldicott</t>
  </si>
  <si>
    <t>CIP3060</t>
  </si>
  <si>
    <t>Charlie Miller</t>
  </si>
  <si>
    <t xml:space="preserve">'0129873620    </t>
  </si>
  <si>
    <t>Rental days</t>
  </si>
  <si>
    <t>Usage days</t>
  </si>
  <si>
    <t>Usage end date</t>
  </si>
  <si>
    <t>Usage start date</t>
  </si>
  <si>
    <t>Usage duration(HH:MM:SS)</t>
  </si>
  <si>
    <t>Usage quantity</t>
  </si>
  <si>
    <t>Total charges before VAT  (£)</t>
  </si>
  <si>
    <t>Adjustments (£)</t>
  </si>
  <si>
    <t>Discounts (£)</t>
  </si>
  <si>
    <t>One-off charges &amp; credits (£)</t>
  </si>
  <si>
    <t>Usage charges (£)</t>
  </si>
  <si>
    <t>Regular charges (£)</t>
  </si>
  <si>
    <t>Service type</t>
  </si>
  <si>
    <t>CSDBA86</t>
  </si>
  <si>
    <t>CIP2329</t>
  </si>
  <si>
    <t>CIP2306</t>
  </si>
  <si>
    <t>CIP3306</t>
  </si>
  <si>
    <t>CIP2052</t>
  </si>
  <si>
    <t>Line Text</t>
  </si>
  <si>
    <t>Assignment</t>
  </si>
  <si>
    <t>Company Code</t>
  </si>
  <si>
    <t>Tax Code</t>
  </si>
  <si>
    <t>Credit Amount</t>
  </si>
  <si>
    <t>Debit Amount</t>
  </si>
  <si>
    <t>Profit Centre</t>
  </si>
  <si>
    <t>WBS Element</t>
  </si>
  <si>
    <t>Internal Order</t>
  </si>
  <si>
    <t>Cost Centre</t>
  </si>
  <si>
    <t>K Sellors</t>
  </si>
  <si>
    <t>GBP</t>
  </si>
  <si>
    <t>SA</t>
  </si>
  <si>
    <t>Reversal Date</t>
  </si>
  <si>
    <t>Reversal Reason</t>
  </si>
  <si>
    <t>Header Text</t>
  </si>
  <si>
    <t>Reference</t>
  </si>
  <si>
    <t>Exchange Rate</t>
  </si>
  <si>
    <t>Currency</t>
  </si>
  <si>
    <t>Period</t>
  </si>
  <si>
    <t>Posting Date</t>
  </si>
  <si>
    <t>Document Date</t>
  </si>
  <si>
    <t>Document Type</t>
  </si>
  <si>
    <t>DERBYSHIRE COUNTY COUNCIL UPLOAD PROGRAM</t>
  </si>
  <si>
    <t xml:space="preserve">Note for journal: </t>
  </si>
  <si>
    <t>Q057</t>
  </si>
  <si>
    <t>Q063</t>
  </si>
  <si>
    <t xml:space="preserve">Charges in advance for ISDN2e Low Start (Standard Line)   </t>
  </si>
  <si>
    <t>Package / Line Rental</t>
  </si>
  <si>
    <t>Charges in advance for ISDN2e Low Start (Standard Line)</t>
  </si>
  <si>
    <t>Q141</t>
  </si>
  <si>
    <t xml:space="preserve">This is the charge in advance for your Business Line Service at £44.53 per month   </t>
  </si>
  <si>
    <t>Phone services - Regular charges</t>
  </si>
  <si>
    <t>Business Line Service</t>
  </si>
  <si>
    <t>OS02-M01873994-10004</t>
  </si>
  <si>
    <t xml:space="preserve">This is the charge in advance for your Prompt Care at £0.00 per month   </t>
  </si>
  <si>
    <t>Prompt Care</t>
  </si>
  <si>
    <t xml:space="preserve">Charges in advance for Consort extension kit   </t>
  </si>
  <si>
    <t>Standard Maintenance</t>
  </si>
  <si>
    <t>Charges in advance for Consort extension kit</t>
  </si>
  <si>
    <t xml:space="preserve">Charges in advance for Consort switch starter kit   </t>
  </si>
  <si>
    <t>Charges in advance for Consort switch starter kit</t>
  </si>
  <si>
    <t xml:space="preserve">Charges in advance for Corded Telephone   </t>
  </si>
  <si>
    <t>Charges in advance for Corded Telephone</t>
  </si>
  <si>
    <t xml:space="preserve">Charges in advance for Call Minder   </t>
  </si>
  <si>
    <t>Charges in advance for Call Minder</t>
  </si>
  <si>
    <t xml:space="preserve">Charges in advance for BT Business PSTN   </t>
  </si>
  <si>
    <t>Charges in advance for BT Business PSTN</t>
  </si>
  <si>
    <t>Q128</t>
  </si>
  <si>
    <t>Q097</t>
  </si>
  <si>
    <t>OS02-M37146054-10005</t>
  </si>
  <si>
    <t>Q085</t>
  </si>
  <si>
    <t>Q163</t>
  </si>
  <si>
    <t xml:space="preserve">This is a refund of the charge already billed up to 28 Feb 2026 for your Business Line Service at £44.53 per month   </t>
  </si>
  <si>
    <t>OS02-M24354460-10004</t>
  </si>
  <si>
    <t xml:space="preserve">This is the charge for your Business Line Service from 21 Feb 2026, to the end of the quarter at £53.00 per month   </t>
  </si>
  <si>
    <t xml:space="preserve">This is the charge in advance for your Business Line Service at £53.00 per month   </t>
  </si>
  <si>
    <t>Q088</t>
  </si>
  <si>
    <t>OS02-M01871858-10004</t>
  </si>
  <si>
    <t>Q159</t>
  </si>
  <si>
    <t>OS02-M13173184-10004</t>
  </si>
  <si>
    <t xml:space="preserve">This is the charge in advance for your Caller Display at £0.00 per month   </t>
  </si>
  <si>
    <t>Caller Display</t>
  </si>
  <si>
    <t>BTMXU048</t>
  </si>
  <si>
    <t>CL17636328</t>
  </si>
  <si>
    <t>Q099</t>
  </si>
  <si>
    <t xml:space="preserve">This is the charge in advance for your Pre-Digital Phone Line Voice Optimised at £53.03 per month   </t>
  </si>
  <si>
    <t>Pre-Digital Phone Line</t>
  </si>
  <si>
    <t>00602293</t>
  </si>
  <si>
    <t xml:space="preserve">This is the charge in advance for your Call Return at £0.00 per month   </t>
  </si>
  <si>
    <t>Call Return</t>
  </si>
  <si>
    <t>Care Level</t>
  </si>
  <si>
    <t>F108</t>
  </si>
  <si>
    <t xml:space="preserve">This is a refund of the charge already billed up to 31 Jan 2026 for your Business Line Service at £44.53 per month   </t>
  </si>
  <si>
    <t>OS02-M13931586-10004</t>
  </si>
  <si>
    <t>Q074</t>
  </si>
  <si>
    <t xml:space="preserve">This is the charge in advance for your Business Line Service at £53.03 per month   </t>
  </si>
  <si>
    <t>OS02-M09396489-10005</t>
  </si>
  <si>
    <t>OS02-M01775749-10004</t>
  </si>
  <si>
    <t>OS02-M01751773-10004</t>
  </si>
  <si>
    <t xml:space="preserve">This is the charge in advance for your Business Line Service at £42.22 per month   </t>
  </si>
  <si>
    <t>OS02-M01744450-10004</t>
  </si>
  <si>
    <t>Q106</t>
  </si>
  <si>
    <t>OS02-M01744885-10004</t>
  </si>
  <si>
    <t xml:space="preserve">Charges in advance for AccessLine A: Directly Wired 2W   </t>
  </si>
  <si>
    <t>Equipment Rental</t>
  </si>
  <si>
    <t>Charges in advance for AccessLine A: Directly Wired 2W</t>
  </si>
  <si>
    <t>OS02-M01915782-10005</t>
  </si>
  <si>
    <t>Q108</t>
  </si>
  <si>
    <t>OS02-M01597964-10004</t>
  </si>
  <si>
    <t>Q035</t>
  </si>
  <si>
    <t>WM40846926</t>
  </si>
  <si>
    <t>BT5KB5KW</t>
  </si>
  <si>
    <t>Q006</t>
  </si>
  <si>
    <t>Q044</t>
  </si>
  <si>
    <t xml:space="preserve">This is the charge in advance for your Business PSTN Service Value at £0.00 per month. This line is part of your Bundle - BNDL2371494   </t>
  </si>
  <si>
    <t>BT Business Value Phone Line</t>
  </si>
  <si>
    <t>BT2227LN969</t>
  </si>
  <si>
    <t>IMP-113764248</t>
  </si>
  <si>
    <t xml:space="preserve">This is the charge in advance for your Standard Care at £0.00 per month   </t>
  </si>
  <si>
    <t>Standard Care</t>
  </si>
  <si>
    <t xml:space="preserve">This is the charge in advance for your Superfast Enhanced (FTTC) at £0.00 per month. This line is part of your Bundle - BNDL2371494   </t>
  </si>
  <si>
    <t>Broadband Service Rental</t>
  </si>
  <si>
    <t>Business Broadband Access</t>
  </si>
  <si>
    <t xml:space="preserve">This is the charge in advance for your Business PSTN Service Value at £0.00 per month. This line is part of your Bundle - BNDL2149635   </t>
  </si>
  <si>
    <t>BT2225J7567</t>
  </si>
  <si>
    <t xml:space="preserve">This is the charge in advance for your Superfast Enhanced (FTTC) at £0.00 per month. This line is part of your Bundle - BNDL2149635   </t>
  </si>
  <si>
    <t>Q082</t>
  </si>
  <si>
    <t>OS02-M06845272-10005</t>
  </si>
  <si>
    <t xml:space="preserve">Charges in advance for AUX LINE ON BT RENTED PBX - 2-5 LINE REDUCED CONN   </t>
  </si>
  <si>
    <t>Prompt Maintenance</t>
  </si>
  <si>
    <t>Charges in advance for AUX LINE ON BT RENTED PBX - 2-5 LINE REDUCED CONN</t>
  </si>
  <si>
    <t xml:space="preserve">Charges in advance for Exchange Line on BT maintained equipment   </t>
  </si>
  <si>
    <t>Charges in advance for Exchange Line on BT maintained equipment</t>
  </si>
  <si>
    <t xml:space="preserve">This is the charge in advance for your Business Auxiliary line service at £44.53 per month   </t>
  </si>
  <si>
    <t>Business auxiliary line service</t>
  </si>
  <si>
    <t>OS02-M28702690-10004</t>
  </si>
  <si>
    <t xml:space="preserve">This is the charge in advance for your Business PSTN Service Value at £0.00 per month. This line is part of your Bundle - BNDL2140873   </t>
  </si>
  <si>
    <t>BT2225J74M7</t>
  </si>
  <si>
    <t xml:space="preserve">This is the charge in advance for your Superfast Enhanced (FTTC) at £0.00 per month. This line is part of your Bundle - BNDL2140873   </t>
  </si>
  <si>
    <t xml:space="preserve">This is the charge in advance for your Business PSTN Service Value at £0.00 per month. This line is part of your Bundle - BNDL2140863   </t>
  </si>
  <si>
    <t>BT2225J73K2</t>
  </si>
  <si>
    <t xml:space="preserve">This is the charge in advance for your Superfast Enhanced (FTTC) at £0.00 per month. This line is part of your Bundle - BNDL2140863   </t>
  </si>
  <si>
    <t>OS02-M11765660-10005</t>
  </si>
  <si>
    <t xml:space="preserve">This is the charge in advance for your Call Minder at  £6.62 per month   </t>
  </si>
  <si>
    <t>Call Minder</t>
  </si>
  <si>
    <t>Q112</t>
  </si>
  <si>
    <t>OS02-M01597666-10004</t>
  </si>
  <si>
    <t>OS02-M01608529-10005</t>
  </si>
  <si>
    <t>OS02-M45933751-10010</t>
  </si>
  <si>
    <t>Q102</t>
  </si>
  <si>
    <t>OS02-M01654362-10004</t>
  </si>
  <si>
    <t>OS02-M01597680-10004</t>
  </si>
  <si>
    <t>Q053</t>
  </si>
  <si>
    <t>OS02-M32555671-10004</t>
  </si>
  <si>
    <t>OS02-M37265733-10004</t>
  </si>
  <si>
    <t xml:space="preserve">Charge in advance for Halo for business 1-Superfast + Value Line at £61.94 per month   </t>
  </si>
  <si>
    <t>Bundle Service Regular Charge</t>
  </si>
  <si>
    <t>Halo for business 1-Superfast + Value Line</t>
  </si>
  <si>
    <t>BT2229TP7V7</t>
  </si>
  <si>
    <t xml:space="preserve">Charge in advance for Halo for business 1-Superfast + Value Line at £66.47 per month   </t>
  </si>
  <si>
    <t>BT2229TP7W9</t>
  </si>
  <si>
    <t>BT2229VB3CP</t>
  </si>
  <si>
    <t xml:space="preserve">Charge in advance for Fibre 76 Enhanced + Value Line at £68.10 per month   </t>
  </si>
  <si>
    <t>Fibre 76 Enhanced + Value Line</t>
  </si>
  <si>
    <t>BT2233KT7M6</t>
  </si>
  <si>
    <t xml:space="preserve">Charge in advance for Fibre 76 Enhanced + Value Line at £73.08 per month   </t>
  </si>
  <si>
    <t xml:space="preserve">This is the charge in advance for your 10 BT Cloud Voice Geographic Number(s) at £0.50 per number per month   </t>
  </si>
  <si>
    <t>BT Cloud Voice Site Number Range</t>
  </si>
  <si>
    <t>BT2223SG9ZX</t>
  </si>
  <si>
    <t>PXQB0130772</t>
  </si>
  <si>
    <t xml:space="preserve">This is the charge in advance for your 7 BT Cloud Voice Basic User Feature Pack(s) on a 60 month contract at £9.07 per licence per month   </t>
  </si>
  <si>
    <t>BT Cloud Voice Basic User Feature Pack</t>
  </si>
  <si>
    <t xml:space="preserve">This is the associated charge in advance for your BT Cloud Voice UK Unlimited Call Sharer for 9 user(s) at £10.08 per user per month.   </t>
  </si>
  <si>
    <t>BT Cloud Voice UK Unlimited (User)</t>
  </si>
  <si>
    <t xml:space="preserve">This is the charge in advance for your 2 BT Cloud Voice Connect User Feature Pack(s) on a 60 month contract at £12.50 per licence per month   </t>
  </si>
  <si>
    <t>BT Cloud Voice Connect User Feature Pack</t>
  </si>
  <si>
    <t xml:space="preserve">This is the charge in advance for your 2 BT Cloud Voice Connect - Busy Lamp Field at £0.50 per licence per month   </t>
  </si>
  <si>
    <t>BT Cloud Voice Connect - Busy Lamp Field</t>
  </si>
  <si>
    <t>BT2223WX5DK</t>
  </si>
  <si>
    <t xml:space="preserve">This is the charge in advance for your 4 BT Cloud Voice Geographic Number(s) at £0.50 per number per month   </t>
  </si>
  <si>
    <t>BT22263J4BY</t>
  </si>
  <si>
    <t xml:space="preserve">This is the charge in advance for your 16 BT Cloud Voice Geographic Number(s) at £0.50 per number per month   </t>
  </si>
  <si>
    <t>BT2225RV63C</t>
  </si>
  <si>
    <t xml:space="preserve">This is charge in advance for your BT Cloud Voice UK Sharer Plan 2500 mins at £80.77 per month   </t>
  </si>
  <si>
    <t>UK Sharer Plan - 2500 minutes</t>
  </si>
  <si>
    <t xml:space="preserve">This is the charge in advance for your 3 BT Cloud Voice Connect User Feature Pack(s) on a 60 month contract at £12.50 per licence per month   </t>
  </si>
  <si>
    <t xml:space="preserve">This is the charge in advance for your 12 BT Cloud Voice Connect - Busy Lamp Field at £0.50 per licence per month   </t>
  </si>
  <si>
    <t>Q022</t>
  </si>
  <si>
    <t xml:space="preserve">This is the charge in advance for your 3 BT Cloud Voice Geographic Number(s) at £0.50 per number per month   </t>
  </si>
  <si>
    <t>BT2228976BR</t>
  </si>
  <si>
    <t>PXQB0275603</t>
  </si>
  <si>
    <t xml:space="preserve">This is the associated charge in advance for your BT Cloud Voice UK Unlimited Call Sharer V2 for 2 user(s) at £11.51 per user per month   </t>
  </si>
  <si>
    <t>BT Cloud Voice UK Unlimited (User) V2</t>
  </si>
  <si>
    <t xml:space="preserve">This is the charge in advance for your 2 Connect - Call Recording up to 1 year storage at £2.00 per licence per month   </t>
  </si>
  <si>
    <t>Connect - Call Recording up to 1 year storage</t>
  </si>
  <si>
    <t>Q011</t>
  </si>
  <si>
    <t xml:space="preserve">This is the charge in advance for your 5 BT Cloud Voice Geographic Number(s) at £0.50 per number per month   </t>
  </si>
  <si>
    <t>BT2229RM3M5</t>
  </si>
  <si>
    <t>PXQB0331054</t>
  </si>
  <si>
    <t xml:space="preserve">This is the charge in advance for your 1 BT Cloud Voice Geographic Number(s) at £0.50 per number per month   </t>
  </si>
  <si>
    <t xml:space="preserve">This is the associated charge in advance for your BT Cloud Voice UK Unlimited Call Sharer V2 for 3 user(s) at £11.51 per user per month   </t>
  </si>
  <si>
    <t xml:space="preserve">This is the charge in advance for your 2 BT Cloud Voice Basic User Feature Pack(s) on a 60 month contract at £9.07 per licence per month   </t>
  </si>
  <si>
    <t xml:space="preserve">This is the charge in advance for your 3 BT Cloud Voice Connect - Busy Lamp Field at £0.50 per licence per month   </t>
  </si>
  <si>
    <t>BT2229VM7BP</t>
  </si>
  <si>
    <t xml:space="preserve">This is the charge in advance for your Bell Hard Wired external at £0.62 per month   </t>
  </si>
  <si>
    <t>Account - Regular charges</t>
  </si>
  <si>
    <t>Bell Hard Wired external</t>
  </si>
  <si>
    <t>OS02-M11764380-10010</t>
  </si>
  <si>
    <t xml:space="preserve">This is the charge in advance for your Magneto bell 80D (152mm underdome) at £1.04 per month   </t>
  </si>
  <si>
    <t>Magneto bell 80D (152mm underdome)</t>
  </si>
  <si>
    <t>OS02-M11765659-10010</t>
  </si>
  <si>
    <t xml:space="preserve">This is the charge in advance for your Corded Telephone at £1.56 per month   </t>
  </si>
  <si>
    <t>Corded Telephone</t>
  </si>
  <si>
    <t>OS02-M13173184-10009</t>
  </si>
  <si>
    <t>OS02-M13173184-10010</t>
  </si>
  <si>
    <t xml:space="preserve">Charges in advance for CallAccountant v6 8 Extn &amp; WebCast -5LTM   </t>
  </si>
  <si>
    <t>Charges in advance for CallAccountant v6 8 Extn &amp; WebCast -5LTM</t>
  </si>
  <si>
    <t xml:space="preserve">Charges in advance for IPO 4 x 6 VOIP (ATM) Essential (5 LTM) PRM   </t>
  </si>
  <si>
    <t>Charges in advance for IPO 4 x 6 VOIP (ATM) Essential (5 LTM) PRM</t>
  </si>
  <si>
    <t xml:space="preserve">Charges in advance for IPO 9608G IP Telset 5 Year LTM   </t>
  </si>
  <si>
    <t>Charges in advance for IPO 9608G IP Telset 5 Year LTM</t>
  </si>
  <si>
    <t xml:space="preserve">Charges in advance for IPO Music On Hold Playback Unit -5LTM   </t>
  </si>
  <si>
    <t>Charges in advance for IPO Music On Hold Playback Unit -5LTM</t>
  </si>
  <si>
    <t>Q161</t>
  </si>
  <si>
    <t xml:space="preserve">This is the charge in advance for your Corded Telephone at £1.71 per month   </t>
  </si>
  <si>
    <t>OS02-M19389573-10009</t>
  </si>
  <si>
    <t>OS02-M11764627-10010</t>
  </si>
  <si>
    <t xml:space="preserve">This is the charge in advance for your BT Cloud Voice Training - 5 year on a 60 month contract at £10.00 per month   </t>
  </si>
  <si>
    <t>BT Cloud Voice Training - 5 year</t>
  </si>
  <si>
    <t>BT2225SF43K</t>
  </si>
  <si>
    <t>Q059</t>
  </si>
  <si>
    <t xml:space="preserve">Charges in advance for IPO 1408 Digital Telset (3 LTM)   </t>
  </si>
  <si>
    <t>Charges in advance for IPO 1408 Digital Telset (3 LTM)</t>
  </si>
  <si>
    <t xml:space="preserve">Charges in advance for IPO 4 x 6 Digital (BRI) Essential (3 LTM) PRM   </t>
  </si>
  <si>
    <t>Charges in advance for IPO 4 x 6 Digital (BRI) Essential (3 LTM) PRM</t>
  </si>
  <si>
    <t xml:space="preserve">Charges in advance for IPO Extension Card POTS 2 (3 LTM)   </t>
  </si>
  <si>
    <t>Charges in advance for IPO Extension Card POTS 2 (3 LTM)</t>
  </si>
  <si>
    <t>OS02-M01775749-10008</t>
  </si>
  <si>
    <t>OS02-M01775749-10006</t>
  </si>
  <si>
    <t>OS02-M01775749-10007</t>
  </si>
  <si>
    <t>F167</t>
  </si>
  <si>
    <t xml:space="preserve">Refund of charges already billed for AccessLine B: Directly Wired 4W   </t>
  </si>
  <si>
    <t>Refund of charges already billed for AccessLine B: Directly Wired 4W</t>
  </si>
  <si>
    <t>QDL470</t>
  </si>
  <si>
    <t xml:space="preserve">Charges in advance for IPO 4 x 6 Digital (BRI) Essential (5 LTM) PRM   </t>
  </si>
  <si>
    <t>Charges in advance for IPO 4 x 6 Digital (BRI) Essential (5 LTM) PRM</t>
  </si>
  <si>
    <t xml:space="preserve">Exchange Line Rental   </t>
  </si>
  <si>
    <t>BT2223S2472</t>
  </si>
  <si>
    <t>Q013</t>
  </si>
  <si>
    <t xml:space="preserve">BT One Phone Rental   </t>
  </si>
  <si>
    <t xml:space="preserve">Mobile Rental </t>
  </si>
  <si>
    <t>BT One Phone Rental</t>
  </si>
  <si>
    <t>OS02-M01794507-10006</t>
  </si>
  <si>
    <t>Q061</t>
  </si>
  <si>
    <t xml:space="preserve">Charges in advance for IPO 1408 Digital Telset (5 LTM)   </t>
  </si>
  <si>
    <t>Charges in advance for IPO 1408 Digital Telset (5 LTM)</t>
  </si>
  <si>
    <t xml:space="preserve">Charges in advance for IPO 1416 Digital Telset (5 LTM)   </t>
  </si>
  <si>
    <t>Charges in advance for IPO 1416 Digital Telset (5 LTM)</t>
  </si>
  <si>
    <t xml:space="preserve">Charges in advance for IPO 4 x 6 Digital (BRI) Essential  (5 LTM)   </t>
  </si>
  <si>
    <t>Charges in advance for IPO 4 x 6 Digital (BRI) Essential  (5 LTM)</t>
  </si>
  <si>
    <t>Phone services - Discounts</t>
  </si>
  <si>
    <t>MOBILE</t>
  </si>
  <si>
    <t>Mobile Data</t>
  </si>
  <si>
    <t>D</t>
  </si>
  <si>
    <t>BT OnePhone - Internet usage</t>
  </si>
  <si>
    <t>NA</t>
  </si>
  <si>
    <t>Mobile Voice</t>
  </si>
  <si>
    <t>BT OnePhone - Voice</t>
  </si>
  <si>
    <t>Cloud voice</t>
  </si>
  <si>
    <t>UK phone line</t>
  </si>
  <si>
    <t>Local</t>
  </si>
  <si>
    <t>jetphone (BA)</t>
  </si>
  <si>
    <t>'002</t>
  </si>
  <si>
    <t>'003</t>
  </si>
  <si>
    <t>'01246565050</t>
  </si>
  <si>
    <t>CHESTERFIELD</t>
  </si>
  <si>
    <t>NATIONAL ("b" RATE)</t>
  </si>
  <si>
    <t>Summary of usage</t>
  </si>
  <si>
    <t>Other calls</t>
  </si>
  <si>
    <t>BT VOICEMAIL</t>
  </si>
  <si>
    <t>NO CHARGE</t>
  </si>
  <si>
    <t>'01773602198</t>
  </si>
  <si>
    <t>LEABROOKS</t>
  </si>
  <si>
    <t>'003149</t>
  </si>
  <si>
    <t>NETHERLANDS</t>
  </si>
  <si>
    <t>PRS TEXT SERVICES</t>
  </si>
  <si>
    <t>BT Text PRS Text</t>
  </si>
  <si>
    <t>'01629535501</t>
  </si>
  <si>
    <t>DETHICK</t>
  </si>
  <si>
    <t>'07542420558</t>
  </si>
  <si>
    <t>PSTN</t>
  </si>
  <si>
    <t>Mobile</t>
  </si>
  <si>
    <t>Mobile Calls</t>
  </si>
  <si>
    <t>TELEFONICA O2 UK LTD TYPE B</t>
  </si>
  <si>
    <t>fm1 Rate</t>
  </si>
  <si>
    <t>'07498908562</t>
  </si>
  <si>
    <t>EE LIMITED TYPE B</t>
  </si>
  <si>
    <t>fm3 Rate</t>
  </si>
  <si>
    <t>'07462282210</t>
  </si>
  <si>
    <t>HUTCHISON 3G UK LTD</t>
  </si>
  <si>
    <t>fm6 Rate</t>
  </si>
  <si>
    <t>'07542244893</t>
  </si>
  <si>
    <t>'07442449793</t>
  </si>
  <si>
    <t>VODAFONE LTD</t>
  </si>
  <si>
    <t>fm5 Rate</t>
  </si>
  <si>
    <t>'07774156904</t>
  </si>
  <si>
    <t>RACAL (GROUPE SPECIALE MOBILE)</t>
  </si>
  <si>
    <t>'07508218846</t>
  </si>
  <si>
    <t>EE LIMITED</t>
  </si>
  <si>
    <t>'07597646340</t>
  </si>
  <si>
    <t>'07891080452</t>
  </si>
  <si>
    <t>'07581156126</t>
  </si>
  <si>
    <t>'07940488837</t>
  </si>
  <si>
    <t>'07535352298</t>
  </si>
  <si>
    <t>'07961713581</t>
  </si>
  <si>
    <t>'07789664447</t>
  </si>
  <si>
    <t>VODAFONE</t>
  </si>
  <si>
    <t>'07851318021</t>
  </si>
  <si>
    <t>'07710565742</t>
  </si>
  <si>
    <t>'07847319603</t>
  </si>
  <si>
    <t>'07359169827</t>
  </si>
  <si>
    <t>BRITISH SKY BROADCASTING LTD</t>
  </si>
  <si>
    <t>'07877778896</t>
  </si>
  <si>
    <t>'07519869415</t>
  </si>
  <si>
    <t>'07971868273</t>
  </si>
  <si>
    <t>'07921187112</t>
  </si>
  <si>
    <t>'07842486716</t>
  </si>
  <si>
    <t>'07724178226</t>
  </si>
  <si>
    <t>'07971398210</t>
  </si>
  <si>
    <t>'07841864217</t>
  </si>
  <si>
    <t>'07854799240</t>
  </si>
  <si>
    <t>'01629534286</t>
  </si>
  <si>
    <t>'01473935255</t>
  </si>
  <si>
    <t>National</t>
  </si>
  <si>
    <t>IPSWICH</t>
  </si>
  <si>
    <t>'01246432549</t>
  </si>
  <si>
    <t>ECKINGTON (DERBYS)</t>
  </si>
  <si>
    <t>'01629540471</t>
  </si>
  <si>
    <t>CARSINGTON (DERBY)</t>
  </si>
  <si>
    <t>'07970837064</t>
  </si>
  <si>
    <t>'07969549055</t>
  </si>
  <si>
    <t>'07415942607</t>
  </si>
  <si>
    <t>'07871811722</t>
  </si>
  <si>
    <t>'01246554884</t>
  </si>
  <si>
    <t>'07935679259</t>
  </si>
  <si>
    <t>'07815019494</t>
  </si>
  <si>
    <t>'01629536789</t>
  </si>
  <si>
    <t>'01629532157</t>
  </si>
  <si>
    <t>'07892488291</t>
  </si>
  <si>
    <t>'07514455299</t>
  </si>
  <si>
    <t>'07832929063</t>
  </si>
  <si>
    <t>'07742292940</t>
  </si>
  <si>
    <t>'07712192938</t>
  </si>
  <si>
    <t>'07596079247</t>
  </si>
  <si>
    <t>'07815555890</t>
  </si>
  <si>
    <t>'07464958736</t>
  </si>
  <si>
    <t>'07837326697</t>
  </si>
  <si>
    <t>'07535214062</t>
  </si>
  <si>
    <t>'07523433355</t>
  </si>
  <si>
    <t>'07759451432</t>
  </si>
  <si>
    <t>'07731549423</t>
  </si>
  <si>
    <t>'07341936924</t>
  </si>
  <si>
    <t>'01629814023</t>
  </si>
  <si>
    <t>BAKEWELL</t>
  </si>
  <si>
    <t>'01623726868</t>
  </si>
  <si>
    <t>KIRKBY IN ASHFIELD</t>
  </si>
  <si>
    <t>'07854447748</t>
  </si>
  <si>
    <t>'07858108905</t>
  </si>
  <si>
    <t>'07983144281</t>
  </si>
  <si>
    <t>'07359704140</t>
  </si>
  <si>
    <t>'07496911447</t>
  </si>
  <si>
    <t>'07739481204</t>
  </si>
  <si>
    <t>'07970755350</t>
  </si>
  <si>
    <t>'002151</t>
  </si>
  <si>
    <t>'004145</t>
  </si>
  <si>
    <t>SWITZERLAND</t>
  </si>
  <si>
    <t>'003148</t>
  </si>
  <si>
    <t>'004146</t>
  </si>
  <si>
    <t>'002152</t>
  </si>
  <si>
    <t>'002153</t>
  </si>
  <si>
    <t>'01623631163</t>
  </si>
  <si>
    <t>MANSFIELD</t>
  </si>
  <si>
    <t>'01629532597</t>
  </si>
  <si>
    <t>'07480621772</t>
  </si>
  <si>
    <t>HUTCHISON 3G UK LIMITED</t>
  </si>
  <si>
    <t>'07739489924</t>
  </si>
  <si>
    <t>'07957659052</t>
  </si>
  <si>
    <t>'07857449334</t>
  </si>
  <si>
    <t>'07958305609</t>
  </si>
  <si>
    <t>'07787028509</t>
  </si>
  <si>
    <t>'07791500080</t>
  </si>
  <si>
    <t>'07590471244</t>
  </si>
  <si>
    <t>'07359613486</t>
  </si>
  <si>
    <t>'07572936722</t>
  </si>
  <si>
    <t>'07397100739</t>
  </si>
  <si>
    <t>'07432077018</t>
  </si>
  <si>
    <t>'07794856377</t>
  </si>
  <si>
    <t>'07367672762</t>
  </si>
  <si>
    <t>'07870632825</t>
  </si>
  <si>
    <t>'07852966619</t>
  </si>
  <si>
    <t>'07894138436</t>
  </si>
  <si>
    <t>'07714727233</t>
  </si>
  <si>
    <t>'07594138897</t>
  </si>
  <si>
    <t>'07543299970</t>
  </si>
  <si>
    <t>'07375522475</t>
  </si>
  <si>
    <t>'01246269770</t>
  </si>
  <si>
    <t>OLD WHITTINGTON</t>
  </si>
  <si>
    <t>'01629537777</t>
  </si>
  <si>
    <t>'07546857249</t>
  </si>
  <si>
    <t>'07930238660</t>
  </si>
  <si>
    <t>'07724864949</t>
  </si>
  <si>
    <t>'07724866513</t>
  </si>
  <si>
    <t>'01782381680</t>
  </si>
  <si>
    <t>BLYTHE BRIDGE</t>
  </si>
  <si>
    <t>'07876072762</t>
  </si>
  <si>
    <t>'07831737861</t>
  </si>
  <si>
    <t>RACAL VODAFONE</t>
  </si>
  <si>
    <t>'0129822695</t>
  </si>
  <si>
    <t>BUXTON (DERBYS)</t>
  </si>
  <si>
    <t>'07768171235</t>
  </si>
  <si>
    <t>'01246472325</t>
  </si>
  <si>
    <t>STAVELEY</t>
  </si>
  <si>
    <t>'01629538440</t>
  </si>
  <si>
    <t>'02084817200</t>
  </si>
  <si>
    <t>LONDON</t>
  </si>
  <si>
    <t>'07834995288</t>
  </si>
  <si>
    <t>'07455368993</t>
  </si>
  <si>
    <t>'07594412178</t>
  </si>
  <si>
    <t>'07598047120</t>
  </si>
  <si>
    <t>'07786744903</t>
  </si>
  <si>
    <t>'07886093277</t>
  </si>
  <si>
    <t>'07508983012</t>
  </si>
  <si>
    <t>'07506871700</t>
  </si>
  <si>
    <t>'01335346248</t>
  </si>
  <si>
    <t>ASHBOURNE</t>
  </si>
  <si>
    <t>'07812475236</t>
  </si>
  <si>
    <t>'07976571323</t>
  </si>
  <si>
    <t>'07762818173</t>
  </si>
  <si>
    <t>'07837181840</t>
  </si>
  <si>
    <t>'07944330645</t>
  </si>
  <si>
    <t>'07960346660</t>
  </si>
  <si>
    <t>'07817697793</t>
  </si>
  <si>
    <t>'07585518204</t>
  </si>
  <si>
    <t>'07798642080</t>
  </si>
  <si>
    <t>'01629535793</t>
  </si>
  <si>
    <t>'01257421399</t>
  </si>
  <si>
    <t>STANDISH</t>
  </si>
  <si>
    <t>'07976158525</t>
  </si>
  <si>
    <t>'07908488454</t>
  </si>
  <si>
    <t>'07858385324</t>
  </si>
  <si>
    <t>'07826707056</t>
  </si>
  <si>
    <t>'07393563992</t>
  </si>
  <si>
    <t>'07713337690</t>
  </si>
  <si>
    <t>'01158241888</t>
  </si>
  <si>
    <t>NOTTINGHAM</t>
  </si>
  <si>
    <t>'01246810359</t>
  </si>
  <si>
    <t>CLOWNE</t>
  </si>
  <si>
    <t>'07942920794</t>
  </si>
  <si>
    <t>'01629538634</t>
  </si>
  <si>
    <t>'07707802892</t>
  </si>
  <si>
    <t>'01629822434</t>
  </si>
  <si>
    <t>WIRKSWORTH</t>
  </si>
  <si>
    <t>'07530440511</t>
  </si>
  <si>
    <t>'07747108226</t>
  </si>
  <si>
    <t>'07818698884</t>
  </si>
  <si>
    <t>'07403932912</t>
  </si>
  <si>
    <t>'07984792240</t>
  </si>
  <si>
    <t>'01629825704</t>
  </si>
  <si>
    <t>'07562296436</t>
  </si>
  <si>
    <t>'07763243868</t>
  </si>
  <si>
    <t>'07876682105</t>
  </si>
  <si>
    <t>'07891802520</t>
  </si>
  <si>
    <t>'07896916804</t>
  </si>
  <si>
    <t>'07890990006</t>
  </si>
  <si>
    <t>'07528499766</t>
  </si>
  <si>
    <t>'001001</t>
  </si>
  <si>
    <t>USA (IFN ONLY)</t>
  </si>
  <si>
    <t>'01142511234</t>
  </si>
  <si>
    <t>SHEFFIELD</t>
  </si>
  <si>
    <t>'03448001895</t>
  </si>
  <si>
    <t>Other Calls / Fees</t>
  </si>
  <si>
    <t>BT</t>
  </si>
  <si>
    <t>'07551232260</t>
  </si>
  <si>
    <t>'07923212406</t>
  </si>
  <si>
    <t>'07736781788</t>
  </si>
  <si>
    <t>'07427472342</t>
  </si>
  <si>
    <t>'07712726630</t>
  </si>
  <si>
    <t>'07801280759</t>
  </si>
  <si>
    <t>'07795593568</t>
  </si>
  <si>
    <t>'07769185628</t>
  </si>
  <si>
    <t>'07581219767</t>
  </si>
  <si>
    <t>'07598595702</t>
  </si>
  <si>
    <t>'07895264350</t>
  </si>
  <si>
    <t>'07854355220</t>
  </si>
  <si>
    <t>'07981192466</t>
  </si>
  <si>
    <t>'07517764702</t>
  </si>
  <si>
    <t>'01246858435</t>
  </si>
  <si>
    <t>HOLMEWOOD</t>
  </si>
  <si>
    <t>'01623460329</t>
  </si>
  <si>
    <t>'01623746648</t>
  </si>
  <si>
    <t>'01629533190</t>
  </si>
  <si>
    <t>'07720884217</t>
  </si>
  <si>
    <t>'07919211188</t>
  </si>
  <si>
    <t>'07738643667</t>
  </si>
  <si>
    <t>'01283761409</t>
  </si>
  <si>
    <t>BURTON-ON-TRENT</t>
  </si>
  <si>
    <t>'01283881005</t>
  </si>
  <si>
    <t>'01283222148</t>
  </si>
  <si>
    <t>'07464964299</t>
  </si>
  <si>
    <t>'07507625177</t>
  </si>
  <si>
    <t>'07890949261</t>
  </si>
  <si>
    <t>'07976041220</t>
  </si>
  <si>
    <t>'07932712260</t>
  </si>
  <si>
    <t>'03330163551</t>
  </si>
  <si>
    <t>GAMMA TELECOMMUNICATIONS LTD</t>
  </si>
  <si>
    <t>'07802641075</t>
  </si>
  <si>
    <t>'01335343685</t>
  </si>
  <si>
    <t>'07931095732</t>
  </si>
  <si>
    <t>'07443316666</t>
  </si>
  <si>
    <t>'01629533240</t>
  </si>
  <si>
    <t>'01335300850</t>
  </si>
  <si>
    <t>'02031943164</t>
  </si>
  <si>
    <t>'07717442156</t>
  </si>
  <si>
    <t>'07495780119</t>
  </si>
  <si>
    <t>'07734605312</t>
  </si>
  <si>
    <t>'01926333680</t>
  </si>
  <si>
    <t>LEAMINGTON SPA</t>
  </si>
  <si>
    <t>'07971267187</t>
  </si>
  <si>
    <t>'07791903300</t>
  </si>
  <si>
    <t>'01246903550</t>
  </si>
  <si>
    <t>'01952250166</t>
  </si>
  <si>
    <t>TELFORD</t>
  </si>
  <si>
    <t>'01332254977</t>
  </si>
  <si>
    <t>DERBY</t>
  </si>
  <si>
    <t>'07835289304</t>
  </si>
  <si>
    <t>'07487228604</t>
  </si>
  <si>
    <t>'07478766003</t>
  </si>
  <si>
    <t>'07742931316</t>
  </si>
  <si>
    <t>'07572352035</t>
  </si>
  <si>
    <t>'01623742464</t>
  </si>
  <si>
    <t>'01623744136</t>
  </si>
  <si>
    <t>'01773832362</t>
  </si>
  <si>
    <t>ALFRETON (DERBYS)</t>
  </si>
  <si>
    <t>'07450649119</t>
  </si>
  <si>
    <t>'07832722587</t>
  </si>
  <si>
    <t>'07939962332</t>
  </si>
  <si>
    <t>'07704628151</t>
  </si>
  <si>
    <t>'07791728556</t>
  </si>
  <si>
    <t>'07735469393</t>
  </si>
  <si>
    <t>'07930907829</t>
  </si>
  <si>
    <t>'07881464346</t>
  </si>
  <si>
    <t>'07525643028</t>
  </si>
  <si>
    <t>'07758236581</t>
  </si>
  <si>
    <t>'07931460102</t>
  </si>
  <si>
    <t>W</t>
  </si>
  <si>
    <t>'01629592411</t>
  </si>
  <si>
    <t>MATLOCK</t>
  </si>
  <si>
    <t>'01629538880</t>
  </si>
  <si>
    <t>'07803536282</t>
  </si>
  <si>
    <t>'07513345294</t>
  </si>
  <si>
    <t>'07510744877</t>
  </si>
  <si>
    <t>'07563174812</t>
  </si>
  <si>
    <t>'07468584451</t>
  </si>
  <si>
    <t>'07714577170</t>
  </si>
  <si>
    <t>'07736676258</t>
  </si>
  <si>
    <t>'07444605490</t>
  </si>
  <si>
    <t>'01246456938</t>
  </si>
  <si>
    <t>'03457888444</t>
  </si>
  <si>
    <t>'07919212616</t>
  </si>
  <si>
    <t>'07834623666</t>
  </si>
  <si>
    <t>'07586321306</t>
  </si>
  <si>
    <t>'07443520469</t>
  </si>
  <si>
    <t>'07459808788</t>
  </si>
  <si>
    <t>VODAPHONE (CW) LTD PLC</t>
  </si>
  <si>
    <t>fw7 Rate</t>
  </si>
  <si>
    <t>'01142734855</t>
  </si>
  <si>
    <t>'07528144896</t>
  </si>
  <si>
    <t>'07572103991</t>
  </si>
  <si>
    <t>'07474461340</t>
  </si>
  <si>
    <t>'01629537139</t>
  </si>
  <si>
    <t>'07825333094</t>
  </si>
  <si>
    <t>'07799747735</t>
  </si>
  <si>
    <t>'01158764697</t>
  </si>
  <si>
    <t>'01158764694</t>
  </si>
  <si>
    <t>'07447464801</t>
  </si>
  <si>
    <t>'07926709856</t>
  </si>
  <si>
    <t>'07517284319</t>
  </si>
  <si>
    <t>'07749988991</t>
  </si>
  <si>
    <t>'07926870370</t>
  </si>
  <si>
    <t>'07984681479</t>
  </si>
  <si>
    <t>'07837707209</t>
  </si>
  <si>
    <t>'07598987742</t>
  </si>
  <si>
    <t>'07849181186</t>
  </si>
  <si>
    <t>'07534485823</t>
  </si>
  <si>
    <t>'07398117159</t>
  </si>
  <si>
    <t>'07725825779</t>
  </si>
  <si>
    <t>'07779771621</t>
  </si>
  <si>
    <t>'07946652293</t>
  </si>
  <si>
    <t>'07590310098</t>
  </si>
  <si>
    <t>'07541180076</t>
  </si>
  <si>
    <t>'07809900435</t>
  </si>
  <si>
    <t>'03000200190</t>
  </si>
  <si>
    <t>VODAPHONE (CW) LTD</t>
  </si>
  <si>
    <t>'01283551964</t>
  </si>
  <si>
    <t>'07557386828</t>
  </si>
  <si>
    <t>'07901763186</t>
  </si>
  <si>
    <t>'07907568439</t>
  </si>
  <si>
    <t>'01773836100</t>
  </si>
  <si>
    <t>'01773841326</t>
  </si>
  <si>
    <t>RIPLEY (DERBYS)</t>
  </si>
  <si>
    <t>'01509501111</t>
  </si>
  <si>
    <t>SHEPSHED</t>
  </si>
  <si>
    <t>'07780034607</t>
  </si>
  <si>
    <t>'07845164511</t>
  </si>
  <si>
    <t>'07895659428</t>
  </si>
  <si>
    <t>'07507352278</t>
  </si>
  <si>
    <t>'07507130573</t>
  </si>
  <si>
    <t>'07484868964</t>
  </si>
  <si>
    <t>'004147</t>
  </si>
  <si>
    <t>'07984121198</t>
  </si>
  <si>
    <t>'02087130598</t>
  </si>
  <si>
    <t>'07845004697</t>
  </si>
  <si>
    <t>'07506741538</t>
  </si>
  <si>
    <t>'07512164616</t>
  </si>
  <si>
    <t>'07542158037</t>
  </si>
  <si>
    <t>'07854921168</t>
  </si>
  <si>
    <t>'07599298146</t>
  </si>
  <si>
    <t>'07531855116</t>
  </si>
  <si>
    <t>'07742072663</t>
  </si>
  <si>
    <t>'07867585250</t>
  </si>
  <si>
    <t>'07714840008</t>
  </si>
  <si>
    <t>'07592034683</t>
  </si>
  <si>
    <t>'07494050639</t>
  </si>
  <si>
    <t>'07773710315</t>
  </si>
  <si>
    <t>'07572870870</t>
  </si>
  <si>
    <t>'07710042238</t>
  </si>
  <si>
    <t>'07534598142</t>
  </si>
  <si>
    <t>'07588246772</t>
  </si>
  <si>
    <t>'07557024733</t>
  </si>
  <si>
    <t>'07736406487</t>
  </si>
  <si>
    <t>'07842271452</t>
  </si>
  <si>
    <t>'07972449204</t>
  </si>
  <si>
    <t>'07875364627</t>
  </si>
  <si>
    <t>'07891599004</t>
  </si>
  <si>
    <t>'07805952988</t>
  </si>
  <si>
    <t>'07766472904</t>
  </si>
  <si>
    <t>'01629825588</t>
  </si>
  <si>
    <t>'01618220850</t>
  </si>
  <si>
    <t>MANCHESTER</t>
  </si>
  <si>
    <t>'01614315500</t>
  </si>
  <si>
    <t>'07802529352</t>
  </si>
  <si>
    <t>'07936357217</t>
  </si>
  <si>
    <t>'07549691962</t>
  </si>
  <si>
    <t>'07530377811</t>
  </si>
  <si>
    <t>'07917907323</t>
  </si>
  <si>
    <t>'07553497246</t>
  </si>
  <si>
    <t>'07749813049</t>
  </si>
  <si>
    <t>'07779267051</t>
  </si>
  <si>
    <t>'03301758553</t>
  </si>
  <si>
    <t>'01332640011</t>
  </si>
  <si>
    <t>'01332255800</t>
  </si>
  <si>
    <t>'07976006942</t>
  </si>
  <si>
    <t>'07549388312</t>
  </si>
  <si>
    <t>'07931433077</t>
  </si>
  <si>
    <t>'01162689660</t>
  </si>
  <si>
    <t>LEICESTER</t>
  </si>
  <si>
    <t>'07901567136</t>
  </si>
  <si>
    <t>'07815445972</t>
  </si>
  <si>
    <t>'07552818529</t>
  </si>
  <si>
    <t>'07584658822</t>
  </si>
  <si>
    <t>'07907213786</t>
  </si>
  <si>
    <t>'07881327869</t>
  </si>
  <si>
    <t>'07875361309</t>
  </si>
  <si>
    <t>'07860922006</t>
  </si>
  <si>
    <t>'07590191206</t>
  </si>
  <si>
    <t>'001142</t>
  </si>
  <si>
    <t>UNITED STATES</t>
  </si>
  <si>
    <t>'07526186041</t>
  </si>
  <si>
    <t>'07399000345</t>
  </si>
  <si>
    <t>'07915172536</t>
  </si>
  <si>
    <t>'07445064265</t>
  </si>
  <si>
    <t>'07958321135</t>
  </si>
  <si>
    <t>'07895521537</t>
  </si>
  <si>
    <t>'07395724847</t>
  </si>
  <si>
    <t>'07391675138</t>
  </si>
  <si>
    <t>'07880235647</t>
  </si>
  <si>
    <t>'07983553639</t>
  </si>
  <si>
    <t>'07818119679</t>
  </si>
  <si>
    <t>'07764283451</t>
  </si>
  <si>
    <t>'01623742285</t>
  </si>
  <si>
    <t>'01246512072</t>
  </si>
  <si>
    <t>'01246516852</t>
  </si>
  <si>
    <t>'07528064424</t>
  </si>
  <si>
    <t>'07858943516</t>
  </si>
  <si>
    <t>'07846110870</t>
  </si>
  <si>
    <t>'07535271440</t>
  </si>
  <si>
    <t>'07989808824</t>
  </si>
  <si>
    <t>'01246382261</t>
  </si>
  <si>
    <t>'07866662704</t>
  </si>
  <si>
    <t>'07751840534</t>
  </si>
  <si>
    <t>'01773715825</t>
  </si>
  <si>
    <t>LANGLEY MILL</t>
  </si>
  <si>
    <t>'07841053123</t>
  </si>
  <si>
    <t>'07538271372</t>
  </si>
  <si>
    <t>'07488387619</t>
  </si>
  <si>
    <t>'07729696669</t>
  </si>
  <si>
    <t>'01283331625</t>
  </si>
  <si>
    <t>'01773741001</t>
  </si>
  <si>
    <t>'01773833280</t>
  </si>
  <si>
    <t>'02476994820</t>
  </si>
  <si>
    <t>COVENTRY</t>
  </si>
  <si>
    <t>'07870276203</t>
  </si>
  <si>
    <t>'07789454505</t>
  </si>
  <si>
    <t>'07717132954</t>
  </si>
  <si>
    <t>'07500704243</t>
  </si>
  <si>
    <t>'07904889234</t>
  </si>
  <si>
    <t>'07419907010</t>
  </si>
  <si>
    <t>'07359756852</t>
  </si>
  <si>
    <t>'01162104294</t>
  </si>
  <si>
    <t>'07807880041</t>
  </si>
  <si>
    <t>'07850016675</t>
  </si>
  <si>
    <t>'07999054022</t>
  </si>
  <si>
    <t>'07904700792</t>
  </si>
  <si>
    <t>'07482008108</t>
  </si>
  <si>
    <t>'07503159293</t>
  </si>
  <si>
    <t>'07506548087</t>
  </si>
  <si>
    <t>'07432077144</t>
  </si>
  <si>
    <t>'07354477930</t>
  </si>
  <si>
    <t>TELEFONICA UK LIMITED</t>
  </si>
  <si>
    <t>'07490787455</t>
  </si>
  <si>
    <t>'07932770504</t>
  </si>
  <si>
    <t>'07411614244</t>
  </si>
  <si>
    <t>'07541226169</t>
  </si>
  <si>
    <t>'07931588623</t>
  </si>
  <si>
    <t>'07794603487</t>
  </si>
  <si>
    <t>'07947611430</t>
  </si>
  <si>
    <t>'01283566869</t>
  </si>
  <si>
    <t>'07492080987</t>
  </si>
  <si>
    <t>'07518723756</t>
  </si>
  <si>
    <t>'07950337714</t>
  </si>
  <si>
    <t>'07478873594</t>
  </si>
  <si>
    <t>'07971373713</t>
  </si>
  <si>
    <t>'01638438094</t>
  </si>
  <si>
    <t>NEWMARKET</t>
  </si>
  <si>
    <t>'07751362196</t>
  </si>
  <si>
    <t>'07756622219</t>
  </si>
  <si>
    <t>'01629540207</t>
  </si>
  <si>
    <t>'07881366766</t>
  </si>
  <si>
    <t>'07852276311</t>
  </si>
  <si>
    <t>'07572087680</t>
  </si>
  <si>
    <t>'07811519990</t>
  </si>
  <si>
    <t>'01629824079</t>
  </si>
  <si>
    <t>'01629536396</t>
  </si>
  <si>
    <t>'07724023818</t>
  </si>
  <si>
    <t>'07398216327</t>
  </si>
  <si>
    <t>'07935381780</t>
  </si>
  <si>
    <t>'07876806346</t>
  </si>
  <si>
    <t>'01332835439</t>
  </si>
  <si>
    <t>'07734809005</t>
  </si>
  <si>
    <t>'07702572537</t>
  </si>
  <si>
    <t>'07771249359</t>
  </si>
  <si>
    <t>'07718208760</t>
  </si>
  <si>
    <t>'01604814900</t>
  </si>
  <si>
    <t>NORTHAMPTON</t>
  </si>
  <si>
    <t>'01142376726</t>
  </si>
  <si>
    <t>GREENHILL</t>
  </si>
  <si>
    <t>'07445567606</t>
  </si>
  <si>
    <t>'07522441007</t>
  </si>
  <si>
    <t>'07888318515</t>
  </si>
  <si>
    <t>HUTCHINSON 3G UK LTD</t>
  </si>
  <si>
    <t>'07920545258</t>
  </si>
  <si>
    <t>'07703745242</t>
  </si>
  <si>
    <t>'07721611299</t>
  </si>
  <si>
    <t>'07394382143</t>
  </si>
  <si>
    <t>'07931969092</t>
  </si>
  <si>
    <t>'07355273909</t>
  </si>
  <si>
    <t>'07564410722</t>
  </si>
  <si>
    <t>'07835236070</t>
  </si>
  <si>
    <t>'07966794387</t>
  </si>
  <si>
    <t>'07873110849</t>
  </si>
  <si>
    <t>'07793134604</t>
  </si>
  <si>
    <t>'01623621485</t>
  </si>
  <si>
    <t>'01623462000</t>
  </si>
  <si>
    <t>'07492734337</t>
  </si>
  <si>
    <t>'07421320098</t>
  </si>
  <si>
    <t>'07966360942</t>
  </si>
  <si>
    <t>'07538353556</t>
  </si>
  <si>
    <t>'07359604670</t>
  </si>
  <si>
    <t>'07359586755</t>
  </si>
  <si>
    <t>'07477595347</t>
  </si>
  <si>
    <t>'01785472200</t>
  </si>
  <si>
    <t>STAFFORD</t>
  </si>
  <si>
    <t>'07815581129</t>
  </si>
  <si>
    <t>'03456060460</t>
  </si>
  <si>
    <t>'01283761202</t>
  </si>
  <si>
    <t>'07841106343</t>
  </si>
  <si>
    <t>'07757436356</t>
  </si>
  <si>
    <t>'07544754859</t>
  </si>
  <si>
    <t>'07961628422</t>
  </si>
  <si>
    <t>'07958437582</t>
  </si>
  <si>
    <t>'07757731393</t>
  </si>
  <si>
    <t>'07768629273</t>
  </si>
  <si>
    <t>'07957757810</t>
  </si>
  <si>
    <t>'07983583924</t>
  </si>
  <si>
    <t>'07500876544</t>
  </si>
  <si>
    <t>Call return fees</t>
  </si>
  <si>
    <t>'07495070280</t>
  </si>
  <si>
    <t>'07752757443</t>
  </si>
  <si>
    <t>'001143</t>
  </si>
  <si>
    <t>'003150</t>
  </si>
  <si>
    <t>'07565702041</t>
  </si>
  <si>
    <t>'07511099102</t>
  </si>
  <si>
    <t>'07711228655</t>
  </si>
  <si>
    <t>'07807240123</t>
  </si>
  <si>
    <t>'07792429712</t>
  </si>
  <si>
    <t>'07984595016</t>
  </si>
  <si>
    <t>'07597390351</t>
  </si>
  <si>
    <t>'07715530774</t>
  </si>
  <si>
    <t>'07480861602</t>
  </si>
  <si>
    <t>'07932982960</t>
  </si>
  <si>
    <t>'07923870677</t>
  </si>
  <si>
    <t>'07726189760</t>
  </si>
  <si>
    <t>'07506190814</t>
  </si>
  <si>
    <t>'07498741836</t>
  </si>
  <si>
    <t>'07958289409</t>
  </si>
  <si>
    <t>'07740192180</t>
  </si>
  <si>
    <t>'07807136697</t>
  </si>
  <si>
    <t>'07956371449</t>
  </si>
  <si>
    <t>'07733649152</t>
  </si>
  <si>
    <t>'07549280952</t>
  </si>
  <si>
    <t>'01283561191</t>
  </si>
  <si>
    <t>'01283813255</t>
  </si>
  <si>
    <t>'01133200750</t>
  </si>
  <si>
    <t>LEEDS</t>
  </si>
  <si>
    <t>'07513368862</t>
  </si>
  <si>
    <t>'07523908569</t>
  </si>
  <si>
    <t>'07502297736</t>
  </si>
  <si>
    <t>'07967129581</t>
  </si>
  <si>
    <t>'07460516591</t>
  </si>
  <si>
    <t>'07904620152</t>
  </si>
  <si>
    <t>'07479840941</t>
  </si>
  <si>
    <t>'07594224720</t>
  </si>
  <si>
    <t>'01625538568</t>
  </si>
  <si>
    <t>WILMSLOW (CHESHIRE)</t>
  </si>
  <si>
    <t>'01663746602</t>
  </si>
  <si>
    <t>NEW MILLS (DERBYS)</t>
  </si>
  <si>
    <t>'01142736394</t>
  </si>
  <si>
    <t>'07932784232</t>
  </si>
  <si>
    <t>'07513786810</t>
  </si>
  <si>
    <t>'01629535117</t>
  </si>
  <si>
    <t>'01538308990</t>
  </si>
  <si>
    <t>WATERHOUSES</t>
  </si>
  <si>
    <t>'07875127594</t>
  </si>
  <si>
    <t>'07725003236</t>
  </si>
  <si>
    <t>'07725115859</t>
  </si>
  <si>
    <t>'07415950830</t>
  </si>
  <si>
    <t>'07555452590</t>
  </si>
  <si>
    <t>'07805610351</t>
  </si>
  <si>
    <t>'01335470085</t>
  </si>
  <si>
    <t>'01629532970</t>
  </si>
  <si>
    <t>'07814451695</t>
  </si>
  <si>
    <t>'07817212312</t>
  </si>
  <si>
    <t>'07552418556</t>
  </si>
  <si>
    <t>'07833562858</t>
  </si>
  <si>
    <t>'07535670430</t>
  </si>
  <si>
    <t>'07403777736</t>
  </si>
  <si>
    <t>'07359538745</t>
  </si>
  <si>
    <t>'07782679217</t>
  </si>
  <si>
    <t>'07957387229</t>
  </si>
  <si>
    <t>'07598393177</t>
  </si>
  <si>
    <t>'07824839585</t>
  </si>
  <si>
    <t>'07956197137</t>
  </si>
  <si>
    <t>'07359546312</t>
  </si>
  <si>
    <t>'01629540742</t>
  </si>
  <si>
    <t>'07837199876</t>
  </si>
  <si>
    <t>'07976722435</t>
  </si>
  <si>
    <t>'07891783284</t>
  </si>
  <si>
    <t>'07507128169</t>
  </si>
  <si>
    <t>'07999963310</t>
  </si>
  <si>
    <t>'01623812668</t>
  </si>
  <si>
    <t>'01246850289</t>
  </si>
  <si>
    <t>'01623860202</t>
  </si>
  <si>
    <t>'07970282224</t>
  </si>
  <si>
    <t>'07879875355</t>
  </si>
  <si>
    <t>'07821579565</t>
  </si>
  <si>
    <t>'07468144369</t>
  </si>
  <si>
    <t>'07804901916</t>
  </si>
  <si>
    <t>'07544065669</t>
  </si>
  <si>
    <t>'07788540685</t>
  </si>
  <si>
    <t>'07791399218</t>
  </si>
  <si>
    <t>'07927187053</t>
  </si>
  <si>
    <t>'01773832748</t>
  </si>
  <si>
    <t>'07874094109</t>
  </si>
  <si>
    <t>'07834597217</t>
  </si>
  <si>
    <t>'07852909421</t>
  </si>
  <si>
    <t>'07500115661</t>
  </si>
  <si>
    <t>'07849119010</t>
  </si>
  <si>
    <t>'07967316186</t>
  </si>
  <si>
    <t>'07983480899</t>
  </si>
  <si>
    <t>GRINDLEFORD</t>
  </si>
  <si>
    <t>'01629812322</t>
  </si>
  <si>
    <t>'07854835564</t>
  </si>
  <si>
    <t>'07711166011</t>
  </si>
  <si>
    <t>'07301270167</t>
  </si>
  <si>
    <t>'07367762672</t>
  </si>
  <si>
    <t>'07809202833</t>
  </si>
  <si>
    <t>'07534040232</t>
  </si>
  <si>
    <t>'07712221311</t>
  </si>
  <si>
    <t>'07891476557</t>
  </si>
  <si>
    <t>'07497857732</t>
  </si>
  <si>
    <t>'07859709580</t>
  </si>
  <si>
    <t>'07425259961</t>
  </si>
  <si>
    <t>'07398973915</t>
  </si>
  <si>
    <t>'07768103632</t>
  </si>
  <si>
    <t>'07814283562</t>
  </si>
  <si>
    <t>'07568384281</t>
  </si>
  <si>
    <t>'07494017914</t>
  </si>
  <si>
    <t>'07515535322</t>
  </si>
  <si>
    <t>'07891415666</t>
  </si>
  <si>
    <t>'07706245249</t>
  </si>
  <si>
    <t>'01283247823</t>
  </si>
  <si>
    <t>'07957375683</t>
  </si>
  <si>
    <t>'07794856542</t>
  </si>
  <si>
    <t>'07980276488</t>
  </si>
  <si>
    <t>'07817566629</t>
  </si>
  <si>
    <t>'07920052381</t>
  </si>
  <si>
    <t>'07710167461</t>
  </si>
  <si>
    <t>'07488338767</t>
  </si>
  <si>
    <t>'07414923817</t>
  </si>
  <si>
    <t>'07493653964</t>
  </si>
  <si>
    <t>'07821179990</t>
  </si>
  <si>
    <t>'07718605842</t>
  </si>
  <si>
    <t>'07470646367</t>
  </si>
  <si>
    <t>'07388771018</t>
  </si>
  <si>
    <t>'07989527880</t>
  </si>
  <si>
    <t>'07970942582</t>
  </si>
  <si>
    <t>'01142485852</t>
  </si>
  <si>
    <t>MOSBOROUGH</t>
  </si>
  <si>
    <t>'07545911006</t>
  </si>
  <si>
    <t>'07766718925</t>
  </si>
  <si>
    <t>'07832005349</t>
  </si>
  <si>
    <t>'07515067698</t>
  </si>
  <si>
    <t>'07582328712</t>
  </si>
  <si>
    <t>'07585677532</t>
  </si>
  <si>
    <t>'07736942529</t>
  </si>
  <si>
    <t>'07760420279</t>
  </si>
  <si>
    <t>'07398103068</t>
  </si>
  <si>
    <t>'07908065446</t>
  </si>
  <si>
    <t>'07534336829</t>
  </si>
  <si>
    <t>'07855960450</t>
  </si>
  <si>
    <t>'07342767071</t>
  </si>
  <si>
    <t>'01332550702</t>
  </si>
  <si>
    <t>'07734425902</t>
  </si>
  <si>
    <t>'07885247673</t>
  </si>
  <si>
    <t>'07377077162</t>
  </si>
  <si>
    <t>'03003034360</t>
  </si>
  <si>
    <t>'07769312091</t>
  </si>
  <si>
    <t>'07761814399</t>
  </si>
  <si>
    <t>'07795452179</t>
  </si>
  <si>
    <t>'07930035153</t>
  </si>
  <si>
    <t>'07746555169</t>
  </si>
  <si>
    <t>'07555806130</t>
  </si>
  <si>
    <t>'07585336743</t>
  </si>
  <si>
    <t>'07561780092</t>
  </si>
  <si>
    <t>'07375471315</t>
  </si>
  <si>
    <t>'07856878210</t>
  </si>
  <si>
    <t>'07306385415</t>
  </si>
  <si>
    <t>fw10 Rate</t>
  </si>
  <si>
    <t>'07773674042</t>
  </si>
  <si>
    <t>'07944862499</t>
  </si>
  <si>
    <t>'07738565268</t>
  </si>
  <si>
    <t>'07736789493</t>
  </si>
  <si>
    <t>'07518305302</t>
  </si>
  <si>
    <t>'07899793391</t>
  </si>
  <si>
    <t>'07742269262</t>
  </si>
  <si>
    <t>'07594149877</t>
  </si>
  <si>
    <t>'01283812030</t>
  </si>
  <si>
    <t>'01283585712</t>
  </si>
  <si>
    <t>SUDBURY (DERBY)</t>
  </si>
  <si>
    <t>'02920691999</t>
  </si>
  <si>
    <t>CARDIFF</t>
  </si>
  <si>
    <t>'01565874241</t>
  </si>
  <si>
    <t>MOBBERLEY</t>
  </si>
  <si>
    <t>'01159775500</t>
  </si>
  <si>
    <t>'07958155150</t>
  </si>
  <si>
    <t>'07835740895</t>
  </si>
  <si>
    <t>'07891771031</t>
  </si>
  <si>
    <t>'07845581971</t>
  </si>
  <si>
    <t>'07837915262</t>
  </si>
  <si>
    <t>'07715846158</t>
  </si>
  <si>
    <t>'07706025543</t>
  </si>
  <si>
    <t>'07779007707</t>
  </si>
  <si>
    <t>'07834529956</t>
  </si>
  <si>
    <t>'07951156193</t>
  </si>
  <si>
    <t>'01629538367</t>
  </si>
  <si>
    <t>'07587303716</t>
  </si>
  <si>
    <t>'07827728881</t>
  </si>
  <si>
    <t>'07789859318</t>
  </si>
  <si>
    <t>'01332511757</t>
  </si>
  <si>
    <t>'07456380383</t>
  </si>
  <si>
    <t>'01332550113</t>
  </si>
  <si>
    <t>'07969213007</t>
  </si>
  <si>
    <t>'07541981048</t>
  </si>
  <si>
    <t>'07976819095</t>
  </si>
  <si>
    <t>'07535692211</t>
  </si>
  <si>
    <t>'07860284410</t>
  </si>
  <si>
    <t>'07775884697</t>
  </si>
  <si>
    <t>'07951490437</t>
  </si>
  <si>
    <t>'07419900204</t>
  </si>
  <si>
    <t>'07356278100</t>
  </si>
  <si>
    <t>SPUSU UK LTD</t>
  </si>
  <si>
    <t>'07525745269</t>
  </si>
  <si>
    <t>'07921825501</t>
  </si>
  <si>
    <t>'07837193631</t>
  </si>
  <si>
    <t>'07817188557</t>
  </si>
  <si>
    <t>'01283229808</t>
  </si>
  <si>
    <t>'01629825577</t>
  </si>
  <si>
    <t>'07864618875</t>
  </si>
  <si>
    <t>'07920000963</t>
  </si>
  <si>
    <t>'07863112509</t>
  </si>
  <si>
    <t>'07988735406</t>
  </si>
  <si>
    <t>'07395831132</t>
  </si>
  <si>
    <t>'07947301539</t>
  </si>
  <si>
    <t>'07970277358</t>
  </si>
  <si>
    <t>'01142368075</t>
  </si>
  <si>
    <t>BEAUCHIEF</t>
  </si>
  <si>
    <t>'07837618424</t>
  </si>
  <si>
    <t>'07931225155</t>
  </si>
  <si>
    <t>'07405310082</t>
  </si>
  <si>
    <t>'07305110922</t>
  </si>
  <si>
    <t>'07539369163</t>
  </si>
  <si>
    <t>'07539444853</t>
  </si>
  <si>
    <t>'07555084204</t>
  </si>
  <si>
    <t>'07501975018</t>
  </si>
  <si>
    <t>'07787156396</t>
  </si>
  <si>
    <t>'01773711111</t>
  </si>
  <si>
    <t>'01283211083</t>
  </si>
  <si>
    <t>'07398112882</t>
  </si>
  <si>
    <t>'07794110243</t>
  </si>
  <si>
    <t>'07506579617</t>
  </si>
  <si>
    <t>'07568571859</t>
  </si>
  <si>
    <t>'07540067673</t>
  </si>
  <si>
    <t>'07813356920</t>
  </si>
  <si>
    <t>'07432094419</t>
  </si>
  <si>
    <t>'07895913409</t>
  </si>
  <si>
    <t>'07525427061</t>
  </si>
  <si>
    <t>'07412066157</t>
  </si>
  <si>
    <t>'01246472370</t>
  </si>
  <si>
    <t>'01246473398</t>
  </si>
  <si>
    <t>'01536452960</t>
  </si>
  <si>
    <t>GREAT OAKLEY</t>
  </si>
  <si>
    <t>'07813538696</t>
  </si>
  <si>
    <t>'07947895447</t>
  </si>
  <si>
    <t>'07792152477</t>
  </si>
  <si>
    <t>'03002003100</t>
  </si>
  <si>
    <t>'03452008600</t>
  </si>
  <si>
    <t>GCI NETWORK SOLUTIONS LTD</t>
  </si>
  <si>
    <t>'07448781961</t>
  </si>
  <si>
    <t>'07955022553</t>
  </si>
  <si>
    <t>'07488263565</t>
  </si>
  <si>
    <t>'07435465818</t>
  </si>
  <si>
    <t>'07544520830</t>
  </si>
  <si>
    <t>'07496567237</t>
  </si>
  <si>
    <t>'07476638536</t>
  </si>
  <si>
    <t>'03330703455</t>
  </si>
  <si>
    <t>'01623742604</t>
  </si>
  <si>
    <t>'01623810249</t>
  </si>
  <si>
    <t>'01623650273</t>
  </si>
  <si>
    <t>'03330342202</t>
  </si>
  <si>
    <t>GAMMA TELECOM</t>
  </si>
  <si>
    <t>'07934385436</t>
  </si>
  <si>
    <t>'07707429100</t>
  </si>
  <si>
    <t>'07545182179</t>
  </si>
  <si>
    <t>'07979143234</t>
  </si>
  <si>
    <t>'01663743222</t>
  </si>
  <si>
    <t>'01132387228</t>
  </si>
  <si>
    <t>'07507820379</t>
  </si>
  <si>
    <t>'07974738474</t>
  </si>
  <si>
    <t>'07799881459</t>
  </si>
  <si>
    <t>'07914434483</t>
  </si>
  <si>
    <t>'07527993564</t>
  </si>
  <si>
    <t>'07946095537</t>
  </si>
  <si>
    <t>RESIDENTIAL FAULT REPORTING</t>
  </si>
  <si>
    <t>'07791627868</t>
  </si>
  <si>
    <t>'07792232904</t>
  </si>
  <si>
    <t>'07422532430</t>
  </si>
  <si>
    <t>'01623742236</t>
  </si>
  <si>
    <t>'01246237640</t>
  </si>
  <si>
    <t>CHESTERFIELD/LLE</t>
  </si>
  <si>
    <t>'01629535353</t>
  </si>
  <si>
    <t>'01629540214</t>
  </si>
  <si>
    <t>'07879117741</t>
  </si>
  <si>
    <t>'07747641132</t>
  </si>
  <si>
    <t>'07411016337</t>
  </si>
  <si>
    <t>'01332512373</t>
  </si>
  <si>
    <t>'01283812455</t>
  </si>
  <si>
    <t>'07419134226</t>
  </si>
  <si>
    <t>'07825639664</t>
  </si>
  <si>
    <t>'07729009699</t>
  </si>
  <si>
    <t>'07895422167</t>
  </si>
  <si>
    <t>'07510239008</t>
  </si>
  <si>
    <t>'07974341009</t>
  </si>
  <si>
    <t>'01159733710</t>
  </si>
  <si>
    <t>LONG EATON</t>
  </si>
  <si>
    <t>'07772882190</t>
  </si>
  <si>
    <t>'07306603900</t>
  </si>
  <si>
    <t>'07399320115</t>
  </si>
  <si>
    <t>'07877041616</t>
  </si>
  <si>
    <t>'07463517001</t>
  </si>
  <si>
    <t>'07401319220</t>
  </si>
  <si>
    <t>'01623466047</t>
  </si>
  <si>
    <t>'07538508213</t>
  </si>
  <si>
    <t>'07722953640</t>
  </si>
  <si>
    <t>'07970495245</t>
  </si>
  <si>
    <t>'01283216451</t>
  </si>
  <si>
    <t>'07568064344</t>
  </si>
  <si>
    <t>'07306040100</t>
  </si>
  <si>
    <t>'01629540662</t>
  </si>
  <si>
    <t>'01724410149</t>
  </si>
  <si>
    <t>SCUNTHORPE</t>
  </si>
  <si>
    <t>'07933403677</t>
  </si>
  <si>
    <t>'07711534107</t>
  </si>
  <si>
    <t>'07929212023</t>
  </si>
  <si>
    <t>THORPE CLOUD</t>
  </si>
  <si>
    <t>'0129884315</t>
  </si>
  <si>
    <t>HARTINGTON</t>
  </si>
  <si>
    <t>'0129872445</t>
  </si>
  <si>
    <t>'01618762003</t>
  </si>
  <si>
    <t>'07746119249</t>
  </si>
  <si>
    <t>'01246450242</t>
  </si>
  <si>
    <t>'07793837715</t>
  </si>
  <si>
    <t>'07983113809</t>
  </si>
  <si>
    <t>'07572888566</t>
  </si>
  <si>
    <t>'07775839234</t>
  </si>
  <si>
    <t>'07957492510</t>
  </si>
  <si>
    <t>'07792458448</t>
  </si>
  <si>
    <t>'07458657890</t>
  </si>
  <si>
    <t>'07493310514</t>
  </si>
  <si>
    <t>'07852316612</t>
  </si>
  <si>
    <t>'07753646825</t>
  </si>
  <si>
    <t>'01623511177</t>
  </si>
  <si>
    <t>'01629535334</t>
  </si>
  <si>
    <t>'07746922973</t>
  </si>
  <si>
    <t>'07800640599</t>
  </si>
  <si>
    <t>'01629538740</t>
  </si>
  <si>
    <t>'01629535118</t>
  </si>
  <si>
    <t>'01629535734</t>
  </si>
  <si>
    <t>'01629535119</t>
  </si>
  <si>
    <t>'01629539427</t>
  </si>
  <si>
    <t>'07590364505</t>
  </si>
  <si>
    <t>'07770314131</t>
  </si>
  <si>
    <t>'07507650129</t>
  </si>
  <si>
    <t>'01335300043</t>
  </si>
  <si>
    <t>'07550059570</t>
  </si>
  <si>
    <t>'07747113761</t>
  </si>
  <si>
    <t>'07368117441</t>
  </si>
  <si>
    <t>'07455191988</t>
  </si>
  <si>
    <t>'07939133925</t>
  </si>
  <si>
    <t>'01629533573</t>
  </si>
  <si>
    <t>'01422311314</t>
  </si>
  <si>
    <t>ELLAND</t>
  </si>
  <si>
    <t>'01530274933</t>
  </si>
  <si>
    <t>MEASHAM</t>
  </si>
  <si>
    <t>'07901627055</t>
  </si>
  <si>
    <t>'01332593939</t>
  </si>
  <si>
    <t>'0035317999691</t>
  </si>
  <si>
    <t>International</t>
  </si>
  <si>
    <t>International Calls</t>
  </si>
  <si>
    <t>IRISH REPUBLIC</t>
  </si>
  <si>
    <t>I</t>
  </si>
  <si>
    <t>'07890544420</t>
  </si>
  <si>
    <t>'07526204616</t>
  </si>
  <si>
    <t>'07471475137</t>
  </si>
  <si>
    <t>'07471475138</t>
  </si>
  <si>
    <t>'07539337895</t>
  </si>
  <si>
    <t>'07359381467</t>
  </si>
  <si>
    <t>'01246561511</t>
  </si>
  <si>
    <t>'01158041275</t>
  </si>
  <si>
    <t>'01246435226</t>
  </si>
  <si>
    <t>'07984789552</t>
  </si>
  <si>
    <t>'07894166376</t>
  </si>
  <si>
    <t>'07718279423</t>
  </si>
  <si>
    <t>'01629532001</t>
  </si>
  <si>
    <t>'01629533237</t>
  </si>
  <si>
    <t>'01629537969</t>
  </si>
  <si>
    <t>'01283568211</t>
  </si>
  <si>
    <t>'07960045559</t>
  </si>
  <si>
    <t>'07872885251</t>
  </si>
  <si>
    <t>'07719539708</t>
  </si>
  <si>
    <t>'07960045552</t>
  </si>
  <si>
    <t>'07834171667</t>
  </si>
  <si>
    <t>'01629540540</t>
  </si>
  <si>
    <t>'01629362733</t>
  </si>
  <si>
    <t>'07306301700</t>
  </si>
  <si>
    <t>'01773872384</t>
  </si>
  <si>
    <t>'07525019991</t>
  </si>
  <si>
    <t>'07310195146</t>
  </si>
  <si>
    <t>'07307046902</t>
  </si>
  <si>
    <t>'07359079756</t>
  </si>
  <si>
    <t>'07535315086</t>
  </si>
  <si>
    <t>'07359554956</t>
  </si>
  <si>
    <t>'07707575545</t>
  </si>
  <si>
    <t>'07860275485</t>
  </si>
  <si>
    <t>'07710122450</t>
  </si>
  <si>
    <t>'07877380939</t>
  </si>
  <si>
    <t>'01629538749</t>
  </si>
  <si>
    <t>'01158500820</t>
  </si>
  <si>
    <t>'07875420825</t>
  </si>
  <si>
    <t>'07809156249</t>
  </si>
  <si>
    <t>'07808284746</t>
  </si>
  <si>
    <t>'07432424174</t>
  </si>
  <si>
    <t>'07711389925</t>
  </si>
  <si>
    <t>'07976309423</t>
  </si>
  <si>
    <t>'07511772096</t>
  </si>
  <si>
    <t>'07807861880</t>
  </si>
  <si>
    <t>'07722130782</t>
  </si>
  <si>
    <t>'07949092699</t>
  </si>
  <si>
    <t>'01623742795</t>
  </si>
  <si>
    <t>'07886104954</t>
  </si>
  <si>
    <t>'07527306774</t>
  </si>
  <si>
    <t>'01283548977</t>
  </si>
  <si>
    <t>'01629826638</t>
  </si>
  <si>
    <t>'07817232107</t>
  </si>
  <si>
    <t>'01619732753</t>
  </si>
  <si>
    <t>'07386663073</t>
  </si>
  <si>
    <t>'07546738345</t>
  </si>
  <si>
    <t>'07341150924</t>
  </si>
  <si>
    <t>'07870635633</t>
  </si>
  <si>
    <t>'07842823541</t>
  </si>
  <si>
    <t>'03453719628</t>
  </si>
  <si>
    <t>TALKTALK COMMS LTD</t>
  </si>
  <si>
    <t>'01246566124</t>
  </si>
  <si>
    <t>HOLYMOORSIDE</t>
  </si>
  <si>
    <t>'01388603105</t>
  </si>
  <si>
    <t>BISHOP AUCKLAND</t>
  </si>
  <si>
    <t>'07867507238</t>
  </si>
  <si>
    <t>'07968120737</t>
  </si>
  <si>
    <t>'07910437080</t>
  </si>
  <si>
    <t>'07841519011</t>
  </si>
  <si>
    <t>'07941852768</t>
  </si>
  <si>
    <t>'01335350278</t>
  </si>
  <si>
    <t>'01332502734</t>
  </si>
  <si>
    <t>'07564649660</t>
  </si>
  <si>
    <t>'01332834193</t>
  </si>
  <si>
    <t>'07429444902</t>
  </si>
  <si>
    <t>'07403518737</t>
  </si>
  <si>
    <t>'07825713589</t>
  </si>
  <si>
    <t>'07976520728</t>
  </si>
  <si>
    <t>'07787505335</t>
  </si>
  <si>
    <t>'07792769152</t>
  </si>
  <si>
    <t>'07399217588</t>
  </si>
  <si>
    <t>'07398248732</t>
  </si>
  <si>
    <t>'07868276434</t>
  </si>
  <si>
    <t>'07827427704</t>
  </si>
  <si>
    <t>'07305925648</t>
  </si>
  <si>
    <t>'07894248531</t>
  </si>
  <si>
    <t>'07393364522</t>
  </si>
  <si>
    <t>'07521442822</t>
  </si>
  <si>
    <t>'07843086866</t>
  </si>
  <si>
    <t>'07496397909</t>
  </si>
  <si>
    <t>'07376186176</t>
  </si>
  <si>
    <t>'07908483621</t>
  </si>
  <si>
    <t>'07528472737</t>
  </si>
  <si>
    <t>'07495368984</t>
  </si>
  <si>
    <t>'07803284858</t>
  </si>
  <si>
    <t>'07438793732</t>
  </si>
  <si>
    <t>'07802480946</t>
  </si>
  <si>
    <t>'07471317869</t>
  </si>
  <si>
    <t>'07931873944</t>
  </si>
  <si>
    <t>'07566862373</t>
  </si>
  <si>
    <t>'07487743015</t>
  </si>
  <si>
    <t>'07706081659</t>
  </si>
  <si>
    <t>'07805322392</t>
  </si>
  <si>
    <t>'07496120529</t>
  </si>
  <si>
    <t>'01623748313</t>
  </si>
  <si>
    <t>'01629535351</t>
  </si>
  <si>
    <t>'07821023231</t>
  </si>
  <si>
    <t>'07783946991</t>
  </si>
  <si>
    <t>'01543251998</t>
  </si>
  <si>
    <t>LICHFIELD</t>
  </si>
  <si>
    <t>'01283795000</t>
  </si>
  <si>
    <t>'07875602008</t>
  </si>
  <si>
    <t>'07932962070</t>
  </si>
  <si>
    <t>'01332817222</t>
  </si>
  <si>
    <t>'07837352498</t>
  </si>
  <si>
    <t>'07733797131</t>
  </si>
  <si>
    <t>'07903415108</t>
  </si>
  <si>
    <t>'07593305898</t>
  </si>
  <si>
    <t>'07563983364</t>
  </si>
  <si>
    <t>'07980178772</t>
  </si>
  <si>
    <t>'07746316045</t>
  </si>
  <si>
    <t>'07309727590</t>
  </si>
  <si>
    <t>'07538722114</t>
  </si>
  <si>
    <t>'07799354537</t>
  </si>
  <si>
    <t>'07748774910</t>
  </si>
  <si>
    <t>'07984038572</t>
  </si>
  <si>
    <t>'07301259338</t>
  </si>
  <si>
    <t>'07852210659</t>
  </si>
  <si>
    <t>'07908053507</t>
  </si>
  <si>
    <t>'07802818995</t>
  </si>
  <si>
    <t>'07713487499</t>
  </si>
  <si>
    <t>'07912346733</t>
  </si>
  <si>
    <t>'07526292802</t>
  </si>
  <si>
    <t>'07494520986</t>
  </si>
  <si>
    <t>'07885511134</t>
  </si>
  <si>
    <t>'07378892432</t>
  </si>
  <si>
    <t>'07837093042</t>
  </si>
  <si>
    <t>'07908200448</t>
  </si>
  <si>
    <t>'07771976285</t>
  </si>
  <si>
    <t>'07899624876</t>
  </si>
  <si>
    <t>'07849084073</t>
  </si>
  <si>
    <t>'07843860136</t>
  </si>
  <si>
    <t>'07739181500</t>
  </si>
  <si>
    <t>'07834980921</t>
  </si>
  <si>
    <t>'07947218493</t>
  </si>
  <si>
    <t>'07423137899</t>
  </si>
  <si>
    <t>'07534850954</t>
  </si>
  <si>
    <t>'07719138759</t>
  </si>
  <si>
    <t>'07757261256</t>
  </si>
  <si>
    <t>'07514869894</t>
  </si>
  <si>
    <t>'07507794823</t>
  </si>
  <si>
    <t>'07957494498</t>
  </si>
  <si>
    <t>'07816969406</t>
  </si>
  <si>
    <t>'07736581914</t>
  </si>
  <si>
    <t>'07597823094</t>
  </si>
  <si>
    <t>'07976808680</t>
  </si>
  <si>
    <t>'07763980941</t>
  </si>
  <si>
    <t>'07835184691</t>
  </si>
  <si>
    <t>'07432017055</t>
  </si>
  <si>
    <t>'07881095496</t>
  </si>
  <si>
    <t>'07581424472</t>
  </si>
  <si>
    <t>'07479293060</t>
  </si>
  <si>
    <t>'07707350551</t>
  </si>
  <si>
    <t>'02074594473</t>
  </si>
  <si>
    <t>'01159691169</t>
  </si>
  <si>
    <t>'07368690227</t>
  </si>
  <si>
    <t>'07305160753</t>
  </si>
  <si>
    <t>'07547483935</t>
  </si>
  <si>
    <t>'07858770824</t>
  </si>
  <si>
    <t>'01332554823</t>
  </si>
  <si>
    <t>'07568199724</t>
  </si>
  <si>
    <t>'07825675957</t>
  </si>
  <si>
    <t>'07484200057</t>
  </si>
  <si>
    <t>'01629533384</t>
  </si>
  <si>
    <t>'07467455680</t>
  </si>
  <si>
    <t>'07521200767</t>
  </si>
  <si>
    <t>'01623744019</t>
  </si>
  <si>
    <t>'01298871600</t>
  </si>
  <si>
    <t>TIDESWELL</t>
  </si>
  <si>
    <t>'07771475918</t>
  </si>
  <si>
    <t>'07411895540</t>
  </si>
  <si>
    <t>'07725972992</t>
  </si>
  <si>
    <t>'07777139375</t>
  </si>
  <si>
    <t>'07817996684</t>
  </si>
  <si>
    <t>'07958307532</t>
  </si>
  <si>
    <t>'07498189402</t>
  </si>
  <si>
    <t>'01234674123</t>
  </si>
  <si>
    <t>BEDFORD</t>
  </si>
  <si>
    <t>HULLAND WARD</t>
  </si>
  <si>
    <t>'07903015893</t>
  </si>
  <si>
    <t>'07794531989</t>
  </si>
  <si>
    <t>'07581333267</t>
  </si>
  <si>
    <t>'07496396781</t>
  </si>
  <si>
    <t>'07541413768</t>
  </si>
  <si>
    <t>'07801523573</t>
  </si>
  <si>
    <t>'01663744358</t>
  </si>
  <si>
    <t>'08448005671</t>
  </si>
  <si>
    <t>Other service calls</t>
  </si>
  <si>
    <t>NGCS SC008 (084/087 IN)</t>
  </si>
  <si>
    <t>'07710490464</t>
  </si>
  <si>
    <t>'07792773889</t>
  </si>
  <si>
    <t>'07794946560</t>
  </si>
  <si>
    <t>'07458392275</t>
  </si>
  <si>
    <t>TELEFONICA UK LTD</t>
  </si>
  <si>
    <t>'07375703609</t>
  </si>
  <si>
    <t>'07369283002</t>
  </si>
  <si>
    <t>'07969650470</t>
  </si>
  <si>
    <t>'01214291689</t>
  </si>
  <si>
    <t>BIRMINGHAM</t>
  </si>
  <si>
    <t>'07791008812</t>
  </si>
  <si>
    <t>'07474558244</t>
  </si>
  <si>
    <t>'07803416025</t>
  </si>
  <si>
    <t>'07876203487</t>
  </si>
  <si>
    <t>'03454502420</t>
  </si>
  <si>
    <t>GAMMA TELECOMS (TYPE B)</t>
  </si>
  <si>
    <t>'01283217680</t>
  </si>
  <si>
    <t>'01283217568</t>
  </si>
  <si>
    <t>'07584857861</t>
  </si>
  <si>
    <t>'01283530169</t>
  </si>
  <si>
    <t>'01629536440</t>
  </si>
  <si>
    <t>'07861458965</t>
  </si>
  <si>
    <t>'07747582280</t>
  </si>
  <si>
    <t>'07934880092</t>
  </si>
  <si>
    <t>'01629539320</t>
  </si>
  <si>
    <t>'01629532644</t>
  </si>
  <si>
    <t>'07817773490</t>
  </si>
  <si>
    <t>'07940858033</t>
  </si>
  <si>
    <t>'01335372107</t>
  </si>
  <si>
    <t>'01246277271</t>
  </si>
  <si>
    <t>'01246512096</t>
  </si>
  <si>
    <t>'07908815586</t>
  </si>
  <si>
    <t>'07962223569</t>
  </si>
  <si>
    <t>'07771113919</t>
  </si>
  <si>
    <t>'07936592587</t>
  </si>
  <si>
    <t>'07985332086</t>
  </si>
  <si>
    <t>'07789951371</t>
  </si>
  <si>
    <t>'07970422913</t>
  </si>
  <si>
    <t>'01623633502</t>
  </si>
  <si>
    <t>'01773833138</t>
  </si>
  <si>
    <t>'01629535673</t>
  </si>
  <si>
    <t>'07876716712</t>
  </si>
  <si>
    <t>'07527864904</t>
  </si>
  <si>
    <t>'07916496293</t>
  </si>
  <si>
    <t>'07368657592</t>
  </si>
  <si>
    <t>'07539333487</t>
  </si>
  <si>
    <t>'07766228811</t>
  </si>
  <si>
    <t>'07879071988</t>
  </si>
  <si>
    <t>'07999871277</t>
  </si>
  <si>
    <t>'07771488593</t>
  </si>
  <si>
    <t>'01782274537</t>
  </si>
  <si>
    <t>STOKE-ON-TRENT</t>
  </si>
  <si>
    <t>'07989444020</t>
  </si>
  <si>
    <t>'07380352482</t>
  </si>
  <si>
    <t>'07506503135</t>
  </si>
  <si>
    <t>'07837775914</t>
  </si>
  <si>
    <t>'01939450203</t>
  </si>
  <si>
    <t>WEM</t>
  </si>
  <si>
    <t>'07861224458</t>
  </si>
  <si>
    <t>'01142491999</t>
  </si>
  <si>
    <t>'07495077611</t>
  </si>
  <si>
    <t>'07940996852</t>
  </si>
  <si>
    <t>'07519460598</t>
  </si>
  <si>
    <t>'07535884577</t>
  </si>
  <si>
    <t>'07487688330</t>
  </si>
  <si>
    <t>'07889785483</t>
  </si>
  <si>
    <t>'07547266629</t>
  </si>
  <si>
    <t>'07398639302</t>
  </si>
  <si>
    <t>'07935664406</t>
  </si>
  <si>
    <t>'07547981570</t>
  </si>
  <si>
    <t>'07450765067</t>
  </si>
  <si>
    <t>'07864623134</t>
  </si>
  <si>
    <t>'07359251299</t>
  </si>
  <si>
    <t>'07983528629</t>
  </si>
  <si>
    <t>'01246555022</t>
  </si>
  <si>
    <t>'07809400845</t>
  </si>
  <si>
    <t>'07966666463</t>
  </si>
  <si>
    <t>'07891797980</t>
  </si>
  <si>
    <t>'07752125614</t>
  </si>
  <si>
    <t>'03333001900</t>
  </si>
  <si>
    <t>'01773687979</t>
  </si>
  <si>
    <t>'07857956411</t>
  </si>
  <si>
    <t>'07903529932</t>
  </si>
  <si>
    <t>'01623742722</t>
  </si>
  <si>
    <t>'01773810007</t>
  </si>
  <si>
    <t>'01623857705</t>
  </si>
  <si>
    <t>'01623810035</t>
  </si>
  <si>
    <t>'01767843057</t>
  </si>
  <si>
    <t>SANDY</t>
  </si>
  <si>
    <t>'07359188208</t>
  </si>
  <si>
    <t>'07581374365</t>
  </si>
  <si>
    <t>'02031982060</t>
  </si>
  <si>
    <t>'07828126635</t>
  </si>
  <si>
    <t>'07786090605</t>
  </si>
  <si>
    <t>'07799346392</t>
  </si>
  <si>
    <t>'07866553950</t>
  </si>
  <si>
    <t>'07498013070</t>
  </si>
  <si>
    <t>'07445126801</t>
  </si>
  <si>
    <t>'07729929937</t>
  </si>
  <si>
    <t>'07817719237</t>
  </si>
  <si>
    <t>'07909440947</t>
  </si>
  <si>
    <t>'07813964170</t>
  </si>
  <si>
    <t>'07732459253</t>
  </si>
  <si>
    <t>'03453000000</t>
  </si>
  <si>
    <t>'03450725555</t>
  </si>
  <si>
    <t>'07866981967</t>
  </si>
  <si>
    <t>'07530346385</t>
  </si>
  <si>
    <t>'07706618256</t>
  </si>
  <si>
    <t>'07507806380</t>
  </si>
  <si>
    <t>'07773015229</t>
  </si>
  <si>
    <t>'07442868747</t>
  </si>
  <si>
    <t>'01623742602</t>
  </si>
  <si>
    <t>'01629592700</t>
  </si>
  <si>
    <t>'07854953980</t>
  </si>
  <si>
    <t>'07495708948</t>
  </si>
  <si>
    <t>'07730354345</t>
  </si>
  <si>
    <t>'07854337455</t>
  </si>
  <si>
    <t>'07894044239</t>
  </si>
  <si>
    <t>'01283585481</t>
  </si>
  <si>
    <t>'01629536481</t>
  </si>
  <si>
    <t>'01246472798</t>
  </si>
  <si>
    <t>'01629533629</t>
  </si>
  <si>
    <t>'07786158837</t>
  </si>
  <si>
    <t>'07834470396</t>
  </si>
  <si>
    <t>'07919911912</t>
  </si>
  <si>
    <t>'07931420338</t>
  </si>
  <si>
    <t>'07816662256</t>
  </si>
  <si>
    <t>'07454774441</t>
  </si>
  <si>
    <t>'07375228704</t>
  </si>
  <si>
    <t>'07826919558</t>
  </si>
  <si>
    <t>'01623747649</t>
  </si>
  <si>
    <t>'01623743619</t>
  </si>
  <si>
    <t>'01623636396</t>
  </si>
  <si>
    <t>'01623232324</t>
  </si>
  <si>
    <t>'01507602082</t>
  </si>
  <si>
    <t>LOUTH</t>
  </si>
  <si>
    <t>'01332315569</t>
  </si>
  <si>
    <t>'07590616421</t>
  </si>
  <si>
    <t>'07832203999</t>
  </si>
  <si>
    <t>'01629540458</t>
  </si>
  <si>
    <t>'07908000532</t>
  </si>
  <si>
    <t>'07756129236</t>
  </si>
  <si>
    <t>'07921147547</t>
  </si>
  <si>
    <t>'07377134293</t>
  </si>
  <si>
    <t>'07557989606</t>
  </si>
  <si>
    <t>'07553359733</t>
  </si>
  <si>
    <t>'07877744663</t>
  </si>
  <si>
    <t>'07784953653</t>
  </si>
  <si>
    <t>'07935842440</t>
  </si>
  <si>
    <t>'01773525079</t>
  </si>
  <si>
    <t>BELPER</t>
  </si>
  <si>
    <t>'01623480107</t>
  </si>
  <si>
    <t>'07788184354</t>
  </si>
  <si>
    <t>'01509610077</t>
  </si>
  <si>
    <t>LOUGHBOROUGH</t>
  </si>
  <si>
    <t>'07975580182</t>
  </si>
  <si>
    <t>'07545614966</t>
  </si>
  <si>
    <t>'01457852297</t>
  </si>
  <si>
    <t>GLOSSOP</t>
  </si>
  <si>
    <t>'01506405445</t>
  </si>
  <si>
    <t>LIVINGSTON STATION</t>
  </si>
  <si>
    <t>'07311387826</t>
  </si>
  <si>
    <t>'07940478691</t>
  </si>
  <si>
    <t>'07515890416</t>
  </si>
  <si>
    <t>'07462860921</t>
  </si>
  <si>
    <t>'07900006670</t>
  </si>
  <si>
    <t>'07878439153</t>
  </si>
  <si>
    <t>'07467700755</t>
  </si>
  <si>
    <t>'07845081519</t>
  </si>
  <si>
    <t>'07447944030</t>
  </si>
  <si>
    <t>'07426814102</t>
  </si>
  <si>
    <t>'07515280601</t>
  </si>
  <si>
    <t>'01623810300</t>
  </si>
  <si>
    <t>'07809236689</t>
  </si>
  <si>
    <t>'07467025190</t>
  </si>
  <si>
    <t>'07925631624</t>
  </si>
  <si>
    <t>'07724996222</t>
  </si>
  <si>
    <t>'07866325044</t>
  </si>
  <si>
    <t>'07535168891</t>
  </si>
  <si>
    <t>'07882396413</t>
  </si>
  <si>
    <t>'07539393661</t>
  </si>
  <si>
    <t>'07513288472</t>
  </si>
  <si>
    <t>'01298871222</t>
  </si>
  <si>
    <t>'016637432222</t>
  </si>
  <si>
    <t>'07534455220</t>
  </si>
  <si>
    <t>'07534817915</t>
  </si>
  <si>
    <t>'07398934444</t>
  </si>
  <si>
    <t>'07443908398</t>
  </si>
  <si>
    <t>'07816073269</t>
  </si>
  <si>
    <t>'01629584783</t>
  </si>
  <si>
    <t>'01629531224</t>
  </si>
  <si>
    <t>'01158550232</t>
  </si>
  <si>
    <t>'07984545104</t>
  </si>
  <si>
    <t>'07707204992</t>
  </si>
  <si>
    <t>'07875905518</t>
  </si>
  <si>
    <t>'07910029737</t>
  </si>
  <si>
    <t>'07359991242</t>
  </si>
  <si>
    <t>'07887892850</t>
  </si>
  <si>
    <t>'07824876242</t>
  </si>
  <si>
    <t>'07947321184</t>
  </si>
  <si>
    <t>'07510110914</t>
  </si>
  <si>
    <t>'07873716196</t>
  </si>
  <si>
    <t>'07502120457</t>
  </si>
  <si>
    <t>'07586335828</t>
  </si>
  <si>
    <t>'07741966882</t>
  </si>
  <si>
    <t>'07944057699</t>
  </si>
  <si>
    <t>'07974282979</t>
  </si>
  <si>
    <t>'07910046359</t>
  </si>
  <si>
    <t>'07961455465</t>
  </si>
  <si>
    <t>'03456580730</t>
  </si>
  <si>
    <t>'01283247515</t>
  </si>
  <si>
    <t>'07707336379</t>
  </si>
  <si>
    <t>'07877784117</t>
  </si>
  <si>
    <t>'07771421288</t>
  </si>
  <si>
    <t>'07788920999</t>
  </si>
  <si>
    <t>'01332372873</t>
  </si>
  <si>
    <t>'01218208912</t>
  </si>
  <si>
    <t>'07394558439</t>
  </si>
  <si>
    <t>'01629650828</t>
  </si>
  <si>
    <t>WINSTER (DERBY)</t>
  </si>
  <si>
    <t>'07952313172</t>
  </si>
  <si>
    <t>'01332640383</t>
  </si>
  <si>
    <t>'01629531662</t>
  </si>
  <si>
    <t>'07815796173</t>
  </si>
  <si>
    <t>'07834045675</t>
  </si>
  <si>
    <t>'07896290870</t>
  </si>
  <si>
    <t>'07402962486</t>
  </si>
  <si>
    <t>'07852358097</t>
  </si>
  <si>
    <t>'07472308715</t>
  </si>
  <si>
    <t>'01629538729</t>
  </si>
  <si>
    <t>'07306106490</t>
  </si>
  <si>
    <t>'07792837179</t>
  </si>
  <si>
    <t>'07730522413</t>
  </si>
  <si>
    <t>'07375439525</t>
  </si>
  <si>
    <t>'07766318408</t>
  </si>
  <si>
    <t>'01629538444</t>
  </si>
  <si>
    <t>'01283375281</t>
  </si>
  <si>
    <t>'07725259100</t>
  </si>
  <si>
    <t>'07933546370</t>
  </si>
  <si>
    <t>'07548821770</t>
  </si>
  <si>
    <t>'07562121105</t>
  </si>
  <si>
    <t>'01246472488</t>
  </si>
  <si>
    <t>'07857957269</t>
  </si>
  <si>
    <t>'07904538270</t>
  </si>
  <si>
    <t>'07780870519</t>
  </si>
  <si>
    <t>'07729183125</t>
  </si>
  <si>
    <t>'07909887604</t>
  </si>
  <si>
    <t>'07805078184</t>
  </si>
  <si>
    <t>'07932735927</t>
  </si>
  <si>
    <t>'07400505859</t>
  </si>
  <si>
    <t>'01629532975</t>
  </si>
  <si>
    <t>'07488364378</t>
  </si>
  <si>
    <t>'07815451852</t>
  </si>
  <si>
    <t>'07578810185</t>
  </si>
  <si>
    <t>'01604879869</t>
  </si>
  <si>
    <t>'01283508030</t>
  </si>
  <si>
    <t>'07496855110</t>
  </si>
  <si>
    <t>'07510660551</t>
  </si>
  <si>
    <t>'07983620508</t>
  </si>
  <si>
    <t>'07833058728</t>
  </si>
  <si>
    <t>'07507833255</t>
  </si>
  <si>
    <t>'07522976870</t>
  </si>
  <si>
    <t>'07886364422</t>
  </si>
  <si>
    <t>'07736645710</t>
  </si>
  <si>
    <t>'07354893514</t>
  </si>
  <si>
    <t>'07947182619</t>
  </si>
  <si>
    <t>'07432289226</t>
  </si>
  <si>
    <t>'01773872449</t>
  </si>
  <si>
    <t>'01629537960</t>
  </si>
  <si>
    <t>'07572888653</t>
  </si>
  <si>
    <t>'07378303133</t>
  </si>
  <si>
    <t>'07903705599</t>
  </si>
  <si>
    <t>'07753469904</t>
  </si>
  <si>
    <t>'07815299026</t>
  </si>
  <si>
    <t>'07392842158</t>
  </si>
  <si>
    <t>'03333443370</t>
  </si>
  <si>
    <t>'01889271523</t>
  </si>
  <si>
    <t>WESTON (STAFFS)</t>
  </si>
  <si>
    <t>'01132566556</t>
  </si>
  <si>
    <t>'01772331111</t>
  </si>
  <si>
    <t>LEYLAND</t>
  </si>
  <si>
    <t>'01142387310</t>
  </si>
  <si>
    <t>'07875762361</t>
  </si>
  <si>
    <t>'07450711252</t>
  </si>
  <si>
    <t>'03007900264</t>
  </si>
  <si>
    <t>'07833222314</t>
  </si>
  <si>
    <t>'07990725403</t>
  </si>
  <si>
    <t>'07751834092</t>
  </si>
  <si>
    <t>'07546074644</t>
  </si>
  <si>
    <t>'07583939176</t>
  </si>
  <si>
    <t>'07368365784</t>
  </si>
  <si>
    <t>'07816076624</t>
  </si>
  <si>
    <t>'07340536932</t>
  </si>
  <si>
    <t>'07377320129</t>
  </si>
  <si>
    <t>'07498566448</t>
  </si>
  <si>
    <t>'07887570321</t>
  </si>
  <si>
    <t>'07497284371</t>
  </si>
  <si>
    <t>'07517944756</t>
  </si>
  <si>
    <t>'07584160728</t>
  </si>
  <si>
    <t>'07917274331</t>
  </si>
  <si>
    <t>'07919274063</t>
  </si>
  <si>
    <t>'07432790897</t>
  </si>
  <si>
    <t>'07931172253</t>
  </si>
  <si>
    <t>'01924834834</t>
  </si>
  <si>
    <t>WAKEFIELD</t>
  </si>
  <si>
    <t>'07734915880</t>
  </si>
  <si>
    <t>'01283585766</t>
  </si>
  <si>
    <t>'01335330151</t>
  </si>
  <si>
    <t>GREAT CUBLEY</t>
  </si>
  <si>
    <t>'07852454511</t>
  </si>
  <si>
    <t>'07564929750</t>
  </si>
  <si>
    <t>'07306618183</t>
  </si>
  <si>
    <t>'01433620571</t>
  </si>
  <si>
    <t>HOPE</t>
  </si>
  <si>
    <t>'01433623018</t>
  </si>
  <si>
    <t>'01773872378</t>
  </si>
  <si>
    <t>'07346566513</t>
  </si>
  <si>
    <t>'07488300061</t>
  </si>
  <si>
    <t>'07851462827</t>
  </si>
  <si>
    <t>'07894264369</t>
  </si>
  <si>
    <t>'01623440011</t>
  </si>
  <si>
    <t>'02072378456</t>
  </si>
  <si>
    <t>'07766448176</t>
  </si>
  <si>
    <t>'07943821074</t>
  </si>
  <si>
    <t>'07970899369</t>
  </si>
  <si>
    <t>'07766807427</t>
  </si>
  <si>
    <t>'07986903283</t>
  </si>
  <si>
    <t>'07748141165</t>
  </si>
  <si>
    <t>'07976819550</t>
  </si>
  <si>
    <t>'07391550829</t>
  </si>
  <si>
    <t>'07771566768</t>
  </si>
  <si>
    <t>'07779232673</t>
  </si>
  <si>
    <t>'07464868259</t>
  </si>
  <si>
    <t>'07974906988</t>
  </si>
  <si>
    <t>'07956325753</t>
  </si>
  <si>
    <t>'07983731365</t>
  </si>
  <si>
    <t>'07340853265</t>
  </si>
  <si>
    <t>'07926481137</t>
  </si>
  <si>
    <t>'07961959052</t>
  </si>
  <si>
    <t>'07779678968</t>
  </si>
  <si>
    <t>'07711124556</t>
  </si>
  <si>
    <t>'07812425148</t>
  </si>
  <si>
    <t>'07810485210</t>
  </si>
  <si>
    <t>'07805755128</t>
  </si>
  <si>
    <t>'07788920992</t>
  </si>
  <si>
    <t>'01629535719</t>
  </si>
  <si>
    <t>'07944894620</t>
  </si>
  <si>
    <t>'01335282140</t>
  </si>
  <si>
    <t>'01483282329</t>
  </si>
  <si>
    <t>EAST HORSLEY (SURREY)</t>
  </si>
  <si>
    <t>'07930442982</t>
  </si>
  <si>
    <t>'07565851071</t>
  </si>
  <si>
    <t>'07870400683</t>
  </si>
  <si>
    <t>'07855257795</t>
  </si>
  <si>
    <t>'07522603102</t>
  </si>
  <si>
    <t>'01162657901</t>
  </si>
  <si>
    <t>'01629537479</t>
  </si>
  <si>
    <t>'01246859210</t>
  </si>
  <si>
    <t>'07947589790</t>
  </si>
  <si>
    <t>'07453396346</t>
  </si>
  <si>
    <t>'01757244310</t>
  </si>
  <si>
    <t>SELBY (NORTH YORKS)</t>
  </si>
  <si>
    <t>'07984465605</t>
  </si>
  <si>
    <t>'01159720992</t>
  </si>
  <si>
    <t>'01283762157</t>
  </si>
  <si>
    <t>'07740358920</t>
  </si>
  <si>
    <t>'07783576947</t>
  </si>
  <si>
    <t>'01543756796</t>
  </si>
  <si>
    <t>CANNOCK</t>
  </si>
  <si>
    <t>'01332370152</t>
  </si>
  <si>
    <t>'07800860893</t>
  </si>
  <si>
    <t>'03001235012</t>
  </si>
  <si>
    <t>'07485184961</t>
  </si>
  <si>
    <t>'07943708598</t>
  </si>
  <si>
    <t>'07969277754</t>
  </si>
  <si>
    <t>'08453027242</t>
  </si>
  <si>
    <t>NGCS SC003 (0845)</t>
  </si>
  <si>
    <t>'07703357999</t>
  </si>
  <si>
    <t>'07538350257</t>
  </si>
  <si>
    <t>'07535594778</t>
  </si>
  <si>
    <t>'07419136222</t>
  </si>
  <si>
    <t>'07805843474</t>
  </si>
  <si>
    <t>'07852242085</t>
  </si>
  <si>
    <t>'07931409633</t>
  </si>
  <si>
    <t>'07794395149</t>
  </si>
  <si>
    <t>'07496012945</t>
  </si>
  <si>
    <t>'07907727865</t>
  </si>
  <si>
    <t>'07910839442</t>
  </si>
  <si>
    <t>'07442772173</t>
  </si>
  <si>
    <t>'01629535743</t>
  </si>
  <si>
    <t>'07868694906</t>
  </si>
  <si>
    <t>'07440199271</t>
  </si>
  <si>
    <t>'01773749237</t>
  </si>
  <si>
    <t>'07761802356</t>
  </si>
  <si>
    <t>'07444323451</t>
  </si>
  <si>
    <t>'07967969793</t>
  </si>
  <si>
    <t>'07817422302</t>
  </si>
  <si>
    <t>'07877522966</t>
  </si>
  <si>
    <t>'01142839900</t>
  </si>
  <si>
    <t>'07979424251</t>
  </si>
  <si>
    <t>'07968363153</t>
  </si>
  <si>
    <t>'07903661475</t>
  </si>
  <si>
    <t>'07927667640</t>
  </si>
  <si>
    <t>'07969007497</t>
  </si>
  <si>
    <t>'03301233269</t>
  </si>
  <si>
    <t>'03442254524</t>
  </si>
  <si>
    <t>'01629538900</t>
  </si>
  <si>
    <t>'01737227522</t>
  </si>
  <si>
    <t>REIGATE</t>
  </si>
  <si>
    <t>'01629580000</t>
  </si>
  <si>
    <t>'07780002046</t>
  </si>
  <si>
    <t>'07707968209</t>
  </si>
  <si>
    <t>'07787516332</t>
  </si>
  <si>
    <t>'01663741069</t>
  </si>
  <si>
    <t>'01612441000</t>
  </si>
  <si>
    <t>'0129828400</t>
  </si>
  <si>
    <t>'01629535291</t>
  </si>
  <si>
    <t>'07920407249</t>
  </si>
  <si>
    <t>'07577151344</t>
  </si>
  <si>
    <t>'07415899844</t>
  </si>
  <si>
    <t>'07870698408</t>
  </si>
  <si>
    <t>'07946555092</t>
  </si>
  <si>
    <t>'07762387145</t>
  </si>
  <si>
    <t>'07835888434</t>
  </si>
  <si>
    <t>'07703724615</t>
  </si>
  <si>
    <t>'07852318413</t>
  </si>
  <si>
    <t>'07903301198</t>
  </si>
  <si>
    <t>'07736931630</t>
  </si>
  <si>
    <t>'07483870478</t>
  </si>
  <si>
    <t>'07412742371</t>
  </si>
  <si>
    <t>'07538996340</t>
  </si>
  <si>
    <t>'07932374426</t>
  </si>
  <si>
    <t>'07344597272</t>
  </si>
  <si>
    <t>'07748985031</t>
  </si>
  <si>
    <t>'01244375627</t>
  </si>
  <si>
    <t>CHESTER</t>
  </si>
  <si>
    <t>'07731761767</t>
  </si>
  <si>
    <t>'01782676676</t>
  </si>
  <si>
    <t>'07838511894</t>
  </si>
  <si>
    <t>'07583413632</t>
  </si>
  <si>
    <t>'07388547129</t>
  </si>
  <si>
    <t>'01629339600</t>
  </si>
  <si>
    <t>'01629533853</t>
  </si>
  <si>
    <t>'07412683511</t>
  </si>
  <si>
    <t>'07904559288</t>
  </si>
  <si>
    <t>'07526506575</t>
  </si>
  <si>
    <t>'01629539433</t>
  </si>
  <si>
    <t>'01246242424</t>
  </si>
  <si>
    <t>'07583801354</t>
  </si>
  <si>
    <t>'07988375131</t>
  </si>
  <si>
    <t>'07728807808</t>
  </si>
  <si>
    <t>'07835907460</t>
  </si>
  <si>
    <t>'01629536092</t>
  </si>
  <si>
    <t>'01142485009</t>
  </si>
  <si>
    <t>'07476226224</t>
  </si>
  <si>
    <t>'01538308356</t>
  </si>
  <si>
    <t>'07756551556</t>
  </si>
  <si>
    <t>'07837427604</t>
  </si>
  <si>
    <t>'07973359782</t>
  </si>
  <si>
    <t>'07843602033</t>
  </si>
  <si>
    <t>'07777647795</t>
  </si>
  <si>
    <t>'07413902970</t>
  </si>
  <si>
    <t>'07934561623</t>
  </si>
  <si>
    <t>'07888625774</t>
  </si>
  <si>
    <t>'07875738289</t>
  </si>
  <si>
    <t>'07908208185</t>
  </si>
  <si>
    <t>'07743750112</t>
  </si>
  <si>
    <t>'07866224893</t>
  </si>
  <si>
    <t>'07988412178</t>
  </si>
  <si>
    <t>'01619899636</t>
  </si>
  <si>
    <t>'07813010042</t>
  </si>
  <si>
    <t>'07464047472</t>
  </si>
  <si>
    <t>'01736751555</t>
  </si>
  <si>
    <t>HAYLE</t>
  </si>
  <si>
    <t>'07494954450</t>
  </si>
  <si>
    <t>'01773851668</t>
  </si>
  <si>
    <t>AMBERGATE</t>
  </si>
  <si>
    <t>'01629824707</t>
  </si>
  <si>
    <t>'07807040505</t>
  </si>
  <si>
    <t>'07551365753</t>
  </si>
  <si>
    <t>'07973525321</t>
  </si>
  <si>
    <t>'07368328740</t>
  </si>
  <si>
    <t>'07969274072</t>
  </si>
  <si>
    <t>'07535313597</t>
  </si>
  <si>
    <t>'07584165703</t>
  </si>
  <si>
    <t>'07523914589</t>
  </si>
  <si>
    <t>'07767690209</t>
  </si>
  <si>
    <t>'07887995359</t>
  </si>
  <si>
    <t>'07787704771</t>
  </si>
  <si>
    <t>'07977322540</t>
  </si>
  <si>
    <t>'07971001723</t>
  </si>
  <si>
    <t>'01283812828</t>
  </si>
  <si>
    <t>'07949875939</t>
  </si>
  <si>
    <t>'07729815554</t>
  </si>
  <si>
    <t>'07772520287</t>
  </si>
  <si>
    <t>'07446985148</t>
  </si>
  <si>
    <t>'07400874143</t>
  </si>
  <si>
    <t>'07379787720</t>
  </si>
  <si>
    <t>'07896868635</t>
  </si>
  <si>
    <t>'07894237289</t>
  </si>
  <si>
    <t>'07952505317</t>
  </si>
  <si>
    <t>'07738440806</t>
  </si>
  <si>
    <t>'03701116565</t>
  </si>
  <si>
    <t>'07475647465</t>
  </si>
  <si>
    <t>'07763615589</t>
  </si>
  <si>
    <t>'07501805511</t>
  </si>
  <si>
    <t>'07495735408</t>
  </si>
  <si>
    <t>'07731434420</t>
  </si>
  <si>
    <t>'07825331112</t>
  </si>
  <si>
    <t>'01614282476</t>
  </si>
  <si>
    <t>'07307609943</t>
  </si>
  <si>
    <t>'01629535138</t>
  </si>
  <si>
    <t>'07793879534</t>
  </si>
  <si>
    <t>'07842208347</t>
  </si>
  <si>
    <t>'07971430042</t>
  </si>
  <si>
    <t>'01947602922</t>
  </si>
  <si>
    <t>WHITBY</t>
  </si>
  <si>
    <t>'01629537040</t>
  </si>
  <si>
    <t>'01629537163</t>
  </si>
  <si>
    <t>'07774422561</t>
  </si>
  <si>
    <t>'07399556464</t>
  </si>
  <si>
    <t>'01629533588</t>
  </si>
  <si>
    <t>'07973188594</t>
  </si>
  <si>
    <t>'07415633856</t>
  </si>
  <si>
    <t>'07956696012</t>
  </si>
  <si>
    <t>'07535713686</t>
  </si>
  <si>
    <t>'07585937976</t>
  </si>
  <si>
    <t>'07951167891</t>
  </si>
  <si>
    <t>'01246565825</t>
  </si>
  <si>
    <t>'07394829154</t>
  </si>
  <si>
    <t>'07814024908</t>
  </si>
  <si>
    <t>'01629761122</t>
  </si>
  <si>
    <t>'07921170655</t>
  </si>
  <si>
    <t>'07917806249</t>
  </si>
  <si>
    <t>'07738664238</t>
  </si>
  <si>
    <t>'01629532736</t>
  </si>
  <si>
    <t>'07456582288</t>
  </si>
  <si>
    <t>'07528804952</t>
  </si>
  <si>
    <t>'07450043665</t>
  </si>
  <si>
    <t>'01623742420</t>
  </si>
  <si>
    <t>'07581358897</t>
  </si>
  <si>
    <t>'07480163229</t>
  </si>
  <si>
    <t>'01623468558</t>
  </si>
  <si>
    <t>'01246540833</t>
  </si>
  <si>
    <t>'07983647041</t>
  </si>
  <si>
    <t>'07921828657</t>
  </si>
  <si>
    <t>'01889568268</t>
  </si>
  <si>
    <t>UTTOXETER</t>
  </si>
  <si>
    <t>'07540113028</t>
  </si>
  <si>
    <t>'01332863600</t>
  </si>
  <si>
    <t>MELBOURNE (DERBY)</t>
  </si>
  <si>
    <t>'07791048127</t>
  </si>
  <si>
    <t>'07791048280</t>
  </si>
  <si>
    <t>'07415329664</t>
  </si>
  <si>
    <t>'07512974426</t>
  </si>
  <si>
    <t>'07443481045</t>
  </si>
  <si>
    <t>'07568500588</t>
  </si>
  <si>
    <t>'07359715172</t>
  </si>
  <si>
    <t>'07947772327</t>
  </si>
  <si>
    <t>'07534194573</t>
  </si>
  <si>
    <t>'01223792208</t>
  </si>
  <si>
    <t>CAMBRIDGE</t>
  </si>
  <si>
    <t>'07736459067</t>
  </si>
  <si>
    <t>'01625890330</t>
  </si>
  <si>
    <t>CHELFORD</t>
  </si>
  <si>
    <t>'07375132108</t>
  </si>
  <si>
    <t>'07557406742</t>
  </si>
  <si>
    <t>'07957226266</t>
  </si>
  <si>
    <t>'001002</t>
  </si>
  <si>
    <t>'01159383535</t>
  </si>
  <si>
    <t>'07786520779</t>
  </si>
  <si>
    <t>'07712126091</t>
  </si>
  <si>
    <t>'07546749259</t>
  </si>
  <si>
    <t>'01332521521</t>
  </si>
  <si>
    <t>'07818463615</t>
  </si>
  <si>
    <t>'07497948485</t>
  </si>
  <si>
    <t>'01614277966</t>
  </si>
  <si>
    <t>'01614194010</t>
  </si>
  <si>
    <t>'07840210305</t>
  </si>
  <si>
    <t>'07805753312</t>
  </si>
  <si>
    <t>'03301235375</t>
  </si>
  <si>
    <t>'01629539429</t>
  </si>
  <si>
    <t>'01629538245</t>
  </si>
  <si>
    <t>'07584622181</t>
  </si>
  <si>
    <t>'01908841010</t>
  </si>
  <si>
    <t>MILTON KEYNES</t>
  </si>
  <si>
    <t>'01773202119</t>
  </si>
  <si>
    <t>'01773747983</t>
  </si>
  <si>
    <t>'07943813917</t>
  </si>
  <si>
    <t>'07312261800</t>
  </si>
  <si>
    <t>'07920796080</t>
  </si>
  <si>
    <t>'07387007984</t>
  </si>
  <si>
    <t>'07943448718</t>
  </si>
  <si>
    <t>'07854925300</t>
  </si>
  <si>
    <t>'07931748276</t>
  </si>
  <si>
    <t>'01142435555</t>
  </si>
  <si>
    <t>'01156977524</t>
  </si>
  <si>
    <t>'07368655198</t>
  </si>
  <si>
    <t>'07788808837</t>
  </si>
  <si>
    <t>'07968361576</t>
  </si>
  <si>
    <t>'07488294109</t>
  </si>
  <si>
    <t>'07526690674</t>
  </si>
  <si>
    <t>'07593590487</t>
  </si>
  <si>
    <t>'07544879473</t>
  </si>
  <si>
    <t>'07474285390</t>
  </si>
  <si>
    <t>'07714039544</t>
  </si>
  <si>
    <t>'07896788870</t>
  </si>
  <si>
    <t>'07979158096</t>
  </si>
  <si>
    <t>'07516536407</t>
  </si>
  <si>
    <t>'07593579615</t>
  </si>
  <si>
    <t>'07471836225</t>
  </si>
  <si>
    <t>'07541219039</t>
  </si>
  <si>
    <t>'01623742609</t>
  </si>
  <si>
    <t>'07739312313</t>
  </si>
  <si>
    <t>'07949299429</t>
  </si>
  <si>
    <t>'07880747536</t>
  </si>
  <si>
    <t>'07590234823</t>
  </si>
  <si>
    <t>'07843095659</t>
  </si>
  <si>
    <t>'01223792219</t>
  </si>
  <si>
    <t>'07931814295</t>
  </si>
  <si>
    <t>'07737527021</t>
  </si>
  <si>
    <t>'07805214646</t>
  </si>
  <si>
    <t>'07946851115</t>
  </si>
  <si>
    <t>'07415787738</t>
  </si>
  <si>
    <t>'07975770767</t>
  </si>
  <si>
    <t>'07304070521</t>
  </si>
  <si>
    <t>'07961286669</t>
  </si>
  <si>
    <t>'07733583096</t>
  </si>
  <si>
    <t>'01582587160</t>
  </si>
  <si>
    <t>LUTON</t>
  </si>
  <si>
    <t>'03330067000</t>
  </si>
  <si>
    <t>'07791734343</t>
  </si>
  <si>
    <t>'07949278069</t>
  </si>
  <si>
    <t>'07446917640</t>
  </si>
  <si>
    <t>'01335342660</t>
  </si>
  <si>
    <t>'07951716063</t>
  </si>
  <si>
    <t>'07535831277</t>
  </si>
  <si>
    <t>'01264352060</t>
  </si>
  <si>
    <t>ANDOVER</t>
  </si>
  <si>
    <t>'07966301534</t>
  </si>
  <si>
    <t>'07557985089</t>
  </si>
  <si>
    <t>'07506257028</t>
  </si>
  <si>
    <t>'07444656489</t>
  </si>
  <si>
    <t>'08435383311</t>
  </si>
  <si>
    <t>NGCS SC008 (084/087 NG)</t>
  </si>
  <si>
    <t>'01629532888</t>
  </si>
  <si>
    <t>'01283564102</t>
  </si>
  <si>
    <t>'01283818100</t>
  </si>
  <si>
    <t>'07528783372</t>
  </si>
  <si>
    <t>'01332340131</t>
  </si>
  <si>
    <t>'01332786655</t>
  </si>
  <si>
    <t>'07786825184</t>
  </si>
  <si>
    <t>'07771978667</t>
  </si>
  <si>
    <t>'01889441965</t>
  </si>
  <si>
    <t>RUGELY</t>
  </si>
  <si>
    <t>'01629534561</t>
  </si>
  <si>
    <t>'01629823702</t>
  </si>
  <si>
    <t>'01283535039</t>
  </si>
  <si>
    <t>'01162582111</t>
  </si>
  <si>
    <t>'01162610261</t>
  </si>
  <si>
    <t>'01283533933</t>
  </si>
  <si>
    <t>'01283216633</t>
  </si>
  <si>
    <t>'07800995814</t>
  </si>
  <si>
    <t>'07575438883</t>
  </si>
  <si>
    <t>'07976411261</t>
  </si>
  <si>
    <t>'01629538864</t>
  </si>
  <si>
    <t>'01629533706</t>
  </si>
  <si>
    <t>'0162956813</t>
  </si>
  <si>
    <t>'07928676068</t>
  </si>
  <si>
    <t>'07773251823</t>
  </si>
  <si>
    <t>'01782502369</t>
  </si>
  <si>
    <t>'07946713377</t>
  </si>
  <si>
    <t>'01142512636</t>
  </si>
  <si>
    <t>'07855284576</t>
  </si>
  <si>
    <t>'07539288115</t>
  </si>
  <si>
    <t>'07807692575</t>
  </si>
  <si>
    <t>'07907969649</t>
  </si>
  <si>
    <t>'07724201351</t>
  </si>
  <si>
    <t>'07885421944</t>
  </si>
  <si>
    <t>'07443958773</t>
  </si>
  <si>
    <t>'07808061099</t>
  </si>
  <si>
    <t>'07724620508</t>
  </si>
  <si>
    <t>'07482775154</t>
  </si>
  <si>
    <t>'07389872622</t>
  </si>
  <si>
    <t>'07790927050</t>
  </si>
  <si>
    <t>'01246273985</t>
  </si>
  <si>
    <t>'07456898257</t>
  </si>
  <si>
    <t>'07826570010</t>
  </si>
  <si>
    <t>'07544333212</t>
  </si>
  <si>
    <t>'07708228754</t>
  </si>
  <si>
    <t>'07944148829</t>
  </si>
  <si>
    <t>'07812268248</t>
  </si>
  <si>
    <t>'07977078430</t>
  </si>
  <si>
    <t>'01453488400</t>
  </si>
  <si>
    <t>DURSLEY</t>
  </si>
  <si>
    <t>'07541524998</t>
  </si>
  <si>
    <t>'07753181497</t>
  </si>
  <si>
    <t>'07596933590</t>
  </si>
  <si>
    <t>'01773608678</t>
  </si>
  <si>
    <t>'01629812671</t>
  </si>
  <si>
    <t>'01332623704</t>
  </si>
  <si>
    <t>'01332623726</t>
  </si>
  <si>
    <t>'07737101935</t>
  </si>
  <si>
    <t>'07983989832</t>
  </si>
  <si>
    <t>'03001234586</t>
  </si>
  <si>
    <t>'07596336834</t>
  </si>
  <si>
    <t>'01283223697</t>
  </si>
  <si>
    <t>'07786854675</t>
  </si>
  <si>
    <t>'07985662795</t>
  </si>
  <si>
    <t>'07531265692</t>
  </si>
  <si>
    <t>'07841828297</t>
  </si>
  <si>
    <t>'07305918989</t>
  </si>
  <si>
    <t>'07539738221</t>
  </si>
  <si>
    <t>'07943090362</t>
  </si>
  <si>
    <t>'07432402394</t>
  </si>
  <si>
    <t>'07391286921</t>
  </si>
  <si>
    <t>'07498824480</t>
  </si>
  <si>
    <t>'07540088849</t>
  </si>
  <si>
    <t>'07720531605</t>
  </si>
  <si>
    <t>'07949772383</t>
  </si>
  <si>
    <t>'07771905429</t>
  </si>
  <si>
    <t>'07854752723</t>
  </si>
  <si>
    <t>'07879817648</t>
  </si>
  <si>
    <t>'01629535309</t>
  </si>
  <si>
    <t>'02072061174</t>
  </si>
  <si>
    <t>'02071835109</t>
  </si>
  <si>
    <t>'07908220053</t>
  </si>
  <si>
    <t>'07904553221</t>
  </si>
  <si>
    <t>'01629536558</t>
  </si>
  <si>
    <t>'01245968413</t>
  </si>
  <si>
    <t>CHELMSFORD</t>
  </si>
  <si>
    <t>'07810550900</t>
  </si>
  <si>
    <t>'07771555701</t>
  </si>
  <si>
    <t>'07973319849</t>
  </si>
  <si>
    <t>'03333212001</t>
  </si>
  <si>
    <t>'07779411652</t>
  </si>
  <si>
    <t>'01283217199</t>
  </si>
  <si>
    <t>'07883656752</t>
  </si>
  <si>
    <t>'07925820840</t>
  </si>
  <si>
    <t>'07480832338</t>
  </si>
  <si>
    <t>'01629535789</t>
  </si>
  <si>
    <t>'01629536969</t>
  </si>
  <si>
    <t>'07766624369</t>
  </si>
  <si>
    <t>'001004</t>
  </si>
  <si>
    <t>'07546817375</t>
  </si>
  <si>
    <t>'07535527683</t>
  </si>
  <si>
    <t>'07870973764</t>
  </si>
  <si>
    <t>'07813208377</t>
  </si>
  <si>
    <t>'01629533802</t>
  </si>
  <si>
    <t>'07805894508</t>
  </si>
  <si>
    <t>'07512742331</t>
  </si>
  <si>
    <t>'01629535084</t>
  </si>
  <si>
    <t>'07787164013</t>
  </si>
  <si>
    <t>'07930550208</t>
  </si>
  <si>
    <t>'07786922055</t>
  </si>
  <si>
    <t>'07858661410</t>
  </si>
  <si>
    <t>'01623742254</t>
  </si>
  <si>
    <t>'01157738322</t>
  </si>
  <si>
    <t>'01217727779</t>
  </si>
  <si>
    <t>'07740805887</t>
  </si>
  <si>
    <t>'07584422316</t>
  </si>
  <si>
    <t>'07815527637</t>
  </si>
  <si>
    <t>'07759140583</t>
  </si>
  <si>
    <t>'07415159888</t>
  </si>
  <si>
    <t>'07803576684</t>
  </si>
  <si>
    <t>'07891357251</t>
  </si>
  <si>
    <t>'07486657853</t>
  </si>
  <si>
    <t>'01709267019</t>
  </si>
  <si>
    <t>ROTHERHAM</t>
  </si>
  <si>
    <t>'01246948830</t>
  </si>
  <si>
    <t>'01773523325</t>
  </si>
  <si>
    <t>'07398180455</t>
  </si>
  <si>
    <t>'07944909007</t>
  </si>
  <si>
    <t>'07570594866</t>
  </si>
  <si>
    <t>'07706011178</t>
  </si>
  <si>
    <t>'07578902535</t>
  </si>
  <si>
    <t>'07805645720</t>
  </si>
  <si>
    <t>'07738834756</t>
  </si>
  <si>
    <t>'07541366665</t>
  </si>
  <si>
    <t>'07934504930</t>
  </si>
  <si>
    <t>'07394365495</t>
  </si>
  <si>
    <t>'01142692677</t>
  </si>
  <si>
    <t>WOODHOUSE</t>
  </si>
  <si>
    <t>'07393181721</t>
  </si>
  <si>
    <t>'01246514549</t>
  </si>
  <si>
    <t>'07889884186</t>
  </si>
  <si>
    <t>'07966365768</t>
  </si>
  <si>
    <t>'01332841001</t>
  </si>
  <si>
    <t>'01623555661</t>
  </si>
  <si>
    <t>'07754439891</t>
  </si>
  <si>
    <t>'07405109137</t>
  </si>
  <si>
    <t>'01623882773</t>
  </si>
  <si>
    <t>'01989604269</t>
  </si>
  <si>
    <t>ROSS-ON-WYE</t>
  </si>
  <si>
    <t>'07894818897</t>
  </si>
  <si>
    <t>'07568316698</t>
  </si>
  <si>
    <t>'01773811317</t>
  </si>
  <si>
    <t>'01530412750</t>
  </si>
  <si>
    <t>ASHBY-DE-LA-ZOUCH</t>
  </si>
  <si>
    <t>'07967310260</t>
  </si>
  <si>
    <t>'07714838544</t>
  </si>
  <si>
    <t>'07359431203</t>
  </si>
  <si>
    <t>'07866031792</t>
  </si>
  <si>
    <t>'07985521537</t>
  </si>
  <si>
    <t>'07957777133</t>
  </si>
  <si>
    <t>'07477724747</t>
  </si>
  <si>
    <t>'01335350316</t>
  </si>
  <si>
    <t>'07445462417</t>
  </si>
  <si>
    <t>'07888347101</t>
  </si>
  <si>
    <t>'01283213731</t>
  </si>
  <si>
    <t>'07415248009</t>
  </si>
  <si>
    <t>'07538264741</t>
  </si>
  <si>
    <t>'07815159341</t>
  </si>
  <si>
    <t>'01629539442</t>
  </si>
  <si>
    <t>'07936912840</t>
  </si>
  <si>
    <t>'07772549472</t>
  </si>
  <si>
    <t>'01335390313</t>
  </si>
  <si>
    <t>PARWICH</t>
  </si>
  <si>
    <t>'01457852169</t>
  </si>
  <si>
    <t>'01663797332</t>
  </si>
  <si>
    <t>WHALEY BRIDGE</t>
  </si>
  <si>
    <t>'07432654219</t>
  </si>
  <si>
    <t>'07983943154</t>
  </si>
  <si>
    <t>'07837384535</t>
  </si>
  <si>
    <t>'07586278372</t>
  </si>
  <si>
    <t>'07974131695</t>
  </si>
  <si>
    <t>'07817763084</t>
  </si>
  <si>
    <t>'07725362291</t>
  </si>
  <si>
    <t>'07867482928</t>
  </si>
  <si>
    <t>'01629583616</t>
  </si>
  <si>
    <t>'01332913151</t>
  </si>
  <si>
    <t>'07979155454</t>
  </si>
  <si>
    <t>'01283703732</t>
  </si>
  <si>
    <t>'01629536647</t>
  </si>
  <si>
    <t>'01538387862</t>
  </si>
  <si>
    <t>LEEK</t>
  </si>
  <si>
    <t>'07926418944</t>
  </si>
  <si>
    <t>'07919141012</t>
  </si>
  <si>
    <t>'07833096604</t>
  </si>
  <si>
    <t>'07904581772</t>
  </si>
  <si>
    <t>'01246234727</t>
  </si>
  <si>
    <t>'07780203528</t>
  </si>
  <si>
    <t>'07392840289</t>
  </si>
  <si>
    <t>'07359089198</t>
  </si>
  <si>
    <t>'07585312921</t>
  </si>
  <si>
    <t>'07985636457</t>
  </si>
  <si>
    <t>'03447704800</t>
  </si>
  <si>
    <t>'07568339312</t>
  </si>
  <si>
    <t>'01335343893</t>
  </si>
  <si>
    <t>'07845096749</t>
  </si>
  <si>
    <t>'07599612830</t>
  </si>
  <si>
    <t>'07342693549</t>
  </si>
  <si>
    <t>'07774474336</t>
  </si>
  <si>
    <t>'07896141188</t>
  </si>
  <si>
    <t>'07732968312</t>
  </si>
  <si>
    <t>'01623842223</t>
  </si>
  <si>
    <t>'01629536800</t>
  </si>
  <si>
    <t>'01629537476</t>
  </si>
  <si>
    <t>'01773832307</t>
  </si>
  <si>
    <t>'01629536838</t>
  </si>
  <si>
    <t>'01629532960</t>
  </si>
  <si>
    <t>'01629532590</t>
  </si>
  <si>
    <t>'01142644455</t>
  </si>
  <si>
    <t>'07703473159</t>
  </si>
  <si>
    <t>'07841477372</t>
  </si>
  <si>
    <t>'07954057699</t>
  </si>
  <si>
    <t>'07826586313</t>
  </si>
  <si>
    <t>'07399953775</t>
  </si>
  <si>
    <t>'07545599468</t>
  </si>
  <si>
    <t>'07795844385</t>
  </si>
  <si>
    <t>'07448661756</t>
  </si>
  <si>
    <t>'07307198734</t>
  </si>
  <si>
    <t>'01663742412</t>
  </si>
  <si>
    <t>'01663762203</t>
  </si>
  <si>
    <t>DISLEY</t>
  </si>
  <si>
    <t>'07785523635</t>
  </si>
  <si>
    <t>'07515606655</t>
  </si>
  <si>
    <t>'07938419097</t>
  </si>
  <si>
    <t>'07467375134</t>
  </si>
  <si>
    <t>'07825774182</t>
  </si>
  <si>
    <t>'07710567919</t>
  </si>
  <si>
    <t>'07454282516</t>
  </si>
  <si>
    <t>'07380711838</t>
  </si>
  <si>
    <t>'01623627653</t>
  </si>
  <si>
    <t>'07903648803</t>
  </si>
  <si>
    <t>'07715304482</t>
  </si>
  <si>
    <t>'07702285166</t>
  </si>
  <si>
    <t>'07805172779</t>
  </si>
  <si>
    <t>'08453663664</t>
  </si>
  <si>
    <t>0845 Calls</t>
  </si>
  <si>
    <t>'07747536275</t>
  </si>
  <si>
    <t>'01283247400</t>
  </si>
  <si>
    <t>'07711180205</t>
  </si>
  <si>
    <t>'07909824208</t>
  </si>
  <si>
    <t>'01663750547</t>
  </si>
  <si>
    <t>CHINLEY</t>
  </si>
  <si>
    <t>'01618371700</t>
  </si>
  <si>
    <t>'07341180769</t>
  </si>
  <si>
    <t>'07805836172</t>
  </si>
  <si>
    <t>'07743127623</t>
  </si>
  <si>
    <t>'01246380884</t>
  </si>
  <si>
    <t>'01629537743</t>
  </si>
  <si>
    <t>'07443933898</t>
  </si>
  <si>
    <t>'07402885551</t>
  </si>
  <si>
    <t>'01332366711</t>
  </si>
  <si>
    <t>'07508823506</t>
  </si>
  <si>
    <t>'07984687842</t>
  </si>
  <si>
    <t>'07941211194</t>
  </si>
  <si>
    <t>'07929444747</t>
  </si>
  <si>
    <t>'07986993843</t>
  </si>
  <si>
    <t>'07369230911</t>
  </si>
  <si>
    <t>'07743676577</t>
  </si>
  <si>
    <t>'07568787422</t>
  </si>
  <si>
    <t>'07894873254</t>
  </si>
  <si>
    <t>'07375302532</t>
  </si>
  <si>
    <t>'07795191879</t>
  </si>
  <si>
    <t>'07474086368</t>
  </si>
  <si>
    <t>'07867565408</t>
  </si>
  <si>
    <t>'07852984613</t>
  </si>
  <si>
    <t>'07552035751</t>
  </si>
  <si>
    <t>'07817377264</t>
  </si>
  <si>
    <t>'07843935943</t>
  </si>
  <si>
    <t>'07831442052</t>
  </si>
  <si>
    <t>'01629532705</t>
  </si>
  <si>
    <t>'01629532986</t>
  </si>
  <si>
    <t>'03301239860</t>
  </si>
  <si>
    <t>'03457114477</t>
  </si>
  <si>
    <t>'07814471408</t>
  </si>
  <si>
    <t>'07901632735</t>
  </si>
  <si>
    <t>'07728846082</t>
  </si>
  <si>
    <t>'07555135097</t>
  </si>
  <si>
    <t>'07966938673</t>
  </si>
  <si>
    <t>'07979144457</t>
  </si>
  <si>
    <t>'07742777735</t>
  </si>
  <si>
    <t>'07375559735</t>
  </si>
  <si>
    <t>'01525290407</t>
  </si>
  <si>
    <t>WOBURN (BEDS)</t>
  </si>
  <si>
    <t>'07741615183</t>
  </si>
  <si>
    <t>'07912760938</t>
  </si>
  <si>
    <t>'07882911229</t>
  </si>
  <si>
    <t>'07814804770</t>
  </si>
  <si>
    <t>'01332834693</t>
  </si>
  <si>
    <t>'07812476075</t>
  </si>
  <si>
    <t>'01629537470</t>
  </si>
  <si>
    <t>'03331886599</t>
  </si>
  <si>
    <t>Gamma Telecom</t>
  </si>
  <si>
    <t>'01283703562</t>
  </si>
  <si>
    <t>'07452807911</t>
  </si>
  <si>
    <t>'01629592400</t>
  </si>
  <si>
    <t>'01629533668</t>
  </si>
  <si>
    <t>'07590838880</t>
  </si>
  <si>
    <t>'07398844349</t>
  </si>
  <si>
    <t>'07923087577</t>
  </si>
  <si>
    <t>'07809690691</t>
  </si>
  <si>
    <t>'07854542929</t>
  </si>
  <si>
    <t>'07521331997</t>
  </si>
  <si>
    <t>'01629538840</t>
  </si>
  <si>
    <t>'01629816200</t>
  </si>
  <si>
    <t>'07394558440</t>
  </si>
  <si>
    <t>'07917552223</t>
  </si>
  <si>
    <t>'07886038045</t>
  </si>
  <si>
    <t>'07813709519</t>
  </si>
  <si>
    <t>'07450221493</t>
  </si>
  <si>
    <t>'07770977256</t>
  </si>
  <si>
    <t>'07498612041</t>
  </si>
  <si>
    <t>'03304609636</t>
  </si>
  <si>
    <t>COLT TECHNOLOGY SERVICES</t>
  </si>
  <si>
    <t>'07714758381</t>
  </si>
  <si>
    <t>'07971412808</t>
  </si>
  <si>
    <t>'01629538191</t>
  </si>
  <si>
    <t>'07359435135</t>
  </si>
  <si>
    <t>'07915822040</t>
  </si>
  <si>
    <t>'07469712874</t>
  </si>
  <si>
    <t>'07443914155</t>
  </si>
  <si>
    <t>'07794416916</t>
  </si>
  <si>
    <t>'01246862270</t>
  </si>
  <si>
    <t>CLAY CROSS</t>
  </si>
  <si>
    <t>'02038731326</t>
  </si>
  <si>
    <t>'01142930985</t>
  </si>
  <si>
    <t>'07455123587</t>
  </si>
  <si>
    <t>'07855433770</t>
  </si>
  <si>
    <t>'07477438083</t>
  </si>
  <si>
    <t>'07920460503</t>
  </si>
  <si>
    <t>'07890948949</t>
  </si>
  <si>
    <t>'07875558713</t>
  </si>
  <si>
    <t>'07584679504</t>
  </si>
  <si>
    <t>'07979629466</t>
  </si>
  <si>
    <t>'07919524333</t>
  </si>
  <si>
    <t>'07716221411</t>
  </si>
  <si>
    <t>'07415857171</t>
  </si>
  <si>
    <t>'07909492788</t>
  </si>
  <si>
    <t>'07702073584</t>
  </si>
  <si>
    <t>'01332673924</t>
  </si>
  <si>
    <t>'07712233690</t>
  </si>
  <si>
    <t>'07534214881</t>
  </si>
  <si>
    <t>'07771681566</t>
  </si>
  <si>
    <t>'01773417204</t>
  </si>
  <si>
    <t>'01757213637</t>
  </si>
  <si>
    <t>'01335346998</t>
  </si>
  <si>
    <t>'01629532394</t>
  </si>
  <si>
    <t>'01260281444</t>
  </si>
  <si>
    <t>CONGLETON</t>
  </si>
  <si>
    <t>'01629540377</t>
  </si>
  <si>
    <t>'07961386888</t>
  </si>
  <si>
    <t>'07932373160</t>
  </si>
  <si>
    <t>'07954330671</t>
  </si>
  <si>
    <t>'01663732426</t>
  </si>
  <si>
    <t>'01663744453</t>
  </si>
  <si>
    <t>'07984025178</t>
  </si>
  <si>
    <t>'07961926886</t>
  </si>
  <si>
    <t>'07909173499</t>
  </si>
  <si>
    <t>'07714995180</t>
  </si>
  <si>
    <t>'07920454988</t>
  </si>
  <si>
    <t>'07968359388</t>
  </si>
  <si>
    <t>'01283760398</t>
  </si>
  <si>
    <t>'01214583313</t>
  </si>
  <si>
    <t>'07908005097</t>
  </si>
  <si>
    <t>'01332981187</t>
  </si>
  <si>
    <t>'01283243432</t>
  </si>
  <si>
    <t>'07546163732</t>
  </si>
  <si>
    <t>'01902927540</t>
  </si>
  <si>
    <t>WOLVERHAMPTON</t>
  </si>
  <si>
    <t>'01433622040</t>
  </si>
  <si>
    <t>'07584959031</t>
  </si>
  <si>
    <t>'07376069943</t>
  </si>
  <si>
    <t>'07816580628</t>
  </si>
  <si>
    <t>'01212004987</t>
  </si>
  <si>
    <t>'07521623491</t>
  </si>
  <si>
    <t>'01629824879</t>
  </si>
  <si>
    <t>'01629761313</t>
  </si>
  <si>
    <t>'07710266888</t>
  </si>
  <si>
    <t>'07719814663</t>
  </si>
  <si>
    <t>'07939584989</t>
  </si>
  <si>
    <t>'07717330264</t>
  </si>
  <si>
    <t>'07831471297</t>
  </si>
  <si>
    <t>'01629822236</t>
  </si>
  <si>
    <t>'07398749355</t>
  </si>
  <si>
    <t>'07403027300</t>
  </si>
  <si>
    <t>'07508112293</t>
  </si>
  <si>
    <t>'07852810993</t>
  </si>
  <si>
    <t>'07483399262</t>
  </si>
  <si>
    <t>'07742254375</t>
  </si>
  <si>
    <t>'07850165899</t>
  </si>
  <si>
    <t>'01629580888</t>
  </si>
  <si>
    <t>'07809233204</t>
  </si>
  <si>
    <t>'01782671555</t>
  </si>
  <si>
    <t>'07962101662</t>
  </si>
  <si>
    <t>'07572046885</t>
  </si>
  <si>
    <t>'07710621504</t>
  </si>
  <si>
    <t>'07824472098</t>
  </si>
  <si>
    <t>'01457862305</t>
  </si>
  <si>
    <t>'07817681942</t>
  </si>
  <si>
    <t>'01629538555</t>
  </si>
  <si>
    <t>'01629535173</t>
  </si>
  <si>
    <t>'07386118443</t>
  </si>
  <si>
    <t>'07308963600</t>
  </si>
  <si>
    <t>'07972550190</t>
  </si>
  <si>
    <t>'07477790731</t>
  </si>
  <si>
    <t>'01159775775</t>
  </si>
  <si>
    <t>'01623822218</t>
  </si>
  <si>
    <t>'01142787712</t>
  </si>
  <si>
    <t>'07789631346</t>
  </si>
  <si>
    <t>'07554383327</t>
  </si>
  <si>
    <t>'07890524949</t>
  </si>
  <si>
    <t>'07984761504</t>
  </si>
  <si>
    <t>'07585771561</t>
  </si>
  <si>
    <t>'07585771534</t>
  </si>
  <si>
    <t>'07774474333</t>
  </si>
  <si>
    <t>'07826755093</t>
  </si>
  <si>
    <t>'07773332487</t>
  </si>
  <si>
    <t>'07448516667</t>
  </si>
  <si>
    <t>'07918433571</t>
  </si>
  <si>
    <t>'07976140089</t>
  </si>
  <si>
    <t>'01909721847</t>
  </si>
  <si>
    <t>WHITWELL</t>
  </si>
  <si>
    <t>'01723870310</t>
  </si>
  <si>
    <t>SCARBOROUGH</t>
  </si>
  <si>
    <t>'01723870331</t>
  </si>
  <si>
    <t>'07873371755</t>
  </si>
  <si>
    <t>'01923273135</t>
  </si>
  <si>
    <t>WATFORD</t>
  </si>
  <si>
    <t>'01158515000</t>
  </si>
  <si>
    <t>'07545501677</t>
  </si>
  <si>
    <t>'07811743566</t>
  </si>
  <si>
    <t>'07836363355</t>
  </si>
  <si>
    <t>'03339000402</t>
  </si>
  <si>
    <t>'01142444484</t>
  </si>
  <si>
    <t>'01335350250</t>
  </si>
  <si>
    <t>'07738552178</t>
  </si>
  <si>
    <t>'07773633846</t>
  </si>
  <si>
    <t>'07376292360</t>
  </si>
  <si>
    <t>'07738629525</t>
  </si>
  <si>
    <t>'07818425514</t>
  </si>
  <si>
    <t>'07864346649</t>
  </si>
  <si>
    <t>'07958556528</t>
  </si>
  <si>
    <t>'07473493461</t>
  </si>
  <si>
    <t>'07979142697</t>
  </si>
  <si>
    <t>'07478148226</t>
  </si>
  <si>
    <t>'01773832331</t>
  </si>
  <si>
    <t>'07900497325</t>
  </si>
  <si>
    <t>'07533754090</t>
  </si>
  <si>
    <t>'07594068769</t>
  </si>
  <si>
    <t>'01629823272</t>
  </si>
  <si>
    <t>'07887616581</t>
  </si>
  <si>
    <t>'07866436392</t>
  </si>
  <si>
    <t>'01614568171</t>
  </si>
  <si>
    <t>'01629539319</t>
  </si>
  <si>
    <t>'07596719721</t>
  </si>
  <si>
    <t>'07842631702</t>
  </si>
  <si>
    <t>'07535453528</t>
  </si>
  <si>
    <t>'07545930777</t>
  </si>
  <si>
    <t>'07581272953</t>
  </si>
  <si>
    <t>'01629535808</t>
  </si>
  <si>
    <t>'01629536495</t>
  </si>
  <si>
    <t>'07971877197</t>
  </si>
  <si>
    <t>'07816532946</t>
  </si>
  <si>
    <t>'01629539823</t>
  </si>
  <si>
    <t>'01629539770</t>
  </si>
  <si>
    <t>'07528496344</t>
  </si>
  <si>
    <t>'07534457365</t>
  </si>
  <si>
    <t>'07941959797</t>
  </si>
  <si>
    <t>'07804103461</t>
  </si>
  <si>
    <t>'01283221000</t>
  </si>
  <si>
    <t>'01889221920</t>
  </si>
  <si>
    <t>DAPPLE HEATH</t>
  </si>
  <si>
    <t>'07917905100</t>
  </si>
  <si>
    <t>'07771982146</t>
  </si>
  <si>
    <t>'07968615004</t>
  </si>
  <si>
    <t>'01663745829</t>
  </si>
  <si>
    <t>'07901627074</t>
  </si>
  <si>
    <t>'03337722155</t>
  </si>
  <si>
    <t>BT IP SDIN (KALNET4U)</t>
  </si>
  <si>
    <t>'07455408840</t>
  </si>
  <si>
    <t>'01341241646</t>
  </si>
  <si>
    <t>LLANBEDR</t>
  </si>
  <si>
    <t>'01156464200</t>
  </si>
  <si>
    <t>'01335360261</t>
  </si>
  <si>
    <t>BRAILSFORD</t>
  </si>
  <si>
    <t>'01335370243</t>
  </si>
  <si>
    <t>'07769351432</t>
  </si>
  <si>
    <t>'01623810100</t>
  </si>
  <si>
    <t>'03450727727</t>
  </si>
  <si>
    <t>'07802835415</t>
  </si>
  <si>
    <t>'07502017042</t>
  </si>
  <si>
    <t>'01455637558</t>
  </si>
  <si>
    <t>HINCKLEY</t>
  </si>
  <si>
    <t>'01473263150</t>
  </si>
  <si>
    <t>IPSWICH TOWN</t>
  </si>
  <si>
    <t>'01332840305</t>
  </si>
  <si>
    <t>'07958626570</t>
  </si>
  <si>
    <t>'07773890404</t>
  </si>
  <si>
    <t>'07970286103</t>
  </si>
  <si>
    <t>'08442251223</t>
  </si>
  <si>
    <t>GAMMA IPEX TYPE B</t>
  </si>
  <si>
    <t>NGCS SC004 (084/087 IN)</t>
  </si>
  <si>
    <t>'07824498672</t>
  </si>
  <si>
    <t>'07761814400</t>
  </si>
  <si>
    <t>'07715574884</t>
  </si>
  <si>
    <t>'01629540855</t>
  </si>
  <si>
    <t>'01142712942</t>
  </si>
  <si>
    <t>'01623622522</t>
  </si>
  <si>
    <t>'07974767436</t>
  </si>
  <si>
    <t>'07739108946</t>
  </si>
  <si>
    <t>'07940427426</t>
  </si>
  <si>
    <t>'07947709406</t>
  </si>
  <si>
    <t>'07899298146</t>
  </si>
  <si>
    <t>'07794203136</t>
  </si>
  <si>
    <t>'07961767629</t>
  </si>
  <si>
    <t>'07948131173</t>
  </si>
  <si>
    <t>'07713733606</t>
  </si>
  <si>
    <t>'01174503652</t>
  </si>
  <si>
    <t>BRISTOL</t>
  </si>
  <si>
    <t>'07584121525</t>
  </si>
  <si>
    <t>'01422433323</t>
  </si>
  <si>
    <t>HALIFAX</t>
  </si>
  <si>
    <t>'07487712052</t>
  </si>
  <si>
    <t>'07720390732</t>
  </si>
  <si>
    <t>'07760311837</t>
  </si>
  <si>
    <t>'07493144238</t>
  </si>
  <si>
    <t>'01283228709</t>
  </si>
  <si>
    <t>'01283585251</t>
  </si>
  <si>
    <t>'01543572855</t>
  </si>
  <si>
    <t>'07891254143</t>
  </si>
  <si>
    <t>'07487209483</t>
  </si>
  <si>
    <t>'07551545356</t>
  </si>
  <si>
    <t>'07519929833</t>
  </si>
  <si>
    <t>'07383017985</t>
  </si>
  <si>
    <t>'07966018820</t>
  </si>
  <si>
    <t>'07904620882</t>
  </si>
  <si>
    <t>'07769725374</t>
  </si>
  <si>
    <t>'07361856652</t>
  </si>
  <si>
    <t>'01663742226</t>
  </si>
  <si>
    <t>'07766824935</t>
  </si>
  <si>
    <t>'07976434206</t>
  </si>
  <si>
    <t>'03301232002</t>
  </si>
  <si>
    <t>'01629583521</t>
  </si>
  <si>
    <t>'01335347045</t>
  </si>
  <si>
    <t>'07759511029</t>
  </si>
  <si>
    <t>'07772374803</t>
  </si>
  <si>
    <t>'01246823240</t>
  </si>
  <si>
    <t>BOLSOVER</t>
  </si>
  <si>
    <t>'07511108582</t>
  </si>
  <si>
    <t>'001144</t>
  </si>
  <si>
    <t>'01484668148</t>
  </si>
  <si>
    <t>HUDDERSFIELD</t>
  </si>
  <si>
    <t>'07495323309</t>
  </si>
  <si>
    <t>'01244757220</t>
  </si>
  <si>
    <t>'07951143431</t>
  </si>
  <si>
    <t>'01744907633</t>
  </si>
  <si>
    <t>ST HELENS</t>
  </si>
  <si>
    <t>'01283585337</t>
  </si>
  <si>
    <t>'07540636150</t>
  </si>
  <si>
    <t>'07723593227</t>
  </si>
  <si>
    <t>'01629538088</t>
  </si>
  <si>
    <t>'01629539749</t>
  </si>
  <si>
    <t>'07742628880</t>
  </si>
  <si>
    <t>'07949265486</t>
  </si>
  <si>
    <t>'07908793174</t>
  </si>
  <si>
    <t>'07904545814</t>
  </si>
  <si>
    <t>'01629535794</t>
  </si>
  <si>
    <t>'07966571573</t>
  </si>
  <si>
    <t>'07843879969</t>
  </si>
  <si>
    <t>'07882394634</t>
  </si>
  <si>
    <t>'01629592656</t>
  </si>
  <si>
    <t>'07990859678</t>
  </si>
  <si>
    <t>'07912733737</t>
  </si>
  <si>
    <t>'07919506325</t>
  </si>
  <si>
    <t>'01335230004</t>
  </si>
  <si>
    <t>'07973522457</t>
  </si>
  <si>
    <t>'07518873810</t>
  </si>
  <si>
    <t>'01773602268</t>
  </si>
  <si>
    <t>'07728828574</t>
  </si>
  <si>
    <t>'07854557435</t>
  </si>
  <si>
    <t>'01158713496</t>
  </si>
  <si>
    <t>'07761867183</t>
  </si>
  <si>
    <t>'07523317736</t>
  </si>
  <si>
    <t>'07706323965</t>
  </si>
  <si>
    <t>'07487699503</t>
  </si>
  <si>
    <t>'07596707039</t>
  </si>
  <si>
    <t>'07500049287</t>
  </si>
  <si>
    <t>'01663744103</t>
  </si>
  <si>
    <t>'01623742392</t>
  </si>
  <si>
    <t>'01283732748</t>
  </si>
  <si>
    <t>ETWALL</t>
  </si>
  <si>
    <t>'01283242538</t>
  </si>
  <si>
    <t>'01283736200</t>
  </si>
  <si>
    <t>'01392797555</t>
  </si>
  <si>
    <t>EXETER</t>
  </si>
  <si>
    <t>'07562705519</t>
  </si>
  <si>
    <t>'01142131790</t>
  </si>
  <si>
    <t>'07817126251</t>
  </si>
  <si>
    <t>'03003033013</t>
  </si>
  <si>
    <t>'07793606741</t>
  </si>
  <si>
    <t>'07772115339</t>
  </si>
  <si>
    <t>'07817428187</t>
  </si>
  <si>
    <t>'07956376203</t>
  </si>
  <si>
    <t>'07790867109</t>
  </si>
  <si>
    <t>'03300168800</t>
  </si>
  <si>
    <t>BT IPEX (GAMMA TELECOM)</t>
  </si>
  <si>
    <t>'01623644738</t>
  </si>
  <si>
    <t>'01623620784</t>
  </si>
  <si>
    <t>'01283761827</t>
  </si>
  <si>
    <t>'07487760061</t>
  </si>
  <si>
    <t>'07814746017</t>
  </si>
  <si>
    <t>'07841989148</t>
  </si>
  <si>
    <t>'07707428042</t>
  </si>
  <si>
    <t>'01629532061</t>
  </si>
  <si>
    <t>'07545065030</t>
  </si>
  <si>
    <t>'07563187700</t>
  </si>
  <si>
    <t>'07513218315</t>
  </si>
  <si>
    <t>'07707695540</t>
  </si>
  <si>
    <t>'07834996386</t>
  </si>
  <si>
    <t>'07879873751</t>
  </si>
  <si>
    <t>'01629538714</t>
  </si>
  <si>
    <t>'01753637007</t>
  </si>
  <si>
    <t>SLOUGH</t>
  </si>
  <si>
    <t>'07546053895</t>
  </si>
  <si>
    <t>'07715599691</t>
  </si>
  <si>
    <t>'07946216553</t>
  </si>
  <si>
    <t>'07794302078</t>
  </si>
  <si>
    <t>'07960035876</t>
  </si>
  <si>
    <t>'07947400283</t>
  </si>
  <si>
    <t>'07500863340</t>
  </si>
  <si>
    <t>'07519114841</t>
  </si>
  <si>
    <t>'07368837056</t>
  </si>
  <si>
    <t>'07854306324</t>
  </si>
  <si>
    <t>'07789392627</t>
  </si>
  <si>
    <t>'01773743456</t>
  </si>
  <si>
    <t>'02087323386</t>
  </si>
  <si>
    <t>'07979151132</t>
  </si>
  <si>
    <t>'07455900421</t>
  </si>
  <si>
    <t>'07464752273</t>
  </si>
  <si>
    <t>'01283542482</t>
  </si>
  <si>
    <t>'02038680776</t>
  </si>
  <si>
    <t>'07971582634</t>
  </si>
  <si>
    <t>'07885460297</t>
  </si>
  <si>
    <t>'07936085644</t>
  </si>
  <si>
    <t>'07547511597</t>
  </si>
  <si>
    <t>'07733379635</t>
  </si>
  <si>
    <t>'07919918554</t>
  </si>
  <si>
    <t>'07378258423</t>
  </si>
  <si>
    <t>'07523126048</t>
  </si>
  <si>
    <t>'07702550433</t>
  </si>
  <si>
    <t>'07778271286</t>
  </si>
  <si>
    <t>VODAFONE CELLULAR RADIO SERV.</t>
  </si>
  <si>
    <t>'07986010713</t>
  </si>
  <si>
    <t>'07437110385</t>
  </si>
  <si>
    <t>'01522502136</t>
  </si>
  <si>
    <t>LINCOLN</t>
  </si>
  <si>
    <t>'07525000589</t>
  </si>
  <si>
    <t>'07872311353</t>
  </si>
  <si>
    <t>'01665300043</t>
  </si>
  <si>
    <t>ALNWICK</t>
  </si>
  <si>
    <t>'07885478916</t>
  </si>
  <si>
    <t>'01159652869</t>
  </si>
  <si>
    <t>'07737842901</t>
  </si>
  <si>
    <t>'07784627295</t>
  </si>
  <si>
    <t>'07813184899</t>
  </si>
  <si>
    <t>'07813593895</t>
  </si>
  <si>
    <t>'01909720337</t>
  </si>
  <si>
    <t>'07821059144</t>
  </si>
  <si>
    <t>'01332514268</t>
  </si>
  <si>
    <t>'01335330364</t>
  </si>
  <si>
    <t>'07496391704</t>
  </si>
  <si>
    <t>'07833950941</t>
  </si>
  <si>
    <t>'07961767886</t>
  </si>
  <si>
    <t>'07375672910</t>
  </si>
  <si>
    <t>'07443368663</t>
  </si>
  <si>
    <t>'07920573291</t>
  </si>
  <si>
    <t>'07581168689</t>
  </si>
  <si>
    <t>'07359381468</t>
  </si>
  <si>
    <t>'01629812043</t>
  </si>
  <si>
    <t>'07798636308</t>
  </si>
  <si>
    <t>'07763425996</t>
  </si>
  <si>
    <t>'01159441234</t>
  </si>
  <si>
    <t>ILKESTON</t>
  </si>
  <si>
    <t>'01629531022</t>
  </si>
  <si>
    <t>'07795304532</t>
  </si>
  <si>
    <t xml:space="preserve"> </t>
  </si>
  <si>
    <t xml:space="preserve">MR70666698/0002   </t>
  </si>
  <si>
    <t xml:space="preserve">MR72816291   </t>
  </si>
  <si>
    <t>Paste in pin nos &amp; cost centres from Charges Pivot tab in column A&amp;B. Should all balance to 0 except for any roundings differences.</t>
  </si>
  <si>
    <t>Paste as values into 'Charge Lookup'</t>
  </si>
  <si>
    <t>BT One Bill Q4</t>
  </si>
  <si>
    <t>25.03.2026</t>
  </si>
  <si>
    <t>Exc VAT</t>
  </si>
  <si>
    <t>No data available</t>
  </si>
  <si>
    <t>Fully delete any unused rows at the bottom otherwise the FILTER formula won't work correctly for SchoolsNet</t>
  </si>
  <si>
    <t>BT One Bill Q4 - Burbage credit</t>
  </si>
  <si>
    <t>BT One Bill - 2025-26 Quarter 4</t>
  </si>
  <si>
    <t>January - March 2026</t>
  </si>
  <si>
    <t>SCHOOLS: Individual school breakdowns can be viewed on Schoolsnet, you will need to enter your BT One bill pin number in the spreadsheet to view your school's data. Please request this from karen.sellors@derbyshire.gov.uk if you do not have it. 
CS Accountancy: full breakdown is saved in H:\ACCOUNTANCY\SCHOOLS &amp; ACADEMIES\SCHOOLS\BT One bill\</t>
  </si>
  <si>
    <t xml:space="preserve">Please also let Karen Sellors know that you have left so that we can update our records accordingly. Please include your school name and the date that BT have confirmed that the contract ended. </t>
  </si>
  <si>
    <t xml:space="preserve">karen.sellors@derbyshire.gov.uk </t>
  </si>
  <si>
    <t>Please note, if your school decides to leave BT, it is the school’s responsibility to contact BT directly to arrange this, even if you have gone through another provider, you still need to inform BT. Please contact:</t>
  </si>
  <si>
    <t>maxine.hallgarth@bt.com</t>
  </si>
  <si>
    <t xml:space="preserve">managed.enquiries.uksupport@bt.com </t>
  </si>
  <si>
    <t>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</si>
</sst>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400]h:mm:ss\ AM/PM"/>
    <numFmt numFmtId="165" formatCode="&quot;£&quot;#,##0.00"/>
    <numFmt numFmtId="166" formatCode="#,##0.00_ ;[Red]\-#,##0.00\ "/>
    <numFmt numFmtId="169" formatCode="mmmm\ yyyy"/>
  </numFmts>
  <fonts count="21"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b/>
      <sz val="20"/>
      <color theme="1"/>
      <name val="Calibri"/>
      <family val="2"/>
      <scheme val="minor"/>
    </font>
    <font>
      <sz val="11"/>
      <color theme="1" tint="4.9989318521683403E-2"/>
      <name val="Calibri"/>
      <family val="2"/>
      <scheme val="minor"/>
    </font>
    <font>
      <sz val="11"/>
      <color theme="1"/>
      <name val="Calibri"/>
      <family val="2"/>
      <scheme val="minor"/>
    </font>
    <font>
      <i/>
      <sz val="11"/>
      <color theme="1"/>
      <name val="Calibri"/>
      <family val="2"/>
      <scheme val="minor"/>
    </font>
    <font>
      <sz val="11"/>
      <color rgb="FFFF0000"/>
      <name val="Calibri"/>
      <family val="2"/>
      <scheme val="minor"/>
    </font>
    <font>
      <b/>
      <sz val="14"/>
      <color rgb="FFFF0000"/>
      <name val="Calibri"/>
      <family val="2"/>
      <scheme val="minor"/>
    </font>
    <font>
      <b/>
      <sz val="11"/>
      <color theme="1"/>
      <name val="Calibri"/>
      <family val="2"/>
    </font>
    <font>
      <sz val="10"/>
      <color theme="1"/>
      <name val="Calibri"/>
      <family val="2"/>
      <scheme val="minor"/>
    </font>
    <font>
      <sz val="10"/>
      <name val="Arial"/>
      <family val="2"/>
    </font>
    <font>
      <sz val="10"/>
      <name val="Calibri"/>
      <family val="2"/>
      <scheme val="minor"/>
    </font>
    <font>
      <b/>
      <sz val="10"/>
      <color indexed="9"/>
      <name val="Calibri"/>
      <family val="2"/>
      <scheme val="minor"/>
    </font>
    <font>
      <b/>
      <sz val="10"/>
      <name val="Calibri"/>
      <family val="2"/>
      <scheme val="minor"/>
    </font>
    <font>
      <i/>
      <sz val="11"/>
      <color theme="1"/>
      <name val="Calibri"/>
      <family val="2"/>
    </font>
    <font>
      <sz val="9"/>
      <color indexed="81"/>
      <name val="Tahoma"/>
      <charset val="1"/>
    </font>
    <font>
      <b/>
      <sz val="9"/>
      <color indexed="81"/>
      <name val="Tahoma"/>
      <charset val="1"/>
    </font>
    <font>
      <u/>
      <sz val="11"/>
      <color rgb="FF0070C0"/>
      <name val="Calibri"/>
      <family val="2"/>
      <scheme val="minor"/>
    </font>
    <font>
      <sz val="12"/>
      <color theme="1"/>
      <name val="Calibri"/>
      <family val="2"/>
      <scheme val="minor"/>
    </font>
  </fonts>
  <fills count="10">
    <fill>
      <patternFill patternType="none"/>
    </fill>
    <fill>
      <patternFill patternType="gray125"/>
    </fill>
    <fill>
      <patternFill patternType="solid">
        <fgColor rgb="FFE5E5FF"/>
        <bgColor indexed="64"/>
      </patternFill>
    </fill>
    <fill>
      <patternFill patternType="solid">
        <fgColor rgb="FFD0BDFF"/>
        <bgColor indexed="64"/>
      </patternFill>
    </fill>
    <fill>
      <patternFill patternType="solid">
        <fgColor rgb="FF92D050"/>
        <bgColor indexed="64"/>
      </patternFill>
    </fill>
    <fill>
      <patternFill patternType="solid">
        <fgColor rgb="FFF2EFFF"/>
        <bgColor indexed="64"/>
      </patternFill>
    </fill>
    <fill>
      <patternFill patternType="solid">
        <fgColor rgb="FFFFFF00"/>
        <bgColor indexed="64"/>
      </patternFill>
    </fill>
    <fill>
      <patternFill patternType="solid">
        <fgColor rgb="FFF5F3FF"/>
        <bgColor indexed="64"/>
      </patternFill>
    </fill>
    <fill>
      <patternFill patternType="solid">
        <fgColor indexed="61"/>
        <bgColor indexed="64"/>
      </patternFill>
    </fill>
    <fill>
      <patternFill patternType="solid">
        <fgColor indexed="46"/>
        <bgColor indexed="64"/>
      </patternFill>
    </fill>
  </fills>
  <borders count="4">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3" fillId="0" borderId="0" applyNumberFormat="0" applyFill="0" applyBorder="0" applyAlignment="0" applyProtection="0"/>
    <xf numFmtId="9" fontId="6" fillId="0" borderId="0" applyFont="0" applyFill="0" applyBorder="0" applyAlignment="0" applyProtection="0"/>
    <xf numFmtId="0" fontId="12" fillId="0" borderId="0"/>
    <xf numFmtId="0" fontId="12" fillId="0" borderId="0"/>
  </cellStyleXfs>
  <cellXfs count="92">
    <xf numFmtId="0" fontId="0" fillId="0" borderId="0" xfId="0"/>
    <xf numFmtId="4" fontId="0" fillId="0" borderId="0" xfId="0" applyNumberFormat="1"/>
    <xf numFmtId="0" fontId="1" fillId="0" borderId="0" xfId="0" applyFont="1"/>
    <xf numFmtId="4" fontId="1" fillId="0" borderId="0" xfId="0" applyNumberFormat="1" applyFont="1"/>
    <xf numFmtId="14" fontId="0" fillId="0" borderId="0" xfId="0" applyNumberFormat="1"/>
    <xf numFmtId="21" fontId="0" fillId="0" borderId="0" xfId="0" applyNumberFormat="1"/>
    <xf numFmtId="14" fontId="1" fillId="0" borderId="0" xfId="0" applyNumberFormat="1" applyFont="1"/>
    <xf numFmtId="164" fontId="1" fillId="0" borderId="0" xfId="0" applyNumberFormat="1" applyFont="1"/>
    <xf numFmtId="164" fontId="0" fillId="0" borderId="0" xfId="0" applyNumberFormat="1"/>
    <xf numFmtId="0" fontId="0" fillId="0" borderId="0" xfId="0" applyAlignment="1">
      <alignment wrapText="1"/>
    </xf>
    <xf numFmtId="3" fontId="1" fillId="0" borderId="0" xfId="0" applyNumberFormat="1" applyFont="1"/>
    <xf numFmtId="3" fontId="0" fillId="0" borderId="0" xfId="0" applyNumberFormat="1"/>
    <xf numFmtId="2" fontId="0" fillId="0" borderId="0" xfId="0" applyNumberFormat="1"/>
    <xf numFmtId="0" fontId="1" fillId="0" borderId="0" xfId="0" applyFont="1" applyAlignment="1">
      <alignment vertical="center" wrapText="1"/>
    </xf>
    <xf numFmtId="14" fontId="1" fillId="0" borderId="0" xfId="0" applyNumberFormat="1" applyFont="1" applyAlignment="1">
      <alignment vertical="center" wrapText="1"/>
    </xf>
    <xf numFmtId="4" fontId="1" fillId="0" borderId="0" xfId="0" applyNumberFormat="1" applyFont="1" applyAlignment="1">
      <alignment vertical="center" wrapText="1"/>
    </xf>
    <xf numFmtId="0" fontId="0" fillId="0" borderId="0" xfId="0" applyAlignment="1">
      <alignment vertical="center" wrapText="1"/>
    </xf>
    <xf numFmtId="0" fontId="1" fillId="0" borderId="0" xfId="0" applyFont="1" applyAlignment="1">
      <alignment horizontal="left" vertical="center" wrapText="1"/>
    </xf>
    <xf numFmtId="14" fontId="1" fillId="0" borderId="0" xfId="0" applyNumberFormat="1" applyFont="1" applyAlignment="1">
      <alignment horizontal="left" vertical="center" wrapText="1"/>
    </xf>
    <xf numFmtId="164" fontId="1" fillId="0" borderId="0" xfId="0" applyNumberFormat="1" applyFont="1" applyAlignment="1">
      <alignment horizontal="left" vertical="center" wrapText="1"/>
    </xf>
    <xf numFmtId="4" fontId="1" fillId="0" borderId="0" xfId="0" applyNumberFormat="1" applyFont="1" applyAlignment="1">
      <alignment horizontal="left" vertical="center" wrapText="1"/>
    </xf>
    <xf numFmtId="0" fontId="0" fillId="0" borderId="0" xfId="0" applyAlignment="1">
      <alignment horizontal="left" vertical="center" wrapText="1"/>
    </xf>
    <xf numFmtId="3" fontId="1" fillId="0" borderId="0" xfId="0" applyNumberFormat="1" applyFont="1" applyAlignment="1">
      <alignment vertical="center" wrapText="1"/>
    </xf>
    <xf numFmtId="2" fontId="1" fillId="0" borderId="0" xfId="0" applyNumberFormat="1" applyFont="1" applyAlignment="1">
      <alignment horizontal="left" vertical="center" wrapText="1"/>
    </xf>
    <xf numFmtId="0" fontId="2" fillId="0" borderId="1" xfId="0" applyFont="1" applyBorder="1" applyAlignment="1" applyProtection="1">
      <alignment horizontal="center"/>
      <protection locked="0"/>
    </xf>
    <xf numFmtId="0" fontId="0" fillId="2" borderId="0" xfId="0" applyFill="1"/>
    <xf numFmtId="0" fontId="3" fillId="2" borderId="0" xfId="1" applyFill="1" applyProtection="1"/>
    <xf numFmtId="165" fontId="0" fillId="2" borderId="0" xfId="0" applyNumberFormat="1" applyFill="1"/>
    <xf numFmtId="0" fontId="1" fillId="2" borderId="0" xfId="0" applyFont="1" applyFill="1"/>
    <xf numFmtId="165" fontId="1" fillId="2" borderId="2" xfId="0" applyNumberFormat="1" applyFont="1" applyFill="1" applyBorder="1"/>
    <xf numFmtId="0" fontId="4" fillId="2" borderId="0" xfId="0" applyFont="1" applyFill="1"/>
    <xf numFmtId="0" fontId="2" fillId="2" borderId="0" xfId="0" applyFont="1" applyFill="1"/>
    <xf numFmtId="0" fontId="0" fillId="2" borderId="0" xfId="0" applyFill="1" applyAlignment="1">
      <alignment vertical="top" wrapText="1"/>
    </xf>
    <xf numFmtId="0" fontId="0" fillId="3" borderId="0" xfId="0" applyFill="1"/>
    <xf numFmtId="0" fontId="5" fillId="2" borderId="0" xfId="0" applyFont="1" applyFill="1"/>
    <xf numFmtId="0" fontId="0" fillId="0" borderId="0" xfId="0" applyAlignment="1">
      <alignment horizontal="left"/>
    </xf>
    <xf numFmtId="0" fontId="1" fillId="2" borderId="0" xfId="0" applyFont="1" applyFill="1" applyAlignment="1">
      <alignment horizontal="left" vertical="top"/>
    </xf>
    <xf numFmtId="0" fontId="3" fillId="2" borderId="0" xfId="1" applyFill="1"/>
    <xf numFmtId="1" fontId="0" fillId="0" borderId="0" xfId="0" applyNumberFormat="1"/>
    <xf numFmtId="1" fontId="1" fillId="0" borderId="0" xfId="0" applyNumberFormat="1" applyFont="1" applyAlignment="1">
      <alignment horizontal="left" vertical="center" wrapText="1"/>
    </xf>
    <xf numFmtId="2" fontId="1" fillId="0" borderId="0" xfId="2" applyNumberFormat="1" applyFont="1"/>
    <xf numFmtId="0" fontId="7" fillId="2" borderId="0" xfId="0" applyFont="1" applyFill="1"/>
    <xf numFmtId="4" fontId="8" fillId="2" borderId="0" xfId="0" applyNumberFormat="1" applyFont="1" applyFill="1"/>
    <xf numFmtId="0" fontId="8" fillId="2" borderId="0" xfId="0" applyFont="1" applyFill="1"/>
    <xf numFmtId="0" fontId="8" fillId="0" borderId="0" xfId="0" applyFont="1"/>
    <xf numFmtId="0" fontId="8" fillId="0" borderId="0" xfId="0" quotePrefix="1" applyFont="1"/>
    <xf numFmtId="0" fontId="0" fillId="4" borderId="0" xfId="0" applyFill="1"/>
    <xf numFmtId="0" fontId="5" fillId="4" borderId="0" xfId="0" applyFont="1" applyFill="1"/>
    <xf numFmtId="0" fontId="5" fillId="4" borderId="0" xfId="0" applyFont="1" applyFill="1" applyAlignment="1">
      <alignment horizontal="right"/>
    </xf>
    <xf numFmtId="0" fontId="5" fillId="4" borderId="0" xfId="0" quotePrefix="1" applyFont="1" applyFill="1"/>
    <xf numFmtId="0" fontId="5" fillId="0" borderId="0" xfId="0" applyFont="1"/>
    <xf numFmtId="0" fontId="0" fillId="0" borderId="0" xfId="0" quotePrefix="1"/>
    <xf numFmtId="0" fontId="0" fillId="4" borderId="0" xfId="0" applyFill="1" applyAlignment="1">
      <alignment vertical="center"/>
    </xf>
    <xf numFmtId="0" fontId="0" fillId="4" borderId="0" xfId="0" quotePrefix="1" applyFill="1"/>
    <xf numFmtId="0" fontId="0" fillId="5" borderId="0" xfId="0" applyFill="1"/>
    <xf numFmtId="166" fontId="0" fillId="0" borderId="0" xfId="0" applyNumberFormat="1"/>
    <xf numFmtId="166" fontId="0" fillId="6" borderId="0" xfId="0" applyNumberFormat="1" applyFill="1"/>
    <xf numFmtId="0" fontId="1" fillId="6" borderId="0" xfId="0" applyFont="1" applyFill="1"/>
    <xf numFmtId="0" fontId="0" fillId="7" borderId="0" xfId="0" applyFill="1" applyAlignment="1">
      <alignment horizontal="left"/>
    </xf>
    <xf numFmtId="46" fontId="0" fillId="0" borderId="0" xfId="0" applyNumberFormat="1"/>
    <xf numFmtId="1" fontId="1" fillId="0" borderId="0" xfId="0" applyNumberFormat="1" applyFont="1"/>
    <xf numFmtId="0" fontId="1" fillId="7" borderId="0" xfId="0" applyFont="1" applyFill="1" applyAlignment="1">
      <alignment horizontal="left"/>
    </xf>
    <xf numFmtId="0" fontId="11" fillId="0" borderId="0" xfId="0" applyFont="1"/>
    <xf numFmtId="2" fontId="11" fillId="0" borderId="0" xfId="0" applyNumberFormat="1" applyFont="1"/>
    <xf numFmtId="2" fontId="11" fillId="0" borderId="0" xfId="3" applyNumberFormat="1" applyFont="1"/>
    <xf numFmtId="0" fontId="11" fillId="0" borderId="3" xfId="3" applyFont="1" applyBorder="1"/>
    <xf numFmtId="0" fontId="13" fillId="0" borderId="3" xfId="4" applyFont="1" applyBorder="1"/>
    <xf numFmtId="0" fontId="11" fillId="0" borderId="3" xfId="0" applyFont="1" applyBorder="1"/>
    <xf numFmtId="0" fontId="13" fillId="0" borderId="3" xfId="0" applyFont="1" applyBorder="1"/>
    <xf numFmtId="2" fontId="11" fillId="0" borderId="3" xfId="0" applyNumberFormat="1" applyFont="1" applyBorder="1"/>
    <xf numFmtId="2" fontId="11" fillId="0" borderId="3" xfId="3" applyNumberFormat="1" applyFont="1" applyBorder="1"/>
    <xf numFmtId="0" fontId="14" fillId="8" borderId="3" xfId="3" applyFont="1" applyFill="1" applyBorder="1" applyAlignment="1">
      <alignment wrapText="1"/>
    </xf>
    <xf numFmtId="2" fontId="14" fillId="8" borderId="3" xfId="3" applyNumberFormat="1" applyFont="1" applyFill="1" applyBorder="1" applyAlignment="1">
      <alignment wrapText="1"/>
    </xf>
    <xf numFmtId="0" fontId="13" fillId="0" borderId="0" xfId="0" applyFont="1"/>
    <xf numFmtId="0" fontId="11" fillId="0" borderId="3" xfId="3" quotePrefix="1" applyFont="1" applyBorder="1"/>
    <xf numFmtId="14" fontId="11" fillId="0" borderId="3" xfId="3" applyNumberFormat="1" applyFont="1" applyBorder="1"/>
    <xf numFmtId="0" fontId="15" fillId="9" borderId="3" xfId="3" applyFont="1" applyFill="1" applyBorder="1" applyAlignment="1">
      <alignment wrapText="1"/>
    </xf>
    <xf numFmtId="2" fontId="15" fillId="9" borderId="3" xfId="3" applyNumberFormat="1" applyFont="1" applyFill="1" applyBorder="1" applyAlignment="1">
      <alignment wrapText="1"/>
    </xf>
    <xf numFmtId="0" fontId="16" fillId="0" borderId="0" xfId="0" applyFont="1" applyAlignment="1">
      <alignment vertical="center" wrapText="1"/>
    </xf>
    <xf numFmtId="0" fontId="16" fillId="0" borderId="0" xfId="0" applyFont="1" applyAlignment="1">
      <alignment vertical="center"/>
    </xf>
    <xf numFmtId="0" fontId="10" fillId="0" borderId="0" xfId="0" applyFont="1" applyAlignment="1">
      <alignment vertical="center"/>
    </xf>
    <xf numFmtId="0" fontId="0" fillId="6" borderId="0" xfId="0" applyFill="1"/>
    <xf numFmtId="4" fontId="0" fillId="6" borderId="0" xfId="0" applyNumberFormat="1" applyFill="1"/>
    <xf numFmtId="0" fontId="3" fillId="0" borderId="0" xfId="1" applyAlignment="1">
      <alignment horizontal="center"/>
    </xf>
    <xf numFmtId="0" fontId="3" fillId="0" borderId="0" xfId="1" applyAlignment="1">
      <alignment horizontal="center" wrapText="1"/>
    </xf>
    <xf numFmtId="0" fontId="0" fillId="0" borderId="0" xfId="0" applyAlignment="1">
      <alignment vertical="top" wrapText="1"/>
    </xf>
    <xf numFmtId="0" fontId="19" fillId="0" borderId="0" xfId="0" applyFont="1" applyAlignment="1">
      <alignment horizontal="center" vertical="top" wrapText="1"/>
    </xf>
    <xf numFmtId="0" fontId="15" fillId="0" borderId="0" xfId="3" applyFont="1" applyAlignment="1">
      <alignment horizontal="center"/>
    </xf>
    <xf numFmtId="0" fontId="2" fillId="2" borderId="0" xfId="0" applyFont="1" applyFill="1" applyAlignment="1">
      <alignment horizontal="centerContinuous" vertical="top" wrapText="1"/>
    </xf>
    <xf numFmtId="0" fontId="0" fillId="2" borderId="0" xfId="0" applyFill="1" applyAlignment="1">
      <alignment horizontal="centerContinuous" vertical="top" wrapText="1"/>
    </xf>
    <xf numFmtId="0" fontId="20" fillId="0" borderId="0" xfId="0" applyFont="1"/>
    <xf numFmtId="169" fontId="20" fillId="0" borderId="0" xfId="0" applyNumberFormat="1" applyFont="1"/>
  </cellXfs>
  <cellStyles count="5">
    <cellStyle name="%" xfId="3" xr:uid="{3D89A0B6-645E-4824-8950-EB7CC4A1E0D3}"/>
    <cellStyle name="Hyperlink" xfId="1" builtinId="8"/>
    <cellStyle name="Normal" xfId="0" builtinId="0"/>
    <cellStyle name="Normal 2 2" xfId="4" xr:uid="{F09A2CCB-48C3-42BB-BAB0-7BB42BD5C4F0}"/>
    <cellStyle name="Per cent" xfId="2" builtinId="5"/>
  </cellStyles>
  <dxfs count="39">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0.00_ ;[Red]\-#,##0.00\ "/>
    </dxf>
    <dxf>
      <numFmt numFmtId="166" formatCode="#,##0.00_ ;[Red]\-#,##0.00\ "/>
    </dxf>
  </dxfs>
  <tableStyles count="0" defaultTableStyle="TableStyleMedium2" defaultPivotStyle="PivotStyleLight16"/>
  <colors>
    <mruColors>
      <color rgb="FFE5E5FF"/>
      <color rgb="FFD0BDFF"/>
      <color rgb="FFBDA3FF"/>
      <color rgb="FF9F79FF"/>
      <color rgb="FF8453FF"/>
      <color rgb="FF6325FF"/>
      <color rgb="FFD9D9FF"/>
      <color rgb="FF4F09FF"/>
      <color rgb="FF9B9BFF"/>
      <color rgb="FF979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28575</xdr:colOff>
      <xdr:row>34</xdr:row>
      <xdr:rowOff>32548</xdr:rowOff>
    </xdr:to>
    <xdr:pic>
      <xdr:nvPicPr>
        <xdr:cNvPr id="2" name="Picture 1">
          <a:extLst>
            <a:ext uri="{FF2B5EF4-FFF2-40B4-BE49-F238E27FC236}">
              <a16:creationId xmlns:a16="http://schemas.microsoft.com/office/drawing/2014/main" id="{A0A20349-9DBA-1D34-747A-8F8A17B5E5A1}"/>
            </a:ext>
          </a:extLst>
        </xdr:cNvPr>
        <xdr:cNvPicPr>
          <a:picLocks noChangeAspect="1"/>
        </xdr:cNvPicPr>
      </xdr:nvPicPr>
      <xdr:blipFill>
        <a:blip xmlns:r="http://schemas.openxmlformats.org/officeDocument/2006/relationships" r:embed="rId1"/>
        <a:stretch>
          <a:fillRect/>
        </a:stretch>
      </xdr:blipFill>
      <xdr:spPr>
        <a:xfrm>
          <a:off x="0" y="0"/>
          <a:ext cx="6124575" cy="650954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ren Sellors" refreshedDate="46106.624659490742" createdVersion="8" refreshedVersion="8" minRefreshableVersion="3" recordCount="88" xr:uid="{9F4E6451-4F22-49EC-B4FB-10955B10646B}">
  <cacheSource type="worksheet">
    <worksheetSource ref="A1:AI89" sheet="Invoice Breakdown"/>
  </cacheSource>
  <cacheFields count="35">
    <cacheField name="PIN" numFmtId="0">
      <sharedItems containsBlank="1" containsMixedTypes="1" containsNumber="1" containsInteger="1" minValue="114469" maxValue="994981" count="39">
        <n v="682471"/>
        <n v="608616"/>
        <n v="293050"/>
        <n v="761453"/>
        <n v="543896"/>
        <n v="755828"/>
        <n v="417101"/>
        <n v="585323"/>
        <n v="760776"/>
        <s v="Academy"/>
        <n v="124571"/>
        <n v="703871"/>
        <n v="936066"/>
        <n v="544254"/>
        <n v="625895"/>
        <n v="334581"/>
        <n v="994187"/>
        <n v="843259"/>
        <n v="823392"/>
        <n v="148526"/>
        <n v="665825"/>
        <n v="251672"/>
        <n v="170692"/>
        <n v="856243"/>
        <n v="819500"/>
        <n v="358641"/>
        <n v="114469"/>
        <n v="159955"/>
        <n v="275578"/>
        <n v="231471"/>
        <n v="994981"/>
        <n v="605918"/>
        <n v="673390"/>
        <n v="629617"/>
        <n v="169400"/>
        <n v="720082"/>
        <n v="727391"/>
        <m/>
        <n v="624556" u="1"/>
      </sharedItems>
    </cacheField>
    <cacheField name="Cost centre" numFmtId="0">
      <sharedItems containsBlank="1" count="38">
        <s v="CIP2102"/>
        <s v="CIP2146"/>
        <s v="CIP2242"/>
        <s v="CIP2022"/>
        <s v="CIP2076"/>
        <s v="CIP3042"/>
        <s v="CIP3156"/>
        <s v="CIP3074"/>
        <s v="CIP2062"/>
        <s v="CIP2058"/>
        <s v="CIP3024"/>
        <s v="CIP2013"/>
        <s v="CIP2618"/>
        <s v="CIP2153"/>
        <s v="CIP3018"/>
        <s v="CIP2344"/>
        <s v="CIP2175"/>
        <s v="CIP3077"/>
        <s v="CIP3317"/>
        <s v="CIP2052 / CIP3306 / CIP3317"/>
        <s v="CIP3034"/>
        <s v="CIP2306 / CIP2329"/>
        <s v="CIP2196"/>
        <s v="CIP3033"/>
        <s v="CIP2173"/>
        <s v="CIP2172"/>
        <s v="CIP2182"/>
        <s v="CIN1012"/>
        <s v="CIP3164"/>
        <s v="CIP2000"/>
        <s v="CIP3106"/>
        <s v="CIP2362"/>
        <s v="CIP2286"/>
        <s v="CIP3038"/>
        <s v="CIP2043"/>
        <s v="CIP3030"/>
        <s v="CIP2255"/>
        <m/>
      </sharedItems>
    </cacheField>
    <cacheField name="School" numFmtId="0">
      <sharedItems containsBlank="1"/>
    </cacheField>
    <cacheField name="Service number" numFmtId="0">
      <sharedItems/>
    </cacheField>
    <cacheField name="Account" numFmtId="0">
      <sharedItems containsBlank="1"/>
    </cacheField>
    <cacheField name="Bill reference" numFmtId="0">
      <sharedItems containsBlank="1"/>
    </cacheField>
    <cacheField name="Source account" numFmtId="0">
      <sharedItems containsBlank="1"/>
    </cacheField>
    <cacheField name="Source reference" numFmtId="0">
      <sharedItems containsBlank="1"/>
    </cacheField>
    <cacheField name="Broadband account" numFmtId="0">
      <sharedItems containsBlank="1"/>
    </cacheField>
    <cacheField name="Service type" numFmtId="0">
      <sharedItems containsBlank="1"/>
    </cacheField>
    <cacheField name="Regular charges (£)" numFmtId="0">
      <sharedItems containsSemiMixedTypes="0" containsString="0" containsNumber="1" minValue="-163.16" maxValue="8838.44"/>
    </cacheField>
    <cacheField name="Usage charges (£)" numFmtId="0">
      <sharedItems containsSemiMixedTypes="0" containsString="0" containsNumber="1" minValue="0" maxValue="513.79999999999995"/>
    </cacheField>
    <cacheField name="One-off charges &amp; credits (£)" numFmtId="0">
      <sharedItems containsSemiMixedTypes="0" containsString="0" containsNumber="1" containsInteger="1" minValue="0" maxValue="0"/>
    </cacheField>
    <cacheField name="Discounts (£)" numFmtId="0">
      <sharedItems containsSemiMixedTypes="0" containsString="0" containsNumber="1" minValue="-267.72000000000003" maxValue="0"/>
    </cacheField>
    <cacheField name="Adjustments (£)" numFmtId="0">
      <sharedItems containsSemiMixedTypes="0" containsString="0" containsNumber="1" containsInteger="1" minValue="0" maxValue="0"/>
    </cacheField>
    <cacheField name="Total charges before VAT  (£)" numFmtId="0">
      <sharedItems containsSemiMixedTypes="0" containsString="0" containsNumber="1" minValue="-163.16" maxValue="9084.52"/>
    </cacheField>
    <cacheField name="VAT rate (%)" numFmtId="0">
      <sharedItems containsString="0" containsBlank="1" containsNumber="1" containsInteger="1" minValue="20" maxValue="20"/>
    </cacheField>
    <cacheField name="Usage quantity" numFmtId="0">
      <sharedItems containsString="0" containsBlank="1" containsNumber="1" containsInteger="1" minValue="1" maxValue="11054"/>
    </cacheField>
    <cacheField name="Usage duration(HH:MM:SS)" numFmtId="0">
      <sharedItems containsNonDate="0" containsDate="1" containsString="0" containsBlank="1" minDate="1899-12-30T00:00:03" maxDate="1900-01-12T13:52:36"/>
    </cacheField>
    <cacheField name="Usage start date" numFmtId="0">
      <sharedItems containsNonDate="0" containsDate="1" containsString="0" containsBlank="1" minDate="2025-12-01T00:00:00" maxDate="2026-03-04T00:00:00"/>
    </cacheField>
    <cacheField name="Usage end date" numFmtId="0">
      <sharedItems containsNonDate="0" containsDate="1" containsString="0" containsBlank="1" minDate="2025-12-17T00:00:00" maxDate="2026-03-11T00:00:00"/>
    </cacheField>
    <cacheField name="Rental start date" numFmtId="0">
      <sharedItems containsNonDate="0" containsDate="1" containsString="0" containsBlank="1" minDate="2025-05-15T00:00:00" maxDate="2026-03-02T00:00:00"/>
    </cacheField>
    <cacheField name="Rental end date" numFmtId="0">
      <sharedItems containsNonDate="0" containsDate="1" containsString="0" containsBlank="1" minDate="2026-01-31T00:00:00" maxDate="2026-06-01T00:00:00"/>
    </cacheField>
    <cacheField name="Usage days" numFmtId="0">
      <sharedItems containsString="0" containsBlank="1" containsNumber="1" containsInteger="1" minValue="1" maxValue="90"/>
    </cacheField>
    <cacheField name="Rental days" numFmtId="0">
      <sharedItems containsString="0" containsBlank="1" containsNumber="1" containsInteger="1" minValue="23" maxValue="290"/>
    </cacheField>
    <cacheField name="Tag 1 - Cost centre" numFmtId="0">
      <sharedItems containsBlank="1"/>
    </cacheField>
    <cacheField name="Tag 2 - Location" numFmtId="0">
      <sharedItems containsBlank="1"/>
    </cacheField>
    <cacheField name="Tag 3 - Area" numFmtId="0">
      <sharedItems containsBlank="1"/>
    </cacheField>
    <cacheField name="Tag 4 - Unit/Dept" numFmtId="0">
      <sharedItems containsBlank="1"/>
    </cacheField>
    <cacheField name="Tag 5" numFmtId="0">
      <sharedItems containsBlank="1"/>
    </cacheField>
    <cacheField name="Tag 6" numFmtId="0">
      <sharedItems containsBlank="1"/>
    </cacheField>
    <cacheField name="Tag 7" numFmtId="0">
      <sharedItems containsBlank="1"/>
    </cacheField>
    <cacheField name="Tag 8" numFmtId="0">
      <sharedItems containsBlank="1"/>
    </cacheField>
    <cacheField name="Tag 9" numFmtId="0">
      <sharedItems containsBlank="1"/>
    </cacheField>
    <cacheField name="Tag 10"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
  <r>
    <x v="0"/>
    <x v="0"/>
    <s v="Ridgeway Primary School"/>
    <s v="'01142486249    "/>
    <s v="VP44201770"/>
    <s v="Q057"/>
    <s v="GP01304516"/>
    <s v="Q011"/>
    <s v="CV10540174"/>
    <s v="Phone service "/>
    <n v="0"/>
    <n v="0"/>
    <n v="0"/>
    <n v="0"/>
    <n v="0"/>
    <n v="0"/>
    <n v="20"/>
    <n v="1113"/>
    <d v="1899-12-30T21:15:40"/>
    <d v="2025-12-11T00:00:00"/>
    <d v="2026-03-10T00:00:00"/>
    <m/>
    <m/>
    <n v="90"/>
    <m/>
    <m/>
    <m/>
    <m/>
    <m/>
    <m/>
    <m/>
    <m/>
    <m/>
    <m/>
    <m/>
  </r>
  <r>
    <x v="0"/>
    <x v="0"/>
    <s v="Ridgeway Primary School"/>
    <s v="'01143224731    "/>
    <s v="VP44201770"/>
    <s v="Q057"/>
    <s v="GP01304516"/>
    <s v="Q011"/>
    <s v="CV10540174"/>
    <s v="Phone service "/>
    <n v="0"/>
    <n v="0"/>
    <n v="0"/>
    <n v="0"/>
    <n v="0"/>
    <n v="0"/>
    <n v="20"/>
    <n v="33"/>
    <d v="1899-12-30T02:16:34"/>
    <d v="2025-12-11T00:00:00"/>
    <d v="2026-03-10T00:00:00"/>
    <m/>
    <m/>
    <n v="90"/>
    <m/>
    <m/>
    <m/>
    <m/>
    <m/>
    <m/>
    <m/>
    <m/>
    <m/>
    <m/>
    <m/>
  </r>
  <r>
    <x v="0"/>
    <x v="0"/>
    <s v="Ridgeway Primary School"/>
    <s v="'01143224732    "/>
    <s v="VP44201770"/>
    <s v="Q057"/>
    <s v="GP01304516"/>
    <s v="Q011"/>
    <s v="CV10540174"/>
    <s v="Phone service "/>
    <n v="0"/>
    <n v="0"/>
    <n v="0"/>
    <n v="0"/>
    <n v="0"/>
    <n v="0"/>
    <n v="20"/>
    <n v="178"/>
    <d v="1899-12-30T04:13:12"/>
    <d v="2025-12-11T00:00:00"/>
    <d v="2026-03-10T00:00:00"/>
    <m/>
    <m/>
    <n v="90"/>
    <m/>
    <m/>
    <m/>
    <m/>
    <m/>
    <m/>
    <m/>
    <m/>
    <m/>
    <m/>
    <m/>
  </r>
  <r>
    <x v="0"/>
    <x v="0"/>
    <s v="Ridgeway Primary School"/>
    <s v="'01143224733    "/>
    <s v="VP44201770"/>
    <s v="Q057"/>
    <s v="GP01304516"/>
    <s v="Q011"/>
    <s v="CV10540174"/>
    <s v="Phone service "/>
    <n v="0"/>
    <n v="0"/>
    <n v="0"/>
    <n v="0"/>
    <n v="0"/>
    <n v="0"/>
    <n v="20"/>
    <n v="161"/>
    <d v="1899-12-30T03:37:19"/>
    <d v="2025-12-11T00:00:00"/>
    <d v="2026-03-10T00:00:00"/>
    <m/>
    <m/>
    <n v="90"/>
    <m/>
    <m/>
    <m/>
    <m/>
    <m/>
    <m/>
    <m/>
    <m/>
    <m/>
    <m/>
    <m/>
  </r>
  <r>
    <x v="0"/>
    <x v="0"/>
    <s v="Ridgeway Primary School"/>
    <s v="'01143224734    "/>
    <s v="VP44201770"/>
    <s v="Q057"/>
    <s v="GP01304516"/>
    <s v="Q011"/>
    <s v="CV10540174"/>
    <s v="Phone service "/>
    <n v="0"/>
    <n v="0"/>
    <n v="0"/>
    <n v="0"/>
    <n v="0"/>
    <n v="0"/>
    <n v="20"/>
    <n v="3"/>
    <d v="1899-12-30T00:32:27"/>
    <d v="2026-02-04T00:00:00"/>
    <d v="2026-02-04T00:00:00"/>
    <m/>
    <m/>
    <n v="1"/>
    <m/>
    <m/>
    <m/>
    <m/>
    <m/>
    <m/>
    <m/>
    <m/>
    <m/>
    <m/>
    <m/>
  </r>
  <r>
    <x v="0"/>
    <x v="0"/>
    <s v="Ridgeway Primary School"/>
    <s v="'01143224735    "/>
    <s v="VP44201770"/>
    <s v="Q057"/>
    <s v="GP01304516"/>
    <s v="Q011"/>
    <s v="CV10540174"/>
    <s v="Phone service "/>
    <n v="0"/>
    <n v="0"/>
    <n v="0"/>
    <n v="0"/>
    <n v="0"/>
    <n v="0"/>
    <n v="20"/>
    <n v="17"/>
    <d v="1899-12-30T01:38:59"/>
    <d v="2025-12-11T00:00:00"/>
    <d v="2026-02-26T00:00:00"/>
    <m/>
    <m/>
    <n v="78"/>
    <m/>
    <m/>
    <m/>
    <m/>
    <m/>
    <m/>
    <m/>
    <m/>
    <m/>
    <m/>
    <m/>
  </r>
  <r>
    <x v="1"/>
    <x v="1"/>
    <s v="Charlotte Nursery &amp; Infant School"/>
    <s v="'01159320196    "/>
    <s v="VP44201770"/>
    <s v="Q057"/>
    <s v="EM23694880"/>
    <s v="Q063"/>
    <m/>
    <s v="Phone service "/>
    <n v="281.73"/>
    <n v="0"/>
    <n v="0"/>
    <n v="0"/>
    <n v="0"/>
    <n v="281.73"/>
    <n v="20"/>
    <m/>
    <m/>
    <m/>
    <m/>
    <d v="2026-03-01T00:00:00"/>
    <d v="2026-05-31T00:00:00"/>
    <m/>
    <n v="91"/>
    <s v="CAYA Schools"/>
    <s v="CIP2146"/>
    <s v="Michelle Beard"/>
    <s v="null"/>
    <s v="null"/>
    <s v="null"/>
    <s v="null"/>
    <s v="null"/>
    <s v="Telephony"/>
    <s v="Joe Lynch"/>
  </r>
  <r>
    <x v="2"/>
    <x v="2"/>
    <s v="Speedwell Infant School"/>
    <s v="'01246280415    "/>
    <s v="VP44201770"/>
    <s v="Q057"/>
    <s v="SL41118615"/>
    <s v="Q141"/>
    <m/>
    <s v="Phone service "/>
    <n v="133.59"/>
    <n v="0.08"/>
    <n v="0"/>
    <n v="0"/>
    <n v="0"/>
    <n v="133.66999999999999"/>
    <n v="20"/>
    <n v="1"/>
    <d v="1899-12-30T00:01:06"/>
    <d v="2026-01-27T00:00:00"/>
    <d v="2026-01-27T00:00:00"/>
    <d v="2026-03-01T00:00:00"/>
    <d v="2026-05-31T00:00:00"/>
    <n v="1"/>
    <n v="91"/>
    <s v="CAYA Schools"/>
    <s v="CIP2242"/>
    <s v="Bev Waldron"/>
    <s v="null"/>
    <s v="null"/>
    <s v="null"/>
    <s v="null"/>
    <s v="null"/>
    <s v="Telephony"/>
    <s v="Joe Lynch"/>
  </r>
  <r>
    <x v="2"/>
    <x v="2"/>
    <s v="Speedwell Infant School"/>
    <s v="'01246472336    "/>
    <s v="VP44201770"/>
    <s v="Q057"/>
    <s v="SL40600859"/>
    <s v="Q155"/>
    <m/>
    <s v="Phone service "/>
    <n v="187.33"/>
    <n v="28.36"/>
    <n v="0"/>
    <n v="0"/>
    <n v="0"/>
    <n v="215.69"/>
    <n v="20"/>
    <n v="375"/>
    <d v="1899-12-30T11:17:39"/>
    <d v="2025-12-11T00:00:00"/>
    <d v="2026-03-10T00:00:00"/>
    <d v="2026-03-01T00:00:00"/>
    <d v="2026-05-31T00:00:00"/>
    <n v="90"/>
    <n v="91"/>
    <s v="CAYA Schools"/>
    <s v="CIP2242"/>
    <s v="Bev Waldron"/>
    <s v="null"/>
    <s v="null"/>
    <s v="null"/>
    <s v="null"/>
    <s v="null"/>
    <s v="Telephony"/>
    <s v="Joe Lynch"/>
  </r>
  <r>
    <x v="3"/>
    <x v="3"/>
    <s v="Barlborough Primary School"/>
    <s v="'01246813239    "/>
    <s v="VP44201770"/>
    <s v="Q057"/>
    <s v="SL42246714"/>
    <s v="Q128"/>
    <m/>
    <s v="Phone service "/>
    <n v="281.73"/>
    <n v="0"/>
    <n v="0"/>
    <n v="0"/>
    <n v="0"/>
    <n v="281.73"/>
    <n v="20"/>
    <m/>
    <m/>
    <m/>
    <m/>
    <d v="2026-03-01T00:00:00"/>
    <d v="2026-05-31T00:00:00"/>
    <m/>
    <n v="91"/>
    <s v="CAYA Schools"/>
    <s v="CIP2022"/>
    <s v="Carol"/>
    <s v="null"/>
    <s v="null"/>
    <s v="null"/>
    <s v="null"/>
    <s v="null"/>
    <s v="Telephony"/>
    <s v="Joe Lynch"/>
  </r>
  <r>
    <x v="4"/>
    <x v="4"/>
    <s v="Holmgate Primary School &amp; Nursery"/>
    <s v="'01246865331    "/>
    <s v="VP44201770"/>
    <s v="Q057"/>
    <s v="SL42791705"/>
    <s v="Q097"/>
    <m/>
    <s v="Phone service "/>
    <n v="133.59"/>
    <n v="0"/>
    <n v="0"/>
    <n v="0"/>
    <n v="0"/>
    <n v="133.59"/>
    <n v="20"/>
    <m/>
    <m/>
    <m/>
    <m/>
    <d v="2026-03-01T00:00:00"/>
    <d v="2026-05-31T00:00:00"/>
    <m/>
    <n v="91"/>
    <s v="CAYA Schools"/>
    <s v="CIP2076"/>
    <s v="Sue Bassett"/>
    <s v="null"/>
    <s v="null"/>
    <s v="null"/>
    <s v="null"/>
    <s v="null"/>
    <s v="Telephony"/>
    <s v="Joe Lynch"/>
  </r>
  <r>
    <x v="5"/>
    <x v="5"/>
    <s v="Hartshorne CE Primary School"/>
    <s v="'01283217423    "/>
    <s v="VP44201770"/>
    <s v="Q057"/>
    <s v="EM19122311"/>
    <s v="Q085"/>
    <m/>
    <s v="Phone service "/>
    <n v="133.59"/>
    <n v="51.59"/>
    <n v="0"/>
    <n v="0"/>
    <n v="0"/>
    <n v="185.18"/>
    <n v="20"/>
    <n v="222"/>
    <d v="1899-12-30T16:01:56"/>
    <d v="2025-12-11T00:00:00"/>
    <d v="2026-03-10T00:00:00"/>
    <d v="2026-03-01T00:00:00"/>
    <d v="2026-05-31T00:00:00"/>
    <n v="90"/>
    <n v="91"/>
    <s v="CAYA Schools"/>
    <s v="CIP3042"/>
    <s v="Judy Clough"/>
    <s v="null"/>
    <s v="null"/>
    <s v="null"/>
    <s v="null"/>
    <s v="null"/>
    <s v="Telephony"/>
    <s v="Joe Lynch"/>
  </r>
  <r>
    <x v="6"/>
    <x v="6"/>
    <s v="Church Broughton CE Controlled Primary School"/>
    <s v="'01283585301    "/>
    <s v="VP44201770"/>
    <s v="Q057"/>
    <s v="EM13550213"/>
    <s v="Q163"/>
    <m/>
    <s v="Phone service "/>
    <n v="161.41999999999999"/>
    <n v="38.770000000000003"/>
    <n v="0"/>
    <n v="0"/>
    <n v="0"/>
    <n v="200.19"/>
    <n v="20"/>
    <n v="438"/>
    <d v="1899-12-30T18:22:16"/>
    <d v="2025-12-11T00:00:00"/>
    <d v="2026-03-10T00:00:00"/>
    <d v="2026-02-21T00:00:00"/>
    <d v="2026-05-31T00:00:00"/>
    <n v="90"/>
    <n v="99"/>
    <s v="CAYA Schools"/>
    <s v="CIP3156"/>
    <s v="Helena Steeples"/>
    <s v="null"/>
    <s v="null"/>
    <s v="null"/>
    <s v="null"/>
    <s v="null"/>
    <s v="Telephony"/>
    <s v="Joe Lynch"/>
  </r>
  <r>
    <x v="6"/>
    <x v="6"/>
    <s v="Church Broughton CE Controlled Primary School"/>
    <s v="'01283585747    "/>
    <s v="VP44201770"/>
    <s v="Q057"/>
    <s v="EM19976037"/>
    <s v="Q088"/>
    <m/>
    <s v="Phone service "/>
    <n v="133.59"/>
    <n v="0.24"/>
    <n v="0"/>
    <n v="0"/>
    <n v="0"/>
    <n v="133.83000000000001"/>
    <n v="20"/>
    <n v="6"/>
    <d v="1899-12-30T00:02:54"/>
    <d v="2025-12-12T00:00:00"/>
    <d v="2025-12-18T00:00:00"/>
    <d v="2026-03-01T00:00:00"/>
    <d v="2026-05-31T00:00:00"/>
    <n v="7"/>
    <n v="91"/>
    <s v="CAYA Schools"/>
    <s v="CIP3156"/>
    <s v="Helena Steeples"/>
    <s v="null"/>
    <s v="null"/>
    <s v="null"/>
    <s v="null"/>
    <s v="null"/>
    <s v="Telephony"/>
    <s v="Joe Lynch"/>
  </r>
  <r>
    <x v="7"/>
    <x v="7"/>
    <s v="Netherseal St Peters CE Controlled Primary School"/>
    <s v="'01283760283    "/>
    <s v="VP44201770"/>
    <s v="Q057"/>
    <s v="EM13700343"/>
    <s v="Q159"/>
    <m/>
    <s v="Phone service "/>
    <n v="133.59"/>
    <n v="21.5"/>
    <n v="0"/>
    <n v="0"/>
    <n v="0"/>
    <n v="155.09"/>
    <n v="20"/>
    <n v="174"/>
    <d v="1899-12-30T07:30:43"/>
    <d v="2025-12-11T00:00:00"/>
    <d v="2026-03-10T00:00:00"/>
    <d v="2026-03-01T00:00:00"/>
    <d v="2026-05-31T00:00:00"/>
    <n v="90"/>
    <n v="91"/>
    <s v="CAYA Schools"/>
    <s v="CIP3074"/>
    <s v="Jane Knowles"/>
    <s v="null"/>
    <s v="null"/>
    <s v="null"/>
    <s v="null"/>
    <s v="null"/>
    <s v="Telephony"/>
    <s v="Joe Lynch"/>
  </r>
  <r>
    <x v="8"/>
    <x v="8"/>
    <s v="Harpur Hill Primary School"/>
    <s v="'0129822710    "/>
    <s v="VP44201770"/>
    <s v="Q057"/>
    <s v="MR73256291"/>
    <s v="Q099"/>
    <m/>
    <s v="Phone service "/>
    <n v="159.09"/>
    <n v="0"/>
    <n v="0"/>
    <n v="0"/>
    <n v="0"/>
    <n v="159.09"/>
    <n v="20"/>
    <m/>
    <m/>
    <m/>
    <m/>
    <d v="2026-03-01T00:00:00"/>
    <d v="2026-05-31T00:00:00"/>
    <m/>
    <n v="91"/>
    <s v="CAYA Schools"/>
    <s v="CIP2062"/>
    <s v="Jane Brzozowski"/>
    <s v="null"/>
    <s v="null"/>
    <s v="null"/>
    <s v="null"/>
    <s v="null"/>
    <s v="Telephony"/>
    <s v="Joe Lynch"/>
  </r>
  <r>
    <x v="9"/>
    <x v="9"/>
    <s v="Burbage Primary School"/>
    <s v="'0129873620    "/>
    <s v="VP44201770"/>
    <s v="Q057"/>
    <s v="MR72816291"/>
    <s v="F108"/>
    <m/>
    <s v="Phone service "/>
    <n v="-33.04"/>
    <n v="0"/>
    <n v="0"/>
    <n v="0"/>
    <n v="0"/>
    <n v="-33.04"/>
    <n v="20"/>
    <m/>
    <m/>
    <m/>
    <m/>
    <d v="2026-01-09T00:00:00"/>
    <d v="2026-01-31T00:00:00"/>
    <m/>
    <n v="23"/>
    <s v="CAYA Schools"/>
    <s v="CIP2058"/>
    <s v="Joanna Lomas"/>
    <s v="null"/>
    <s v="null"/>
    <s v="null"/>
    <s v="null"/>
    <s v="null"/>
    <s v="Telephony"/>
    <s v="Joe Lynch"/>
  </r>
  <r>
    <x v="8"/>
    <x v="8"/>
    <s v="Harpur Hill Primary School"/>
    <s v="'0129874134    "/>
    <s v="VP44201770"/>
    <s v="Q057"/>
    <s v="MR75120483"/>
    <s v="Q074"/>
    <m/>
    <s v="Phone service "/>
    <n v="159.09"/>
    <n v="0"/>
    <n v="0"/>
    <n v="0"/>
    <n v="0"/>
    <n v="159.09"/>
    <n v="20"/>
    <m/>
    <m/>
    <m/>
    <m/>
    <d v="2026-03-01T00:00:00"/>
    <d v="2026-05-31T00:00:00"/>
    <m/>
    <n v="91"/>
    <s v="CAYA Schools"/>
    <s v="CIP2062"/>
    <s v="null"/>
    <s v="null"/>
    <s v="null"/>
    <s v="null"/>
    <s v="null"/>
    <s v="null"/>
    <s v="Telephony"/>
    <s v="Sarah Wheeldon"/>
  </r>
  <r>
    <x v="10"/>
    <x v="10"/>
    <s v="Dove Holes Primary School Hallsteads SK17 8BJ"/>
    <s v="'01298812808    "/>
    <s v="VP44201770"/>
    <s v="Q057"/>
    <s v="MR70614290"/>
    <s v="Q156"/>
    <m/>
    <s v="Phone service "/>
    <n v="-76.13"/>
    <n v="1.81"/>
    <n v="0"/>
    <n v="0"/>
    <n v="0"/>
    <n v="-74.319999999999993"/>
    <n v="20"/>
    <n v="18"/>
    <d v="1899-12-30T00:47:28"/>
    <d v="2025-12-11T00:00:00"/>
    <d v="2025-12-17T00:00:00"/>
    <d v="2026-01-10T00:00:00"/>
    <d v="2026-02-28T00:00:00"/>
    <n v="7"/>
    <n v="50"/>
    <s v="CAYA Schools"/>
    <s v="CIP3024"/>
    <s v="null"/>
    <s v="null"/>
    <s v="null"/>
    <s v="null"/>
    <s v="null"/>
    <s v="null"/>
    <s v="Telephony"/>
    <s v="Sarah Wheeldon"/>
  </r>
  <r>
    <x v="11"/>
    <x v="11"/>
    <s v="Chapel-en-le-Frith (VC) Primary School"/>
    <s v="'01298813025    "/>
    <s v="VP44201770"/>
    <s v="Q057"/>
    <s v="MR72773573"/>
    <s v="Q152"/>
    <m/>
    <s v="Phone service "/>
    <n v="126.66"/>
    <n v="0"/>
    <n v="0"/>
    <n v="0"/>
    <n v="0"/>
    <n v="126.66"/>
    <n v="20"/>
    <m/>
    <m/>
    <m/>
    <m/>
    <d v="2026-03-01T00:00:00"/>
    <d v="2026-05-31T00:00:00"/>
    <m/>
    <n v="91"/>
    <s v="CAYA Schools"/>
    <s v="CIP2013"/>
    <s v="Tracey Ward"/>
    <s v="null"/>
    <s v="null"/>
    <s v="null"/>
    <s v="null"/>
    <s v="null"/>
    <s v="Telephony"/>
    <s v="Joe Lynch"/>
  </r>
  <r>
    <x v="12"/>
    <x v="12"/>
    <s v="Stenson Fields Primary School"/>
    <s v="'01332761207    "/>
    <s v="VP44201770"/>
    <s v="Q057"/>
    <s v="EM14008017"/>
    <s v="Q151"/>
    <m/>
    <s v="Phone service "/>
    <n v="133.59"/>
    <n v="0"/>
    <n v="0"/>
    <n v="0"/>
    <n v="0"/>
    <n v="133.59"/>
    <n v="20"/>
    <m/>
    <m/>
    <m/>
    <m/>
    <d v="2026-03-01T00:00:00"/>
    <d v="2026-05-31T00:00:00"/>
    <m/>
    <n v="91"/>
    <s v="CAYA Schools"/>
    <s v="CIP2618"/>
    <s v="Jaspal Girn"/>
    <s v="null"/>
    <s v="null"/>
    <s v="null"/>
    <s v="null"/>
    <s v="null"/>
    <s v="Telephony"/>
    <s v="Joe Lynch"/>
  </r>
  <r>
    <x v="12"/>
    <x v="12"/>
    <s v="Stenson Fields Primary School"/>
    <s v="'01332765129    "/>
    <s v="VP44201770"/>
    <s v="Q057"/>
    <s v="EM17504614"/>
    <s v="Q106"/>
    <m/>
    <s v="Phone service "/>
    <n v="161.41999999999999"/>
    <n v="0"/>
    <n v="0"/>
    <n v="0"/>
    <n v="0"/>
    <n v="161.41999999999999"/>
    <n v="20"/>
    <m/>
    <m/>
    <m/>
    <m/>
    <d v="2026-02-21T00:00:00"/>
    <d v="2026-05-31T00:00:00"/>
    <m/>
    <n v="99"/>
    <s v="CAYA Schools"/>
    <s v="CIP2618"/>
    <s v="Jaspal Girn"/>
    <s v="null"/>
    <s v="null"/>
    <s v="null"/>
    <s v="null"/>
    <s v="null"/>
    <s v="Telephony"/>
    <s v="Joe Lynch"/>
  </r>
  <r>
    <x v="13"/>
    <x v="13"/>
    <s v="Little Eaton Primary School Derby DE21 5AB"/>
    <s v="'01332831471    "/>
    <s v="VP44201770"/>
    <s v="Q057"/>
    <s v="EM13781561"/>
    <s v="Q153"/>
    <m/>
    <s v="Phone service "/>
    <n v="163.98"/>
    <n v="15.2"/>
    <n v="0"/>
    <n v="0"/>
    <n v="0"/>
    <n v="179.18"/>
    <n v="20"/>
    <n v="153"/>
    <d v="1899-12-30T04:18:23"/>
    <d v="2025-12-11T00:00:00"/>
    <d v="2026-03-10T00:00:00"/>
    <d v="2026-03-01T00:00:00"/>
    <d v="2026-05-31T00:00:00"/>
    <n v="90"/>
    <n v="91"/>
    <s v="CAYA Schools"/>
    <s v="CIP2153"/>
    <s v="null"/>
    <s v="null"/>
    <s v="null"/>
    <s v="null"/>
    <s v="null"/>
    <s v="null"/>
    <s v="Telephony"/>
    <s v="Sarah Wheeldon"/>
  </r>
  <r>
    <x v="13"/>
    <x v="13"/>
    <s v="Little Eaton Primary School Derby DE21 5AB"/>
    <s v="'01332834569    "/>
    <s v="VP44201770"/>
    <s v="Q057"/>
    <s v="EM18963626"/>
    <s v="Q085"/>
    <m/>
    <s v="Phone service "/>
    <n v="133.59"/>
    <n v="0"/>
    <n v="0"/>
    <n v="0"/>
    <n v="0"/>
    <n v="133.59"/>
    <n v="20"/>
    <m/>
    <m/>
    <m/>
    <m/>
    <d v="2026-03-01T00:00:00"/>
    <d v="2026-05-31T00:00:00"/>
    <m/>
    <n v="91"/>
    <s v="CAYA Schools"/>
    <s v="CIP2153"/>
    <s v="null"/>
    <s v="null"/>
    <s v="null"/>
    <s v="null"/>
    <s v="null"/>
    <s v="null"/>
    <s v="Telephony"/>
    <s v="Sarah Wheeldon"/>
  </r>
  <r>
    <x v="14"/>
    <x v="14"/>
    <s v="Breadsall CE Controlled Primary School"/>
    <s v="'01332835421    "/>
    <s v="VP44201770"/>
    <s v="Q057"/>
    <s v="EM18004945"/>
    <s v="Q108"/>
    <m/>
    <s v="Phone service "/>
    <n v="133.59"/>
    <n v="0"/>
    <n v="0"/>
    <n v="0"/>
    <n v="0"/>
    <n v="133.59"/>
    <n v="20"/>
    <m/>
    <m/>
    <m/>
    <m/>
    <d v="2026-03-01T00:00:00"/>
    <d v="2026-05-31T00:00:00"/>
    <m/>
    <n v="91"/>
    <s v="CAYA Schools"/>
    <s v="CIP3018"/>
    <s v="Caroline Crick"/>
    <s v="null"/>
    <s v="null"/>
    <s v="null"/>
    <s v="null"/>
    <s v="null"/>
    <s v="Telephony"/>
    <s v="Joe Lynch"/>
  </r>
  <r>
    <x v="15"/>
    <x v="15"/>
    <s v="Duffield Meadows Primary School DE56 4GT"/>
    <s v="'01332843196    "/>
    <s v="VP44201770"/>
    <s v="Q057"/>
    <s v="GP00489192"/>
    <s v="Q035"/>
    <m/>
    <s v="Phone service "/>
    <n v="159.09"/>
    <n v="0"/>
    <n v="0"/>
    <n v="0"/>
    <n v="0"/>
    <n v="159.09"/>
    <n v="20"/>
    <m/>
    <m/>
    <m/>
    <m/>
    <d v="2026-03-01T00:00:00"/>
    <d v="2026-05-31T00:00:00"/>
    <m/>
    <n v="91"/>
    <s v="CAYA Schools"/>
    <s v="CIP2344"/>
    <s v="null"/>
    <s v="null"/>
    <s v="null"/>
    <s v="null"/>
    <s v="null"/>
    <s v="null"/>
    <s v="Telephony"/>
    <s v="Sarah Wheeldon"/>
  </r>
  <r>
    <x v="16"/>
    <x v="16"/>
    <s v="Melbourne Infant School"/>
    <s v="'01332862325    "/>
    <s v="VP44201770"/>
    <s v="Q057"/>
    <s v="EM29633927"/>
    <s v="Q006"/>
    <m/>
    <s v="Phone service "/>
    <n v="125.55"/>
    <n v="0"/>
    <n v="0"/>
    <n v="0"/>
    <n v="0"/>
    <n v="125.55"/>
    <n v="20"/>
    <m/>
    <m/>
    <m/>
    <m/>
    <d v="2026-03-01T00:00:00"/>
    <d v="2026-05-31T00:00:00"/>
    <m/>
    <n v="91"/>
    <s v="CAYA Schools"/>
    <s v="CIP2175"/>
    <s v="Karen Adcock"/>
    <s v="null"/>
    <s v="null"/>
    <s v="null"/>
    <s v="null"/>
    <s v="null"/>
    <s v="Telephony"/>
    <s v="Joe Lynch"/>
  </r>
  <r>
    <x v="17"/>
    <x v="17"/>
    <s v="Osmaston CE (VC) Primary School"/>
    <s v="'01335300280    "/>
    <s v="VP44201770"/>
    <s v="Q057"/>
    <s v="EM18033521"/>
    <s v="Q099"/>
    <m/>
    <s v="Phone service "/>
    <n v="281.73"/>
    <n v="0"/>
    <n v="0"/>
    <n v="0"/>
    <n v="0"/>
    <n v="281.73"/>
    <n v="20"/>
    <m/>
    <m/>
    <m/>
    <m/>
    <d v="2026-03-01T00:00:00"/>
    <d v="2026-05-31T00:00:00"/>
    <m/>
    <n v="91"/>
    <s v="CAYA Schools"/>
    <s v="CIP3077"/>
    <s v="Liz Wilson"/>
    <s v="null"/>
    <s v="null"/>
    <s v="null"/>
    <s v="null"/>
    <s v="null"/>
    <s v="Telephony"/>
    <s v="Joe Lynch"/>
  </r>
  <r>
    <x v="18"/>
    <x v="18"/>
    <s v="Fitz Herbert C of E VA Primary School"/>
    <s v="'01335350362    "/>
    <s v="VP44201770"/>
    <s v="Q057"/>
    <s v="EM21796168"/>
    <s v="Q069"/>
    <s v="CV10265072"/>
    <s v="Phone service "/>
    <n v="0"/>
    <n v="1.31"/>
    <n v="0"/>
    <n v="0"/>
    <n v="0"/>
    <n v="1.31"/>
    <n v="20"/>
    <n v="528"/>
    <d v="1899-12-30T11:09:57"/>
    <d v="2025-12-11T00:00:00"/>
    <d v="2026-03-10T00:00:00"/>
    <m/>
    <m/>
    <n v="90"/>
    <m/>
    <s v="CAYA Schools"/>
    <s v="CIP3317"/>
    <s v="Charlie Miller"/>
    <s v="null"/>
    <s v="null"/>
    <s v="null"/>
    <s v="null"/>
    <s v="null"/>
    <s v="Telephony"/>
    <s v="Joe Lynch"/>
  </r>
  <r>
    <x v="19"/>
    <x v="19"/>
    <s v="The Village Federation Lines"/>
    <s v="'01335350654    "/>
    <s v="VP44201770"/>
    <s v="Q057"/>
    <s v="EM25736612"/>
    <s v="Q044"/>
    <s v="EM25736612"/>
    <s v="Phone service "/>
    <n v="0"/>
    <n v="0"/>
    <n v="0"/>
    <n v="0"/>
    <n v="0"/>
    <n v="0"/>
    <n v="20"/>
    <m/>
    <m/>
    <m/>
    <m/>
    <d v="2026-03-01T00:00:00"/>
    <d v="2026-05-31T00:00:00"/>
    <m/>
    <n v="91"/>
    <m/>
    <m/>
    <m/>
    <m/>
    <m/>
    <m/>
    <m/>
    <m/>
    <m/>
    <m/>
  </r>
  <r>
    <x v="19"/>
    <x v="19"/>
    <s v="The Village Federation Lines"/>
    <s v="'01335350654    "/>
    <s v="VP44201770"/>
    <s v="Q057"/>
    <s v="EM25736612"/>
    <s v="Q044"/>
    <s v="EM25736612"/>
    <s v="Broadband and internet "/>
    <n v="0"/>
    <n v="0"/>
    <n v="0"/>
    <n v="0"/>
    <n v="0"/>
    <n v="0"/>
    <n v="20"/>
    <m/>
    <m/>
    <m/>
    <m/>
    <d v="2026-03-01T00:00:00"/>
    <d v="2026-05-31T00:00:00"/>
    <m/>
    <n v="91"/>
    <m/>
    <m/>
    <m/>
    <m/>
    <m/>
    <m/>
    <m/>
    <m/>
    <m/>
    <m/>
  </r>
  <r>
    <x v="18"/>
    <x v="18"/>
    <s v="Fitz Herbert C of E VA Primary School"/>
    <s v="'01335370351    "/>
    <s v="VP44201770"/>
    <s v="Q057"/>
    <s v="EM21796168"/>
    <s v="Q069"/>
    <s v="CV10265072"/>
    <s v="Phone service "/>
    <n v="0"/>
    <n v="0.18"/>
    <n v="0"/>
    <n v="0"/>
    <n v="0"/>
    <n v="0.18"/>
    <n v="20"/>
    <n v="483"/>
    <d v="1899-12-30T22:10:14"/>
    <d v="2025-12-11T00:00:00"/>
    <d v="2026-03-10T00:00:00"/>
    <m/>
    <m/>
    <n v="90"/>
    <m/>
    <s v="CAYA Schools"/>
    <s v="CIP3060"/>
    <s v="Beverley Caldicott"/>
    <s v="null"/>
    <s v="null"/>
    <s v="null"/>
    <s v="null"/>
    <s v="null"/>
    <s v="Telephony"/>
    <s v="Joe Lynch"/>
  </r>
  <r>
    <x v="19"/>
    <x v="19"/>
    <s v="The Village Federation Lines"/>
    <s v="'01335372073    "/>
    <s v="VP44201770"/>
    <s v="Q057"/>
    <s v="EM25736612"/>
    <s v="Q044"/>
    <s v="EM25736612"/>
    <s v="Broadband and internet "/>
    <n v="0"/>
    <n v="0"/>
    <n v="0"/>
    <n v="0"/>
    <n v="0"/>
    <n v="0"/>
    <n v="20"/>
    <m/>
    <m/>
    <m/>
    <m/>
    <d v="2026-03-01T00:00:00"/>
    <d v="2026-05-31T00:00:00"/>
    <m/>
    <n v="91"/>
    <m/>
    <m/>
    <m/>
    <m/>
    <m/>
    <m/>
    <m/>
    <m/>
    <m/>
    <m/>
  </r>
  <r>
    <x v="19"/>
    <x v="19"/>
    <s v="The Village Federation Lines"/>
    <s v="'01335372073    "/>
    <s v="VP44201770"/>
    <s v="Q057"/>
    <s v="EM25736612"/>
    <s v="Q044"/>
    <s v="EM25736612"/>
    <s v="Phone service "/>
    <n v="0"/>
    <n v="0"/>
    <n v="0"/>
    <n v="0"/>
    <n v="0"/>
    <n v="0"/>
    <n v="20"/>
    <m/>
    <m/>
    <m/>
    <m/>
    <d v="2026-03-01T00:00:00"/>
    <d v="2026-05-31T00:00:00"/>
    <m/>
    <n v="91"/>
    <m/>
    <m/>
    <m/>
    <m/>
    <m/>
    <m/>
    <m/>
    <m/>
    <m/>
    <m/>
  </r>
  <r>
    <x v="18"/>
    <x v="18"/>
    <s v="Fitz Herbert C of E VA Primary School"/>
    <s v="'01335702143    "/>
    <s v="VP44201770"/>
    <s v="Q057"/>
    <s v="EM21796168"/>
    <s v="Q069"/>
    <s v="CV10265072"/>
    <s v="Phone service "/>
    <n v="0"/>
    <n v="0"/>
    <n v="0"/>
    <n v="0"/>
    <n v="0"/>
    <n v="0"/>
    <n v="20"/>
    <n v="39"/>
    <d v="1899-12-30T02:42:03"/>
    <d v="2025-12-16T00:00:00"/>
    <d v="2026-03-05T00:00:00"/>
    <m/>
    <m/>
    <n v="80"/>
    <m/>
    <m/>
    <m/>
    <m/>
    <m/>
    <m/>
    <m/>
    <m/>
    <m/>
    <m/>
    <m/>
  </r>
  <r>
    <x v="18"/>
    <x v="18"/>
    <s v="Fitz Herbert C of E VA Primary School"/>
    <s v="'01335702144    "/>
    <s v="VP44201770"/>
    <s v="Q057"/>
    <s v="EM21796168"/>
    <s v="Q069"/>
    <s v="CV10265072"/>
    <s v="Phone service "/>
    <n v="0"/>
    <n v="0"/>
    <n v="0"/>
    <n v="0"/>
    <n v="0"/>
    <n v="0"/>
    <n v="20"/>
    <n v="1"/>
    <d v="1899-12-30T00:00:03"/>
    <d v="2026-03-03T00:00:00"/>
    <d v="2026-03-03T00:00:00"/>
    <m/>
    <m/>
    <n v="1"/>
    <m/>
    <m/>
    <m/>
    <m/>
    <m/>
    <m/>
    <m/>
    <m/>
    <m/>
    <m/>
    <m/>
  </r>
  <r>
    <x v="18"/>
    <x v="18"/>
    <s v="Fitz Herbert C of E VA Primary School"/>
    <s v="'01335702147    "/>
    <s v="VP44201770"/>
    <s v="Q057"/>
    <s v="EM21796168"/>
    <s v="Q069"/>
    <s v="CV10265072"/>
    <s v="Phone service "/>
    <n v="0"/>
    <n v="0"/>
    <n v="0"/>
    <n v="0"/>
    <n v="0"/>
    <n v="0"/>
    <n v="20"/>
    <n v="9"/>
    <d v="1899-12-30T00:39:30"/>
    <d v="2025-12-11T00:00:00"/>
    <d v="2026-02-06T00:00:00"/>
    <m/>
    <m/>
    <n v="58"/>
    <m/>
    <m/>
    <m/>
    <m/>
    <m/>
    <m/>
    <m/>
    <m/>
    <m/>
    <m/>
    <m/>
  </r>
  <r>
    <x v="18"/>
    <x v="18"/>
    <s v="Fitz Herbert C of E VA Primary School"/>
    <s v="'01335702148    "/>
    <s v="VP44201770"/>
    <s v="Q057"/>
    <s v="EM21796168"/>
    <s v="Q069"/>
    <s v="CV10265072"/>
    <s v="Phone service "/>
    <n v="0"/>
    <n v="0.09"/>
    <n v="0"/>
    <n v="0"/>
    <n v="0"/>
    <n v="0.09"/>
    <n v="20"/>
    <n v="10"/>
    <d v="1899-12-30T00:16:34"/>
    <d v="2025-12-16T00:00:00"/>
    <d v="2026-02-03T00:00:00"/>
    <m/>
    <m/>
    <n v="50"/>
    <m/>
    <m/>
    <m/>
    <m/>
    <m/>
    <m/>
    <m/>
    <m/>
    <m/>
    <m/>
    <m/>
  </r>
  <r>
    <x v="20"/>
    <x v="20"/>
    <s v="Eyam CE Primary School "/>
    <s v="'01433639247    "/>
    <s v="VP44201770"/>
    <s v="Q057"/>
    <s v="SL43571420"/>
    <s v="Q082"/>
    <m/>
    <s v="Phone service "/>
    <n v="133.59"/>
    <n v="0"/>
    <n v="0"/>
    <n v="0"/>
    <n v="0"/>
    <n v="133.59"/>
    <n v="20"/>
    <m/>
    <m/>
    <m/>
    <m/>
    <d v="2026-03-01T00:00:00"/>
    <d v="2026-05-31T00:00:00"/>
    <m/>
    <n v="91"/>
    <s v="CAYA Schools"/>
    <s v="CIP3034"/>
    <s v="null"/>
    <s v="null"/>
    <s v="null"/>
    <s v="null"/>
    <s v="null"/>
    <s v="null"/>
    <s v="Telephony"/>
    <s v="Joe Lynch"/>
  </r>
  <r>
    <x v="21"/>
    <x v="21"/>
    <s v="Park Schools Federation"/>
    <s v="'01623742663    "/>
    <s v="VP44201770"/>
    <s v="Q057"/>
    <s v="EM13510276"/>
    <s v="Q153"/>
    <m/>
    <s v="Phone service "/>
    <n v="546.72"/>
    <n v="146.19999999999999"/>
    <n v="0"/>
    <n v="0"/>
    <n v="0"/>
    <n v="692.92"/>
    <n v="20"/>
    <n v="2102"/>
    <d v="1899-12-31T14:10:10"/>
    <d v="2025-12-11T00:00:00"/>
    <d v="2026-03-10T00:00:00"/>
    <d v="2026-03-01T00:00:00"/>
    <d v="2026-05-31T00:00:00"/>
    <n v="90"/>
    <n v="91"/>
    <s v="CAYA Schools"/>
    <s v="CIP2306 / CIP2329"/>
    <s v="Collette Wheat"/>
    <s v="null"/>
    <s v="null"/>
    <s v="null"/>
    <s v="null"/>
    <s v="null"/>
    <s v="Telephony"/>
    <s v="Joe Lynch"/>
  </r>
  <r>
    <x v="22"/>
    <x v="22"/>
    <s v="Anthony Bec Cmnty Primary"/>
    <s v="'01623810355    "/>
    <s v="VP44201770"/>
    <s v="Q057"/>
    <s v="EM13567532"/>
    <s v="Q158"/>
    <m/>
    <s v="Phone service "/>
    <n v="267.18"/>
    <n v="59.46"/>
    <n v="0"/>
    <n v="0"/>
    <n v="0"/>
    <n v="326.64"/>
    <n v="20"/>
    <n v="591"/>
    <d v="1899-12-30T21:56:19"/>
    <d v="2025-12-11T00:00:00"/>
    <d v="2026-03-10T00:00:00"/>
    <d v="2026-03-01T00:00:00"/>
    <d v="2026-05-31T00:00:00"/>
    <n v="90"/>
    <n v="91"/>
    <s v="CAYA Schools"/>
    <s v="CIP2196"/>
    <s v="Beverley Morley"/>
    <s v="null"/>
    <s v="null"/>
    <s v="null"/>
    <s v="null"/>
    <s v="null"/>
    <s v="Telephony"/>
    <s v="Joe Lynch"/>
  </r>
  <r>
    <x v="18"/>
    <x v="18"/>
    <s v="Fitz Herbert C of E VA Primary School"/>
    <s v="'01629380102    "/>
    <s v="VP44201770"/>
    <s v="Q057"/>
    <s v="EM21796168"/>
    <s v="Q069"/>
    <s v="CV10265072"/>
    <s v="Phone service "/>
    <n v="0"/>
    <n v="0"/>
    <n v="0"/>
    <n v="0"/>
    <n v="0"/>
    <n v="0"/>
    <n v="20"/>
    <n v="55"/>
    <d v="1899-12-30T03:30:24"/>
    <d v="2025-12-11T00:00:00"/>
    <d v="2026-03-06T00:00:00"/>
    <m/>
    <m/>
    <n v="86"/>
    <m/>
    <m/>
    <m/>
    <m/>
    <m/>
    <m/>
    <m/>
    <m/>
    <m/>
    <m/>
    <m/>
  </r>
  <r>
    <x v="18"/>
    <x v="18"/>
    <s v="Fitz Herbert C of E VA Primary School"/>
    <s v="'01629380103    "/>
    <s v="VP44201770"/>
    <s v="Q057"/>
    <s v="EM21796168"/>
    <s v="Q069"/>
    <s v="CV10265072"/>
    <s v="Phone service "/>
    <n v="0"/>
    <n v="0"/>
    <n v="0"/>
    <n v="0"/>
    <n v="0"/>
    <n v="0"/>
    <n v="20"/>
    <n v="16"/>
    <d v="1899-12-30T00:37:47"/>
    <d v="2025-12-11T00:00:00"/>
    <d v="2026-02-24T00:00:00"/>
    <m/>
    <m/>
    <n v="76"/>
    <m/>
    <m/>
    <m/>
    <m/>
    <m/>
    <m/>
    <m/>
    <m/>
    <m/>
    <m/>
    <m/>
  </r>
  <r>
    <x v="18"/>
    <x v="18"/>
    <s v="Fitz Herbert C of E VA Primary School"/>
    <s v="'01629380106    "/>
    <s v="VP44201770"/>
    <s v="Q057"/>
    <s v="EM21796168"/>
    <s v="Q069"/>
    <s v="CV10265072"/>
    <s v="Phone service "/>
    <n v="0"/>
    <n v="0.51"/>
    <n v="0"/>
    <n v="0"/>
    <n v="0"/>
    <n v="0.51"/>
    <n v="20"/>
    <n v="62"/>
    <d v="1899-12-30T04:17:57"/>
    <d v="2025-12-11T00:00:00"/>
    <d v="2026-03-10T00:00:00"/>
    <m/>
    <m/>
    <n v="90"/>
    <m/>
    <m/>
    <m/>
    <m/>
    <m/>
    <m/>
    <m/>
    <m/>
    <m/>
    <m/>
    <m/>
  </r>
  <r>
    <x v="18"/>
    <x v="18"/>
    <s v="Fitz Herbert C of E VA Primary School"/>
    <s v="'01629380107    "/>
    <s v="VP44201770"/>
    <s v="Q057"/>
    <s v="EM21796168"/>
    <s v="Q069"/>
    <s v="CV10265072"/>
    <s v="Phone service "/>
    <n v="0"/>
    <n v="0"/>
    <n v="0"/>
    <n v="0"/>
    <n v="0"/>
    <n v="0"/>
    <n v="20"/>
    <n v="3"/>
    <d v="1899-12-30T00:06:14"/>
    <d v="2026-02-05T00:00:00"/>
    <d v="2026-02-05T00:00:00"/>
    <m/>
    <m/>
    <n v="1"/>
    <m/>
    <m/>
    <m/>
    <m/>
    <m/>
    <m/>
    <m/>
    <m/>
    <m/>
    <m/>
    <m/>
  </r>
  <r>
    <x v="23"/>
    <x v="23"/>
    <s v="Elton Primary School"/>
    <s v="'01629380699    "/>
    <s v="VP44201770"/>
    <s v="Q057"/>
    <s v="GP01207494"/>
    <s v="Q022"/>
    <s v="CV10420354"/>
    <s v="Phone service "/>
    <n v="0"/>
    <n v="0"/>
    <n v="0"/>
    <n v="0"/>
    <n v="0"/>
    <n v="0"/>
    <n v="20"/>
    <n v="144"/>
    <d v="1899-12-30T04:07:09"/>
    <d v="2025-12-11T00:00:00"/>
    <d v="2026-03-10T00:00:00"/>
    <m/>
    <m/>
    <n v="90"/>
    <m/>
    <m/>
    <m/>
    <m/>
    <m/>
    <m/>
    <m/>
    <m/>
    <m/>
    <m/>
    <m/>
  </r>
  <r>
    <x v="23"/>
    <x v="23"/>
    <s v="Elton Primary School"/>
    <s v="'01629380700    "/>
    <s v="VP44201770"/>
    <s v="Q057"/>
    <s v="GP01207494"/>
    <s v="Q022"/>
    <s v="CV10420354"/>
    <s v="Phone service "/>
    <n v="0"/>
    <n v="0"/>
    <n v="0"/>
    <n v="0"/>
    <n v="0"/>
    <n v="0"/>
    <n v="20"/>
    <n v="60"/>
    <d v="1899-12-30T03:37:52"/>
    <d v="2025-12-12T00:00:00"/>
    <d v="2026-03-10T00:00:00"/>
    <m/>
    <m/>
    <n v="89"/>
    <m/>
    <m/>
    <m/>
    <m/>
    <m/>
    <m/>
    <m/>
    <m/>
    <m/>
    <m/>
    <m/>
  </r>
  <r>
    <x v="18"/>
    <x v="18"/>
    <s v="Fitz Herbert C of E VA Primary School"/>
    <s v="'01629540206    "/>
    <s v="VP44201770"/>
    <s v="Q057"/>
    <s v="EM21796168"/>
    <s v="Q069"/>
    <s v="CV10265072"/>
    <s v="Phone service "/>
    <n v="0"/>
    <n v="0.09"/>
    <n v="0"/>
    <n v="0"/>
    <n v="0"/>
    <n v="0.09"/>
    <n v="20"/>
    <n v="311"/>
    <d v="1899-12-30T09:38:21"/>
    <d v="2025-12-11T00:00:00"/>
    <d v="2026-03-10T00:00:00"/>
    <m/>
    <m/>
    <n v="90"/>
    <m/>
    <m/>
    <m/>
    <m/>
    <m/>
    <m/>
    <m/>
    <m/>
    <m/>
    <m/>
    <m/>
  </r>
  <r>
    <x v="18"/>
    <x v="18"/>
    <s v="Fitz Herbert C of E VA Primary School"/>
    <s v="'01629540212    "/>
    <s v="VP44201770"/>
    <s v="Q057"/>
    <s v="EM21796168"/>
    <s v="Q069"/>
    <s v="CV10265072"/>
    <s v="Phone service "/>
    <n v="0"/>
    <n v="1.59"/>
    <n v="0"/>
    <n v="0"/>
    <n v="0"/>
    <n v="1.59"/>
    <n v="20"/>
    <n v="304"/>
    <d v="1899-12-30T12:26:27"/>
    <d v="2025-12-11T00:00:00"/>
    <d v="2026-03-10T00:00:00"/>
    <m/>
    <m/>
    <n v="90"/>
    <m/>
    <m/>
    <m/>
    <m/>
    <m/>
    <m/>
    <m/>
    <m/>
    <m/>
    <m/>
    <m/>
  </r>
  <r>
    <x v="19"/>
    <x v="19"/>
    <s v="The Village Federation Lines"/>
    <s v="'01629540619    "/>
    <s v="VP44201770"/>
    <s v="Q057"/>
    <s v="EM25736612"/>
    <s v="Q044"/>
    <m/>
    <s v="Broadband and internet "/>
    <n v="0"/>
    <n v="0"/>
    <n v="0"/>
    <n v="0"/>
    <n v="0"/>
    <n v="0"/>
    <n v="20"/>
    <m/>
    <m/>
    <m/>
    <m/>
    <d v="2026-03-01T00:00:00"/>
    <d v="2026-05-31T00:00:00"/>
    <m/>
    <n v="91"/>
    <m/>
    <m/>
    <m/>
    <m/>
    <m/>
    <m/>
    <m/>
    <m/>
    <m/>
    <m/>
  </r>
  <r>
    <x v="19"/>
    <x v="19"/>
    <s v="The Village Federation Lines"/>
    <s v="'01629540619    "/>
    <s v="VP44201770"/>
    <s v="Q057"/>
    <s v="EM25736612"/>
    <s v="Q044"/>
    <m/>
    <s v="Phone service "/>
    <n v="0"/>
    <n v="0"/>
    <n v="0"/>
    <n v="0"/>
    <n v="0"/>
    <n v="0"/>
    <n v="20"/>
    <m/>
    <m/>
    <m/>
    <m/>
    <d v="2026-03-01T00:00:00"/>
    <d v="2026-05-31T00:00:00"/>
    <m/>
    <n v="91"/>
    <m/>
    <m/>
    <m/>
    <m/>
    <m/>
    <m/>
    <m/>
    <m/>
    <m/>
    <m/>
  </r>
  <r>
    <x v="19"/>
    <x v="19"/>
    <s v="The Village Federation Lines"/>
    <s v="'01629540734    "/>
    <s v="VP44201770"/>
    <s v="Q057"/>
    <s v="EM25736612"/>
    <s v="Q044"/>
    <s v="EM25736612"/>
    <s v="Phone service "/>
    <n v="0"/>
    <n v="0"/>
    <n v="0"/>
    <n v="0"/>
    <n v="0"/>
    <n v="0"/>
    <n v="20"/>
    <m/>
    <m/>
    <m/>
    <m/>
    <d v="2026-03-01T00:00:00"/>
    <d v="2026-05-31T00:00:00"/>
    <m/>
    <n v="91"/>
    <m/>
    <m/>
    <m/>
    <m/>
    <m/>
    <m/>
    <m/>
    <m/>
    <m/>
    <m/>
  </r>
  <r>
    <x v="19"/>
    <x v="19"/>
    <s v="The Village Federation Lines"/>
    <s v="'01629540734    "/>
    <s v="VP44201770"/>
    <s v="Q057"/>
    <s v="EM25736612"/>
    <s v="Q044"/>
    <s v="EM25736612"/>
    <s v="Broadband and internet "/>
    <n v="0"/>
    <n v="0"/>
    <n v="0"/>
    <n v="0"/>
    <n v="0"/>
    <n v="0"/>
    <n v="20"/>
    <m/>
    <m/>
    <m/>
    <m/>
    <d v="2026-03-01T00:00:00"/>
    <d v="2026-05-31T00:00:00"/>
    <m/>
    <n v="91"/>
    <m/>
    <m/>
    <m/>
    <m/>
    <m/>
    <m/>
    <m/>
    <m/>
    <m/>
    <m/>
  </r>
  <r>
    <x v="24"/>
    <x v="24"/>
    <s v="Tansley Primary School"/>
    <s v="'01629582448    "/>
    <s v="VP44201770"/>
    <s v="Q057"/>
    <s v="EM13913693"/>
    <s v="Q154"/>
    <m/>
    <s v="Phone service "/>
    <n v="181.28"/>
    <n v="19.09"/>
    <n v="0"/>
    <n v="0"/>
    <n v="0"/>
    <n v="200.37"/>
    <n v="20"/>
    <n v="319"/>
    <d v="1899-12-30T06:57:06"/>
    <d v="2025-12-11T00:00:00"/>
    <d v="2026-03-10T00:00:00"/>
    <d v="2026-02-21T00:00:00"/>
    <d v="2026-05-31T00:00:00"/>
    <n v="90"/>
    <n v="99"/>
    <s v="CAYA Schools"/>
    <s v="CIP2173"/>
    <s v="Julie W"/>
    <s v="null"/>
    <s v="null"/>
    <s v="null"/>
    <s v="null"/>
    <s v="null"/>
    <s v="Telephony"/>
    <s v="Joe Lynch"/>
  </r>
  <r>
    <x v="23"/>
    <x v="23"/>
    <s v="Elton Primary School"/>
    <s v="'01629650282    "/>
    <s v="VP44201770"/>
    <s v="Q057"/>
    <s v="GP01207494"/>
    <s v="Q022"/>
    <s v="CV10420354"/>
    <s v="Phone service "/>
    <n v="0"/>
    <n v="0"/>
    <n v="0"/>
    <n v="0"/>
    <n v="0"/>
    <n v="0"/>
    <n v="20"/>
    <n v="249"/>
    <d v="1899-12-30T11:13:33"/>
    <d v="2025-12-11T00:00:00"/>
    <d v="2026-03-10T00:00:00"/>
    <m/>
    <m/>
    <n v="90"/>
    <m/>
    <m/>
    <m/>
    <m/>
    <m/>
    <m/>
    <m/>
    <m/>
    <m/>
    <m/>
    <m/>
  </r>
  <r>
    <x v="25"/>
    <x v="25"/>
    <s v="Darley Dale Primary School"/>
    <s v="'01629733285    "/>
    <s v="VP44201770"/>
    <s v="Q057"/>
    <s v="EM16937359"/>
    <s v="Q112"/>
    <m/>
    <s v="Phone service "/>
    <n v="133.59"/>
    <n v="0"/>
    <n v="0"/>
    <n v="0"/>
    <n v="0"/>
    <n v="133.59"/>
    <n v="20"/>
    <m/>
    <m/>
    <m/>
    <m/>
    <d v="2026-03-01T00:00:00"/>
    <d v="2026-05-31T00:00:00"/>
    <m/>
    <n v="91"/>
    <s v="CAYA Schools"/>
    <s v="CIP2172"/>
    <s v="Pauline Hurst"/>
    <s v="null"/>
    <s v="null"/>
    <s v="null"/>
    <s v="null"/>
    <s v="null"/>
    <s v="Telephony"/>
    <s v="Joe Lynch"/>
  </r>
  <r>
    <x v="26"/>
    <x v="26"/>
    <s v="Thornsett Primary School"/>
    <s v="'01663744391    "/>
    <s v="VP44201770"/>
    <s v="Q057"/>
    <s v="MR70414325"/>
    <s v="Q152"/>
    <m/>
    <s v="Phone service "/>
    <n v="161.41999999999999"/>
    <n v="24.3"/>
    <n v="0"/>
    <n v="0"/>
    <n v="0"/>
    <n v="185.72"/>
    <n v="20"/>
    <n v="296"/>
    <d v="1899-12-30T11:03:51"/>
    <d v="2025-12-15T00:00:00"/>
    <d v="2026-03-10T00:00:00"/>
    <d v="2026-02-21T00:00:00"/>
    <d v="2026-05-31T00:00:00"/>
    <n v="86"/>
    <n v="99"/>
    <s v="CAYA Schools"/>
    <s v="CIP2182"/>
    <s v="Margaret Williamson"/>
    <s v="null"/>
    <s v="null"/>
    <s v="null"/>
    <s v="null"/>
    <s v="null"/>
    <s v="Telephony"/>
    <s v="Joe Lynch"/>
  </r>
  <r>
    <x v="27"/>
    <x v="27"/>
    <s v="New Mills Nursery School"/>
    <s v="'01663745098    "/>
    <s v="VP44201770"/>
    <s v="Q057"/>
    <s v="MR70458097"/>
    <s v="Q152"/>
    <m/>
    <s v="Phone service "/>
    <n v="133.59"/>
    <n v="9.57"/>
    <n v="0"/>
    <n v="0"/>
    <n v="0"/>
    <n v="143.16"/>
    <n v="20"/>
    <n v="75"/>
    <d v="1899-12-30T03:22:07"/>
    <d v="2025-12-11T00:00:00"/>
    <d v="2026-03-05T00:00:00"/>
    <d v="2026-03-01T00:00:00"/>
    <d v="2026-05-31T00:00:00"/>
    <n v="85"/>
    <n v="91"/>
    <s v="CAYA Schools"/>
    <s v="CIN1012"/>
    <s v="Catherine Swiffin"/>
    <s v="null"/>
    <s v="null"/>
    <s v="null"/>
    <s v="null"/>
    <s v="null"/>
    <s v="Telephony"/>
    <s v="Joe Lynch"/>
  </r>
  <r>
    <x v="28"/>
    <x v="28"/>
    <s v="Codnor Community Primary School"/>
    <s v="'01773745690    "/>
    <s v="VP44201770"/>
    <s v="Q057"/>
    <s v="EM17811596"/>
    <s v="Q102"/>
    <m/>
    <s v="Phone service "/>
    <n v="133.59"/>
    <n v="0"/>
    <n v="0"/>
    <n v="0"/>
    <n v="0"/>
    <n v="133.59"/>
    <n v="20"/>
    <m/>
    <m/>
    <m/>
    <m/>
    <d v="2026-03-01T00:00:00"/>
    <d v="2026-05-31T00:00:00"/>
    <m/>
    <n v="91"/>
    <s v="CAYA Schools"/>
    <s v="CIP3164"/>
    <s v="Jackie Waller"/>
    <s v="null"/>
    <s v="null"/>
    <s v="null"/>
    <s v="null"/>
    <s v="null"/>
    <s v="Telephony"/>
    <s v="Joe Lynch"/>
  </r>
  <r>
    <x v="28"/>
    <x v="28"/>
    <s v="Codnor Community Primary School"/>
    <s v="'01773746476    "/>
    <s v="VP44201770"/>
    <s v="Q057"/>
    <s v="EM17088810"/>
    <s v="Q112"/>
    <m/>
    <s v="Phone service "/>
    <n v="281.73"/>
    <n v="0"/>
    <n v="0"/>
    <n v="0"/>
    <n v="0"/>
    <n v="281.73"/>
    <n v="20"/>
    <m/>
    <m/>
    <m/>
    <m/>
    <d v="2026-03-01T00:00:00"/>
    <d v="2026-05-31T00:00:00"/>
    <m/>
    <n v="91"/>
    <s v="CAYA Schools"/>
    <s v="CIP3164"/>
    <s v="Jackie Waller"/>
    <s v="null"/>
    <s v="null"/>
    <s v="null"/>
    <s v="null"/>
    <s v="null"/>
    <s v="Telephony"/>
    <s v="Joe Lynch"/>
  </r>
  <r>
    <x v="28"/>
    <x v="28"/>
    <s v="Codnor Community Primary School"/>
    <s v="'01773749013    "/>
    <s v="VP44201770"/>
    <s v="Q057"/>
    <s v="EM17006334"/>
    <s v="Q111"/>
    <m/>
    <s v="Phone service "/>
    <n v="133.59"/>
    <n v="0"/>
    <n v="0"/>
    <n v="0"/>
    <n v="0"/>
    <n v="133.59"/>
    <n v="20"/>
    <m/>
    <m/>
    <m/>
    <m/>
    <d v="2026-03-01T00:00:00"/>
    <d v="2026-05-31T00:00:00"/>
    <m/>
    <n v="91"/>
    <s v="CAYA Schools"/>
    <s v="CIP3164"/>
    <s v="Jackie Waller"/>
    <s v="null"/>
    <s v="null"/>
    <s v="null"/>
    <s v="null"/>
    <s v="null"/>
    <s v="Telephony"/>
    <s v="Joe Lynch"/>
  </r>
  <r>
    <x v="29"/>
    <x v="29"/>
    <s v="Leys Junior School"/>
    <s v="'01773832895    "/>
    <s v="VP44201770"/>
    <s v="Q057"/>
    <s v="EM25165850"/>
    <s v="Q053"/>
    <m/>
    <s v="Phone service "/>
    <n v="267.18"/>
    <n v="93.86"/>
    <n v="0"/>
    <n v="0"/>
    <n v="0"/>
    <n v="361.04"/>
    <n v="20"/>
    <n v="656"/>
    <d v="1899-12-31T00:30:55"/>
    <d v="2025-12-11T00:00:00"/>
    <d v="2026-03-10T00:00:00"/>
    <d v="2026-03-01T00:00:00"/>
    <d v="2026-05-31T00:00:00"/>
    <n v="90"/>
    <n v="91"/>
    <s v="CAYA Schools"/>
    <s v="CIP2000"/>
    <s v="null"/>
    <s v="null"/>
    <s v="null"/>
    <s v="null"/>
    <s v="null"/>
    <s v="null"/>
    <s v="Telephony"/>
    <s v="Sarah Wheeldon"/>
  </r>
  <r>
    <x v="30"/>
    <x v="30"/>
    <s v="Crich Infant School"/>
    <s v="'01773853471    "/>
    <s v="VP44201770"/>
    <s v="Q057"/>
    <s v="EM19607767"/>
    <s v="Q084"/>
    <m/>
    <s v="Phone service "/>
    <n v="133.59"/>
    <n v="0"/>
    <n v="0"/>
    <n v="0"/>
    <n v="0"/>
    <n v="133.59"/>
    <n v="20"/>
    <m/>
    <m/>
    <m/>
    <m/>
    <d v="2026-03-01T00:00:00"/>
    <d v="2026-05-31T00:00:00"/>
    <m/>
    <n v="91"/>
    <s v="CAYA Schools"/>
    <s v="CIP3106"/>
    <s v="Jackie Waller"/>
    <s v="null"/>
    <s v="null"/>
    <s v="null"/>
    <s v="null"/>
    <s v="null"/>
    <s v="Telephony"/>
    <s v="Joe Lynch"/>
  </r>
  <r>
    <x v="19"/>
    <x v="19"/>
    <s v="The Village Federation Lines"/>
    <s v="BNDL2140863   "/>
    <s v="VP44201770"/>
    <s v="Q057"/>
    <s v="EM25736612"/>
    <s v="Q044"/>
    <m/>
    <s v="Bundle "/>
    <n v="194.88"/>
    <n v="0"/>
    <n v="0"/>
    <n v="0"/>
    <n v="0"/>
    <n v="194.88"/>
    <n v="20"/>
    <m/>
    <m/>
    <m/>
    <m/>
    <d v="2026-03-01T00:00:00"/>
    <d v="2026-05-31T00:00:00"/>
    <m/>
    <n v="91"/>
    <m/>
    <m/>
    <m/>
    <m/>
    <m/>
    <m/>
    <m/>
    <m/>
    <m/>
    <m/>
  </r>
  <r>
    <x v="19"/>
    <x v="19"/>
    <s v="The Village Federation Lines"/>
    <s v="BNDL2140873   "/>
    <s v="VP44201770"/>
    <s v="Q057"/>
    <s v="EM25736612"/>
    <s v="Q044"/>
    <m/>
    <s v="Bundle "/>
    <n v="194.88"/>
    <n v="0"/>
    <n v="0"/>
    <n v="0"/>
    <n v="0"/>
    <n v="194.88"/>
    <n v="20"/>
    <m/>
    <m/>
    <m/>
    <m/>
    <d v="2026-03-01T00:00:00"/>
    <d v="2026-05-31T00:00:00"/>
    <m/>
    <n v="91"/>
    <m/>
    <m/>
    <m/>
    <m/>
    <m/>
    <m/>
    <m/>
    <m/>
    <m/>
    <m/>
  </r>
  <r>
    <x v="19"/>
    <x v="19"/>
    <s v="The Village Federation Lines"/>
    <s v="BNDL2149635   "/>
    <s v="VP44201770"/>
    <s v="Q057"/>
    <s v="EM25736612"/>
    <s v="Q044"/>
    <m/>
    <s v="Bundle "/>
    <n v="194.88"/>
    <n v="0"/>
    <n v="0"/>
    <n v="0"/>
    <n v="0"/>
    <n v="194.88"/>
    <n v="20"/>
    <m/>
    <m/>
    <m/>
    <m/>
    <d v="2026-03-01T00:00:00"/>
    <d v="2026-05-31T00:00:00"/>
    <m/>
    <n v="91"/>
    <m/>
    <m/>
    <m/>
    <m/>
    <m/>
    <m/>
    <m/>
    <m/>
    <m/>
    <m/>
  </r>
  <r>
    <x v="19"/>
    <x v="19"/>
    <s v="The Village Federation Lines"/>
    <s v="BNDL2371494   "/>
    <s v="VP44201770"/>
    <s v="Q057"/>
    <s v="EM25736612"/>
    <s v="Q044"/>
    <m/>
    <s v="Bundle "/>
    <n v="214.26"/>
    <n v="0"/>
    <n v="0"/>
    <n v="0"/>
    <n v="0"/>
    <n v="214.26"/>
    <n v="20"/>
    <m/>
    <m/>
    <m/>
    <m/>
    <d v="2026-03-01T00:00:00"/>
    <d v="2026-05-31T00:00:00"/>
    <m/>
    <n v="91"/>
    <m/>
    <m/>
    <m/>
    <m/>
    <m/>
    <m/>
    <m/>
    <m/>
    <m/>
    <m/>
  </r>
  <r>
    <x v="8"/>
    <x v="8"/>
    <s v="Harpur Hill Primary School"/>
    <s v="CV10178551   "/>
    <s v="VP44201770"/>
    <s v="Q057"/>
    <s v="MR73256291"/>
    <s v="Q099"/>
    <s v="CV10178551"/>
    <s v="Phone service "/>
    <n v="555.63"/>
    <n v="0"/>
    <n v="0"/>
    <n v="-4.1399999999999997"/>
    <n v="0"/>
    <n v="551.49"/>
    <n v="20"/>
    <m/>
    <m/>
    <m/>
    <m/>
    <d v="2026-03-01T00:00:00"/>
    <d v="2026-05-31T00:00:00"/>
    <m/>
    <n v="91"/>
    <s v="CAYA Schools"/>
    <s v="CIP2062"/>
    <s v="null"/>
    <s v="null"/>
    <s v="null"/>
    <s v="null"/>
    <s v="null"/>
    <s v="null"/>
    <s v="Telephony"/>
    <s v="Sarah Wheeldon"/>
  </r>
  <r>
    <x v="18"/>
    <x v="18"/>
    <s v="Fitz Herbert C of E VA Primary School"/>
    <s v="CV10265072   "/>
    <s v="VP44201770"/>
    <s v="Q057"/>
    <s v="EM21796168"/>
    <s v="Q069"/>
    <s v="CV10265072"/>
    <s v="Phone service "/>
    <n v="740.31"/>
    <n v="0"/>
    <n v="0"/>
    <n v="-33.75"/>
    <n v="0"/>
    <n v="706.56"/>
    <n v="20"/>
    <m/>
    <m/>
    <m/>
    <m/>
    <d v="2026-03-01T00:00:00"/>
    <d v="2026-05-31T00:00:00"/>
    <m/>
    <n v="91"/>
    <m/>
    <m/>
    <m/>
    <m/>
    <m/>
    <m/>
    <m/>
    <m/>
    <m/>
    <m/>
  </r>
  <r>
    <x v="23"/>
    <x v="23"/>
    <s v="Elton Primary School"/>
    <s v="CV10420354   "/>
    <s v="VP44201770"/>
    <s v="Q057"/>
    <s v="GP01207494"/>
    <s v="Q022"/>
    <s v="CV10420354"/>
    <s v="Phone service "/>
    <n v="163.56"/>
    <n v="0"/>
    <n v="0"/>
    <n v="0"/>
    <n v="0"/>
    <n v="163.56"/>
    <n v="20"/>
    <m/>
    <m/>
    <m/>
    <m/>
    <d v="2026-03-01T00:00:00"/>
    <d v="2026-05-31T00:00:00"/>
    <m/>
    <n v="91"/>
    <m/>
    <m/>
    <m/>
    <m/>
    <m/>
    <m/>
    <m/>
    <m/>
    <m/>
    <m/>
  </r>
  <r>
    <x v="0"/>
    <x v="0"/>
    <s v="Ridgeway Primary School"/>
    <s v="CV10540174   "/>
    <s v="VP44201770"/>
    <s v="Q057"/>
    <s v="GP01304516"/>
    <s v="Q011"/>
    <s v="CV10540174"/>
    <s v="Phone service "/>
    <n v="356.07"/>
    <n v="0"/>
    <n v="0"/>
    <n v="-229.83"/>
    <n v="0"/>
    <n v="126.24"/>
    <n v="20"/>
    <m/>
    <m/>
    <m/>
    <m/>
    <d v="2026-03-01T00:00:00"/>
    <d v="2026-05-31T00:00:00"/>
    <m/>
    <n v="91"/>
    <m/>
    <m/>
    <m/>
    <m/>
    <m/>
    <m/>
    <m/>
    <m/>
    <m/>
    <m/>
  </r>
  <r>
    <x v="17"/>
    <x v="17"/>
    <s v="Osmaston CE (VC) Primary School"/>
    <s v="EM13767574/0004   "/>
    <s v="VP44201770"/>
    <s v="Q057"/>
    <s v="EM13767574"/>
    <s v="Q153"/>
    <m/>
    <s v="Equipment "/>
    <n v="148.75"/>
    <n v="0"/>
    <n v="0"/>
    <n v="0"/>
    <n v="0"/>
    <n v="148.75"/>
    <n v="20"/>
    <m/>
    <m/>
    <m/>
    <m/>
    <d v="2026-03-01T00:00:00"/>
    <d v="2026-05-31T00:00:00"/>
    <m/>
    <n v="91"/>
    <m/>
    <m/>
    <m/>
    <m/>
    <m/>
    <m/>
    <m/>
    <m/>
    <m/>
    <m/>
  </r>
  <r>
    <x v="1"/>
    <x v="1"/>
    <s v="Charlotte Nursery &amp; Infant School"/>
    <s v="EM23694814/0003   "/>
    <s v="VP44201770"/>
    <s v="Q057"/>
    <s v="EM23694814"/>
    <s v="Q059"/>
    <m/>
    <s v="Equipment "/>
    <n v="126.7"/>
    <n v="0"/>
    <n v="0"/>
    <n v="0"/>
    <n v="0"/>
    <n v="126.7"/>
    <n v="20"/>
    <m/>
    <m/>
    <m/>
    <m/>
    <d v="2026-03-01T00:00:00"/>
    <d v="2026-05-31T00:00:00"/>
    <m/>
    <n v="91"/>
    <m/>
    <m/>
    <m/>
    <m/>
    <m/>
    <m/>
    <m/>
    <m/>
    <m/>
    <m/>
  </r>
  <r>
    <x v="31"/>
    <x v="31"/>
    <s v="Fairfield Infant &amp; Nursery School"/>
    <s v="MR70666698/0002   "/>
    <s v="VP44201770"/>
    <s v="Q057"/>
    <s v="MR70666698"/>
    <s v="F167"/>
    <m/>
    <s v="Equipment "/>
    <n v="-163.16"/>
    <n v="0"/>
    <n v="0"/>
    <n v="0"/>
    <n v="0"/>
    <n v="-163.16"/>
    <n v="20"/>
    <m/>
    <m/>
    <m/>
    <m/>
    <d v="2025-05-15T00:00:00"/>
    <d v="2026-02-28T00:00:00"/>
    <m/>
    <n v="290"/>
    <m/>
    <m/>
    <m/>
    <m/>
    <m/>
    <m/>
    <m/>
    <m/>
    <m/>
    <m/>
  </r>
  <r>
    <x v="8"/>
    <x v="8"/>
    <s v="Harpur Hill Primary School"/>
    <s v="MR70706584/0003   "/>
    <s v="VP44201770"/>
    <s v="Q057"/>
    <s v="MR70706584"/>
    <s v="Q157"/>
    <m/>
    <s v="Equipment "/>
    <n v="77.67"/>
    <n v="0"/>
    <n v="0"/>
    <n v="0"/>
    <n v="0"/>
    <n v="77.67"/>
    <n v="20"/>
    <m/>
    <m/>
    <m/>
    <m/>
    <d v="2026-03-01T00:00:00"/>
    <d v="2026-05-31T00:00:00"/>
    <m/>
    <n v="91"/>
    <m/>
    <m/>
    <m/>
    <m/>
    <m/>
    <m/>
    <m/>
    <m/>
    <m/>
    <m/>
  </r>
  <r>
    <x v="8"/>
    <x v="8"/>
    <s v="Harpur Hill Primary School"/>
    <s v="OP01033784   "/>
    <s v="VP44201770"/>
    <s v="Q057"/>
    <s v="GP01228282"/>
    <s v="Q013"/>
    <m/>
    <s v="Mobile service "/>
    <n v="176.16"/>
    <n v="0"/>
    <n v="0"/>
    <n v="0"/>
    <n v="0"/>
    <n v="176.16"/>
    <n v="20"/>
    <n v="1849"/>
    <d v="1899-12-31T17:21:27"/>
    <d v="2025-12-01T00:00:00"/>
    <d v="2026-01-30T00:00:00"/>
    <d v="2026-01-01T00:00:00"/>
    <d v="2026-01-31T00:00:00"/>
    <n v="61"/>
    <n v="31"/>
    <m/>
    <m/>
    <m/>
    <m/>
    <m/>
    <m/>
    <m/>
    <m/>
    <m/>
    <m/>
  </r>
  <r>
    <x v="32"/>
    <x v="32"/>
    <s v="Spire Junior School"/>
    <s v="SL45612146/0003   "/>
    <s v="VP44201770"/>
    <s v="Q057"/>
    <s v="SL45612146"/>
    <s v="Q061"/>
    <m/>
    <s v="Equipment "/>
    <n v="88.47"/>
    <n v="0"/>
    <n v="0"/>
    <n v="0"/>
    <n v="0"/>
    <n v="88.47"/>
    <n v="20"/>
    <m/>
    <m/>
    <m/>
    <m/>
    <d v="2026-03-01T00:00:00"/>
    <d v="2026-05-31T00:00:00"/>
    <m/>
    <n v="91"/>
    <m/>
    <m/>
    <m/>
    <m/>
    <m/>
    <m/>
    <m/>
    <m/>
    <m/>
    <m/>
  </r>
  <r>
    <x v="10"/>
    <x v="10"/>
    <s v="Dove Holes Primary School Hallsteads SK17 8BJ"/>
    <s v="MR70614290   "/>
    <s v="VP44201770"/>
    <s v="Q057"/>
    <s v="MR70614290"/>
    <s v="Q156"/>
    <m/>
    <s v="Other BT service charges "/>
    <n v="11.22"/>
    <n v="0"/>
    <n v="0"/>
    <n v="0"/>
    <n v="0"/>
    <n v="11.22"/>
    <n v="20"/>
    <m/>
    <m/>
    <m/>
    <m/>
    <d v="2026-03-01T00:00:00"/>
    <d v="2026-05-31T00:00:00"/>
    <m/>
    <n v="91"/>
    <m/>
    <m/>
    <m/>
    <m/>
    <m/>
    <m/>
    <m/>
    <m/>
    <m/>
    <m/>
  </r>
  <r>
    <x v="7"/>
    <x v="7"/>
    <s v="Netherseal St Peters CE Controlled Primary School"/>
    <s v="EM13700343   "/>
    <s v="VP44201770"/>
    <s v="Q057"/>
    <s v="EM13700343"/>
    <s v="Q159"/>
    <m/>
    <s v="Other BT service charges "/>
    <n v="7.8"/>
    <n v="0"/>
    <n v="0"/>
    <n v="0"/>
    <n v="0"/>
    <n v="7.8"/>
    <n v="20"/>
    <m/>
    <m/>
    <m/>
    <m/>
    <d v="2026-03-01T00:00:00"/>
    <d v="2026-05-31T00:00:00"/>
    <m/>
    <n v="91"/>
    <m/>
    <m/>
    <m/>
    <m/>
    <m/>
    <m/>
    <m/>
    <m/>
    <m/>
    <m/>
  </r>
  <r>
    <x v="33"/>
    <x v="33"/>
    <s v="Rowsley Primary School"/>
    <s v="EM13585636   "/>
    <s v="VP44201770"/>
    <s v="Q057"/>
    <s v="EM13585636"/>
    <s v="Q152"/>
    <m/>
    <s v="Other BT service charges "/>
    <n v="1.86"/>
    <n v="0"/>
    <n v="0"/>
    <n v="0"/>
    <n v="0"/>
    <n v="1.86"/>
    <n v="20"/>
    <m/>
    <m/>
    <m/>
    <m/>
    <d v="2026-03-01T00:00:00"/>
    <d v="2026-05-31T00:00:00"/>
    <m/>
    <n v="91"/>
    <m/>
    <m/>
    <m/>
    <m/>
    <m/>
    <m/>
    <m/>
    <m/>
    <m/>
    <m/>
  </r>
  <r>
    <x v="18"/>
    <x v="18"/>
    <s v="Fitz Herbert C of E VA Primary School"/>
    <s v="EM21796168   "/>
    <s v="VP44201770"/>
    <s v="Q057"/>
    <s v="EM21796168"/>
    <s v="Q069"/>
    <m/>
    <s v="Other BT service charges "/>
    <n v="30"/>
    <n v="0"/>
    <n v="0"/>
    <n v="0"/>
    <n v="0"/>
    <n v="30"/>
    <n v="20"/>
    <m/>
    <m/>
    <m/>
    <m/>
    <d v="2026-03-01T00:00:00"/>
    <d v="2026-05-31T00:00:00"/>
    <m/>
    <n v="91"/>
    <m/>
    <m/>
    <m/>
    <m/>
    <m/>
    <m/>
    <m/>
    <m/>
    <m/>
    <m/>
  </r>
  <r>
    <x v="30"/>
    <x v="30"/>
    <s v="Crich Infant School"/>
    <s v="EM14035956   "/>
    <s v="VP44201770"/>
    <s v="Q057"/>
    <s v="EM14035956"/>
    <s v="Q151"/>
    <m/>
    <s v="Other BT service charges "/>
    <n v="4.68"/>
    <n v="0"/>
    <n v="0"/>
    <n v="0"/>
    <n v="0"/>
    <n v="4.68"/>
    <n v="20"/>
    <m/>
    <m/>
    <m/>
    <m/>
    <d v="2026-03-01T00:00:00"/>
    <d v="2026-05-31T00:00:00"/>
    <m/>
    <n v="91"/>
    <m/>
    <m/>
    <m/>
    <m/>
    <m/>
    <m/>
    <m/>
    <m/>
    <m/>
    <m/>
  </r>
  <r>
    <x v="34"/>
    <x v="34"/>
    <s v="Newton Primary School"/>
    <s v="EM13638501   "/>
    <s v="VP44201770"/>
    <s v="Q057"/>
    <s v="EM13638501"/>
    <s v="Q153"/>
    <m/>
    <s v="Other BT service charges "/>
    <n v="3.12"/>
    <n v="0"/>
    <n v="0"/>
    <n v="0"/>
    <n v="0"/>
    <n v="3.12"/>
    <n v="20"/>
    <m/>
    <m/>
    <m/>
    <m/>
    <d v="2026-03-01T00:00:00"/>
    <d v="2026-05-31T00:00:00"/>
    <m/>
    <n v="91"/>
    <m/>
    <m/>
    <m/>
    <m/>
    <m/>
    <m/>
    <m/>
    <m/>
    <m/>
    <m/>
  </r>
  <r>
    <x v="35"/>
    <x v="35"/>
    <s v="Edale CE Primary School"/>
    <s v="SL40527327   "/>
    <s v="VP44201770"/>
    <s v="Q057"/>
    <s v="SL40527327"/>
    <s v="Q154"/>
    <m/>
    <s v="Other BT service charges "/>
    <n v="4.68"/>
    <n v="0"/>
    <n v="0"/>
    <n v="0"/>
    <n v="0"/>
    <n v="4.68"/>
    <n v="20"/>
    <m/>
    <m/>
    <m/>
    <m/>
    <d v="2026-03-01T00:00:00"/>
    <d v="2026-05-31T00:00:00"/>
    <m/>
    <n v="91"/>
    <m/>
    <m/>
    <m/>
    <m/>
    <m/>
    <m/>
    <m/>
    <m/>
    <m/>
    <m/>
  </r>
  <r>
    <x v="8"/>
    <x v="8"/>
    <s v="Harpur Hill Primary School"/>
    <s v="MR73256291   "/>
    <s v="VP44201770"/>
    <s v="Q057"/>
    <s v="MR73256291"/>
    <s v="Q099"/>
    <m/>
    <s v="Other BT service charges "/>
    <n v="30"/>
    <n v="0"/>
    <n v="0"/>
    <n v="0"/>
    <n v="0"/>
    <n v="30"/>
    <n v="20"/>
    <m/>
    <m/>
    <m/>
    <m/>
    <d v="2026-03-01T00:00:00"/>
    <d v="2026-05-31T00:00:00"/>
    <m/>
    <n v="91"/>
    <m/>
    <m/>
    <m/>
    <m/>
    <m/>
    <m/>
    <m/>
    <m/>
    <m/>
    <m/>
  </r>
  <r>
    <x v="9"/>
    <x v="9"/>
    <s v="Burbage Primary School"/>
    <s v="MR72816291   "/>
    <s v="VP44201770"/>
    <s v="Q057"/>
    <s v="MR72816291"/>
    <s v="F108"/>
    <m/>
    <s v="Other BT service charges "/>
    <n v="-44.53"/>
    <n v="0"/>
    <n v="0"/>
    <n v="0"/>
    <n v="0"/>
    <n v="-44.53"/>
    <n v="20"/>
    <m/>
    <m/>
    <m/>
    <m/>
    <d v="2026-02-01T00:00:00"/>
    <d v="2026-02-28T00:00:00"/>
    <m/>
    <n v="28"/>
    <m/>
    <m/>
    <m/>
    <m/>
    <m/>
    <m/>
    <m/>
    <m/>
    <m/>
    <m/>
  </r>
  <r>
    <x v="36"/>
    <x v="36"/>
    <s v="Stanton Primary School"/>
    <s v="EM13996354   "/>
    <s v="VP44201770"/>
    <s v="Q057"/>
    <s v="EM13996354"/>
    <s v="Q161"/>
    <m/>
    <s v="Other BT service charges "/>
    <n v="5.13"/>
    <n v="0"/>
    <n v="0"/>
    <n v="0"/>
    <n v="0"/>
    <n v="5.13"/>
    <n v="20"/>
    <m/>
    <m/>
    <m/>
    <m/>
    <d v="2026-03-01T00:00:00"/>
    <d v="2026-05-31T00:00:00"/>
    <m/>
    <n v="91"/>
    <m/>
    <m/>
    <m/>
    <m/>
    <m/>
    <m/>
    <m/>
    <m/>
    <m/>
    <m/>
  </r>
  <r>
    <x v="37"/>
    <x v="37"/>
    <m/>
    <s v="Total"/>
    <m/>
    <m/>
    <m/>
    <m/>
    <m/>
    <m/>
    <n v="8838.44"/>
    <n v="513.79999999999995"/>
    <n v="0"/>
    <n v="-267.72000000000003"/>
    <n v="0"/>
    <n v="9084.52"/>
    <m/>
    <n v="11054"/>
    <d v="1900-01-12T13:52:36"/>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0E96966-B29F-4C80-A803-8CDB46EC114B}" name="PivotTable2" cacheId="0"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3:H41" firstHeaderRow="0" firstDataRow="1" firstDataCol="2"/>
  <pivotFields count="35">
    <pivotField axis="axisRow" compact="0" outline="0" showAll="0" sortType="ascending" defaultSubtotal="0">
      <items count="39">
        <item x="26"/>
        <item x="10"/>
        <item x="19"/>
        <item x="27"/>
        <item x="34"/>
        <item x="22"/>
        <item x="29"/>
        <item x="21"/>
        <item x="28"/>
        <item x="2"/>
        <item x="15"/>
        <item x="25"/>
        <item x="6"/>
        <item x="4"/>
        <item x="13"/>
        <item x="7"/>
        <item x="31"/>
        <item x="1"/>
        <item m="1" x="38"/>
        <item x="14"/>
        <item x="33"/>
        <item x="20"/>
        <item x="32"/>
        <item x="0"/>
        <item x="11"/>
        <item x="35"/>
        <item x="36"/>
        <item x="5"/>
        <item x="8"/>
        <item x="3"/>
        <item x="24"/>
        <item x="18"/>
        <item x="17"/>
        <item x="23"/>
        <item x="12"/>
        <item x="16"/>
        <item x="30"/>
        <item x="9"/>
        <item h="1" x="37"/>
      </items>
      <extLst>
        <ext xmlns:x14="http://schemas.microsoft.com/office/spreadsheetml/2009/9/main" uri="{2946ED86-A175-432a-8AC1-64E0C546D7DE}">
          <x14:pivotField fillDownLabels="1"/>
        </ext>
      </extLst>
    </pivotField>
    <pivotField axis="axisRow" compact="0" outline="0" subtotalTop="0" showAll="0" defaultSubtotal="0">
      <items count="38">
        <item x="27"/>
        <item x="29"/>
        <item x="11"/>
        <item x="3"/>
        <item x="19"/>
        <item x="9"/>
        <item x="8"/>
        <item x="4"/>
        <item x="1"/>
        <item x="13"/>
        <item x="25"/>
        <item x="24"/>
        <item x="16"/>
        <item x="26"/>
        <item x="22"/>
        <item x="2"/>
        <item x="32"/>
        <item x="21"/>
        <item x="15"/>
        <item x="31"/>
        <item x="12"/>
        <item x="14"/>
        <item x="10"/>
        <item x="35"/>
        <item x="20"/>
        <item x="7"/>
        <item x="17"/>
        <item x="30"/>
        <item x="6"/>
        <item x="28"/>
        <item x="18"/>
        <item x="5"/>
        <item x="0"/>
        <item x="23"/>
        <item x="34"/>
        <item x="33"/>
        <item x="36"/>
        <item x="37"/>
      </items>
    </pivotField>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0"/>
    <field x="1"/>
  </rowFields>
  <rowItems count="38">
    <i>
      <x/>
      <x v="13"/>
    </i>
    <i>
      <x v="1"/>
      <x v="22"/>
    </i>
    <i>
      <x v="2"/>
      <x v="4"/>
    </i>
    <i>
      <x v="3"/>
      <x/>
    </i>
    <i>
      <x v="4"/>
      <x v="34"/>
    </i>
    <i>
      <x v="5"/>
      <x v="14"/>
    </i>
    <i>
      <x v="6"/>
      <x v="1"/>
    </i>
    <i>
      <x v="7"/>
      <x v="17"/>
    </i>
    <i>
      <x v="8"/>
      <x v="29"/>
    </i>
    <i>
      <x v="9"/>
      <x v="15"/>
    </i>
    <i>
      <x v="10"/>
      <x v="18"/>
    </i>
    <i>
      <x v="11"/>
      <x v="10"/>
    </i>
    <i>
      <x v="12"/>
      <x v="28"/>
    </i>
    <i>
      <x v="13"/>
      <x v="7"/>
    </i>
    <i>
      <x v="14"/>
      <x v="9"/>
    </i>
    <i>
      <x v="15"/>
      <x v="25"/>
    </i>
    <i>
      <x v="16"/>
      <x v="19"/>
    </i>
    <i>
      <x v="17"/>
      <x v="8"/>
    </i>
    <i>
      <x v="19"/>
      <x v="21"/>
    </i>
    <i>
      <x v="20"/>
      <x v="35"/>
    </i>
    <i>
      <x v="21"/>
      <x v="24"/>
    </i>
    <i>
      <x v="22"/>
      <x v="16"/>
    </i>
    <i>
      <x v="23"/>
      <x v="32"/>
    </i>
    <i>
      <x v="24"/>
      <x v="2"/>
    </i>
    <i>
      <x v="25"/>
      <x v="23"/>
    </i>
    <i>
      <x v="26"/>
      <x v="36"/>
    </i>
    <i>
      <x v="27"/>
      <x v="31"/>
    </i>
    <i>
      <x v="28"/>
      <x v="6"/>
    </i>
    <i>
      <x v="29"/>
      <x v="3"/>
    </i>
    <i>
      <x v="30"/>
      <x v="11"/>
    </i>
    <i>
      <x v="31"/>
      <x v="30"/>
    </i>
    <i>
      <x v="32"/>
      <x v="26"/>
    </i>
    <i>
      <x v="33"/>
      <x v="33"/>
    </i>
    <i>
      <x v="34"/>
      <x v="20"/>
    </i>
    <i>
      <x v="35"/>
      <x v="12"/>
    </i>
    <i>
      <x v="36"/>
      <x v="27"/>
    </i>
    <i>
      <x v="37"/>
      <x v="5"/>
    </i>
    <i t="grand">
      <x/>
    </i>
  </rowItems>
  <colFields count="1">
    <field x="-2"/>
  </colFields>
  <colItems count="6">
    <i>
      <x/>
    </i>
    <i i="1">
      <x v="1"/>
    </i>
    <i i="2">
      <x v="2"/>
    </i>
    <i i="3">
      <x v="3"/>
    </i>
    <i i="4">
      <x v="4"/>
    </i>
    <i i="5">
      <x v="5"/>
    </i>
  </colItems>
  <dataFields count="6">
    <dataField name="Usage charges (£) " fld="11" baseField="0" baseItem="0"/>
    <dataField name="Regular charges (£) " fld="10" baseField="0" baseItem="0"/>
    <dataField name="One-off charges &amp; credits (£) " fld="12" baseField="0" baseItem="0"/>
    <dataField name="Adjustments (£) " fld="14" baseField="0" baseItem="0"/>
    <dataField name="Discounts (£) " fld="13" baseField="0" baseItem="0"/>
    <dataField name="Total charges before VAT  (£) " fld="15" baseField="0" baseItem="0"/>
  </dataFields>
  <formats count="34">
    <format dxfId="38">
      <pivotArea outline="0" collapsedLevelsAreSubtotals="1" fieldPosition="0"/>
    </format>
    <format dxfId="37">
      <pivotArea dataOnly="0" labelOnly="1" outline="0" fieldPosition="0">
        <references count="1">
          <reference field="4294967294" count="6">
            <x v="0"/>
            <x v="1"/>
            <x v="2"/>
            <x v="3"/>
            <x v="4"/>
            <x v="5"/>
          </reference>
        </references>
      </pivotArea>
    </format>
    <format dxfId="36">
      <pivotArea field="0" type="button" dataOnly="0" labelOnly="1" outline="0" axis="axisRow" fieldPosition="0"/>
    </format>
    <format dxfId="35">
      <pivotArea field="1" type="button" dataOnly="0" labelOnly="1" outline="0" axis="axisRow" fieldPosition="1"/>
    </format>
    <format dxfId="34">
      <pivotArea dataOnly="0" labelOnly="1" outline="0" fieldPosition="0">
        <references count="1">
          <reference field="0" count="25">
            <x v="0"/>
            <x v="2"/>
            <x v="3"/>
            <x v="4"/>
            <x v="5"/>
            <x v="6"/>
            <x v="7"/>
            <x v="8"/>
            <x v="9"/>
            <x v="10"/>
            <x v="11"/>
            <x v="12"/>
            <x v="14"/>
            <x v="15"/>
            <x v="16"/>
            <x v="17"/>
            <x v="18"/>
            <x v="19"/>
            <x v="20"/>
            <x v="21"/>
            <x v="22"/>
            <x v="24"/>
            <x v="25"/>
            <x v="26"/>
            <x v="29"/>
          </reference>
        </references>
      </pivotArea>
    </format>
    <format dxfId="33">
      <pivotArea dataOnly="0" labelOnly="1" outline="0" fieldPosition="0">
        <references count="1">
          <reference field="0" count="5">
            <x v="30"/>
            <x v="32"/>
            <x v="34"/>
            <x v="35"/>
            <x v="36"/>
          </reference>
        </references>
      </pivotArea>
    </format>
    <format dxfId="32">
      <pivotArea dataOnly="0" labelOnly="1" grandRow="1" outline="0" fieldPosition="0"/>
    </format>
    <format dxfId="31">
      <pivotArea dataOnly="0" labelOnly="1" outline="0" fieldPosition="0">
        <references count="2">
          <reference field="0" count="1" selected="0">
            <x v="0"/>
          </reference>
          <reference field="1" count="1">
            <x v="13"/>
          </reference>
        </references>
      </pivotArea>
    </format>
    <format dxfId="30">
      <pivotArea dataOnly="0" labelOnly="1" outline="0" fieldPosition="0">
        <references count="2">
          <reference field="0" count="1" selected="0">
            <x v="2"/>
          </reference>
          <reference field="1" count="2">
            <x v="4"/>
            <x v="30"/>
          </reference>
        </references>
      </pivotArea>
    </format>
    <format dxfId="29">
      <pivotArea dataOnly="0" labelOnly="1" outline="0" fieldPosition="0">
        <references count="2">
          <reference field="0" count="1" selected="0">
            <x v="3"/>
          </reference>
          <reference field="1" count="1">
            <x v="0"/>
          </reference>
        </references>
      </pivotArea>
    </format>
    <format dxfId="28">
      <pivotArea dataOnly="0" labelOnly="1" outline="0" fieldPosition="0">
        <references count="2">
          <reference field="0" count="1" selected="0">
            <x v="5"/>
          </reference>
          <reference field="1" count="1">
            <x v="14"/>
          </reference>
        </references>
      </pivotArea>
    </format>
    <format dxfId="27">
      <pivotArea dataOnly="0" labelOnly="1" outline="0" fieldPosition="0">
        <references count="2">
          <reference field="0" count="1" selected="0">
            <x v="6"/>
          </reference>
          <reference field="1" count="1">
            <x v="1"/>
          </reference>
        </references>
      </pivotArea>
    </format>
    <format dxfId="26">
      <pivotArea dataOnly="0" labelOnly="1" outline="0" fieldPosition="0">
        <references count="2">
          <reference field="0" count="1" selected="0">
            <x v="7"/>
          </reference>
          <reference field="1" count="1">
            <x v="17"/>
          </reference>
        </references>
      </pivotArea>
    </format>
    <format dxfId="25">
      <pivotArea dataOnly="0" labelOnly="1" outline="0" fieldPosition="0">
        <references count="2">
          <reference field="0" count="1" selected="0">
            <x v="8"/>
          </reference>
          <reference field="1" count="1">
            <x v="29"/>
          </reference>
        </references>
      </pivotArea>
    </format>
    <format dxfId="24">
      <pivotArea dataOnly="0" labelOnly="1" outline="0" fieldPosition="0">
        <references count="2">
          <reference field="0" count="1" selected="0">
            <x v="9"/>
          </reference>
          <reference field="1" count="1">
            <x v="15"/>
          </reference>
        </references>
      </pivotArea>
    </format>
    <format dxfId="23">
      <pivotArea dataOnly="0" labelOnly="1" outline="0" fieldPosition="0">
        <references count="2">
          <reference field="0" count="1" selected="0">
            <x v="10"/>
          </reference>
          <reference field="1" count="1">
            <x v="18"/>
          </reference>
        </references>
      </pivotArea>
    </format>
    <format dxfId="22">
      <pivotArea dataOnly="0" labelOnly="1" outline="0" fieldPosition="0">
        <references count="2">
          <reference field="0" count="1" selected="0">
            <x v="11"/>
          </reference>
          <reference field="1" count="1">
            <x v="10"/>
          </reference>
        </references>
      </pivotArea>
    </format>
    <format dxfId="21">
      <pivotArea dataOnly="0" labelOnly="1" outline="0" fieldPosition="0">
        <references count="2">
          <reference field="0" count="1" selected="0">
            <x v="12"/>
          </reference>
          <reference field="1" count="1">
            <x v="28"/>
          </reference>
        </references>
      </pivotArea>
    </format>
    <format dxfId="20">
      <pivotArea dataOnly="0" labelOnly="1" outline="0" fieldPosition="0">
        <references count="2">
          <reference field="0" count="1" selected="0">
            <x v="14"/>
          </reference>
          <reference field="1" count="1">
            <x v="9"/>
          </reference>
        </references>
      </pivotArea>
    </format>
    <format dxfId="19">
      <pivotArea dataOnly="0" labelOnly="1" outline="0" fieldPosition="0">
        <references count="2">
          <reference field="0" count="1" selected="0">
            <x v="15"/>
          </reference>
          <reference field="1" count="1">
            <x v="25"/>
          </reference>
        </references>
      </pivotArea>
    </format>
    <format dxfId="18">
      <pivotArea dataOnly="0" labelOnly="1" outline="0" fieldPosition="0">
        <references count="2">
          <reference field="0" count="1" selected="0">
            <x v="16"/>
          </reference>
          <reference field="1" count="1">
            <x v="19"/>
          </reference>
        </references>
      </pivotArea>
    </format>
    <format dxfId="17">
      <pivotArea dataOnly="0" labelOnly="1" outline="0" fieldPosition="0">
        <references count="2">
          <reference field="0" count="1" selected="0">
            <x v="17"/>
          </reference>
          <reference field="1" count="1">
            <x v="8"/>
          </reference>
        </references>
      </pivotArea>
    </format>
    <format dxfId="16">
      <pivotArea dataOnly="0" labelOnly="1" outline="0" fieldPosition="0">
        <references count="2">
          <reference field="0" count="1" selected="0">
            <x v="18"/>
          </reference>
          <reference field="1" count="1">
            <x v="5"/>
          </reference>
        </references>
      </pivotArea>
    </format>
    <format dxfId="15">
      <pivotArea dataOnly="0" labelOnly="1" outline="0" fieldPosition="0">
        <references count="2">
          <reference field="0" count="1" selected="0">
            <x v="19"/>
          </reference>
          <reference field="1" count="1">
            <x v="21"/>
          </reference>
        </references>
      </pivotArea>
    </format>
    <format dxfId="14">
      <pivotArea dataOnly="0" labelOnly="1" outline="0" fieldPosition="0">
        <references count="2">
          <reference field="0" count="1" selected="0">
            <x v="21"/>
          </reference>
          <reference field="1" count="1">
            <x v="24"/>
          </reference>
        </references>
      </pivotArea>
    </format>
    <format dxfId="13">
      <pivotArea dataOnly="0" labelOnly="1" outline="0" fieldPosition="0">
        <references count="2">
          <reference field="0" count="1" selected="0">
            <x v="22"/>
          </reference>
          <reference field="1" count="1">
            <x v="16"/>
          </reference>
        </references>
      </pivotArea>
    </format>
    <format dxfId="12">
      <pivotArea dataOnly="0" labelOnly="1" outline="0" fieldPosition="0">
        <references count="2">
          <reference field="0" count="1" selected="0">
            <x v="24"/>
          </reference>
          <reference field="1" count="1">
            <x v="2"/>
          </reference>
        </references>
      </pivotArea>
    </format>
    <format dxfId="11">
      <pivotArea dataOnly="0" labelOnly="1" outline="0" fieldPosition="0">
        <references count="2">
          <reference field="0" count="1" selected="0">
            <x v="25"/>
          </reference>
          <reference field="1" count="1">
            <x v="23"/>
          </reference>
        </references>
      </pivotArea>
    </format>
    <format dxfId="10">
      <pivotArea dataOnly="0" labelOnly="1" outline="0" fieldPosition="0">
        <references count="2">
          <reference field="0" count="1" selected="0">
            <x v="29"/>
          </reference>
          <reference field="1" count="1">
            <x v="3"/>
          </reference>
        </references>
      </pivotArea>
    </format>
    <format dxfId="9">
      <pivotArea dataOnly="0" labelOnly="1" outline="0" fieldPosition="0">
        <references count="2">
          <reference field="0" count="1" selected="0">
            <x v="30"/>
          </reference>
          <reference field="1" count="1">
            <x v="11"/>
          </reference>
        </references>
      </pivotArea>
    </format>
    <format dxfId="8">
      <pivotArea dataOnly="0" labelOnly="1" outline="0" fieldPosition="0">
        <references count="2">
          <reference field="0" count="1" selected="0">
            <x v="32"/>
          </reference>
          <reference field="1" count="1">
            <x v="26"/>
          </reference>
        </references>
      </pivotArea>
    </format>
    <format dxfId="7">
      <pivotArea dataOnly="0" labelOnly="1" outline="0" fieldPosition="0">
        <references count="2">
          <reference field="0" count="1" selected="0">
            <x v="34"/>
          </reference>
          <reference field="1" count="1">
            <x v="20"/>
          </reference>
        </references>
      </pivotArea>
    </format>
    <format dxfId="6">
      <pivotArea dataOnly="0" labelOnly="1" outline="0" fieldPosition="0">
        <references count="2">
          <reference field="0" count="1" selected="0">
            <x v="35"/>
          </reference>
          <reference field="1" count="1">
            <x v="12"/>
          </reference>
        </references>
      </pivotArea>
    </format>
    <format dxfId="5">
      <pivotArea dataOnly="0" labelOnly="1" outline="0" fieldPosition="0">
        <references count="2">
          <reference field="0" count="1" selected="0">
            <x v="36"/>
          </reference>
          <reference field="1" count="1">
            <x v="2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icrosoft.com/en-gb/microsoft-365/free-office-online-for-the-web" TargetMode="External"/><Relationship Id="rId1" Type="http://schemas.openxmlformats.org/officeDocument/2006/relationships/hyperlink" Target="mailto:karen.sellors@derbyshire.gov.uk"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hyperlink" Target="mailto:managed.enquiries.uksupport@bt.com" TargetMode="External"/><Relationship Id="rId2" Type="http://schemas.openxmlformats.org/officeDocument/2006/relationships/hyperlink" Target="mailto:maxine.hallgarth@bt.com" TargetMode="External"/><Relationship Id="rId1" Type="http://schemas.openxmlformats.org/officeDocument/2006/relationships/hyperlink" Target="mailto:karen.sellors@derbyshire.gov.uk%2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4EF4-6C31-4FDF-8CBC-E9F26E92F0CC}">
  <dimension ref="A1:L26"/>
  <sheetViews>
    <sheetView showGridLines="0" tabSelected="1" workbookViewId="0">
      <selection activeCell="N5" sqref="N5"/>
    </sheetView>
  </sheetViews>
  <sheetFormatPr defaultRowHeight="15" x14ac:dyDescent="0.25"/>
  <cols>
    <col min="1" max="1" width="2.28515625" customWidth="1"/>
    <col min="2" max="2" width="4.7109375" customWidth="1"/>
    <col min="3" max="3" width="29.140625" customWidth="1"/>
    <col min="4" max="4" width="11" customWidth="1"/>
    <col min="5" max="5" width="8.140625" bestFit="1" customWidth="1"/>
    <col min="7" max="7" width="13" customWidth="1"/>
    <col min="8" max="8" width="13.140625" customWidth="1"/>
    <col min="9" max="9" width="4.7109375" customWidth="1"/>
    <col min="10" max="10" width="2.28515625" customWidth="1"/>
    <col min="12" max="12" width="12" bestFit="1" customWidth="1"/>
  </cols>
  <sheetData>
    <row r="1" spans="1:12" ht="15" customHeight="1" x14ac:dyDescent="0.25">
      <c r="A1" s="33"/>
      <c r="B1" s="33"/>
      <c r="C1" s="33"/>
      <c r="D1" s="33"/>
      <c r="E1" s="33"/>
      <c r="F1" s="33"/>
      <c r="G1" s="33"/>
      <c r="H1" s="33"/>
      <c r="I1" s="33"/>
      <c r="J1" s="33"/>
      <c r="K1" s="90" t="s">
        <v>3416</v>
      </c>
      <c r="L1" s="91">
        <v>46082</v>
      </c>
    </row>
    <row r="2" spans="1:12" ht="20.25" customHeight="1" x14ac:dyDescent="0.25">
      <c r="A2" s="33"/>
      <c r="B2" s="25"/>
      <c r="C2" s="25"/>
      <c r="D2" s="25"/>
      <c r="E2" s="25"/>
      <c r="F2" s="25"/>
      <c r="G2" s="25"/>
      <c r="H2" s="25"/>
      <c r="I2" s="25"/>
      <c r="J2" s="33"/>
    </row>
    <row r="3" spans="1:12" ht="26.25" x14ac:dyDescent="0.4">
      <c r="A3" s="33"/>
      <c r="B3" s="25"/>
      <c r="C3" s="30" t="s">
        <v>3408</v>
      </c>
      <c r="D3" s="25"/>
      <c r="E3" s="25"/>
      <c r="F3" s="25"/>
      <c r="G3" s="25"/>
      <c r="H3" s="25"/>
      <c r="I3" s="25"/>
      <c r="J3" s="33"/>
    </row>
    <row r="4" spans="1:12" x14ac:dyDescent="0.25">
      <c r="A4" s="33"/>
      <c r="B4" s="25"/>
      <c r="C4" s="41" t="s">
        <v>3409</v>
      </c>
      <c r="D4" s="25"/>
      <c r="E4" s="25"/>
      <c r="F4" s="25"/>
      <c r="G4" s="25"/>
      <c r="H4" s="25"/>
      <c r="I4" s="25"/>
      <c r="J4" s="33"/>
    </row>
    <row r="5" spans="1:12" ht="15.75" thickBot="1" x14ac:dyDescent="0.3">
      <c r="A5" s="33"/>
      <c r="B5" s="25"/>
      <c r="C5" s="25"/>
      <c r="D5" s="25"/>
      <c r="E5" s="25"/>
      <c r="F5" s="25"/>
      <c r="G5" s="25"/>
      <c r="H5" s="25"/>
      <c r="I5" s="25"/>
      <c r="J5" s="33"/>
    </row>
    <row r="6" spans="1:12" ht="19.5" thickBot="1" x14ac:dyDescent="0.35">
      <c r="A6" s="33"/>
      <c r="B6" s="25"/>
      <c r="C6" s="25" t="s">
        <v>204</v>
      </c>
      <c r="D6" s="25"/>
      <c r="E6" s="25"/>
      <c r="F6" s="25"/>
      <c r="G6" s="25"/>
      <c r="H6" s="24"/>
      <c r="I6" s="28"/>
      <c r="J6" s="33"/>
    </row>
    <row r="7" spans="1:12" x14ac:dyDescent="0.25">
      <c r="A7" s="33"/>
      <c r="B7" s="25"/>
      <c r="C7" s="25"/>
      <c r="D7" s="25"/>
      <c r="E7" s="25"/>
      <c r="F7" s="25"/>
      <c r="G7" s="25"/>
      <c r="H7" s="25"/>
      <c r="I7" s="25"/>
      <c r="J7" s="33"/>
    </row>
    <row r="8" spans="1:12" x14ac:dyDescent="0.25">
      <c r="A8" s="33"/>
      <c r="B8" s="25"/>
      <c r="C8" s="25" t="s">
        <v>207</v>
      </c>
      <c r="D8" s="25"/>
      <c r="E8" s="25"/>
      <c r="F8" s="26" t="s">
        <v>208</v>
      </c>
      <c r="G8" s="25"/>
      <c r="H8" s="25"/>
      <c r="I8" s="25"/>
      <c r="J8" s="33"/>
    </row>
    <row r="9" spans="1:12" x14ac:dyDescent="0.25">
      <c r="A9" s="33"/>
      <c r="B9" s="25"/>
      <c r="C9" s="25"/>
      <c r="D9" s="25"/>
      <c r="E9" s="25"/>
      <c r="F9" s="25"/>
      <c r="G9" s="25"/>
      <c r="H9" s="25"/>
      <c r="I9" s="25"/>
      <c r="J9" s="33"/>
    </row>
    <row r="10" spans="1:12" x14ac:dyDescent="0.25">
      <c r="A10" s="33"/>
      <c r="B10" s="25"/>
      <c r="C10" s="25" t="s">
        <v>206</v>
      </c>
      <c r="D10" s="25"/>
      <c r="E10" s="25"/>
      <c r="F10" s="25"/>
      <c r="G10" s="25"/>
      <c r="H10" s="25"/>
      <c r="I10" s="25"/>
      <c r="J10" s="33"/>
    </row>
    <row r="11" spans="1:12" x14ac:dyDescent="0.25">
      <c r="A11" s="33"/>
      <c r="B11" s="25"/>
      <c r="C11" s="25"/>
      <c r="D11" s="25"/>
      <c r="E11" s="43"/>
      <c r="F11" s="25"/>
      <c r="G11" s="25"/>
      <c r="H11" s="25"/>
      <c r="I11" s="25"/>
      <c r="J11" s="33"/>
    </row>
    <row r="12" spans="1:12" x14ac:dyDescent="0.25">
      <c r="A12" s="33"/>
      <c r="B12" s="25"/>
      <c r="C12" s="25" t="s">
        <v>200</v>
      </c>
      <c r="D12" s="27">
        <f>_xlfn.XLOOKUP(H6,'Charge Lookup'!A:A,'Charge Lookup'!C:C)</f>
        <v>0</v>
      </c>
      <c r="E12" s="42"/>
      <c r="F12" s="42"/>
      <c r="G12" s="34"/>
      <c r="H12" s="25"/>
      <c r="I12" s="25"/>
      <c r="J12" s="33"/>
    </row>
    <row r="13" spans="1:12" x14ac:dyDescent="0.25">
      <c r="A13" s="33"/>
      <c r="B13" s="25"/>
      <c r="C13" s="25" t="s">
        <v>201</v>
      </c>
      <c r="D13" s="27">
        <f>_xlfn.XLOOKUP(Summary!H6,'Charge Lookup'!A:A,'Charge Lookup'!D:D)</f>
        <v>0</v>
      </c>
      <c r="E13" s="42"/>
      <c r="F13" s="42"/>
      <c r="G13" s="34"/>
      <c r="H13" s="25"/>
      <c r="I13" s="25"/>
      <c r="J13" s="33"/>
    </row>
    <row r="14" spans="1:12" x14ac:dyDescent="0.25">
      <c r="A14" s="33"/>
      <c r="B14" s="25"/>
      <c r="C14" s="25" t="s">
        <v>205</v>
      </c>
      <c r="D14" s="27">
        <f>_xlfn.XLOOKUP(Summary!H6,'Charge Lookup'!A:A,'Charge Lookup'!E:E)</f>
        <v>0</v>
      </c>
      <c r="E14" s="42"/>
      <c r="F14" s="42"/>
      <c r="G14" s="34"/>
      <c r="H14" s="25"/>
      <c r="I14" s="25"/>
      <c r="J14" s="33"/>
    </row>
    <row r="15" spans="1:12" x14ac:dyDescent="0.25">
      <c r="A15" s="33"/>
      <c r="B15" s="25"/>
      <c r="C15" s="25" t="s">
        <v>202</v>
      </c>
      <c r="D15" s="27">
        <f>_xlfn.XLOOKUP(H6,'Charge Lookup'!A:A,'Charge Lookup'!F:F)</f>
        <v>0</v>
      </c>
      <c r="E15" s="42"/>
      <c r="F15" s="42"/>
      <c r="G15" s="34"/>
      <c r="H15" s="25"/>
      <c r="I15" s="25"/>
      <c r="J15" s="33"/>
    </row>
    <row r="16" spans="1:12" x14ac:dyDescent="0.25">
      <c r="A16" s="33"/>
      <c r="B16" s="25"/>
      <c r="C16" s="25" t="s">
        <v>209</v>
      </c>
      <c r="D16" s="27">
        <f>_xlfn.XLOOKUP(H6,'Charge Lookup'!A:A,'Charge Lookup'!G:G)</f>
        <v>0</v>
      </c>
      <c r="E16" s="42"/>
      <c r="F16" s="42"/>
      <c r="G16" s="34"/>
      <c r="H16" s="25"/>
      <c r="I16" s="25"/>
      <c r="J16" s="33"/>
    </row>
    <row r="17" spans="1:10" ht="15.75" thickBot="1" x14ac:dyDescent="0.3">
      <c r="A17" s="33"/>
      <c r="B17" s="25"/>
      <c r="C17" s="28" t="s">
        <v>56</v>
      </c>
      <c r="D17" s="29">
        <f>_xlfn.XLOOKUP(H6,'Charge Lookup'!A:A,'Charge Lookup'!H:H)</f>
        <v>0</v>
      </c>
      <c r="E17" s="42"/>
      <c r="F17" s="42"/>
      <c r="G17" s="34"/>
      <c r="H17" s="25"/>
      <c r="I17" s="25"/>
      <c r="J17" s="33"/>
    </row>
    <row r="18" spans="1:10" ht="27" customHeight="1" thickTop="1" x14ac:dyDescent="0.25">
      <c r="A18" s="33"/>
      <c r="B18" s="25"/>
      <c r="C18" s="25"/>
      <c r="D18" s="25"/>
      <c r="E18" s="25"/>
      <c r="F18" s="25"/>
      <c r="G18" s="25"/>
      <c r="H18" s="25"/>
      <c r="I18" s="25"/>
      <c r="J18" s="33"/>
    </row>
    <row r="19" spans="1:10" ht="10.5" customHeight="1" x14ac:dyDescent="0.25">
      <c r="A19" s="33"/>
      <c r="B19" s="33"/>
      <c r="C19" s="33"/>
      <c r="D19" s="33"/>
      <c r="E19" s="33"/>
      <c r="F19" s="33"/>
      <c r="G19" s="33"/>
      <c r="H19" s="33"/>
      <c r="I19" s="33"/>
      <c r="J19" s="33"/>
    </row>
    <row r="20" spans="1:10" x14ac:dyDescent="0.25">
      <c r="A20" s="33"/>
      <c r="B20" s="25"/>
      <c r="C20" s="25"/>
      <c r="D20" s="25"/>
      <c r="E20" s="25"/>
      <c r="F20" s="25"/>
      <c r="G20" s="25"/>
      <c r="H20" s="25"/>
      <c r="I20" s="25"/>
      <c r="J20" s="33"/>
    </row>
    <row r="21" spans="1:10" ht="39" customHeight="1" x14ac:dyDescent="0.25">
      <c r="A21" s="33"/>
      <c r="B21" s="25"/>
      <c r="C21" s="88" t="s">
        <v>353</v>
      </c>
      <c r="D21" s="88"/>
      <c r="E21" s="88"/>
      <c r="F21" s="88"/>
      <c r="G21" s="88"/>
      <c r="H21" s="88"/>
      <c r="I21" s="25"/>
      <c r="J21" s="33"/>
    </row>
    <row r="22" spans="1:10" ht="9" customHeight="1" x14ac:dyDescent="0.25">
      <c r="A22" s="33"/>
      <c r="B22" s="25"/>
      <c r="C22" s="36"/>
      <c r="D22" s="36"/>
      <c r="E22" s="36"/>
      <c r="F22" s="36"/>
      <c r="G22" s="36"/>
      <c r="H22" s="36"/>
      <c r="I22" s="25"/>
      <c r="J22" s="33"/>
    </row>
    <row r="23" spans="1:10" ht="191.25" customHeight="1" x14ac:dyDescent="0.25">
      <c r="A23" s="33"/>
      <c r="B23" s="25"/>
      <c r="C23" s="89" t="s">
        <v>314</v>
      </c>
      <c r="D23" s="89"/>
      <c r="E23" s="89"/>
      <c r="F23" s="89"/>
      <c r="G23" s="89"/>
      <c r="H23" s="89"/>
      <c r="I23" s="25"/>
      <c r="J23" s="33"/>
    </row>
    <row r="24" spans="1:10" x14ac:dyDescent="0.25">
      <c r="A24" s="33"/>
      <c r="B24" s="25"/>
      <c r="C24" s="37" t="s">
        <v>313</v>
      </c>
      <c r="D24" s="25"/>
      <c r="E24" s="25"/>
      <c r="F24" s="25"/>
      <c r="G24" s="25"/>
      <c r="H24" s="25"/>
      <c r="I24" s="25"/>
      <c r="J24" s="33"/>
    </row>
    <row r="25" spans="1:10" x14ac:dyDescent="0.25">
      <c r="A25" s="33"/>
      <c r="B25" s="25"/>
      <c r="C25" s="37"/>
      <c r="D25" s="25"/>
      <c r="E25" s="25"/>
      <c r="F25" s="25"/>
      <c r="G25" s="25"/>
      <c r="H25" s="25"/>
      <c r="I25" s="25"/>
      <c r="J25" s="33"/>
    </row>
    <row r="26" spans="1:10" ht="10.5" customHeight="1" x14ac:dyDescent="0.25">
      <c r="A26" s="33"/>
      <c r="B26" s="33"/>
      <c r="C26" s="33"/>
      <c r="D26" s="33"/>
      <c r="E26" s="33"/>
      <c r="F26" s="33"/>
      <c r="G26" s="33"/>
      <c r="H26" s="33"/>
      <c r="I26" s="33"/>
      <c r="J26" s="33"/>
    </row>
  </sheetData>
  <sheetProtection algorithmName="SHA-512" hashValue="YSfdJ5keCdaGYg6yvQ9zYZqmnI4fmWc34D+TgLFeJQx+iafitcnFSpTg+pQ50Xoc1NfoWVPyHbIofhnFJOZk0g==" saltValue="Zt6X1aq63q3eUP55SKrxmg==" spinCount="100000" sheet="1" objects="1" scenarios="1"/>
  <hyperlinks>
    <hyperlink ref="F8" r:id="rId1" xr:uid="{AEB02ED0-D894-420B-98FA-A2DBA2530C27}"/>
    <hyperlink ref="C24" r:id="rId2" xr:uid="{8837CD2C-ECE3-402C-8321-E3A78C4066B5}"/>
  </hyperlinks>
  <pageMargins left="0.7" right="0.7" top="0.75" bottom="0.75" header="0.3" footer="0.3"/>
  <pageSetup paperSize="9" orientation="portrait" horizontalDpi="300" verticalDpi="0"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A86FD-16A7-4D89-BCEB-4C52DB6BF376}">
  <sheetPr>
    <tabColor rgb="FFFFC000"/>
  </sheetPr>
  <dimension ref="A1:S9212"/>
  <sheetViews>
    <sheetView workbookViewId="0">
      <pane ySplit="3" topLeftCell="A4" activePane="bottomLeft" state="frozen"/>
      <selection activeCell="A8" sqref="A8"/>
      <selection pane="bottomLeft" activeCell="A8" sqref="A8"/>
    </sheetView>
  </sheetViews>
  <sheetFormatPr defaultRowHeight="15" x14ac:dyDescent="0.25"/>
  <cols>
    <col min="2" max="2" width="46.7109375" bestFit="1" customWidth="1"/>
    <col min="3" max="3" width="13.140625" bestFit="1" customWidth="1"/>
    <col min="4" max="4" width="14.5703125" bestFit="1" customWidth="1"/>
    <col min="5" max="5" width="16.140625" bestFit="1" customWidth="1"/>
    <col min="7" max="7" width="17.42578125" bestFit="1" customWidth="1"/>
    <col min="8" max="8" width="10.7109375" bestFit="1" customWidth="1"/>
    <col min="11" max="11" width="10.7109375" style="4" bestFit="1" customWidth="1"/>
    <col min="12" max="12" width="8.140625" style="8" bestFit="1" customWidth="1"/>
    <col min="13" max="13" width="9.140625" style="1"/>
    <col min="14" max="14" width="9.140625" style="8"/>
    <col min="15" max="15" width="15.5703125" bestFit="1" customWidth="1"/>
    <col min="16" max="16" width="12.85546875" style="1" customWidth="1"/>
    <col min="18" max="18" width="15.5703125" bestFit="1" customWidth="1"/>
    <col min="19" max="19" width="23.7109375" bestFit="1" customWidth="1"/>
  </cols>
  <sheetData>
    <row r="1" spans="1:19" x14ac:dyDescent="0.25">
      <c r="A1" s="57" t="s">
        <v>3406</v>
      </c>
      <c r="B1" s="57"/>
      <c r="C1" s="57"/>
      <c r="D1" s="57"/>
      <c r="E1" s="57"/>
    </row>
    <row r="2" spans="1:19" x14ac:dyDescent="0.25">
      <c r="A2" s="54">
        <f>_xlfn.XLOOKUP(B2,'School Lookup'!D:D,'School Lookup'!F:F,0)</f>
        <v>0</v>
      </c>
      <c r="B2" s="54">
        <f>_xlfn.XLOOKUP(C2,'School Lookup'!A:A,'School Lookup'!D:D,_xlfn.XLOOKUP(C2,'School Lookup'!B:B,'School Lookup'!D:D,_xlfn.XLOOKUP(C2,'School Lookup'!C:C,'School Lookup'!D:D,0)))</f>
        <v>0</v>
      </c>
    </row>
    <row r="3" spans="1:19" s="2" customFormat="1" x14ac:dyDescent="0.25">
      <c r="A3" s="2" t="s">
        <v>0</v>
      </c>
      <c r="B3" s="2" t="s">
        <v>1</v>
      </c>
      <c r="C3" s="2" t="s">
        <v>2</v>
      </c>
      <c r="D3" s="2" t="s">
        <v>3</v>
      </c>
      <c r="E3" s="2" t="s">
        <v>4</v>
      </c>
      <c r="F3" s="2" t="s">
        <v>5</v>
      </c>
      <c r="G3" s="2" t="s">
        <v>243</v>
      </c>
      <c r="H3" s="2" t="s">
        <v>244</v>
      </c>
      <c r="I3" s="2" t="s">
        <v>245</v>
      </c>
      <c r="J3" s="2" t="s">
        <v>6</v>
      </c>
      <c r="K3" s="6" t="s">
        <v>7</v>
      </c>
      <c r="L3" s="7" t="s">
        <v>8</v>
      </c>
      <c r="M3" s="3" t="s">
        <v>9</v>
      </c>
      <c r="N3" s="7" t="s">
        <v>10</v>
      </c>
      <c r="O3" s="2" t="s">
        <v>11</v>
      </c>
      <c r="P3" s="3" t="s">
        <v>12</v>
      </c>
      <c r="Q3" s="2" t="s">
        <v>13</v>
      </c>
      <c r="R3" s="2" t="s">
        <v>14</v>
      </c>
      <c r="S3" s="2" t="s">
        <v>15</v>
      </c>
    </row>
    <row r="4" spans="1:19" x14ac:dyDescent="0.25">
      <c r="A4" s="54">
        <f>_xlfn.XLOOKUP(B4,'School Lookup'!D:D,'School Lookup'!F:F,0)</f>
        <v>760776</v>
      </c>
      <c r="B4" s="54" t="str">
        <f>_xlfn.XLOOKUP(C4,'School Lookup'!A:A,'School Lookup'!D:D,_xlfn.XLOOKUP(C4,'School Lookup'!B:B,'School Lookup'!D:D,_xlfn.XLOOKUP(C4,'School Lookup'!C:C,'School Lookup'!D:D,0)))</f>
        <v>Harpur Hill Primary School</v>
      </c>
      <c r="C4" t="s">
        <v>315</v>
      </c>
      <c r="E4" t="s">
        <v>16</v>
      </c>
      <c r="F4" t="s">
        <v>734</v>
      </c>
      <c r="G4" t="s">
        <v>316</v>
      </c>
      <c r="H4" t="s">
        <v>938</v>
      </c>
      <c r="I4" t="s">
        <v>951</v>
      </c>
      <c r="J4" t="s">
        <v>952</v>
      </c>
      <c r="K4" s="4">
        <v>45992</v>
      </c>
      <c r="L4"/>
      <c r="M4" t="s">
        <v>953</v>
      </c>
      <c r="N4" s="5">
        <v>0</v>
      </c>
      <c r="O4" t="s">
        <v>954</v>
      </c>
      <c r="P4">
        <v>0</v>
      </c>
      <c r="Q4">
        <v>20</v>
      </c>
      <c r="R4" t="s">
        <v>955</v>
      </c>
    </row>
    <row r="5" spans="1:19" x14ac:dyDescent="0.25">
      <c r="A5" s="54">
        <f>_xlfn.XLOOKUP(B5,'School Lookup'!D:D,'School Lookup'!F:F,0)</f>
        <v>760776</v>
      </c>
      <c r="B5" s="54" t="str">
        <f>_xlfn.XLOOKUP(C5,'School Lookup'!A:A,'School Lookup'!D:D,_xlfn.XLOOKUP(C5,'School Lookup'!B:B,'School Lookup'!D:D,_xlfn.XLOOKUP(C5,'School Lookup'!C:C,'School Lookup'!D:D,0)))</f>
        <v>Harpur Hill Primary School</v>
      </c>
      <c r="C5" t="s">
        <v>315</v>
      </c>
      <c r="E5" t="s">
        <v>16</v>
      </c>
      <c r="F5" t="s">
        <v>734</v>
      </c>
      <c r="G5" t="s">
        <v>316</v>
      </c>
      <c r="H5" t="s">
        <v>938</v>
      </c>
      <c r="I5" t="s">
        <v>951</v>
      </c>
      <c r="J5" t="s">
        <v>956</v>
      </c>
      <c r="K5" s="4">
        <v>45992</v>
      </c>
      <c r="L5"/>
      <c r="M5" t="s">
        <v>953</v>
      </c>
      <c r="N5" s="5">
        <v>0.86105324074074074</v>
      </c>
      <c r="O5" t="s">
        <v>957</v>
      </c>
      <c r="P5">
        <v>0</v>
      </c>
      <c r="Q5">
        <v>20</v>
      </c>
      <c r="R5" t="s">
        <v>955</v>
      </c>
    </row>
    <row r="6" spans="1:19" x14ac:dyDescent="0.25">
      <c r="A6" s="54">
        <f>_xlfn.XLOOKUP(B6,'School Lookup'!D:D,'School Lookup'!F:F,0)</f>
        <v>682471</v>
      </c>
      <c r="B6" s="54" t="str">
        <f>_xlfn.XLOOKUP(C6,'School Lookup'!A:A,'School Lookup'!D:D,_xlfn.XLOOKUP(C6,'School Lookup'!B:B,'School Lookup'!D:D,_xlfn.XLOOKUP(C6,'School Lookup'!C:C,'School Lookup'!D:D,0)))</f>
        <v>Ridgeway Primary School</v>
      </c>
      <c r="C6" t="s">
        <v>327</v>
      </c>
      <c r="D6">
        <v>500</v>
      </c>
      <c r="E6" t="s">
        <v>16</v>
      </c>
      <c r="F6" t="s">
        <v>734</v>
      </c>
      <c r="G6" t="s">
        <v>328</v>
      </c>
      <c r="H6" t="s">
        <v>885</v>
      </c>
      <c r="I6" t="s">
        <v>958</v>
      </c>
      <c r="J6" t="s">
        <v>959</v>
      </c>
      <c r="K6" s="4">
        <v>46002</v>
      </c>
      <c r="L6" s="5">
        <v>0.40696759259259258</v>
      </c>
      <c r="M6" t="s">
        <v>953</v>
      </c>
      <c r="N6" s="5">
        <v>3.4722222222222222E-5</v>
      </c>
      <c r="O6" t="s">
        <v>960</v>
      </c>
      <c r="P6">
        <v>0</v>
      </c>
      <c r="Q6">
        <v>20</v>
      </c>
      <c r="R6" t="s">
        <v>961</v>
      </c>
      <c r="S6" t="s">
        <v>955</v>
      </c>
    </row>
    <row r="7" spans="1:19" x14ac:dyDescent="0.25">
      <c r="A7" s="54">
        <f>_xlfn.XLOOKUP(B7,'School Lookup'!D:D,'School Lookup'!F:F,0)</f>
        <v>682471</v>
      </c>
      <c r="B7" s="54" t="str">
        <f>_xlfn.XLOOKUP(C7,'School Lookup'!A:A,'School Lookup'!D:D,_xlfn.XLOOKUP(C7,'School Lookup'!B:B,'School Lookup'!D:D,_xlfn.XLOOKUP(C7,'School Lookup'!C:C,'School Lookup'!D:D,0)))</f>
        <v>Ridgeway Primary School</v>
      </c>
      <c r="C7" t="s">
        <v>327</v>
      </c>
      <c r="D7" t="s">
        <v>962</v>
      </c>
      <c r="E7" t="s">
        <v>16</v>
      </c>
      <c r="F7" t="s">
        <v>734</v>
      </c>
      <c r="G7" t="s">
        <v>328</v>
      </c>
      <c r="H7" t="s">
        <v>885</v>
      </c>
      <c r="I7" t="s">
        <v>958</v>
      </c>
      <c r="J7" t="s">
        <v>959</v>
      </c>
      <c r="K7" s="4">
        <v>46002</v>
      </c>
      <c r="L7" s="5">
        <v>0.41568287037037038</v>
      </c>
      <c r="M7" t="s">
        <v>953</v>
      </c>
      <c r="N7" s="5">
        <v>1.1574074074074075E-4</v>
      </c>
      <c r="O7" t="s">
        <v>960</v>
      </c>
      <c r="P7">
        <v>0</v>
      </c>
      <c r="Q7">
        <v>20</v>
      </c>
      <c r="R7" t="s">
        <v>955</v>
      </c>
    </row>
    <row r="8" spans="1:19" x14ac:dyDescent="0.25">
      <c r="A8" s="54">
        <f>_xlfn.XLOOKUP(B8,'School Lookup'!D:D,'School Lookup'!F:F,0)</f>
        <v>682471</v>
      </c>
      <c r="B8" s="54" t="str">
        <f>_xlfn.XLOOKUP(C8,'School Lookup'!A:A,'School Lookup'!D:D,_xlfn.XLOOKUP(C8,'School Lookup'!B:B,'School Lookup'!D:D,_xlfn.XLOOKUP(C8,'School Lookup'!C:C,'School Lookup'!D:D,0)))</f>
        <v>Ridgeway Primary School</v>
      </c>
      <c r="C8" t="s">
        <v>327</v>
      </c>
      <c r="D8">
        <v>500</v>
      </c>
      <c r="E8" t="s">
        <v>16</v>
      </c>
      <c r="F8" t="s">
        <v>734</v>
      </c>
      <c r="G8" t="s">
        <v>328</v>
      </c>
      <c r="H8" t="s">
        <v>885</v>
      </c>
      <c r="I8" t="s">
        <v>958</v>
      </c>
      <c r="J8" t="s">
        <v>959</v>
      </c>
      <c r="K8" s="4">
        <v>46002</v>
      </c>
      <c r="L8" s="5">
        <v>0.41568287037037038</v>
      </c>
      <c r="M8" t="s">
        <v>953</v>
      </c>
      <c r="N8" s="5">
        <v>1.1574074074074075E-4</v>
      </c>
      <c r="O8" t="s">
        <v>960</v>
      </c>
      <c r="P8">
        <v>0</v>
      </c>
      <c r="Q8">
        <v>20</v>
      </c>
      <c r="R8" t="s">
        <v>961</v>
      </c>
      <c r="S8" t="s">
        <v>955</v>
      </c>
    </row>
    <row r="9" spans="1:19" x14ac:dyDescent="0.25">
      <c r="A9" s="54">
        <f>_xlfn.XLOOKUP(B9,'School Lookup'!D:D,'School Lookup'!F:F,0)</f>
        <v>682471</v>
      </c>
      <c r="B9" s="54" t="str">
        <f>_xlfn.XLOOKUP(C9,'School Lookup'!A:A,'School Lookup'!D:D,_xlfn.XLOOKUP(C9,'School Lookup'!B:B,'School Lookup'!D:D,_xlfn.XLOOKUP(C9,'School Lookup'!C:C,'School Lookup'!D:D,0)))</f>
        <v>Ridgeway Primary School</v>
      </c>
      <c r="C9" t="s">
        <v>327</v>
      </c>
      <c r="D9" t="s">
        <v>962</v>
      </c>
      <c r="E9" t="s">
        <v>16</v>
      </c>
      <c r="F9" t="s">
        <v>734</v>
      </c>
      <c r="G9" t="s">
        <v>328</v>
      </c>
      <c r="H9" t="s">
        <v>885</v>
      </c>
      <c r="I9" t="s">
        <v>958</v>
      </c>
      <c r="J9" t="s">
        <v>959</v>
      </c>
      <c r="K9" s="4">
        <v>46002</v>
      </c>
      <c r="L9" s="5">
        <v>0.42254629629629631</v>
      </c>
      <c r="M9" t="s">
        <v>953</v>
      </c>
      <c r="N9" s="5">
        <v>1.0416666666666667E-3</v>
      </c>
      <c r="O9" t="s">
        <v>960</v>
      </c>
      <c r="P9">
        <v>0</v>
      </c>
      <c r="Q9">
        <v>20</v>
      </c>
      <c r="R9" t="s">
        <v>955</v>
      </c>
    </row>
    <row r="10" spans="1:19" x14ac:dyDescent="0.25">
      <c r="A10" s="54">
        <f>_xlfn.XLOOKUP(B10,'School Lookup'!D:D,'School Lookup'!F:F,0)</f>
        <v>682471</v>
      </c>
      <c r="B10" s="54" t="str">
        <f>_xlfn.XLOOKUP(C10,'School Lookup'!A:A,'School Lookup'!D:D,_xlfn.XLOOKUP(C10,'School Lookup'!B:B,'School Lookup'!D:D,_xlfn.XLOOKUP(C10,'School Lookup'!C:C,'School Lookup'!D:D,0)))</f>
        <v>Ridgeway Primary School</v>
      </c>
      <c r="C10" t="s">
        <v>327</v>
      </c>
      <c r="D10">
        <v>500</v>
      </c>
      <c r="E10" t="s">
        <v>16</v>
      </c>
      <c r="F10" t="s">
        <v>734</v>
      </c>
      <c r="G10" t="s">
        <v>328</v>
      </c>
      <c r="H10" t="s">
        <v>885</v>
      </c>
      <c r="I10" t="s">
        <v>958</v>
      </c>
      <c r="J10" t="s">
        <v>959</v>
      </c>
      <c r="K10" s="4">
        <v>46002</v>
      </c>
      <c r="L10" s="5">
        <v>0.42254629629629631</v>
      </c>
      <c r="M10" t="s">
        <v>953</v>
      </c>
      <c r="N10" s="5">
        <v>1.0416666666666667E-3</v>
      </c>
      <c r="O10" t="s">
        <v>960</v>
      </c>
      <c r="P10">
        <v>0</v>
      </c>
      <c r="Q10">
        <v>20</v>
      </c>
      <c r="R10" t="s">
        <v>961</v>
      </c>
      <c r="S10" t="s">
        <v>955</v>
      </c>
    </row>
    <row r="11" spans="1:19" x14ac:dyDescent="0.25">
      <c r="A11" s="54">
        <f>_xlfn.XLOOKUP(B11,'School Lookup'!D:D,'School Lookup'!F:F,0)</f>
        <v>682471</v>
      </c>
      <c r="B11" s="54" t="str">
        <f>_xlfn.XLOOKUP(C11,'School Lookup'!A:A,'School Lookup'!D:D,_xlfn.XLOOKUP(C11,'School Lookup'!B:B,'School Lookup'!D:D,_xlfn.XLOOKUP(C11,'School Lookup'!C:C,'School Lookup'!D:D,0)))</f>
        <v>Ridgeway Primary School</v>
      </c>
      <c r="C11" t="s">
        <v>327</v>
      </c>
      <c r="D11" t="s">
        <v>962</v>
      </c>
      <c r="E11" t="s">
        <v>16</v>
      </c>
      <c r="F11" t="s">
        <v>734</v>
      </c>
      <c r="G11" t="s">
        <v>328</v>
      </c>
      <c r="H11" t="s">
        <v>885</v>
      </c>
      <c r="I11" t="s">
        <v>958</v>
      </c>
      <c r="J11" t="s">
        <v>959</v>
      </c>
      <c r="K11" s="4">
        <v>46002</v>
      </c>
      <c r="L11" s="5">
        <v>0.424375</v>
      </c>
      <c r="M11" t="s">
        <v>953</v>
      </c>
      <c r="N11" s="5">
        <v>6.7129629629629625E-4</v>
      </c>
      <c r="O11" t="s">
        <v>960</v>
      </c>
      <c r="P11">
        <v>0</v>
      </c>
      <c r="Q11">
        <v>20</v>
      </c>
      <c r="R11" t="s">
        <v>955</v>
      </c>
    </row>
    <row r="12" spans="1:19" x14ac:dyDescent="0.25">
      <c r="A12" s="54">
        <f>_xlfn.XLOOKUP(B12,'School Lookup'!D:D,'School Lookup'!F:F,0)</f>
        <v>682471</v>
      </c>
      <c r="B12" s="54" t="str">
        <f>_xlfn.XLOOKUP(C12,'School Lookup'!A:A,'School Lookup'!D:D,_xlfn.XLOOKUP(C12,'School Lookup'!B:B,'School Lookup'!D:D,_xlfn.XLOOKUP(C12,'School Lookup'!C:C,'School Lookup'!D:D,0)))</f>
        <v>Ridgeway Primary School</v>
      </c>
      <c r="C12" t="s">
        <v>327</v>
      </c>
      <c r="D12">
        <v>500</v>
      </c>
      <c r="E12" t="s">
        <v>16</v>
      </c>
      <c r="F12" t="s">
        <v>734</v>
      </c>
      <c r="G12" t="s">
        <v>328</v>
      </c>
      <c r="H12" t="s">
        <v>885</v>
      </c>
      <c r="I12" t="s">
        <v>958</v>
      </c>
      <c r="J12" t="s">
        <v>959</v>
      </c>
      <c r="K12" s="4">
        <v>46002</v>
      </c>
      <c r="L12" s="5">
        <v>0.424375</v>
      </c>
      <c r="M12" t="s">
        <v>953</v>
      </c>
      <c r="N12" s="5">
        <v>6.7129629629629625E-4</v>
      </c>
      <c r="O12" t="s">
        <v>960</v>
      </c>
      <c r="P12">
        <v>0</v>
      </c>
      <c r="Q12">
        <v>20</v>
      </c>
      <c r="R12" t="s">
        <v>961</v>
      </c>
      <c r="S12" t="s">
        <v>955</v>
      </c>
    </row>
    <row r="13" spans="1:19" x14ac:dyDescent="0.25">
      <c r="A13" s="54">
        <f>_xlfn.XLOOKUP(B13,'School Lookup'!D:D,'School Lookup'!F:F,0)</f>
        <v>682471</v>
      </c>
      <c r="B13" s="54" t="str">
        <f>_xlfn.XLOOKUP(C13,'School Lookup'!A:A,'School Lookup'!D:D,_xlfn.XLOOKUP(C13,'School Lookup'!B:B,'School Lookup'!D:D,_xlfn.XLOOKUP(C13,'School Lookup'!C:C,'School Lookup'!D:D,0)))</f>
        <v>Ridgeway Primary School</v>
      </c>
      <c r="C13" t="s">
        <v>327</v>
      </c>
      <c r="D13" t="s">
        <v>963</v>
      </c>
      <c r="E13" t="s">
        <v>16</v>
      </c>
      <c r="F13" t="s">
        <v>734</v>
      </c>
      <c r="G13" t="s">
        <v>328</v>
      </c>
      <c r="H13" t="s">
        <v>885</v>
      </c>
      <c r="I13" t="s">
        <v>958</v>
      </c>
      <c r="J13" t="s">
        <v>959</v>
      </c>
      <c r="K13" s="4">
        <v>46002</v>
      </c>
      <c r="L13" s="5">
        <v>0.53583333333333338</v>
      </c>
      <c r="M13" t="s">
        <v>953</v>
      </c>
      <c r="N13" s="5">
        <v>7.6388888888888893E-4</v>
      </c>
      <c r="O13" t="s">
        <v>960</v>
      </c>
      <c r="P13">
        <v>0</v>
      </c>
      <c r="Q13">
        <v>20</v>
      </c>
      <c r="R13" t="s">
        <v>955</v>
      </c>
    </row>
    <row r="14" spans="1:19" x14ac:dyDescent="0.25">
      <c r="A14" s="54">
        <f>_xlfn.XLOOKUP(B14,'School Lookup'!D:D,'School Lookup'!F:F,0)</f>
        <v>682471</v>
      </c>
      <c r="B14" s="54" t="str">
        <f>_xlfn.XLOOKUP(C14,'School Lookup'!A:A,'School Lookup'!D:D,_xlfn.XLOOKUP(C14,'School Lookup'!B:B,'School Lookup'!D:D,_xlfn.XLOOKUP(C14,'School Lookup'!C:C,'School Lookup'!D:D,0)))</f>
        <v>Ridgeway Primary School</v>
      </c>
      <c r="C14" t="s">
        <v>327</v>
      </c>
      <c r="D14">
        <v>500</v>
      </c>
      <c r="E14" t="s">
        <v>16</v>
      </c>
      <c r="F14" t="s">
        <v>734</v>
      </c>
      <c r="G14" t="s">
        <v>328</v>
      </c>
      <c r="H14" t="s">
        <v>885</v>
      </c>
      <c r="I14" t="s">
        <v>958</v>
      </c>
      <c r="J14" t="s">
        <v>959</v>
      </c>
      <c r="K14" s="4">
        <v>46002</v>
      </c>
      <c r="L14" s="5">
        <v>0.53583333333333338</v>
      </c>
      <c r="M14" t="s">
        <v>953</v>
      </c>
      <c r="N14" s="5">
        <v>7.6388888888888893E-4</v>
      </c>
      <c r="O14" t="s">
        <v>960</v>
      </c>
      <c r="P14">
        <v>0</v>
      </c>
      <c r="Q14">
        <v>20</v>
      </c>
      <c r="R14" t="s">
        <v>961</v>
      </c>
      <c r="S14" t="s">
        <v>955</v>
      </c>
    </row>
    <row r="15" spans="1:19" x14ac:dyDescent="0.25">
      <c r="A15" s="54">
        <f>_xlfn.XLOOKUP(B15,'School Lookup'!D:D,'School Lookup'!F:F,0)</f>
        <v>682471</v>
      </c>
      <c r="B15" s="54" t="str">
        <f>_xlfn.XLOOKUP(C15,'School Lookup'!A:A,'School Lookup'!D:D,_xlfn.XLOOKUP(C15,'School Lookup'!B:B,'School Lookup'!D:D,_xlfn.XLOOKUP(C15,'School Lookup'!C:C,'School Lookup'!D:D,0)))</f>
        <v>Ridgeway Primary School</v>
      </c>
      <c r="C15" t="s">
        <v>327</v>
      </c>
      <c r="D15" t="s">
        <v>962</v>
      </c>
      <c r="E15" t="s">
        <v>16</v>
      </c>
      <c r="F15" t="s">
        <v>734</v>
      </c>
      <c r="G15" t="s">
        <v>328</v>
      </c>
      <c r="H15" t="s">
        <v>885</v>
      </c>
      <c r="I15" t="s">
        <v>958</v>
      </c>
      <c r="J15" t="s">
        <v>959</v>
      </c>
      <c r="K15" s="4">
        <v>46002</v>
      </c>
      <c r="L15" s="5">
        <v>0.55821759259259263</v>
      </c>
      <c r="M15" t="s">
        <v>953</v>
      </c>
      <c r="N15" s="5">
        <v>6.9444444444444447E-4</v>
      </c>
      <c r="O15" t="s">
        <v>960</v>
      </c>
      <c r="P15">
        <v>0</v>
      </c>
      <c r="Q15">
        <v>20</v>
      </c>
      <c r="R15" t="s">
        <v>955</v>
      </c>
    </row>
    <row r="16" spans="1:19" x14ac:dyDescent="0.25">
      <c r="A16" s="54">
        <f>_xlfn.XLOOKUP(B16,'School Lookup'!D:D,'School Lookup'!F:F,0)</f>
        <v>682471</v>
      </c>
      <c r="B16" s="54" t="str">
        <f>_xlfn.XLOOKUP(C16,'School Lookup'!A:A,'School Lookup'!D:D,_xlfn.XLOOKUP(C16,'School Lookup'!B:B,'School Lookup'!D:D,_xlfn.XLOOKUP(C16,'School Lookup'!C:C,'School Lookup'!D:D,0)))</f>
        <v>Ridgeway Primary School</v>
      </c>
      <c r="C16" t="s">
        <v>327</v>
      </c>
      <c r="D16">
        <v>500</v>
      </c>
      <c r="E16" t="s">
        <v>16</v>
      </c>
      <c r="F16" t="s">
        <v>734</v>
      </c>
      <c r="G16" t="s">
        <v>328</v>
      </c>
      <c r="H16" t="s">
        <v>885</v>
      </c>
      <c r="I16" t="s">
        <v>958</v>
      </c>
      <c r="J16" t="s">
        <v>959</v>
      </c>
      <c r="K16" s="4">
        <v>46002</v>
      </c>
      <c r="L16" s="5">
        <v>0.55821759259259263</v>
      </c>
      <c r="M16" t="s">
        <v>953</v>
      </c>
      <c r="N16" s="5">
        <v>6.9444444444444447E-4</v>
      </c>
      <c r="O16" t="s">
        <v>960</v>
      </c>
      <c r="P16">
        <v>0</v>
      </c>
      <c r="Q16">
        <v>20</v>
      </c>
      <c r="R16" t="s">
        <v>961</v>
      </c>
      <c r="S16" t="s">
        <v>955</v>
      </c>
    </row>
    <row r="17" spans="1:19" x14ac:dyDescent="0.25">
      <c r="A17" s="54">
        <f>_xlfn.XLOOKUP(B17,'School Lookup'!D:D,'School Lookup'!F:F,0)</f>
        <v>682471</v>
      </c>
      <c r="B17" s="54" t="str">
        <f>_xlfn.XLOOKUP(C17,'School Lookup'!A:A,'School Lookup'!D:D,_xlfn.XLOOKUP(C17,'School Lookup'!B:B,'School Lookup'!D:D,_xlfn.XLOOKUP(C17,'School Lookup'!C:C,'School Lookup'!D:D,0)))</f>
        <v>Ridgeway Primary School</v>
      </c>
      <c r="C17" t="s">
        <v>327</v>
      </c>
      <c r="D17">
        <v>500</v>
      </c>
      <c r="E17" t="s">
        <v>16</v>
      </c>
      <c r="F17" t="s">
        <v>734</v>
      </c>
      <c r="G17" t="s">
        <v>328</v>
      </c>
      <c r="H17" t="s">
        <v>885</v>
      </c>
      <c r="I17" t="s">
        <v>958</v>
      </c>
      <c r="J17" t="s">
        <v>959</v>
      </c>
      <c r="K17" s="4">
        <v>46002</v>
      </c>
      <c r="L17" s="5">
        <v>0.57738425925925929</v>
      </c>
      <c r="M17" t="s">
        <v>953</v>
      </c>
      <c r="N17" s="5">
        <v>2.3148148148148147E-5</v>
      </c>
      <c r="O17" t="s">
        <v>960</v>
      </c>
      <c r="P17">
        <v>0</v>
      </c>
      <c r="Q17">
        <v>20</v>
      </c>
      <c r="R17" t="s">
        <v>961</v>
      </c>
      <c r="S17" t="s">
        <v>955</v>
      </c>
    </row>
    <row r="18" spans="1:19" x14ac:dyDescent="0.25">
      <c r="A18" s="54">
        <f>_xlfn.XLOOKUP(B18,'School Lookup'!D:D,'School Lookup'!F:F,0)</f>
        <v>682471</v>
      </c>
      <c r="B18" s="54" t="str">
        <f>_xlfn.XLOOKUP(C18,'School Lookup'!A:A,'School Lookup'!D:D,_xlfn.XLOOKUP(C18,'School Lookup'!B:B,'School Lookup'!D:D,_xlfn.XLOOKUP(C18,'School Lookup'!C:C,'School Lookup'!D:D,0)))</f>
        <v>Ridgeway Primary School</v>
      </c>
      <c r="C18" t="s">
        <v>327</v>
      </c>
      <c r="D18">
        <v>500</v>
      </c>
      <c r="E18" t="s">
        <v>16</v>
      </c>
      <c r="F18" t="s">
        <v>734</v>
      </c>
      <c r="G18" t="s">
        <v>328</v>
      </c>
      <c r="H18" t="s">
        <v>885</v>
      </c>
      <c r="I18" t="s">
        <v>958</v>
      </c>
      <c r="J18" t="s">
        <v>959</v>
      </c>
      <c r="K18" s="4">
        <v>46002</v>
      </c>
      <c r="L18" s="5">
        <v>0.62780092592592596</v>
      </c>
      <c r="M18" t="s">
        <v>953</v>
      </c>
      <c r="N18" s="5">
        <v>5.0925925925925921E-4</v>
      </c>
      <c r="O18" t="s">
        <v>960</v>
      </c>
      <c r="P18">
        <v>0</v>
      </c>
      <c r="Q18">
        <v>20</v>
      </c>
      <c r="R18" t="s">
        <v>961</v>
      </c>
      <c r="S18" t="s">
        <v>955</v>
      </c>
    </row>
    <row r="19" spans="1:19" x14ac:dyDescent="0.25">
      <c r="A19" s="54">
        <f>_xlfn.XLOOKUP(B19,'School Lookup'!D:D,'School Lookup'!F:F,0)</f>
        <v>682471</v>
      </c>
      <c r="B19" s="54" t="str">
        <f>_xlfn.XLOOKUP(C19,'School Lookup'!A:A,'School Lookup'!D:D,_xlfn.XLOOKUP(C19,'School Lookup'!B:B,'School Lookup'!D:D,_xlfn.XLOOKUP(C19,'School Lookup'!C:C,'School Lookup'!D:D,0)))</f>
        <v>Ridgeway Primary School</v>
      </c>
      <c r="C19" t="s">
        <v>327</v>
      </c>
      <c r="D19">
        <v>500</v>
      </c>
      <c r="E19" t="s">
        <v>16</v>
      </c>
      <c r="F19" t="s">
        <v>734</v>
      </c>
      <c r="G19" t="s">
        <v>328</v>
      </c>
      <c r="H19" t="s">
        <v>885</v>
      </c>
      <c r="I19" t="s">
        <v>958</v>
      </c>
      <c r="J19" t="s">
        <v>959</v>
      </c>
      <c r="K19" s="4">
        <v>46002</v>
      </c>
      <c r="L19" s="5">
        <v>0.64035879629629633</v>
      </c>
      <c r="M19" t="s">
        <v>953</v>
      </c>
      <c r="N19" s="5">
        <v>3.4722222222222222E-5</v>
      </c>
      <c r="O19" t="s">
        <v>960</v>
      </c>
      <c r="P19">
        <v>0</v>
      </c>
      <c r="Q19">
        <v>20</v>
      </c>
      <c r="R19" t="s">
        <v>961</v>
      </c>
      <c r="S19" t="s">
        <v>955</v>
      </c>
    </row>
    <row r="20" spans="1:19" x14ac:dyDescent="0.25">
      <c r="A20" s="54">
        <f>_xlfn.XLOOKUP(B20,'School Lookup'!D:D,'School Lookup'!F:F,0)</f>
        <v>682471</v>
      </c>
      <c r="B20" s="54" t="str">
        <f>_xlfn.XLOOKUP(C20,'School Lookup'!A:A,'School Lookup'!D:D,_xlfn.XLOOKUP(C20,'School Lookup'!B:B,'School Lookup'!D:D,_xlfn.XLOOKUP(C20,'School Lookup'!C:C,'School Lookup'!D:D,0)))</f>
        <v>Ridgeway Primary School</v>
      </c>
      <c r="C20" t="s">
        <v>327</v>
      </c>
      <c r="D20" t="s">
        <v>962</v>
      </c>
      <c r="E20" t="s">
        <v>16</v>
      </c>
      <c r="F20" t="s">
        <v>734</v>
      </c>
      <c r="G20" t="s">
        <v>328</v>
      </c>
      <c r="H20" t="s">
        <v>885</v>
      </c>
      <c r="I20" t="s">
        <v>958</v>
      </c>
      <c r="J20" t="s">
        <v>959</v>
      </c>
      <c r="K20" s="4">
        <v>46002</v>
      </c>
      <c r="L20" s="5">
        <v>0.65665509259259258</v>
      </c>
      <c r="M20" t="s">
        <v>953</v>
      </c>
      <c r="N20" s="5">
        <v>5.7870370370370367E-4</v>
      </c>
      <c r="O20" t="s">
        <v>960</v>
      </c>
      <c r="P20">
        <v>0</v>
      </c>
      <c r="Q20">
        <v>20</v>
      </c>
      <c r="R20" t="s">
        <v>955</v>
      </c>
    </row>
    <row r="21" spans="1:19" x14ac:dyDescent="0.25">
      <c r="A21" s="54">
        <f>_xlfn.XLOOKUP(B21,'School Lookup'!D:D,'School Lookup'!F:F,0)</f>
        <v>682471</v>
      </c>
      <c r="B21" s="54" t="str">
        <f>_xlfn.XLOOKUP(C21,'School Lookup'!A:A,'School Lookup'!D:D,_xlfn.XLOOKUP(C21,'School Lookup'!B:B,'School Lookup'!D:D,_xlfn.XLOOKUP(C21,'School Lookup'!C:C,'School Lookup'!D:D,0)))</f>
        <v>Ridgeway Primary School</v>
      </c>
      <c r="C21" t="s">
        <v>327</v>
      </c>
      <c r="D21">
        <v>500</v>
      </c>
      <c r="E21" t="s">
        <v>16</v>
      </c>
      <c r="F21" t="s">
        <v>734</v>
      </c>
      <c r="G21" t="s">
        <v>328</v>
      </c>
      <c r="H21" t="s">
        <v>885</v>
      </c>
      <c r="I21" t="s">
        <v>958</v>
      </c>
      <c r="J21" t="s">
        <v>959</v>
      </c>
      <c r="K21" s="4">
        <v>46002</v>
      </c>
      <c r="L21" s="5">
        <v>0.65665509259259258</v>
      </c>
      <c r="M21" t="s">
        <v>953</v>
      </c>
      <c r="N21" s="5">
        <v>5.7870370370370367E-4</v>
      </c>
      <c r="O21" t="s">
        <v>960</v>
      </c>
      <c r="P21">
        <v>0</v>
      </c>
      <c r="Q21">
        <v>20</v>
      </c>
      <c r="R21" t="s">
        <v>961</v>
      </c>
      <c r="S21" t="s">
        <v>955</v>
      </c>
    </row>
    <row r="22" spans="1:19" x14ac:dyDescent="0.25">
      <c r="A22" s="54">
        <f>_xlfn.XLOOKUP(B22,'School Lookup'!D:D,'School Lookup'!F:F,0)</f>
        <v>148526</v>
      </c>
      <c r="B22" s="54" t="str">
        <f>_xlfn.XLOOKUP(C22,'School Lookup'!A:A,'School Lookup'!D:D,_xlfn.XLOOKUP(C22,'School Lookup'!B:B,'School Lookup'!D:D,_xlfn.XLOOKUP(C22,'School Lookup'!C:C,'School Lookup'!D:D,0)))</f>
        <v>The Village Federation Lines</v>
      </c>
      <c r="C22" t="s">
        <v>24</v>
      </c>
      <c r="D22" t="s">
        <v>964</v>
      </c>
      <c r="E22" t="s">
        <v>16</v>
      </c>
      <c r="F22" t="s">
        <v>734</v>
      </c>
      <c r="G22" t="s">
        <v>134</v>
      </c>
      <c r="H22" t="s">
        <v>347</v>
      </c>
      <c r="I22" t="s">
        <v>958</v>
      </c>
      <c r="J22" t="s">
        <v>959</v>
      </c>
      <c r="K22" s="4">
        <v>46002</v>
      </c>
      <c r="L22" s="5">
        <v>0.43557870370370372</v>
      </c>
      <c r="M22" t="s">
        <v>953</v>
      </c>
      <c r="N22" s="5">
        <v>4.7800925925925927E-3</v>
      </c>
      <c r="O22" t="s">
        <v>960</v>
      </c>
      <c r="P22">
        <v>0</v>
      </c>
      <c r="Q22">
        <v>20</v>
      </c>
      <c r="R22" t="s">
        <v>965</v>
      </c>
      <c r="S22" t="s">
        <v>966</v>
      </c>
    </row>
    <row r="23" spans="1:19" x14ac:dyDescent="0.25">
      <c r="A23" s="54">
        <f>_xlfn.XLOOKUP(B23,'School Lookup'!D:D,'School Lookup'!F:F,0)</f>
        <v>148526</v>
      </c>
      <c r="B23" s="54" t="str">
        <f>_xlfn.XLOOKUP(C23,'School Lookup'!A:A,'School Lookup'!D:D,_xlfn.XLOOKUP(C23,'School Lookup'!B:B,'School Lookup'!D:D,_xlfn.XLOOKUP(C23,'School Lookup'!C:C,'School Lookup'!D:D,0)))</f>
        <v>The Village Federation Lines</v>
      </c>
      <c r="C23" t="s">
        <v>24</v>
      </c>
      <c r="D23">
        <v>94440902</v>
      </c>
      <c r="E23" t="s">
        <v>16</v>
      </c>
      <c r="F23" t="s">
        <v>734</v>
      </c>
      <c r="G23" t="s">
        <v>134</v>
      </c>
      <c r="H23" t="s">
        <v>347</v>
      </c>
      <c r="I23" t="s">
        <v>958</v>
      </c>
      <c r="J23" t="s">
        <v>967</v>
      </c>
      <c r="K23" s="4">
        <v>46002</v>
      </c>
      <c r="L23" s="5">
        <v>0.62260416666666663</v>
      </c>
      <c r="M23" t="s">
        <v>953</v>
      </c>
      <c r="N23" s="5">
        <v>3.1250000000000001E-4</v>
      </c>
      <c r="O23" t="s">
        <v>968</v>
      </c>
      <c r="P23">
        <v>0</v>
      </c>
      <c r="Q23">
        <v>20</v>
      </c>
      <c r="R23" t="s">
        <v>969</v>
      </c>
      <c r="S23" t="s">
        <v>970</v>
      </c>
    </row>
    <row r="24" spans="1:19" x14ac:dyDescent="0.25">
      <c r="A24" s="54">
        <f>_xlfn.XLOOKUP(B24,'School Lookup'!D:D,'School Lookup'!F:F,0)</f>
        <v>823392</v>
      </c>
      <c r="B24" s="54" t="str">
        <f>_xlfn.XLOOKUP(C24,'School Lookup'!A:A,'School Lookup'!D:D,_xlfn.XLOOKUP(C24,'School Lookup'!B:B,'School Lookup'!D:D,_xlfn.XLOOKUP(C24,'School Lookup'!C:C,'School Lookup'!D:D,0)))</f>
        <v>Fitz Herbert C of E VA Primary School</v>
      </c>
      <c r="C24" t="s">
        <v>25</v>
      </c>
      <c r="D24" t="s">
        <v>971</v>
      </c>
      <c r="E24" t="s">
        <v>16</v>
      </c>
      <c r="F24" t="s">
        <v>734</v>
      </c>
      <c r="G24" t="s">
        <v>134</v>
      </c>
      <c r="H24" t="s">
        <v>347</v>
      </c>
      <c r="I24" t="s">
        <v>958</v>
      </c>
      <c r="J24" t="s">
        <v>959</v>
      </c>
      <c r="K24" s="4">
        <v>46002</v>
      </c>
      <c r="L24" s="5">
        <v>0.36208333333333331</v>
      </c>
      <c r="M24" t="s">
        <v>953</v>
      </c>
      <c r="N24" s="5">
        <v>1.0763888888888889E-3</v>
      </c>
      <c r="O24" t="s">
        <v>960</v>
      </c>
      <c r="P24">
        <v>0</v>
      </c>
      <c r="Q24">
        <v>20</v>
      </c>
      <c r="R24" t="s">
        <v>972</v>
      </c>
      <c r="S24" t="s">
        <v>966</v>
      </c>
    </row>
    <row r="25" spans="1:19" x14ac:dyDescent="0.25">
      <c r="A25" s="54">
        <f>_xlfn.XLOOKUP(B25,'School Lookup'!D:D,'School Lookup'!F:F,0)</f>
        <v>823392</v>
      </c>
      <c r="B25" s="54" t="str">
        <f>_xlfn.XLOOKUP(C25,'School Lookup'!A:A,'School Lookup'!D:D,_xlfn.XLOOKUP(C25,'School Lookup'!B:B,'School Lookup'!D:D,_xlfn.XLOOKUP(C25,'School Lookup'!C:C,'School Lookup'!D:D,0)))</f>
        <v>Fitz Herbert C of E VA Primary School</v>
      </c>
      <c r="C25" t="s">
        <v>25</v>
      </c>
      <c r="D25" t="s">
        <v>973</v>
      </c>
      <c r="E25" t="s">
        <v>16</v>
      </c>
      <c r="F25" t="s">
        <v>734</v>
      </c>
      <c r="G25" t="s">
        <v>134</v>
      </c>
      <c r="H25" t="s">
        <v>347</v>
      </c>
      <c r="I25" t="s">
        <v>958</v>
      </c>
      <c r="J25" t="s">
        <v>959</v>
      </c>
      <c r="K25" s="4">
        <v>46002</v>
      </c>
      <c r="L25" s="5">
        <v>0.44131944444444443</v>
      </c>
      <c r="M25" t="s">
        <v>953</v>
      </c>
      <c r="N25" s="5">
        <v>5.9837962962962961E-3</v>
      </c>
      <c r="O25" t="s">
        <v>960</v>
      </c>
      <c r="P25">
        <v>0</v>
      </c>
      <c r="Q25">
        <v>20</v>
      </c>
      <c r="R25" t="s">
        <v>974</v>
      </c>
      <c r="S25" t="s">
        <v>955</v>
      </c>
    </row>
    <row r="26" spans="1:19" x14ac:dyDescent="0.25">
      <c r="A26" s="54">
        <f>_xlfn.XLOOKUP(B26,'School Lookup'!D:D,'School Lookup'!F:F,0)</f>
        <v>823392</v>
      </c>
      <c r="B26" s="54" t="str">
        <f>_xlfn.XLOOKUP(C26,'School Lookup'!A:A,'School Lookup'!D:D,_xlfn.XLOOKUP(C26,'School Lookup'!B:B,'School Lookup'!D:D,_xlfn.XLOOKUP(C26,'School Lookup'!C:C,'School Lookup'!D:D,0)))</f>
        <v>Fitz Herbert C of E VA Primary School</v>
      </c>
      <c r="C26" t="s">
        <v>25</v>
      </c>
      <c r="D26" t="s">
        <v>973</v>
      </c>
      <c r="E26" t="s">
        <v>16</v>
      </c>
      <c r="F26" t="s">
        <v>734</v>
      </c>
      <c r="G26" t="s">
        <v>134</v>
      </c>
      <c r="H26" t="s">
        <v>347</v>
      </c>
      <c r="I26" t="s">
        <v>958</v>
      </c>
      <c r="J26" t="s">
        <v>959</v>
      </c>
      <c r="K26" s="4">
        <v>46002</v>
      </c>
      <c r="L26" s="5">
        <v>0.4573726851851852</v>
      </c>
      <c r="M26" t="s">
        <v>953</v>
      </c>
      <c r="N26" s="5">
        <v>3.7499999999999999E-3</v>
      </c>
      <c r="O26" t="s">
        <v>960</v>
      </c>
      <c r="P26">
        <v>0</v>
      </c>
      <c r="Q26">
        <v>20</v>
      </c>
      <c r="R26" t="s">
        <v>974</v>
      </c>
      <c r="S26" t="s">
        <v>955</v>
      </c>
    </row>
    <row r="27" spans="1:19" x14ac:dyDescent="0.25">
      <c r="A27" s="54">
        <f>_xlfn.XLOOKUP(B27,'School Lookup'!D:D,'School Lookup'!F:F,0)</f>
        <v>823392</v>
      </c>
      <c r="B27" s="54" t="str">
        <f>_xlfn.XLOOKUP(C27,'School Lookup'!A:A,'School Lookup'!D:D,_xlfn.XLOOKUP(C27,'School Lookup'!B:B,'School Lookup'!D:D,_xlfn.XLOOKUP(C27,'School Lookup'!C:C,'School Lookup'!D:D,0)))</f>
        <v>Fitz Herbert C of E VA Primary School</v>
      </c>
      <c r="C27" t="s">
        <v>25</v>
      </c>
      <c r="D27">
        <v>619</v>
      </c>
      <c r="E27" t="s">
        <v>16</v>
      </c>
      <c r="F27" t="s">
        <v>734</v>
      </c>
      <c r="G27" t="s">
        <v>134</v>
      </c>
      <c r="H27" t="s">
        <v>347</v>
      </c>
      <c r="I27" t="s">
        <v>958</v>
      </c>
      <c r="J27" t="s">
        <v>959</v>
      </c>
      <c r="K27" s="4">
        <v>46002</v>
      </c>
      <c r="L27" s="5">
        <v>0.46042824074074074</v>
      </c>
      <c r="M27" t="s">
        <v>953</v>
      </c>
      <c r="N27" s="5">
        <v>4.1666666666666669E-4</v>
      </c>
      <c r="O27" t="s">
        <v>960</v>
      </c>
      <c r="P27">
        <v>0</v>
      </c>
      <c r="Q27">
        <v>20</v>
      </c>
      <c r="R27" t="s">
        <v>975</v>
      </c>
      <c r="S27" t="s">
        <v>976</v>
      </c>
    </row>
    <row r="28" spans="1:19" x14ac:dyDescent="0.25">
      <c r="A28" s="54">
        <f>_xlfn.XLOOKUP(B28,'School Lookup'!D:D,'School Lookup'!F:F,0)</f>
        <v>823392</v>
      </c>
      <c r="B28" s="54" t="str">
        <f>_xlfn.XLOOKUP(C28,'School Lookup'!A:A,'School Lookup'!D:D,_xlfn.XLOOKUP(C28,'School Lookup'!B:B,'School Lookup'!D:D,_xlfn.XLOOKUP(C28,'School Lookup'!C:C,'School Lookup'!D:D,0)))</f>
        <v>Fitz Herbert C of E VA Primary School</v>
      </c>
      <c r="C28" t="s">
        <v>25</v>
      </c>
      <c r="D28" t="s">
        <v>977</v>
      </c>
      <c r="E28" t="s">
        <v>16</v>
      </c>
      <c r="F28" t="s">
        <v>734</v>
      </c>
      <c r="G28" t="s">
        <v>134</v>
      </c>
      <c r="H28" t="s">
        <v>347</v>
      </c>
      <c r="I28" t="s">
        <v>958</v>
      </c>
      <c r="J28" t="s">
        <v>959</v>
      </c>
      <c r="K28" s="4">
        <v>46002</v>
      </c>
      <c r="L28" s="5">
        <v>0.46231481481481479</v>
      </c>
      <c r="M28" t="s">
        <v>953</v>
      </c>
      <c r="N28" s="5">
        <v>5.8217592592592592E-3</v>
      </c>
      <c r="O28" t="s">
        <v>960</v>
      </c>
      <c r="P28">
        <v>0</v>
      </c>
      <c r="Q28">
        <v>20</v>
      </c>
      <c r="R28" t="s">
        <v>978</v>
      </c>
      <c r="S28" t="s">
        <v>966</v>
      </c>
    </row>
    <row r="29" spans="1:19" x14ac:dyDescent="0.25">
      <c r="A29" s="54">
        <f>_xlfn.XLOOKUP(B29,'School Lookup'!D:D,'School Lookup'!F:F,0)</f>
        <v>823392</v>
      </c>
      <c r="B29" s="54" t="str">
        <f>_xlfn.XLOOKUP(C29,'School Lookup'!A:A,'School Lookup'!D:D,_xlfn.XLOOKUP(C29,'School Lookup'!B:B,'School Lookup'!D:D,_xlfn.XLOOKUP(C29,'School Lookup'!C:C,'School Lookup'!D:D,0)))</f>
        <v>Fitz Herbert C of E VA Primary School</v>
      </c>
      <c r="C29" t="s">
        <v>25</v>
      </c>
      <c r="D29" t="s">
        <v>973</v>
      </c>
      <c r="E29" t="s">
        <v>16</v>
      </c>
      <c r="F29" t="s">
        <v>734</v>
      </c>
      <c r="G29" t="s">
        <v>134</v>
      </c>
      <c r="H29" t="s">
        <v>347</v>
      </c>
      <c r="I29" t="s">
        <v>958</v>
      </c>
      <c r="J29" t="s">
        <v>959</v>
      </c>
      <c r="K29" s="4">
        <v>46002</v>
      </c>
      <c r="L29" s="5">
        <v>0.4629050925925926</v>
      </c>
      <c r="M29" t="s">
        <v>953</v>
      </c>
      <c r="N29" s="5">
        <v>5.2199074074074075E-3</v>
      </c>
      <c r="O29" t="s">
        <v>960</v>
      </c>
      <c r="P29">
        <v>0</v>
      </c>
      <c r="Q29">
        <v>20</v>
      </c>
      <c r="R29" t="s">
        <v>974</v>
      </c>
      <c r="S29" t="s">
        <v>955</v>
      </c>
    </row>
    <row r="30" spans="1:19" x14ac:dyDescent="0.25">
      <c r="A30" s="54">
        <f>_xlfn.XLOOKUP(B30,'School Lookup'!D:D,'School Lookup'!F:F,0)</f>
        <v>823392</v>
      </c>
      <c r="B30" s="54" t="str">
        <f>_xlfn.XLOOKUP(C30,'School Lookup'!A:A,'School Lookup'!D:D,_xlfn.XLOOKUP(C30,'School Lookup'!B:B,'School Lookup'!D:D,_xlfn.XLOOKUP(C30,'School Lookup'!C:C,'School Lookup'!D:D,0)))</f>
        <v>Fitz Herbert C of E VA Primary School</v>
      </c>
      <c r="C30" t="s">
        <v>25</v>
      </c>
      <c r="D30">
        <v>619</v>
      </c>
      <c r="E30" t="s">
        <v>16</v>
      </c>
      <c r="F30" t="s">
        <v>734</v>
      </c>
      <c r="G30" t="s">
        <v>134</v>
      </c>
      <c r="H30" t="s">
        <v>347</v>
      </c>
      <c r="I30" t="s">
        <v>958</v>
      </c>
      <c r="J30" t="s">
        <v>959</v>
      </c>
      <c r="K30" s="4">
        <v>46002</v>
      </c>
      <c r="L30" s="5">
        <v>0.57339120370370367</v>
      </c>
      <c r="M30" t="s">
        <v>953</v>
      </c>
      <c r="N30" s="5">
        <v>5.7870370370370373E-5</v>
      </c>
      <c r="O30" t="s">
        <v>960</v>
      </c>
      <c r="P30">
        <v>0</v>
      </c>
      <c r="Q30">
        <v>20</v>
      </c>
      <c r="R30" t="s">
        <v>975</v>
      </c>
      <c r="S30" t="s">
        <v>976</v>
      </c>
    </row>
    <row r="31" spans="1:19" x14ac:dyDescent="0.25">
      <c r="A31" s="54">
        <f>_xlfn.XLOOKUP(B31,'School Lookup'!D:D,'School Lookup'!F:F,0)</f>
        <v>823392</v>
      </c>
      <c r="B31" s="54" t="str">
        <f>_xlfn.XLOOKUP(C31,'School Lookup'!A:A,'School Lookup'!D:D,_xlfn.XLOOKUP(C31,'School Lookup'!B:B,'School Lookup'!D:D,_xlfn.XLOOKUP(C31,'School Lookup'!C:C,'School Lookup'!D:D,0)))</f>
        <v>Fitz Herbert C of E VA Primary School</v>
      </c>
      <c r="C31" t="s">
        <v>25</v>
      </c>
      <c r="D31">
        <v>619</v>
      </c>
      <c r="E31" t="s">
        <v>16</v>
      </c>
      <c r="F31" t="s">
        <v>734</v>
      </c>
      <c r="G31" t="s">
        <v>134</v>
      </c>
      <c r="H31" t="s">
        <v>347</v>
      </c>
      <c r="I31" t="s">
        <v>958</v>
      </c>
      <c r="J31" t="s">
        <v>959</v>
      </c>
      <c r="K31" s="4">
        <v>46002</v>
      </c>
      <c r="L31" s="5">
        <v>0.62481481481481482</v>
      </c>
      <c r="M31" t="s">
        <v>953</v>
      </c>
      <c r="N31" s="5">
        <v>1.8518518518518518E-4</v>
      </c>
      <c r="O31" t="s">
        <v>960</v>
      </c>
      <c r="P31">
        <v>0</v>
      </c>
      <c r="Q31">
        <v>20</v>
      </c>
      <c r="R31" t="s">
        <v>975</v>
      </c>
      <c r="S31" t="s">
        <v>976</v>
      </c>
    </row>
    <row r="32" spans="1:19" x14ac:dyDescent="0.25">
      <c r="A32" s="54">
        <f>_xlfn.XLOOKUP(B32,'School Lookup'!D:D,'School Lookup'!F:F,0)</f>
        <v>823392</v>
      </c>
      <c r="B32" s="54" t="str">
        <f>_xlfn.XLOOKUP(C32,'School Lookup'!A:A,'School Lookup'!D:D,_xlfn.XLOOKUP(C32,'School Lookup'!B:B,'School Lookup'!D:D,_xlfn.XLOOKUP(C32,'School Lookup'!C:C,'School Lookup'!D:D,0)))</f>
        <v>Fitz Herbert C of E VA Primary School</v>
      </c>
      <c r="C32" t="s">
        <v>25</v>
      </c>
      <c r="D32">
        <v>619</v>
      </c>
      <c r="E32" t="s">
        <v>16</v>
      </c>
      <c r="F32" t="s">
        <v>734</v>
      </c>
      <c r="G32" t="s">
        <v>134</v>
      </c>
      <c r="H32" t="s">
        <v>347</v>
      </c>
      <c r="I32" t="s">
        <v>958</v>
      </c>
      <c r="J32" t="s">
        <v>959</v>
      </c>
      <c r="K32" s="4">
        <v>46002</v>
      </c>
      <c r="L32" s="5">
        <v>0.6347800925925926</v>
      </c>
      <c r="M32" t="s">
        <v>953</v>
      </c>
      <c r="N32" s="5">
        <v>6.134259259259259E-4</v>
      </c>
      <c r="O32" t="s">
        <v>960</v>
      </c>
      <c r="P32">
        <v>0</v>
      </c>
      <c r="Q32">
        <v>20</v>
      </c>
      <c r="R32" t="s">
        <v>975</v>
      </c>
      <c r="S32" t="s">
        <v>976</v>
      </c>
    </row>
    <row r="33" spans="1:19" x14ac:dyDescent="0.25">
      <c r="A33" s="54">
        <f>_xlfn.XLOOKUP(B33,'School Lookup'!D:D,'School Lookup'!F:F,0)</f>
        <v>823392</v>
      </c>
      <c r="B33" s="54" t="str">
        <f>_xlfn.XLOOKUP(C33,'School Lookup'!A:A,'School Lookup'!D:D,_xlfn.XLOOKUP(C33,'School Lookup'!B:B,'School Lookup'!D:D,_xlfn.XLOOKUP(C33,'School Lookup'!C:C,'School Lookup'!D:D,0)))</f>
        <v>Fitz Herbert C of E VA Primary School</v>
      </c>
      <c r="C33" t="s">
        <v>25</v>
      </c>
      <c r="D33">
        <v>619</v>
      </c>
      <c r="E33" t="s">
        <v>16</v>
      </c>
      <c r="F33" t="s">
        <v>734</v>
      </c>
      <c r="G33" t="s">
        <v>134</v>
      </c>
      <c r="H33" t="s">
        <v>347</v>
      </c>
      <c r="I33" t="s">
        <v>958</v>
      </c>
      <c r="J33" t="s">
        <v>959</v>
      </c>
      <c r="K33" s="4">
        <v>46002</v>
      </c>
      <c r="L33" s="5">
        <v>0.64087962962962963</v>
      </c>
      <c r="M33" t="s">
        <v>953</v>
      </c>
      <c r="N33" s="5">
        <v>5.4398148148148144E-4</v>
      </c>
      <c r="O33" t="s">
        <v>960</v>
      </c>
      <c r="P33">
        <v>0</v>
      </c>
      <c r="Q33">
        <v>20</v>
      </c>
      <c r="R33" t="s">
        <v>975</v>
      </c>
      <c r="S33" t="s">
        <v>976</v>
      </c>
    </row>
    <row r="34" spans="1:19" x14ac:dyDescent="0.25">
      <c r="A34" s="54">
        <f>_xlfn.XLOOKUP(B34,'School Lookup'!D:D,'School Lookup'!F:F,0)</f>
        <v>251672</v>
      </c>
      <c r="B34" s="54" t="str">
        <f>_xlfn.XLOOKUP(C34,'School Lookup'!A:A,'School Lookup'!D:D,_xlfn.XLOOKUP(C34,'School Lookup'!B:B,'School Lookup'!D:D,_xlfn.XLOOKUP(C34,'School Lookup'!C:C,'School Lookup'!D:D,0)))</f>
        <v>Park Schools Federation</v>
      </c>
      <c r="C34" t="s">
        <v>40</v>
      </c>
      <c r="D34" t="s">
        <v>979</v>
      </c>
      <c r="E34" t="s">
        <v>16</v>
      </c>
      <c r="F34" t="s">
        <v>734</v>
      </c>
      <c r="G34" t="s">
        <v>235</v>
      </c>
      <c r="H34" t="s">
        <v>228</v>
      </c>
      <c r="I34" t="s">
        <v>980</v>
      </c>
      <c r="J34" t="s">
        <v>981</v>
      </c>
      <c r="K34" s="4">
        <v>46002</v>
      </c>
      <c r="L34" s="5">
        <v>0.4826388888888889</v>
      </c>
      <c r="M34" t="s">
        <v>953</v>
      </c>
      <c r="N34" s="5">
        <v>2.3148148148148147E-5</v>
      </c>
      <c r="O34" t="s">
        <v>982</v>
      </c>
      <c r="P34">
        <v>0.02</v>
      </c>
      <c r="Q34">
        <v>20</v>
      </c>
      <c r="R34" t="s">
        <v>983</v>
      </c>
      <c r="S34" t="s">
        <v>984</v>
      </c>
    </row>
    <row r="35" spans="1:19" x14ac:dyDescent="0.25">
      <c r="A35" s="54">
        <f>_xlfn.XLOOKUP(B35,'School Lookup'!D:D,'School Lookup'!F:F,0)</f>
        <v>251672</v>
      </c>
      <c r="B35" s="54" t="str">
        <f>_xlfn.XLOOKUP(C35,'School Lookup'!A:A,'School Lookup'!D:D,_xlfn.XLOOKUP(C35,'School Lookup'!B:B,'School Lookup'!D:D,_xlfn.XLOOKUP(C35,'School Lookup'!C:C,'School Lookup'!D:D,0)))</f>
        <v>Park Schools Federation</v>
      </c>
      <c r="C35" t="s">
        <v>40</v>
      </c>
      <c r="D35" t="s">
        <v>985</v>
      </c>
      <c r="E35" t="s">
        <v>16</v>
      </c>
      <c r="F35" t="s">
        <v>734</v>
      </c>
      <c r="G35" t="s">
        <v>235</v>
      </c>
      <c r="H35" t="s">
        <v>228</v>
      </c>
      <c r="I35" t="s">
        <v>980</v>
      </c>
      <c r="J35" t="s">
        <v>981</v>
      </c>
      <c r="K35" s="4">
        <v>46002</v>
      </c>
      <c r="L35" s="5">
        <v>0.48749999999999999</v>
      </c>
      <c r="M35" t="s">
        <v>953</v>
      </c>
      <c r="N35" s="5">
        <v>5.7870370370370373E-5</v>
      </c>
      <c r="O35" t="s">
        <v>982</v>
      </c>
      <c r="P35">
        <v>0.02</v>
      </c>
      <c r="Q35">
        <v>20</v>
      </c>
      <c r="R35" t="s">
        <v>986</v>
      </c>
      <c r="S35" t="s">
        <v>987</v>
      </c>
    </row>
    <row r="36" spans="1:19" x14ac:dyDescent="0.25">
      <c r="A36" s="54">
        <f>_xlfn.XLOOKUP(B36,'School Lookup'!D:D,'School Lookup'!F:F,0)</f>
        <v>251672</v>
      </c>
      <c r="B36" s="54" t="str">
        <f>_xlfn.XLOOKUP(C36,'School Lookup'!A:A,'School Lookup'!D:D,_xlfn.XLOOKUP(C36,'School Lookup'!B:B,'School Lookup'!D:D,_xlfn.XLOOKUP(C36,'School Lookup'!C:C,'School Lookup'!D:D,0)))</f>
        <v>Park Schools Federation</v>
      </c>
      <c r="C36" t="s">
        <v>40</v>
      </c>
      <c r="D36" t="s">
        <v>988</v>
      </c>
      <c r="E36" t="s">
        <v>16</v>
      </c>
      <c r="F36" t="s">
        <v>734</v>
      </c>
      <c r="G36" t="s">
        <v>235</v>
      </c>
      <c r="H36" t="s">
        <v>228</v>
      </c>
      <c r="I36" t="s">
        <v>980</v>
      </c>
      <c r="J36" t="s">
        <v>981</v>
      </c>
      <c r="K36" s="4">
        <v>46002</v>
      </c>
      <c r="L36" s="5">
        <v>0.50277777777777777</v>
      </c>
      <c r="M36" t="s">
        <v>953</v>
      </c>
      <c r="N36" s="5">
        <v>3.5879629629629629E-4</v>
      </c>
      <c r="O36" t="s">
        <v>982</v>
      </c>
      <c r="P36">
        <v>7.8E-2</v>
      </c>
      <c r="Q36">
        <v>20</v>
      </c>
      <c r="R36" t="s">
        <v>989</v>
      </c>
      <c r="S36" t="s">
        <v>990</v>
      </c>
    </row>
    <row r="37" spans="1:19" x14ac:dyDescent="0.25">
      <c r="A37" s="54">
        <f>_xlfn.XLOOKUP(B37,'School Lookup'!D:D,'School Lookup'!F:F,0)</f>
        <v>251672</v>
      </c>
      <c r="B37" s="54" t="str">
        <f>_xlfn.XLOOKUP(C37,'School Lookup'!A:A,'School Lookup'!D:D,_xlfn.XLOOKUP(C37,'School Lookup'!B:B,'School Lookup'!D:D,_xlfn.XLOOKUP(C37,'School Lookup'!C:C,'School Lookup'!D:D,0)))</f>
        <v>Park Schools Federation</v>
      </c>
      <c r="C37" t="s">
        <v>40</v>
      </c>
      <c r="D37" t="s">
        <v>991</v>
      </c>
      <c r="E37" t="s">
        <v>16</v>
      </c>
      <c r="F37" t="s">
        <v>734</v>
      </c>
      <c r="G37" t="s">
        <v>235</v>
      </c>
      <c r="H37" t="s">
        <v>228</v>
      </c>
      <c r="I37" t="s">
        <v>980</v>
      </c>
      <c r="J37" t="s">
        <v>981</v>
      </c>
      <c r="K37" s="4">
        <v>46002</v>
      </c>
      <c r="L37" s="5">
        <v>0.51875000000000004</v>
      </c>
      <c r="M37" t="s">
        <v>953</v>
      </c>
      <c r="N37" s="5">
        <v>2.3148148148148149E-4</v>
      </c>
      <c r="O37" t="s">
        <v>982</v>
      </c>
      <c r="P37">
        <v>2.4E-2</v>
      </c>
      <c r="Q37">
        <v>20</v>
      </c>
      <c r="R37" t="s">
        <v>983</v>
      </c>
      <c r="S37" t="s">
        <v>984</v>
      </c>
    </row>
    <row r="38" spans="1:19" x14ac:dyDescent="0.25">
      <c r="A38" s="54">
        <f>_xlfn.XLOOKUP(B38,'School Lookup'!D:D,'School Lookup'!F:F,0)</f>
        <v>251672</v>
      </c>
      <c r="B38" s="54" t="str">
        <f>_xlfn.XLOOKUP(C38,'School Lookup'!A:A,'School Lookup'!D:D,_xlfn.XLOOKUP(C38,'School Lookup'!B:B,'School Lookup'!D:D,_xlfn.XLOOKUP(C38,'School Lookup'!C:C,'School Lookup'!D:D,0)))</f>
        <v>Park Schools Federation</v>
      </c>
      <c r="C38" t="s">
        <v>40</v>
      </c>
      <c r="D38" t="s">
        <v>992</v>
      </c>
      <c r="E38" t="s">
        <v>16</v>
      </c>
      <c r="F38" t="s">
        <v>734</v>
      </c>
      <c r="G38" t="s">
        <v>235</v>
      </c>
      <c r="H38" t="s">
        <v>228</v>
      </c>
      <c r="I38" t="s">
        <v>980</v>
      </c>
      <c r="J38" t="s">
        <v>981</v>
      </c>
      <c r="K38" s="4">
        <v>46002</v>
      </c>
      <c r="L38" s="5">
        <v>0.52916666666666667</v>
      </c>
      <c r="M38" t="s">
        <v>953</v>
      </c>
      <c r="N38" s="5">
        <v>2.0833333333333335E-4</v>
      </c>
      <c r="O38" t="s">
        <v>982</v>
      </c>
      <c r="P38">
        <v>2.1999999999999999E-2</v>
      </c>
      <c r="Q38">
        <v>20</v>
      </c>
      <c r="R38" t="s">
        <v>993</v>
      </c>
      <c r="S38" t="s">
        <v>994</v>
      </c>
    </row>
    <row r="39" spans="1:19" x14ac:dyDescent="0.25">
      <c r="A39" s="54">
        <f>_xlfn.XLOOKUP(B39,'School Lookup'!D:D,'School Lookup'!F:F,0)</f>
        <v>251672</v>
      </c>
      <c r="B39" s="54" t="str">
        <f>_xlfn.XLOOKUP(C39,'School Lookup'!A:A,'School Lookup'!D:D,_xlfn.XLOOKUP(C39,'School Lookup'!B:B,'School Lookup'!D:D,_xlfn.XLOOKUP(C39,'School Lookup'!C:C,'School Lookup'!D:D,0)))</f>
        <v>Park Schools Federation</v>
      </c>
      <c r="C39" t="s">
        <v>40</v>
      </c>
      <c r="D39" t="s">
        <v>995</v>
      </c>
      <c r="E39" t="s">
        <v>16</v>
      </c>
      <c r="F39" t="s">
        <v>734</v>
      </c>
      <c r="G39" t="s">
        <v>235</v>
      </c>
      <c r="H39" t="s">
        <v>228</v>
      </c>
      <c r="I39" t="s">
        <v>980</v>
      </c>
      <c r="J39" t="s">
        <v>981</v>
      </c>
      <c r="K39" s="4">
        <v>46002</v>
      </c>
      <c r="L39" s="5">
        <v>0.55138888888888893</v>
      </c>
      <c r="M39" t="s">
        <v>953</v>
      </c>
      <c r="N39" s="5">
        <v>9.1435185185185185E-4</v>
      </c>
      <c r="O39" t="s">
        <v>982</v>
      </c>
      <c r="P39">
        <v>9.4E-2</v>
      </c>
      <c r="Q39">
        <v>20</v>
      </c>
      <c r="R39" t="s">
        <v>996</v>
      </c>
      <c r="S39" t="s">
        <v>994</v>
      </c>
    </row>
    <row r="40" spans="1:19" x14ac:dyDescent="0.25">
      <c r="A40" s="54">
        <f>_xlfn.XLOOKUP(B40,'School Lookup'!D:D,'School Lookup'!F:F,0)</f>
        <v>251672</v>
      </c>
      <c r="B40" s="54" t="str">
        <f>_xlfn.XLOOKUP(C40,'School Lookup'!A:A,'School Lookup'!D:D,_xlfn.XLOOKUP(C40,'School Lookup'!B:B,'School Lookup'!D:D,_xlfn.XLOOKUP(C40,'School Lookup'!C:C,'School Lookup'!D:D,0)))</f>
        <v>Park Schools Federation</v>
      </c>
      <c r="C40" t="s">
        <v>40</v>
      </c>
      <c r="D40" t="s">
        <v>997</v>
      </c>
      <c r="E40" t="s">
        <v>16</v>
      </c>
      <c r="F40" t="s">
        <v>734</v>
      </c>
      <c r="G40" t="s">
        <v>235</v>
      </c>
      <c r="H40" t="s">
        <v>228</v>
      </c>
      <c r="I40" t="s">
        <v>980</v>
      </c>
      <c r="J40" t="s">
        <v>981</v>
      </c>
      <c r="K40" s="4">
        <v>46002</v>
      </c>
      <c r="L40" s="5">
        <v>0.56180555555555556</v>
      </c>
      <c r="M40" t="s">
        <v>953</v>
      </c>
      <c r="N40" s="5">
        <v>2.0833333333333335E-4</v>
      </c>
      <c r="O40" t="s">
        <v>982</v>
      </c>
      <c r="P40">
        <v>2.1999999999999999E-2</v>
      </c>
      <c r="Q40">
        <v>20</v>
      </c>
      <c r="R40" t="s">
        <v>998</v>
      </c>
      <c r="S40" t="s">
        <v>987</v>
      </c>
    </row>
    <row r="41" spans="1:19" x14ac:dyDescent="0.25">
      <c r="A41" s="54">
        <f>_xlfn.XLOOKUP(B41,'School Lookup'!D:D,'School Lookup'!F:F,0)</f>
        <v>251672</v>
      </c>
      <c r="B41" s="54" t="str">
        <f>_xlfn.XLOOKUP(C41,'School Lookup'!A:A,'School Lookup'!D:D,_xlfn.XLOOKUP(C41,'School Lookup'!B:B,'School Lookup'!D:D,_xlfn.XLOOKUP(C41,'School Lookup'!C:C,'School Lookup'!D:D,0)))</f>
        <v>Park Schools Federation</v>
      </c>
      <c r="C41" t="s">
        <v>40</v>
      </c>
      <c r="D41" t="s">
        <v>999</v>
      </c>
      <c r="E41" t="s">
        <v>16</v>
      </c>
      <c r="F41" t="s">
        <v>734</v>
      </c>
      <c r="G41" t="s">
        <v>235</v>
      </c>
      <c r="H41" t="s">
        <v>228</v>
      </c>
      <c r="I41" t="s">
        <v>980</v>
      </c>
      <c r="J41" t="s">
        <v>981</v>
      </c>
      <c r="K41" s="4">
        <v>46002</v>
      </c>
      <c r="L41" s="5">
        <v>0.56180555555555556</v>
      </c>
      <c r="M41" t="s">
        <v>953</v>
      </c>
      <c r="N41" s="5">
        <v>4.7453703703703704E-4</v>
      </c>
      <c r="O41" t="s">
        <v>982</v>
      </c>
      <c r="P41">
        <v>4.9000000000000002E-2</v>
      </c>
      <c r="Q41">
        <v>20</v>
      </c>
      <c r="R41" t="s">
        <v>983</v>
      </c>
      <c r="S41" t="s">
        <v>984</v>
      </c>
    </row>
    <row r="42" spans="1:19" x14ac:dyDescent="0.25">
      <c r="A42" s="54">
        <f>_xlfn.XLOOKUP(B42,'School Lookup'!D:D,'School Lookup'!F:F,0)</f>
        <v>251672</v>
      </c>
      <c r="B42" s="54" t="str">
        <f>_xlfn.XLOOKUP(C42,'School Lookup'!A:A,'School Lookup'!D:D,_xlfn.XLOOKUP(C42,'School Lookup'!B:B,'School Lookup'!D:D,_xlfn.XLOOKUP(C42,'School Lookup'!C:C,'School Lookup'!D:D,0)))</f>
        <v>Park Schools Federation</v>
      </c>
      <c r="C42" t="s">
        <v>40</v>
      </c>
      <c r="D42" t="s">
        <v>1000</v>
      </c>
      <c r="E42" t="s">
        <v>16</v>
      </c>
      <c r="F42" t="s">
        <v>734</v>
      </c>
      <c r="G42" t="s">
        <v>235</v>
      </c>
      <c r="H42" t="s">
        <v>228</v>
      </c>
      <c r="I42" t="s">
        <v>980</v>
      </c>
      <c r="J42" t="s">
        <v>981</v>
      </c>
      <c r="K42" s="4">
        <v>46002</v>
      </c>
      <c r="L42" s="5">
        <v>0.5625</v>
      </c>
      <c r="M42" t="s">
        <v>953</v>
      </c>
      <c r="N42" s="5">
        <v>1.6203703703703703E-4</v>
      </c>
      <c r="O42" t="s">
        <v>982</v>
      </c>
      <c r="P42">
        <v>0.02</v>
      </c>
      <c r="Q42">
        <v>20</v>
      </c>
      <c r="R42" t="s">
        <v>998</v>
      </c>
      <c r="S42" t="s">
        <v>987</v>
      </c>
    </row>
    <row r="43" spans="1:19" x14ac:dyDescent="0.25">
      <c r="A43" s="54">
        <f>_xlfn.XLOOKUP(B43,'School Lookup'!D:D,'School Lookup'!F:F,0)</f>
        <v>251672</v>
      </c>
      <c r="B43" s="54" t="str">
        <f>_xlfn.XLOOKUP(C43,'School Lookup'!A:A,'School Lookup'!D:D,_xlfn.XLOOKUP(C43,'School Lookup'!B:B,'School Lookup'!D:D,_xlfn.XLOOKUP(C43,'School Lookup'!C:C,'School Lookup'!D:D,0)))</f>
        <v>Park Schools Federation</v>
      </c>
      <c r="C43" t="s">
        <v>40</v>
      </c>
      <c r="D43" t="s">
        <v>1001</v>
      </c>
      <c r="E43" t="s">
        <v>16</v>
      </c>
      <c r="F43" t="s">
        <v>734</v>
      </c>
      <c r="G43" t="s">
        <v>235</v>
      </c>
      <c r="H43" t="s">
        <v>228</v>
      </c>
      <c r="I43" t="s">
        <v>980</v>
      </c>
      <c r="J43" t="s">
        <v>981</v>
      </c>
      <c r="K43" s="4">
        <v>46002</v>
      </c>
      <c r="L43" s="5">
        <v>0.56319444444444444</v>
      </c>
      <c r="M43" t="s">
        <v>953</v>
      </c>
      <c r="N43" s="5">
        <v>4.6296296296296294E-5</v>
      </c>
      <c r="O43" t="s">
        <v>982</v>
      </c>
      <c r="P43">
        <v>0.02</v>
      </c>
      <c r="Q43">
        <v>20</v>
      </c>
      <c r="R43" t="s">
        <v>998</v>
      </c>
      <c r="S43" t="s">
        <v>987</v>
      </c>
    </row>
    <row r="44" spans="1:19" x14ac:dyDescent="0.25">
      <c r="A44" s="54">
        <f>_xlfn.XLOOKUP(B44,'School Lookup'!D:D,'School Lookup'!F:F,0)</f>
        <v>251672</v>
      </c>
      <c r="B44" s="54" t="str">
        <f>_xlfn.XLOOKUP(C44,'School Lookup'!A:A,'School Lookup'!D:D,_xlfn.XLOOKUP(C44,'School Lookup'!B:B,'School Lookup'!D:D,_xlfn.XLOOKUP(C44,'School Lookup'!C:C,'School Lookup'!D:D,0)))</f>
        <v>Park Schools Federation</v>
      </c>
      <c r="C44" t="s">
        <v>40</v>
      </c>
      <c r="D44" t="s">
        <v>1002</v>
      </c>
      <c r="E44" t="s">
        <v>16</v>
      </c>
      <c r="F44" t="s">
        <v>734</v>
      </c>
      <c r="G44" t="s">
        <v>235</v>
      </c>
      <c r="H44" t="s">
        <v>228</v>
      </c>
      <c r="I44" t="s">
        <v>980</v>
      </c>
      <c r="J44" t="s">
        <v>981</v>
      </c>
      <c r="K44" s="4">
        <v>46002</v>
      </c>
      <c r="L44" s="5">
        <v>0.56388888888888888</v>
      </c>
      <c r="M44" t="s">
        <v>953</v>
      </c>
      <c r="N44" s="5">
        <v>2.3148148148148147E-5</v>
      </c>
      <c r="O44" t="s">
        <v>982</v>
      </c>
      <c r="P44">
        <v>0.02</v>
      </c>
      <c r="Q44">
        <v>20</v>
      </c>
      <c r="R44" t="s">
        <v>998</v>
      </c>
      <c r="S44" t="s">
        <v>987</v>
      </c>
    </row>
    <row r="45" spans="1:19" x14ac:dyDescent="0.25">
      <c r="A45" s="54">
        <f>_xlfn.XLOOKUP(B45,'School Lookup'!D:D,'School Lookup'!F:F,0)</f>
        <v>251672</v>
      </c>
      <c r="B45" s="54" t="str">
        <f>_xlfn.XLOOKUP(C45,'School Lookup'!A:A,'School Lookup'!D:D,_xlfn.XLOOKUP(C45,'School Lookup'!B:B,'School Lookup'!D:D,_xlfn.XLOOKUP(C45,'School Lookup'!C:C,'School Lookup'!D:D,0)))</f>
        <v>Park Schools Federation</v>
      </c>
      <c r="C45" t="s">
        <v>40</v>
      </c>
      <c r="D45" t="s">
        <v>1003</v>
      </c>
      <c r="E45" t="s">
        <v>16</v>
      </c>
      <c r="F45" t="s">
        <v>734</v>
      </c>
      <c r="G45" t="s">
        <v>235</v>
      </c>
      <c r="H45" t="s">
        <v>228</v>
      </c>
      <c r="I45" t="s">
        <v>980</v>
      </c>
      <c r="J45" t="s">
        <v>981</v>
      </c>
      <c r="K45" s="4">
        <v>46002</v>
      </c>
      <c r="L45" s="5">
        <v>0.56597222222222221</v>
      </c>
      <c r="M45" t="s">
        <v>953</v>
      </c>
      <c r="N45" s="5">
        <v>2.3148148148148149E-4</v>
      </c>
      <c r="O45" t="s">
        <v>982</v>
      </c>
      <c r="P45">
        <v>2.4E-2</v>
      </c>
      <c r="Q45">
        <v>20</v>
      </c>
      <c r="R45" t="s">
        <v>998</v>
      </c>
      <c r="S45" t="s">
        <v>987</v>
      </c>
    </row>
    <row r="46" spans="1:19" x14ac:dyDescent="0.25">
      <c r="A46" s="54">
        <f>_xlfn.XLOOKUP(B46,'School Lookup'!D:D,'School Lookup'!F:F,0)</f>
        <v>251672</v>
      </c>
      <c r="B46" s="54" t="str">
        <f>_xlfn.XLOOKUP(C46,'School Lookup'!A:A,'School Lookup'!D:D,_xlfn.XLOOKUP(C46,'School Lookup'!B:B,'School Lookup'!D:D,_xlfn.XLOOKUP(C46,'School Lookup'!C:C,'School Lookup'!D:D,0)))</f>
        <v>Park Schools Federation</v>
      </c>
      <c r="C46" t="s">
        <v>40</v>
      </c>
      <c r="D46" t="s">
        <v>1004</v>
      </c>
      <c r="E46" t="s">
        <v>16</v>
      </c>
      <c r="F46" t="s">
        <v>734</v>
      </c>
      <c r="G46" t="s">
        <v>235</v>
      </c>
      <c r="H46" t="s">
        <v>228</v>
      </c>
      <c r="I46" t="s">
        <v>980</v>
      </c>
      <c r="J46" t="s">
        <v>981</v>
      </c>
      <c r="K46" s="4">
        <v>46002</v>
      </c>
      <c r="L46" s="5">
        <v>0.56666666666666665</v>
      </c>
      <c r="M46" t="s">
        <v>953</v>
      </c>
      <c r="N46" s="5">
        <v>2.199074074074074E-4</v>
      </c>
      <c r="O46" t="s">
        <v>982</v>
      </c>
      <c r="P46">
        <v>2.3E-2</v>
      </c>
      <c r="Q46">
        <v>20</v>
      </c>
      <c r="R46" t="s">
        <v>998</v>
      </c>
      <c r="S46" t="s">
        <v>987</v>
      </c>
    </row>
    <row r="47" spans="1:19" x14ac:dyDescent="0.25">
      <c r="A47" s="54">
        <f>_xlfn.XLOOKUP(B47,'School Lookup'!D:D,'School Lookup'!F:F,0)</f>
        <v>251672</v>
      </c>
      <c r="B47" s="54" t="str">
        <f>_xlfn.XLOOKUP(C47,'School Lookup'!A:A,'School Lookup'!D:D,_xlfn.XLOOKUP(C47,'School Lookup'!B:B,'School Lookup'!D:D,_xlfn.XLOOKUP(C47,'School Lookup'!C:C,'School Lookup'!D:D,0)))</f>
        <v>Park Schools Federation</v>
      </c>
      <c r="C47" t="s">
        <v>40</v>
      </c>
      <c r="D47" t="s">
        <v>1005</v>
      </c>
      <c r="E47" t="s">
        <v>16</v>
      </c>
      <c r="F47" t="s">
        <v>734</v>
      </c>
      <c r="G47" t="s">
        <v>235</v>
      </c>
      <c r="H47" t="s">
        <v>228</v>
      </c>
      <c r="I47" t="s">
        <v>980</v>
      </c>
      <c r="J47" t="s">
        <v>981</v>
      </c>
      <c r="K47" s="4">
        <v>46002</v>
      </c>
      <c r="L47" s="5">
        <v>0.60972222222222228</v>
      </c>
      <c r="M47" t="s">
        <v>953</v>
      </c>
      <c r="N47" s="5">
        <v>4.6296296296296294E-5</v>
      </c>
      <c r="O47" t="s">
        <v>982</v>
      </c>
      <c r="P47">
        <v>0.02</v>
      </c>
      <c r="Q47">
        <v>20</v>
      </c>
      <c r="R47" t="s">
        <v>1006</v>
      </c>
      <c r="S47" t="s">
        <v>994</v>
      </c>
    </row>
    <row r="48" spans="1:19" x14ac:dyDescent="0.25">
      <c r="A48" s="54">
        <f>_xlfn.XLOOKUP(B48,'School Lookup'!D:D,'School Lookup'!F:F,0)</f>
        <v>251672</v>
      </c>
      <c r="B48" s="54" t="str">
        <f>_xlfn.XLOOKUP(C48,'School Lookup'!A:A,'School Lookup'!D:D,_xlfn.XLOOKUP(C48,'School Lookup'!B:B,'School Lookup'!D:D,_xlfn.XLOOKUP(C48,'School Lookup'!C:C,'School Lookup'!D:D,0)))</f>
        <v>Park Schools Federation</v>
      </c>
      <c r="C48" t="s">
        <v>40</v>
      </c>
      <c r="D48" t="s">
        <v>1007</v>
      </c>
      <c r="E48" t="s">
        <v>16</v>
      </c>
      <c r="F48" t="s">
        <v>734</v>
      </c>
      <c r="G48" t="s">
        <v>235</v>
      </c>
      <c r="H48" t="s">
        <v>228</v>
      </c>
      <c r="I48" t="s">
        <v>980</v>
      </c>
      <c r="J48" t="s">
        <v>981</v>
      </c>
      <c r="K48" s="4">
        <v>46002</v>
      </c>
      <c r="L48" s="5">
        <v>0.63472222222222219</v>
      </c>
      <c r="M48" t="s">
        <v>953</v>
      </c>
      <c r="N48" s="5">
        <v>2.3148148148148147E-5</v>
      </c>
      <c r="O48" t="s">
        <v>982</v>
      </c>
      <c r="P48">
        <v>0.02</v>
      </c>
      <c r="Q48">
        <v>20</v>
      </c>
      <c r="R48" t="s">
        <v>983</v>
      </c>
      <c r="S48" t="s">
        <v>984</v>
      </c>
    </row>
    <row r="49" spans="1:19" x14ac:dyDescent="0.25">
      <c r="A49" s="54">
        <f>_xlfn.XLOOKUP(B49,'School Lookup'!D:D,'School Lookup'!F:F,0)</f>
        <v>251672</v>
      </c>
      <c r="B49" s="54" t="str">
        <f>_xlfn.XLOOKUP(C49,'School Lookup'!A:A,'School Lookup'!D:D,_xlfn.XLOOKUP(C49,'School Lookup'!B:B,'School Lookup'!D:D,_xlfn.XLOOKUP(C49,'School Lookup'!C:C,'School Lookup'!D:D,0)))</f>
        <v>Park Schools Federation</v>
      </c>
      <c r="C49" t="s">
        <v>40</v>
      </c>
      <c r="D49" t="s">
        <v>1008</v>
      </c>
      <c r="E49" t="s">
        <v>16</v>
      </c>
      <c r="F49" t="s">
        <v>734</v>
      </c>
      <c r="G49" t="s">
        <v>235</v>
      </c>
      <c r="H49" t="s">
        <v>228</v>
      </c>
      <c r="I49" t="s">
        <v>980</v>
      </c>
      <c r="J49" t="s">
        <v>981</v>
      </c>
      <c r="K49" s="4">
        <v>46002</v>
      </c>
      <c r="L49" s="5">
        <v>0.64861111111111114</v>
      </c>
      <c r="M49" t="s">
        <v>953</v>
      </c>
      <c r="N49" s="5">
        <v>4.5138888888888887E-4</v>
      </c>
      <c r="O49" t="s">
        <v>982</v>
      </c>
      <c r="P49">
        <v>4.7E-2</v>
      </c>
      <c r="Q49">
        <v>20</v>
      </c>
      <c r="R49" t="s">
        <v>983</v>
      </c>
      <c r="S49" t="s">
        <v>984</v>
      </c>
    </row>
    <row r="50" spans="1:19" x14ac:dyDescent="0.25">
      <c r="A50" s="54">
        <f>_xlfn.XLOOKUP(B50,'School Lookup'!D:D,'School Lookup'!F:F,0)</f>
        <v>251672</v>
      </c>
      <c r="B50" s="54" t="str">
        <f>_xlfn.XLOOKUP(C50,'School Lookup'!A:A,'School Lookup'!D:D,_xlfn.XLOOKUP(C50,'School Lookup'!B:B,'School Lookup'!D:D,_xlfn.XLOOKUP(C50,'School Lookup'!C:C,'School Lookup'!D:D,0)))</f>
        <v>Park Schools Federation</v>
      </c>
      <c r="C50" t="s">
        <v>40</v>
      </c>
      <c r="D50" t="s">
        <v>1009</v>
      </c>
      <c r="E50" t="s">
        <v>16</v>
      </c>
      <c r="F50" t="s">
        <v>734</v>
      </c>
      <c r="G50" t="s">
        <v>235</v>
      </c>
      <c r="H50" t="s">
        <v>228</v>
      </c>
      <c r="I50" t="s">
        <v>980</v>
      </c>
      <c r="J50" t="s">
        <v>981</v>
      </c>
      <c r="K50" s="4">
        <v>46002</v>
      </c>
      <c r="L50" s="5">
        <v>0.65208333333333335</v>
      </c>
      <c r="M50" t="s">
        <v>953</v>
      </c>
      <c r="N50" s="5">
        <v>9.4907407407407408E-4</v>
      </c>
      <c r="O50" t="s">
        <v>982</v>
      </c>
      <c r="P50">
        <v>9.8000000000000004E-2</v>
      </c>
      <c r="Q50">
        <v>20</v>
      </c>
      <c r="R50" t="s">
        <v>986</v>
      </c>
      <c r="S50" t="s">
        <v>987</v>
      </c>
    </row>
    <row r="51" spans="1:19" x14ac:dyDescent="0.25">
      <c r="A51" s="54">
        <f>_xlfn.XLOOKUP(B51,'School Lookup'!D:D,'School Lookup'!F:F,0)</f>
        <v>251672</v>
      </c>
      <c r="B51" s="54" t="str">
        <f>_xlfn.XLOOKUP(C51,'School Lookup'!A:A,'School Lookup'!D:D,_xlfn.XLOOKUP(C51,'School Lookup'!B:B,'School Lookup'!D:D,_xlfn.XLOOKUP(C51,'School Lookup'!C:C,'School Lookup'!D:D,0)))</f>
        <v>Park Schools Federation</v>
      </c>
      <c r="C51" t="s">
        <v>40</v>
      </c>
      <c r="D51" t="s">
        <v>1010</v>
      </c>
      <c r="E51" t="s">
        <v>16</v>
      </c>
      <c r="F51" t="s">
        <v>734</v>
      </c>
      <c r="G51" t="s">
        <v>235</v>
      </c>
      <c r="H51" t="s">
        <v>228</v>
      </c>
      <c r="I51" t="s">
        <v>980</v>
      </c>
      <c r="J51" t="s">
        <v>981</v>
      </c>
      <c r="K51" s="4">
        <v>46002</v>
      </c>
      <c r="L51" s="5">
        <v>0.65347222222222223</v>
      </c>
      <c r="M51" t="s">
        <v>953</v>
      </c>
      <c r="N51" s="5">
        <v>4.861111111111111E-4</v>
      </c>
      <c r="O51" t="s">
        <v>982</v>
      </c>
      <c r="P51">
        <v>0.05</v>
      </c>
      <c r="Q51">
        <v>20</v>
      </c>
      <c r="R51" t="s">
        <v>1011</v>
      </c>
      <c r="S51" t="s">
        <v>984</v>
      </c>
    </row>
    <row r="52" spans="1:19" x14ac:dyDescent="0.25">
      <c r="A52" s="54">
        <f>_xlfn.XLOOKUP(B52,'School Lookup'!D:D,'School Lookup'!F:F,0)</f>
        <v>819500</v>
      </c>
      <c r="B52" s="54" t="str">
        <f>_xlfn.XLOOKUP(C52,'School Lookup'!A:A,'School Lookup'!D:D,_xlfn.XLOOKUP(C52,'School Lookup'!B:B,'School Lookup'!D:D,_xlfn.XLOOKUP(C52,'School Lookup'!C:C,'School Lookup'!D:D,0)))</f>
        <v>Tansley Primary School</v>
      </c>
      <c r="C52" t="s">
        <v>30</v>
      </c>
      <c r="D52" t="s">
        <v>1012</v>
      </c>
      <c r="E52" t="s">
        <v>16</v>
      </c>
      <c r="F52" t="s">
        <v>734</v>
      </c>
      <c r="G52" t="s">
        <v>223</v>
      </c>
      <c r="H52" t="s">
        <v>302</v>
      </c>
      <c r="I52" t="s">
        <v>980</v>
      </c>
      <c r="J52" t="s">
        <v>981</v>
      </c>
      <c r="K52" s="4">
        <v>46002</v>
      </c>
      <c r="L52" s="5">
        <v>0.39296296296296296</v>
      </c>
      <c r="M52" t="s">
        <v>953</v>
      </c>
      <c r="N52" s="5">
        <v>2.3148148148148149E-4</v>
      </c>
      <c r="O52" t="s">
        <v>982</v>
      </c>
      <c r="P52">
        <v>5.2999999999999999E-2</v>
      </c>
      <c r="Q52">
        <v>20</v>
      </c>
      <c r="R52" t="s">
        <v>989</v>
      </c>
      <c r="S52" t="s">
        <v>990</v>
      </c>
    </row>
    <row r="53" spans="1:19" x14ac:dyDescent="0.25">
      <c r="A53" s="54">
        <f>_xlfn.XLOOKUP(B53,'School Lookup'!D:D,'School Lookup'!F:F,0)</f>
        <v>819500</v>
      </c>
      <c r="B53" s="54" t="str">
        <f>_xlfn.XLOOKUP(C53,'School Lookup'!A:A,'School Lookup'!D:D,_xlfn.XLOOKUP(C53,'School Lookup'!B:B,'School Lookup'!D:D,_xlfn.XLOOKUP(C53,'School Lookup'!C:C,'School Lookup'!D:D,0)))</f>
        <v>Tansley Primary School</v>
      </c>
      <c r="C53" t="s">
        <v>30</v>
      </c>
      <c r="D53" t="s">
        <v>1013</v>
      </c>
      <c r="E53" t="s">
        <v>16</v>
      </c>
      <c r="F53" t="s">
        <v>734</v>
      </c>
      <c r="G53" t="s">
        <v>223</v>
      </c>
      <c r="H53" t="s">
        <v>302</v>
      </c>
      <c r="I53" t="s">
        <v>980</v>
      </c>
      <c r="J53" t="s">
        <v>981</v>
      </c>
      <c r="K53" s="4">
        <v>46002</v>
      </c>
      <c r="L53" s="5">
        <v>0.45331018518518518</v>
      </c>
      <c r="M53" t="s">
        <v>953</v>
      </c>
      <c r="N53" s="5">
        <v>5.5555555555555556E-4</v>
      </c>
      <c r="O53" t="s">
        <v>982</v>
      </c>
      <c r="P53">
        <v>5.8000000000000003E-2</v>
      </c>
      <c r="Q53">
        <v>20</v>
      </c>
      <c r="R53" t="s">
        <v>983</v>
      </c>
      <c r="S53" t="s">
        <v>984</v>
      </c>
    </row>
    <row r="54" spans="1:19" x14ac:dyDescent="0.25">
      <c r="A54" s="54">
        <f>_xlfn.XLOOKUP(B54,'School Lookup'!D:D,'School Lookup'!F:F,0)</f>
        <v>856243</v>
      </c>
      <c r="B54" s="54" t="str">
        <f>_xlfn.XLOOKUP(C54,'School Lookup'!A:A,'School Lookup'!D:D,_xlfn.XLOOKUP(C54,'School Lookup'!B:B,'School Lookup'!D:D,_xlfn.XLOOKUP(C54,'School Lookup'!C:C,'School Lookup'!D:D,0)))</f>
        <v>Elton Primary School</v>
      </c>
      <c r="C54" t="s">
        <v>54</v>
      </c>
      <c r="D54">
        <v>699</v>
      </c>
      <c r="E54" t="s">
        <v>16</v>
      </c>
      <c r="F54" t="s">
        <v>734</v>
      </c>
      <c r="G54" t="s">
        <v>332</v>
      </c>
      <c r="H54" t="s">
        <v>877</v>
      </c>
      <c r="I54" t="s">
        <v>958</v>
      </c>
      <c r="J54" t="s">
        <v>959</v>
      </c>
      <c r="K54" s="4">
        <v>46002</v>
      </c>
      <c r="L54" s="5">
        <v>0.44364583333333335</v>
      </c>
      <c r="M54" t="s">
        <v>953</v>
      </c>
      <c r="N54" s="5">
        <v>1.0995370370370371E-3</v>
      </c>
      <c r="O54" t="s">
        <v>960</v>
      </c>
      <c r="P54">
        <v>0</v>
      </c>
      <c r="Q54">
        <v>20</v>
      </c>
      <c r="R54" t="s">
        <v>975</v>
      </c>
      <c r="S54" t="s">
        <v>976</v>
      </c>
    </row>
    <row r="55" spans="1:19" x14ac:dyDescent="0.25">
      <c r="A55" s="54">
        <f>_xlfn.XLOOKUP(B55,'School Lookup'!D:D,'School Lookup'!F:F,0)</f>
        <v>856243</v>
      </c>
      <c r="B55" s="54" t="str">
        <f>_xlfn.XLOOKUP(C55,'School Lookup'!A:A,'School Lookup'!D:D,_xlfn.XLOOKUP(C55,'School Lookup'!B:B,'School Lookup'!D:D,_xlfn.XLOOKUP(C55,'School Lookup'!C:C,'School Lookup'!D:D,0)))</f>
        <v>Elton Primary School</v>
      </c>
      <c r="C55" t="s">
        <v>54</v>
      </c>
      <c r="D55">
        <v>699</v>
      </c>
      <c r="E55" t="s">
        <v>16</v>
      </c>
      <c r="F55" t="s">
        <v>734</v>
      </c>
      <c r="G55" t="s">
        <v>332</v>
      </c>
      <c r="H55" t="s">
        <v>877</v>
      </c>
      <c r="I55" t="s">
        <v>958</v>
      </c>
      <c r="J55" t="s">
        <v>959</v>
      </c>
      <c r="K55" s="4">
        <v>46002</v>
      </c>
      <c r="L55" s="5">
        <v>0.49038194444444444</v>
      </c>
      <c r="M55" t="s">
        <v>953</v>
      </c>
      <c r="N55" s="5">
        <v>2.7777777777777778E-4</v>
      </c>
      <c r="O55" t="s">
        <v>960</v>
      </c>
      <c r="P55">
        <v>0</v>
      </c>
      <c r="Q55">
        <v>20</v>
      </c>
      <c r="R55" t="s">
        <v>975</v>
      </c>
      <c r="S55" t="s">
        <v>976</v>
      </c>
    </row>
    <row r="56" spans="1:19" x14ac:dyDescent="0.25">
      <c r="A56" s="54">
        <f>_xlfn.XLOOKUP(B56,'School Lookup'!D:D,'School Lookup'!F:F,0)</f>
        <v>856243</v>
      </c>
      <c r="B56" s="54" t="str">
        <f>_xlfn.XLOOKUP(C56,'School Lookup'!A:A,'School Lookup'!D:D,_xlfn.XLOOKUP(C56,'School Lookup'!B:B,'School Lookup'!D:D,_xlfn.XLOOKUP(C56,'School Lookup'!C:C,'School Lookup'!D:D,0)))</f>
        <v>Elton Primary School</v>
      </c>
      <c r="C56" t="s">
        <v>54</v>
      </c>
      <c r="D56">
        <v>699</v>
      </c>
      <c r="E56" t="s">
        <v>16</v>
      </c>
      <c r="F56" t="s">
        <v>734</v>
      </c>
      <c r="G56" t="s">
        <v>332</v>
      </c>
      <c r="H56" t="s">
        <v>877</v>
      </c>
      <c r="I56" t="s">
        <v>958</v>
      </c>
      <c r="J56" t="s">
        <v>959</v>
      </c>
      <c r="K56" s="4">
        <v>46002</v>
      </c>
      <c r="L56" s="5">
        <v>0.51877314814814812</v>
      </c>
      <c r="M56" t="s">
        <v>953</v>
      </c>
      <c r="N56" s="5">
        <v>1.2812499999999999E-2</v>
      </c>
      <c r="O56" t="s">
        <v>960</v>
      </c>
      <c r="P56">
        <v>0</v>
      </c>
      <c r="Q56">
        <v>20</v>
      </c>
      <c r="R56" t="s">
        <v>975</v>
      </c>
      <c r="S56" t="s">
        <v>976</v>
      </c>
    </row>
    <row r="57" spans="1:19" x14ac:dyDescent="0.25">
      <c r="A57" s="54">
        <f>_xlfn.XLOOKUP(B57,'School Lookup'!D:D,'School Lookup'!F:F,0)</f>
        <v>856243</v>
      </c>
      <c r="B57" s="54" t="str">
        <f>_xlfn.XLOOKUP(C57,'School Lookup'!A:A,'School Lookup'!D:D,_xlfn.XLOOKUP(C57,'School Lookup'!B:B,'School Lookup'!D:D,_xlfn.XLOOKUP(C57,'School Lookup'!C:C,'School Lookup'!D:D,0)))</f>
        <v>Elton Primary School</v>
      </c>
      <c r="C57" t="s">
        <v>54</v>
      </c>
      <c r="D57">
        <v>699</v>
      </c>
      <c r="E57" t="s">
        <v>16</v>
      </c>
      <c r="F57" t="s">
        <v>734</v>
      </c>
      <c r="G57" t="s">
        <v>332</v>
      </c>
      <c r="H57" t="s">
        <v>877</v>
      </c>
      <c r="I57" t="s">
        <v>958</v>
      </c>
      <c r="J57" t="s">
        <v>959</v>
      </c>
      <c r="K57" s="4">
        <v>46002</v>
      </c>
      <c r="L57" s="5">
        <v>0.61494212962962957</v>
      </c>
      <c r="M57" t="s">
        <v>953</v>
      </c>
      <c r="N57" s="5">
        <v>3.8194444444444446E-4</v>
      </c>
      <c r="O57" t="s">
        <v>960</v>
      </c>
      <c r="P57">
        <v>0</v>
      </c>
      <c r="Q57">
        <v>20</v>
      </c>
      <c r="R57" t="s">
        <v>975</v>
      </c>
      <c r="S57" t="s">
        <v>976</v>
      </c>
    </row>
    <row r="58" spans="1:19" x14ac:dyDescent="0.25">
      <c r="A58" s="54">
        <f>_xlfn.XLOOKUP(B58,'School Lookup'!D:D,'School Lookup'!F:F,0)</f>
        <v>755828</v>
      </c>
      <c r="B58" s="54" t="str">
        <f>_xlfn.XLOOKUP(C58,'School Lookup'!A:A,'School Lookup'!D:D,_xlfn.XLOOKUP(C58,'School Lookup'!B:B,'School Lookup'!D:D,_xlfn.XLOOKUP(C58,'School Lookup'!C:C,'School Lookup'!D:D,0)))</f>
        <v>Hartshorne CE Primary School</v>
      </c>
      <c r="C58" t="s">
        <v>36</v>
      </c>
      <c r="D58" t="s">
        <v>1014</v>
      </c>
      <c r="E58" t="s">
        <v>16</v>
      </c>
      <c r="F58" t="s">
        <v>734</v>
      </c>
      <c r="G58" t="s">
        <v>236</v>
      </c>
      <c r="H58" t="s">
        <v>760</v>
      </c>
      <c r="I58" t="s">
        <v>980</v>
      </c>
      <c r="J58" t="s">
        <v>981</v>
      </c>
      <c r="K58" s="4">
        <v>46002</v>
      </c>
      <c r="L58" s="5">
        <v>0.40069444444444446</v>
      </c>
      <c r="M58" t="s">
        <v>953</v>
      </c>
      <c r="N58" s="5">
        <v>1.1377314814814814E-2</v>
      </c>
      <c r="O58" t="s">
        <v>982</v>
      </c>
      <c r="P58">
        <v>1.1639999999999999</v>
      </c>
      <c r="Q58">
        <v>20</v>
      </c>
      <c r="R58" t="s">
        <v>998</v>
      </c>
      <c r="S58" t="s">
        <v>987</v>
      </c>
    </row>
    <row r="59" spans="1:19" x14ac:dyDescent="0.25">
      <c r="A59" s="54">
        <f>_xlfn.XLOOKUP(B59,'School Lookup'!D:D,'School Lookup'!F:F,0)</f>
        <v>755828</v>
      </c>
      <c r="B59" s="54" t="str">
        <f>_xlfn.XLOOKUP(C59,'School Lookup'!A:A,'School Lookup'!D:D,_xlfn.XLOOKUP(C59,'School Lookup'!B:B,'School Lookup'!D:D,_xlfn.XLOOKUP(C59,'School Lookup'!C:C,'School Lookup'!D:D,0)))</f>
        <v>Hartshorne CE Primary School</v>
      </c>
      <c r="C59" t="s">
        <v>36</v>
      </c>
      <c r="D59" t="s">
        <v>1015</v>
      </c>
      <c r="E59" t="s">
        <v>16</v>
      </c>
      <c r="F59" t="s">
        <v>734</v>
      </c>
      <c r="G59" t="s">
        <v>236</v>
      </c>
      <c r="H59" t="s">
        <v>760</v>
      </c>
      <c r="I59" t="s">
        <v>980</v>
      </c>
      <c r="J59" t="s">
        <v>981</v>
      </c>
      <c r="K59" s="4">
        <v>46002</v>
      </c>
      <c r="L59" s="5">
        <v>0.62777777777777777</v>
      </c>
      <c r="M59" t="s">
        <v>953</v>
      </c>
      <c r="N59" s="5">
        <v>6.018518518518519E-4</v>
      </c>
      <c r="O59" t="s">
        <v>982</v>
      </c>
      <c r="P59">
        <v>6.2E-2</v>
      </c>
      <c r="Q59">
        <v>20</v>
      </c>
      <c r="R59" t="s">
        <v>983</v>
      </c>
      <c r="S59" t="s">
        <v>984</v>
      </c>
    </row>
    <row r="60" spans="1:19" x14ac:dyDescent="0.25">
      <c r="A60" s="54">
        <f>_xlfn.XLOOKUP(B60,'School Lookup'!D:D,'School Lookup'!F:F,0)</f>
        <v>755828</v>
      </c>
      <c r="B60" s="54" t="str">
        <f>_xlfn.XLOOKUP(C60,'School Lookup'!A:A,'School Lookup'!D:D,_xlfn.XLOOKUP(C60,'School Lookup'!B:B,'School Lookup'!D:D,_xlfn.XLOOKUP(C60,'School Lookup'!C:C,'School Lookup'!D:D,0)))</f>
        <v>Hartshorne CE Primary School</v>
      </c>
      <c r="C60" t="s">
        <v>36</v>
      </c>
      <c r="D60" t="s">
        <v>1016</v>
      </c>
      <c r="E60" t="s">
        <v>16</v>
      </c>
      <c r="F60" t="s">
        <v>734</v>
      </c>
      <c r="G60" t="s">
        <v>236</v>
      </c>
      <c r="H60" t="s">
        <v>760</v>
      </c>
      <c r="I60" t="s">
        <v>980</v>
      </c>
      <c r="J60" t="s">
        <v>981</v>
      </c>
      <c r="K60" s="4">
        <v>46002</v>
      </c>
      <c r="L60" s="5">
        <v>0.64166666666666672</v>
      </c>
      <c r="M60" t="s">
        <v>953</v>
      </c>
      <c r="N60" s="5">
        <v>4.6296296296296298E-4</v>
      </c>
      <c r="O60" t="s">
        <v>982</v>
      </c>
      <c r="P60">
        <v>4.8000000000000001E-2</v>
      </c>
      <c r="Q60">
        <v>20</v>
      </c>
      <c r="R60" t="s">
        <v>983</v>
      </c>
      <c r="S60" t="s">
        <v>984</v>
      </c>
    </row>
    <row r="61" spans="1:19" x14ac:dyDescent="0.25">
      <c r="A61" s="54">
        <f>_xlfn.XLOOKUP(B61,'School Lookup'!D:D,'School Lookup'!F:F,0)</f>
        <v>755828</v>
      </c>
      <c r="B61" s="54" t="str">
        <f>_xlfn.XLOOKUP(C61,'School Lookup'!A:A,'School Lookup'!D:D,_xlfn.XLOOKUP(C61,'School Lookup'!B:B,'School Lookup'!D:D,_xlfn.XLOOKUP(C61,'School Lookup'!C:C,'School Lookup'!D:D,0)))</f>
        <v>Hartshorne CE Primary School</v>
      </c>
      <c r="C61" t="s">
        <v>36</v>
      </c>
      <c r="D61" t="s">
        <v>1017</v>
      </c>
      <c r="E61" t="s">
        <v>16</v>
      </c>
      <c r="F61" t="s">
        <v>734</v>
      </c>
      <c r="G61" t="s">
        <v>236</v>
      </c>
      <c r="H61" t="s">
        <v>760</v>
      </c>
      <c r="I61" t="s">
        <v>980</v>
      </c>
      <c r="J61" t="s">
        <v>981</v>
      </c>
      <c r="K61" s="4">
        <v>46002</v>
      </c>
      <c r="L61" s="5">
        <v>0.64652777777777781</v>
      </c>
      <c r="M61" t="s">
        <v>953</v>
      </c>
      <c r="N61" s="5">
        <v>2.2569444444444442E-3</v>
      </c>
      <c r="O61" t="s">
        <v>982</v>
      </c>
      <c r="P61">
        <v>0.23100000000000001</v>
      </c>
      <c r="Q61">
        <v>20</v>
      </c>
      <c r="R61" t="s">
        <v>983</v>
      </c>
      <c r="S61" t="s">
        <v>984</v>
      </c>
    </row>
    <row r="62" spans="1:19" x14ac:dyDescent="0.25">
      <c r="A62" s="54">
        <f>_xlfn.XLOOKUP(B62,'School Lookup'!D:D,'School Lookup'!F:F,0)</f>
        <v>755828</v>
      </c>
      <c r="B62" s="54" t="str">
        <f>_xlfn.XLOOKUP(C62,'School Lookup'!A:A,'School Lookup'!D:D,_xlfn.XLOOKUP(C62,'School Lookup'!B:B,'School Lookup'!D:D,_xlfn.XLOOKUP(C62,'School Lookup'!C:C,'School Lookup'!D:D,0)))</f>
        <v>Hartshorne CE Primary School</v>
      </c>
      <c r="C62" t="s">
        <v>36</v>
      </c>
      <c r="D62" t="s">
        <v>1018</v>
      </c>
      <c r="E62" t="s">
        <v>16</v>
      </c>
      <c r="F62" t="s">
        <v>734</v>
      </c>
      <c r="G62" t="s">
        <v>236</v>
      </c>
      <c r="H62" t="s">
        <v>760</v>
      </c>
      <c r="I62" t="s">
        <v>980</v>
      </c>
      <c r="J62" t="s">
        <v>981</v>
      </c>
      <c r="K62" s="4">
        <v>46002</v>
      </c>
      <c r="L62" s="5">
        <v>0.64930555555555558</v>
      </c>
      <c r="M62" t="s">
        <v>953</v>
      </c>
      <c r="N62" s="5">
        <v>3.5300925925925925E-3</v>
      </c>
      <c r="O62" t="s">
        <v>982</v>
      </c>
      <c r="P62">
        <v>0.36099999999999999</v>
      </c>
      <c r="Q62">
        <v>20</v>
      </c>
      <c r="R62" t="s">
        <v>998</v>
      </c>
      <c r="S62" t="s">
        <v>987</v>
      </c>
    </row>
    <row r="63" spans="1:19" x14ac:dyDescent="0.25">
      <c r="A63" s="54">
        <f>_xlfn.XLOOKUP(B63,'School Lookup'!D:D,'School Lookup'!F:F,0)</f>
        <v>755828</v>
      </c>
      <c r="B63" s="54" t="str">
        <f>_xlfn.XLOOKUP(C63,'School Lookup'!A:A,'School Lookup'!D:D,_xlfn.XLOOKUP(C63,'School Lookup'!B:B,'School Lookup'!D:D,_xlfn.XLOOKUP(C63,'School Lookup'!C:C,'School Lookup'!D:D,0)))</f>
        <v>Hartshorne CE Primary School</v>
      </c>
      <c r="C63" t="s">
        <v>36</v>
      </c>
      <c r="D63" t="s">
        <v>1016</v>
      </c>
      <c r="E63" t="s">
        <v>16</v>
      </c>
      <c r="F63" t="s">
        <v>734</v>
      </c>
      <c r="G63" t="s">
        <v>236</v>
      </c>
      <c r="H63" t="s">
        <v>760</v>
      </c>
      <c r="I63" t="s">
        <v>980</v>
      </c>
      <c r="J63" t="s">
        <v>981</v>
      </c>
      <c r="K63" s="4">
        <v>46002</v>
      </c>
      <c r="L63" s="5">
        <v>0.65277777777777779</v>
      </c>
      <c r="M63" t="s">
        <v>953</v>
      </c>
      <c r="N63" s="5">
        <v>3.4722222222222222E-5</v>
      </c>
      <c r="O63" t="s">
        <v>982</v>
      </c>
      <c r="P63">
        <v>0.02</v>
      </c>
      <c r="Q63">
        <v>20</v>
      </c>
      <c r="R63" t="s">
        <v>983</v>
      </c>
      <c r="S63" t="s">
        <v>984</v>
      </c>
    </row>
    <row r="64" spans="1:19" x14ac:dyDescent="0.25">
      <c r="A64" s="54">
        <f>_xlfn.XLOOKUP(B64,'School Lookup'!D:D,'School Lookup'!F:F,0)</f>
        <v>755828</v>
      </c>
      <c r="B64" s="54" t="str">
        <f>_xlfn.XLOOKUP(C64,'School Lookup'!A:A,'School Lookup'!D:D,_xlfn.XLOOKUP(C64,'School Lookup'!B:B,'School Lookup'!D:D,_xlfn.XLOOKUP(C64,'School Lookup'!C:C,'School Lookup'!D:D,0)))</f>
        <v>Hartshorne CE Primary School</v>
      </c>
      <c r="C64" t="s">
        <v>36</v>
      </c>
      <c r="D64" t="s">
        <v>1019</v>
      </c>
      <c r="E64" t="s">
        <v>16</v>
      </c>
      <c r="F64" t="s">
        <v>734</v>
      </c>
      <c r="G64" t="s">
        <v>236</v>
      </c>
      <c r="H64" t="s">
        <v>760</v>
      </c>
      <c r="I64" t="s">
        <v>980</v>
      </c>
      <c r="J64" t="s">
        <v>981</v>
      </c>
      <c r="K64" s="4">
        <v>46002</v>
      </c>
      <c r="L64" s="5">
        <v>0.65902777777777777</v>
      </c>
      <c r="M64" t="s">
        <v>953</v>
      </c>
      <c r="N64" s="5">
        <v>2.2800925925925927E-3</v>
      </c>
      <c r="O64" t="s">
        <v>982</v>
      </c>
      <c r="P64">
        <v>0.23400000000000001</v>
      </c>
      <c r="Q64">
        <v>20</v>
      </c>
      <c r="R64" t="s">
        <v>983</v>
      </c>
      <c r="S64" t="s">
        <v>984</v>
      </c>
    </row>
    <row r="65" spans="1:19" x14ac:dyDescent="0.25">
      <c r="A65" s="54">
        <f>_xlfn.XLOOKUP(B65,'School Lookup'!D:D,'School Lookup'!F:F,0)</f>
        <v>755828</v>
      </c>
      <c r="B65" s="54" t="str">
        <f>_xlfn.XLOOKUP(C65,'School Lookup'!A:A,'School Lookup'!D:D,_xlfn.XLOOKUP(C65,'School Lookup'!B:B,'School Lookup'!D:D,_xlfn.XLOOKUP(C65,'School Lookup'!C:C,'School Lookup'!D:D,0)))</f>
        <v>Hartshorne CE Primary School</v>
      </c>
      <c r="C65" t="s">
        <v>36</v>
      </c>
      <c r="D65" t="s">
        <v>1020</v>
      </c>
      <c r="E65" t="s">
        <v>16</v>
      </c>
      <c r="F65" t="s">
        <v>734</v>
      </c>
      <c r="G65" t="s">
        <v>236</v>
      </c>
      <c r="H65" t="s">
        <v>760</v>
      </c>
      <c r="I65" t="s">
        <v>980</v>
      </c>
      <c r="J65" t="s">
        <v>981</v>
      </c>
      <c r="K65" s="4">
        <v>46002</v>
      </c>
      <c r="L65" s="5">
        <v>0.65902777777777777</v>
      </c>
      <c r="M65" t="s">
        <v>953</v>
      </c>
      <c r="N65" s="5">
        <v>8.1018518518518516E-5</v>
      </c>
      <c r="O65" t="s">
        <v>982</v>
      </c>
      <c r="P65">
        <v>0.02</v>
      </c>
      <c r="Q65">
        <v>20</v>
      </c>
      <c r="R65" t="s">
        <v>998</v>
      </c>
      <c r="S65" t="s">
        <v>987</v>
      </c>
    </row>
    <row r="66" spans="1:19" x14ac:dyDescent="0.25">
      <c r="A66" s="54">
        <f>_xlfn.XLOOKUP(B66,'School Lookup'!D:D,'School Lookup'!F:F,0)</f>
        <v>819500</v>
      </c>
      <c r="B66" s="54" t="str">
        <f>_xlfn.XLOOKUP(C66,'School Lookup'!A:A,'School Lookup'!D:D,_xlfn.XLOOKUP(C66,'School Lookup'!B:B,'School Lookup'!D:D,_xlfn.XLOOKUP(C66,'School Lookup'!C:C,'School Lookup'!D:D,0)))</f>
        <v>Tansley Primary School</v>
      </c>
      <c r="C66" t="s">
        <v>30</v>
      </c>
      <c r="D66" t="s">
        <v>1021</v>
      </c>
      <c r="E66" t="s">
        <v>16</v>
      </c>
      <c r="F66" t="s">
        <v>734</v>
      </c>
      <c r="G66" t="s">
        <v>223</v>
      </c>
      <c r="H66" t="s">
        <v>302</v>
      </c>
      <c r="I66" t="s">
        <v>980</v>
      </c>
      <c r="J66" t="s">
        <v>959</v>
      </c>
      <c r="K66" s="4">
        <v>46002</v>
      </c>
      <c r="L66" s="5">
        <v>0.42015046296296299</v>
      </c>
      <c r="M66" t="s">
        <v>953</v>
      </c>
      <c r="N66" s="5">
        <v>1.9560185185185184E-3</v>
      </c>
      <c r="O66" t="s">
        <v>960</v>
      </c>
      <c r="P66">
        <v>2.5000000000000001E-2</v>
      </c>
      <c r="Q66">
        <v>20</v>
      </c>
      <c r="R66" t="s">
        <v>978</v>
      </c>
      <c r="S66" t="s">
        <v>966</v>
      </c>
    </row>
    <row r="67" spans="1:19" x14ac:dyDescent="0.25">
      <c r="A67" s="54">
        <f>_xlfn.XLOOKUP(B67,'School Lookup'!D:D,'School Lookup'!F:F,0)</f>
        <v>819500</v>
      </c>
      <c r="B67" s="54" t="str">
        <f>_xlfn.XLOOKUP(C67,'School Lookup'!A:A,'School Lookup'!D:D,_xlfn.XLOOKUP(C67,'School Lookup'!B:B,'School Lookup'!D:D,_xlfn.XLOOKUP(C67,'School Lookup'!C:C,'School Lookup'!D:D,0)))</f>
        <v>Tansley Primary School</v>
      </c>
      <c r="C67" t="s">
        <v>30</v>
      </c>
      <c r="D67" t="s">
        <v>1021</v>
      </c>
      <c r="E67" t="s">
        <v>16</v>
      </c>
      <c r="F67" t="s">
        <v>734</v>
      </c>
      <c r="G67" t="s">
        <v>223</v>
      </c>
      <c r="H67" t="s">
        <v>302</v>
      </c>
      <c r="I67" t="s">
        <v>980</v>
      </c>
      <c r="J67" t="s">
        <v>959</v>
      </c>
      <c r="K67" s="4">
        <v>46002</v>
      </c>
      <c r="L67" s="5">
        <v>0.43305555555555558</v>
      </c>
      <c r="M67" t="s">
        <v>953</v>
      </c>
      <c r="N67" s="5">
        <v>3.2407407407407406E-4</v>
      </c>
      <c r="O67" t="s">
        <v>960</v>
      </c>
      <c r="P67">
        <v>2.1999999999999999E-2</v>
      </c>
      <c r="Q67">
        <v>20</v>
      </c>
      <c r="R67" t="s">
        <v>978</v>
      </c>
      <c r="S67" t="s">
        <v>966</v>
      </c>
    </row>
    <row r="68" spans="1:19" x14ac:dyDescent="0.25">
      <c r="A68" s="54">
        <f>_xlfn.XLOOKUP(B68,'School Lookup'!D:D,'School Lookup'!F:F,0)</f>
        <v>819500</v>
      </c>
      <c r="B68" s="54" t="str">
        <f>_xlfn.XLOOKUP(C68,'School Lookup'!A:A,'School Lookup'!D:D,_xlfn.XLOOKUP(C68,'School Lookup'!B:B,'School Lookup'!D:D,_xlfn.XLOOKUP(C68,'School Lookup'!C:C,'School Lookup'!D:D,0)))</f>
        <v>Tansley Primary School</v>
      </c>
      <c r="C68" t="s">
        <v>30</v>
      </c>
      <c r="D68" t="s">
        <v>1021</v>
      </c>
      <c r="E68" t="s">
        <v>16</v>
      </c>
      <c r="F68" t="s">
        <v>734</v>
      </c>
      <c r="G68" t="s">
        <v>223</v>
      </c>
      <c r="H68" t="s">
        <v>302</v>
      </c>
      <c r="I68" t="s">
        <v>980</v>
      </c>
      <c r="J68" t="s">
        <v>959</v>
      </c>
      <c r="K68" s="4">
        <v>46002</v>
      </c>
      <c r="L68" s="5">
        <v>0.43472222222222223</v>
      </c>
      <c r="M68" t="s">
        <v>953</v>
      </c>
      <c r="N68" s="5">
        <v>2.2337962962962962E-3</v>
      </c>
      <c r="O68" t="s">
        <v>960</v>
      </c>
      <c r="P68">
        <v>2.8000000000000001E-2</v>
      </c>
      <c r="Q68">
        <v>20</v>
      </c>
      <c r="R68" t="s">
        <v>978</v>
      </c>
      <c r="S68" t="s">
        <v>966</v>
      </c>
    </row>
    <row r="69" spans="1:19" x14ac:dyDescent="0.25">
      <c r="A69" s="54">
        <f>_xlfn.XLOOKUP(B69,'School Lookup'!D:D,'School Lookup'!F:F,0)</f>
        <v>819500</v>
      </c>
      <c r="B69" s="54" t="str">
        <f>_xlfn.XLOOKUP(C69,'School Lookup'!A:A,'School Lookup'!D:D,_xlfn.XLOOKUP(C69,'School Lookup'!B:B,'School Lookup'!D:D,_xlfn.XLOOKUP(C69,'School Lookup'!C:C,'School Lookup'!D:D,0)))</f>
        <v>Tansley Primary School</v>
      </c>
      <c r="C69" t="s">
        <v>30</v>
      </c>
      <c r="D69" t="s">
        <v>1022</v>
      </c>
      <c r="E69" t="s">
        <v>16</v>
      </c>
      <c r="F69" t="s">
        <v>734</v>
      </c>
      <c r="G69" t="s">
        <v>223</v>
      </c>
      <c r="H69" t="s">
        <v>302</v>
      </c>
      <c r="I69" t="s">
        <v>980</v>
      </c>
      <c r="J69" t="s">
        <v>959</v>
      </c>
      <c r="K69" s="4">
        <v>46002</v>
      </c>
      <c r="L69" s="5">
        <v>0.27530092592592592</v>
      </c>
      <c r="M69" t="s">
        <v>953</v>
      </c>
      <c r="N69" s="5">
        <v>2.4305555555555555E-4</v>
      </c>
      <c r="O69" t="s">
        <v>1023</v>
      </c>
      <c r="P69">
        <v>2.1999999999999999E-2</v>
      </c>
      <c r="Q69">
        <v>20</v>
      </c>
      <c r="R69" t="s">
        <v>1024</v>
      </c>
      <c r="S69" t="s">
        <v>966</v>
      </c>
    </row>
    <row r="70" spans="1:19" x14ac:dyDescent="0.25">
      <c r="A70" s="54">
        <f>_xlfn.XLOOKUP(B70,'School Lookup'!D:D,'School Lookup'!F:F,0)</f>
        <v>682471</v>
      </c>
      <c r="B70" s="54" t="str">
        <f>_xlfn.XLOOKUP(C70,'School Lookup'!A:A,'School Lookup'!D:D,_xlfn.XLOOKUP(C70,'School Lookup'!B:B,'School Lookup'!D:D,_xlfn.XLOOKUP(C70,'School Lookup'!C:C,'School Lookup'!D:D,0)))</f>
        <v>Ridgeway Primary School</v>
      </c>
      <c r="C70" t="s">
        <v>327</v>
      </c>
      <c r="D70" t="s">
        <v>962</v>
      </c>
      <c r="E70" t="s">
        <v>16</v>
      </c>
      <c r="F70" t="s">
        <v>734</v>
      </c>
      <c r="G70" t="s">
        <v>328</v>
      </c>
      <c r="H70" t="s">
        <v>885</v>
      </c>
      <c r="I70" t="s">
        <v>958</v>
      </c>
      <c r="J70" t="s">
        <v>959</v>
      </c>
      <c r="K70" s="4">
        <v>46002</v>
      </c>
      <c r="L70" s="5">
        <v>0.57832175925925922</v>
      </c>
      <c r="M70" t="s">
        <v>953</v>
      </c>
      <c r="N70" s="5">
        <v>4.1666666666666669E-4</v>
      </c>
      <c r="O70" t="s">
        <v>960</v>
      </c>
      <c r="P70">
        <v>0</v>
      </c>
      <c r="Q70">
        <v>20</v>
      </c>
      <c r="R70" t="s">
        <v>955</v>
      </c>
    </row>
    <row r="71" spans="1:19" x14ac:dyDescent="0.25">
      <c r="A71" s="54">
        <f>_xlfn.XLOOKUP(B71,'School Lookup'!D:D,'School Lookup'!F:F,0)</f>
        <v>682471</v>
      </c>
      <c r="B71" s="54" t="str">
        <f>_xlfn.XLOOKUP(C71,'School Lookup'!A:A,'School Lookup'!D:D,_xlfn.XLOOKUP(C71,'School Lookup'!B:B,'School Lookup'!D:D,_xlfn.XLOOKUP(C71,'School Lookup'!C:C,'School Lookup'!D:D,0)))</f>
        <v>Ridgeway Primary School</v>
      </c>
      <c r="C71" t="s">
        <v>327</v>
      </c>
      <c r="D71">
        <v>500</v>
      </c>
      <c r="E71" t="s">
        <v>16</v>
      </c>
      <c r="F71" t="s">
        <v>734</v>
      </c>
      <c r="G71" t="s">
        <v>328</v>
      </c>
      <c r="H71" t="s">
        <v>885</v>
      </c>
      <c r="I71" t="s">
        <v>958</v>
      </c>
      <c r="J71" t="s">
        <v>959</v>
      </c>
      <c r="K71" s="4">
        <v>46002</v>
      </c>
      <c r="L71" s="5">
        <v>0.57832175925925922</v>
      </c>
      <c r="M71" t="s">
        <v>953</v>
      </c>
      <c r="N71" s="5">
        <v>4.1666666666666669E-4</v>
      </c>
      <c r="O71" t="s">
        <v>960</v>
      </c>
      <c r="P71">
        <v>0</v>
      </c>
      <c r="Q71">
        <v>20</v>
      </c>
      <c r="R71" t="s">
        <v>961</v>
      </c>
      <c r="S71" t="s">
        <v>955</v>
      </c>
    </row>
    <row r="72" spans="1:19" x14ac:dyDescent="0.25">
      <c r="A72" s="54">
        <f>_xlfn.XLOOKUP(B72,'School Lookup'!D:D,'School Lookup'!F:F,0)</f>
        <v>682471</v>
      </c>
      <c r="B72" s="54" t="str">
        <f>_xlfn.XLOOKUP(C72,'School Lookup'!A:A,'School Lookup'!D:D,_xlfn.XLOOKUP(C72,'School Lookup'!B:B,'School Lookup'!D:D,_xlfn.XLOOKUP(C72,'School Lookup'!C:C,'School Lookup'!D:D,0)))</f>
        <v>Ridgeway Primary School</v>
      </c>
      <c r="C72" t="s">
        <v>327</v>
      </c>
      <c r="D72" t="s">
        <v>962</v>
      </c>
      <c r="E72" t="s">
        <v>16</v>
      </c>
      <c r="F72" t="s">
        <v>734</v>
      </c>
      <c r="G72" t="s">
        <v>328</v>
      </c>
      <c r="H72" t="s">
        <v>885</v>
      </c>
      <c r="I72" t="s">
        <v>958</v>
      </c>
      <c r="J72" t="s">
        <v>959</v>
      </c>
      <c r="K72" s="4">
        <v>46002</v>
      </c>
      <c r="L72" s="5">
        <v>0.60821759259259256</v>
      </c>
      <c r="M72" t="s">
        <v>953</v>
      </c>
      <c r="N72" s="5">
        <v>3.2407407407407406E-4</v>
      </c>
      <c r="O72" t="s">
        <v>960</v>
      </c>
      <c r="P72">
        <v>0</v>
      </c>
      <c r="Q72">
        <v>20</v>
      </c>
      <c r="R72" t="s">
        <v>955</v>
      </c>
    </row>
    <row r="73" spans="1:19" x14ac:dyDescent="0.25">
      <c r="A73" s="54">
        <f>_xlfn.XLOOKUP(B73,'School Lookup'!D:D,'School Lookup'!F:F,0)</f>
        <v>682471</v>
      </c>
      <c r="B73" s="54" t="str">
        <f>_xlfn.XLOOKUP(C73,'School Lookup'!A:A,'School Lookup'!D:D,_xlfn.XLOOKUP(C73,'School Lookup'!B:B,'School Lookup'!D:D,_xlfn.XLOOKUP(C73,'School Lookup'!C:C,'School Lookup'!D:D,0)))</f>
        <v>Ridgeway Primary School</v>
      </c>
      <c r="C73" t="s">
        <v>327</v>
      </c>
      <c r="D73">
        <v>500</v>
      </c>
      <c r="E73" t="s">
        <v>16</v>
      </c>
      <c r="F73" t="s">
        <v>734</v>
      </c>
      <c r="G73" t="s">
        <v>328</v>
      </c>
      <c r="H73" t="s">
        <v>885</v>
      </c>
      <c r="I73" t="s">
        <v>958</v>
      </c>
      <c r="J73" t="s">
        <v>959</v>
      </c>
      <c r="K73" s="4">
        <v>46002</v>
      </c>
      <c r="L73" s="5">
        <v>0.60821759259259256</v>
      </c>
      <c r="M73" t="s">
        <v>953</v>
      </c>
      <c r="N73" s="5">
        <v>3.2407407407407406E-4</v>
      </c>
      <c r="O73" t="s">
        <v>960</v>
      </c>
      <c r="P73">
        <v>0</v>
      </c>
      <c r="Q73">
        <v>20</v>
      </c>
      <c r="R73" t="s">
        <v>961</v>
      </c>
      <c r="S73" t="s">
        <v>955</v>
      </c>
    </row>
    <row r="74" spans="1:19" x14ac:dyDescent="0.25">
      <c r="A74" s="54">
        <f>_xlfn.XLOOKUP(B74,'School Lookup'!D:D,'School Lookup'!F:F,0)</f>
        <v>682471</v>
      </c>
      <c r="B74" s="54" t="str">
        <f>_xlfn.XLOOKUP(C74,'School Lookup'!A:A,'School Lookup'!D:D,_xlfn.XLOOKUP(C74,'School Lookup'!B:B,'School Lookup'!D:D,_xlfn.XLOOKUP(C74,'School Lookup'!C:C,'School Lookup'!D:D,0)))</f>
        <v>Ridgeway Primary School</v>
      </c>
      <c r="C74" t="s">
        <v>327</v>
      </c>
      <c r="D74" t="s">
        <v>962</v>
      </c>
      <c r="E74" t="s">
        <v>16</v>
      </c>
      <c r="F74" t="s">
        <v>734</v>
      </c>
      <c r="G74" t="s">
        <v>328</v>
      </c>
      <c r="H74" t="s">
        <v>885</v>
      </c>
      <c r="I74" t="s">
        <v>958</v>
      </c>
      <c r="J74" t="s">
        <v>959</v>
      </c>
      <c r="K74" s="4">
        <v>46002</v>
      </c>
      <c r="L74" s="5">
        <v>0.61203703703703705</v>
      </c>
      <c r="M74" t="s">
        <v>953</v>
      </c>
      <c r="N74" s="5">
        <v>6.2500000000000001E-4</v>
      </c>
      <c r="O74" t="s">
        <v>960</v>
      </c>
      <c r="P74">
        <v>0</v>
      </c>
      <c r="Q74">
        <v>20</v>
      </c>
      <c r="R74" t="s">
        <v>955</v>
      </c>
    </row>
    <row r="75" spans="1:19" x14ac:dyDescent="0.25">
      <c r="A75" s="54">
        <f>_xlfn.XLOOKUP(B75,'School Lookup'!D:D,'School Lookup'!F:F,0)</f>
        <v>682471</v>
      </c>
      <c r="B75" s="54" t="str">
        <f>_xlfn.XLOOKUP(C75,'School Lookup'!A:A,'School Lookup'!D:D,_xlfn.XLOOKUP(C75,'School Lookup'!B:B,'School Lookup'!D:D,_xlfn.XLOOKUP(C75,'School Lookup'!C:C,'School Lookup'!D:D,0)))</f>
        <v>Ridgeway Primary School</v>
      </c>
      <c r="C75" t="s">
        <v>327</v>
      </c>
      <c r="D75">
        <v>500</v>
      </c>
      <c r="E75" t="s">
        <v>16</v>
      </c>
      <c r="F75" t="s">
        <v>734</v>
      </c>
      <c r="G75" t="s">
        <v>328</v>
      </c>
      <c r="H75" t="s">
        <v>885</v>
      </c>
      <c r="I75" t="s">
        <v>958</v>
      </c>
      <c r="J75" t="s">
        <v>959</v>
      </c>
      <c r="K75" s="4">
        <v>46002</v>
      </c>
      <c r="L75" s="5">
        <v>0.61203703703703705</v>
      </c>
      <c r="M75" t="s">
        <v>953</v>
      </c>
      <c r="N75" s="5">
        <v>6.2500000000000001E-4</v>
      </c>
      <c r="O75" t="s">
        <v>960</v>
      </c>
      <c r="P75">
        <v>0</v>
      </c>
      <c r="Q75">
        <v>20</v>
      </c>
      <c r="R75" t="s">
        <v>961</v>
      </c>
      <c r="S75" t="s">
        <v>955</v>
      </c>
    </row>
    <row r="76" spans="1:19" x14ac:dyDescent="0.25">
      <c r="A76" s="54">
        <f>_xlfn.XLOOKUP(B76,'School Lookup'!D:D,'School Lookup'!F:F,0)</f>
        <v>682471</v>
      </c>
      <c r="B76" s="54" t="str">
        <f>_xlfn.XLOOKUP(C76,'School Lookup'!A:A,'School Lookup'!D:D,_xlfn.XLOOKUP(C76,'School Lookup'!B:B,'School Lookup'!D:D,_xlfn.XLOOKUP(C76,'School Lookup'!C:C,'School Lookup'!D:D,0)))</f>
        <v>Ridgeway Primary School</v>
      </c>
      <c r="C76" t="s">
        <v>327</v>
      </c>
      <c r="D76" t="s">
        <v>962</v>
      </c>
      <c r="E76" t="s">
        <v>16</v>
      </c>
      <c r="F76" t="s">
        <v>734</v>
      </c>
      <c r="G76" t="s">
        <v>328</v>
      </c>
      <c r="H76" t="s">
        <v>885</v>
      </c>
      <c r="I76" t="s">
        <v>958</v>
      </c>
      <c r="J76" t="s">
        <v>959</v>
      </c>
      <c r="K76" s="4">
        <v>46002</v>
      </c>
      <c r="L76" s="5">
        <v>0.62780092592592596</v>
      </c>
      <c r="M76" t="s">
        <v>953</v>
      </c>
      <c r="N76" s="5">
        <v>5.0925925925925921E-4</v>
      </c>
      <c r="O76" t="s">
        <v>960</v>
      </c>
      <c r="P76">
        <v>0</v>
      </c>
      <c r="Q76">
        <v>20</v>
      </c>
      <c r="R76" t="s">
        <v>955</v>
      </c>
    </row>
    <row r="77" spans="1:19" x14ac:dyDescent="0.25">
      <c r="A77" s="54">
        <f>_xlfn.XLOOKUP(B77,'School Lookup'!D:D,'School Lookup'!F:F,0)</f>
        <v>682471</v>
      </c>
      <c r="B77" s="54" t="str">
        <f>_xlfn.XLOOKUP(C77,'School Lookup'!A:A,'School Lookup'!D:D,_xlfn.XLOOKUP(C77,'School Lookup'!B:B,'School Lookup'!D:D,_xlfn.XLOOKUP(C77,'School Lookup'!C:C,'School Lookup'!D:D,0)))</f>
        <v>Ridgeway Primary School</v>
      </c>
      <c r="C77" t="s">
        <v>338</v>
      </c>
      <c r="D77" t="s">
        <v>1025</v>
      </c>
      <c r="E77" t="s">
        <v>16</v>
      </c>
      <c r="F77" t="s">
        <v>734</v>
      </c>
      <c r="G77" t="s">
        <v>328</v>
      </c>
      <c r="H77" t="s">
        <v>885</v>
      </c>
      <c r="I77" t="s">
        <v>958</v>
      </c>
      <c r="J77" t="s">
        <v>959</v>
      </c>
      <c r="K77" s="4">
        <v>46002</v>
      </c>
      <c r="L77" s="5">
        <v>0.55319444444444443</v>
      </c>
      <c r="M77" t="s">
        <v>953</v>
      </c>
      <c r="N77" s="5">
        <v>3.8773148148148148E-3</v>
      </c>
      <c r="O77" t="s">
        <v>960</v>
      </c>
      <c r="P77">
        <v>0</v>
      </c>
      <c r="Q77">
        <v>20</v>
      </c>
      <c r="R77" t="s">
        <v>1026</v>
      </c>
      <c r="S77" t="s">
        <v>966</v>
      </c>
    </row>
    <row r="78" spans="1:19" x14ac:dyDescent="0.25">
      <c r="A78" s="54">
        <f>_xlfn.XLOOKUP(B78,'School Lookup'!D:D,'School Lookup'!F:F,0)</f>
        <v>823392</v>
      </c>
      <c r="B78" s="54" t="str">
        <f>_xlfn.XLOOKUP(C78,'School Lookup'!A:A,'School Lookup'!D:D,_xlfn.XLOOKUP(C78,'School Lookup'!B:B,'School Lookup'!D:D,_xlfn.XLOOKUP(C78,'School Lookup'!C:C,'School Lookup'!D:D,0)))</f>
        <v>Fitz Herbert C of E VA Primary School</v>
      </c>
      <c r="C78" t="s">
        <v>18</v>
      </c>
      <c r="D78" t="s">
        <v>1027</v>
      </c>
      <c r="E78" t="s">
        <v>16</v>
      </c>
      <c r="F78" t="s">
        <v>734</v>
      </c>
      <c r="G78" t="s">
        <v>134</v>
      </c>
      <c r="H78" t="s">
        <v>347</v>
      </c>
      <c r="I78" t="s">
        <v>958</v>
      </c>
      <c r="J78" t="s">
        <v>959</v>
      </c>
      <c r="K78" s="4">
        <v>46002</v>
      </c>
      <c r="L78" s="5">
        <v>0.40461805555555558</v>
      </c>
      <c r="M78" t="s">
        <v>953</v>
      </c>
      <c r="N78" s="5">
        <v>9.2592592592592588E-5</v>
      </c>
      <c r="O78" t="s">
        <v>960</v>
      </c>
      <c r="P78">
        <v>0</v>
      </c>
      <c r="Q78">
        <v>20</v>
      </c>
      <c r="R78" t="s">
        <v>1028</v>
      </c>
      <c r="S78" t="s">
        <v>966</v>
      </c>
    </row>
    <row r="79" spans="1:19" x14ac:dyDescent="0.25">
      <c r="A79" s="54">
        <f>_xlfn.XLOOKUP(B79,'School Lookup'!D:D,'School Lookup'!F:F,0)</f>
        <v>823392</v>
      </c>
      <c r="B79" s="54" t="str">
        <f>_xlfn.XLOOKUP(C79,'School Lookup'!A:A,'School Lookup'!D:D,_xlfn.XLOOKUP(C79,'School Lookup'!B:B,'School Lookup'!D:D,_xlfn.XLOOKUP(C79,'School Lookup'!C:C,'School Lookup'!D:D,0)))</f>
        <v>Fitz Herbert C of E VA Primary School</v>
      </c>
      <c r="C79" t="s">
        <v>18</v>
      </c>
      <c r="D79">
        <v>619</v>
      </c>
      <c r="E79" t="s">
        <v>16</v>
      </c>
      <c r="F79" t="s">
        <v>734</v>
      </c>
      <c r="G79" t="s">
        <v>134</v>
      </c>
      <c r="H79" t="s">
        <v>347</v>
      </c>
      <c r="I79" t="s">
        <v>958</v>
      </c>
      <c r="J79" t="s">
        <v>959</v>
      </c>
      <c r="K79" s="4">
        <v>46002</v>
      </c>
      <c r="L79" s="5">
        <v>0.57016203703703705</v>
      </c>
      <c r="M79" t="s">
        <v>953</v>
      </c>
      <c r="N79" s="5">
        <v>4.7453703703703704E-4</v>
      </c>
      <c r="O79" t="s">
        <v>960</v>
      </c>
      <c r="P79">
        <v>0</v>
      </c>
      <c r="Q79">
        <v>20</v>
      </c>
      <c r="R79" t="s">
        <v>975</v>
      </c>
      <c r="S79" t="s">
        <v>976</v>
      </c>
    </row>
    <row r="80" spans="1:19" x14ac:dyDescent="0.25">
      <c r="A80" s="54">
        <f>_xlfn.XLOOKUP(B80,'School Lookup'!D:D,'School Lookup'!F:F,0)</f>
        <v>823392</v>
      </c>
      <c r="B80" s="54" t="str">
        <f>_xlfn.XLOOKUP(C80,'School Lookup'!A:A,'School Lookup'!D:D,_xlfn.XLOOKUP(C80,'School Lookup'!B:B,'School Lookup'!D:D,_xlfn.XLOOKUP(C80,'School Lookup'!C:C,'School Lookup'!D:D,0)))</f>
        <v>Fitz Herbert C of E VA Primary School</v>
      </c>
      <c r="C80" t="s">
        <v>18</v>
      </c>
      <c r="D80">
        <v>619</v>
      </c>
      <c r="E80" t="s">
        <v>16</v>
      </c>
      <c r="F80" t="s">
        <v>734</v>
      </c>
      <c r="G80" t="s">
        <v>134</v>
      </c>
      <c r="H80" t="s">
        <v>347</v>
      </c>
      <c r="I80" t="s">
        <v>958</v>
      </c>
      <c r="J80" t="s">
        <v>959</v>
      </c>
      <c r="K80" s="4">
        <v>46002</v>
      </c>
      <c r="L80" s="5">
        <v>0.62162037037037032</v>
      </c>
      <c r="M80" t="s">
        <v>953</v>
      </c>
      <c r="N80" s="5">
        <v>1.2962962962962963E-3</v>
      </c>
      <c r="O80" t="s">
        <v>960</v>
      </c>
      <c r="P80">
        <v>0</v>
      </c>
      <c r="Q80">
        <v>20</v>
      </c>
      <c r="R80" t="s">
        <v>975</v>
      </c>
      <c r="S80" t="s">
        <v>976</v>
      </c>
    </row>
    <row r="81" spans="1:19" x14ac:dyDescent="0.25">
      <c r="A81" s="54">
        <f>_xlfn.XLOOKUP(B81,'School Lookup'!D:D,'School Lookup'!F:F,0)</f>
        <v>823392</v>
      </c>
      <c r="B81" s="54" t="str">
        <f>_xlfn.XLOOKUP(C81,'School Lookup'!A:A,'School Lookup'!D:D,_xlfn.XLOOKUP(C81,'School Lookup'!B:B,'School Lookup'!D:D,_xlfn.XLOOKUP(C81,'School Lookup'!C:C,'School Lookup'!D:D,0)))</f>
        <v>Fitz Herbert C of E VA Primary School</v>
      </c>
      <c r="C81" t="s">
        <v>18</v>
      </c>
      <c r="D81">
        <v>619</v>
      </c>
      <c r="E81" t="s">
        <v>16</v>
      </c>
      <c r="F81" t="s">
        <v>734</v>
      </c>
      <c r="G81" t="s">
        <v>134</v>
      </c>
      <c r="H81" t="s">
        <v>347</v>
      </c>
      <c r="I81" t="s">
        <v>958</v>
      </c>
      <c r="J81" t="s">
        <v>959</v>
      </c>
      <c r="K81" s="4">
        <v>46002</v>
      </c>
      <c r="L81" s="5">
        <v>0.63261574074074078</v>
      </c>
      <c r="M81" t="s">
        <v>953</v>
      </c>
      <c r="N81" s="5">
        <v>1.9675925925925926E-4</v>
      </c>
      <c r="O81" t="s">
        <v>960</v>
      </c>
      <c r="P81">
        <v>0</v>
      </c>
      <c r="Q81">
        <v>20</v>
      </c>
      <c r="R81" t="s">
        <v>975</v>
      </c>
      <c r="S81" t="s">
        <v>976</v>
      </c>
    </row>
    <row r="82" spans="1:19" x14ac:dyDescent="0.25">
      <c r="A82" s="54">
        <f>_xlfn.XLOOKUP(B82,'School Lookup'!D:D,'School Lookup'!F:F,0)</f>
        <v>823392</v>
      </c>
      <c r="B82" s="54" t="str">
        <f>_xlfn.XLOOKUP(C82,'School Lookup'!A:A,'School Lookup'!D:D,_xlfn.XLOOKUP(C82,'School Lookup'!B:B,'School Lookup'!D:D,_xlfn.XLOOKUP(C82,'School Lookup'!C:C,'School Lookup'!D:D,0)))</f>
        <v>Fitz Herbert C of E VA Primary School</v>
      </c>
      <c r="C82" t="s">
        <v>18</v>
      </c>
      <c r="D82" t="s">
        <v>1029</v>
      </c>
      <c r="E82" t="s">
        <v>16</v>
      </c>
      <c r="F82" t="s">
        <v>734</v>
      </c>
      <c r="G82" t="s">
        <v>134</v>
      </c>
      <c r="H82" t="s">
        <v>347</v>
      </c>
      <c r="I82" t="s">
        <v>958</v>
      </c>
      <c r="J82" t="s">
        <v>981</v>
      </c>
      <c r="K82" s="4">
        <v>46002</v>
      </c>
      <c r="L82" s="5">
        <v>0.41037037037037039</v>
      </c>
      <c r="M82" t="s">
        <v>953</v>
      </c>
      <c r="N82" s="5">
        <v>1.1921296296296296E-3</v>
      </c>
      <c r="O82" t="s">
        <v>982</v>
      </c>
      <c r="P82">
        <v>0</v>
      </c>
      <c r="Q82">
        <v>20</v>
      </c>
      <c r="R82" t="s">
        <v>998</v>
      </c>
      <c r="S82" t="s">
        <v>987</v>
      </c>
    </row>
    <row r="83" spans="1:19" x14ac:dyDescent="0.25">
      <c r="A83" s="54">
        <f>_xlfn.XLOOKUP(B83,'School Lookup'!D:D,'School Lookup'!F:F,0)</f>
        <v>823392</v>
      </c>
      <c r="B83" s="54" t="str">
        <f>_xlfn.XLOOKUP(C83,'School Lookup'!A:A,'School Lookup'!D:D,_xlfn.XLOOKUP(C83,'School Lookup'!B:B,'School Lookup'!D:D,_xlfn.XLOOKUP(C83,'School Lookup'!C:C,'School Lookup'!D:D,0)))</f>
        <v>Fitz Herbert C of E VA Primary School</v>
      </c>
      <c r="C83" t="s">
        <v>18</v>
      </c>
      <c r="D83" t="s">
        <v>1029</v>
      </c>
      <c r="E83" t="s">
        <v>16</v>
      </c>
      <c r="F83" t="s">
        <v>734</v>
      </c>
      <c r="G83" t="s">
        <v>134</v>
      </c>
      <c r="H83" t="s">
        <v>347</v>
      </c>
      <c r="I83" t="s">
        <v>958</v>
      </c>
      <c r="J83" t="s">
        <v>981</v>
      </c>
      <c r="K83" s="4">
        <v>46002</v>
      </c>
      <c r="L83" s="5">
        <v>0.42730324074074072</v>
      </c>
      <c r="M83" t="s">
        <v>953</v>
      </c>
      <c r="N83" s="5">
        <v>5.9027777777777776E-3</v>
      </c>
      <c r="O83" t="s">
        <v>982</v>
      </c>
      <c r="P83">
        <v>0</v>
      </c>
      <c r="Q83">
        <v>20</v>
      </c>
      <c r="R83" t="s">
        <v>998</v>
      </c>
      <c r="S83" t="s">
        <v>987</v>
      </c>
    </row>
    <row r="84" spans="1:19" x14ac:dyDescent="0.25">
      <c r="A84" s="54">
        <f>_xlfn.XLOOKUP(B84,'School Lookup'!D:D,'School Lookup'!F:F,0)</f>
        <v>823392</v>
      </c>
      <c r="B84" s="54" t="str">
        <f>_xlfn.XLOOKUP(C84,'School Lookup'!A:A,'School Lookup'!D:D,_xlfn.XLOOKUP(C84,'School Lookup'!B:B,'School Lookup'!D:D,_xlfn.XLOOKUP(C84,'School Lookup'!C:C,'School Lookup'!D:D,0)))</f>
        <v>Fitz Herbert C of E VA Primary School</v>
      </c>
      <c r="C84" t="s">
        <v>18</v>
      </c>
      <c r="D84" t="s">
        <v>1029</v>
      </c>
      <c r="E84" t="s">
        <v>16</v>
      </c>
      <c r="F84" t="s">
        <v>734</v>
      </c>
      <c r="G84" t="s">
        <v>134</v>
      </c>
      <c r="H84" t="s">
        <v>347</v>
      </c>
      <c r="I84" t="s">
        <v>958</v>
      </c>
      <c r="J84" t="s">
        <v>981</v>
      </c>
      <c r="K84" s="4">
        <v>46002</v>
      </c>
      <c r="L84" s="5">
        <v>0.47219907407407408</v>
      </c>
      <c r="M84" t="s">
        <v>953</v>
      </c>
      <c r="N84" s="5">
        <v>1.1979166666666667E-2</v>
      </c>
      <c r="O84" t="s">
        <v>982</v>
      </c>
      <c r="P84">
        <v>0</v>
      </c>
      <c r="Q84">
        <v>20</v>
      </c>
      <c r="R84" t="s">
        <v>998</v>
      </c>
      <c r="S84" t="s">
        <v>987</v>
      </c>
    </row>
    <row r="85" spans="1:19" x14ac:dyDescent="0.25">
      <c r="A85" s="54">
        <f>_xlfn.XLOOKUP(B85,'School Lookup'!D:D,'School Lookup'!F:F,0)</f>
        <v>823392</v>
      </c>
      <c r="B85" s="54" t="str">
        <f>_xlfn.XLOOKUP(C85,'School Lookup'!A:A,'School Lookup'!D:D,_xlfn.XLOOKUP(C85,'School Lookup'!B:B,'School Lookup'!D:D,_xlfn.XLOOKUP(C85,'School Lookup'!C:C,'School Lookup'!D:D,0)))</f>
        <v>Fitz Herbert C of E VA Primary School</v>
      </c>
      <c r="C85" t="s">
        <v>18</v>
      </c>
      <c r="D85" t="s">
        <v>1029</v>
      </c>
      <c r="E85" t="s">
        <v>16</v>
      </c>
      <c r="F85" t="s">
        <v>734</v>
      </c>
      <c r="G85" t="s">
        <v>134</v>
      </c>
      <c r="H85" t="s">
        <v>347</v>
      </c>
      <c r="I85" t="s">
        <v>958</v>
      </c>
      <c r="J85" t="s">
        <v>981</v>
      </c>
      <c r="K85" s="4">
        <v>46002</v>
      </c>
      <c r="L85" s="5">
        <v>0.48557870370370371</v>
      </c>
      <c r="M85" t="s">
        <v>953</v>
      </c>
      <c r="N85" s="5">
        <v>5.3356481481481484E-3</v>
      </c>
      <c r="O85" t="s">
        <v>982</v>
      </c>
      <c r="P85">
        <v>0</v>
      </c>
      <c r="Q85">
        <v>20</v>
      </c>
      <c r="R85" t="s">
        <v>998</v>
      </c>
      <c r="S85" t="s">
        <v>987</v>
      </c>
    </row>
    <row r="86" spans="1:19" x14ac:dyDescent="0.25">
      <c r="A86" s="54">
        <f>_xlfn.XLOOKUP(B86,'School Lookup'!D:D,'School Lookup'!F:F,0)</f>
        <v>823392</v>
      </c>
      <c r="B86" s="54" t="str">
        <f>_xlfn.XLOOKUP(C86,'School Lookup'!A:A,'School Lookup'!D:D,_xlfn.XLOOKUP(C86,'School Lookup'!B:B,'School Lookup'!D:D,_xlfn.XLOOKUP(C86,'School Lookup'!C:C,'School Lookup'!D:D,0)))</f>
        <v>Fitz Herbert C of E VA Primary School</v>
      </c>
      <c r="C86" t="s">
        <v>18</v>
      </c>
      <c r="D86" t="s">
        <v>1029</v>
      </c>
      <c r="E86" t="s">
        <v>16</v>
      </c>
      <c r="F86" t="s">
        <v>734</v>
      </c>
      <c r="G86" t="s">
        <v>134</v>
      </c>
      <c r="H86" t="s">
        <v>347</v>
      </c>
      <c r="I86" t="s">
        <v>958</v>
      </c>
      <c r="J86" t="s">
        <v>981</v>
      </c>
      <c r="K86" s="4">
        <v>46002</v>
      </c>
      <c r="L86" s="5">
        <v>0.49190972222222223</v>
      </c>
      <c r="M86" t="s">
        <v>953</v>
      </c>
      <c r="N86" s="5">
        <v>4.2824074074074075E-4</v>
      </c>
      <c r="O86" t="s">
        <v>982</v>
      </c>
      <c r="P86">
        <v>0</v>
      </c>
      <c r="Q86">
        <v>20</v>
      </c>
      <c r="R86" t="s">
        <v>998</v>
      </c>
      <c r="S86" t="s">
        <v>987</v>
      </c>
    </row>
    <row r="87" spans="1:19" x14ac:dyDescent="0.25">
      <c r="A87" s="54">
        <f>_xlfn.XLOOKUP(B87,'School Lookup'!D:D,'School Lookup'!F:F,0)</f>
        <v>823392</v>
      </c>
      <c r="B87" s="54" t="str">
        <f>_xlfn.XLOOKUP(C87,'School Lookup'!A:A,'School Lookup'!D:D,_xlfn.XLOOKUP(C87,'School Lookup'!B:B,'School Lookup'!D:D,_xlfn.XLOOKUP(C87,'School Lookup'!C:C,'School Lookup'!D:D,0)))</f>
        <v>Fitz Herbert C of E VA Primary School</v>
      </c>
      <c r="C87" t="s">
        <v>18</v>
      </c>
      <c r="D87" t="s">
        <v>1030</v>
      </c>
      <c r="E87" t="s">
        <v>16</v>
      </c>
      <c r="F87" t="s">
        <v>734</v>
      </c>
      <c r="G87" t="s">
        <v>134</v>
      </c>
      <c r="H87" t="s">
        <v>347</v>
      </c>
      <c r="I87" t="s">
        <v>958</v>
      </c>
      <c r="J87" t="s">
        <v>981</v>
      </c>
      <c r="K87" s="4">
        <v>46002</v>
      </c>
      <c r="L87" s="5">
        <v>0.53688657407407403</v>
      </c>
      <c r="M87" t="s">
        <v>953</v>
      </c>
      <c r="N87" s="5">
        <v>5.6712962962962967E-3</v>
      </c>
      <c r="O87" t="s">
        <v>982</v>
      </c>
      <c r="P87">
        <v>0</v>
      </c>
      <c r="Q87">
        <v>20</v>
      </c>
      <c r="R87" t="s">
        <v>998</v>
      </c>
      <c r="S87" t="s">
        <v>987</v>
      </c>
    </row>
    <row r="88" spans="1:19" x14ac:dyDescent="0.25">
      <c r="A88" s="54">
        <f>_xlfn.XLOOKUP(B88,'School Lookup'!D:D,'School Lookup'!F:F,0)</f>
        <v>823392</v>
      </c>
      <c r="B88" s="54" t="str">
        <f>_xlfn.XLOOKUP(C88,'School Lookup'!A:A,'School Lookup'!D:D,_xlfn.XLOOKUP(C88,'School Lookup'!B:B,'School Lookup'!D:D,_xlfn.XLOOKUP(C88,'School Lookup'!C:C,'School Lookup'!D:D,0)))</f>
        <v>Fitz Herbert C of E VA Primary School</v>
      </c>
      <c r="C88" t="s">
        <v>18</v>
      </c>
      <c r="D88" t="s">
        <v>1031</v>
      </c>
      <c r="E88" t="s">
        <v>16</v>
      </c>
      <c r="F88" t="s">
        <v>734</v>
      </c>
      <c r="G88" t="s">
        <v>134</v>
      </c>
      <c r="H88" t="s">
        <v>347</v>
      </c>
      <c r="I88" t="s">
        <v>958</v>
      </c>
      <c r="J88" t="s">
        <v>981</v>
      </c>
      <c r="K88" s="4">
        <v>46002</v>
      </c>
      <c r="L88" s="5">
        <v>0.56554398148148144</v>
      </c>
      <c r="M88" t="s">
        <v>953</v>
      </c>
      <c r="N88" s="5">
        <v>2.1527777777777778E-3</v>
      </c>
      <c r="O88" t="s">
        <v>982</v>
      </c>
      <c r="P88">
        <v>0</v>
      </c>
      <c r="Q88">
        <v>20</v>
      </c>
      <c r="R88" t="s">
        <v>998</v>
      </c>
      <c r="S88" t="s">
        <v>987</v>
      </c>
    </row>
    <row r="89" spans="1:19" x14ac:dyDescent="0.25">
      <c r="A89" s="54">
        <f>_xlfn.XLOOKUP(B89,'School Lookup'!D:D,'School Lookup'!F:F,0)</f>
        <v>823392</v>
      </c>
      <c r="B89" s="54" t="str">
        <f>_xlfn.XLOOKUP(C89,'School Lookup'!A:A,'School Lookup'!D:D,_xlfn.XLOOKUP(C89,'School Lookup'!B:B,'School Lookup'!D:D,_xlfn.XLOOKUP(C89,'School Lookup'!C:C,'School Lookup'!D:D,0)))</f>
        <v>Fitz Herbert C of E VA Primary School</v>
      </c>
      <c r="C89" t="s">
        <v>18</v>
      </c>
      <c r="D89" t="s">
        <v>1032</v>
      </c>
      <c r="E89" t="s">
        <v>16</v>
      </c>
      <c r="F89" t="s">
        <v>734</v>
      </c>
      <c r="G89" t="s">
        <v>134</v>
      </c>
      <c r="H89" t="s">
        <v>347</v>
      </c>
      <c r="I89" t="s">
        <v>958</v>
      </c>
      <c r="J89" t="s">
        <v>981</v>
      </c>
      <c r="K89" s="4">
        <v>46002</v>
      </c>
      <c r="L89" s="5">
        <v>0.57795138888888886</v>
      </c>
      <c r="M89" t="s">
        <v>953</v>
      </c>
      <c r="N89" s="5">
        <v>7.5231481481481482E-4</v>
      </c>
      <c r="O89" t="s">
        <v>982</v>
      </c>
      <c r="P89">
        <v>0</v>
      </c>
      <c r="Q89">
        <v>20</v>
      </c>
      <c r="R89" t="s">
        <v>983</v>
      </c>
      <c r="S89" t="s">
        <v>984</v>
      </c>
    </row>
    <row r="90" spans="1:19" x14ac:dyDescent="0.25">
      <c r="A90" s="54">
        <f>_xlfn.XLOOKUP(B90,'School Lookup'!D:D,'School Lookup'!F:F,0)</f>
        <v>682471</v>
      </c>
      <c r="B90" s="54" t="str">
        <f>_xlfn.XLOOKUP(C90,'School Lookup'!A:A,'School Lookup'!D:D,_xlfn.XLOOKUP(C90,'School Lookup'!B:B,'School Lookup'!D:D,_xlfn.XLOOKUP(C90,'School Lookup'!C:C,'School Lookup'!D:D,0)))</f>
        <v>Ridgeway Primary School</v>
      </c>
      <c r="C90" t="s">
        <v>327</v>
      </c>
      <c r="D90" t="s">
        <v>962</v>
      </c>
      <c r="E90" t="s">
        <v>16</v>
      </c>
      <c r="F90" t="s">
        <v>734</v>
      </c>
      <c r="G90" t="s">
        <v>328</v>
      </c>
      <c r="H90" t="s">
        <v>885</v>
      </c>
      <c r="I90" t="s">
        <v>958</v>
      </c>
      <c r="J90" t="s">
        <v>959</v>
      </c>
      <c r="K90" s="4">
        <v>46002</v>
      </c>
      <c r="L90" s="5">
        <v>0.38393518518518521</v>
      </c>
      <c r="M90" t="s">
        <v>953</v>
      </c>
      <c r="N90" s="5">
        <v>7.291666666666667E-4</v>
      </c>
      <c r="O90" t="s">
        <v>960</v>
      </c>
      <c r="P90">
        <v>0</v>
      </c>
      <c r="Q90">
        <v>20</v>
      </c>
      <c r="R90" t="s">
        <v>955</v>
      </c>
    </row>
    <row r="91" spans="1:19" x14ac:dyDescent="0.25">
      <c r="A91" s="54">
        <f>_xlfn.XLOOKUP(B91,'School Lookup'!D:D,'School Lookup'!F:F,0)</f>
        <v>682471</v>
      </c>
      <c r="B91" s="54" t="str">
        <f>_xlfn.XLOOKUP(C91,'School Lookup'!A:A,'School Lookup'!D:D,_xlfn.XLOOKUP(C91,'School Lookup'!B:B,'School Lookup'!D:D,_xlfn.XLOOKUP(C91,'School Lookup'!C:C,'School Lookup'!D:D,0)))</f>
        <v>Ridgeway Primary School</v>
      </c>
      <c r="C91" t="s">
        <v>327</v>
      </c>
      <c r="D91">
        <v>500</v>
      </c>
      <c r="E91" t="s">
        <v>16</v>
      </c>
      <c r="F91" t="s">
        <v>734</v>
      </c>
      <c r="G91" t="s">
        <v>328</v>
      </c>
      <c r="H91" t="s">
        <v>885</v>
      </c>
      <c r="I91" t="s">
        <v>958</v>
      </c>
      <c r="J91" t="s">
        <v>959</v>
      </c>
      <c r="K91" s="4">
        <v>46002</v>
      </c>
      <c r="L91" s="5">
        <v>0.38393518518518521</v>
      </c>
      <c r="M91" t="s">
        <v>953</v>
      </c>
      <c r="N91" s="5">
        <v>7.291666666666667E-4</v>
      </c>
      <c r="O91" t="s">
        <v>960</v>
      </c>
      <c r="P91">
        <v>0</v>
      </c>
      <c r="Q91">
        <v>20</v>
      </c>
      <c r="R91" t="s">
        <v>961</v>
      </c>
      <c r="S91" t="s">
        <v>955</v>
      </c>
    </row>
    <row r="92" spans="1:19" x14ac:dyDescent="0.25">
      <c r="A92" s="54">
        <f>_xlfn.XLOOKUP(B92,'School Lookup'!D:D,'School Lookup'!F:F,0)</f>
        <v>682471</v>
      </c>
      <c r="B92" s="54" t="str">
        <f>_xlfn.XLOOKUP(C92,'School Lookup'!A:A,'School Lookup'!D:D,_xlfn.XLOOKUP(C92,'School Lookup'!B:B,'School Lookup'!D:D,_xlfn.XLOOKUP(C92,'School Lookup'!C:C,'School Lookup'!D:D,0)))</f>
        <v>Ridgeway Primary School</v>
      </c>
      <c r="C92" t="s">
        <v>327</v>
      </c>
      <c r="D92">
        <v>500</v>
      </c>
      <c r="E92" t="s">
        <v>16</v>
      </c>
      <c r="F92" t="s">
        <v>734</v>
      </c>
      <c r="G92" t="s">
        <v>328</v>
      </c>
      <c r="H92" t="s">
        <v>885</v>
      </c>
      <c r="I92" t="s">
        <v>958</v>
      </c>
      <c r="J92" t="s">
        <v>959</v>
      </c>
      <c r="K92" s="4">
        <v>46002</v>
      </c>
      <c r="L92" s="5">
        <v>0.39023148148148146</v>
      </c>
      <c r="M92" t="s">
        <v>953</v>
      </c>
      <c r="N92" s="5">
        <v>1.273148148148148E-4</v>
      </c>
      <c r="O92" t="s">
        <v>960</v>
      </c>
      <c r="P92">
        <v>0</v>
      </c>
      <c r="Q92">
        <v>20</v>
      </c>
      <c r="R92" t="s">
        <v>961</v>
      </c>
      <c r="S92" t="s">
        <v>955</v>
      </c>
    </row>
    <row r="93" spans="1:19" x14ac:dyDescent="0.25">
      <c r="A93" s="54">
        <f>_xlfn.XLOOKUP(B93,'School Lookup'!D:D,'School Lookup'!F:F,0)</f>
        <v>682471</v>
      </c>
      <c r="B93" s="54" t="str">
        <f>_xlfn.XLOOKUP(C93,'School Lookup'!A:A,'School Lookup'!D:D,_xlfn.XLOOKUP(C93,'School Lookup'!B:B,'School Lookup'!D:D,_xlfn.XLOOKUP(C93,'School Lookup'!C:C,'School Lookup'!D:D,0)))</f>
        <v>Ridgeway Primary School</v>
      </c>
      <c r="C93" t="s">
        <v>327</v>
      </c>
      <c r="D93" t="s">
        <v>962</v>
      </c>
      <c r="E93" t="s">
        <v>16</v>
      </c>
      <c r="F93" t="s">
        <v>734</v>
      </c>
      <c r="G93" t="s">
        <v>328</v>
      </c>
      <c r="H93" t="s">
        <v>885</v>
      </c>
      <c r="I93" t="s">
        <v>958</v>
      </c>
      <c r="J93" t="s">
        <v>959</v>
      </c>
      <c r="K93" s="4">
        <v>46002</v>
      </c>
      <c r="L93" s="5">
        <v>0.40021990740740743</v>
      </c>
      <c r="M93" t="s">
        <v>953</v>
      </c>
      <c r="N93" s="5">
        <v>3.0092592592592595E-4</v>
      </c>
      <c r="O93" t="s">
        <v>960</v>
      </c>
      <c r="P93">
        <v>0</v>
      </c>
      <c r="Q93">
        <v>20</v>
      </c>
      <c r="R93" t="s">
        <v>955</v>
      </c>
    </row>
    <row r="94" spans="1:19" x14ac:dyDescent="0.25">
      <c r="A94" s="54">
        <f>_xlfn.XLOOKUP(B94,'School Lookup'!D:D,'School Lookup'!F:F,0)</f>
        <v>682471</v>
      </c>
      <c r="B94" s="54" t="str">
        <f>_xlfn.XLOOKUP(C94,'School Lookup'!A:A,'School Lookup'!D:D,_xlfn.XLOOKUP(C94,'School Lookup'!B:B,'School Lookup'!D:D,_xlfn.XLOOKUP(C94,'School Lookup'!C:C,'School Lookup'!D:D,0)))</f>
        <v>Ridgeway Primary School</v>
      </c>
      <c r="C94" t="s">
        <v>327</v>
      </c>
      <c r="D94">
        <v>500</v>
      </c>
      <c r="E94" t="s">
        <v>16</v>
      </c>
      <c r="F94" t="s">
        <v>734</v>
      </c>
      <c r="G94" t="s">
        <v>328</v>
      </c>
      <c r="H94" t="s">
        <v>885</v>
      </c>
      <c r="I94" t="s">
        <v>958</v>
      </c>
      <c r="J94" t="s">
        <v>959</v>
      </c>
      <c r="K94" s="4">
        <v>46002</v>
      </c>
      <c r="L94" s="5">
        <v>0.40021990740740743</v>
      </c>
      <c r="M94" t="s">
        <v>953</v>
      </c>
      <c r="N94" s="5">
        <v>3.0092592592592595E-4</v>
      </c>
      <c r="O94" t="s">
        <v>960</v>
      </c>
      <c r="P94">
        <v>0</v>
      </c>
      <c r="Q94">
        <v>20</v>
      </c>
      <c r="R94" t="s">
        <v>961</v>
      </c>
      <c r="S94" t="s">
        <v>955</v>
      </c>
    </row>
    <row r="95" spans="1:19" x14ac:dyDescent="0.25">
      <c r="A95" s="54">
        <f>_xlfn.XLOOKUP(B95,'School Lookup'!D:D,'School Lookup'!F:F,0)</f>
        <v>682471</v>
      </c>
      <c r="B95" s="54" t="str">
        <f>_xlfn.XLOOKUP(C95,'School Lookup'!A:A,'School Lookup'!D:D,_xlfn.XLOOKUP(C95,'School Lookup'!B:B,'School Lookup'!D:D,_xlfn.XLOOKUP(C95,'School Lookup'!C:C,'School Lookup'!D:D,0)))</f>
        <v>Ridgeway Primary School</v>
      </c>
      <c r="C95" t="s">
        <v>327</v>
      </c>
      <c r="D95" t="s">
        <v>962</v>
      </c>
      <c r="E95" t="s">
        <v>16</v>
      </c>
      <c r="F95" t="s">
        <v>734</v>
      </c>
      <c r="G95" t="s">
        <v>328</v>
      </c>
      <c r="H95" t="s">
        <v>885</v>
      </c>
      <c r="I95" t="s">
        <v>958</v>
      </c>
      <c r="J95" t="s">
        <v>959</v>
      </c>
      <c r="K95" s="4">
        <v>46002</v>
      </c>
      <c r="L95" s="5">
        <v>0.40511574074074075</v>
      </c>
      <c r="M95" t="s">
        <v>953</v>
      </c>
      <c r="N95" s="5">
        <v>6.018518518518519E-4</v>
      </c>
      <c r="O95" t="s">
        <v>960</v>
      </c>
      <c r="P95">
        <v>0</v>
      </c>
      <c r="Q95">
        <v>20</v>
      </c>
      <c r="R95" t="s">
        <v>955</v>
      </c>
    </row>
    <row r="96" spans="1:19" x14ac:dyDescent="0.25">
      <c r="A96" s="54">
        <f>_xlfn.XLOOKUP(B96,'School Lookup'!D:D,'School Lookup'!F:F,0)</f>
        <v>682471</v>
      </c>
      <c r="B96" s="54" t="str">
        <f>_xlfn.XLOOKUP(C96,'School Lookup'!A:A,'School Lookup'!D:D,_xlfn.XLOOKUP(C96,'School Lookup'!B:B,'School Lookup'!D:D,_xlfn.XLOOKUP(C96,'School Lookup'!C:C,'School Lookup'!D:D,0)))</f>
        <v>Ridgeway Primary School</v>
      </c>
      <c r="C96" t="s">
        <v>327</v>
      </c>
      <c r="D96">
        <v>500</v>
      </c>
      <c r="E96" t="s">
        <v>16</v>
      </c>
      <c r="F96" t="s">
        <v>734</v>
      </c>
      <c r="G96" t="s">
        <v>328</v>
      </c>
      <c r="H96" t="s">
        <v>885</v>
      </c>
      <c r="I96" t="s">
        <v>958</v>
      </c>
      <c r="J96" t="s">
        <v>959</v>
      </c>
      <c r="K96" s="4">
        <v>46002</v>
      </c>
      <c r="L96" s="5">
        <v>0.40511574074074075</v>
      </c>
      <c r="M96" t="s">
        <v>953</v>
      </c>
      <c r="N96" s="5">
        <v>6.018518518518519E-4</v>
      </c>
      <c r="O96" t="s">
        <v>960</v>
      </c>
      <c r="P96">
        <v>0</v>
      </c>
      <c r="Q96">
        <v>20</v>
      </c>
      <c r="R96" t="s">
        <v>961</v>
      </c>
      <c r="S96" t="s">
        <v>955</v>
      </c>
    </row>
    <row r="97" spans="1:19" x14ac:dyDescent="0.25">
      <c r="A97" s="54">
        <f>_xlfn.XLOOKUP(B97,'School Lookup'!D:D,'School Lookup'!F:F,0)</f>
        <v>682471</v>
      </c>
      <c r="B97" s="54" t="str">
        <f>_xlfn.XLOOKUP(C97,'School Lookup'!A:A,'School Lookup'!D:D,_xlfn.XLOOKUP(C97,'School Lookup'!B:B,'School Lookup'!D:D,_xlfn.XLOOKUP(C97,'School Lookup'!C:C,'School Lookup'!D:D,0)))</f>
        <v>Ridgeway Primary School</v>
      </c>
      <c r="C97" t="s">
        <v>327</v>
      </c>
      <c r="D97">
        <v>500</v>
      </c>
      <c r="E97" t="s">
        <v>16</v>
      </c>
      <c r="F97" t="s">
        <v>734</v>
      </c>
      <c r="G97" t="s">
        <v>328</v>
      </c>
      <c r="H97" t="s">
        <v>885</v>
      </c>
      <c r="I97" t="s">
        <v>958</v>
      </c>
      <c r="J97" t="s">
        <v>959</v>
      </c>
      <c r="K97" s="4">
        <v>46002</v>
      </c>
      <c r="L97" s="5">
        <v>0.40560185185185182</v>
      </c>
      <c r="M97" t="s">
        <v>953</v>
      </c>
      <c r="N97" s="5">
        <v>4.6296296296296294E-5</v>
      </c>
      <c r="O97" t="s">
        <v>960</v>
      </c>
      <c r="P97">
        <v>0</v>
      </c>
      <c r="Q97">
        <v>20</v>
      </c>
      <c r="R97" t="s">
        <v>961</v>
      </c>
      <c r="S97" t="s">
        <v>955</v>
      </c>
    </row>
    <row r="98" spans="1:19" x14ac:dyDescent="0.25">
      <c r="A98" s="54">
        <f>_xlfn.XLOOKUP(B98,'School Lookup'!D:D,'School Lookup'!F:F,0)</f>
        <v>170692</v>
      </c>
      <c r="B98" s="54" t="str">
        <f>_xlfn.XLOOKUP(C98,'School Lookup'!A:A,'School Lookup'!D:D,_xlfn.XLOOKUP(C98,'School Lookup'!B:B,'School Lookup'!D:D,_xlfn.XLOOKUP(C98,'School Lookup'!C:C,'School Lookup'!D:D,0)))</f>
        <v>Anthony Bec Cmnty Primary</v>
      </c>
      <c r="C98" t="s">
        <v>29</v>
      </c>
      <c r="D98" t="s">
        <v>1033</v>
      </c>
      <c r="E98" t="s">
        <v>16</v>
      </c>
      <c r="F98" t="s">
        <v>734</v>
      </c>
      <c r="G98" t="s">
        <v>229</v>
      </c>
      <c r="H98" t="s">
        <v>318</v>
      </c>
      <c r="I98" t="s">
        <v>980</v>
      </c>
      <c r="J98" t="s">
        <v>959</v>
      </c>
      <c r="K98" s="4">
        <v>46002</v>
      </c>
      <c r="L98" s="5">
        <v>0.67049768518518515</v>
      </c>
      <c r="M98" t="s">
        <v>953</v>
      </c>
      <c r="N98" s="5">
        <v>4.9768518518518521E-3</v>
      </c>
      <c r="O98" t="s">
        <v>960</v>
      </c>
      <c r="P98">
        <v>6.2E-2</v>
      </c>
      <c r="Q98">
        <v>20</v>
      </c>
      <c r="R98" t="s">
        <v>965</v>
      </c>
      <c r="S98" t="s">
        <v>966</v>
      </c>
    </row>
    <row r="99" spans="1:19" x14ac:dyDescent="0.25">
      <c r="A99" s="54">
        <f>_xlfn.XLOOKUP(B99,'School Lookup'!D:D,'School Lookup'!F:F,0)</f>
        <v>585323</v>
      </c>
      <c r="B99" s="54" t="str">
        <f>_xlfn.XLOOKUP(C99,'School Lookup'!A:A,'School Lookup'!D:D,_xlfn.XLOOKUP(C99,'School Lookup'!B:B,'School Lookup'!D:D,_xlfn.XLOOKUP(C99,'School Lookup'!C:C,'School Lookup'!D:D,0)))</f>
        <v>Netherseal St Peters CE Controlled Primary School</v>
      </c>
      <c r="C99" t="s">
        <v>26</v>
      </c>
      <c r="D99" t="s">
        <v>1034</v>
      </c>
      <c r="E99" t="s">
        <v>16</v>
      </c>
      <c r="F99" t="s">
        <v>734</v>
      </c>
      <c r="G99" t="s">
        <v>131</v>
      </c>
      <c r="H99" t="s">
        <v>768</v>
      </c>
      <c r="I99" t="s">
        <v>980</v>
      </c>
      <c r="J99" t="s">
        <v>981</v>
      </c>
      <c r="K99" s="4">
        <v>46002</v>
      </c>
      <c r="L99" s="5">
        <v>0.38633101851851853</v>
      </c>
      <c r="M99" t="s">
        <v>953</v>
      </c>
      <c r="N99" s="5">
        <v>9.2592592592592588E-5</v>
      </c>
      <c r="O99" t="s">
        <v>982</v>
      </c>
      <c r="P99">
        <v>0.02</v>
      </c>
      <c r="Q99">
        <v>20</v>
      </c>
      <c r="R99" t="s">
        <v>983</v>
      </c>
      <c r="S99" t="s">
        <v>984</v>
      </c>
    </row>
    <row r="100" spans="1:19" x14ac:dyDescent="0.25">
      <c r="A100" s="54">
        <f>_xlfn.XLOOKUP(B100,'School Lookup'!D:D,'School Lookup'!F:F,0)</f>
        <v>585323</v>
      </c>
      <c r="B100" s="54" t="str">
        <f>_xlfn.XLOOKUP(C100,'School Lookup'!A:A,'School Lookup'!D:D,_xlfn.XLOOKUP(C100,'School Lookup'!B:B,'School Lookup'!D:D,_xlfn.XLOOKUP(C100,'School Lookup'!C:C,'School Lookup'!D:D,0)))</f>
        <v>Netherseal St Peters CE Controlled Primary School</v>
      </c>
      <c r="C100" t="s">
        <v>26</v>
      </c>
      <c r="D100" t="s">
        <v>1035</v>
      </c>
      <c r="E100" t="s">
        <v>16</v>
      </c>
      <c r="F100" t="s">
        <v>734</v>
      </c>
      <c r="G100" t="s">
        <v>131</v>
      </c>
      <c r="H100" t="s">
        <v>768</v>
      </c>
      <c r="I100" t="s">
        <v>980</v>
      </c>
      <c r="J100" t="s">
        <v>981</v>
      </c>
      <c r="K100" s="4">
        <v>46002</v>
      </c>
      <c r="L100" s="5">
        <v>0.41261574074074076</v>
      </c>
      <c r="M100" t="s">
        <v>953</v>
      </c>
      <c r="N100" s="5">
        <v>1.0879629629629629E-3</v>
      </c>
      <c r="O100" t="s">
        <v>982</v>
      </c>
      <c r="P100">
        <v>0.113</v>
      </c>
      <c r="Q100">
        <v>20</v>
      </c>
      <c r="R100" t="s">
        <v>998</v>
      </c>
      <c r="S100" t="s">
        <v>987</v>
      </c>
    </row>
    <row r="101" spans="1:19" x14ac:dyDescent="0.25">
      <c r="A101" s="54">
        <f>_xlfn.XLOOKUP(B101,'School Lookup'!D:D,'School Lookup'!F:F,0)</f>
        <v>231471</v>
      </c>
      <c r="B101" s="54" t="str">
        <f>_xlfn.XLOOKUP(C101,'School Lookup'!A:A,'School Lookup'!D:D,_xlfn.XLOOKUP(C101,'School Lookup'!B:B,'School Lookup'!D:D,_xlfn.XLOOKUP(C101,'School Lookup'!C:C,'School Lookup'!D:D,0)))</f>
        <v>Leys Junior School</v>
      </c>
      <c r="C101" t="s">
        <v>19</v>
      </c>
      <c r="D101" t="s">
        <v>1036</v>
      </c>
      <c r="E101" t="s">
        <v>16</v>
      </c>
      <c r="F101" t="s">
        <v>734</v>
      </c>
      <c r="G101" t="s">
        <v>217</v>
      </c>
      <c r="H101" t="s">
        <v>842</v>
      </c>
      <c r="I101" t="s">
        <v>980</v>
      </c>
      <c r="J101" t="s">
        <v>959</v>
      </c>
      <c r="K101" s="4">
        <v>46002</v>
      </c>
      <c r="L101" s="5">
        <v>0.49950231481481483</v>
      </c>
      <c r="M101" t="s">
        <v>953</v>
      </c>
      <c r="N101" s="5">
        <v>9.0277777777777774E-4</v>
      </c>
      <c r="O101" t="s">
        <v>960</v>
      </c>
      <c r="P101">
        <v>2.1999999999999999E-2</v>
      </c>
      <c r="Q101">
        <v>20</v>
      </c>
      <c r="R101" t="s">
        <v>978</v>
      </c>
      <c r="S101" t="s">
        <v>966</v>
      </c>
    </row>
    <row r="102" spans="1:19" x14ac:dyDescent="0.25">
      <c r="A102" s="54">
        <f>_xlfn.XLOOKUP(B102,'School Lookup'!D:D,'School Lookup'!F:F,0)</f>
        <v>231471</v>
      </c>
      <c r="B102" s="54" t="str">
        <f>_xlfn.XLOOKUP(C102,'School Lookup'!A:A,'School Lookup'!D:D,_xlfn.XLOOKUP(C102,'School Lookup'!B:B,'School Lookup'!D:D,_xlfn.XLOOKUP(C102,'School Lookup'!C:C,'School Lookup'!D:D,0)))</f>
        <v>Leys Junior School</v>
      </c>
      <c r="C102" t="s">
        <v>19</v>
      </c>
      <c r="D102" t="s">
        <v>1036</v>
      </c>
      <c r="E102" t="s">
        <v>16</v>
      </c>
      <c r="F102" t="s">
        <v>734</v>
      </c>
      <c r="G102" t="s">
        <v>217</v>
      </c>
      <c r="H102" t="s">
        <v>842</v>
      </c>
      <c r="I102" t="s">
        <v>980</v>
      </c>
      <c r="J102" t="s">
        <v>959</v>
      </c>
      <c r="K102" s="4">
        <v>46002</v>
      </c>
      <c r="L102" s="5">
        <v>0.56361111111111106</v>
      </c>
      <c r="M102" t="s">
        <v>953</v>
      </c>
      <c r="N102" s="5">
        <v>1.3425925925925925E-3</v>
      </c>
      <c r="O102" t="s">
        <v>960</v>
      </c>
      <c r="P102">
        <v>2.1999999999999999E-2</v>
      </c>
      <c r="Q102">
        <v>20</v>
      </c>
      <c r="R102" t="s">
        <v>978</v>
      </c>
      <c r="S102" t="s">
        <v>966</v>
      </c>
    </row>
    <row r="103" spans="1:19" x14ac:dyDescent="0.25">
      <c r="A103" s="54">
        <f>_xlfn.XLOOKUP(B103,'School Lookup'!D:D,'School Lookup'!F:F,0)</f>
        <v>231471</v>
      </c>
      <c r="B103" s="54" t="str">
        <f>_xlfn.XLOOKUP(C103,'School Lookup'!A:A,'School Lookup'!D:D,_xlfn.XLOOKUP(C103,'School Lookup'!B:B,'School Lookup'!D:D,_xlfn.XLOOKUP(C103,'School Lookup'!C:C,'School Lookup'!D:D,0)))</f>
        <v>Leys Junior School</v>
      </c>
      <c r="C103" t="s">
        <v>19</v>
      </c>
      <c r="D103" t="s">
        <v>1037</v>
      </c>
      <c r="E103" t="s">
        <v>16</v>
      </c>
      <c r="F103" t="s">
        <v>734</v>
      </c>
      <c r="G103" t="s">
        <v>217</v>
      </c>
      <c r="H103" t="s">
        <v>842</v>
      </c>
      <c r="I103" t="s">
        <v>980</v>
      </c>
      <c r="J103" t="s">
        <v>959</v>
      </c>
      <c r="K103" s="4">
        <v>46002</v>
      </c>
      <c r="L103" s="5">
        <v>0.60402777777777783</v>
      </c>
      <c r="M103" t="s">
        <v>953</v>
      </c>
      <c r="N103" s="5">
        <v>4.6296296296296298E-4</v>
      </c>
      <c r="O103" t="s">
        <v>960</v>
      </c>
      <c r="P103">
        <v>2.1999999999999999E-2</v>
      </c>
      <c r="Q103">
        <v>20</v>
      </c>
      <c r="R103" t="s">
        <v>978</v>
      </c>
      <c r="S103" t="s">
        <v>966</v>
      </c>
    </row>
    <row r="104" spans="1:19" x14ac:dyDescent="0.25">
      <c r="A104" s="54">
        <f>_xlfn.XLOOKUP(B104,'School Lookup'!D:D,'School Lookup'!F:F,0)</f>
        <v>231471</v>
      </c>
      <c r="B104" s="54" t="str">
        <f>_xlfn.XLOOKUP(C104,'School Lookup'!A:A,'School Lookup'!D:D,_xlfn.XLOOKUP(C104,'School Lookup'!B:B,'School Lookup'!D:D,_xlfn.XLOOKUP(C104,'School Lookup'!C:C,'School Lookup'!D:D,0)))</f>
        <v>Leys Junior School</v>
      </c>
      <c r="C104" t="s">
        <v>19</v>
      </c>
      <c r="D104" t="s">
        <v>1038</v>
      </c>
      <c r="E104" t="s">
        <v>16</v>
      </c>
      <c r="F104" t="s">
        <v>734</v>
      </c>
      <c r="G104" t="s">
        <v>217</v>
      </c>
      <c r="H104" t="s">
        <v>842</v>
      </c>
      <c r="I104" t="s">
        <v>980</v>
      </c>
      <c r="J104" t="s">
        <v>981</v>
      </c>
      <c r="K104" s="4">
        <v>46002</v>
      </c>
      <c r="L104" s="5">
        <v>0.37546296296296294</v>
      </c>
      <c r="M104" t="s">
        <v>953</v>
      </c>
      <c r="N104" s="5">
        <v>4.3981481481481481E-4</v>
      </c>
      <c r="O104" t="s">
        <v>982</v>
      </c>
      <c r="P104">
        <v>4.7E-2</v>
      </c>
      <c r="Q104">
        <v>20</v>
      </c>
      <c r="R104" t="s">
        <v>983</v>
      </c>
      <c r="S104" t="s">
        <v>984</v>
      </c>
    </row>
    <row r="105" spans="1:19" x14ac:dyDescent="0.25">
      <c r="A105" s="54">
        <f>_xlfn.XLOOKUP(B105,'School Lookup'!D:D,'School Lookup'!F:F,0)</f>
        <v>231471</v>
      </c>
      <c r="B105" s="54" t="str">
        <f>_xlfn.XLOOKUP(C105,'School Lookup'!A:A,'School Lookup'!D:D,_xlfn.XLOOKUP(C105,'School Lookup'!B:B,'School Lookup'!D:D,_xlfn.XLOOKUP(C105,'School Lookup'!C:C,'School Lookup'!D:D,0)))</f>
        <v>Leys Junior School</v>
      </c>
      <c r="C105" t="s">
        <v>19</v>
      </c>
      <c r="D105" t="s">
        <v>1039</v>
      </c>
      <c r="E105" t="s">
        <v>16</v>
      </c>
      <c r="F105" t="s">
        <v>734</v>
      </c>
      <c r="G105" t="s">
        <v>217</v>
      </c>
      <c r="H105" t="s">
        <v>842</v>
      </c>
      <c r="I105" t="s">
        <v>980</v>
      </c>
      <c r="J105" t="s">
        <v>981</v>
      </c>
      <c r="K105" s="4">
        <v>46002</v>
      </c>
      <c r="L105" s="5">
        <v>0.40848379629629628</v>
      </c>
      <c r="M105" t="s">
        <v>953</v>
      </c>
      <c r="N105" s="5">
        <v>4.3981481481481481E-4</v>
      </c>
      <c r="O105" t="s">
        <v>982</v>
      </c>
      <c r="P105">
        <v>4.7E-2</v>
      </c>
      <c r="Q105">
        <v>20</v>
      </c>
      <c r="R105" t="s">
        <v>983</v>
      </c>
      <c r="S105" t="s">
        <v>984</v>
      </c>
    </row>
    <row r="106" spans="1:19" x14ac:dyDescent="0.25">
      <c r="A106" s="54">
        <f>_xlfn.XLOOKUP(B106,'School Lookup'!D:D,'School Lookup'!F:F,0)</f>
        <v>231471</v>
      </c>
      <c r="B106" s="54" t="str">
        <f>_xlfn.XLOOKUP(C106,'School Lookup'!A:A,'School Lookup'!D:D,_xlfn.XLOOKUP(C106,'School Lookup'!B:B,'School Lookup'!D:D,_xlfn.XLOOKUP(C106,'School Lookup'!C:C,'School Lookup'!D:D,0)))</f>
        <v>Leys Junior School</v>
      </c>
      <c r="C106" t="s">
        <v>19</v>
      </c>
      <c r="D106" t="s">
        <v>1040</v>
      </c>
      <c r="E106" t="s">
        <v>16</v>
      </c>
      <c r="F106" t="s">
        <v>734</v>
      </c>
      <c r="G106" t="s">
        <v>217</v>
      </c>
      <c r="H106" t="s">
        <v>842</v>
      </c>
      <c r="I106" t="s">
        <v>980</v>
      </c>
      <c r="J106" t="s">
        <v>981</v>
      </c>
      <c r="K106" s="4">
        <v>46002</v>
      </c>
      <c r="L106" s="5">
        <v>0.41045138888888888</v>
      </c>
      <c r="M106" t="s">
        <v>953</v>
      </c>
      <c r="N106" s="5">
        <v>3.1250000000000001E-4</v>
      </c>
      <c r="O106" t="s">
        <v>982</v>
      </c>
      <c r="P106">
        <v>7.0000000000000007E-2</v>
      </c>
      <c r="Q106">
        <v>20</v>
      </c>
      <c r="R106" t="s">
        <v>989</v>
      </c>
      <c r="S106" t="s">
        <v>990</v>
      </c>
    </row>
    <row r="107" spans="1:19" x14ac:dyDescent="0.25">
      <c r="A107" s="54">
        <f>_xlfn.XLOOKUP(B107,'School Lookup'!D:D,'School Lookup'!F:F,0)</f>
        <v>231471</v>
      </c>
      <c r="B107" s="54" t="str">
        <f>_xlfn.XLOOKUP(C107,'School Lookup'!A:A,'School Lookup'!D:D,_xlfn.XLOOKUP(C107,'School Lookup'!B:B,'School Lookup'!D:D,_xlfn.XLOOKUP(C107,'School Lookup'!C:C,'School Lookup'!D:D,0)))</f>
        <v>Leys Junior School</v>
      </c>
      <c r="C107" t="s">
        <v>19</v>
      </c>
      <c r="D107" t="s">
        <v>1041</v>
      </c>
      <c r="E107" t="s">
        <v>16</v>
      </c>
      <c r="F107" t="s">
        <v>734</v>
      </c>
      <c r="G107" t="s">
        <v>217</v>
      </c>
      <c r="H107" t="s">
        <v>842</v>
      </c>
      <c r="I107" t="s">
        <v>980</v>
      </c>
      <c r="J107" t="s">
        <v>981</v>
      </c>
      <c r="K107" s="4">
        <v>46002</v>
      </c>
      <c r="L107" s="5">
        <v>0.41136574074074073</v>
      </c>
      <c r="M107" t="s">
        <v>953</v>
      </c>
      <c r="N107" s="5">
        <v>3.8194444444444446E-4</v>
      </c>
      <c r="O107" t="s">
        <v>982</v>
      </c>
      <c r="P107">
        <v>4.1000000000000002E-2</v>
      </c>
      <c r="Q107">
        <v>20</v>
      </c>
      <c r="R107" t="s">
        <v>983</v>
      </c>
      <c r="S107" t="s">
        <v>984</v>
      </c>
    </row>
    <row r="108" spans="1:19" x14ac:dyDescent="0.25">
      <c r="A108" s="54">
        <f>_xlfn.XLOOKUP(B108,'School Lookup'!D:D,'School Lookup'!F:F,0)</f>
        <v>231471</v>
      </c>
      <c r="B108" s="54" t="str">
        <f>_xlfn.XLOOKUP(C108,'School Lookup'!A:A,'School Lookup'!D:D,_xlfn.XLOOKUP(C108,'School Lookup'!B:B,'School Lookup'!D:D,_xlfn.XLOOKUP(C108,'School Lookup'!C:C,'School Lookup'!D:D,0)))</f>
        <v>Leys Junior School</v>
      </c>
      <c r="C108" t="s">
        <v>19</v>
      </c>
      <c r="D108" t="s">
        <v>1042</v>
      </c>
      <c r="E108" t="s">
        <v>16</v>
      </c>
      <c r="F108" t="s">
        <v>734</v>
      </c>
      <c r="G108" t="s">
        <v>217</v>
      </c>
      <c r="H108" t="s">
        <v>842</v>
      </c>
      <c r="I108" t="s">
        <v>980</v>
      </c>
      <c r="J108" t="s">
        <v>981</v>
      </c>
      <c r="K108" s="4">
        <v>46002</v>
      </c>
      <c r="L108" s="5">
        <v>0.41204861111111113</v>
      </c>
      <c r="M108" t="s">
        <v>953</v>
      </c>
      <c r="N108" s="5">
        <v>9.4907407407407408E-4</v>
      </c>
      <c r="O108" t="s">
        <v>982</v>
      </c>
      <c r="P108">
        <v>9.9000000000000005E-2</v>
      </c>
      <c r="Q108">
        <v>20</v>
      </c>
      <c r="R108" t="s">
        <v>983</v>
      </c>
      <c r="S108" t="s">
        <v>984</v>
      </c>
    </row>
    <row r="109" spans="1:19" x14ac:dyDescent="0.25">
      <c r="A109" s="54">
        <f>_xlfn.XLOOKUP(B109,'School Lookup'!D:D,'School Lookup'!F:F,0)</f>
        <v>231471</v>
      </c>
      <c r="B109" s="54" t="str">
        <f>_xlfn.XLOOKUP(C109,'School Lookup'!A:A,'School Lookup'!D:D,_xlfn.XLOOKUP(C109,'School Lookup'!B:B,'School Lookup'!D:D,_xlfn.XLOOKUP(C109,'School Lookup'!C:C,'School Lookup'!D:D,0)))</f>
        <v>Leys Junior School</v>
      </c>
      <c r="C109" t="s">
        <v>19</v>
      </c>
      <c r="D109" t="s">
        <v>1043</v>
      </c>
      <c r="E109" t="s">
        <v>16</v>
      </c>
      <c r="F109" t="s">
        <v>734</v>
      </c>
      <c r="G109" t="s">
        <v>217</v>
      </c>
      <c r="H109" t="s">
        <v>842</v>
      </c>
      <c r="I109" t="s">
        <v>980</v>
      </c>
      <c r="J109" t="s">
        <v>981</v>
      </c>
      <c r="K109" s="4">
        <v>46002</v>
      </c>
      <c r="L109" s="5">
        <v>0.41385416666666669</v>
      </c>
      <c r="M109" t="s">
        <v>953</v>
      </c>
      <c r="N109" s="5">
        <v>3.8194444444444446E-4</v>
      </c>
      <c r="O109" t="s">
        <v>982</v>
      </c>
      <c r="P109">
        <v>4.1000000000000002E-2</v>
      </c>
      <c r="Q109">
        <v>20</v>
      </c>
      <c r="R109" t="s">
        <v>983</v>
      </c>
      <c r="S109" t="s">
        <v>984</v>
      </c>
    </row>
    <row r="110" spans="1:19" x14ac:dyDescent="0.25">
      <c r="A110" s="54">
        <f>_xlfn.XLOOKUP(B110,'School Lookup'!D:D,'School Lookup'!F:F,0)</f>
        <v>231471</v>
      </c>
      <c r="B110" s="54" t="str">
        <f>_xlfn.XLOOKUP(C110,'School Lookup'!A:A,'School Lookup'!D:D,_xlfn.XLOOKUP(C110,'School Lookup'!B:B,'School Lookup'!D:D,_xlfn.XLOOKUP(C110,'School Lookup'!C:C,'School Lookup'!D:D,0)))</f>
        <v>Leys Junior School</v>
      </c>
      <c r="C110" t="s">
        <v>19</v>
      </c>
      <c r="D110" t="s">
        <v>1044</v>
      </c>
      <c r="E110" t="s">
        <v>16</v>
      </c>
      <c r="F110" t="s">
        <v>734</v>
      </c>
      <c r="G110" t="s">
        <v>217</v>
      </c>
      <c r="H110" t="s">
        <v>842</v>
      </c>
      <c r="I110" t="s">
        <v>980</v>
      </c>
      <c r="J110" t="s">
        <v>981</v>
      </c>
      <c r="K110" s="4">
        <v>46002</v>
      </c>
      <c r="L110" s="5">
        <v>0.47528935185185184</v>
      </c>
      <c r="M110" t="s">
        <v>953</v>
      </c>
      <c r="N110" s="5">
        <v>4.0509259259259258E-4</v>
      </c>
      <c r="O110" t="s">
        <v>982</v>
      </c>
      <c r="P110">
        <v>4.2999999999999997E-2</v>
      </c>
      <c r="Q110">
        <v>20</v>
      </c>
      <c r="R110" t="s">
        <v>998</v>
      </c>
      <c r="S110" t="s">
        <v>987</v>
      </c>
    </row>
    <row r="111" spans="1:19" x14ac:dyDescent="0.25">
      <c r="A111" s="54">
        <f>_xlfn.XLOOKUP(B111,'School Lookup'!D:D,'School Lookup'!F:F,0)</f>
        <v>231471</v>
      </c>
      <c r="B111" s="54" t="str">
        <f>_xlfn.XLOOKUP(C111,'School Lookup'!A:A,'School Lookup'!D:D,_xlfn.XLOOKUP(C111,'School Lookup'!B:B,'School Lookup'!D:D,_xlfn.XLOOKUP(C111,'School Lookup'!C:C,'School Lookup'!D:D,0)))</f>
        <v>Leys Junior School</v>
      </c>
      <c r="C111" t="s">
        <v>19</v>
      </c>
      <c r="D111" t="s">
        <v>1045</v>
      </c>
      <c r="E111" t="s">
        <v>16</v>
      </c>
      <c r="F111" t="s">
        <v>734</v>
      </c>
      <c r="G111" t="s">
        <v>217</v>
      </c>
      <c r="H111" t="s">
        <v>842</v>
      </c>
      <c r="I111" t="s">
        <v>980</v>
      </c>
      <c r="J111" t="s">
        <v>981</v>
      </c>
      <c r="K111" s="4">
        <v>46002</v>
      </c>
      <c r="L111" s="5">
        <v>0.47613425925925928</v>
      </c>
      <c r="M111" t="s">
        <v>953</v>
      </c>
      <c r="N111" s="5">
        <v>3.1250000000000001E-4</v>
      </c>
      <c r="O111" t="s">
        <v>982</v>
      </c>
      <c r="P111">
        <v>3.4000000000000002E-2</v>
      </c>
      <c r="Q111">
        <v>20</v>
      </c>
      <c r="R111" t="s">
        <v>993</v>
      </c>
      <c r="S111" t="s">
        <v>994</v>
      </c>
    </row>
    <row r="112" spans="1:19" x14ac:dyDescent="0.25">
      <c r="A112" s="54">
        <f>_xlfn.XLOOKUP(B112,'School Lookup'!D:D,'School Lookup'!F:F,0)</f>
        <v>231471</v>
      </c>
      <c r="B112" s="54" t="str">
        <f>_xlfn.XLOOKUP(C112,'School Lookup'!A:A,'School Lookup'!D:D,_xlfn.XLOOKUP(C112,'School Lookup'!B:B,'School Lookup'!D:D,_xlfn.XLOOKUP(C112,'School Lookup'!C:C,'School Lookup'!D:D,0)))</f>
        <v>Leys Junior School</v>
      </c>
      <c r="C112" t="s">
        <v>19</v>
      </c>
      <c r="D112" t="s">
        <v>1046</v>
      </c>
      <c r="E112" t="s">
        <v>16</v>
      </c>
      <c r="F112" t="s">
        <v>734</v>
      </c>
      <c r="G112" t="s">
        <v>217</v>
      </c>
      <c r="H112" t="s">
        <v>842</v>
      </c>
      <c r="I112" t="s">
        <v>980</v>
      </c>
      <c r="J112" t="s">
        <v>981</v>
      </c>
      <c r="K112" s="4">
        <v>46002</v>
      </c>
      <c r="L112" s="5">
        <v>0.54577546296296298</v>
      </c>
      <c r="M112" t="s">
        <v>953</v>
      </c>
      <c r="N112" s="5">
        <v>5.4398148148148144E-4</v>
      </c>
      <c r="O112" t="s">
        <v>982</v>
      </c>
      <c r="P112">
        <v>5.7000000000000002E-2</v>
      </c>
      <c r="Q112">
        <v>20</v>
      </c>
      <c r="R112" t="s">
        <v>998</v>
      </c>
      <c r="S112" t="s">
        <v>987</v>
      </c>
    </row>
    <row r="113" spans="1:19" x14ac:dyDescent="0.25">
      <c r="A113" s="54">
        <f>_xlfn.XLOOKUP(B113,'School Lookup'!D:D,'School Lookup'!F:F,0)</f>
        <v>231471</v>
      </c>
      <c r="B113" s="54" t="str">
        <f>_xlfn.XLOOKUP(C113,'School Lookup'!A:A,'School Lookup'!D:D,_xlfn.XLOOKUP(C113,'School Lookup'!B:B,'School Lookup'!D:D,_xlfn.XLOOKUP(C113,'School Lookup'!C:C,'School Lookup'!D:D,0)))</f>
        <v>Leys Junior School</v>
      </c>
      <c r="C113" t="s">
        <v>19</v>
      </c>
      <c r="D113" t="s">
        <v>1047</v>
      </c>
      <c r="E113" t="s">
        <v>16</v>
      </c>
      <c r="F113" t="s">
        <v>734</v>
      </c>
      <c r="G113" t="s">
        <v>217</v>
      </c>
      <c r="H113" t="s">
        <v>842</v>
      </c>
      <c r="I113" t="s">
        <v>980</v>
      </c>
      <c r="J113" t="s">
        <v>981</v>
      </c>
      <c r="K113" s="4">
        <v>46002</v>
      </c>
      <c r="L113" s="5">
        <v>0.57753472222222224</v>
      </c>
      <c r="M113" t="s">
        <v>953</v>
      </c>
      <c r="N113" s="5">
        <v>5.5555555555555556E-4</v>
      </c>
      <c r="O113" t="s">
        <v>982</v>
      </c>
      <c r="P113">
        <v>5.8000000000000003E-2</v>
      </c>
      <c r="Q113">
        <v>20</v>
      </c>
      <c r="R113" t="s">
        <v>998</v>
      </c>
      <c r="S113" t="s">
        <v>987</v>
      </c>
    </row>
    <row r="114" spans="1:19" x14ac:dyDescent="0.25">
      <c r="A114" s="54">
        <f>_xlfn.XLOOKUP(B114,'School Lookup'!D:D,'School Lookup'!F:F,0)</f>
        <v>231471</v>
      </c>
      <c r="B114" s="54" t="str">
        <f>_xlfn.XLOOKUP(C114,'School Lookup'!A:A,'School Lookup'!D:D,_xlfn.XLOOKUP(C114,'School Lookup'!B:B,'School Lookup'!D:D,_xlfn.XLOOKUP(C114,'School Lookup'!C:C,'School Lookup'!D:D,0)))</f>
        <v>Leys Junior School</v>
      </c>
      <c r="C114" t="s">
        <v>19</v>
      </c>
      <c r="D114" t="s">
        <v>1048</v>
      </c>
      <c r="E114" t="s">
        <v>16</v>
      </c>
      <c r="F114" t="s">
        <v>734</v>
      </c>
      <c r="G114" t="s">
        <v>217</v>
      </c>
      <c r="H114" t="s">
        <v>842</v>
      </c>
      <c r="I114" t="s">
        <v>980</v>
      </c>
      <c r="J114" t="s">
        <v>981</v>
      </c>
      <c r="K114" s="4">
        <v>46002</v>
      </c>
      <c r="L114" s="5">
        <v>0.59431712962962968</v>
      </c>
      <c r="M114" t="s">
        <v>953</v>
      </c>
      <c r="N114" s="5">
        <v>6.4814814814814813E-4</v>
      </c>
      <c r="O114" t="s">
        <v>982</v>
      </c>
      <c r="P114">
        <v>6.8000000000000005E-2</v>
      </c>
      <c r="Q114">
        <v>20</v>
      </c>
      <c r="R114" t="s">
        <v>983</v>
      </c>
      <c r="S114" t="s">
        <v>984</v>
      </c>
    </row>
    <row r="115" spans="1:19" x14ac:dyDescent="0.25">
      <c r="A115" s="54">
        <f>_xlfn.XLOOKUP(B115,'School Lookup'!D:D,'School Lookup'!F:F,0)</f>
        <v>231471</v>
      </c>
      <c r="B115" s="54" t="str">
        <f>_xlfn.XLOOKUP(C115,'School Lookup'!A:A,'School Lookup'!D:D,_xlfn.XLOOKUP(C115,'School Lookup'!B:B,'School Lookup'!D:D,_xlfn.XLOOKUP(C115,'School Lookup'!C:C,'School Lookup'!D:D,0)))</f>
        <v>Leys Junior School</v>
      </c>
      <c r="C115" t="s">
        <v>19</v>
      </c>
      <c r="D115" t="s">
        <v>1049</v>
      </c>
      <c r="E115" t="s">
        <v>16</v>
      </c>
      <c r="F115" t="s">
        <v>734</v>
      </c>
      <c r="G115" t="s">
        <v>217</v>
      </c>
      <c r="H115" t="s">
        <v>842</v>
      </c>
      <c r="I115" t="s">
        <v>980</v>
      </c>
      <c r="J115" t="s">
        <v>981</v>
      </c>
      <c r="K115" s="4">
        <v>46002</v>
      </c>
      <c r="L115" s="5">
        <v>0.64637731481481486</v>
      </c>
      <c r="M115" t="s">
        <v>953</v>
      </c>
      <c r="N115" s="5">
        <v>3.9351851851851852E-4</v>
      </c>
      <c r="O115" t="s">
        <v>982</v>
      </c>
      <c r="P115">
        <v>4.2000000000000003E-2</v>
      </c>
      <c r="Q115">
        <v>20</v>
      </c>
      <c r="R115" t="s">
        <v>983</v>
      </c>
      <c r="S115" t="s">
        <v>984</v>
      </c>
    </row>
    <row r="116" spans="1:19" x14ac:dyDescent="0.25">
      <c r="A116" s="54">
        <f>_xlfn.XLOOKUP(B116,'School Lookup'!D:D,'School Lookup'!F:F,0)</f>
        <v>231471</v>
      </c>
      <c r="B116" s="54" t="str">
        <f>_xlfn.XLOOKUP(C116,'School Lookup'!A:A,'School Lookup'!D:D,_xlfn.XLOOKUP(C116,'School Lookup'!B:B,'School Lookup'!D:D,_xlfn.XLOOKUP(C116,'School Lookup'!C:C,'School Lookup'!D:D,0)))</f>
        <v>Leys Junior School</v>
      </c>
      <c r="C116" t="s">
        <v>19</v>
      </c>
      <c r="D116" t="s">
        <v>1050</v>
      </c>
      <c r="E116" t="s">
        <v>16</v>
      </c>
      <c r="F116" t="s">
        <v>734</v>
      </c>
      <c r="G116" t="s">
        <v>217</v>
      </c>
      <c r="H116" t="s">
        <v>842</v>
      </c>
      <c r="I116" t="s">
        <v>980</v>
      </c>
      <c r="J116" t="s">
        <v>981</v>
      </c>
      <c r="K116" s="4">
        <v>46002</v>
      </c>
      <c r="L116" s="5">
        <v>0.65039351851851857</v>
      </c>
      <c r="M116" t="s">
        <v>953</v>
      </c>
      <c r="N116" s="5">
        <v>2.5462962962962961E-4</v>
      </c>
      <c r="O116" t="s">
        <v>982</v>
      </c>
      <c r="P116">
        <v>2.8000000000000001E-2</v>
      </c>
      <c r="Q116">
        <v>20</v>
      </c>
      <c r="R116" t="s">
        <v>983</v>
      </c>
      <c r="S116" t="s">
        <v>984</v>
      </c>
    </row>
    <row r="117" spans="1:19" x14ac:dyDescent="0.25">
      <c r="A117" s="54">
        <f>_xlfn.XLOOKUP(B117,'School Lookup'!D:D,'School Lookup'!F:F,0)</f>
        <v>231471</v>
      </c>
      <c r="B117" s="54" t="str">
        <f>_xlfn.XLOOKUP(C117,'School Lookup'!A:A,'School Lookup'!D:D,_xlfn.XLOOKUP(C117,'School Lookup'!B:B,'School Lookup'!D:D,_xlfn.XLOOKUP(C117,'School Lookup'!C:C,'School Lookup'!D:D,0)))</f>
        <v>Leys Junior School</v>
      </c>
      <c r="C117" t="s">
        <v>19</v>
      </c>
      <c r="D117" t="s">
        <v>1048</v>
      </c>
      <c r="E117" t="s">
        <v>16</v>
      </c>
      <c r="F117" t="s">
        <v>734</v>
      </c>
      <c r="G117" t="s">
        <v>217</v>
      </c>
      <c r="H117" t="s">
        <v>842</v>
      </c>
      <c r="I117" t="s">
        <v>980</v>
      </c>
      <c r="J117" t="s">
        <v>981</v>
      </c>
      <c r="K117" s="4">
        <v>46002</v>
      </c>
      <c r="L117" s="5">
        <v>0.74761574074074078</v>
      </c>
      <c r="M117" t="s">
        <v>953</v>
      </c>
      <c r="N117" s="5">
        <v>1.6898148148148148E-3</v>
      </c>
      <c r="O117" t="s">
        <v>982</v>
      </c>
      <c r="P117">
        <v>0.17399999999999999</v>
      </c>
      <c r="Q117">
        <v>20</v>
      </c>
      <c r="R117" t="s">
        <v>983</v>
      </c>
      <c r="S117" t="s">
        <v>984</v>
      </c>
    </row>
    <row r="118" spans="1:19" x14ac:dyDescent="0.25">
      <c r="A118" s="54">
        <f>_xlfn.XLOOKUP(B118,'School Lookup'!D:D,'School Lookup'!F:F,0)</f>
        <v>231471</v>
      </c>
      <c r="B118" s="54" t="str">
        <f>_xlfn.XLOOKUP(C118,'School Lookup'!A:A,'School Lookup'!D:D,_xlfn.XLOOKUP(C118,'School Lookup'!B:B,'School Lookup'!D:D,_xlfn.XLOOKUP(C118,'School Lookup'!C:C,'School Lookup'!D:D,0)))</f>
        <v>Leys Junior School</v>
      </c>
      <c r="C118" t="s">
        <v>19</v>
      </c>
      <c r="D118" t="s">
        <v>1051</v>
      </c>
      <c r="E118" t="s">
        <v>16</v>
      </c>
      <c r="F118" t="s">
        <v>734</v>
      </c>
      <c r="G118" t="s">
        <v>217</v>
      </c>
      <c r="H118" t="s">
        <v>842</v>
      </c>
      <c r="I118" t="s">
        <v>980</v>
      </c>
      <c r="J118" t="s">
        <v>981</v>
      </c>
      <c r="K118" s="4">
        <v>46002</v>
      </c>
      <c r="L118" s="5">
        <v>0.74962962962962965</v>
      </c>
      <c r="M118" t="s">
        <v>953</v>
      </c>
      <c r="N118" s="5">
        <v>8.3333333333333339E-4</v>
      </c>
      <c r="O118" t="s">
        <v>982</v>
      </c>
      <c r="P118">
        <v>8.6999999999999994E-2</v>
      </c>
      <c r="Q118">
        <v>20</v>
      </c>
      <c r="R118" t="s">
        <v>993</v>
      </c>
      <c r="S118" t="s">
        <v>994</v>
      </c>
    </row>
    <row r="119" spans="1:19" x14ac:dyDescent="0.25">
      <c r="A119" s="54">
        <f>_xlfn.XLOOKUP(B119,'School Lookup'!D:D,'School Lookup'!F:F,0)</f>
        <v>856243</v>
      </c>
      <c r="B119" s="54" t="str">
        <f>_xlfn.XLOOKUP(C119,'School Lookup'!A:A,'School Lookup'!D:D,_xlfn.XLOOKUP(C119,'School Lookup'!B:B,'School Lookup'!D:D,_xlfn.XLOOKUP(C119,'School Lookup'!C:C,'School Lookup'!D:D,0)))</f>
        <v>Elton Primary School</v>
      </c>
      <c r="C119" t="s">
        <v>331</v>
      </c>
      <c r="D119" t="s">
        <v>1052</v>
      </c>
      <c r="E119" t="s">
        <v>16</v>
      </c>
      <c r="F119" t="s">
        <v>734</v>
      </c>
      <c r="G119" t="s">
        <v>332</v>
      </c>
      <c r="H119" t="s">
        <v>877</v>
      </c>
      <c r="I119" t="s">
        <v>958</v>
      </c>
      <c r="J119" t="s">
        <v>959</v>
      </c>
      <c r="K119" s="4">
        <v>46002</v>
      </c>
      <c r="L119" s="5">
        <v>0.40156249999999999</v>
      </c>
      <c r="M119" t="s">
        <v>953</v>
      </c>
      <c r="N119" s="5">
        <v>3.8194444444444446E-4</v>
      </c>
      <c r="O119" t="s">
        <v>960</v>
      </c>
      <c r="P119">
        <v>0</v>
      </c>
      <c r="Q119">
        <v>20</v>
      </c>
      <c r="R119" t="s">
        <v>1053</v>
      </c>
      <c r="S119" t="s">
        <v>966</v>
      </c>
    </row>
    <row r="120" spans="1:19" x14ac:dyDescent="0.25">
      <c r="A120" s="54">
        <f>_xlfn.XLOOKUP(B120,'School Lookup'!D:D,'School Lookup'!F:F,0)</f>
        <v>823392</v>
      </c>
      <c r="B120" s="54" t="str">
        <f>_xlfn.XLOOKUP(C120,'School Lookup'!A:A,'School Lookup'!D:D,_xlfn.XLOOKUP(C120,'School Lookup'!B:B,'School Lookup'!D:D,_xlfn.XLOOKUP(C120,'School Lookup'!C:C,'School Lookup'!D:D,0)))</f>
        <v>Fitz Herbert C of E VA Primary School</v>
      </c>
      <c r="C120" t="s">
        <v>31</v>
      </c>
      <c r="D120" t="s">
        <v>1054</v>
      </c>
      <c r="E120" t="s">
        <v>16</v>
      </c>
      <c r="F120" t="s">
        <v>734</v>
      </c>
      <c r="G120" t="s">
        <v>134</v>
      </c>
      <c r="H120" t="s">
        <v>347</v>
      </c>
      <c r="I120" t="s">
        <v>958</v>
      </c>
      <c r="J120" t="s">
        <v>959</v>
      </c>
      <c r="K120" s="4">
        <v>46002</v>
      </c>
      <c r="L120" s="5">
        <v>0.47620370370370368</v>
      </c>
      <c r="M120" t="s">
        <v>953</v>
      </c>
      <c r="N120" s="5">
        <v>3.2291666666666666E-3</v>
      </c>
      <c r="O120" t="s">
        <v>1023</v>
      </c>
      <c r="P120">
        <v>0</v>
      </c>
      <c r="Q120">
        <v>20</v>
      </c>
      <c r="R120" t="s">
        <v>1055</v>
      </c>
      <c r="S120" t="s">
        <v>966</v>
      </c>
    </row>
    <row r="121" spans="1:19" x14ac:dyDescent="0.25">
      <c r="A121" s="54">
        <f>_xlfn.XLOOKUP(B121,'School Lookup'!D:D,'School Lookup'!F:F,0)</f>
        <v>823392</v>
      </c>
      <c r="B121" s="54" t="str">
        <f>_xlfn.XLOOKUP(C121,'School Lookup'!A:A,'School Lookup'!D:D,_xlfn.XLOOKUP(C121,'School Lookup'!B:B,'School Lookup'!D:D,_xlfn.XLOOKUP(C121,'School Lookup'!C:C,'School Lookup'!D:D,0)))</f>
        <v>Fitz Herbert C of E VA Primary School</v>
      </c>
      <c r="C121" t="s">
        <v>31</v>
      </c>
      <c r="D121" t="s">
        <v>1056</v>
      </c>
      <c r="E121" t="s">
        <v>16</v>
      </c>
      <c r="F121" t="s">
        <v>734</v>
      </c>
      <c r="G121" t="s">
        <v>134</v>
      </c>
      <c r="H121" t="s">
        <v>347</v>
      </c>
      <c r="I121" t="s">
        <v>958</v>
      </c>
      <c r="J121" t="s">
        <v>981</v>
      </c>
      <c r="K121" s="4">
        <v>46002</v>
      </c>
      <c r="L121" s="5">
        <v>0.3934259259259259</v>
      </c>
      <c r="M121" t="s">
        <v>953</v>
      </c>
      <c r="N121" s="5">
        <v>2.7662037037037039E-3</v>
      </c>
      <c r="O121" t="s">
        <v>982</v>
      </c>
      <c r="P121">
        <v>0</v>
      </c>
      <c r="Q121">
        <v>20</v>
      </c>
      <c r="R121" t="s">
        <v>998</v>
      </c>
      <c r="S121" t="s">
        <v>987</v>
      </c>
    </row>
    <row r="122" spans="1:19" x14ac:dyDescent="0.25">
      <c r="A122" s="54">
        <f>_xlfn.XLOOKUP(B122,'School Lookup'!D:D,'School Lookup'!F:F,0)</f>
        <v>823392</v>
      </c>
      <c r="B122" s="54" t="str">
        <f>_xlfn.XLOOKUP(C122,'School Lookup'!A:A,'School Lookup'!D:D,_xlfn.XLOOKUP(C122,'School Lookup'!B:B,'School Lookup'!D:D,_xlfn.XLOOKUP(C122,'School Lookup'!C:C,'School Lookup'!D:D,0)))</f>
        <v>Fitz Herbert C of E VA Primary School</v>
      </c>
      <c r="C122" t="s">
        <v>31</v>
      </c>
      <c r="D122" t="s">
        <v>1057</v>
      </c>
      <c r="E122" t="s">
        <v>16</v>
      </c>
      <c r="F122" t="s">
        <v>734</v>
      </c>
      <c r="G122" t="s">
        <v>134</v>
      </c>
      <c r="H122" t="s">
        <v>347</v>
      </c>
      <c r="I122" t="s">
        <v>958</v>
      </c>
      <c r="J122" t="s">
        <v>981</v>
      </c>
      <c r="K122" s="4">
        <v>46002</v>
      </c>
      <c r="L122" s="5">
        <v>0.43534722222222222</v>
      </c>
      <c r="M122" t="s">
        <v>953</v>
      </c>
      <c r="N122" s="5">
        <v>1.1921296296296296E-3</v>
      </c>
      <c r="O122" t="s">
        <v>982</v>
      </c>
      <c r="P122">
        <v>0</v>
      </c>
      <c r="Q122">
        <v>20</v>
      </c>
      <c r="R122" t="s">
        <v>983</v>
      </c>
      <c r="S122" t="s">
        <v>984</v>
      </c>
    </row>
    <row r="123" spans="1:19" x14ac:dyDescent="0.25">
      <c r="A123" s="54">
        <f>_xlfn.XLOOKUP(B123,'School Lookup'!D:D,'School Lookup'!F:F,0)</f>
        <v>823392</v>
      </c>
      <c r="B123" s="54" t="str">
        <f>_xlfn.XLOOKUP(C123,'School Lookup'!A:A,'School Lookup'!D:D,_xlfn.XLOOKUP(C123,'School Lookup'!B:B,'School Lookup'!D:D,_xlfn.XLOOKUP(C123,'School Lookup'!C:C,'School Lookup'!D:D,0)))</f>
        <v>Fitz Herbert C of E VA Primary School</v>
      </c>
      <c r="C123" t="s">
        <v>31</v>
      </c>
      <c r="D123" t="s">
        <v>1058</v>
      </c>
      <c r="E123" t="s">
        <v>16</v>
      </c>
      <c r="F123" t="s">
        <v>734</v>
      </c>
      <c r="G123" t="s">
        <v>134</v>
      </c>
      <c r="H123" t="s">
        <v>347</v>
      </c>
      <c r="I123" t="s">
        <v>958</v>
      </c>
      <c r="J123" t="s">
        <v>981</v>
      </c>
      <c r="K123" s="4">
        <v>46002</v>
      </c>
      <c r="L123" s="5">
        <v>0.43692129629629628</v>
      </c>
      <c r="M123" t="s">
        <v>953</v>
      </c>
      <c r="N123" s="5">
        <v>1.8981481481481482E-3</v>
      </c>
      <c r="O123" t="s">
        <v>982</v>
      </c>
      <c r="P123">
        <v>0</v>
      </c>
      <c r="Q123">
        <v>20</v>
      </c>
      <c r="R123" t="s">
        <v>998</v>
      </c>
      <c r="S123" t="s">
        <v>987</v>
      </c>
    </row>
    <row r="124" spans="1:19" x14ac:dyDescent="0.25">
      <c r="A124" s="54">
        <f>_xlfn.XLOOKUP(B124,'School Lookup'!D:D,'School Lookup'!F:F,0)</f>
        <v>823392</v>
      </c>
      <c r="B124" s="54" t="str">
        <f>_xlfn.XLOOKUP(C124,'School Lookup'!A:A,'School Lookup'!D:D,_xlfn.XLOOKUP(C124,'School Lookup'!B:B,'School Lookup'!D:D,_xlfn.XLOOKUP(C124,'School Lookup'!C:C,'School Lookup'!D:D,0)))</f>
        <v>Fitz Herbert C of E VA Primary School</v>
      </c>
      <c r="C124" t="s">
        <v>31</v>
      </c>
      <c r="D124" t="s">
        <v>1059</v>
      </c>
      <c r="E124" t="s">
        <v>16</v>
      </c>
      <c r="F124" t="s">
        <v>734</v>
      </c>
      <c r="G124" t="s">
        <v>134</v>
      </c>
      <c r="H124" t="s">
        <v>347</v>
      </c>
      <c r="I124" t="s">
        <v>958</v>
      </c>
      <c r="J124" t="s">
        <v>981</v>
      </c>
      <c r="K124" s="4">
        <v>46002</v>
      </c>
      <c r="L124" s="5">
        <v>0.51849537037037041</v>
      </c>
      <c r="M124" t="s">
        <v>953</v>
      </c>
      <c r="N124" s="5">
        <v>5.7870370370370373E-5</v>
      </c>
      <c r="O124" t="s">
        <v>982</v>
      </c>
      <c r="P124">
        <v>0</v>
      </c>
      <c r="Q124">
        <v>20</v>
      </c>
      <c r="R124" t="s">
        <v>1011</v>
      </c>
      <c r="S124" t="s">
        <v>984</v>
      </c>
    </row>
    <row r="125" spans="1:19" x14ac:dyDescent="0.25">
      <c r="A125" s="54">
        <f>_xlfn.XLOOKUP(B125,'School Lookup'!D:D,'School Lookup'!F:F,0)</f>
        <v>823392</v>
      </c>
      <c r="B125" s="54" t="str">
        <f>_xlfn.XLOOKUP(C125,'School Lookup'!A:A,'School Lookup'!D:D,_xlfn.XLOOKUP(C125,'School Lookup'!B:B,'School Lookup'!D:D,_xlfn.XLOOKUP(C125,'School Lookup'!C:C,'School Lookup'!D:D,0)))</f>
        <v>Fitz Herbert C of E VA Primary School</v>
      </c>
      <c r="C125" t="s">
        <v>31</v>
      </c>
      <c r="D125" t="s">
        <v>1060</v>
      </c>
      <c r="E125" t="s">
        <v>16</v>
      </c>
      <c r="F125" t="s">
        <v>734</v>
      </c>
      <c r="G125" t="s">
        <v>134</v>
      </c>
      <c r="H125" t="s">
        <v>347</v>
      </c>
      <c r="I125" t="s">
        <v>958</v>
      </c>
      <c r="J125" t="s">
        <v>981</v>
      </c>
      <c r="K125" s="4">
        <v>46002</v>
      </c>
      <c r="L125" s="5">
        <v>0.60739583333333336</v>
      </c>
      <c r="M125" t="s">
        <v>953</v>
      </c>
      <c r="N125" s="5">
        <v>4.8148148148148152E-3</v>
      </c>
      <c r="O125" t="s">
        <v>982</v>
      </c>
      <c r="P125">
        <v>0</v>
      </c>
      <c r="Q125">
        <v>20</v>
      </c>
      <c r="R125" t="s">
        <v>986</v>
      </c>
      <c r="S125" t="s">
        <v>987</v>
      </c>
    </row>
    <row r="126" spans="1:19" x14ac:dyDescent="0.25">
      <c r="A126" s="54">
        <f>_xlfn.XLOOKUP(B126,'School Lookup'!D:D,'School Lookup'!F:F,0)</f>
        <v>823392</v>
      </c>
      <c r="B126" s="54" t="str">
        <f>_xlfn.XLOOKUP(C126,'School Lookup'!A:A,'School Lookup'!D:D,_xlfn.XLOOKUP(C126,'School Lookup'!B:B,'School Lookup'!D:D,_xlfn.XLOOKUP(C126,'School Lookup'!C:C,'School Lookup'!D:D,0)))</f>
        <v>Fitz Herbert C of E VA Primary School</v>
      </c>
      <c r="C126" t="s">
        <v>31</v>
      </c>
      <c r="D126" t="s">
        <v>1061</v>
      </c>
      <c r="E126" t="s">
        <v>16</v>
      </c>
      <c r="F126" t="s">
        <v>734</v>
      </c>
      <c r="G126" t="s">
        <v>134</v>
      </c>
      <c r="H126" t="s">
        <v>347</v>
      </c>
      <c r="I126" t="s">
        <v>958</v>
      </c>
      <c r="J126" t="s">
        <v>981</v>
      </c>
      <c r="K126" s="4">
        <v>46002</v>
      </c>
      <c r="L126" s="5">
        <v>0.61750000000000005</v>
      </c>
      <c r="M126" t="s">
        <v>953</v>
      </c>
      <c r="N126" s="5">
        <v>4.6296296296296298E-4</v>
      </c>
      <c r="O126" t="s">
        <v>982</v>
      </c>
      <c r="P126">
        <v>0</v>
      </c>
      <c r="Q126">
        <v>20</v>
      </c>
      <c r="R126" t="s">
        <v>983</v>
      </c>
      <c r="S126" t="s">
        <v>984</v>
      </c>
    </row>
    <row r="127" spans="1:19" x14ac:dyDescent="0.25">
      <c r="A127" s="54">
        <f>_xlfn.XLOOKUP(B127,'School Lookup'!D:D,'School Lookup'!F:F,0)</f>
        <v>682471</v>
      </c>
      <c r="B127" s="54" t="str">
        <f>_xlfn.XLOOKUP(C127,'School Lookup'!A:A,'School Lookup'!D:D,_xlfn.XLOOKUP(C127,'School Lookup'!B:B,'School Lookup'!D:D,_xlfn.XLOOKUP(C127,'School Lookup'!C:C,'School Lookup'!D:D,0)))</f>
        <v>Ridgeway Primary School</v>
      </c>
      <c r="C127" t="s">
        <v>334</v>
      </c>
      <c r="D127" t="s">
        <v>1062</v>
      </c>
      <c r="E127" t="s">
        <v>16</v>
      </c>
      <c r="F127" t="s">
        <v>734</v>
      </c>
      <c r="G127" t="s">
        <v>328</v>
      </c>
      <c r="H127" t="s">
        <v>885</v>
      </c>
      <c r="I127" t="s">
        <v>958</v>
      </c>
      <c r="J127" t="s">
        <v>981</v>
      </c>
      <c r="K127" s="4">
        <v>46002</v>
      </c>
      <c r="L127" s="5">
        <v>0.4067013888888889</v>
      </c>
      <c r="M127" t="s">
        <v>953</v>
      </c>
      <c r="N127" s="5">
        <v>5.9027777777777778E-4</v>
      </c>
      <c r="O127" t="s">
        <v>982</v>
      </c>
      <c r="P127">
        <v>0</v>
      </c>
      <c r="Q127">
        <v>20</v>
      </c>
      <c r="R127" t="s">
        <v>998</v>
      </c>
      <c r="S127" t="s">
        <v>987</v>
      </c>
    </row>
    <row r="128" spans="1:19" x14ac:dyDescent="0.25">
      <c r="A128" s="54">
        <f>_xlfn.XLOOKUP(B128,'School Lookup'!D:D,'School Lookup'!F:F,0)</f>
        <v>823392</v>
      </c>
      <c r="B128" s="54" t="str">
        <f>_xlfn.XLOOKUP(C128,'School Lookup'!A:A,'School Lookup'!D:D,_xlfn.XLOOKUP(C128,'School Lookup'!B:B,'School Lookup'!D:D,_xlfn.XLOOKUP(C128,'School Lookup'!C:C,'School Lookup'!D:D,0)))</f>
        <v>Fitz Herbert C of E VA Primary School</v>
      </c>
      <c r="C128" t="s">
        <v>31</v>
      </c>
      <c r="D128" t="s">
        <v>1063</v>
      </c>
      <c r="E128" t="s">
        <v>16</v>
      </c>
      <c r="F128" t="s">
        <v>734</v>
      </c>
      <c r="G128" t="s">
        <v>134</v>
      </c>
      <c r="H128" t="s">
        <v>347</v>
      </c>
      <c r="I128" t="s">
        <v>958</v>
      </c>
      <c r="J128" t="s">
        <v>959</v>
      </c>
      <c r="K128" s="4">
        <v>46002</v>
      </c>
      <c r="L128" s="5">
        <v>0.34716435185185185</v>
      </c>
      <c r="M128" t="s">
        <v>953</v>
      </c>
      <c r="N128" s="5">
        <v>2.6620370370370372E-4</v>
      </c>
      <c r="O128" t="s">
        <v>960</v>
      </c>
      <c r="P128">
        <v>0</v>
      </c>
      <c r="Q128">
        <v>20</v>
      </c>
      <c r="R128" t="s">
        <v>955</v>
      </c>
    </row>
    <row r="129" spans="1:19" x14ac:dyDescent="0.25">
      <c r="A129" s="54">
        <f>_xlfn.XLOOKUP(B129,'School Lookup'!D:D,'School Lookup'!F:F,0)</f>
        <v>823392</v>
      </c>
      <c r="B129" s="54" t="str">
        <f>_xlfn.XLOOKUP(C129,'School Lookup'!A:A,'School Lookup'!D:D,_xlfn.XLOOKUP(C129,'School Lookup'!B:B,'School Lookup'!D:D,_xlfn.XLOOKUP(C129,'School Lookup'!C:C,'School Lookup'!D:D,0)))</f>
        <v>Fitz Herbert C of E VA Primary School</v>
      </c>
      <c r="C129" t="s">
        <v>31</v>
      </c>
      <c r="D129">
        <v>619</v>
      </c>
      <c r="E129" t="s">
        <v>16</v>
      </c>
      <c r="F129" t="s">
        <v>734</v>
      </c>
      <c r="G129" t="s">
        <v>134</v>
      </c>
      <c r="H129" t="s">
        <v>347</v>
      </c>
      <c r="I129" t="s">
        <v>958</v>
      </c>
      <c r="J129" t="s">
        <v>959</v>
      </c>
      <c r="K129" s="4">
        <v>46002</v>
      </c>
      <c r="L129" s="5">
        <v>0.34716435185185185</v>
      </c>
      <c r="M129" t="s">
        <v>953</v>
      </c>
      <c r="N129" s="5">
        <v>2.6620370370370372E-4</v>
      </c>
      <c r="O129" t="s">
        <v>960</v>
      </c>
      <c r="P129">
        <v>0</v>
      </c>
      <c r="Q129">
        <v>20</v>
      </c>
      <c r="R129" t="s">
        <v>975</v>
      </c>
      <c r="S129" t="s">
        <v>976</v>
      </c>
    </row>
    <row r="130" spans="1:19" x14ac:dyDescent="0.25">
      <c r="A130" s="54">
        <f>_xlfn.XLOOKUP(B130,'School Lookup'!D:D,'School Lookup'!F:F,0)</f>
        <v>823392</v>
      </c>
      <c r="B130" s="54" t="str">
        <f>_xlfn.XLOOKUP(C130,'School Lookup'!A:A,'School Lookup'!D:D,_xlfn.XLOOKUP(C130,'School Lookup'!B:B,'School Lookup'!D:D,_xlfn.XLOOKUP(C130,'School Lookup'!C:C,'School Lookup'!D:D,0)))</f>
        <v>Fitz Herbert C of E VA Primary School</v>
      </c>
      <c r="C130" t="s">
        <v>31</v>
      </c>
      <c r="D130" t="s">
        <v>1064</v>
      </c>
      <c r="E130" t="s">
        <v>16</v>
      </c>
      <c r="F130" t="s">
        <v>734</v>
      </c>
      <c r="G130" t="s">
        <v>134</v>
      </c>
      <c r="H130" t="s">
        <v>347</v>
      </c>
      <c r="I130" t="s">
        <v>958</v>
      </c>
      <c r="J130" t="s">
        <v>959</v>
      </c>
      <c r="K130" s="4">
        <v>46002</v>
      </c>
      <c r="L130" s="5">
        <v>0.45581018518518518</v>
      </c>
      <c r="M130" t="s">
        <v>953</v>
      </c>
      <c r="N130" s="5">
        <v>1.1458333333333333E-3</v>
      </c>
      <c r="O130" t="s">
        <v>960</v>
      </c>
      <c r="P130">
        <v>0</v>
      </c>
      <c r="Q130">
        <v>20</v>
      </c>
      <c r="R130" t="s">
        <v>1065</v>
      </c>
      <c r="S130" t="s">
        <v>955</v>
      </c>
    </row>
    <row r="131" spans="1:19" x14ac:dyDescent="0.25">
      <c r="A131" s="54">
        <f>_xlfn.XLOOKUP(B131,'School Lookup'!D:D,'School Lookup'!F:F,0)</f>
        <v>823392</v>
      </c>
      <c r="B131" s="54" t="str">
        <f>_xlfn.XLOOKUP(C131,'School Lookup'!A:A,'School Lookup'!D:D,_xlfn.XLOOKUP(C131,'School Lookup'!B:B,'School Lookup'!D:D,_xlfn.XLOOKUP(C131,'School Lookup'!C:C,'School Lookup'!D:D,0)))</f>
        <v>Fitz Herbert C of E VA Primary School</v>
      </c>
      <c r="C131" t="s">
        <v>31</v>
      </c>
      <c r="D131" t="s">
        <v>1064</v>
      </c>
      <c r="E131" t="s">
        <v>16</v>
      </c>
      <c r="F131" t="s">
        <v>734</v>
      </c>
      <c r="G131" t="s">
        <v>134</v>
      </c>
      <c r="H131" t="s">
        <v>347</v>
      </c>
      <c r="I131" t="s">
        <v>958</v>
      </c>
      <c r="J131" t="s">
        <v>959</v>
      </c>
      <c r="K131" s="4">
        <v>46002</v>
      </c>
      <c r="L131" s="5">
        <v>0.46042824074074074</v>
      </c>
      <c r="M131" t="s">
        <v>953</v>
      </c>
      <c r="N131" s="5">
        <v>4.1666666666666669E-4</v>
      </c>
      <c r="O131" t="s">
        <v>960</v>
      </c>
      <c r="P131">
        <v>0</v>
      </c>
      <c r="Q131">
        <v>20</v>
      </c>
      <c r="R131" t="s">
        <v>1065</v>
      </c>
      <c r="S131" t="s">
        <v>955</v>
      </c>
    </row>
    <row r="132" spans="1:19" x14ac:dyDescent="0.25">
      <c r="A132" s="54">
        <f>_xlfn.XLOOKUP(B132,'School Lookup'!D:D,'School Lookup'!F:F,0)</f>
        <v>823392</v>
      </c>
      <c r="B132" s="54" t="str">
        <f>_xlfn.XLOOKUP(C132,'School Lookup'!A:A,'School Lookup'!D:D,_xlfn.XLOOKUP(C132,'School Lookup'!B:B,'School Lookup'!D:D,_xlfn.XLOOKUP(C132,'School Lookup'!C:C,'School Lookup'!D:D,0)))</f>
        <v>Fitz Herbert C of E VA Primary School</v>
      </c>
      <c r="C132" t="s">
        <v>31</v>
      </c>
      <c r="D132" t="s">
        <v>1066</v>
      </c>
      <c r="E132" t="s">
        <v>16</v>
      </c>
      <c r="F132" t="s">
        <v>734</v>
      </c>
      <c r="G132" t="s">
        <v>134</v>
      </c>
      <c r="H132" t="s">
        <v>347</v>
      </c>
      <c r="I132" t="s">
        <v>958</v>
      </c>
      <c r="J132" t="s">
        <v>959</v>
      </c>
      <c r="K132" s="4">
        <v>46002</v>
      </c>
      <c r="L132" s="5">
        <v>0.4782986111111111</v>
      </c>
      <c r="M132" t="s">
        <v>953</v>
      </c>
      <c r="N132" s="5">
        <v>1.9675925925925926E-4</v>
      </c>
      <c r="O132" t="s">
        <v>960</v>
      </c>
      <c r="P132">
        <v>0</v>
      </c>
      <c r="Q132">
        <v>20</v>
      </c>
      <c r="R132" t="s">
        <v>974</v>
      </c>
      <c r="S132" t="s">
        <v>955</v>
      </c>
    </row>
    <row r="133" spans="1:19" x14ac:dyDescent="0.25">
      <c r="A133" s="54">
        <f>_xlfn.XLOOKUP(B133,'School Lookup'!D:D,'School Lookup'!F:F,0)</f>
        <v>823392</v>
      </c>
      <c r="B133" s="54" t="str">
        <f>_xlfn.XLOOKUP(C133,'School Lookup'!A:A,'School Lookup'!D:D,_xlfn.XLOOKUP(C133,'School Lookup'!B:B,'School Lookup'!D:D,_xlfn.XLOOKUP(C133,'School Lookup'!C:C,'School Lookup'!D:D,0)))</f>
        <v>Fitz Herbert C of E VA Primary School</v>
      </c>
      <c r="C133" t="s">
        <v>31</v>
      </c>
      <c r="D133">
        <v>619</v>
      </c>
      <c r="E133" t="s">
        <v>16</v>
      </c>
      <c r="F133" t="s">
        <v>734</v>
      </c>
      <c r="G133" t="s">
        <v>134</v>
      </c>
      <c r="H133" t="s">
        <v>347</v>
      </c>
      <c r="I133" t="s">
        <v>958</v>
      </c>
      <c r="J133" t="s">
        <v>959</v>
      </c>
      <c r="K133" s="4">
        <v>46002</v>
      </c>
      <c r="L133" s="5">
        <v>0.4782986111111111</v>
      </c>
      <c r="M133" t="s">
        <v>953</v>
      </c>
      <c r="N133" s="5">
        <v>1.9675925925925926E-4</v>
      </c>
      <c r="O133" t="s">
        <v>960</v>
      </c>
      <c r="P133">
        <v>0</v>
      </c>
      <c r="Q133">
        <v>20</v>
      </c>
      <c r="R133" t="s">
        <v>975</v>
      </c>
      <c r="S133" t="s">
        <v>976</v>
      </c>
    </row>
    <row r="134" spans="1:19" x14ac:dyDescent="0.25">
      <c r="A134" s="54">
        <f>_xlfn.XLOOKUP(B134,'School Lookup'!D:D,'School Lookup'!F:F,0)</f>
        <v>823392</v>
      </c>
      <c r="B134" s="54" t="str">
        <f>_xlfn.XLOOKUP(C134,'School Lookup'!A:A,'School Lookup'!D:D,_xlfn.XLOOKUP(C134,'School Lookup'!B:B,'School Lookup'!D:D,_xlfn.XLOOKUP(C134,'School Lookup'!C:C,'School Lookup'!D:D,0)))</f>
        <v>Fitz Herbert C of E VA Primary School</v>
      </c>
      <c r="C134" t="s">
        <v>31</v>
      </c>
      <c r="D134" t="s">
        <v>1063</v>
      </c>
      <c r="E134" t="s">
        <v>16</v>
      </c>
      <c r="F134" t="s">
        <v>734</v>
      </c>
      <c r="G134" t="s">
        <v>134</v>
      </c>
      <c r="H134" t="s">
        <v>347</v>
      </c>
      <c r="I134" t="s">
        <v>958</v>
      </c>
      <c r="J134" t="s">
        <v>959</v>
      </c>
      <c r="K134" s="4">
        <v>46002</v>
      </c>
      <c r="L134" s="5">
        <v>0.48160879629629627</v>
      </c>
      <c r="M134" t="s">
        <v>953</v>
      </c>
      <c r="N134" s="5">
        <v>1.0300925925925926E-3</v>
      </c>
      <c r="O134" t="s">
        <v>960</v>
      </c>
      <c r="P134">
        <v>0</v>
      </c>
      <c r="Q134">
        <v>20</v>
      </c>
      <c r="R134" t="s">
        <v>955</v>
      </c>
    </row>
    <row r="135" spans="1:19" x14ac:dyDescent="0.25">
      <c r="A135" s="54">
        <f>_xlfn.XLOOKUP(B135,'School Lookup'!D:D,'School Lookup'!F:F,0)</f>
        <v>823392</v>
      </c>
      <c r="B135" s="54" t="str">
        <f>_xlfn.XLOOKUP(C135,'School Lookup'!A:A,'School Lookup'!D:D,_xlfn.XLOOKUP(C135,'School Lookup'!B:B,'School Lookup'!D:D,_xlfn.XLOOKUP(C135,'School Lookup'!C:C,'School Lookup'!D:D,0)))</f>
        <v>Fitz Herbert C of E VA Primary School</v>
      </c>
      <c r="C135" t="s">
        <v>31</v>
      </c>
      <c r="D135">
        <v>142</v>
      </c>
      <c r="E135" t="s">
        <v>16</v>
      </c>
      <c r="F135" t="s">
        <v>734</v>
      </c>
      <c r="G135" t="s">
        <v>134</v>
      </c>
      <c r="H135" t="s">
        <v>347</v>
      </c>
      <c r="I135" t="s">
        <v>958</v>
      </c>
      <c r="J135" t="s">
        <v>959</v>
      </c>
      <c r="K135" s="4">
        <v>46002</v>
      </c>
      <c r="L135" s="5">
        <v>0.57016203703703705</v>
      </c>
      <c r="M135" t="s">
        <v>953</v>
      </c>
      <c r="N135" s="5">
        <v>4.7453703703703704E-4</v>
      </c>
      <c r="O135" t="s">
        <v>960</v>
      </c>
      <c r="P135">
        <v>0</v>
      </c>
      <c r="Q135">
        <v>20</v>
      </c>
      <c r="R135" t="s">
        <v>955</v>
      </c>
    </row>
    <row r="136" spans="1:19" x14ac:dyDescent="0.25">
      <c r="A136" s="54">
        <f>_xlfn.XLOOKUP(B136,'School Lookup'!D:D,'School Lookup'!F:F,0)</f>
        <v>823392</v>
      </c>
      <c r="B136" s="54" t="str">
        <f>_xlfn.XLOOKUP(C136,'School Lookup'!A:A,'School Lookup'!D:D,_xlfn.XLOOKUP(C136,'School Lookup'!B:B,'School Lookup'!D:D,_xlfn.XLOOKUP(C136,'School Lookup'!C:C,'School Lookup'!D:D,0)))</f>
        <v>Fitz Herbert C of E VA Primary School</v>
      </c>
      <c r="C136" t="s">
        <v>31</v>
      </c>
      <c r="D136" t="s">
        <v>1064</v>
      </c>
      <c r="E136" t="s">
        <v>16</v>
      </c>
      <c r="F136" t="s">
        <v>734</v>
      </c>
      <c r="G136" t="s">
        <v>134</v>
      </c>
      <c r="H136" t="s">
        <v>347</v>
      </c>
      <c r="I136" t="s">
        <v>958</v>
      </c>
      <c r="J136" t="s">
        <v>959</v>
      </c>
      <c r="K136" s="4">
        <v>46002</v>
      </c>
      <c r="L136" s="5">
        <v>0.57339120370370367</v>
      </c>
      <c r="M136" t="s">
        <v>953</v>
      </c>
      <c r="N136" s="5">
        <v>5.7870370370370373E-5</v>
      </c>
      <c r="O136" t="s">
        <v>960</v>
      </c>
      <c r="P136">
        <v>0</v>
      </c>
      <c r="Q136">
        <v>20</v>
      </c>
      <c r="R136" t="s">
        <v>1065</v>
      </c>
      <c r="S136" t="s">
        <v>955</v>
      </c>
    </row>
    <row r="137" spans="1:19" x14ac:dyDescent="0.25">
      <c r="A137" s="54">
        <f>_xlfn.XLOOKUP(B137,'School Lookup'!D:D,'School Lookup'!F:F,0)</f>
        <v>823392</v>
      </c>
      <c r="B137" s="54" t="str">
        <f>_xlfn.XLOOKUP(C137,'School Lookup'!A:A,'School Lookup'!D:D,_xlfn.XLOOKUP(C137,'School Lookup'!B:B,'School Lookup'!D:D,_xlfn.XLOOKUP(C137,'School Lookup'!C:C,'School Lookup'!D:D,0)))</f>
        <v>Fitz Herbert C of E VA Primary School</v>
      </c>
      <c r="C137" t="s">
        <v>31</v>
      </c>
      <c r="D137">
        <v>142</v>
      </c>
      <c r="E137" t="s">
        <v>16</v>
      </c>
      <c r="F137" t="s">
        <v>734</v>
      </c>
      <c r="G137" t="s">
        <v>134</v>
      </c>
      <c r="H137" t="s">
        <v>347</v>
      </c>
      <c r="I137" t="s">
        <v>958</v>
      </c>
      <c r="J137" t="s">
        <v>959</v>
      </c>
      <c r="K137" s="4">
        <v>46002</v>
      </c>
      <c r="L137" s="5">
        <v>0.62162037037037032</v>
      </c>
      <c r="M137" t="s">
        <v>953</v>
      </c>
      <c r="N137" s="5">
        <v>1.2962962962962963E-3</v>
      </c>
      <c r="O137" t="s">
        <v>960</v>
      </c>
      <c r="P137">
        <v>0</v>
      </c>
      <c r="Q137">
        <v>20</v>
      </c>
      <c r="R137" t="s">
        <v>955</v>
      </c>
    </row>
    <row r="138" spans="1:19" x14ac:dyDescent="0.25">
      <c r="A138" s="54">
        <f>_xlfn.XLOOKUP(B138,'School Lookup'!D:D,'School Lookup'!F:F,0)</f>
        <v>823392</v>
      </c>
      <c r="B138" s="54" t="str">
        <f>_xlfn.XLOOKUP(C138,'School Lookup'!A:A,'School Lookup'!D:D,_xlfn.XLOOKUP(C138,'School Lookup'!B:B,'School Lookup'!D:D,_xlfn.XLOOKUP(C138,'School Lookup'!C:C,'School Lookup'!D:D,0)))</f>
        <v>Fitz Herbert C of E VA Primary School</v>
      </c>
      <c r="C138" t="s">
        <v>31</v>
      </c>
      <c r="D138" t="s">
        <v>1067</v>
      </c>
      <c r="E138" t="s">
        <v>16</v>
      </c>
      <c r="F138" t="s">
        <v>734</v>
      </c>
      <c r="G138" t="s">
        <v>134</v>
      </c>
      <c r="H138" t="s">
        <v>347</v>
      </c>
      <c r="I138" t="s">
        <v>958</v>
      </c>
      <c r="J138" t="s">
        <v>959</v>
      </c>
      <c r="K138" s="4">
        <v>46002</v>
      </c>
      <c r="L138" s="5">
        <v>0.62260416666666663</v>
      </c>
      <c r="M138" t="s">
        <v>953</v>
      </c>
      <c r="N138" s="5">
        <v>3.1250000000000001E-4</v>
      </c>
      <c r="O138" t="s">
        <v>960</v>
      </c>
      <c r="P138">
        <v>0</v>
      </c>
      <c r="Q138">
        <v>20</v>
      </c>
      <c r="R138" t="s">
        <v>1065</v>
      </c>
      <c r="S138" t="s">
        <v>955</v>
      </c>
    </row>
    <row r="139" spans="1:19" x14ac:dyDescent="0.25">
      <c r="A139" s="54">
        <f>_xlfn.XLOOKUP(B139,'School Lookup'!D:D,'School Lookup'!F:F,0)</f>
        <v>823392</v>
      </c>
      <c r="B139" s="54" t="str">
        <f>_xlfn.XLOOKUP(C139,'School Lookup'!A:A,'School Lookup'!D:D,_xlfn.XLOOKUP(C139,'School Lookup'!B:B,'School Lookup'!D:D,_xlfn.XLOOKUP(C139,'School Lookup'!C:C,'School Lookup'!D:D,0)))</f>
        <v>Fitz Herbert C of E VA Primary School</v>
      </c>
      <c r="C139" t="s">
        <v>31</v>
      </c>
      <c r="D139" t="s">
        <v>1063</v>
      </c>
      <c r="E139" t="s">
        <v>16</v>
      </c>
      <c r="F139" t="s">
        <v>734</v>
      </c>
      <c r="G139" t="s">
        <v>134</v>
      </c>
      <c r="H139" t="s">
        <v>347</v>
      </c>
      <c r="I139" t="s">
        <v>958</v>
      </c>
      <c r="J139" t="s">
        <v>959</v>
      </c>
      <c r="K139" s="4">
        <v>46002</v>
      </c>
      <c r="L139" s="5">
        <v>0.62481481481481482</v>
      </c>
      <c r="M139" t="s">
        <v>953</v>
      </c>
      <c r="N139" s="5">
        <v>1.8518518518518518E-4</v>
      </c>
      <c r="O139" t="s">
        <v>960</v>
      </c>
      <c r="P139">
        <v>0</v>
      </c>
      <c r="Q139">
        <v>20</v>
      </c>
      <c r="R139" t="s">
        <v>955</v>
      </c>
    </row>
    <row r="140" spans="1:19" x14ac:dyDescent="0.25">
      <c r="A140" s="54">
        <f>_xlfn.XLOOKUP(B140,'School Lookup'!D:D,'School Lookup'!F:F,0)</f>
        <v>823392</v>
      </c>
      <c r="B140" s="54" t="str">
        <f>_xlfn.XLOOKUP(C140,'School Lookup'!A:A,'School Lookup'!D:D,_xlfn.XLOOKUP(C140,'School Lookup'!B:B,'School Lookup'!D:D,_xlfn.XLOOKUP(C140,'School Lookup'!C:C,'School Lookup'!D:D,0)))</f>
        <v>Fitz Herbert C of E VA Primary School</v>
      </c>
      <c r="C140" t="s">
        <v>31</v>
      </c>
      <c r="D140">
        <v>142</v>
      </c>
      <c r="E140" t="s">
        <v>16</v>
      </c>
      <c r="F140" t="s">
        <v>734</v>
      </c>
      <c r="G140" t="s">
        <v>134</v>
      </c>
      <c r="H140" t="s">
        <v>347</v>
      </c>
      <c r="I140" t="s">
        <v>958</v>
      </c>
      <c r="J140" t="s">
        <v>959</v>
      </c>
      <c r="K140" s="4">
        <v>46002</v>
      </c>
      <c r="L140" s="5">
        <v>0.63261574074074078</v>
      </c>
      <c r="M140" t="s">
        <v>953</v>
      </c>
      <c r="N140" s="5">
        <v>1.9675925925925926E-4</v>
      </c>
      <c r="O140" t="s">
        <v>960</v>
      </c>
      <c r="P140">
        <v>0</v>
      </c>
      <c r="Q140">
        <v>20</v>
      </c>
      <c r="R140" t="s">
        <v>955</v>
      </c>
    </row>
    <row r="141" spans="1:19" x14ac:dyDescent="0.25">
      <c r="A141" s="54">
        <f>_xlfn.XLOOKUP(B141,'School Lookup'!D:D,'School Lookup'!F:F,0)</f>
        <v>823392</v>
      </c>
      <c r="B141" s="54" t="str">
        <f>_xlfn.XLOOKUP(C141,'School Lookup'!A:A,'School Lookup'!D:D,_xlfn.XLOOKUP(C141,'School Lookup'!B:B,'School Lookup'!D:D,_xlfn.XLOOKUP(C141,'School Lookup'!C:C,'School Lookup'!D:D,0)))</f>
        <v>Fitz Herbert C of E VA Primary School</v>
      </c>
      <c r="C141" t="s">
        <v>31</v>
      </c>
      <c r="D141">
        <v>142</v>
      </c>
      <c r="E141" t="s">
        <v>16</v>
      </c>
      <c r="F141" t="s">
        <v>734</v>
      </c>
      <c r="G141" t="s">
        <v>134</v>
      </c>
      <c r="H141" t="s">
        <v>347</v>
      </c>
      <c r="I141" t="s">
        <v>958</v>
      </c>
      <c r="J141" t="s">
        <v>959</v>
      </c>
      <c r="K141" s="4">
        <v>46002</v>
      </c>
      <c r="L141" s="5">
        <v>0.6347800925925926</v>
      </c>
      <c r="M141" t="s">
        <v>953</v>
      </c>
      <c r="N141" s="5">
        <v>6.134259259259259E-4</v>
      </c>
      <c r="O141" t="s">
        <v>960</v>
      </c>
      <c r="P141">
        <v>0</v>
      </c>
      <c r="Q141">
        <v>20</v>
      </c>
      <c r="R141" t="s">
        <v>955</v>
      </c>
    </row>
    <row r="142" spans="1:19" x14ac:dyDescent="0.25">
      <c r="A142" s="54">
        <f>_xlfn.XLOOKUP(B142,'School Lookup'!D:D,'School Lookup'!F:F,0)</f>
        <v>823392</v>
      </c>
      <c r="B142" s="54" t="str">
        <f>_xlfn.XLOOKUP(C142,'School Lookup'!A:A,'School Lookup'!D:D,_xlfn.XLOOKUP(C142,'School Lookup'!B:B,'School Lookup'!D:D,_xlfn.XLOOKUP(C142,'School Lookup'!C:C,'School Lookup'!D:D,0)))</f>
        <v>Fitz Herbert C of E VA Primary School</v>
      </c>
      <c r="C142" t="s">
        <v>31</v>
      </c>
      <c r="D142">
        <v>142</v>
      </c>
      <c r="E142" t="s">
        <v>16</v>
      </c>
      <c r="F142" t="s">
        <v>734</v>
      </c>
      <c r="G142" t="s">
        <v>134</v>
      </c>
      <c r="H142" t="s">
        <v>347</v>
      </c>
      <c r="I142" t="s">
        <v>958</v>
      </c>
      <c r="J142" t="s">
        <v>959</v>
      </c>
      <c r="K142" s="4">
        <v>46002</v>
      </c>
      <c r="L142" s="5">
        <v>0.63863425925925921</v>
      </c>
      <c r="M142" t="s">
        <v>953</v>
      </c>
      <c r="N142" s="5">
        <v>5.4398148148148144E-4</v>
      </c>
      <c r="O142" t="s">
        <v>960</v>
      </c>
      <c r="P142">
        <v>0</v>
      </c>
      <c r="Q142">
        <v>20</v>
      </c>
      <c r="R142" t="s">
        <v>955</v>
      </c>
    </row>
    <row r="143" spans="1:19" x14ac:dyDescent="0.25">
      <c r="A143" s="54">
        <f>_xlfn.XLOOKUP(B143,'School Lookup'!D:D,'School Lookup'!F:F,0)</f>
        <v>823392</v>
      </c>
      <c r="B143" s="54" t="str">
        <f>_xlfn.XLOOKUP(C143,'School Lookup'!A:A,'School Lookup'!D:D,_xlfn.XLOOKUP(C143,'School Lookup'!B:B,'School Lookup'!D:D,_xlfn.XLOOKUP(C143,'School Lookup'!C:C,'School Lookup'!D:D,0)))</f>
        <v>Fitz Herbert C of E VA Primary School</v>
      </c>
      <c r="C143" t="s">
        <v>31</v>
      </c>
      <c r="D143">
        <v>142</v>
      </c>
      <c r="E143" t="s">
        <v>16</v>
      </c>
      <c r="F143" t="s">
        <v>734</v>
      </c>
      <c r="G143" t="s">
        <v>134</v>
      </c>
      <c r="H143" t="s">
        <v>347</v>
      </c>
      <c r="I143" t="s">
        <v>958</v>
      </c>
      <c r="J143" t="s">
        <v>959</v>
      </c>
      <c r="K143" s="4">
        <v>46002</v>
      </c>
      <c r="L143" s="5">
        <v>0.64087962962962963</v>
      </c>
      <c r="M143" t="s">
        <v>953</v>
      </c>
      <c r="N143" s="5">
        <v>5.4398148148148144E-4</v>
      </c>
      <c r="O143" t="s">
        <v>960</v>
      </c>
      <c r="P143">
        <v>0</v>
      </c>
      <c r="Q143">
        <v>20</v>
      </c>
      <c r="R143" t="s">
        <v>955</v>
      </c>
    </row>
    <row r="144" spans="1:19" x14ac:dyDescent="0.25">
      <c r="A144" s="54">
        <f>_xlfn.XLOOKUP(B144,'School Lookup'!D:D,'School Lookup'!F:F,0)</f>
        <v>823392</v>
      </c>
      <c r="B144" s="54" t="str">
        <f>_xlfn.XLOOKUP(C144,'School Lookup'!A:A,'School Lookup'!D:D,_xlfn.XLOOKUP(C144,'School Lookup'!B:B,'School Lookup'!D:D,_xlfn.XLOOKUP(C144,'School Lookup'!C:C,'School Lookup'!D:D,0)))</f>
        <v>Fitz Herbert C of E VA Primary School</v>
      </c>
      <c r="C144" t="s">
        <v>31</v>
      </c>
      <c r="D144" t="s">
        <v>1068</v>
      </c>
      <c r="E144" t="s">
        <v>16</v>
      </c>
      <c r="F144" t="s">
        <v>734</v>
      </c>
      <c r="G144" t="s">
        <v>134</v>
      </c>
      <c r="H144" t="s">
        <v>347</v>
      </c>
      <c r="I144" t="s">
        <v>958</v>
      </c>
      <c r="J144" t="s">
        <v>959</v>
      </c>
      <c r="K144" s="4">
        <v>46002</v>
      </c>
      <c r="L144" s="5">
        <v>0.64222222222222225</v>
      </c>
      <c r="M144" t="s">
        <v>953</v>
      </c>
      <c r="N144" s="5">
        <v>3.4722222222222222E-5</v>
      </c>
      <c r="O144" t="s">
        <v>960</v>
      </c>
      <c r="P144">
        <v>0</v>
      </c>
      <c r="Q144">
        <v>20</v>
      </c>
      <c r="R144" t="s">
        <v>955</v>
      </c>
    </row>
    <row r="145" spans="1:19" x14ac:dyDescent="0.25">
      <c r="A145" s="54">
        <f>_xlfn.XLOOKUP(B145,'School Lookup'!D:D,'School Lookup'!F:F,0)</f>
        <v>823392</v>
      </c>
      <c r="B145" s="54" t="str">
        <f>_xlfn.XLOOKUP(C145,'School Lookup'!A:A,'School Lookup'!D:D,_xlfn.XLOOKUP(C145,'School Lookup'!B:B,'School Lookup'!D:D,_xlfn.XLOOKUP(C145,'School Lookup'!C:C,'School Lookup'!D:D,0)))</f>
        <v>Fitz Herbert C of E VA Primary School</v>
      </c>
      <c r="C145" t="s">
        <v>31</v>
      </c>
      <c r="D145" t="s">
        <v>1069</v>
      </c>
      <c r="E145" t="s">
        <v>16</v>
      </c>
      <c r="F145" t="s">
        <v>734</v>
      </c>
      <c r="G145" t="s">
        <v>134</v>
      </c>
      <c r="H145" t="s">
        <v>347</v>
      </c>
      <c r="I145" t="s">
        <v>958</v>
      </c>
      <c r="J145" t="s">
        <v>959</v>
      </c>
      <c r="K145" s="4">
        <v>46002</v>
      </c>
      <c r="L145" s="5">
        <v>0.64238425925925924</v>
      </c>
      <c r="M145" t="s">
        <v>953</v>
      </c>
      <c r="N145" s="5">
        <v>5.5555555555555556E-4</v>
      </c>
      <c r="O145" t="s">
        <v>960</v>
      </c>
      <c r="P145">
        <v>0</v>
      </c>
      <c r="Q145">
        <v>20</v>
      </c>
      <c r="R145" t="s">
        <v>955</v>
      </c>
    </row>
    <row r="146" spans="1:19" x14ac:dyDescent="0.25">
      <c r="A146" s="54">
        <f>_xlfn.XLOOKUP(B146,'School Lookup'!D:D,'School Lookup'!F:F,0)</f>
        <v>251672</v>
      </c>
      <c r="B146" s="54" t="str">
        <f>_xlfn.XLOOKUP(C146,'School Lookup'!A:A,'School Lookup'!D:D,_xlfn.XLOOKUP(C146,'School Lookup'!B:B,'School Lookup'!D:D,_xlfn.XLOOKUP(C146,'School Lookup'!C:C,'School Lookup'!D:D,0)))</f>
        <v>Park Schools Federation</v>
      </c>
      <c r="C146" t="s">
        <v>40</v>
      </c>
      <c r="D146" t="s">
        <v>1070</v>
      </c>
      <c r="E146" t="s">
        <v>16</v>
      </c>
      <c r="F146" t="s">
        <v>734</v>
      </c>
      <c r="G146" t="s">
        <v>235</v>
      </c>
      <c r="H146" t="s">
        <v>228</v>
      </c>
      <c r="I146" t="s">
        <v>980</v>
      </c>
      <c r="J146" t="s">
        <v>959</v>
      </c>
      <c r="K146" s="4">
        <v>46002</v>
      </c>
      <c r="L146" s="5">
        <v>0.56388888888888888</v>
      </c>
      <c r="M146" t="s">
        <v>953</v>
      </c>
      <c r="N146" s="5">
        <v>1.2731481481481483E-3</v>
      </c>
      <c r="O146" t="s">
        <v>960</v>
      </c>
      <c r="P146">
        <v>2.1999999999999999E-2</v>
      </c>
      <c r="Q146">
        <v>20</v>
      </c>
      <c r="R146" t="s">
        <v>1071</v>
      </c>
      <c r="S146" t="s">
        <v>966</v>
      </c>
    </row>
    <row r="147" spans="1:19" x14ac:dyDescent="0.25">
      <c r="A147" s="54">
        <f>_xlfn.XLOOKUP(B147,'School Lookup'!D:D,'School Lookup'!F:F,0)</f>
        <v>251672</v>
      </c>
      <c r="B147" s="54" t="str">
        <f>_xlfn.XLOOKUP(C147,'School Lookup'!A:A,'School Lookup'!D:D,_xlfn.XLOOKUP(C147,'School Lookup'!B:B,'School Lookup'!D:D,_xlfn.XLOOKUP(C147,'School Lookup'!C:C,'School Lookup'!D:D,0)))</f>
        <v>Park Schools Federation</v>
      </c>
      <c r="C147" t="s">
        <v>40</v>
      </c>
      <c r="D147" t="s">
        <v>1072</v>
      </c>
      <c r="E147" t="s">
        <v>16</v>
      </c>
      <c r="F147" t="s">
        <v>734</v>
      </c>
      <c r="G147" t="s">
        <v>235</v>
      </c>
      <c r="H147" t="s">
        <v>228</v>
      </c>
      <c r="I147" t="s">
        <v>980</v>
      </c>
      <c r="J147" t="s">
        <v>959</v>
      </c>
      <c r="K147" s="4">
        <v>46002</v>
      </c>
      <c r="L147" s="5">
        <v>0.5756944444444444</v>
      </c>
      <c r="M147" t="s">
        <v>953</v>
      </c>
      <c r="N147" s="5">
        <v>1.0416666666666667E-3</v>
      </c>
      <c r="O147" t="s">
        <v>960</v>
      </c>
      <c r="P147">
        <v>2.1999999999999999E-2</v>
      </c>
      <c r="Q147">
        <v>20</v>
      </c>
      <c r="R147" t="s">
        <v>978</v>
      </c>
      <c r="S147" t="s">
        <v>966</v>
      </c>
    </row>
    <row r="148" spans="1:19" x14ac:dyDescent="0.25">
      <c r="A148" s="54">
        <f>_xlfn.XLOOKUP(B148,'School Lookup'!D:D,'School Lookup'!F:F,0)</f>
        <v>251672</v>
      </c>
      <c r="B148" s="54" t="str">
        <f>_xlfn.XLOOKUP(C148,'School Lookup'!A:A,'School Lookup'!D:D,_xlfn.XLOOKUP(C148,'School Lookup'!B:B,'School Lookup'!D:D,_xlfn.XLOOKUP(C148,'School Lookup'!C:C,'School Lookup'!D:D,0)))</f>
        <v>Park Schools Federation</v>
      </c>
      <c r="C148" t="s">
        <v>40</v>
      </c>
      <c r="D148" t="s">
        <v>1073</v>
      </c>
      <c r="E148" t="s">
        <v>16</v>
      </c>
      <c r="F148" t="s">
        <v>734</v>
      </c>
      <c r="G148" t="s">
        <v>235</v>
      </c>
      <c r="H148" t="s">
        <v>228</v>
      </c>
      <c r="I148" t="s">
        <v>980</v>
      </c>
      <c r="J148" t="s">
        <v>981</v>
      </c>
      <c r="K148" s="4">
        <v>46002</v>
      </c>
      <c r="L148" s="5">
        <v>0.34930555555555554</v>
      </c>
      <c r="M148" t="s">
        <v>953</v>
      </c>
      <c r="N148" s="5">
        <v>1.7361111111111112E-4</v>
      </c>
      <c r="O148" t="s">
        <v>982</v>
      </c>
      <c r="P148">
        <v>3.7999999999999999E-2</v>
      </c>
      <c r="Q148">
        <v>20</v>
      </c>
      <c r="R148" t="s">
        <v>1074</v>
      </c>
      <c r="S148" t="s">
        <v>990</v>
      </c>
    </row>
    <row r="149" spans="1:19" x14ac:dyDescent="0.25">
      <c r="A149" s="54">
        <f>_xlfn.XLOOKUP(B149,'School Lookup'!D:D,'School Lookup'!F:F,0)</f>
        <v>251672</v>
      </c>
      <c r="B149" s="54" t="str">
        <f>_xlfn.XLOOKUP(C149,'School Lookup'!A:A,'School Lookup'!D:D,_xlfn.XLOOKUP(C149,'School Lookup'!B:B,'School Lookup'!D:D,_xlfn.XLOOKUP(C149,'School Lookup'!C:C,'School Lookup'!D:D,0)))</f>
        <v>Park Schools Federation</v>
      </c>
      <c r="C149" t="s">
        <v>40</v>
      </c>
      <c r="D149" t="s">
        <v>1075</v>
      </c>
      <c r="E149" t="s">
        <v>16</v>
      </c>
      <c r="F149" t="s">
        <v>734</v>
      </c>
      <c r="G149" t="s">
        <v>235</v>
      </c>
      <c r="H149" t="s">
        <v>228</v>
      </c>
      <c r="I149" t="s">
        <v>980</v>
      </c>
      <c r="J149" t="s">
        <v>981</v>
      </c>
      <c r="K149" s="4">
        <v>46002</v>
      </c>
      <c r="L149" s="5">
        <v>0.37430555555555556</v>
      </c>
      <c r="M149" t="s">
        <v>953</v>
      </c>
      <c r="N149" s="5">
        <v>1.273148148148148E-4</v>
      </c>
      <c r="O149" t="s">
        <v>982</v>
      </c>
      <c r="P149">
        <v>0.02</v>
      </c>
      <c r="Q149">
        <v>20</v>
      </c>
      <c r="R149" t="s">
        <v>983</v>
      </c>
      <c r="S149" t="s">
        <v>984</v>
      </c>
    </row>
    <row r="150" spans="1:19" x14ac:dyDescent="0.25">
      <c r="A150" s="54">
        <f>_xlfn.XLOOKUP(B150,'School Lookup'!D:D,'School Lookup'!F:F,0)</f>
        <v>251672</v>
      </c>
      <c r="B150" s="54" t="str">
        <f>_xlfn.XLOOKUP(C150,'School Lookup'!A:A,'School Lookup'!D:D,_xlfn.XLOOKUP(C150,'School Lookup'!B:B,'School Lookup'!D:D,_xlfn.XLOOKUP(C150,'School Lookup'!C:C,'School Lookup'!D:D,0)))</f>
        <v>Park Schools Federation</v>
      </c>
      <c r="C150" t="s">
        <v>40</v>
      </c>
      <c r="D150" t="s">
        <v>1076</v>
      </c>
      <c r="E150" t="s">
        <v>16</v>
      </c>
      <c r="F150" t="s">
        <v>734</v>
      </c>
      <c r="G150" t="s">
        <v>235</v>
      </c>
      <c r="H150" t="s">
        <v>228</v>
      </c>
      <c r="I150" t="s">
        <v>980</v>
      </c>
      <c r="J150" t="s">
        <v>981</v>
      </c>
      <c r="K150" s="4">
        <v>46002</v>
      </c>
      <c r="L150" s="5">
        <v>0.375</v>
      </c>
      <c r="M150" t="s">
        <v>953</v>
      </c>
      <c r="N150" s="5">
        <v>2.3148148148148147E-5</v>
      </c>
      <c r="O150" t="s">
        <v>982</v>
      </c>
      <c r="P150">
        <v>0.02</v>
      </c>
      <c r="Q150">
        <v>20</v>
      </c>
      <c r="R150" t="s">
        <v>998</v>
      </c>
      <c r="S150" t="s">
        <v>987</v>
      </c>
    </row>
    <row r="151" spans="1:19" x14ac:dyDescent="0.25">
      <c r="A151" s="54">
        <f>_xlfn.XLOOKUP(B151,'School Lookup'!D:D,'School Lookup'!F:F,0)</f>
        <v>251672</v>
      </c>
      <c r="B151" s="54" t="str">
        <f>_xlfn.XLOOKUP(C151,'School Lookup'!A:A,'School Lookup'!D:D,_xlfn.XLOOKUP(C151,'School Lookup'!B:B,'School Lookup'!D:D,_xlfn.XLOOKUP(C151,'School Lookup'!C:C,'School Lookup'!D:D,0)))</f>
        <v>Park Schools Federation</v>
      </c>
      <c r="C151" t="s">
        <v>40</v>
      </c>
      <c r="D151" t="s">
        <v>1077</v>
      </c>
      <c r="E151" t="s">
        <v>16</v>
      </c>
      <c r="F151" t="s">
        <v>734</v>
      </c>
      <c r="G151" t="s">
        <v>235</v>
      </c>
      <c r="H151" t="s">
        <v>228</v>
      </c>
      <c r="I151" t="s">
        <v>980</v>
      </c>
      <c r="J151" t="s">
        <v>981</v>
      </c>
      <c r="K151" s="4">
        <v>46002</v>
      </c>
      <c r="L151" s="5">
        <v>0.38958333333333334</v>
      </c>
      <c r="M151" t="s">
        <v>953</v>
      </c>
      <c r="N151" s="5">
        <v>2.199074074074074E-4</v>
      </c>
      <c r="O151" t="s">
        <v>982</v>
      </c>
      <c r="P151">
        <v>2.3E-2</v>
      </c>
      <c r="Q151">
        <v>20</v>
      </c>
      <c r="R151" t="s">
        <v>983</v>
      </c>
      <c r="S151" t="s">
        <v>984</v>
      </c>
    </row>
    <row r="152" spans="1:19" x14ac:dyDescent="0.25">
      <c r="A152" s="54">
        <f>_xlfn.XLOOKUP(B152,'School Lookup'!D:D,'School Lookup'!F:F,0)</f>
        <v>251672</v>
      </c>
      <c r="B152" s="54" t="str">
        <f>_xlfn.XLOOKUP(C152,'School Lookup'!A:A,'School Lookup'!D:D,_xlfn.XLOOKUP(C152,'School Lookup'!B:B,'School Lookup'!D:D,_xlfn.XLOOKUP(C152,'School Lookup'!C:C,'School Lookup'!D:D,0)))</f>
        <v>Park Schools Federation</v>
      </c>
      <c r="C152" t="s">
        <v>40</v>
      </c>
      <c r="D152" t="s">
        <v>1078</v>
      </c>
      <c r="E152" t="s">
        <v>16</v>
      </c>
      <c r="F152" t="s">
        <v>734</v>
      </c>
      <c r="G152" t="s">
        <v>235</v>
      </c>
      <c r="H152" t="s">
        <v>228</v>
      </c>
      <c r="I152" t="s">
        <v>980</v>
      </c>
      <c r="J152" t="s">
        <v>981</v>
      </c>
      <c r="K152" s="4">
        <v>46002</v>
      </c>
      <c r="L152" s="5">
        <v>0.39027777777777778</v>
      </c>
      <c r="M152" t="s">
        <v>953</v>
      </c>
      <c r="N152" s="5">
        <v>5.7870370370370373E-5</v>
      </c>
      <c r="O152" t="s">
        <v>982</v>
      </c>
      <c r="P152">
        <v>0.02</v>
      </c>
      <c r="Q152">
        <v>20</v>
      </c>
      <c r="R152" t="s">
        <v>998</v>
      </c>
      <c r="S152" t="s">
        <v>987</v>
      </c>
    </row>
    <row r="153" spans="1:19" x14ac:dyDescent="0.25">
      <c r="A153" s="54">
        <f>_xlfn.XLOOKUP(B153,'School Lookup'!D:D,'School Lookup'!F:F,0)</f>
        <v>251672</v>
      </c>
      <c r="B153" s="54" t="str">
        <f>_xlfn.XLOOKUP(C153,'School Lookup'!A:A,'School Lookup'!D:D,_xlfn.XLOOKUP(C153,'School Lookup'!B:B,'School Lookup'!D:D,_xlfn.XLOOKUP(C153,'School Lookup'!C:C,'School Lookup'!D:D,0)))</f>
        <v>Park Schools Federation</v>
      </c>
      <c r="C153" t="s">
        <v>40</v>
      </c>
      <c r="D153" t="s">
        <v>1079</v>
      </c>
      <c r="E153" t="s">
        <v>16</v>
      </c>
      <c r="F153" t="s">
        <v>734</v>
      </c>
      <c r="G153" t="s">
        <v>235</v>
      </c>
      <c r="H153" t="s">
        <v>228</v>
      </c>
      <c r="I153" t="s">
        <v>980</v>
      </c>
      <c r="J153" t="s">
        <v>981</v>
      </c>
      <c r="K153" s="4">
        <v>46002</v>
      </c>
      <c r="L153" s="5">
        <v>0.39374999999999999</v>
      </c>
      <c r="M153" t="s">
        <v>953</v>
      </c>
      <c r="N153" s="5">
        <v>2.199074074074074E-4</v>
      </c>
      <c r="O153" t="s">
        <v>982</v>
      </c>
      <c r="P153">
        <v>2.3E-2</v>
      </c>
      <c r="Q153">
        <v>20</v>
      </c>
      <c r="R153" t="s">
        <v>1006</v>
      </c>
      <c r="S153" t="s">
        <v>994</v>
      </c>
    </row>
    <row r="154" spans="1:19" x14ac:dyDescent="0.25">
      <c r="A154" s="54">
        <f>_xlfn.XLOOKUP(B154,'School Lookup'!D:D,'School Lookup'!F:F,0)</f>
        <v>251672</v>
      </c>
      <c r="B154" s="54" t="str">
        <f>_xlfn.XLOOKUP(C154,'School Lookup'!A:A,'School Lookup'!D:D,_xlfn.XLOOKUP(C154,'School Lookup'!B:B,'School Lookup'!D:D,_xlfn.XLOOKUP(C154,'School Lookup'!C:C,'School Lookup'!D:D,0)))</f>
        <v>Park Schools Federation</v>
      </c>
      <c r="C154" t="s">
        <v>40</v>
      </c>
      <c r="D154" t="s">
        <v>1080</v>
      </c>
      <c r="E154" t="s">
        <v>16</v>
      </c>
      <c r="F154" t="s">
        <v>734</v>
      </c>
      <c r="G154" t="s">
        <v>235</v>
      </c>
      <c r="H154" t="s">
        <v>228</v>
      </c>
      <c r="I154" t="s">
        <v>980</v>
      </c>
      <c r="J154" t="s">
        <v>981</v>
      </c>
      <c r="K154" s="4">
        <v>46002</v>
      </c>
      <c r="L154" s="5">
        <v>0.40069444444444446</v>
      </c>
      <c r="M154" t="s">
        <v>953</v>
      </c>
      <c r="N154" s="5">
        <v>1.3888888888888889E-4</v>
      </c>
      <c r="O154" t="s">
        <v>982</v>
      </c>
      <c r="P154">
        <v>0.02</v>
      </c>
      <c r="Q154">
        <v>20</v>
      </c>
      <c r="R154" t="s">
        <v>998</v>
      </c>
      <c r="S154" t="s">
        <v>987</v>
      </c>
    </row>
    <row r="155" spans="1:19" x14ac:dyDescent="0.25">
      <c r="A155" s="54">
        <f>_xlfn.XLOOKUP(B155,'School Lookup'!D:D,'School Lookup'!F:F,0)</f>
        <v>251672</v>
      </c>
      <c r="B155" s="54" t="str">
        <f>_xlfn.XLOOKUP(C155,'School Lookup'!A:A,'School Lookup'!D:D,_xlfn.XLOOKUP(C155,'School Lookup'!B:B,'School Lookup'!D:D,_xlfn.XLOOKUP(C155,'School Lookup'!C:C,'School Lookup'!D:D,0)))</f>
        <v>Park Schools Federation</v>
      </c>
      <c r="C155" t="s">
        <v>40</v>
      </c>
      <c r="D155" t="s">
        <v>1081</v>
      </c>
      <c r="E155" t="s">
        <v>16</v>
      </c>
      <c r="F155" t="s">
        <v>734</v>
      </c>
      <c r="G155" t="s">
        <v>235</v>
      </c>
      <c r="H155" t="s">
        <v>228</v>
      </c>
      <c r="I155" t="s">
        <v>980</v>
      </c>
      <c r="J155" t="s">
        <v>981</v>
      </c>
      <c r="K155" s="4">
        <v>46002</v>
      </c>
      <c r="L155" s="5">
        <v>0.41666666666666669</v>
      </c>
      <c r="M155" t="s">
        <v>953</v>
      </c>
      <c r="N155" s="5">
        <v>1.6203703703703703E-4</v>
      </c>
      <c r="O155" t="s">
        <v>982</v>
      </c>
      <c r="P155">
        <v>0.02</v>
      </c>
      <c r="Q155">
        <v>20</v>
      </c>
      <c r="R155" t="s">
        <v>983</v>
      </c>
      <c r="S155" t="s">
        <v>984</v>
      </c>
    </row>
    <row r="156" spans="1:19" x14ac:dyDescent="0.25">
      <c r="A156" s="54">
        <f>_xlfn.XLOOKUP(B156,'School Lookup'!D:D,'School Lookup'!F:F,0)</f>
        <v>251672</v>
      </c>
      <c r="B156" s="54" t="str">
        <f>_xlfn.XLOOKUP(C156,'School Lookup'!A:A,'School Lookup'!D:D,_xlfn.XLOOKUP(C156,'School Lookup'!B:B,'School Lookup'!D:D,_xlfn.XLOOKUP(C156,'School Lookup'!C:C,'School Lookup'!D:D,0)))</f>
        <v>Park Schools Federation</v>
      </c>
      <c r="C156" t="s">
        <v>40</v>
      </c>
      <c r="D156" t="s">
        <v>1082</v>
      </c>
      <c r="E156" t="s">
        <v>16</v>
      </c>
      <c r="F156" t="s">
        <v>734</v>
      </c>
      <c r="G156" t="s">
        <v>235</v>
      </c>
      <c r="H156" t="s">
        <v>228</v>
      </c>
      <c r="I156" t="s">
        <v>980</v>
      </c>
      <c r="J156" t="s">
        <v>981</v>
      </c>
      <c r="K156" s="4">
        <v>46002</v>
      </c>
      <c r="L156" s="5">
        <v>0.43472222222222223</v>
      </c>
      <c r="M156" t="s">
        <v>953</v>
      </c>
      <c r="N156" s="5">
        <v>2.6620370370370372E-4</v>
      </c>
      <c r="O156" t="s">
        <v>982</v>
      </c>
      <c r="P156">
        <v>2.8000000000000001E-2</v>
      </c>
      <c r="Q156">
        <v>20</v>
      </c>
      <c r="R156" t="s">
        <v>1011</v>
      </c>
      <c r="S156" t="s">
        <v>984</v>
      </c>
    </row>
    <row r="157" spans="1:19" x14ac:dyDescent="0.25">
      <c r="A157" s="54">
        <f>_xlfn.XLOOKUP(B157,'School Lookup'!D:D,'School Lookup'!F:F,0)</f>
        <v>251672</v>
      </c>
      <c r="B157" s="54" t="str">
        <f>_xlfn.XLOOKUP(C157,'School Lookup'!A:A,'School Lookup'!D:D,_xlfn.XLOOKUP(C157,'School Lookup'!B:B,'School Lookup'!D:D,_xlfn.XLOOKUP(C157,'School Lookup'!C:C,'School Lookup'!D:D,0)))</f>
        <v>Park Schools Federation</v>
      </c>
      <c r="C157" t="s">
        <v>40</v>
      </c>
      <c r="D157" t="s">
        <v>1083</v>
      </c>
      <c r="E157" t="s">
        <v>16</v>
      </c>
      <c r="F157" t="s">
        <v>734</v>
      </c>
      <c r="G157" t="s">
        <v>235</v>
      </c>
      <c r="H157" t="s">
        <v>228</v>
      </c>
      <c r="I157" t="s">
        <v>980</v>
      </c>
      <c r="J157" t="s">
        <v>981</v>
      </c>
      <c r="K157" s="4">
        <v>46002</v>
      </c>
      <c r="L157" s="5">
        <v>0.4548611111111111</v>
      </c>
      <c r="M157" t="s">
        <v>953</v>
      </c>
      <c r="N157" s="5">
        <v>3.4722222222222222E-5</v>
      </c>
      <c r="O157" t="s">
        <v>982</v>
      </c>
      <c r="P157">
        <v>0.02</v>
      </c>
      <c r="Q157">
        <v>20</v>
      </c>
      <c r="R157" t="s">
        <v>998</v>
      </c>
      <c r="S157" t="s">
        <v>987</v>
      </c>
    </row>
    <row r="158" spans="1:19" x14ac:dyDescent="0.25">
      <c r="A158" s="54">
        <f>_xlfn.XLOOKUP(B158,'School Lookup'!D:D,'School Lookup'!F:F,0)</f>
        <v>251672</v>
      </c>
      <c r="B158" s="54" t="str">
        <f>_xlfn.XLOOKUP(C158,'School Lookup'!A:A,'School Lookup'!D:D,_xlfn.XLOOKUP(C158,'School Lookup'!B:B,'School Lookup'!D:D,_xlfn.XLOOKUP(C158,'School Lookup'!C:C,'School Lookup'!D:D,0)))</f>
        <v>Park Schools Federation</v>
      </c>
      <c r="C158" t="s">
        <v>40</v>
      </c>
      <c r="D158" t="s">
        <v>1084</v>
      </c>
      <c r="E158" t="s">
        <v>16</v>
      </c>
      <c r="F158" t="s">
        <v>734</v>
      </c>
      <c r="G158" t="s">
        <v>235</v>
      </c>
      <c r="H158" t="s">
        <v>228</v>
      </c>
      <c r="I158" t="s">
        <v>980</v>
      </c>
      <c r="J158" t="s">
        <v>981</v>
      </c>
      <c r="K158" s="4">
        <v>46002</v>
      </c>
      <c r="L158" s="5">
        <v>0.47013888888888888</v>
      </c>
      <c r="M158" t="s">
        <v>953</v>
      </c>
      <c r="N158" s="5">
        <v>1.7361111111111112E-4</v>
      </c>
      <c r="O158" t="s">
        <v>982</v>
      </c>
      <c r="P158">
        <v>3.7999999999999999E-2</v>
      </c>
      <c r="Q158">
        <v>20</v>
      </c>
      <c r="R158" t="s">
        <v>989</v>
      </c>
      <c r="S158" t="s">
        <v>990</v>
      </c>
    </row>
    <row r="159" spans="1:19" x14ac:dyDescent="0.25">
      <c r="A159" s="54">
        <f>_xlfn.XLOOKUP(B159,'School Lookup'!D:D,'School Lookup'!F:F,0)</f>
        <v>251672</v>
      </c>
      <c r="B159" s="54" t="str">
        <f>_xlfn.XLOOKUP(C159,'School Lookup'!A:A,'School Lookup'!D:D,_xlfn.XLOOKUP(C159,'School Lookup'!B:B,'School Lookup'!D:D,_xlfn.XLOOKUP(C159,'School Lookup'!C:C,'School Lookup'!D:D,0)))</f>
        <v>Park Schools Federation</v>
      </c>
      <c r="C159" t="s">
        <v>40</v>
      </c>
      <c r="D159" t="s">
        <v>1085</v>
      </c>
      <c r="E159" t="s">
        <v>16</v>
      </c>
      <c r="F159" t="s">
        <v>734</v>
      </c>
      <c r="G159" t="s">
        <v>235</v>
      </c>
      <c r="H159" t="s">
        <v>228</v>
      </c>
      <c r="I159" t="s">
        <v>980</v>
      </c>
      <c r="J159" t="s">
        <v>981</v>
      </c>
      <c r="K159" s="4">
        <v>46002</v>
      </c>
      <c r="L159" s="5">
        <v>0.47847222222222224</v>
      </c>
      <c r="M159" t="s">
        <v>953</v>
      </c>
      <c r="N159" s="5">
        <v>5.0925925925925921E-4</v>
      </c>
      <c r="O159" t="s">
        <v>982</v>
      </c>
      <c r="P159">
        <v>5.2999999999999999E-2</v>
      </c>
      <c r="Q159">
        <v>20</v>
      </c>
      <c r="R159" t="s">
        <v>998</v>
      </c>
      <c r="S159" t="s">
        <v>987</v>
      </c>
    </row>
    <row r="160" spans="1:19" x14ac:dyDescent="0.25">
      <c r="A160" s="54">
        <f>_xlfn.XLOOKUP(B160,'School Lookup'!D:D,'School Lookup'!F:F,0)</f>
        <v>251672</v>
      </c>
      <c r="B160" s="54" t="str">
        <f>_xlfn.XLOOKUP(C160,'School Lookup'!A:A,'School Lookup'!D:D,_xlfn.XLOOKUP(C160,'School Lookup'!B:B,'School Lookup'!D:D,_xlfn.XLOOKUP(C160,'School Lookup'!C:C,'School Lookup'!D:D,0)))</f>
        <v>Park Schools Federation</v>
      </c>
      <c r="C160" t="s">
        <v>40</v>
      </c>
      <c r="D160" t="s">
        <v>1086</v>
      </c>
      <c r="E160" t="s">
        <v>16</v>
      </c>
      <c r="F160" t="s">
        <v>734</v>
      </c>
      <c r="G160" t="s">
        <v>235</v>
      </c>
      <c r="H160" t="s">
        <v>228</v>
      </c>
      <c r="I160" t="s">
        <v>980</v>
      </c>
      <c r="J160" t="s">
        <v>981</v>
      </c>
      <c r="K160" s="4">
        <v>46002</v>
      </c>
      <c r="L160" s="5">
        <v>0.48125000000000001</v>
      </c>
      <c r="M160" t="s">
        <v>953</v>
      </c>
      <c r="N160" s="5">
        <v>1.6203703703703703E-4</v>
      </c>
      <c r="O160" t="s">
        <v>982</v>
      </c>
      <c r="P160">
        <v>0.02</v>
      </c>
      <c r="Q160">
        <v>20</v>
      </c>
      <c r="R160" t="s">
        <v>998</v>
      </c>
      <c r="S160" t="s">
        <v>987</v>
      </c>
    </row>
    <row r="161" spans="1:19" x14ac:dyDescent="0.25">
      <c r="A161" s="54">
        <f>_xlfn.XLOOKUP(B161,'School Lookup'!D:D,'School Lookup'!F:F,0)</f>
        <v>251672</v>
      </c>
      <c r="B161" s="54" t="str">
        <f>_xlfn.XLOOKUP(C161,'School Lookup'!A:A,'School Lookup'!D:D,_xlfn.XLOOKUP(C161,'School Lookup'!B:B,'School Lookup'!D:D,_xlfn.XLOOKUP(C161,'School Lookup'!C:C,'School Lookup'!D:D,0)))</f>
        <v>Park Schools Federation</v>
      </c>
      <c r="C161" t="s">
        <v>40</v>
      </c>
      <c r="D161" t="s">
        <v>1087</v>
      </c>
      <c r="E161" t="s">
        <v>16</v>
      </c>
      <c r="F161" t="s">
        <v>734</v>
      </c>
      <c r="G161" t="s">
        <v>235</v>
      </c>
      <c r="H161" t="s">
        <v>228</v>
      </c>
      <c r="I161" t="s">
        <v>980</v>
      </c>
      <c r="J161" t="s">
        <v>981</v>
      </c>
      <c r="K161" s="4">
        <v>46002</v>
      </c>
      <c r="L161" s="5">
        <v>0.48194444444444445</v>
      </c>
      <c r="M161" t="s">
        <v>953</v>
      </c>
      <c r="N161" s="5">
        <v>1.9675925925925926E-4</v>
      </c>
      <c r="O161" t="s">
        <v>982</v>
      </c>
      <c r="P161">
        <v>4.2999999999999997E-2</v>
      </c>
      <c r="Q161">
        <v>20</v>
      </c>
      <c r="R161" t="s">
        <v>989</v>
      </c>
      <c r="S161" t="s">
        <v>990</v>
      </c>
    </row>
    <row r="162" spans="1:19" x14ac:dyDescent="0.25">
      <c r="A162" s="54">
        <f>_xlfn.XLOOKUP(B162,'School Lookup'!D:D,'School Lookup'!F:F,0)</f>
        <v>417101</v>
      </c>
      <c r="B162" s="54" t="str">
        <f>_xlfn.XLOOKUP(C162,'School Lookup'!A:A,'School Lookup'!D:D,_xlfn.XLOOKUP(C162,'School Lookup'!B:B,'School Lookup'!D:D,_xlfn.XLOOKUP(C162,'School Lookup'!C:C,'School Lookup'!D:D,0)))</f>
        <v>Church Broughton CE Controlled Primary School</v>
      </c>
      <c r="C162" t="s">
        <v>21</v>
      </c>
      <c r="D162" t="s">
        <v>1088</v>
      </c>
      <c r="E162" t="s">
        <v>16</v>
      </c>
      <c r="F162" t="s">
        <v>734</v>
      </c>
      <c r="G162" t="s">
        <v>220</v>
      </c>
      <c r="H162" t="s">
        <v>761</v>
      </c>
      <c r="I162" t="s">
        <v>980</v>
      </c>
      <c r="J162" t="s">
        <v>981</v>
      </c>
      <c r="K162" s="4">
        <v>46002</v>
      </c>
      <c r="L162" s="5">
        <v>0.4205787037037037</v>
      </c>
      <c r="M162" t="s">
        <v>953</v>
      </c>
      <c r="N162" s="5">
        <v>3.6111111111111109E-3</v>
      </c>
      <c r="O162" t="s">
        <v>982</v>
      </c>
      <c r="P162">
        <v>0.371</v>
      </c>
      <c r="Q162">
        <v>20</v>
      </c>
      <c r="R162" t="s">
        <v>998</v>
      </c>
      <c r="S162" t="s">
        <v>987</v>
      </c>
    </row>
    <row r="163" spans="1:19" x14ac:dyDescent="0.25">
      <c r="A163" s="54">
        <f>_xlfn.XLOOKUP(B163,'School Lookup'!D:D,'School Lookup'!F:F,0)</f>
        <v>417101</v>
      </c>
      <c r="B163" s="54" t="str">
        <f>_xlfn.XLOOKUP(C163,'School Lookup'!A:A,'School Lookup'!D:D,_xlfn.XLOOKUP(C163,'School Lookup'!B:B,'School Lookup'!D:D,_xlfn.XLOOKUP(C163,'School Lookup'!C:C,'School Lookup'!D:D,0)))</f>
        <v>Church Broughton CE Controlled Primary School</v>
      </c>
      <c r="C163" t="s">
        <v>21</v>
      </c>
      <c r="D163" t="s">
        <v>1089</v>
      </c>
      <c r="E163" t="s">
        <v>16</v>
      </c>
      <c r="F163" t="s">
        <v>734</v>
      </c>
      <c r="G163" t="s">
        <v>220</v>
      </c>
      <c r="H163" t="s">
        <v>761</v>
      </c>
      <c r="I163" t="s">
        <v>980</v>
      </c>
      <c r="J163" t="s">
        <v>981</v>
      </c>
      <c r="K163" s="4">
        <v>46002</v>
      </c>
      <c r="L163" s="5">
        <v>0.43819444444444444</v>
      </c>
      <c r="M163" t="s">
        <v>953</v>
      </c>
      <c r="N163" s="5">
        <v>1.9675925925925926E-4</v>
      </c>
      <c r="O163" t="s">
        <v>982</v>
      </c>
      <c r="P163">
        <v>2.1999999999999999E-2</v>
      </c>
      <c r="Q163">
        <v>20</v>
      </c>
      <c r="R163" t="s">
        <v>998</v>
      </c>
      <c r="S163" t="s">
        <v>987</v>
      </c>
    </row>
    <row r="164" spans="1:19" x14ac:dyDescent="0.25">
      <c r="A164" s="54">
        <f>_xlfn.XLOOKUP(B164,'School Lookup'!D:D,'School Lookup'!F:F,0)</f>
        <v>417101</v>
      </c>
      <c r="B164" s="54" t="str">
        <f>_xlfn.XLOOKUP(C164,'School Lookup'!A:A,'School Lookup'!D:D,_xlfn.XLOOKUP(C164,'School Lookup'!B:B,'School Lookup'!D:D,_xlfn.XLOOKUP(C164,'School Lookup'!C:C,'School Lookup'!D:D,0)))</f>
        <v>Church Broughton CE Controlled Primary School</v>
      </c>
      <c r="C164" t="s">
        <v>21</v>
      </c>
      <c r="D164" t="s">
        <v>1090</v>
      </c>
      <c r="E164" t="s">
        <v>16</v>
      </c>
      <c r="F164" t="s">
        <v>734</v>
      </c>
      <c r="G164" t="s">
        <v>220</v>
      </c>
      <c r="H164" t="s">
        <v>761</v>
      </c>
      <c r="I164" t="s">
        <v>980</v>
      </c>
      <c r="J164" t="s">
        <v>981</v>
      </c>
      <c r="K164" s="4">
        <v>46002</v>
      </c>
      <c r="L164" s="5">
        <v>0.43894675925925924</v>
      </c>
      <c r="M164" t="s">
        <v>953</v>
      </c>
      <c r="N164" s="5">
        <v>2.5462962962962961E-4</v>
      </c>
      <c r="O164" t="s">
        <v>982</v>
      </c>
      <c r="P164">
        <v>2.8000000000000001E-2</v>
      </c>
      <c r="Q164">
        <v>20</v>
      </c>
      <c r="R164" t="s">
        <v>983</v>
      </c>
      <c r="S164" t="s">
        <v>984</v>
      </c>
    </row>
    <row r="165" spans="1:19" x14ac:dyDescent="0.25">
      <c r="A165" s="54">
        <f>_xlfn.XLOOKUP(B165,'School Lookup'!D:D,'School Lookup'!F:F,0)</f>
        <v>293050</v>
      </c>
      <c r="B165" s="54" t="str">
        <f>_xlfn.XLOOKUP(C165,'School Lookup'!A:A,'School Lookup'!D:D,_xlfn.XLOOKUP(C165,'School Lookup'!B:B,'School Lookup'!D:D,_xlfn.XLOOKUP(C165,'School Lookup'!C:C,'School Lookup'!D:D,0)))</f>
        <v>Speedwell Infant School</v>
      </c>
      <c r="C165" t="s">
        <v>44</v>
      </c>
      <c r="D165" t="s">
        <v>1091</v>
      </c>
      <c r="E165" t="s">
        <v>16</v>
      </c>
      <c r="F165" t="s">
        <v>734</v>
      </c>
      <c r="G165" t="s">
        <v>238</v>
      </c>
      <c r="H165" t="s">
        <v>218</v>
      </c>
      <c r="I165" t="s">
        <v>980</v>
      </c>
      <c r="J165" t="s">
        <v>981</v>
      </c>
      <c r="K165" s="4">
        <v>46002</v>
      </c>
      <c r="L165" s="5">
        <v>0.53749999999999998</v>
      </c>
      <c r="M165" t="s">
        <v>953</v>
      </c>
      <c r="N165" s="5">
        <v>2.2222222222222222E-3</v>
      </c>
      <c r="O165" t="s">
        <v>982</v>
      </c>
      <c r="P165">
        <v>0.22800000000000001</v>
      </c>
      <c r="Q165">
        <v>20</v>
      </c>
      <c r="R165" t="s">
        <v>983</v>
      </c>
      <c r="S165" t="s">
        <v>984</v>
      </c>
    </row>
    <row r="166" spans="1:19" x14ac:dyDescent="0.25">
      <c r="A166" s="54">
        <f>_xlfn.XLOOKUP(B166,'School Lookup'!D:D,'School Lookup'!F:F,0)</f>
        <v>293050</v>
      </c>
      <c r="B166" s="54" t="str">
        <f>_xlfn.XLOOKUP(C166,'School Lookup'!A:A,'School Lookup'!D:D,_xlfn.XLOOKUP(C166,'School Lookup'!B:B,'School Lookup'!D:D,_xlfn.XLOOKUP(C166,'School Lookup'!C:C,'School Lookup'!D:D,0)))</f>
        <v>Speedwell Infant School</v>
      </c>
      <c r="C166" t="s">
        <v>44</v>
      </c>
      <c r="D166" t="s">
        <v>1092</v>
      </c>
      <c r="E166" t="s">
        <v>16</v>
      </c>
      <c r="F166" t="s">
        <v>734</v>
      </c>
      <c r="G166" t="s">
        <v>238</v>
      </c>
      <c r="H166" t="s">
        <v>218</v>
      </c>
      <c r="I166" t="s">
        <v>980</v>
      </c>
      <c r="J166" t="s">
        <v>981</v>
      </c>
      <c r="K166" s="4">
        <v>46002</v>
      </c>
      <c r="L166" s="5">
        <v>0.54583333333333328</v>
      </c>
      <c r="M166" t="s">
        <v>953</v>
      </c>
      <c r="N166" s="5">
        <v>1.0914351851851852E-2</v>
      </c>
      <c r="O166" t="s">
        <v>982</v>
      </c>
      <c r="P166">
        <v>1.1160000000000001</v>
      </c>
      <c r="Q166">
        <v>20</v>
      </c>
      <c r="R166" t="s">
        <v>983</v>
      </c>
      <c r="S166" t="s">
        <v>984</v>
      </c>
    </row>
    <row r="167" spans="1:19" x14ac:dyDescent="0.25">
      <c r="A167" s="54">
        <f>_xlfn.XLOOKUP(B167,'School Lookup'!D:D,'School Lookup'!F:F,0)</f>
        <v>293050</v>
      </c>
      <c r="B167" s="54" t="str">
        <f>_xlfn.XLOOKUP(C167,'School Lookup'!A:A,'School Lookup'!D:D,_xlfn.XLOOKUP(C167,'School Lookup'!B:B,'School Lookup'!D:D,_xlfn.XLOOKUP(C167,'School Lookup'!C:C,'School Lookup'!D:D,0)))</f>
        <v>Speedwell Infant School</v>
      </c>
      <c r="C167" t="s">
        <v>44</v>
      </c>
      <c r="D167" t="s">
        <v>1093</v>
      </c>
      <c r="E167" t="s">
        <v>16</v>
      </c>
      <c r="F167" t="s">
        <v>734</v>
      </c>
      <c r="G167" t="s">
        <v>238</v>
      </c>
      <c r="H167" t="s">
        <v>218</v>
      </c>
      <c r="I167" t="s">
        <v>980</v>
      </c>
      <c r="J167" t="s">
        <v>981</v>
      </c>
      <c r="K167" s="4">
        <v>46002</v>
      </c>
      <c r="L167" s="5">
        <v>0.64583333333333337</v>
      </c>
      <c r="M167" t="s">
        <v>953</v>
      </c>
      <c r="N167" s="5">
        <v>2.2453703703703702E-3</v>
      </c>
      <c r="O167" t="s">
        <v>982</v>
      </c>
      <c r="P167">
        <v>0.23</v>
      </c>
      <c r="Q167">
        <v>20</v>
      </c>
      <c r="R167" t="s">
        <v>983</v>
      </c>
      <c r="S167" t="s">
        <v>984</v>
      </c>
    </row>
    <row r="168" spans="1:19" x14ac:dyDescent="0.25">
      <c r="A168" s="54">
        <f>_xlfn.XLOOKUP(B168,'School Lookup'!D:D,'School Lookup'!F:F,0)</f>
        <v>293050</v>
      </c>
      <c r="B168" s="54" t="str">
        <f>_xlfn.XLOOKUP(C168,'School Lookup'!A:A,'School Lookup'!D:D,_xlfn.XLOOKUP(C168,'School Lookup'!B:B,'School Lookup'!D:D,_xlfn.XLOOKUP(C168,'School Lookup'!C:C,'School Lookup'!D:D,0)))</f>
        <v>Speedwell Infant School</v>
      </c>
      <c r="C168" t="s">
        <v>44</v>
      </c>
      <c r="D168" t="s">
        <v>1094</v>
      </c>
      <c r="E168" t="s">
        <v>16</v>
      </c>
      <c r="F168" t="s">
        <v>734</v>
      </c>
      <c r="G168" t="s">
        <v>238</v>
      </c>
      <c r="H168" t="s">
        <v>218</v>
      </c>
      <c r="I168" t="s">
        <v>980</v>
      </c>
      <c r="J168" t="s">
        <v>981</v>
      </c>
      <c r="K168" s="4">
        <v>46002</v>
      </c>
      <c r="L168" s="5">
        <v>0.68194444444444446</v>
      </c>
      <c r="M168" t="s">
        <v>953</v>
      </c>
      <c r="N168" s="5">
        <v>1.5046296296296297E-4</v>
      </c>
      <c r="O168" t="s">
        <v>982</v>
      </c>
      <c r="P168">
        <v>0.02</v>
      </c>
      <c r="Q168">
        <v>20</v>
      </c>
      <c r="R168" t="s">
        <v>986</v>
      </c>
      <c r="S168" t="s">
        <v>987</v>
      </c>
    </row>
    <row r="169" spans="1:19" x14ac:dyDescent="0.25">
      <c r="A169" s="54">
        <f>_xlfn.XLOOKUP(B169,'School Lookup'!D:D,'School Lookup'!F:F,0)</f>
        <v>148526</v>
      </c>
      <c r="B169" s="54" t="str">
        <f>_xlfn.XLOOKUP(C169,'School Lookup'!A:A,'School Lookup'!D:D,_xlfn.XLOOKUP(C169,'School Lookup'!B:B,'School Lookup'!D:D,_xlfn.XLOOKUP(C169,'School Lookup'!C:C,'School Lookup'!D:D,0)))</f>
        <v>The Village Federation Lines</v>
      </c>
      <c r="C169" t="s">
        <v>43</v>
      </c>
      <c r="D169" t="s">
        <v>1095</v>
      </c>
      <c r="E169" t="s">
        <v>16</v>
      </c>
      <c r="F169" t="s">
        <v>734</v>
      </c>
      <c r="G169" t="s">
        <v>134</v>
      </c>
      <c r="H169" t="s">
        <v>347</v>
      </c>
      <c r="I169" t="s">
        <v>958</v>
      </c>
      <c r="J169" t="s">
        <v>959</v>
      </c>
      <c r="K169" s="4">
        <v>46002</v>
      </c>
      <c r="L169" s="5">
        <v>0.43422453703703706</v>
      </c>
      <c r="M169" t="s">
        <v>953</v>
      </c>
      <c r="N169" s="5">
        <v>4.9768518518518521E-4</v>
      </c>
      <c r="O169" t="s">
        <v>960</v>
      </c>
      <c r="P169">
        <v>0</v>
      </c>
      <c r="Q169">
        <v>20</v>
      </c>
      <c r="R169" t="s">
        <v>1096</v>
      </c>
      <c r="S169" t="s">
        <v>966</v>
      </c>
    </row>
    <row r="170" spans="1:19" x14ac:dyDescent="0.25">
      <c r="A170" s="54">
        <f>_xlfn.XLOOKUP(B170,'School Lookup'!D:D,'School Lookup'!F:F,0)</f>
        <v>148526</v>
      </c>
      <c r="B170" s="54" t="str">
        <f>_xlfn.XLOOKUP(C170,'School Lookup'!A:A,'School Lookup'!D:D,_xlfn.XLOOKUP(C170,'School Lookup'!B:B,'School Lookup'!D:D,_xlfn.XLOOKUP(C170,'School Lookup'!C:C,'School Lookup'!D:D,0)))</f>
        <v>The Village Federation Lines</v>
      </c>
      <c r="C170" t="s">
        <v>43</v>
      </c>
      <c r="D170" t="s">
        <v>1097</v>
      </c>
      <c r="E170" t="s">
        <v>16</v>
      </c>
      <c r="F170" t="s">
        <v>734</v>
      </c>
      <c r="G170" t="s">
        <v>134</v>
      </c>
      <c r="H170" t="s">
        <v>347</v>
      </c>
      <c r="I170" t="s">
        <v>958</v>
      </c>
      <c r="J170" t="s">
        <v>959</v>
      </c>
      <c r="K170" s="4">
        <v>46002</v>
      </c>
      <c r="L170" s="5">
        <v>0.43979166666666669</v>
      </c>
      <c r="M170" t="s">
        <v>953</v>
      </c>
      <c r="N170" s="5">
        <v>9.6064814814814819E-4</v>
      </c>
      <c r="O170" t="s">
        <v>960</v>
      </c>
      <c r="P170">
        <v>0</v>
      </c>
      <c r="Q170">
        <v>20</v>
      </c>
      <c r="R170" t="s">
        <v>978</v>
      </c>
      <c r="S170" t="s">
        <v>966</v>
      </c>
    </row>
    <row r="171" spans="1:19" x14ac:dyDescent="0.25">
      <c r="A171" s="54">
        <f>_xlfn.XLOOKUP(B171,'School Lookup'!D:D,'School Lookup'!F:F,0)</f>
        <v>148526</v>
      </c>
      <c r="B171" s="54" t="str">
        <f>_xlfn.XLOOKUP(C171,'School Lookup'!A:A,'School Lookup'!D:D,_xlfn.XLOOKUP(C171,'School Lookup'!B:B,'School Lookup'!D:D,_xlfn.XLOOKUP(C171,'School Lookup'!C:C,'School Lookup'!D:D,0)))</f>
        <v>The Village Federation Lines</v>
      </c>
      <c r="C171" t="s">
        <v>43</v>
      </c>
      <c r="D171" t="s">
        <v>1097</v>
      </c>
      <c r="E171" t="s">
        <v>16</v>
      </c>
      <c r="F171" t="s">
        <v>734</v>
      </c>
      <c r="G171" t="s">
        <v>134</v>
      </c>
      <c r="H171" t="s">
        <v>347</v>
      </c>
      <c r="I171" t="s">
        <v>958</v>
      </c>
      <c r="J171" t="s">
        <v>959</v>
      </c>
      <c r="K171" s="4">
        <v>46002</v>
      </c>
      <c r="L171" s="5">
        <v>0.44090277777777775</v>
      </c>
      <c r="M171" t="s">
        <v>953</v>
      </c>
      <c r="N171" s="5">
        <v>2.3148148148148149E-4</v>
      </c>
      <c r="O171" t="s">
        <v>960</v>
      </c>
      <c r="P171">
        <v>0</v>
      </c>
      <c r="Q171">
        <v>20</v>
      </c>
      <c r="R171" t="s">
        <v>978</v>
      </c>
      <c r="S171" t="s">
        <v>966</v>
      </c>
    </row>
    <row r="172" spans="1:19" x14ac:dyDescent="0.25">
      <c r="A172" s="54">
        <f>_xlfn.XLOOKUP(B172,'School Lookup'!D:D,'School Lookup'!F:F,0)</f>
        <v>148526</v>
      </c>
      <c r="B172" s="54" t="str">
        <f>_xlfn.XLOOKUP(C172,'School Lookup'!A:A,'School Lookup'!D:D,_xlfn.XLOOKUP(C172,'School Lookup'!B:B,'School Lookup'!D:D,_xlfn.XLOOKUP(C172,'School Lookup'!C:C,'School Lookup'!D:D,0)))</f>
        <v>The Village Federation Lines</v>
      </c>
      <c r="C172" t="s">
        <v>43</v>
      </c>
      <c r="D172" t="s">
        <v>1097</v>
      </c>
      <c r="E172" t="s">
        <v>16</v>
      </c>
      <c r="F172" t="s">
        <v>734</v>
      </c>
      <c r="G172" t="s">
        <v>134</v>
      </c>
      <c r="H172" t="s">
        <v>347</v>
      </c>
      <c r="I172" t="s">
        <v>958</v>
      </c>
      <c r="J172" t="s">
        <v>959</v>
      </c>
      <c r="K172" s="4">
        <v>46002</v>
      </c>
      <c r="L172" s="5">
        <v>0.56966435185185182</v>
      </c>
      <c r="M172" t="s">
        <v>953</v>
      </c>
      <c r="N172" s="5">
        <v>2.5231481481481481E-3</v>
      </c>
      <c r="O172" t="s">
        <v>960</v>
      </c>
      <c r="P172">
        <v>0</v>
      </c>
      <c r="Q172">
        <v>20</v>
      </c>
      <c r="R172" t="s">
        <v>978</v>
      </c>
      <c r="S172" t="s">
        <v>966</v>
      </c>
    </row>
    <row r="173" spans="1:19" x14ac:dyDescent="0.25">
      <c r="A173" s="54">
        <f>_xlfn.XLOOKUP(B173,'School Lookup'!D:D,'School Lookup'!F:F,0)</f>
        <v>148526</v>
      </c>
      <c r="B173" s="54" t="str">
        <f>_xlfn.XLOOKUP(C173,'School Lookup'!A:A,'School Lookup'!D:D,_xlfn.XLOOKUP(C173,'School Lookup'!B:B,'School Lookup'!D:D,_xlfn.XLOOKUP(C173,'School Lookup'!C:C,'School Lookup'!D:D,0)))</f>
        <v>The Village Federation Lines</v>
      </c>
      <c r="C173" t="s">
        <v>43</v>
      </c>
      <c r="D173" t="s">
        <v>1097</v>
      </c>
      <c r="E173" t="s">
        <v>16</v>
      </c>
      <c r="F173" t="s">
        <v>734</v>
      </c>
      <c r="G173" t="s">
        <v>134</v>
      </c>
      <c r="H173" t="s">
        <v>347</v>
      </c>
      <c r="I173" t="s">
        <v>958</v>
      </c>
      <c r="J173" t="s">
        <v>959</v>
      </c>
      <c r="K173" s="4">
        <v>46002</v>
      </c>
      <c r="L173" s="5">
        <v>0.57384259259259263</v>
      </c>
      <c r="M173" t="s">
        <v>953</v>
      </c>
      <c r="N173" s="5">
        <v>1.1388888888888889E-2</v>
      </c>
      <c r="O173" t="s">
        <v>960</v>
      </c>
      <c r="P173">
        <v>0</v>
      </c>
      <c r="Q173">
        <v>20</v>
      </c>
      <c r="R173" t="s">
        <v>978</v>
      </c>
      <c r="S173" t="s">
        <v>966</v>
      </c>
    </row>
    <row r="174" spans="1:19" x14ac:dyDescent="0.25">
      <c r="A174" s="54">
        <f>_xlfn.XLOOKUP(B174,'School Lookup'!D:D,'School Lookup'!F:F,0)</f>
        <v>159955</v>
      </c>
      <c r="B174" s="54" t="str">
        <f>_xlfn.XLOOKUP(C174,'School Lookup'!A:A,'School Lookup'!D:D,_xlfn.XLOOKUP(C174,'School Lookup'!B:B,'School Lookup'!D:D,_xlfn.XLOOKUP(C174,'School Lookup'!C:C,'School Lookup'!D:D,0)))</f>
        <v>New Mills Nursery School</v>
      </c>
      <c r="C174" t="s">
        <v>37</v>
      </c>
      <c r="D174" t="s">
        <v>1098</v>
      </c>
      <c r="E174" t="s">
        <v>16</v>
      </c>
      <c r="F174" t="s">
        <v>734</v>
      </c>
      <c r="G174" t="s">
        <v>231</v>
      </c>
      <c r="H174" t="s">
        <v>222</v>
      </c>
      <c r="I174" t="s">
        <v>980</v>
      </c>
      <c r="J174" t="s">
        <v>981</v>
      </c>
      <c r="K174" s="4">
        <v>46002</v>
      </c>
      <c r="L174" s="5">
        <v>0.38701388888888888</v>
      </c>
      <c r="M174" t="s">
        <v>953</v>
      </c>
      <c r="N174" s="5">
        <v>3.2407407407407406E-4</v>
      </c>
      <c r="O174" t="s">
        <v>982</v>
      </c>
      <c r="P174">
        <v>3.5000000000000003E-2</v>
      </c>
      <c r="Q174">
        <v>20</v>
      </c>
      <c r="R174" t="s">
        <v>983</v>
      </c>
      <c r="S174" t="s">
        <v>984</v>
      </c>
    </row>
    <row r="175" spans="1:19" x14ac:dyDescent="0.25">
      <c r="A175" s="54">
        <f>_xlfn.XLOOKUP(B175,'School Lookup'!D:D,'School Lookup'!F:F,0)</f>
        <v>159955</v>
      </c>
      <c r="B175" s="54" t="str">
        <f>_xlfn.XLOOKUP(C175,'School Lookup'!A:A,'School Lookup'!D:D,_xlfn.XLOOKUP(C175,'School Lookup'!B:B,'School Lookup'!D:D,_xlfn.XLOOKUP(C175,'School Lookup'!C:C,'School Lookup'!D:D,0)))</f>
        <v>New Mills Nursery School</v>
      </c>
      <c r="C175" t="s">
        <v>37</v>
      </c>
      <c r="D175" t="s">
        <v>1099</v>
      </c>
      <c r="E175" t="s">
        <v>16</v>
      </c>
      <c r="F175" t="s">
        <v>734</v>
      </c>
      <c r="G175" t="s">
        <v>231</v>
      </c>
      <c r="H175" t="s">
        <v>222</v>
      </c>
      <c r="I175" t="s">
        <v>980</v>
      </c>
      <c r="J175" t="s">
        <v>981</v>
      </c>
      <c r="K175" s="4">
        <v>46002</v>
      </c>
      <c r="L175" s="5">
        <v>0.38755787037037037</v>
      </c>
      <c r="M175" t="s">
        <v>953</v>
      </c>
      <c r="N175" s="5">
        <v>4.9768518518518521E-4</v>
      </c>
      <c r="O175" t="s">
        <v>982</v>
      </c>
      <c r="P175">
        <v>5.2999999999999999E-2</v>
      </c>
      <c r="Q175">
        <v>20</v>
      </c>
      <c r="R175" t="s">
        <v>998</v>
      </c>
      <c r="S175" t="s">
        <v>987</v>
      </c>
    </row>
    <row r="176" spans="1:19" x14ac:dyDescent="0.25">
      <c r="A176" s="54">
        <f>_xlfn.XLOOKUP(B176,'School Lookup'!D:D,'School Lookup'!F:F,0)</f>
        <v>159955</v>
      </c>
      <c r="B176" s="54" t="str">
        <f>_xlfn.XLOOKUP(C176,'School Lookup'!A:A,'School Lookup'!D:D,_xlfn.XLOOKUP(C176,'School Lookup'!B:B,'School Lookup'!D:D,_xlfn.XLOOKUP(C176,'School Lookup'!C:C,'School Lookup'!D:D,0)))</f>
        <v>New Mills Nursery School</v>
      </c>
      <c r="C176" t="s">
        <v>37</v>
      </c>
      <c r="D176" t="s">
        <v>1100</v>
      </c>
      <c r="E176" t="s">
        <v>16</v>
      </c>
      <c r="F176" t="s">
        <v>734</v>
      </c>
      <c r="G176" t="s">
        <v>231</v>
      </c>
      <c r="H176" t="s">
        <v>222</v>
      </c>
      <c r="I176" t="s">
        <v>980</v>
      </c>
      <c r="J176" t="s">
        <v>981</v>
      </c>
      <c r="K176" s="4">
        <v>46002</v>
      </c>
      <c r="L176" s="5">
        <v>0.67821759259259262</v>
      </c>
      <c r="M176" t="s">
        <v>953</v>
      </c>
      <c r="N176" s="5">
        <v>4.6296296296296294E-5</v>
      </c>
      <c r="O176" t="s">
        <v>982</v>
      </c>
      <c r="P176">
        <v>0.02</v>
      </c>
      <c r="Q176">
        <v>20</v>
      </c>
      <c r="R176" t="s">
        <v>983</v>
      </c>
      <c r="S176" t="s">
        <v>984</v>
      </c>
    </row>
    <row r="177" spans="1:19" x14ac:dyDescent="0.25">
      <c r="A177" s="54">
        <f>_xlfn.XLOOKUP(B177,'School Lookup'!D:D,'School Lookup'!F:F,0)</f>
        <v>159955</v>
      </c>
      <c r="B177" s="54" t="str">
        <f>_xlfn.XLOOKUP(C177,'School Lookup'!A:A,'School Lookup'!D:D,_xlfn.XLOOKUP(C177,'School Lookup'!B:B,'School Lookup'!D:D,_xlfn.XLOOKUP(C177,'School Lookup'!C:C,'School Lookup'!D:D,0)))</f>
        <v>New Mills Nursery School</v>
      </c>
      <c r="C177" t="s">
        <v>37</v>
      </c>
      <c r="D177" t="s">
        <v>1101</v>
      </c>
      <c r="E177" t="s">
        <v>16</v>
      </c>
      <c r="F177" t="s">
        <v>734</v>
      </c>
      <c r="G177" t="s">
        <v>231</v>
      </c>
      <c r="H177" t="s">
        <v>222</v>
      </c>
      <c r="I177" t="s">
        <v>980</v>
      </c>
      <c r="J177" t="s">
        <v>981</v>
      </c>
      <c r="K177" s="4">
        <v>46002</v>
      </c>
      <c r="L177" s="5">
        <v>0.67864583333333328</v>
      </c>
      <c r="M177" t="s">
        <v>953</v>
      </c>
      <c r="N177" s="5">
        <v>3.4722222222222222E-5</v>
      </c>
      <c r="O177" t="s">
        <v>982</v>
      </c>
      <c r="P177">
        <v>0.02</v>
      </c>
      <c r="Q177">
        <v>20</v>
      </c>
      <c r="R177" t="s">
        <v>983</v>
      </c>
      <c r="S177" t="s">
        <v>984</v>
      </c>
    </row>
    <row r="178" spans="1:19" x14ac:dyDescent="0.25">
      <c r="A178" s="54">
        <f>_xlfn.XLOOKUP(B178,'School Lookup'!D:D,'School Lookup'!F:F,0)</f>
        <v>148526</v>
      </c>
      <c r="B178" s="54" t="str">
        <f>_xlfn.XLOOKUP(C178,'School Lookup'!A:A,'School Lookup'!D:D,_xlfn.XLOOKUP(C178,'School Lookup'!B:B,'School Lookup'!D:D,_xlfn.XLOOKUP(C178,'School Lookup'!C:C,'School Lookup'!D:D,0)))</f>
        <v>The Village Federation Lines</v>
      </c>
      <c r="C178" t="s">
        <v>47</v>
      </c>
      <c r="D178" t="s">
        <v>1102</v>
      </c>
      <c r="E178" t="s">
        <v>16</v>
      </c>
      <c r="F178" t="s">
        <v>734</v>
      </c>
      <c r="G178" t="s">
        <v>134</v>
      </c>
      <c r="H178" t="s">
        <v>347</v>
      </c>
      <c r="I178" t="s">
        <v>958</v>
      </c>
      <c r="J178" t="s">
        <v>959</v>
      </c>
      <c r="K178" s="4">
        <v>46002</v>
      </c>
      <c r="L178" s="5">
        <v>0.54822916666666666</v>
      </c>
      <c r="M178" t="s">
        <v>953</v>
      </c>
      <c r="N178" s="5">
        <v>1.9675925925925926E-4</v>
      </c>
      <c r="O178" t="s">
        <v>1023</v>
      </c>
      <c r="P178">
        <v>0</v>
      </c>
      <c r="Q178">
        <v>20</v>
      </c>
      <c r="R178" t="s">
        <v>1103</v>
      </c>
      <c r="S178" t="s">
        <v>966</v>
      </c>
    </row>
    <row r="179" spans="1:19" x14ac:dyDescent="0.25">
      <c r="A179" s="54">
        <f>_xlfn.XLOOKUP(B179,'School Lookup'!D:D,'School Lookup'!F:F,0)</f>
        <v>682471</v>
      </c>
      <c r="B179" s="54" t="str">
        <f>_xlfn.XLOOKUP(C179,'School Lookup'!A:A,'School Lookup'!D:D,_xlfn.XLOOKUP(C179,'School Lookup'!B:B,'School Lookup'!D:D,_xlfn.XLOOKUP(C179,'School Lookup'!C:C,'School Lookup'!D:D,0)))</f>
        <v>Ridgeway Primary School</v>
      </c>
      <c r="C179" t="s">
        <v>329</v>
      </c>
      <c r="D179" t="s">
        <v>1104</v>
      </c>
      <c r="E179" t="s">
        <v>16</v>
      </c>
      <c r="F179" t="s">
        <v>734</v>
      </c>
      <c r="G179" t="s">
        <v>328</v>
      </c>
      <c r="H179" t="s">
        <v>885</v>
      </c>
      <c r="I179" t="s">
        <v>958</v>
      </c>
      <c r="J179" t="s">
        <v>981</v>
      </c>
      <c r="K179" s="4">
        <v>46002</v>
      </c>
      <c r="L179" s="5">
        <v>0.44747685185185188</v>
      </c>
      <c r="M179" t="s">
        <v>953</v>
      </c>
      <c r="N179" s="5">
        <v>1.0960648148148148E-2</v>
      </c>
      <c r="O179" t="s">
        <v>982</v>
      </c>
      <c r="P179">
        <v>0</v>
      </c>
      <c r="Q179">
        <v>20</v>
      </c>
      <c r="R179" t="s">
        <v>1006</v>
      </c>
      <c r="S179" t="s">
        <v>994</v>
      </c>
    </row>
    <row r="180" spans="1:19" x14ac:dyDescent="0.25">
      <c r="A180" s="54">
        <f>_xlfn.XLOOKUP(B180,'School Lookup'!D:D,'School Lookup'!F:F,0)</f>
        <v>682471</v>
      </c>
      <c r="B180" s="54" t="str">
        <f>_xlfn.XLOOKUP(C180,'School Lookup'!A:A,'School Lookup'!D:D,_xlfn.XLOOKUP(C180,'School Lookup'!B:B,'School Lookup'!D:D,_xlfn.XLOOKUP(C180,'School Lookup'!C:C,'School Lookup'!D:D,0)))</f>
        <v>Ridgeway Primary School</v>
      </c>
      <c r="C180" t="s">
        <v>329</v>
      </c>
      <c r="D180" t="s">
        <v>1105</v>
      </c>
      <c r="E180" t="s">
        <v>16</v>
      </c>
      <c r="F180" t="s">
        <v>734</v>
      </c>
      <c r="G180" t="s">
        <v>328</v>
      </c>
      <c r="H180" t="s">
        <v>885</v>
      </c>
      <c r="I180" t="s">
        <v>958</v>
      </c>
      <c r="J180" t="s">
        <v>981</v>
      </c>
      <c r="K180" s="4">
        <v>46002</v>
      </c>
      <c r="L180" s="5">
        <v>0.65164351851851854</v>
      </c>
      <c r="M180" t="s">
        <v>953</v>
      </c>
      <c r="N180" s="5">
        <v>7.743055555555556E-3</v>
      </c>
      <c r="O180" t="s">
        <v>982</v>
      </c>
      <c r="P180">
        <v>0</v>
      </c>
      <c r="Q180">
        <v>20</v>
      </c>
      <c r="R180" t="s">
        <v>1106</v>
      </c>
      <c r="S180" t="s">
        <v>994</v>
      </c>
    </row>
    <row r="181" spans="1:19" x14ac:dyDescent="0.25">
      <c r="A181" s="54">
        <f>_xlfn.XLOOKUP(B181,'School Lookup'!D:D,'School Lookup'!F:F,0)</f>
        <v>124571</v>
      </c>
      <c r="B181" s="54" t="str">
        <f>_xlfn.XLOOKUP(C181,'School Lookup'!A:A,'School Lookup'!D:D,_xlfn.XLOOKUP(C181,'School Lookup'!B:B,'School Lookup'!D:D,_xlfn.XLOOKUP(C181,'School Lookup'!C:C,'School Lookup'!D:D,0)))</f>
        <v>Dove Holes Primary School Hallsteads SK17 8BJ</v>
      </c>
      <c r="C181" t="s">
        <v>17</v>
      </c>
      <c r="D181" t="s">
        <v>1107</v>
      </c>
      <c r="E181" t="s">
        <v>16</v>
      </c>
      <c r="F181" t="s">
        <v>734</v>
      </c>
      <c r="G181" t="s">
        <v>137</v>
      </c>
      <c r="H181" t="s">
        <v>221</v>
      </c>
      <c r="I181" t="s">
        <v>980</v>
      </c>
      <c r="J181" t="s">
        <v>959</v>
      </c>
      <c r="K181" s="4">
        <v>46002</v>
      </c>
      <c r="L181" s="5">
        <v>0.46431712962962962</v>
      </c>
      <c r="M181" t="s">
        <v>953</v>
      </c>
      <c r="N181" s="5">
        <v>9.2708333333333341E-3</v>
      </c>
      <c r="O181" t="s">
        <v>960</v>
      </c>
      <c r="P181">
        <v>0.114</v>
      </c>
      <c r="Q181">
        <v>20</v>
      </c>
      <c r="R181" t="s">
        <v>1108</v>
      </c>
      <c r="S181" t="s">
        <v>966</v>
      </c>
    </row>
    <row r="182" spans="1:19" x14ac:dyDescent="0.25">
      <c r="A182" s="54">
        <f>_xlfn.XLOOKUP(B182,'School Lookup'!D:D,'School Lookup'!F:F,0)</f>
        <v>124571</v>
      </c>
      <c r="B182" s="54" t="str">
        <f>_xlfn.XLOOKUP(C182,'School Lookup'!A:A,'School Lookup'!D:D,_xlfn.XLOOKUP(C182,'School Lookup'!B:B,'School Lookup'!D:D,_xlfn.XLOOKUP(C182,'School Lookup'!C:C,'School Lookup'!D:D,0)))</f>
        <v>Dove Holes Primary School Hallsteads SK17 8BJ</v>
      </c>
      <c r="C182" t="s">
        <v>17</v>
      </c>
      <c r="D182" t="s">
        <v>1107</v>
      </c>
      <c r="E182" t="s">
        <v>16</v>
      </c>
      <c r="F182" t="s">
        <v>734</v>
      </c>
      <c r="G182" t="s">
        <v>137</v>
      </c>
      <c r="H182" t="s">
        <v>221</v>
      </c>
      <c r="I182" t="s">
        <v>980</v>
      </c>
      <c r="J182" t="s">
        <v>959</v>
      </c>
      <c r="K182" s="4">
        <v>46002</v>
      </c>
      <c r="L182" s="5">
        <v>0.50483796296296302</v>
      </c>
      <c r="M182" t="s">
        <v>953</v>
      </c>
      <c r="N182" s="5">
        <v>2.0833333333333335E-4</v>
      </c>
      <c r="O182" t="s">
        <v>960</v>
      </c>
      <c r="P182">
        <v>2.1999999999999999E-2</v>
      </c>
      <c r="Q182">
        <v>20</v>
      </c>
      <c r="R182" t="s">
        <v>1108</v>
      </c>
      <c r="S182" t="s">
        <v>966</v>
      </c>
    </row>
    <row r="183" spans="1:19" x14ac:dyDescent="0.25">
      <c r="A183" s="54">
        <f>_xlfn.XLOOKUP(B183,'School Lookup'!D:D,'School Lookup'!F:F,0)</f>
        <v>124571</v>
      </c>
      <c r="B183" s="54" t="str">
        <f>_xlfn.XLOOKUP(C183,'School Lookup'!A:A,'School Lookup'!D:D,_xlfn.XLOOKUP(C183,'School Lookup'!B:B,'School Lookup'!D:D,_xlfn.XLOOKUP(C183,'School Lookup'!C:C,'School Lookup'!D:D,0)))</f>
        <v>Dove Holes Primary School Hallsteads SK17 8BJ</v>
      </c>
      <c r="C183" t="s">
        <v>17</v>
      </c>
      <c r="D183" t="s">
        <v>1095</v>
      </c>
      <c r="E183" t="s">
        <v>16</v>
      </c>
      <c r="F183" t="s">
        <v>734</v>
      </c>
      <c r="G183" t="s">
        <v>137</v>
      </c>
      <c r="H183" t="s">
        <v>221</v>
      </c>
      <c r="I183" t="s">
        <v>980</v>
      </c>
      <c r="J183" t="s">
        <v>959</v>
      </c>
      <c r="K183" s="4">
        <v>46002</v>
      </c>
      <c r="L183" s="5">
        <v>0.5634837962962963</v>
      </c>
      <c r="M183" t="s">
        <v>953</v>
      </c>
      <c r="N183" s="5">
        <v>2.3495370370370371E-3</v>
      </c>
      <c r="O183" t="s">
        <v>1023</v>
      </c>
      <c r="P183">
        <v>2.9000000000000001E-2</v>
      </c>
      <c r="Q183">
        <v>20</v>
      </c>
      <c r="R183" t="s">
        <v>1096</v>
      </c>
      <c r="S183" t="s">
        <v>966</v>
      </c>
    </row>
    <row r="184" spans="1:19" x14ac:dyDescent="0.25">
      <c r="A184" s="54">
        <f>_xlfn.XLOOKUP(B184,'School Lookup'!D:D,'School Lookup'!F:F,0)</f>
        <v>124571</v>
      </c>
      <c r="B184" s="54" t="str">
        <f>_xlfn.XLOOKUP(C184,'School Lookup'!A:A,'School Lookup'!D:D,_xlfn.XLOOKUP(C184,'School Lookup'!B:B,'School Lookup'!D:D,_xlfn.XLOOKUP(C184,'School Lookup'!C:C,'School Lookup'!D:D,0)))</f>
        <v>Dove Holes Primary School Hallsteads SK17 8BJ</v>
      </c>
      <c r="C184" t="s">
        <v>17</v>
      </c>
      <c r="D184" t="s">
        <v>1109</v>
      </c>
      <c r="E184" t="s">
        <v>16</v>
      </c>
      <c r="F184" t="s">
        <v>734</v>
      </c>
      <c r="G184" t="s">
        <v>137</v>
      </c>
      <c r="H184" t="s">
        <v>221</v>
      </c>
      <c r="I184" t="s">
        <v>980</v>
      </c>
      <c r="J184" t="s">
        <v>981</v>
      </c>
      <c r="K184" s="4">
        <v>46002</v>
      </c>
      <c r="L184" s="5">
        <v>0.38497685185185188</v>
      </c>
      <c r="M184" t="s">
        <v>953</v>
      </c>
      <c r="N184" s="5">
        <v>5.0925925925925921E-4</v>
      </c>
      <c r="O184" t="s">
        <v>982</v>
      </c>
      <c r="P184">
        <v>5.3999999999999999E-2</v>
      </c>
      <c r="Q184">
        <v>20</v>
      </c>
      <c r="R184" t="s">
        <v>1006</v>
      </c>
      <c r="S184" t="s">
        <v>994</v>
      </c>
    </row>
    <row r="185" spans="1:19" x14ac:dyDescent="0.25">
      <c r="A185" s="54">
        <f>_xlfn.XLOOKUP(B185,'School Lookup'!D:D,'School Lookup'!F:F,0)</f>
        <v>124571</v>
      </c>
      <c r="B185" s="54" t="str">
        <f>_xlfn.XLOOKUP(C185,'School Lookup'!A:A,'School Lookup'!D:D,_xlfn.XLOOKUP(C185,'School Lookup'!B:B,'School Lookup'!D:D,_xlfn.XLOOKUP(C185,'School Lookup'!C:C,'School Lookup'!D:D,0)))</f>
        <v>Dove Holes Primary School Hallsteads SK17 8BJ</v>
      </c>
      <c r="C185" t="s">
        <v>17</v>
      </c>
      <c r="D185" t="s">
        <v>1109</v>
      </c>
      <c r="E185" t="s">
        <v>16</v>
      </c>
      <c r="F185" t="s">
        <v>734</v>
      </c>
      <c r="G185" t="s">
        <v>137</v>
      </c>
      <c r="H185" t="s">
        <v>221</v>
      </c>
      <c r="I185" t="s">
        <v>980</v>
      </c>
      <c r="J185" t="s">
        <v>981</v>
      </c>
      <c r="K185" s="4">
        <v>46002</v>
      </c>
      <c r="L185" s="5">
        <v>0.38718750000000002</v>
      </c>
      <c r="M185" t="s">
        <v>953</v>
      </c>
      <c r="N185" s="5">
        <v>1.9444444444444444E-3</v>
      </c>
      <c r="O185" t="s">
        <v>982</v>
      </c>
      <c r="P185">
        <v>0.2</v>
      </c>
      <c r="Q185">
        <v>20</v>
      </c>
      <c r="R185" t="s">
        <v>1006</v>
      </c>
      <c r="S185" t="s">
        <v>994</v>
      </c>
    </row>
    <row r="186" spans="1:19" x14ac:dyDescent="0.25">
      <c r="A186" s="54">
        <f>_xlfn.XLOOKUP(B186,'School Lookup'!D:D,'School Lookup'!F:F,0)</f>
        <v>293050</v>
      </c>
      <c r="B186" s="54" t="str">
        <f>_xlfn.XLOOKUP(C186,'School Lookup'!A:A,'School Lookup'!D:D,_xlfn.XLOOKUP(C186,'School Lookup'!B:B,'School Lookup'!D:D,_xlfn.XLOOKUP(C186,'School Lookup'!C:C,'School Lookup'!D:D,0)))</f>
        <v>Speedwell Infant School</v>
      </c>
      <c r="C186" t="s">
        <v>44</v>
      </c>
      <c r="D186" t="s">
        <v>1110</v>
      </c>
      <c r="E186" t="s">
        <v>16</v>
      </c>
      <c r="F186" t="s">
        <v>734</v>
      </c>
      <c r="G186" t="s">
        <v>238</v>
      </c>
      <c r="H186" t="s">
        <v>218</v>
      </c>
      <c r="I186" t="s">
        <v>980</v>
      </c>
      <c r="J186" t="s">
        <v>959</v>
      </c>
      <c r="K186" s="4">
        <v>46002</v>
      </c>
      <c r="L186" s="5">
        <v>0.46527777777777779</v>
      </c>
      <c r="M186" t="s">
        <v>953</v>
      </c>
      <c r="N186" s="5">
        <v>3.5879629629629629E-4</v>
      </c>
      <c r="O186" t="s">
        <v>960</v>
      </c>
      <c r="P186">
        <v>2.1999999999999999E-2</v>
      </c>
      <c r="Q186">
        <v>20</v>
      </c>
      <c r="R186" t="s">
        <v>1111</v>
      </c>
      <c r="S186" t="s">
        <v>966</v>
      </c>
    </row>
    <row r="187" spans="1:19" x14ac:dyDescent="0.25">
      <c r="A187" s="54">
        <f>_xlfn.XLOOKUP(B187,'School Lookup'!D:D,'School Lookup'!F:F,0)</f>
        <v>293050</v>
      </c>
      <c r="B187" s="54" t="str">
        <f>_xlfn.XLOOKUP(C187,'School Lookup'!A:A,'School Lookup'!D:D,_xlfn.XLOOKUP(C187,'School Lookup'!B:B,'School Lookup'!D:D,_xlfn.XLOOKUP(C187,'School Lookup'!C:C,'School Lookup'!D:D,0)))</f>
        <v>Speedwell Infant School</v>
      </c>
      <c r="C187" t="s">
        <v>44</v>
      </c>
      <c r="D187" t="s">
        <v>1110</v>
      </c>
      <c r="E187" t="s">
        <v>16</v>
      </c>
      <c r="F187" t="s">
        <v>734</v>
      </c>
      <c r="G187" t="s">
        <v>238</v>
      </c>
      <c r="H187" t="s">
        <v>218</v>
      </c>
      <c r="I187" t="s">
        <v>980</v>
      </c>
      <c r="J187" t="s">
        <v>959</v>
      </c>
      <c r="K187" s="4">
        <v>46002</v>
      </c>
      <c r="L187" s="5">
        <v>0.47152777777777777</v>
      </c>
      <c r="M187" t="s">
        <v>953</v>
      </c>
      <c r="N187" s="5">
        <v>2.2800925925925927E-3</v>
      </c>
      <c r="O187" t="s">
        <v>960</v>
      </c>
      <c r="P187">
        <v>2.8000000000000001E-2</v>
      </c>
      <c r="Q187">
        <v>20</v>
      </c>
      <c r="R187" t="s">
        <v>1111</v>
      </c>
      <c r="S187" t="s">
        <v>966</v>
      </c>
    </row>
    <row r="188" spans="1:19" x14ac:dyDescent="0.25">
      <c r="A188" s="54">
        <f>_xlfn.XLOOKUP(B188,'School Lookup'!D:D,'School Lookup'!F:F,0)</f>
        <v>293050</v>
      </c>
      <c r="B188" s="54" t="str">
        <f>_xlfn.XLOOKUP(C188,'School Lookup'!A:A,'School Lookup'!D:D,_xlfn.XLOOKUP(C188,'School Lookup'!B:B,'School Lookup'!D:D,_xlfn.XLOOKUP(C188,'School Lookup'!C:C,'School Lookup'!D:D,0)))</f>
        <v>Speedwell Infant School</v>
      </c>
      <c r="C188" t="s">
        <v>44</v>
      </c>
      <c r="D188" t="s">
        <v>1112</v>
      </c>
      <c r="E188" t="s">
        <v>16</v>
      </c>
      <c r="F188" t="s">
        <v>734</v>
      </c>
      <c r="G188" t="s">
        <v>238</v>
      </c>
      <c r="H188" t="s">
        <v>218</v>
      </c>
      <c r="I188" t="s">
        <v>980</v>
      </c>
      <c r="J188" t="s">
        <v>959</v>
      </c>
      <c r="K188" s="4">
        <v>46002</v>
      </c>
      <c r="L188" s="5">
        <v>0.4777777777777778</v>
      </c>
      <c r="M188" t="s">
        <v>953</v>
      </c>
      <c r="N188" s="5">
        <v>1.6087962962962963E-3</v>
      </c>
      <c r="O188" t="s">
        <v>960</v>
      </c>
      <c r="P188">
        <v>2.1999999999999999E-2</v>
      </c>
      <c r="Q188">
        <v>20</v>
      </c>
      <c r="R188" t="s">
        <v>978</v>
      </c>
      <c r="S188" t="s">
        <v>966</v>
      </c>
    </row>
    <row r="189" spans="1:19" x14ac:dyDescent="0.25">
      <c r="A189" s="54">
        <f>_xlfn.XLOOKUP(B189,'School Lookup'!D:D,'School Lookup'!F:F,0)</f>
        <v>293050</v>
      </c>
      <c r="B189" s="54" t="str">
        <f>_xlfn.XLOOKUP(C189,'School Lookup'!A:A,'School Lookup'!D:D,_xlfn.XLOOKUP(C189,'School Lookup'!B:B,'School Lookup'!D:D,_xlfn.XLOOKUP(C189,'School Lookup'!C:C,'School Lookup'!D:D,0)))</f>
        <v>Speedwell Infant School</v>
      </c>
      <c r="C189" t="s">
        <v>44</v>
      </c>
      <c r="D189" t="s">
        <v>1113</v>
      </c>
      <c r="E189" t="s">
        <v>16</v>
      </c>
      <c r="F189" t="s">
        <v>734</v>
      </c>
      <c r="G189" t="s">
        <v>238</v>
      </c>
      <c r="H189" t="s">
        <v>218</v>
      </c>
      <c r="I189" t="s">
        <v>980</v>
      </c>
      <c r="J189" t="s">
        <v>959</v>
      </c>
      <c r="K189" s="4">
        <v>46002</v>
      </c>
      <c r="L189" s="5">
        <v>0.38194444444444442</v>
      </c>
      <c r="M189" t="s">
        <v>953</v>
      </c>
      <c r="N189" s="5">
        <v>1.4814814814814814E-3</v>
      </c>
      <c r="O189" t="s">
        <v>960</v>
      </c>
      <c r="P189">
        <v>2.1999999999999999E-2</v>
      </c>
      <c r="Q189">
        <v>20</v>
      </c>
      <c r="R189" t="s">
        <v>1114</v>
      </c>
      <c r="S189" t="s">
        <v>966</v>
      </c>
    </row>
    <row r="190" spans="1:19" x14ac:dyDescent="0.25">
      <c r="A190" s="54">
        <f>_xlfn.XLOOKUP(B190,'School Lookup'!D:D,'School Lookup'!F:F,0)</f>
        <v>293050</v>
      </c>
      <c r="B190" s="54" t="str">
        <f>_xlfn.XLOOKUP(C190,'School Lookup'!A:A,'School Lookup'!D:D,_xlfn.XLOOKUP(C190,'School Lookup'!B:B,'School Lookup'!D:D,_xlfn.XLOOKUP(C190,'School Lookup'!C:C,'School Lookup'!D:D,0)))</f>
        <v>Speedwell Infant School</v>
      </c>
      <c r="C190" t="s">
        <v>44</v>
      </c>
      <c r="D190" t="s">
        <v>1115</v>
      </c>
      <c r="E190" t="s">
        <v>16</v>
      </c>
      <c r="F190" t="s">
        <v>734</v>
      </c>
      <c r="G190" t="s">
        <v>238</v>
      </c>
      <c r="H190" t="s">
        <v>218</v>
      </c>
      <c r="I190" t="s">
        <v>980</v>
      </c>
      <c r="J190" t="s">
        <v>981</v>
      </c>
      <c r="K190" s="4">
        <v>46002</v>
      </c>
      <c r="L190" s="5">
        <v>0.39305555555555555</v>
      </c>
      <c r="M190" t="s">
        <v>953</v>
      </c>
      <c r="N190" s="5">
        <v>2.0833333333333335E-4</v>
      </c>
      <c r="O190" t="s">
        <v>982</v>
      </c>
      <c r="P190">
        <v>2.1999999999999999E-2</v>
      </c>
      <c r="Q190">
        <v>20</v>
      </c>
      <c r="R190" t="s">
        <v>983</v>
      </c>
      <c r="S190" t="s">
        <v>984</v>
      </c>
    </row>
    <row r="191" spans="1:19" x14ac:dyDescent="0.25">
      <c r="A191" s="54">
        <f>_xlfn.XLOOKUP(B191,'School Lookup'!D:D,'School Lookup'!F:F,0)</f>
        <v>293050</v>
      </c>
      <c r="B191" s="54" t="str">
        <f>_xlfn.XLOOKUP(C191,'School Lookup'!A:A,'School Lookup'!D:D,_xlfn.XLOOKUP(C191,'School Lookup'!B:B,'School Lookup'!D:D,_xlfn.XLOOKUP(C191,'School Lookup'!C:C,'School Lookup'!D:D,0)))</f>
        <v>Speedwell Infant School</v>
      </c>
      <c r="C191" t="s">
        <v>44</v>
      </c>
      <c r="D191" t="s">
        <v>1116</v>
      </c>
      <c r="E191" t="s">
        <v>16</v>
      </c>
      <c r="F191" t="s">
        <v>734</v>
      </c>
      <c r="G191" t="s">
        <v>238</v>
      </c>
      <c r="H191" t="s">
        <v>218</v>
      </c>
      <c r="I191" t="s">
        <v>980</v>
      </c>
      <c r="J191" t="s">
        <v>981</v>
      </c>
      <c r="K191" s="4">
        <v>46002</v>
      </c>
      <c r="L191" s="5">
        <v>0.39374999999999999</v>
      </c>
      <c r="M191" t="s">
        <v>953</v>
      </c>
      <c r="N191" s="5">
        <v>1.9675925925925926E-4</v>
      </c>
      <c r="O191" t="s">
        <v>982</v>
      </c>
      <c r="P191">
        <v>4.2999999999999997E-2</v>
      </c>
      <c r="Q191">
        <v>20</v>
      </c>
      <c r="R191" t="s">
        <v>1074</v>
      </c>
      <c r="S191" t="s">
        <v>990</v>
      </c>
    </row>
    <row r="192" spans="1:19" x14ac:dyDescent="0.25">
      <c r="A192" s="54">
        <f>_xlfn.XLOOKUP(B192,'School Lookup'!D:D,'School Lookup'!F:F,0)</f>
        <v>293050</v>
      </c>
      <c r="B192" s="54" t="str">
        <f>_xlfn.XLOOKUP(C192,'School Lookup'!A:A,'School Lookup'!D:D,_xlfn.XLOOKUP(C192,'School Lookup'!B:B,'School Lookup'!D:D,_xlfn.XLOOKUP(C192,'School Lookup'!C:C,'School Lookup'!D:D,0)))</f>
        <v>Speedwell Infant School</v>
      </c>
      <c r="C192" t="s">
        <v>44</v>
      </c>
      <c r="D192" t="s">
        <v>1117</v>
      </c>
      <c r="E192" t="s">
        <v>16</v>
      </c>
      <c r="F192" t="s">
        <v>734</v>
      </c>
      <c r="G192" t="s">
        <v>238</v>
      </c>
      <c r="H192" t="s">
        <v>218</v>
      </c>
      <c r="I192" t="s">
        <v>980</v>
      </c>
      <c r="J192" t="s">
        <v>981</v>
      </c>
      <c r="K192" s="4">
        <v>46002</v>
      </c>
      <c r="L192" s="5">
        <v>0.39444444444444443</v>
      </c>
      <c r="M192" t="s">
        <v>953</v>
      </c>
      <c r="N192" s="5">
        <v>3.4722222222222224E-4</v>
      </c>
      <c r="O192" t="s">
        <v>982</v>
      </c>
      <c r="P192">
        <v>3.5999999999999997E-2</v>
      </c>
      <c r="Q192">
        <v>20</v>
      </c>
      <c r="R192" t="s">
        <v>983</v>
      </c>
      <c r="S192" t="s">
        <v>984</v>
      </c>
    </row>
    <row r="193" spans="1:19" x14ac:dyDescent="0.25">
      <c r="A193" s="54">
        <f>_xlfn.XLOOKUP(B193,'School Lookup'!D:D,'School Lookup'!F:F,0)</f>
        <v>293050</v>
      </c>
      <c r="B193" s="54" t="str">
        <f>_xlfn.XLOOKUP(C193,'School Lookup'!A:A,'School Lookup'!D:D,_xlfn.XLOOKUP(C193,'School Lookup'!B:B,'School Lookup'!D:D,_xlfn.XLOOKUP(C193,'School Lookup'!C:C,'School Lookup'!D:D,0)))</f>
        <v>Speedwell Infant School</v>
      </c>
      <c r="C193" t="s">
        <v>44</v>
      </c>
      <c r="D193" t="s">
        <v>1118</v>
      </c>
      <c r="E193" t="s">
        <v>16</v>
      </c>
      <c r="F193" t="s">
        <v>734</v>
      </c>
      <c r="G193" t="s">
        <v>238</v>
      </c>
      <c r="H193" t="s">
        <v>218</v>
      </c>
      <c r="I193" t="s">
        <v>980</v>
      </c>
      <c r="J193" t="s">
        <v>981</v>
      </c>
      <c r="K193" s="4">
        <v>46002</v>
      </c>
      <c r="L193" s="5">
        <v>0.39930555555555558</v>
      </c>
      <c r="M193" t="s">
        <v>953</v>
      </c>
      <c r="N193" s="5">
        <v>2.7777777777777778E-4</v>
      </c>
      <c r="O193" t="s">
        <v>982</v>
      </c>
      <c r="P193">
        <v>2.9000000000000001E-2</v>
      </c>
      <c r="Q193">
        <v>20</v>
      </c>
      <c r="R193" t="s">
        <v>983</v>
      </c>
      <c r="S193" t="s">
        <v>984</v>
      </c>
    </row>
    <row r="194" spans="1:19" x14ac:dyDescent="0.25">
      <c r="A194" s="54">
        <f>_xlfn.XLOOKUP(B194,'School Lookup'!D:D,'School Lookup'!F:F,0)</f>
        <v>293050</v>
      </c>
      <c r="B194" s="54" t="str">
        <f>_xlfn.XLOOKUP(C194,'School Lookup'!A:A,'School Lookup'!D:D,_xlfn.XLOOKUP(C194,'School Lookup'!B:B,'School Lookup'!D:D,_xlfn.XLOOKUP(C194,'School Lookup'!C:C,'School Lookup'!D:D,0)))</f>
        <v>Speedwell Infant School</v>
      </c>
      <c r="C194" t="s">
        <v>44</v>
      </c>
      <c r="D194" t="s">
        <v>1119</v>
      </c>
      <c r="E194" t="s">
        <v>16</v>
      </c>
      <c r="F194" t="s">
        <v>734</v>
      </c>
      <c r="G194" t="s">
        <v>238</v>
      </c>
      <c r="H194" t="s">
        <v>218</v>
      </c>
      <c r="I194" t="s">
        <v>980</v>
      </c>
      <c r="J194" t="s">
        <v>981</v>
      </c>
      <c r="K194" s="4">
        <v>46002</v>
      </c>
      <c r="L194" s="5">
        <v>0.42499999999999999</v>
      </c>
      <c r="M194" t="s">
        <v>953</v>
      </c>
      <c r="N194" s="5">
        <v>5.7060185185185183E-3</v>
      </c>
      <c r="O194" t="s">
        <v>982</v>
      </c>
      <c r="P194">
        <v>0.58399999999999996</v>
      </c>
      <c r="Q194">
        <v>20</v>
      </c>
      <c r="R194" t="s">
        <v>1006</v>
      </c>
      <c r="S194" t="s">
        <v>994</v>
      </c>
    </row>
    <row r="195" spans="1:19" x14ac:dyDescent="0.25">
      <c r="A195" s="54">
        <f>_xlfn.XLOOKUP(B195,'School Lookup'!D:D,'School Lookup'!F:F,0)</f>
        <v>293050</v>
      </c>
      <c r="B195" s="54" t="str">
        <f>_xlfn.XLOOKUP(C195,'School Lookup'!A:A,'School Lookup'!D:D,_xlfn.XLOOKUP(C195,'School Lookup'!B:B,'School Lookup'!D:D,_xlfn.XLOOKUP(C195,'School Lookup'!C:C,'School Lookup'!D:D,0)))</f>
        <v>Speedwell Infant School</v>
      </c>
      <c r="C195" t="s">
        <v>44</v>
      </c>
      <c r="D195" t="s">
        <v>1120</v>
      </c>
      <c r="E195" t="s">
        <v>16</v>
      </c>
      <c r="F195" t="s">
        <v>734</v>
      </c>
      <c r="G195" t="s">
        <v>238</v>
      </c>
      <c r="H195" t="s">
        <v>218</v>
      </c>
      <c r="I195" t="s">
        <v>980</v>
      </c>
      <c r="J195" t="s">
        <v>981</v>
      </c>
      <c r="K195" s="4">
        <v>46002</v>
      </c>
      <c r="L195" s="5">
        <v>0.44166666666666665</v>
      </c>
      <c r="M195" t="s">
        <v>953</v>
      </c>
      <c r="N195" s="5">
        <v>4.7453703703703704E-4</v>
      </c>
      <c r="O195" t="s">
        <v>982</v>
      </c>
      <c r="P195">
        <v>0.10299999999999999</v>
      </c>
      <c r="Q195">
        <v>20</v>
      </c>
      <c r="R195" t="s">
        <v>989</v>
      </c>
      <c r="S195" t="s">
        <v>990</v>
      </c>
    </row>
    <row r="196" spans="1:19" x14ac:dyDescent="0.25">
      <c r="A196" s="54">
        <f>_xlfn.XLOOKUP(B196,'School Lookup'!D:D,'School Lookup'!F:F,0)</f>
        <v>293050</v>
      </c>
      <c r="B196" s="54" t="str">
        <f>_xlfn.XLOOKUP(C196,'School Lookup'!A:A,'School Lookup'!D:D,_xlfn.XLOOKUP(C196,'School Lookup'!B:B,'School Lookup'!D:D,_xlfn.XLOOKUP(C196,'School Lookup'!C:C,'School Lookup'!D:D,0)))</f>
        <v>Speedwell Infant School</v>
      </c>
      <c r="C196" t="s">
        <v>44</v>
      </c>
      <c r="D196" t="s">
        <v>1121</v>
      </c>
      <c r="E196" t="s">
        <v>16</v>
      </c>
      <c r="F196" t="s">
        <v>734</v>
      </c>
      <c r="G196" t="s">
        <v>238</v>
      </c>
      <c r="H196" t="s">
        <v>218</v>
      </c>
      <c r="I196" t="s">
        <v>980</v>
      </c>
      <c r="J196" t="s">
        <v>981</v>
      </c>
      <c r="K196" s="4">
        <v>46002</v>
      </c>
      <c r="L196" s="5">
        <v>0.47499999999999998</v>
      </c>
      <c r="M196" t="s">
        <v>953</v>
      </c>
      <c r="N196" s="5">
        <v>2.0833333333333335E-4</v>
      </c>
      <c r="O196" t="s">
        <v>982</v>
      </c>
      <c r="P196">
        <v>2.1999999999999999E-2</v>
      </c>
      <c r="Q196">
        <v>20</v>
      </c>
      <c r="R196" t="s">
        <v>998</v>
      </c>
      <c r="S196" t="s">
        <v>987</v>
      </c>
    </row>
    <row r="197" spans="1:19" x14ac:dyDescent="0.25">
      <c r="A197" s="54">
        <f>_xlfn.XLOOKUP(B197,'School Lookup'!D:D,'School Lookup'!F:F,0)</f>
        <v>293050</v>
      </c>
      <c r="B197" s="54" t="str">
        <f>_xlfn.XLOOKUP(C197,'School Lookup'!A:A,'School Lookup'!D:D,_xlfn.XLOOKUP(C197,'School Lookup'!B:B,'School Lookup'!D:D,_xlfn.XLOOKUP(C197,'School Lookup'!C:C,'School Lookup'!D:D,0)))</f>
        <v>Speedwell Infant School</v>
      </c>
      <c r="C197" t="s">
        <v>44</v>
      </c>
      <c r="D197" t="s">
        <v>1122</v>
      </c>
      <c r="E197" t="s">
        <v>16</v>
      </c>
      <c r="F197" t="s">
        <v>734</v>
      </c>
      <c r="G197" t="s">
        <v>238</v>
      </c>
      <c r="H197" t="s">
        <v>218</v>
      </c>
      <c r="I197" t="s">
        <v>980</v>
      </c>
      <c r="J197" t="s">
        <v>981</v>
      </c>
      <c r="K197" s="4">
        <v>46002</v>
      </c>
      <c r="L197" s="5">
        <v>0.50277777777777777</v>
      </c>
      <c r="M197" t="s">
        <v>953</v>
      </c>
      <c r="N197" s="5">
        <v>9.2592592592592588E-5</v>
      </c>
      <c r="O197" t="s">
        <v>982</v>
      </c>
      <c r="P197">
        <v>0.02</v>
      </c>
      <c r="Q197">
        <v>20</v>
      </c>
      <c r="R197" t="s">
        <v>998</v>
      </c>
      <c r="S197" t="s">
        <v>987</v>
      </c>
    </row>
    <row r="198" spans="1:19" x14ac:dyDescent="0.25">
      <c r="A198" s="54">
        <f>_xlfn.XLOOKUP(B198,'School Lookup'!D:D,'School Lookup'!F:F,0)</f>
        <v>823392</v>
      </c>
      <c r="B198" s="54" t="str">
        <f>_xlfn.XLOOKUP(C198,'School Lookup'!A:A,'School Lookup'!D:D,_xlfn.XLOOKUP(C198,'School Lookup'!B:B,'School Lookup'!D:D,_xlfn.XLOOKUP(C198,'School Lookup'!C:C,'School Lookup'!D:D,0)))</f>
        <v>Fitz Herbert C of E VA Primary School</v>
      </c>
      <c r="C198" t="s">
        <v>22</v>
      </c>
      <c r="D198">
        <v>145</v>
      </c>
      <c r="E198" t="s">
        <v>16</v>
      </c>
      <c r="F198" t="s">
        <v>734</v>
      </c>
      <c r="G198" t="s">
        <v>134</v>
      </c>
      <c r="H198" t="s">
        <v>347</v>
      </c>
      <c r="I198" t="s">
        <v>958</v>
      </c>
      <c r="J198" t="s">
        <v>959</v>
      </c>
      <c r="K198" s="4">
        <v>46002</v>
      </c>
      <c r="L198" s="5">
        <v>0.41677083333333331</v>
      </c>
      <c r="M198" t="s">
        <v>953</v>
      </c>
      <c r="N198" s="5">
        <v>2.7199074074074074E-3</v>
      </c>
      <c r="O198" t="s">
        <v>960</v>
      </c>
      <c r="P198">
        <v>0</v>
      </c>
      <c r="Q198">
        <v>20</v>
      </c>
      <c r="R198" t="s">
        <v>955</v>
      </c>
    </row>
    <row r="199" spans="1:19" x14ac:dyDescent="0.25">
      <c r="A199" s="54">
        <f>_xlfn.XLOOKUP(B199,'School Lookup'!D:D,'School Lookup'!F:F,0)</f>
        <v>823392</v>
      </c>
      <c r="B199" s="54" t="str">
        <f>_xlfn.XLOOKUP(C199,'School Lookup'!A:A,'School Lookup'!D:D,_xlfn.XLOOKUP(C199,'School Lookup'!B:B,'School Lookup'!D:D,_xlfn.XLOOKUP(C199,'School Lookup'!C:C,'School Lookup'!D:D,0)))</f>
        <v>Fitz Herbert C of E VA Primary School</v>
      </c>
      <c r="C199" t="s">
        <v>22</v>
      </c>
      <c r="D199" t="s">
        <v>1123</v>
      </c>
      <c r="E199" t="s">
        <v>16</v>
      </c>
      <c r="F199" t="s">
        <v>734</v>
      </c>
      <c r="G199" t="s">
        <v>134</v>
      </c>
      <c r="H199" t="s">
        <v>347</v>
      </c>
      <c r="I199" t="s">
        <v>958</v>
      </c>
      <c r="J199" t="s">
        <v>959</v>
      </c>
      <c r="K199" s="4">
        <v>46002</v>
      </c>
      <c r="L199" s="5">
        <v>0.46416666666666667</v>
      </c>
      <c r="M199" t="s">
        <v>953</v>
      </c>
      <c r="N199" s="5">
        <v>3.4722222222222222E-5</v>
      </c>
      <c r="O199" t="s">
        <v>960</v>
      </c>
      <c r="P199">
        <v>0</v>
      </c>
      <c r="Q199">
        <v>20</v>
      </c>
      <c r="R199" t="s">
        <v>1124</v>
      </c>
      <c r="S199" t="s">
        <v>966</v>
      </c>
    </row>
    <row r="200" spans="1:19" x14ac:dyDescent="0.25">
      <c r="A200" s="54">
        <f>_xlfn.XLOOKUP(B200,'School Lookup'!D:D,'School Lookup'!F:F,0)</f>
        <v>823392</v>
      </c>
      <c r="B200" s="54" t="str">
        <f>_xlfn.XLOOKUP(C200,'School Lookup'!A:A,'School Lookup'!D:D,_xlfn.XLOOKUP(C200,'School Lookup'!B:B,'School Lookup'!D:D,_xlfn.XLOOKUP(C200,'School Lookup'!C:C,'School Lookup'!D:D,0)))</f>
        <v>Fitz Herbert C of E VA Primary School</v>
      </c>
      <c r="C200" t="s">
        <v>22</v>
      </c>
      <c r="D200">
        <v>619</v>
      </c>
      <c r="E200" t="s">
        <v>16</v>
      </c>
      <c r="F200" t="s">
        <v>734</v>
      </c>
      <c r="G200" t="s">
        <v>134</v>
      </c>
      <c r="H200" t="s">
        <v>347</v>
      </c>
      <c r="I200" t="s">
        <v>958</v>
      </c>
      <c r="J200" t="s">
        <v>959</v>
      </c>
      <c r="K200" s="4">
        <v>46002</v>
      </c>
      <c r="L200" s="5">
        <v>0.63863425925925921</v>
      </c>
      <c r="M200" t="s">
        <v>953</v>
      </c>
      <c r="N200" s="5">
        <v>5.4398148148148144E-4</v>
      </c>
      <c r="O200" t="s">
        <v>960</v>
      </c>
      <c r="P200">
        <v>0</v>
      </c>
      <c r="Q200">
        <v>20</v>
      </c>
      <c r="R200" t="s">
        <v>975</v>
      </c>
      <c r="S200" t="s">
        <v>976</v>
      </c>
    </row>
    <row r="201" spans="1:19" x14ac:dyDescent="0.25">
      <c r="A201" s="54">
        <f>_xlfn.XLOOKUP(B201,'School Lookup'!D:D,'School Lookup'!F:F,0)</f>
        <v>823392</v>
      </c>
      <c r="B201" s="54" t="str">
        <f>_xlfn.XLOOKUP(C201,'School Lookup'!A:A,'School Lookup'!D:D,_xlfn.XLOOKUP(C201,'School Lookup'!B:B,'School Lookup'!D:D,_xlfn.XLOOKUP(C201,'School Lookup'!C:C,'School Lookup'!D:D,0)))</f>
        <v>Fitz Herbert C of E VA Primary School</v>
      </c>
      <c r="C201" t="s">
        <v>22</v>
      </c>
      <c r="D201" t="s">
        <v>1125</v>
      </c>
      <c r="E201" t="s">
        <v>16</v>
      </c>
      <c r="F201" t="s">
        <v>734</v>
      </c>
      <c r="G201" t="s">
        <v>134</v>
      </c>
      <c r="H201" t="s">
        <v>347</v>
      </c>
      <c r="I201" t="s">
        <v>958</v>
      </c>
      <c r="J201" t="s">
        <v>981</v>
      </c>
      <c r="K201" s="4">
        <v>46002</v>
      </c>
      <c r="L201" s="5">
        <v>0.39226851851851852</v>
      </c>
      <c r="M201" t="s">
        <v>953</v>
      </c>
      <c r="N201" s="5">
        <v>2.2337962962962962E-3</v>
      </c>
      <c r="O201" t="s">
        <v>982</v>
      </c>
      <c r="P201">
        <v>0</v>
      </c>
      <c r="Q201">
        <v>20</v>
      </c>
      <c r="R201" t="s">
        <v>998</v>
      </c>
      <c r="S201" t="s">
        <v>987</v>
      </c>
    </row>
    <row r="202" spans="1:19" x14ac:dyDescent="0.25">
      <c r="A202" s="54">
        <f>_xlfn.XLOOKUP(B202,'School Lookup'!D:D,'School Lookup'!F:F,0)</f>
        <v>823392</v>
      </c>
      <c r="B202" s="54" t="str">
        <f>_xlfn.XLOOKUP(C202,'School Lookup'!A:A,'School Lookup'!D:D,_xlfn.XLOOKUP(C202,'School Lookup'!B:B,'School Lookup'!D:D,_xlfn.XLOOKUP(C202,'School Lookup'!C:C,'School Lookup'!D:D,0)))</f>
        <v>Fitz Herbert C of E VA Primary School</v>
      </c>
      <c r="C202" t="s">
        <v>22</v>
      </c>
      <c r="D202" t="s">
        <v>1126</v>
      </c>
      <c r="E202" t="s">
        <v>16</v>
      </c>
      <c r="F202" t="s">
        <v>734</v>
      </c>
      <c r="G202" t="s">
        <v>134</v>
      </c>
      <c r="H202" t="s">
        <v>347</v>
      </c>
      <c r="I202" t="s">
        <v>958</v>
      </c>
      <c r="J202" t="s">
        <v>981</v>
      </c>
      <c r="K202" s="4">
        <v>46002</v>
      </c>
      <c r="L202" s="5">
        <v>0.41001157407407407</v>
      </c>
      <c r="M202" t="s">
        <v>953</v>
      </c>
      <c r="N202" s="5">
        <v>1.8287037037037037E-3</v>
      </c>
      <c r="O202" t="s">
        <v>982</v>
      </c>
      <c r="P202">
        <v>0</v>
      </c>
      <c r="Q202">
        <v>20</v>
      </c>
      <c r="R202" t="s">
        <v>998</v>
      </c>
      <c r="S202" t="s">
        <v>987</v>
      </c>
    </row>
    <row r="203" spans="1:19" x14ac:dyDescent="0.25">
      <c r="A203" s="54">
        <f>_xlfn.XLOOKUP(B203,'School Lookup'!D:D,'School Lookup'!F:F,0)</f>
        <v>823392</v>
      </c>
      <c r="B203" s="54" t="str">
        <f>_xlfn.XLOOKUP(C203,'School Lookup'!A:A,'School Lookup'!D:D,_xlfn.XLOOKUP(C203,'School Lookup'!B:B,'School Lookup'!D:D,_xlfn.XLOOKUP(C203,'School Lookup'!C:C,'School Lookup'!D:D,0)))</f>
        <v>Fitz Herbert C of E VA Primary School</v>
      </c>
      <c r="C203" t="s">
        <v>22</v>
      </c>
      <c r="D203" t="s">
        <v>1127</v>
      </c>
      <c r="E203" t="s">
        <v>16</v>
      </c>
      <c r="F203" t="s">
        <v>734</v>
      </c>
      <c r="G203" t="s">
        <v>134</v>
      </c>
      <c r="H203" t="s">
        <v>347</v>
      </c>
      <c r="I203" t="s">
        <v>958</v>
      </c>
      <c r="J203" t="s">
        <v>981</v>
      </c>
      <c r="K203" s="4">
        <v>46002</v>
      </c>
      <c r="L203" s="5">
        <v>0.46471064814814816</v>
      </c>
      <c r="M203" t="s">
        <v>953</v>
      </c>
      <c r="N203" s="5">
        <v>4.1666666666666669E-4</v>
      </c>
      <c r="O203" t="s">
        <v>982</v>
      </c>
      <c r="P203">
        <v>0</v>
      </c>
      <c r="Q203">
        <v>20</v>
      </c>
      <c r="R203" t="s">
        <v>983</v>
      </c>
      <c r="S203" t="s">
        <v>984</v>
      </c>
    </row>
    <row r="204" spans="1:19" x14ac:dyDescent="0.25">
      <c r="A204" s="54">
        <f>_xlfn.XLOOKUP(B204,'School Lookup'!D:D,'School Lookup'!F:F,0)</f>
        <v>823392</v>
      </c>
      <c r="B204" s="54" t="str">
        <f>_xlfn.XLOOKUP(C204,'School Lookup'!A:A,'School Lookup'!D:D,_xlfn.XLOOKUP(C204,'School Lookup'!B:B,'School Lookup'!D:D,_xlfn.XLOOKUP(C204,'School Lookup'!C:C,'School Lookup'!D:D,0)))</f>
        <v>Fitz Herbert C of E VA Primary School</v>
      </c>
      <c r="C204" t="s">
        <v>22</v>
      </c>
      <c r="D204" t="s">
        <v>1128</v>
      </c>
      <c r="E204" t="s">
        <v>16</v>
      </c>
      <c r="F204" t="s">
        <v>734</v>
      </c>
      <c r="G204" t="s">
        <v>134</v>
      </c>
      <c r="H204" t="s">
        <v>347</v>
      </c>
      <c r="I204" t="s">
        <v>958</v>
      </c>
      <c r="J204" t="s">
        <v>981</v>
      </c>
      <c r="K204" s="4">
        <v>46002</v>
      </c>
      <c r="L204" s="5">
        <v>0.51261574074074079</v>
      </c>
      <c r="M204" t="s">
        <v>953</v>
      </c>
      <c r="N204" s="5">
        <v>1.7824074074074075E-3</v>
      </c>
      <c r="O204" t="s">
        <v>982</v>
      </c>
      <c r="P204">
        <v>0</v>
      </c>
      <c r="Q204">
        <v>20</v>
      </c>
      <c r="R204" t="s">
        <v>998</v>
      </c>
      <c r="S204" t="s">
        <v>987</v>
      </c>
    </row>
    <row r="205" spans="1:19" x14ac:dyDescent="0.25">
      <c r="A205" s="54">
        <f>_xlfn.XLOOKUP(B205,'School Lookup'!D:D,'School Lookup'!F:F,0)</f>
        <v>823392</v>
      </c>
      <c r="B205" s="54" t="str">
        <f>_xlfn.XLOOKUP(C205,'School Lookup'!A:A,'School Lookup'!D:D,_xlfn.XLOOKUP(C205,'School Lookup'!B:B,'School Lookup'!D:D,_xlfn.XLOOKUP(C205,'School Lookup'!C:C,'School Lookup'!D:D,0)))</f>
        <v>Fitz Herbert C of E VA Primary School</v>
      </c>
      <c r="C205" t="s">
        <v>22</v>
      </c>
      <c r="D205" t="s">
        <v>1127</v>
      </c>
      <c r="E205" t="s">
        <v>16</v>
      </c>
      <c r="F205" t="s">
        <v>734</v>
      </c>
      <c r="G205" t="s">
        <v>134</v>
      </c>
      <c r="H205" t="s">
        <v>347</v>
      </c>
      <c r="I205" t="s">
        <v>958</v>
      </c>
      <c r="J205" t="s">
        <v>981</v>
      </c>
      <c r="K205" s="4">
        <v>46002</v>
      </c>
      <c r="L205" s="5">
        <v>0.52484953703703707</v>
      </c>
      <c r="M205" t="s">
        <v>953</v>
      </c>
      <c r="N205" s="5">
        <v>3.5648148148148149E-3</v>
      </c>
      <c r="O205" t="s">
        <v>982</v>
      </c>
      <c r="P205">
        <v>0</v>
      </c>
      <c r="Q205">
        <v>20</v>
      </c>
      <c r="R205" t="s">
        <v>983</v>
      </c>
      <c r="S205" t="s">
        <v>984</v>
      </c>
    </row>
    <row r="206" spans="1:19" x14ac:dyDescent="0.25">
      <c r="A206" s="54">
        <f>_xlfn.XLOOKUP(B206,'School Lookup'!D:D,'School Lookup'!F:F,0)</f>
        <v>823392</v>
      </c>
      <c r="B206" s="54" t="str">
        <f>_xlfn.XLOOKUP(C206,'School Lookup'!A:A,'School Lookup'!D:D,_xlfn.XLOOKUP(C206,'School Lookup'!B:B,'School Lookup'!D:D,_xlfn.XLOOKUP(C206,'School Lookup'!C:C,'School Lookup'!D:D,0)))</f>
        <v>Fitz Herbert C of E VA Primary School</v>
      </c>
      <c r="C206" t="s">
        <v>22</v>
      </c>
      <c r="D206" t="s">
        <v>1127</v>
      </c>
      <c r="E206" t="s">
        <v>16</v>
      </c>
      <c r="F206" t="s">
        <v>734</v>
      </c>
      <c r="G206" t="s">
        <v>134</v>
      </c>
      <c r="H206" t="s">
        <v>347</v>
      </c>
      <c r="I206" t="s">
        <v>958</v>
      </c>
      <c r="J206" t="s">
        <v>981</v>
      </c>
      <c r="K206" s="4">
        <v>46002</v>
      </c>
      <c r="L206" s="5">
        <v>0.60736111111111113</v>
      </c>
      <c r="M206" t="s">
        <v>953</v>
      </c>
      <c r="N206" s="5">
        <v>9.9537037037037042E-4</v>
      </c>
      <c r="O206" t="s">
        <v>982</v>
      </c>
      <c r="P206">
        <v>0</v>
      </c>
      <c r="Q206">
        <v>20</v>
      </c>
      <c r="R206" t="s">
        <v>983</v>
      </c>
      <c r="S206" t="s">
        <v>984</v>
      </c>
    </row>
    <row r="207" spans="1:19" x14ac:dyDescent="0.25">
      <c r="A207" s="54">
        <f>_xlfn.XLOOKUP(B207,'School Lookup'!D:D,'School Lookup'!F:F,0)</f>
        <v>682471</v>
      </c>
      <c r="B207" s="54" t="str">
        <f>_xlfn.XLOOKUP(C207,'School Lookup'!A:A,'School Lookup'!D:D,_xlfn.XLOOKUP(C207,'School Lookup'!B:B,'School Lookup'!D:D,_xlfn.XLOOKUP(C207,'School Lookup'!C:C,'School Lookup'!D:D,0)))</f>
        <v>Ridgeway Primary School</v>
      </c>
      <c r="C207" t="s">
        <v>333</v>
      </c>
      <c r="D207" t="s">
        <v>1129</v>
      </c>
      <c r="E207" t="s">
        <v>16</v>
      </c>
      <c r="F207" t="s">
        <v>734</v>
      </c>
      <c r="G207" t="s">
        <v>328</v>
      </c>
      <c r="H207" t="s">
        <v>885</v>
      </c>
      <c r="I207" t="s">
        <v>958</v>
      </c>
      <c r="J207" t="s">
        <v>981</v>
      </c>
      <c r="K207" s="4">
        <v>46002</v>
      </c>
      <c r="L207" s="5">
        <v>0.50863425925925931</v>
      </c>
      <c r="M207" t="s">
        <v>953</v>
      </c>
      <c r="N207" s="5">
        <v>2.5462962962962961E-4</v>
      </c>
      <c r="O207" t="s">
        <v>982</v>
      </c>
      <c r="P207">
        <v>0</v>
      </c>
      <c r="Q207">
        <v>20</v>
      </c>
      <c r="R207" t="s">
        <v>998</v>
      </c>
      <c r="S207" t="s">
        <v>987</v>
      </c>
    </row>
    <row r="208" spans="1:19" x14ac:dyDescent="0.25">
      <c r="A208" s="54">
        <f>_xlfn.XLOOKUP(B208,'School Lookup'!D:D,'School Lookup'!F:F,0)</f>
        <v>682471</v>
      </c>
      <c r="B208" s="54" t="str">
        <f>_xlfn.XLOOKUP(C208,'School Lookup'!A:A,'School Lookup'!D:D,_xlfn.XLOOKUP(C208,'School Lookup'!B:B,'School Lookup'!D:D,_xlfn.XLOOKUP(C208,'School Lookup'!C:C,'School Lookup'!D:D,0)))</f>
        <v>Ridgeway Primary School</v>
      </c>
      <c r="C208" t="s">
        <v>333</v>
      </c>
      <c r="D208" t="s">
        <v>1130</v>
      </c>
      <c r="E208" t="s">
        <v>16</v>
      </c>
      <c r="F208" t="s">
        <v>734</v>
      </c>
      <c r="G208" t="s">
        <v>328</v>
      </c>
      <c r="H208" t="s">
        <v>885</v>
      </c>
      <c r="I208" t="s">
        <v>958</v>
      </c>
      <c r="J208" t="s">
        <v>981</v>
      </c>
      <c r="K208" s="4">
        <v>46002</v>
      </c>
      <c r="L208" s="5">
        <v>0.5174305555555555</v>
      </c>
      <c r="M208" t="s">
        <v>953</v>
      </c>
      <c r="N208" s="5">
        <v>2.3148148148148147E-5</v>
      </c>
      <c r="O208" t="s">
        <v>982</v>
      </c>
      <c r="P208">
        <v>0</v>
      </c>
      <c r="Q208">
        <v>20</v>
      </c>
      <c r="R208" t="s">
        <v>998</v>
      </c>
      <c r="S208" t="s">
        <v>987</v>
      </c>
    </row>
    <row r="209" spans="1:19" x14ac:dyDescent="0.25">
      <c r="A209" s="54">
        <f>_xlfn.XLOOKUP(B209,'School Lookup'!D:D,'School Lookup'!F:F,0)</f>
        <v>682471</v>
      </c>
      <c r="B209" s="54" t="str">
        <f>_xlfn.XLOOKUP(C209,'School Lookup'!A:A,'School Lookup'!D:D,_xlfn.XLOOKUP(C209,'School Lookup'!B:B,'School Lookup'!D:D,_xlfn.XLOOKUP(C209,'School Lookup'!C:C,'School Lookup'!D:D,0)))</f>
        <v>Ridgeway Primary School</v>
      </c>
      <c r="C209" t="s">
        <v>333</v>
      </c>
      <c r="D209" t="s">
        <v>1131</v>
      </c>
      <c r="E209" t="s">
        <v>16</v>
      </c>
      <c r="F209" t="s">
        <v>734</v>
      </c>
      <c r="G209" t="s">
        <v>328</v>
      </c>
      <c r="H209" t="s">
        <v>885</v>
      </c>
      <c r="I209" t="s">
        <v>958</v>
      </c>
      <c r="J209" t="s">
        <v>981</v>
      </c>
      <c r="K209" s="4">
        <v>46002</v>
      </c>
      <c r="L209" s="5">
        <v>0.51930555555555558</v>
      </c>
      <c r="M209" t="s">
        <v>953</v>
      </c>
      <c r="N209" s="5">
        <v>3.4722222222222222E-5</v>
      </c>
      <c r="O209" t="s">
        <v>982</v>
      </c>
      <c r="P209">
        <v>0</v>
      </c>
      <c r="Q209">
        <v>20</v>
      </c>
      <c r="R209" t="s">
        <v>998</v>
      </c>
      <c r="S209" t="s">
        <v>987</v>
      </c>
    </row>
    <row r="210" spans="1:19" x14ac:dyDescent="0.25">
      <c r="A210" s="54">
        <f>_xlfn.XLOOKUP(B210,'School Lookup'!D:D,'School Lookup'!F:F,0)</f>
        <v>682471</v>
      </c>
      <c r="B210" s="54" t="str">
        <f>_xlfn.XLOOKUP(C210,'School Lookup'!A:A,'School Lookup'!D:D,_xlfn.XLOOKUP(C210,'School Lookup'!B:B,'School Lookup'!D:D,_xlfn.XLOOKUP(C210,'School Lookup'!C:C,'School Lookup'!D:D,0)))</f>
        <v>Ridgeway Primary School</v>
      </c>
      <c r="C210" t="s">
        <v>333</v>
      </c>
      <c r="D210" t="s">
        <v>1130</v>
      </c>
      <c r="E210" t="s">
        <v>16</v>
      </c>
      <c r="F210" t="s">
        <v>734</v>
      </c>
      <c r="G210" t="s">
        <v>328</v>
      </c>
      <c r="H210" t="s">
        <v>885</v>
      </c>
      <c r="I210" t="s">
        <v>958</v>
      </c>
      <c r="J210" t="s">
        <v>981</v>
      </c>
      <c r="K210" s="4">
        <v>46002</v>
      </c>
      <c r="L210" s="5">
        <v>0.5269328703703704</v>
      </c>
      <c r="M210" t="s">
        <v>953</v>
      </c>
      <c r="N210" s="5">
        <v>5.7870370370370373E-5</v>
      </c>
      <c r="O210" t="s">
        <v>982</v>
      </c>
      <c r="P210">
        <v>0</v>
      </c>
      <c r="Q210">
        <v>20</v>
      </c>
      <c r="R210" t="s">
        <v>998</v>
      </c>
      <c r="S210" t="s">
        <v>987</v>
      </c>
    </row>
    <row r="211" spans="1:19" x14ac:dyDescent="0.25">
      <c r="A211" s="54">
        <f>_xlfn.XLOOKUP(B211,'School Lookup'!D:D,'School Lookup'!F:F,0)</f>
        <v>682471</v>
      </c>
      <c r="B211" s="54" t="str">
        <f>_xlfn.XLOOKUP(C211,'School Lookup'!A:A,'School Lookup'!D:D,_xlfn.XLOOKUP(C211,'School Lookup'!B:B,'School Lookup'!D:D,_xlfn.XLOOKUP(C211,'School Lookup'!C:C,'School Lookup'!D:D,0)))</f>
        <v>Ridgeway Primary School</v>
      </c>
      <c r="C211" t="s">
        <v>333</v>
      </c>
      <c r="D211" t="s">
        <v>1132</v>
      </c>
      <c r="E211" t="s">
        <v>16</v>
      </c>
      <c r="F211" t="s">
        <v>734</v>
      </c>
      <c r="G211" t="s">
        <v>328</v>
      </c>
      <c r="H211" t="s">
        <v>885</v>
      </c>
      <c r="I211" t="s">
        <v>958</v>
      </c>
      <c r="J211" t="s">
        <v>981</v>
      </c>
      <c r="K211" s="4">
        <v>46002</v>
      </c>
      <c r="L211" s="5">
        <v>0.67895833333333333</v>
      </c>
      <c r="M211" t="s">
        <v>953</v>
      </c>
      <c r="N211" s="5">
        <v>4.861111111111111E-4</v>
      </c>
      <c r="O211" t="s">
        <v>982</v>
      </c>
      <c r="P211">
        <v>0</v>
      </c>
      <c r="Q211">
        <v>20</v>
      </c>
      <c r="R211" t="s">
        <v>993</v>
      </c>
      <c r="S211" t="s">
        <v>994</v>
      </c>
    </row>
    <row r="212" spans="1:19" x14ac:dyDescent="0.25">
      <c r="A212" s="54">
        <f>_xlfn.XLOOKUP(B212,'School Lookup'!D:D,'School Lookup'!F:F,0)</f>
        <v>148526</v>
      </c>
      <c r="B212" s="54" t="str">
        <f>_xlfn.XLOOKUP(C212,'School Lookup'!A:A,'School Lookup'!D:D,_xlfn.XLOOKUP(C212,'School Lookup'!B:B,'School Lookup'!D:D,_xlfn.XLOOKUP(C212,'School Lookup'!C:C,'School Lookup'!D:D,0)))</f>
        <v>The Village Federation Lines</v>
      </c>
      <c r="C212" t="s">
        <v>49</v>
      </c>
      <c r="D212">
        <v>94440902</v>
      </c>
      <c r="E212" t="s">
        <v>16</v>
      </c>
      <c r="F212" t="s">
        <v>734</v>
      </c>
      <c r="G212" t="s">
        <v>134</v>
      </c>
      <c r="H212" t="s">
        <v>347</v>
      </c>
      <c r="I212" t="s">
        <v>958</v>
      </c>
      <c r="J212" t="s">
        <v>967</v>
      </c>
      <c r="K212" s="4">
        <v>46002</v>
      </c>
      <c r="L212" s="5">
        <v>0.64222222222222225</v>
      </c>
      <c r="M212" t="s">
        <v>953</v>
      </c>
      <c r="N212" s="5">
        <v>3.4722222222222222E-5</v>
      </c>
      <c r="O212" t="s">
        <v>968</v>
      </c>
      <c r="P212">
        <v>0</v>
      </c>
      <c r="Q212">
        <v>20</v>
      </c>
      <c r="R212" t="s">
        <v>969</v>
      </c>
      <c r="S212" t="s">
        <v>970</v>
      </c>
    </row>
    <row r="213" spans="1:19" x14ac:dyDescent="0.25">
      <c r="A213" s="54">
        <f>_xlfn.XLOOKUP(B213,'School Lookup'!D:D,'School Lookup'!F:F,0)</f>
        <v>544254</v>
      </c>
      <c r="B213" s="54" t="str">
        <f>_xlfn.XLOOKUP(C213,'School Lookup'!A:A,'School Lookup'!D:D,_xlfn.XLOOKUP(C213,'School Lookup'!B:B,'School Lookup'!D:D,_xlfn.XLOOKUP(C213,'School Lookup'!C:C,'School Lookup'!D:D,0)))</f>
        <v>Little Eaton Primary School Derby DE21 5AB</v>
      </c>
      <c r="C213" t="s">
        <v>42</v>
      </c>
      <c r="D213" t="s">
        <v>1133</v>
      </c>
      <c r="E213" t="s">
        <v>16</v>
      </c>
      <c r="F213" t="s">
        <v>734</v>
      </c>
      <c r="G213" t="s">
        <v>232</v>
      </c>
      <c r="H213" t="s">
        <v>228</v>
      </c>
      <c r="I213" t="s">
        <v>980</v>
      </c>
      <c r="J213" t="s">
        <v>981</v>
      </c>
      <c r="K213" s="4">
        <v>46002</v>
      </c>
      <c r="L213" s="5">
        <v>0.58958333333333335</v>
      </c>
      <c r="M213" t="s">
        <v>953</v>
      </c>
      <c r="N213" s="5">
        <v>4.2824074074074075E-4</v>
      </c>
      <c r="O213" t="s">
        <v>982</v>
      </c>
      <c r="P213">
        <v>4.3999999999999997E-2</v>
      </c>
      <c r="Q213">
        <v>20</v>
      </c>
      <c r="R213" t="s">
        <v>1006</v>
      </c>
      <c r="S213" t="s">
        <v>994</v>
      </c>
    </row>
    <row r="214" spans="1:19" x14ac:dyDescent="0.25">
      <c r="A214" s="54">
        <f>_xlfn.XLOOKUP(B214,'School Lookup'!D:D,'School Lookup'!F:F,0)</f>
        <v>170692</v>
      </c>
      <c r="B214" s="54" t="str">
        <f>_xlfn.XLOOKUP(C214,'School Lookup'!A:A,'School Lookup'!D:D,_xlfn.XLOOKUP(C214,'School Lookup'!B:B,'School Lookup'!D:D,_xlfn.XLOOKUP(C214,'School Lookup'!C:C,'School Lookup'!D:D,0)))</f>
        <v>Anthony Bec Cmnty Primary</v>
      </c>
      <c r="C214" t="s">
        <v>29</v>
      </c>
      <c r="D214" t="s">
        <v>1134</v>
      </c>
      <c r="E214" t="s">
        <v>16</v>
      </c>
      <c r="F214" t="s">
        <v>734</v>
      </c>
      <c r="G214" t="s">
        <v>229</v>
      </c>
      <c r="H214" t="s">
        <v>318</v>
      </c>
      <c r="I214" t="s">
        <v>980</v>
      </c>
      <c r="J214" t="s">
        <v>959</v>
      </c>
      <c r="K214" s="4">
        <v>46002</v>
      </c>
      <c r="L214" s="5">
        <v>0.59563657407407411</v>
      </c>
      <c r="M214" t="s">
        <v>953</v>
      </c>
      <c r="N214" s="5">
        <v>1.736111111111111E-3</v>
      </c>
      <c r="O214" t="s">
        <v>1023</v>
      </c>
      <c r="P214">
        <v>2.1999999999999999E-2</v>
      </c>
      <c r="Q214">
        <v>20</v>
      </c>
      <c r="R214" t="s">
        <v>978</v>
      </c>
      <c r="S214" t="s">
        <v>966</v>
      </c>
    </row>
    <row r="215" spans="1:19" x14ac:dyDescent="0.25">
      <c r="A215" s="54">
        <f>_xlfn.XLOOKUP(B215,'School Lookup'!D:D,'School Lookup'!F:F,0)</f>
        <v>170692</v>
      </c>
      <c r="B215" s="54" t="str">
        <f>_xlfn.XLOOKUP(C215,'School Lookup'!A:A,'School Lookup'!D:D,_xlfn.XLOOKUP(C215,'School Lookup'!B:B,'School Lookup'!D:D,_xlfn.XLOOKUP(C215,'School Lookup'!C:C,'School Lookup'!D:D,0)))</f>
        <v>Anthony Bec Cmnty Primary</v>
      </c>
      <c r="C215" t="s">
        <v>29</v>
      </c>
      <c r="D215" t="s">
        <v>1135</v>
      </c>
      <c r="E215" t="s">
        <v>16</v>
      </c>
      <c r="F215" t="s">
        <v>734</v>
      </c>
      <c r="G215" t="s">
        <v>229</v>
      </c>
      <c r="H215" t="s">
        <v>318</v>
      </c>
      <c r="I215" t="s">
        <v>980</v>
      </c>
      <c r="J215" t="s">
        <v>959</v>
      </c>
      <c r="K215" s="4">
        <v>46002</v>
      </c>
      <c r="L215" s="5">
        <v>0.67599537037037039</v>
      </c>
      <c r="M215" t="s">
        <v>953</v>
      </c>
      <c r="N215" s="5">
        <v>3.8425925925925928E-3</v>
      </c>
      <c r="O215" t="s">
        <v>1023</v>
      </c>
      <c r="P215">
        <v>4.8000000000000001E-2</v>
      </c>
      <c r="Q215">
        <v>20</v>
      </c>
      <c r="R215" t="s">
        <v>1136</v>
      </c>
      <c r="S215" t="s">
        <v>966</v>
      </c>
    </row>
    <row r="216" spans="1:19" x14ac:dyDescent="0.25">
      <c r="A216" s="54">
        <f>_xlfn.XLOOKUP(B216,'School Lookup'!D:D,'School Lookup'!F:F,0)</f>
        <v>170692</v>
      </c>
      <c r="B216" s="54" t="str">
        <f>_xlfn.XLOOKUP(C216,'School Lookup'!A:A,'School Lookup'!D:D,_xlfn.XLOOKUP(C216,'School Lookup'!B:B,'School Lookup'!D:D,_xlfn.XLOOKUP(C216,'School Lookup'!C:C,'School Lookup'!D:D,0)))</f>
        <v>Anthony Bec Cmnty Primary</v>
      </c>
      <c r="C216" t="s">
        <v>29</v>
      </c>
      <c r="D216" t="s">
        <v>1135</v>
      </c>
      <c r="E216" t="s">
        <v>16</v>
      </c>
      <c r="F216" t="s">
        <v>734</v>
      </c>
      <c r="G216" t="s">
        <v>229</v>
      </c>
      <c r="H216" t="s">
        <v>318</v>
      </c>
      <c r="I216" t="s">
        <v>980</v>
      </c>
      <c r="J216" t="s">
        <v>959</v>
      </c>
      <c r="K216" s="4">
        <v>46002</v>
      </c>
      <c r="L216" s="5">
        <v>0.68649305555555551</v>
      </c>
      <c r="M216" t="s">
        <v>953</v>
      </c>
      <c r="N216" s="5">
        <v>7.6388888888888893E-4</v>
      </c>
      <c r="O216" t="s">
        <v>1023</v>
      </c>
      <c r="P216">
        <v>2.1999999999999999E-2</v>
      </c>
      <c r="Q216">
        <v>20</v>
      </c>
      <c r="R216" t="s">
        <v>1136</v>
      </c>
      <c r="S216" t="s">
        <v>966</v>
      </c>
    </row>
    <row r="217" spans="1:19" x14ac:dyDescent="0.25">
      <c r="A217" s="54">
        <f>_xlfn.XLOOKUP(B217,'School Lookup'!D:D,'School Lookup'!F:F,0)</f>
        <v>170692</v>
      </c>
      <c r="B217" s="54" t="str">
        <f>_xlfn.XLOOKUP(C217,'School Lookup'!A:A,'School Lookup'!D:D,_xlfn.XLOOKUP(C217,'School Lookup'!B:B,'School Lookup'!D:D,_xlfn.XLOOKUP(C217,'School Lookup'!C:C,'School Lookup'!D:D,0)))</f>
        <v>Anthony Bec Cmnty Primary</v>
      </c>
      <c r="C217" t="s">
        <v>29</v>
      </c>
      <c r="D217" t="s">
        <v>1135</v>
      </c>
      <c r="E217" t="s">
        <v>16</v>
      </c>
      <c r="F217" t="s">
        <v>734</v>
      </c>
      <c r="G217" t="s">
        <v>229</v>
      </c>
      <c r="H217" t="s">
        <v>318</v>
      </c>
      <c r="I217" t="s">
        <v>980</v>
      </c>
      <c r="J217" t="s">
        <v>959</v>
      </c>
      <c r="K217" s="4">
        <v>46002</v>
      </c>
      <c r="L217" s="5">
        <v>0.69223379629629633</v>
      </c>
      <c r="M217" t="s">
        <v>953</v>
      </c>
      <c r="N217" s="5">
        <v>2.3148148148148147E-3</v>
      </c>
      <c r="O217" t="s">
        <v>1023</v>
      </c>
      <c r="P217">
        <v>2.9000000000000001E-2</v>
      </c>
      <c r="Q217">
        <v>20</v>
      </c>
      <c r="R217" t="s">
        <v>1136</v>
      </c>
      <c r="S217" t="s">
        <v>966</v>
      </c>
    </row>
    <row r="218" spans="1:19" x14ac:dyDescent="0.25">
      <c r="A218" s="54">
        <f>_xlfn.XLOOKUP(B218,'School Lookup'!D:D,'School Lookup'!F:F,0)</f>
        <v>170692</v>
      </c>
      <c r="B218" s="54" t="str">
        <f>_xlfn.XLOOKUP(C218,'School Lookup'!A:A,'School Lookup'!D:D,_xlfn.XLOOKUP(C218,'School Lookup'!B:B,'School Lookup'!D:D,_xlfn.XLOOKUP(C218,'School Lookup'!C:C,'School Lookup'!D:D,0)))</f>
        <v>Anthony Bec Cmnty Primary</v>
      </c>
      <c r="C218" t="s">
        <v>29</v>
      </c>
      <c r="D218" t="s">
        <v>1137</v>
      </c>
      <c r="E218" t="s">
        <v>16</v>
      </c>
      <c r="F218" t="s">
        <v>734</v>
      </c>
      <c r="G218" t="s">
        <v>229</v>
      </c>
      <c r="H218" t="s">
        <v>318</v>
      </c>
      <c r="I218" t="s">
        <v>980</v>
      </c>
      <c r="J218" t="s">
        <v>981</v>
      </c>
      <c r="K218" s="4">
        <v>46002</v>
      </c>
      <c r="L218" s="5">
        <v>0.34334490740740742</v>
      </c>
      <c r="M218" t="s">
        <v>953</v>
      </c>
      <c r="N218" s="5">
        <v>1.273148148148148E-4</v>
      </c>
      <c r="O218" t="s">
        <v>982</v>
      </c>
      <c r="P218">
        <v>0.02</v>
      </c>
      <c r="Q218">
        <v>20</v>
      </c>
      <c r="R218" t="s">
        <v>998</v>
      </c>
      <c r="S218" t="s">
        <v>987</v>
      </c>
    </row>
    <row r="219" spans="1:19" x14ac:dyDescent="0.25">
      <c r="A219" s="54">
        <f>_xlfn.XLOOKUP(B219,'School Lookup'!D:D,'School Lookup'!F:F,0)</f>
        <v>170692</v>
      </c>
      <c r="B219" s="54" t="str">
        <f>_xlfn.XLOOKUP(C219,'School Lookup'!A:A,'School Lookup'!D:D,_xlfn.XLOOKUP(C219,'School Lookup'!B:B,'School Lookup'!D:D,_xlfn.XLOOKUP(C219,'School Lookup'!C:C,'School Lookup'!D:D,0)))</f>
        <v>Anthony Bec Cmnty Primary</v>
      </c>
      <c r="C219" t="s">
        <v>29</v>
      </c>
      <c r="D219" t="s">
        <v>1138</v>
      </c>
      <c r="E219" t="s">
        <v>16</v>
      </c>
      <c r="F219" t="s">
        <v>734</v>
      </c>
      <c r="G219" t="s">
        <v>229</v>
      </c>
      <c r="H219" t="s">
        <v>318</v>
      </c>
      <c r="I219" t="s">
        <v>980</v>
      </c>
      <c r="J219" t="s">
        <v>981</v>
      </c>
      <c r="K219" s="4">
        <v>46002</v>
      </c>
      <c r="L219" s="5">
        <v>0.40899305555555554</v>
      </c>
      <c r="M219" t="s">
        <v>953</v>
      </c>
      <c r="N219" s="5">
        <v>2.5115740740740741E-3</v>
      </c>
      <c r="O219" t="s">
        <v>982</v>
      </c>
      <c r="P219">
        <v>0.25800000000000001</v>
      </c>
      <c r="Q219">
        <v>20</v>
      </c>
      <c r="R219" t="s">
        <v>998</v>
      </c>
      <c r="S219" t="s">
        <v>987</v>
      </c>
    </row>
    <row r="220" spans="1:19" x14ac:dyDescent="0.25">
      <c r="A220" s="54">
        <f>_xlfn.XLOOKUP(B220,'School Lookup'!D:D,'School Lookup'!F:F,0)</f>
        <v>170692</v>
      </c>
      <c r="B220" s="54" t="str">
        <f>_xlfn.XLOOKUP(C220,'School Lookup'!A:A,'School Lookup'!D:D,_xlfn.XLOOKUP(C220,'School Lookup'!B:B,'School Lookup'!D:D,_xlfn.XLOOKUP(C220,'School Lookup'!C:C,'School Lookup'!D:D,0)))</f>
        <v>Anthony Bec Cmnty Primary</v>
      </c>
      <c r="C220" t="s">
        <v>29</v>
      </c>
      <c r="D220" t="s">
        <v>1139</v>
      </c>
      <c r="E220" t="s">
        <v>16</v>
      </c>
      <c r="F220" t="s">
        <v>734</v>
      </c>
      <c r="G220" t="s">
        <v>229</v>
      </c>
      <c r="H220" t="s">
        <v>318</v>
      </c>
      <c r="I220" t="s">
        <v>980</v>
      </c>
      <c r="J220" t="s">
        <v>981</v>
      </c>
      <c r="K220" s="4">
        <v>46002</v>
      </c>
      <c r="L220" s="5">
        <v>0.50269675925925927</v>
      </c>
      <c r="M220" t="s">
        <v>953</v>
      </c>
      <c r="N220" s="5">
        <v>8.2175925925925927E-4</v>
      </c>
      <c r="O220" t="s">
        <v>982</v>
      </c>
      <c r="P220">
        <v>8.5999999999999993E-2</v>
      </c>
      <c r="Q220">
        <v>20</v>
      </c>
      <c r="R220" t="s">
        <v>983</v>
      </c>
      <c r="S220" t="s">
        <v>984</v>
      </c>
    </row>
    <row r="221" spans="1:19" x14ac:dyDescent="0.25">
      <c r="A221" s="54">
        <f>_xlfn.XLOOKUP(B221,'School Lookup'!D:D,'School Lookup'!F:F,0)</f>
        <v>170692</v>
      </c>
      <c r="B221" s="54" t="str">
        <f>_xlfn.XLOOKUP(C221,'School Lookup'!A:A,'School Lookup'!D:D,_xlfn.XLOOKUP(C221,'School Lookup'!B:B,'School Lookup'!D:D,_xlfn.XLOOKUP(C221,'School Lookup'!C:C,'School Lookup'!D:D,0)))</f>
        <v>Anthony Bec Cmnty Primary</v>
      </c>
      <c r="C221" t="s">
        <v>29</v>
      </c>
      <c r="D221" t="s">
        <v>1140</v>
      </c>
      <c r="E221" t="s">
        <v>16</v>
      </c>
      <c r="F221" t="s">
        <v>734</v>
      </c>
      <c r="G221" t="s">
        <v>229</v>
      </c>
      <c r="H221" t="s">
        <v>318</v>
      </c>
      <c r="I221" t="s">
        <v>980</v>
      </c>
      <c r="J221" t="s">
        <v>981</v>
      </c>
      <c r="K221" s="4">
        <v>46002</v>
      </c>
      <c r="L221" s="5">
        <v>0.54166666666666663</v>
      </c>
      <c r="M221" t="s">
        <v>953</v>
      </c>
      <c r="N221" s="5">
        <v>9.3749999999999997E-4</v>
      </c>
      <c r="O221" t="s">
        <v>982</v>
      </c>
      <c r="P221">
        <v>9.8000000000000004E-2</v>
      </c>
      <c r="Q221">
        <v>20</v>
      </c>
      <c r="R221" t="s">
        <v>993</v>
      </c>
      <c r="S221" t="s">
        <v>994</v>
      </c>
    </row>
    <row r="222" spans="1:19" x14ac:dyDescent="0.25">
      <c r="A222" s="54">
        <f>_xlfn.XLOOKUP(B222,'School Lookup'!D:D,'School Lookup'!F:F,0)</f>
        <v>170692</v>
      </c>
      <c r="B222" s="54" t="str">
        <f>_xlfn.XLOOKUP(C222,'School Lookup'!A:A,'School Lookup'!D:D,_xlfn.XLOOKUP(C222,'School Lookup'!B:B,'School Lookup'!D:D,_xlfn.XLOOKUP(C222,'School Lookup'!C:C,'School Lookup'!D:D,0)))</f>
        <v>Anthony Bec Cmnty Primary</v>
      </c>
      <c r="C222" t="s">
        <v>29</v>
      </c>
      <c r="D222" t="s">
        <v>1141</v>
      </c>
      <c r="E222" t="s">
        <v>16</v>
      </c>
      <c r="F222" t="s">
        <v>734</v>
      </c>
      <c r="G222" t="s">
        <v>229</v>
      </c>
      <c r="H222" t="s">
        <v>318</v>
      </c>
      <c r="I222" t="s">
        <v>980</v>
      </c>
      <c r="J222" t="s">
        <v>981</v>
      </c>
      <c r="K222" s="4">
        <v>46002</v>
      </c>
      <c r="L222" s="5">
        <v>0.54322916666666665</v>
      </c>
      <c r="M222" t="s">
        <v>953</v>
      </c>
      <c r="N222" s="5">
        <v>2.7083333333333334E-3</v>
      </c>
      <c r="O222" t="s">
        <v>982</v>
      </c>
      <c r="P222">
        <v>0.27900000000000003</v>
      </c>
      <c r="Q222">
        <v>20</v>
      </c>
      <c r="R222" t="s">
        <v>993</v>
      </c>
      <c r="S222" t="s">
        <v>994</v>
      </c>
    </row>
    <row r="223" spans="1:19" x14ac:dyDescent="0.25">
      <c r="A223" s="54">
        <f>_xlfn.XLOOKUP(B223,'School Lookup'!D:D,'School Lookup'!F:F,0)</f>
        <v>170692</v>
      </c>
      <c r="B223" s="54" t="str">
        <f>_xlfn.XLOOKUP(C223,'School Lookup'!A:A,'School Lookup'!D:D,_xlfn.XLOOKUP(C223,'School Lookup'!B:B,'School Lookup'!D:D,_xlfn.XLOOKUP(C223,'School Lookup'!C:C,'School Lookup'!D:D,0)))</f>
        <v>Anthony Bec Cmnty Primary</v>
      </c>
      <c r="C223" t="s">
        <v>29</v>
      </c>
      <c r="D223" t="s">
        <v>1142</v>
      </c>
      <c r="E223" t="s">
        <v>16</v>
      </c>
      <c r="F223" t="s">
        <v>734</v>
      </c>
      <c r="G223" t="s">
        <v>229</v>
      </c>
      <c r="H223" t="s">
        <v>318</v>
      </c>
      <c r="I223" t="s">
        <v>980</v>
      </c>
      <c r="J223" t="s">
        <v>981</v>
      </c>
      <c r="K223" s="4">
        <v>46002</v>
      </c>
      <c r="L223" s="5">
        <v>0.5716782407407407</v>
      </c>
      <c r="M223" t="s">
        <v>953</v>
      </c>
      <c r="N223" s="5">
        <v>4.5138888888888887E-4</v>
      </c>
      <c r="O223" t="s">
        <v>982</v>
      </c>
      <c r="P223">
        <v>4.8000000000000001E-2</v>
      </c>
      <c r="Q223">
        <v>20</v>
      </c>
      <c r="R223" t="s">
        <v>983</v>
      </c>
      <c r="S223" t="s">
        <v>984</v>
      </c>
    </row>
    <row r="224" spans="1:19" x14ac:dyDescent="0.25">
      <c r="A224" s="54">
        <f>_xlfn.XLOOKUP(B224,'School Lookup'!D:D,'School Lookup'!F:F,0)</f>
        <v>170692</v>
      </c>
      <c r="B224" s="54" t="str">
        <f>_xlfn.XLOOKUP(C224,'School Lookup'!A:A,'School Lookup'!D:D,_xlfn.XLOOKUP(C224,'School Lookup'!B:B,'School Lookup'!D:D,_xlfn.XLOOKUP(C224,'School Lookup'!C:C,'School Lookup'!D:D,0)))</f>
        <v>Anthony Bec Cmnty Primary</v>
      </c>
      <c r="C224" t="s">
        <v>29</v>
      </c>
      <c r="D224" t="s">
        <v>1143</v>
      </c>
      <c r="E224" t="s">
        <v>16</v>
      </c>
      <c r="F224" t="s">
        <v>734</v>
      </c>
      <c r="G224" t="s">
        <v>229</v>
      </c>
      <c r="H224" t="s">
        <v>318</v>
      </c>
      <c r="I224" t="s">
        <v>980</v>
      </c>
      <c r="J224" t="s">
        <v>959</v>
      </c>
      <c r="K224" s="4">
        <v>46002</v>
      </c>
      <c r="L224" s="5">
        <v>0.41932870370370373</v>
      </c>
      <c r="M224" t="s">
        <v>953</v>
      </c>
      <c r="N224" s="5">
        <v>1.9328703703703704E-3</v>
      </c>
      <c r="O224" t="s">
        <v>960</v>
      </c>
      <c r="P224">
        <v>2.4E-2</v>
      </c>
      <c r="Q224">
        <v>20</v>
      </c>
      <c r="R224" t="s">
        <v>1144</v>
      </c>
      <c r="S224" t="s">
        <v>966</v>
      </c>
    </row>
    <row r="225" spans="1:19" x14ac:dyDescent="0.25">
      <c r="A225" s="54">
        <f>_xlfn.XLOOKUP(B225,'School Lookup'!D:D,'School Lookup'!F:F,0)</f>
        <v>170692</v>
      </c>
      <c r="B225" s="54" t="str">
        <f>_xlfn.XLOOKUP(C225,'School Lookup'!A:A,'School Lookup'!D:D,_xlfn.XLOOKUP(C225,'School Lookup'!B:B,'School Lookup'!D:D,_xlfn.XLOOKUP(C225,'School Lookup'!C:C,'School Lookup'!D:D,0)))</f>
        <v>Anthony Bec Cmnty Primary</v>
      </c>
      <c r="C225" t="s">
        <v>29</v>
      </c>
      <c r="D225" t="s">
        <v>1145</v>
      </c>
      <c r="E225" t="s">
        <v>16</v>
      </c>
      <c r="F225" t="s">
        <v>734</v>
      </c>
      <c r="G225" t="s">
        <v>229</v>
      </c>
      <c r="H225" t="s">
        <v>318</v>
      </c>
      <c r="I225" t="s">
        <v>980</v>
      </c>
      <c r="J225" t="s">
        <v>959</v>
      </c>
      <c r="K225" s="4">
        <v>46002</v>
      </c>
      <c r="L225" s="5">
        <v>0.66876157407407411</v>
      </c>
      <c r="M225" t="s">
        <v>953</v>
      </c>
      <c r="N225" s="5">
        <v>3.4722222222222222E-5</v>
      </c>
      <c r="O225" t="s">
        <v>960</v>
      </c>
      <c r="P225">
        <v>2.1999999999999999E-2</v>
      </c>
      <c r="Q225">
        <v>20</v>
      </c>
      <c r="R225" t="s">
        <v>1146</v>
      </c>
      <c r="S225" t="s">
        <v>966</v>
      </c>
    </row>
    <row r="226" spans="1:19" x14ac:dyDescent="0.25">
      <c r="A226" s="54">
        <f>_xlfn.XLOOKUP(B226,'School Lookup'!D:D,'School Lookup'!F:F,0)</f>
        <v>856243</v>
      </c>
      <c r="B226" s="54" t="str">
        <f>_xlfn.XLOOKUP(C226,'School Lookup'!A:A,'School Lookup'!D:D,_xlfn.XLOOKUP(C226,'School Lookup'!B:B,'School Lookup'!D:D,_xlfn.XLOOKUP(C226,'School Lookup'!C:C,'School Lookup'!D:D,0)))</f>
        <v>Elton Primary School</v>
      </c>
      <c r="C226" t="s">
        <v>54</v>
      </c>
      <c r="D226">
        <v>699</v>
      </c>
      <c r="E226" t="s">
        <v>16</v>
      </c>
      <c r="F226" t="s">
        <v>734</v>
      </c>
      <c r="G226" t="s">
        <v>332</v>
      </c>
      <c r="H226" t="s">
        <v>877</v>
      </c>
      <c r="I226" t="s">
        <v>958</v>
      </c>
      <c r="J226" t="s">
        <v>959</v>
      </c>
      <c r="K226" s="4">
        <v>46003</v>
      </c>
      <c r="L226" s="5">
        <v>0.44371527777777775</v>
      </c>
      <c r="M226" t="s">
        <v>953</v>
      </c>
      <c r="N226" s="5">
        <v>2.4305555555555555E-4</v>
      </c>
      <c r="O226" t="s">
        <v>960</v>
      </c>
      <c r="P226">
        <v>0</v>
      </c>
      <c r="Q226">
        <v>20</v>
      </c>
      <c r="R226" t="s">
        <v>975</v>
      </c>
      <c r="S226" t="s">
        <v>976</v>
      </c>
    </row>
    <row r="227" spans="1:19" x14ac:dyDescent="0.25">
      <c r="A227" s="54">
        <f>_xlfn.XLOOKUP(B227,'School Lookup'!D:D,'School Lookup'!F:F,0)</f>
        <v>856243</v>
      </c>
      <c r="B227" s="54" t="str">
        <f>_xlfn.XLOOKUP(C227,'School Lookup'!A:A,'School Lookup'!D:D,_xlfn.XLOOKUP(C227,'School Lookup'!B:B,'School Lookup'!D:D,_xlfn.XLOOKUP(C227,'School Lookup'!C:C,'School Lookup'!D:D,0)))</f>
        <v>Elton Primary School</v>
      </c>
      <c r="C227" t="s">
        <v>54</v>
      </c>
      <c r="D227">
        <v>699</v>
      </c>
      <c r="E227" t="s">
        <v>16</v>
      </c>
      <c r="F227" t="s">
        <v>734</v>
      </c>
      <c r="G227" t="s">
        <v>332</v>
      </c>
      <c r="H227" t="s">
        <v>877</v>
      </c>
      <c r="I227" t="s">
        <v>958</v>
      </c>
      <c r="J227" t="s">
        <v>959</v>
      </c>
      <c r="K227" s="4">
        <v>46003</v>
      </c>
      <c r="L227" s="5">
        <v>0.60655092592592597</v>
      </c>
      <c r="M227" t="s">
        <v>953</v>
      </c>
      <c r="N227" s="5">
        <v>3.3564814814814812E-4</v>
      </c>
      <c r="O227" t="s">
        <v>960</v>
      </c>
      <c r="P227">
        <v>0</v>
      </c>
      <c r="Q227">
        <v>20</v>
      </c>
      <c r="R227" t="s">
        <v>975</v>
      </c>
      <c r="S227" t="s">
        <v>976</v>
      </c>
    </row>
    <row r="228" spans="1:19" x14ac:dyDescent="0.25">
      <c r="A228" s="54">
        <f>_xlfn.XLOOKUP(B228,'School Lookup'!D:D,'School Lookup'!F:F,0)</f>
        <v>755828</v>
      </c>
      <c r="B228" s="54" t="str">
        <f>_xlfn.XLOOKUP(C228,'School Lookup'!A:A,'School Lookup'!D:D,_xlfn.XLOOKUP(C228,'School Lookup'!B:B,'School Lookup'!D:D,_xlfn.XLOOKUP(C228,'School Lookup'!C:C,'School Lookup'!D:D,0)))</f>
        <v>Hartshorne CE Primary School</v>
      </c>
      <c r="C228" t="s">
        <v>36</v>
      </c>
      <c r="D228" t="s">
        <v>1014</v>
      </c>
      <c r="E228" t="s">
        <v>16</v>
      </c>
      <c r="F228" t="s">
        <v>734</v>
      </c>
      <c r="G228" t="s">
        <v>236</v>
      </c>
      <c r="H228" t="s">
        <v>760</v>
      </c>
      <c r="I228" t="s">
        <v>980</v>
      </c>
      <c r="J228" t="s">
        <v>981</v>
      </c>
      <c r="K228" s="4">
        <v>46003</v>
      </c>
      <c r="L228" s="5">
        <v>0.3888888888888889</v>
      </c>
      <c r="M228" t="s">
        <v>953</v>
      </c>
      <c r="N228" s="5">
        <v>6.4120370370370373E-3</v>
      </c>
      <c r="O228" t="s">
        <v>982</v>
      </c>
      <c r="P228">
        <v>0.65600000000000003</v>
      </c>
      <c r="Q228">
        <v>20</v>
      </c>
      <c r="R228" t="s">
        <v>998</v>
      </c>
      <c r="S228" t="s">
        <v>987</v>
      </c>
    </row>
    <row r="229" spans="1:19" x14ac:dyDescent="0.25">
      <c r="A229" s="54">
        <f>_xlfn.XLOOKUP(B229,'School Lookup'!D:D,'School Lookup'!F:F,0)</f>
        <v>755828</v>
      </c>
      <c r="B229" s="54" t="str">
        <f>_xlfn.XLOOKUP(C229,'School Lookup'!A:A,'School Lookup'!D:D,_xlfn.XLOOKUP(C229,'School Lookup'!B:B,'School Lookup'!D:D,_xlfn.XLOOKUP(C229,'School Lookup'!C:C,'School Lookup'!D:D,0)))</f>
        <v>Hartshorne CE Primary School</v>
      </c>
      <c r="C229" t="s">
        <v>36</v>
      </c>
      <c r="D229" t="s">
        <v>1014</v>
      </c>
      <c r="E229" t="s">
        <v>16</v>
      </c>
      <c r="F229" t="s">
        <v>734</v>
      </c>
      <c r="G229" t="s">
        <v>236</v>
      </c>
      <c r="H229" t="s">
        <v>760</v>
      </c>
      <c r="I229" t="s">
        <v>980</v>
      </c>
      <c r="J229" t="s">
        <v>981</v>
      </c>
      <c r="K229" s="4">
        <v>46003</v>
      </c>
      <c r="L229" s="5">
        <v>0.40555555555555556</v>
      </c>
      <c r="M229" t="s">
        <v>953</v>
      </c>
      <c r="N229" s="5">
        <v>3.8194444444444446E-4</v>
      </c>
      <c r="O229" t="s">
        <v>982</v>
      </c>
      <c r="P229">
        <v>0.04</v>
      </c>
      <c r="Q229">
        <v>20</v>
      </c>
      <c r="R229" t="s">
        <v>998</v>
      </c>
      <c r="S229" t="s">
        <v>987</v>
      </c>
    </row>
    <row r="230" spans="1:19" x14ac:dyDescent="0.25">
      <c r="A230" s="54">
        <f>_xlfn.XLOOKUP(B230,'School Lookup'!D:D,'School Lookup'!F:F,0)</f>
        <v>755828</v>
      </c>
      <c r="B230" s="54" t="str">
        <f>_xlfn.XLOOKUP(C230,'School Lookup'!A:A,'School Lookup'!D:D,_xlfn.XLOOKUP(C230,'School Lookup'!B:B,'School Lookup'!D:D,_xlfn.XLOOKUP(C230,'School Lookup'!C:C,'School Lookup'!D:D,0)))</f>
        <v>Hartshorne CE Primary School</v>
      </c>
      <c r="C230" t="s">
        <v>36</v>
      </c>
      <c r="D230" t="s">
        <v>1147</v>
      </c>
      <c r="E230" t="s">
        <v>16</v>
      </c>
      <c r="F230" t="s">
        <v>734</v>
      </c>
      <c r="G230" t="s">
        <v>236</v>
      </c>
      <c r="H230" t="s">
        <v>760</v>
      </c>
      <c r="I230" t="s">
        <v>980</v>
      </c>
      <c r="J230" t="s">
        <v>981</v>
      </c>
      <c r="K230" s="4">
        <v>46003</v>
      </c>
      <c r="L230" s="5">
        <v>0.64375000000000004</v>
      </c>
      <c r="M230" t="s">
        <v>953</v>
      </c>
      <c r="N230" s="5">
        <v>4.5138888888888887E-4</v>
      </c>
      <c r="O230" t="s">
        <v>982</v>
      </c>
      <c r="P230">
        <v>4.7E-2</v>
      </c>
      <c r="Q230">
        <v>20</v>
      </c>
      <c r="R230" t="s">
        <v>986</v>
      </c>
      <c r="S230" t="s">
        <v>987</v>
      </c>
    </row>
    <row r="231" spans="1:19" x14ac:dyDescent="0.25">
      <c r="A231" s="54">
        <f>_xlfn.XLOOKUP(B231,'School Lookup'!D:D,'School Lookup'!F:F,0)</f>
        <v>819500</v>
      </c>
      <c r="B231" s="54" t="str">
        <f>_xlfn.XLOOKUP(C231,'School Lookup'!A:A,'School Lookup'!D:D,_xlfn.XLOOKUP(C231,'School Lookup'!B:B,'School Lookup'!D:D,_xlfn.XLOOKUP(C231,'School Lookup'!C:C,'School Lookup'!D:D,0)))</f>
        <v>Tansley Primary School</v>
      </c>
      <c r="C231" t="s">
        <v>30</v>
      </c>
      <c r="D231" t="s">
        <v>1021</v>
      </c>
      <c r="E231" t="s">
        <v>16</v>
      </c>
      <c r="F231" t="s">
        <v>734</v>
      </c>
      <c r="G231" t="s">
        <v>223</v>
      </c>
      <c r="H231" t="s">
        <v>302</v>
      </c>
      <c r="I231" t="s">
        <v>980</v>
      </c>
      <c r="J231" t="s">
        <v>959</v>
      </c>
      <c r="K231" s="4">
        <v>46003</v>
      </c>
      <c r="L231" s="5">
        <v>0.4231597222222222</v>
      </c>
      <c r="M231" t="s">
        <v>953</v>
      </c>
      <c r="N231" s="5">
        <v>2.2916666666666667E-3</v>
      </c>
      <c r="O231" t="s">
        <v>960</v>
      </c>
      <c r="P231">
        <v>2.9000000000000001E-2</v>
      </c>
      <c r="Q231">
        <v>20</v>
      </c>
      <c r="R231" t="s">
        <v>978</v>
      </c>
      <c r="S231" t="s">
        <v>966</v>
      </c>
    </row>
    <row r="232" spans="1:19" x14ac:dyDescent="0.25">
      <c r="A232" s="54">
        <f>_xlfn.XLOOKUP(B232,'School Lookup'!D:D,'School Lookup'!F:F,0)</f>
        <v>819500</v>
      </c>
      <c r="B232" s="54" t="str">
        <f>_xlfn.XLOOKUP(C232,'School Lookup'!A:A,'School Lookup'!D:D,_xlfn.XLOOKUP(C232,'School Lookup'!B:B,'School Lookup'!D:D,_xlfn.XLOOKUP(C232,'School Lookup'!C:C,'School Lookup'!D:D,0)))</f>
        <v>Tansley Primary School</v>
      </c>
      <c r="C232" t="s">
        <v>30</v>
      </c>
      <c r="D232" t="s">
        <v>1148</v>
      </c>
      <c r="E232" t="s">
        <v>16</v>
      </c>
      <c r="F232" t="s">
        <v>734</v>
      </c>
      <c r="G232" t="s">
        <v>223</v>
      </c>
      <c r="H232" t="s">
        <v>302</v>
      </c>
      <c r="I232" t="s">
        <v>980</v>
      </c>
      <c r="J232" t="s">
        <v>959</v>
      </c>
      <c r="K232" s="4">
        <v>46003</v>
      </c>
      <c r="L232" s="5">
        <v>0.49270833333333336</v>
      </c>
      <c r="M232" t="s">
        <v>953</v>
      </c>
      <c r="N232" s="5">
        <v>4.0509259259259258E-4</v>
      </c>
      <c r="O232" t="s">
        <v>960</v>
      </c>
      <c r="P232">
        <v>2.1999999999999999E-2</v>
      </c>
      <c r="Q232">
        <v>20</v>
      </c>
      <c r="R232" t="s">
        <v>978</v>
      </c>
      <c r="S232" t="s">
        <v>966</v>
      </c>
    </row>
    <row r="233" spans="1:19" x14ac:dyDescent="0.25">
      <c r="A233" s="54">
        <f>_xlfn.XLOOKUP(B233,'School Lookup'!D:D,'School Lookup'!F:F,0)</f>
        <v>819500</v>
      </c>
      <c r="B233" s="54" t="str">
        <f>_xlfn.XLOOKUP(C233,'School Lookup'!A:A,'School Lookup'!D:D,_xlfn.XLOOKUP(C233,'School Lookup'!B:B,'School Lookup'!D:D,_xlfn.XLOOKUP(C233,'School Lookup'!C:C,'School Lookup'!D:D,0)))</f>
        <v>Tansley Primary School</v>
      </c>
      <c r="C233" t="s">
        <v>30</v>
      </c>
      <c r="D233" t="s">
        <v>1148</v>
      </c>
      <c r="E233" t="s">
        <v>16</v>
      </c>
      <c r="F233" t="s">
        <v>734</v>
      </c>
      <c r="G233" t="s">
        <v>223</v>
      </c>
      <c r="H233" t="s">
        <v>302</v>
      </c>
      <c r="I233" t="s">
        <v>980</v>
      </c>
      <c r="J233" t="s">
        <v>959</v>
      </c>
      <c r="K233" s="4">
        <v>46003</v>
      </c>
      <c r="L233" s="5">
        <v>0.49363425925925924</v>
      </c>
      <c r="M233" t="s">
        <v>953</v>
      </c>
      <c r="N233" s="5">
        <v>2.1990740740740742E-3</v>
      </c>
      <c r="O233" t="s">
        <v>960</v>
      </c>
      <c r="P233">
        <v>2.8000000000000001E-2</v>
      </c>
      <c r="Q233">
        <v>20</v>
      </c>
      <c r="R233" t="s">
        <v>978</v>
      </c>
      <c r="S233" t="s">
        <v>966</v>
      </c>
    </row>
    <row r="234" spans="1:19" x14ac:dyDescent="0.25">
      <c r="A234" s="54">
        <f>_xlfn.XLOOKUP(B234,'School Lookup'!D:D,'School Lookup'!F:F,0)</f>
        <v>819500</v>
      </c>
      <c r="B234" s="54" t="str">
        <f>_xlfn.XLOOKUP(C234,'School Lookup'!A:A,'School Lookup'!D:D,_xlfn.XLOOKUP(C234,'School Lookup'!B:B,'School Lookup'!D:D,_xlfn.XLOOKUP(C234,'School Lookup'!C:C,'School Lookup'!D:D,0)))</f>
        <v>Tansley Primary School</v>
      </c>
      <c r="C234" t="s">
        <v>30</v>
      </c>
      <c r="D234" t="s">
        <v>1022</v>
      </c>
      <c r="E234" t="s">
        <v>16</v>
      </c>
      <c r="F234" t="s">
        <v>734</v>
      </c>
      <c r="G234" t="s">
        <v>223</v>
      </c>
      <c r="H234" t="s">
        <v>302</v>
      </c>
      <c r="I234" t="s">
        <v>980</v>
      </c>
      <c r="J234" t="s">
        <v>959</v>
      </c>
      <c r="K234" s="4">
        <v>46003</v>
      </c>
      <c r="L234" s="5">
        <v>0.27674768518518517</v>
      </c>
      <c r="M234" t="s">
        <v>953</v>
      </c>
      <c r="N234" s="5">
        <v>2.7777777777777778E-4</v>
      </c>
      <c r="O234" t="s">
        <v>1023</v>
      </c>
      <c r="P234">
        <v>2.1999999999999999E-2</v>
      </c>
      <c r="Q234">
        <v>20</v>
      </c>
      <c r="R234" t="s">
        <v>1024</v>
      </c>
      <c r="S234" t="s">
        <v>966</v>
      </c>
    </row>
    <row r="235" spans="1:19" x14ac:dyDescent="0.25">
      <c r="A235" s="54">
        <f>_xlfn.XLOOKUP(B235,'School Lookup'!D:D,'School Lookup'!F:F,0)</f>
        <v>823392</v>
      </c>
      <c r="B235" s="54" t="str">
        <f>_xlfn.XLOOKUP(C235,'School Lookup'!A:A,'School Lookup'!D:D,_xlfn.XLOOKUP(C235,'School Lookup'!B:B,'School Lookup'!D:D,_xlfn.XLOOKUP(C235,'School Lookup'!C:C,'School Lookup'!D:D,0)))</f>
        <v>Fitz Herbert C of E VA Primary School</v>
      </c>
      <c r="C235" t="s">
        <v>18</v>
      </c>
      <c r="D235" t="s">
        <v>1149</v>
      </c>
      <c r="E235" t="s">
        <v>16</v>
      </c>
      <c r="F235" t="s">
        <v>734</v>
      </c>
      <c r="G235" t="s">
        <v>134</v>
      </c>
      <c r="H235" t="s">
        <v>347</v>
      </c>
      <c r="I235" t="s">
        <v>958</v>
      </c>
      <c r="J235" t="s">
        <v>981</v>
      </c>
      <c r="K235" s="4">
        <v>46003</v>
      </c>
      <c r="L235" s="5">
        <v>0.6548842592592593</v>
      </c>
      <c r="M235" t="s">
        <v>953</v>
      </c>
      <c r="N235" s="5">
        <v>8.4490740740740739E-4</v>
      </c>
      <c r="O235" t="s">
        <v>982</v>
      </c>
      <c r="P235">
        <v>0</v>
      </c>
      <c r="Q235">
        <v>20</v>
      </c>
      <c r="R235" t="s">
        <v>983</v>
      </c>
      <c r="S235" t="s">
        <v>984</v>
      </c>
    </row>
    <row r="236" spans="1:19" x14ac:dyDescent="0.25">
      <c r="A236" s="54">
        <f>_xlfn.XLOOKUP(B236,'School Lookup'!D:D,'School Lookup'!F:F,0)</f>
        <v>682471</v>
      </c>
      <c r="B236" s="54" t="str">
        <f>_xlfn.XLOOKUP(C236,'School Lookup'!A:A,'School Lookup'!D:D,_xlfn.XLOOKUP(C236,'School Lookup'!B:B,'School Lookup'!D:D,_xlfn.XLOOKUP(C236,'School Lookup'!C:C,'School Lookup'!D:D,0)))</f>
        <v>Ridgeway Primary School</v>
      </c>
      <c r="C236" t="s">
        <v>327</v>
      </c>
      <c r="D236" t="s">
        <v>962</v>
      </c>
      <c r="E236" t="s">
        <v>16</v>
      </c>
      <c r="F236" t="s">
        <v>734</v>
      </c>
      <c r="G236" t="s">
        <v>328</v>
      </c>
      <c r="H236" t="s">
        <v>885</v>
      </c>
      <c r="I236" t="s">
        <v>958</v>
      </c>
      <c r="J236" t="s">
        <v>959</v>
      </c>
      <c r="K236" s="4">
        <v>46003</v>
      </c>
      <c r="L236" s="5">
        <v>0.43868055555555557</v>
      </c>
      <c r="M236" t="s">
        <v>953</v>
      </c>
      <c r="N236" s="5">
        <v>1.0532407407407407E-3</v>
      </c>
      <c r="O236" t="s">
        <v>960</v>
      </c>
      <c r="P236">
        <v>0</v>
      </c>
      <c r="Q236">
        <v>20</v>
      </c>
      <c r="R236" t="s">
        <v>955</v>
      </c>
    </row>
    <row r="237" spans="1:19" x14ac:dyDescent="0.25">
      <c r="A237" s="54">
        <f>_xlfn.XLOOKUP(B237,'School Lookup'!D:D,'School Lookup'!F:F,0)</f>
        <v>682471</v>
      </c>
      <c r="B237" s="54" t="str">
        <f>_xlfn.XLOOKUP(C237,'School Lookup'!A:A,'School Lookup'!D:D,_xlfn.XLOOKUP(C237,'School Lookup'!B:B,'School Lookup'!D:D,_xlfn.XLOOKUP(C237,'School Lookup'!C:C,'School Lookup'!D:D,0)))</f>
        <v>Ridgeway Primary School</v>
      </c>
      <c r="C237" t="s">
        <v>327</v>
      </c>
      <c r="D237">
        <v>500</v>
      </c>
      <c r="E237" t="s">
        <v>16</v>
      </c>
      <c r="F237" t="s">
        <v>734</v>
      </c>
      <c r="G237" t="s">
        <v>328</v>
      </c>
      <c r="H237" t="s">
        <v>885</v>
      </c>
      <c r="I237" t="s">
        <v>958</v>
      </c>
      <c r="J237" t="s">
        <v>959</v>
      </c>
      <c r="K237" s="4">
        <v>46003</v>
      </c>
      <c r="L237" s="5">
        <v>0.43868055555555557</v>
      </c>
      <c r="M237" t="s">
        <v>953</v>
      </c>
      <c r="N237" s="5">
        <v>1.0532407407407407E-3</v>
      </c>
      <c r="O237" t="s">
        <v>960</v>
      </c>
      <c r="P237">
        <v>0</v>
      </c>
      <c r="Q237">
        <v>20</v>
      </c>
      <c r="R237" t="s">
        <v>961</v>
      </c>
      <c r="S237" t="s">
        <v>955</v>
      </c>
    </row>
    <row r="238" spans="1:19" x14ac:dyDescent="0.25">
      <c r="A238" s="54">
        <f>_xlfn.XLOOKUP(B238,'School Lookup'!D:D,'School Lookup'!F:F,0)</f>
        <v>682471</v>
      </c>
      <c r="B238" s="54" t="str">
        <f>_xlfn.XLOOKUP(C238,'School Lookup'!A:A,'School Lookup'!D:D,_xlfn.XLOOKUP(C238,'School Lookup'!B:B,'School Lookup'!D:D,_xlfn.XLOOKUP(C238,'School Lookup'!C:C,'School Lookup'!D:D,0)))</f>
        <v>Ridgeway Primary School</v>
      </c>
      <c r="C238" t="s">
        <v>327</v>
      </c>
      <c r="D238" t="s">
        <v>962</v>
      </c>
      <c r="E238" t="s">
        <v>16</v>
      </c>
      <c r="F238" t="s">
        <v>734</v>
      </c>
      <c r="G238" t="s">
        <v>328</v>
      </c>
      <c r="H238" t="s">
        <v>885</v>
      </c>
      <c r="I238" t="s">
        <v>958</v>
      </c>
      <c r="J238" t="s">
        <v>959</v>
      </c>
      <c r="K238" s="4">
        <v>46003</v>
      </c>
      <c r="L238" s="5">
        <v>0.44105324074074076</v>
      </c>
      <c r="M238" t="s">
        <v>953</v>
      </c>
      <c r="N238" s="5">
        <v>2.8935185185185184E-3</v>
      </c>
      <c r="O238" t="s">
        <v>960</v>
      </c>
      <c r="P238">
        <v>0</v>
      </c>
      <c r="Q238">
        <v>20</v>
      </c>
      <c r="R238" t="s">
        <v>955</v>
      </c>
    </row>
    <row r="239" spans="1:19" x14ac:dyDescent="0.25">
      <c r="A239" s="54">
        <f>_xlfn.XLOOKUP(B239,'School Lookup'!D:D,'School Lookup'!F:F,0)</f>
        <v>682471</v>
      </c>
      <c r="B239" s="54" t="str">
        <f>_xlfn.XLOOKUP(C239,'School Lookup'!A:A,'School Lookup'!D:D,_xlfn.XLOOKUP(C239,'School Lookup'!B:B,'School Lookup'!D:D,_xlfn.XLOOKUP(C239,'School Lookup'!C:C,'School Lookup'!D:D,0)))</f>
        <v>Ridgeway Primary School</v>
      </c>
      <c r="C239" t="s">
        <v>327</v>
      </c>
      <c r="D239">
        <v>500</v>
      </c>
      <c r="E239" t="s">
        <v>16</v>
      </c>
      <c r="F239" t="s">
        <v>734</v>
      </c>
      <c r="G239" t="s">
        <v>328</v>
      </c>
      <c r="H239" t="s">
        <v>885</v>
      </c>
      <c r="I239" t="s">
        <v>958</v>
      </c>
      <c r="J239" t="s">
        <v>959</v>
      </c>
      <c r="K239" s="4">
        <v>46003</v>
      </c>
      <c r="L239" s="5">
        <v>0.44105324074074076</v>
      </c>
      <c r="M239" t="s">
        <v>953</v>
      </c>
      <c r="N239" s="5">
        <v>2.8935185185185184E-3</v>
      </c>
      <c r="O239" t="s">
        <v>960</v>
      </c>
      <c r="P239">
        <v>0</v>
      </c>
      <c r="Q239">
        <v>20</v>
      </c>
      <c r="R239" t="s">
        <v>961</v>
      </c>
      <c r="S239" t="s">
        <v>955</v>
      </c>
    </row>
    <row r="240" spans="1:19" x14ac:dyDescent="0.25">
      <c r="A240" s="54">
        <f>_xlfn.XLOOKUP(B240,'School Lookup'!D:D,'School Lookup'!F:F,0)</f>
        <v>682471</v>
      </c>
      <c r="B240" s="54" t="str">
        <f>_xlfn.XLOOKUP(C240,'School Lookup'!A:A,'School Lookup'!D:D,_xlfn.XLOOKUP(C240,'School Lookup'!B:B,'School Lookup'!D:D,_xlfn.XLOOKUP(C240,'School Lookup'!C:C,'School Lookup'!D:D,0)))</f>
        <v>Ridgeway Primary School</v>
      </c>
      <c r="C240" t="s">
        <v>327</v>
      </c>
      <c r="D240" t="s">
        <v>962</v>
      </c>
      <c r="E240" t="s">
        <v>16</v>
      </c>
      <c r="F240" t="s">
        <v>734</v>
      </c>
      <c r="G240" t="s">
        <v>328</v>
      </c>
      <c r="H240" t="s">
        <v>885</v>
      </c>
      <c r="I240" t="s">
        <v>958</v>
      </c>
      <c r="J240" t="s">
        <v>959</v>
      </c>
      <c r="K240" s="4">
        <v>46003</v>
      </c>
      <c r="L240" s="5">
        <v>0.46130787037037035</v>
      </c>
      <c r="M240" t="s">
        <v>953</v>
      </c>
      <c r="N240" s="5">
        <v>2.2222222222222222E-3</v>
      </c>
      <c r="O240" t="s">
        <v>960</v>
      </c>
      <c r="P240">
        <v>0</v>
      </c>
      <c r="Q240">
        <v>20</v>
      </c>
      <c r="R240" t="s">
        <v>955</v>
      </c>
    </row>
    <row r="241" spans="1:19" x14ac:dyDescent="0.25">
      <c r="A241" s="54">
        <f>_xlfn.XLOOKUP(B241,'School Lookup'!D:D,'School Lookup'!F:F,0)</f>
        <v>682471</v>
      </c>
      <c r="B241" s="54" t="str">
        <f>_xlfn.XLOOKUP(C241,'School Lookup'!A:A,'School Lookup'!D:D,_xlfn.XLOOKUP(C241,'School Lookup'!B:B,'School Lookup'!D:D,_xlfn.XLOOKUP(C241,'School Lookup'!C:C,'School Lookup'!D:D,0)))</f>
        <v>Ridgeway Primary School</v>
      </c>
      <c r="C241" t="s">
        <v>327</v>
      </c>
      <c r="D241">
        <v>500</v>
      </c>
      <c r="E241" t="s">
        <v>16</v>
      </c>
      <c r="F241" t="s">
        <v>734</v>
      </c>
      <c r="G241" t="s">
        <v>328</v>
      </c>
      <c r="H241" t="s">
        <v>885</v>
      </c>
      <c r="I241" t="s">
        <v>958</v>
      </c>
      <c r="J241" t="s">
        <v>959</v>
      </c>
      <c r="K241" s="4">
        <v>46003</v>
      </c>
      <c r="L241" s="5">
        <v>0.46130787037037035</v>
      </c>
      <c r="M241" t="s">
        <v>953</v>
      </c>
      <c r="N241" s="5">
        <v>2.2222222222222222E-3</v>
      </c>
      <c r="O241" t="s">
        <v>960</v>
      </c>
      <c r="P241">
        <v>0</v>
      </c>
      <c r="Q241">
        <v>20</v>
      </c>
      <c r="R241" t="s">
        <v>961</v>
      </c>
      <c r="S241" t="s">
        <v>955</v>
      </c>
    </row>
    <row r="242" spans="1:19" x14ac:dyDescent="0.25">
      <c r="A242" s="54">
        <f>_xlfn.XLOOKUP(B242,'School Lookup'!D:D,'School Lookup'!F:F,0)</f>
        <v>682471</v>
      </c>
      <c r="B242" s="54" t="str">
        <f>_xlfn.XLOOKUP(C242,'School Lookup'!A:A,'School Lookup'!D:D,_xlfn.XLOOKUP(C242,'School Lookup'!B:B,'School Lookup'!D:D,_xlfn.XLOOKUP(C242,'School Lookup'!C:C,'School Lookup'!D:D,0)))</f>
        <v>Ridgeway Primary School</v>
      </c>
      <c r="C242" t="s">
        <v>327</v>
      </c>
      <c r="D242">
        <v>500</v>
      </c>
      <c r="E242" t="s">
        <v>16</v>
      </c>
      <c r="F242" t="s">
        <v>734</v>
      </c>
      <c r="G242" t="s">
        <v>328</v>
      </c>
      <c r="H242" t="s">
        <v>885</v>
      </c>
      <c r="I242" t="s">
        <v>958</v>
      </c>
      <c r="J242" t="s">
        <v>959</v>
      </c>
      <c r="K242" s="4">
        <v>46003</v>
      </c>
      <c r="L242" s="5">
        <v>0.48827546296296298</v>
      </c>
      <c r="M242" t="s">
        <v>953</v>
      </c>
      <c r="N242" s="5">
        <v>5.7870370370370373E-5</v>
      </c>
      <c r="O242" t="s">
        <v>960</v>
      </c>
      <c r="P242">
        <v>0</v>
      </c>
      <c r="Q242">
        <v>20</v>
      </c>
      <c r="R242" t="s">
        <v>961</v>
      </c>
      <c r="S242" t="s">
        <v>955</v>
      </c>
    </row>
    <row r="243" spans="1:19" x14ac:dyDescent="0.25">
      <c r="A243" s="54">
        <f>_xlfn.XLOOKUP(B243,'School Lookup'!D:D,'School Lookup'!F:F,0)</f>
        <v>682471</v>
      </c>
      <c r="B243" s="54" t="str">
        <f>_xlfn.XLOOKUP(C243,'School Lookup'!A:A,'School Lookup'!D:D,_xlfn.XLOOKUP(C243,'School Lookup'!B:B,'School Lookup'!D:D,_xlfn.XLOOKUP(C243,'School Lookup'!C:C,'School Lookup'!D:D,0)))</f>
        <v>Ridgeway Primary School</v>
      </c>
      <c r="C243" t="s">
        <v>327</v>
      </c>
      <c r="D243">
        <v>500</v>
      </c>
      <c r="E243" t="s">
        <v>16</v>
      </c>
      <c r="F243" t="s">
        <v>734</v>
      </c>
      <c r="G243" t="s">
        <v>328</v>
      </c>
      <c r="H243" t="s">
        <v>885</v>
      </c>
      <c r="I243" t="s">
        <v>958</v>
      </c>
      <c r="J243" t="s">
        <v>959</v>
      </c>
      <c r="K243" s="4">
        <v>46003</v>
      </c>
      <c r="L243" s="5">
        <v>0.50057870370370372</v>
      </c>
      <c r="M243" t="s">
        <v>953</v>
      </c>
      <c r="N243" s="5">
        <v>4.6296296296296294E-5</v>
      </c>
      <c r="O243" t="s">
        <v>960</v>
      </c>
      <c r="P243">
        <v>0</v>
      </c>
      <c r="Q243">
        <v>20</v>
      </c>
      <c r="R243" t="s">
        <v>961</v>
      </c>
      <c r="S243" t="s">
        <v>955</v>
      </c>
    </row>
    <row r="244" spans="1:19" x14ac:dyDescent="0.25">
      <c r="A244" s="54">
        <f>_xlfn.XLOOKUP(B244,'School Lookup'!D:D,'School Lookup'!F:F,0)</f>
        <v>682471</v>
      </c>
      <c r="B244" s="54" t="str">
        <f>_xlfn.XLOOKUP(C244,'School Lookup'!A:A,'School Lookup'!D:D,_xlfn.XLOOKUP(C244,'School Lookup'!B:B,'School Lookup'!D:D,_xlfn.XLOOKUP(C244,'School Lookup'!C:C,'School Lookup'!D:D,0)))</f>
        <v>Ridgeway Primary School</v>
      </c>
      <c r="C244" t="s">
        <v>327</v>
      </c>
      <c r="D244">
        <v>500</v>
      </c>
      <c r="E244" t="s">
        <v>16</v>
      </c>
      <c r="F244" t="s">
        <v>734</v>
      </c>
      <c r="G244" t="s">
        <v>328</v>
      </c>
      <c r="H244" t="s">
        <v>885</v>
      </c>
      <c r="I244" t="s">
        <v>958</v>
      </c>
      <c r="J244" t="s">
        <v>959</v>
      </c>
      <c r="K244" s="4">
        <v>46003</v>
      </c>
      <c r="L244" s="5">
        <v>0.50731481481481477</v>
      </c>
      <c r="M244" t="s">
        <v>953</v>
      </c>
      <c r="N244" s="5">
        <v>3.4722222222222222E-5</v>
      </c>
      <c r="O244" t="s">
        <v>960</v>
      </c>
      <c r="P244">
        <v>0</v>
      </c>
      <c r="Q244">
        <v>20</v>
      </c>
      <c r="R244" t="s">
        <v>961</v>
      </c>
      <c r="S244" t="s">
        <v>955</v>
      </c>
    </row>
    <row r="245" spans="1:19" x14ac:dyDescent="0.25">
      <c r="A245" s="54">
        <f>_xlfn.XLOOKUP(B245,'School Lookup'!D:D,'School Lookup'!F:F,0)</f>
        <v>682471</v>
      </c>
      <c r="B245" s="54" t="str">
        <f>_xlfn.XLOOKUP(C245,'School Lookup'!A:A,'School Lookup'!D:D,_xlfn.XLOOKUP(C245,'School Lookup'!B:B,'School Lookup'!D:D,_xlfn.XLOOKUP(C245,'School Lookup'!C:C,'School Lookup'!D:D,0)))</f>
        <v>Ridgeway Primary School</v>
      </c>
      <c r="C245" t="s">
        <v>327</v>
      </c>
      <c r="D245">
        <v>500</v>
      </c>
      <c r="E245" t="s">
        <v>16</v>
      </c>
      <c r="F245" t="s">
        <v>734</v>
      </c>
      <c r="G245" t="s">
        <v>328</v>
      </c>
      <c r="H245" t="s">
        <v>885</v>
      </c>
      <c r="I245" t="s">
        <v>958</v>
      </c>
      <c r="J245" t="s">
        <v>959</v>
      </c>
      <c r="K245" s="4">
        <v>46003</v>
      </c>
      <c r="L245" s="5">
        <v>0.51407407407407413</v>
      </c>
      <c r="M245" t="s">
        <v>953</v>
      </c>
      <c r="N245" s="5">
        <v>2.3148148148148147E-5</v>
      </c>
      <c r="O245" t="s">
        <v>960</v>
      </c>
      <c r="P245">
        <v>0</v>
      </c>
      <c r="Q245">
        <v>20</v>
      </c>
      <c r="R245" t="s">
        <v>961</v>
      </c>
      <c r="S245" t="s">
        <v>955</v>
      </c>
    </row>
    <row r="246" spans="1:19" x14ac:dyDescent="0.25">
      <c r="A246" s="54">
        <f>_xlfn.XLOOKUP(B246,'School Lookup'!D:D,'School Lookup'!F:F,0)</f>
        <v>682471</v>
      </c>
      <c r="B246" s="54" t="str">
        <f>_xlfn.XLOOKUP(C246,'School Lookup'!A:A,'School Lookup'!D:D,_xlfn.XLOOKUP(C246,'School Lookup'!B:B,'School Lookup'!D:D,_xlfn.XLOOKUP(C246,'School Lookup'!C:C,'School Lookup'!D:D,0)))</f>
        <v>Ridgeway Primary School</v>
      </c>
      <c r="C246" t="s">
        <v>327</v>
      </c>
      <c r="D246">
        <v>500</v>
      </c>
      <c r="E246" t="s">
        <v>16</v>
      </c>
      <c r="F246" t="s">
        <v>734</v>
      </c>
      <c r="G246" t="s">
        <v>328</v>
      </c>
      <c r="H246" t="s">
        <v>885</v>
      </c>
      <c r="I246" t="s">
        <v>958</v>
      </c>
      <c r="J246" t="s">
        <v>959</v>
      </c>
      <c r="K246" s="4">
        <v>46003</v>
      </c>
      <c r="L246" s="5">
        <v>0.53090277777777772</v>
      </c>
      <c r="M246" t="s">
        <v>953</v>
      </c>
      <c r="N246" s="5">
        <v>4.0509259259259258E-4</v>
      </c>
      <c r="O246" t="s">
        <v>960</v>
      </c>
      <c r="P246">
        <v>0</v>
      </c>
      <c r="Q246">
        <v>20</v>
      </c>
      <c r="R246" t="s">
        <v>961</v>
      </c>
      <c r="S246" t="s">
        <v>955</v>
      </c>
    </row>
    <row r="247" spans="1:19" x14ac:dyDescent="0.25">
      <c r="A247" s="54">
        <f>_xlfn.XLOOKUP(B247,'School Lookup'!D:D,'School Lookup'!F:F,0)</f>
        <v>682471</v>
      </c>
      <c r="B247" s="54" t="str">
        <f>_xlfn.XLOOKUP(C247,'School Lookup'!A:A,'School Lookup'!D:D,_xlfn.XLOOKUP(C247,'School Lookup'!B:B,'School Lookup'!D:D,_xlfn.XLOOKUP(C247,'School Lookup'!C:C,'School Lookup'!D:D,0)))</f>
        <v>Ridgeway Primary School</v>
      </c>
      <c r="C247" t="s">
        <v>327</v>
      </c>
      <c r="D247" t="s">
        <v>962</v>
      </c>
      <c r="E247" t="s">
        <v>16</v>
      </c>
      <c r="F247" t="s">
        <v>734</v>
      </c>
      <c r="G247" t="s">
        <v>328</v>
      </c>
      <c r="H247" t="s">
        <v>885</v>
      </c>
      <c r="I247" t="s">
        <v>958</v>
      </c>
      <c r="J247" t="s">
        <v>959</v>
      </c>
      <c r="K247" s="4">
        <v>46003</v>
      </c>
      <c r="L247" s="5">
        <v>0.58363425925925927</v>
      </c>
      <c r="M247" t="s">
        <v>953</v>
      </c>
      <c r="N247" s="5">
        <v>1.8518518518518518E-4</v>
      </c>
      <c r="O247" t="s">
        <v>960</v>
      </c>
      <c r="P247">
        <v>0</v>
      </c>
      <c r="Q247">
        <v>20</v>
      </c>
      <c r="R247" t="s">
        <v>955</v>
      </c>
    </row>
    <row r="248" spans="1:19" x14ac:dyDescent="0.25">
      <c r="A248" s="54">
        <f>_xlfn.XLOOKUP(B248,'School Lookup'!D:D,'School Lookup'!F:F,0)</f>
        <v>682471</v>
      </c>
      <c r="B248" s="54" t="str">
        <f>_xlfn.XLOOKUP(C248,'School Lookup'!A:A,'School Lookup'!D:D,_xlfn.XLOOKUP(C248,'School Lookup'!B:B,'School Lookup'!D:D,_xlfn.XLOOKUP(C248,'School Lookup'!C:C,'School Lookup'!D:D,0)))</f>
        <v>Ridgeway Primary School</v>
      </c>
      <c r="C248" t="s">
        <v>327</v>
      </c>
      <c r="D248">
        <v>500</v>
      </c>
      <c r="E248" t="s">
        <v>16</v>
      </c>
      <c r="F248" t="s">
        <v>734</v>
      </c>
      <c r="G248" t="s">
        <v>328</v>
      </c>
      <c r="H248" t="s">
        <v>885</v>
      </c>
      <c r="I248" t="s">
        <v>958</v>
      </c>
      <c r="J248" t="s">
        <v>959</v>
      </c>
      <c r="K248" s="4">
        <v>46003</v>
      </c>
      <c r="L248" s="5">
        <v>0.58363425925925927</v>
      </c>
      <c r="M248" t="s">
        <v>953</v>
      </c>
      <c r="N248" s="5">
        <v>1.8518518518518518E-4</v>
      </c>
      <c r="O248" t="s">
        <v>960</v>
      </c>
      <c r="P248">
        <v>0</v>
      </c>
      <c r="Q248">
        <v>20</v>
      </c>
      <c r="R248" t="s">
        <v>961</v>
      </c>
      <c r="S248" t="s">
        <v>955</v>
      </c>
    </row>
    <row r="249" spans="1:19" x14ac:dyDescent="0.25">
      <c r="A249" s="54">
        <f>_xlfn.XLOOKUP(B249,'School Lookup'!D:D,'School Lookup'!F:F,0)</f>
        <v>682471</v>
      </c>
      <c r="B249" s="54" t="str">
        <f>_xlfn.XLOOKUP(C249,'School Lookup'!A:A,'School Lookup'!D:D,_xlfn.XLOOKUP(C249,'School Lookup'!B:B,'School Lookup'!D:D,_xlfn.XLOOKUP(C249,'School Lookup'!C:C,'School Lookup'!D:D,0)))</f>
        <v>Ridgeway Primary School</v>
      </c>
      <c r="C249" t="s">
        <v>327</v>
      </c>
      <c r="D249" t="s">
        <v>962</v>
      </c>
      <c r="E249" t="s">
        <v>16</v>
      </c>
      <c r="F249" t="s">
        <v>734</v>
      </c>
      <c r="G249" t="s">
        <v>328</v>
      </c>
      <c r="H249" t="s">
        <v>885</v>
      </c>
      <c r="I249" t="s">
        <v>958</v>
      </c>
      <c r="J249" t="s">
        <v>959</v>
      </c>
      <c r="K249" s="4">
        <v>46003</v>
      </c>
      <c r="L249" s="5">
        <v>0.61283564814814817</v>
      </c>
      <c r="M249" t="s">
        <v>953</v>
      </c>
      <c r="N249" s="5">
        <v>2.4537037037037036E-3</v>
      </c>
      <c r="O249" t="s">
        <v>960</v>
      </c>
      <c r="P249">
        <v>0</v>
      </c>
      <c r="Q249">
        <v>20</v>
      </c>
      <c r="R249" t="s">
        <v>955</v>
      </c>
    </row>
    <row r="250" spans="1:19" x14ac:dyDescent="0.25">
      <c r="A250" s="54">
        <f>_xlfn.XLOOKUP(B250,'School Lookup'!D:D,'School Lookup'!F:F,0)</f>
        <v>682471</v>
      </c>
      <c r="B250" s="54" t="str">
        <f>_xlfn.XLOOKUP(C250,'School Lookup'!A:A,'School Lookup'!D:D,_xlfn.XLOOKUP(C250,'School Lookup'!B:B,'School Lookup'!D:D,_xlfn.XLOOKUP(C250,'School Lookup'!C:C,'School Lookup'!D:D,0)))</f>
        <v>Ridgeway Primary School</v>
      </c>
      <c r="C250" t="s">
        <v>327</v>
      </c>
      <c r="D250">
        <v>500</v>
      </c>
      <c r="E250" t="s">
        <v>16</v>
      </c>
      <c r="F250" t="s">
        <v>734</v>
      </c>
      <c r="G250" t="s">
        <v>328</v>
      </c>
      <c r="H250" t="s">
        <v>885</v>
      </c>
      <c r="I250" t="s">
        <v>958</v>
      </c>
      <c r="J250" t="s">
        <v>959</v>
      </c>
      <c r="K250" s="4">
        <v>46003</v>
      </c>
      <c r="L250" s="5">
        <v>0.61283564814814817</v>
      </c>
      <c r="M250" t="s">
        <v>953</v>
      </c>
      <c r="N250" s="5">
        <v>2.4537037037037036E-3</v>
      </c>
      <c r="O250" t="s">
        <v>960</v>
      </c>
      <c r="P250">
        <v>0</v>
      </c>
      <c r="Q250">
        <v>20</v>
      </c>
      <c r="R250" t="s">
        <v>961</v>
      </c>
      <c r="S250" t="s">
        <v>955</v>
      </c>
    </row>
    <row r="251" spans="1:19" x14ac:dyDescent="0.25">
      <c r="A251" s="54">
        <f>_xlfn.XLOOKUP(B251,'School Lookup'!D:D,'School Lookup'!F:F,0)</f>
        <v>682471</v>
      </c>
      <c r="B251" s="54" t="str">
        <f>_xlfn.XLOOKUP(C251,'School Lookup'!A:A,'School Lookup'!D:D,_xlfn.XLOOKUP(C251,'School Lookup'!B:B,'School Lookup'!D:D,_xlfn.XLOOKUP(C251,'School Lookup'!C:C,'School Lookup'!D:D,0)))</f>
        <v>Ridgeway Primary School</v>
      </c>
      <c r="C251" t="s">
        <v>327</v>
      </c>
      <c r="D251">
        <v>500</v>
      </c>
      <c r="E251" t="s">
        <v>16</v>
      </c>
      <c r="F251" t="s">
        <v>734</v>
      </c>
      <c r="G251" t="s">
        <v>328</v>
      </c>
      <c r="H251" t="s">
        <v>885</v>
      </c>
      <c r="I251" t="s">
        <v>958</v>
      </c>
      <c r="J251" t="s">
        <v>959</v>
      </c>
      <c r="K251" s="4">
        <v>46003</v>
      </c>
      <c r="L251" s="5">
        <v>0.64532407407407411</v>
      </c>
      <c r="M251" t="s">
        <v>953</v>
      </c>
      <c r="N251" s="5">
        <v>3.4722222222222222E-5</v>
      </c>
      <c r="O251" t="s">
        <v>960</v>
      </c>
      <c r="P251">
        <v>0</v>
      </c>
      <c r="Q251">
        <v>20</v>
      </c>
      <c r="R251" t="s">
        <v>961</v>
      </c>
      <c r="S251" t="s">
        <v>955</v>
      </c>
    </row>
    <row r="252" spans="1:19" x14ac:dyDescent="0.25">
      <c r="A252" s="54">
        <f>_xlfn.XLOOKUP(B252,'School Lookup'!D:D,'School Lookup'!F:F,0)</f>
        <v>682471</v>
      </c>
      <c r="B252" s="54" t="str">
        <f>_xlfn.XLOOKUP(C252,'School Lookup'!A:A,'School Lookup'!D:D,_xlfn.XLOOKUP(C252,'School Lookup'!B:B,'School Lookup'!D:D,_xlfn.XLOOKUP(C252,'School Lookup'!C:C,'School Lookup'!D:D,0)))</f>
        <v>Ridgeway Primary School</v>
      </c>
      <c r="C252" t="s">
        <v>327</v>
      </c>
      <c r="D252" t="s">
        <v>962</v>
      </c>
      <c r="E252" t="s">
        <v>16</v>
      </c>
      <c r="F252" t="s">
        <v>734</v>
      </c>
      <c r="G252" t="s">
        <v>328</v>
      </c>
      <c r="H252" t="s">
        <v>885</v>
      </c>
      <c r="I252" t="s">
        <v>958</v>
      </c>
      <c r="J252" t="s">
        <v>959</v>
      </c>
      <c r="K252" s="4">
        <v>46003</v>
      </c>
      <c r="L252" s="5">
        <v>0.64599537037037036</v>
      </c>
      <c r="M252" t="s">
        <v>953</v>
      </c>
      <c r="N252" s="5">
        <v>3.5879629629629629E-4</v>
      </c>
      <c r="O252" t="s">
        <v>960</v>
      </c>
      <c r="P252">
        <v>0</v>
      </c>
      <c r="Q252">
        <v>20</v>
      </c>
      <c r="R252" t="s">
        <v>955</v>
      </c>
    </row>
    <row r="253" spans="1:19" x14ac:dyDescent="0.25">
      <c r="A253" s="54">
        <f>_xlfn.XLOOKUP(B253,'School Lookup'!D:D,'School Lookup'!F:F,0)</f>
        <v>682471</v>
      </c>
      <c r="B253" s="54" t="str">
        <f>_xlfn.XLOOKUP(C253,'School Lookup'!A:A,'School Lookup'!D:D,_xlfn.XLOOKUP(C253,'School Lookup'!B:B,'School Lookup'!D:D,_xlfn.XLOOKUP(C253,'School Lookup'!C:C,'School Lookup'!D:D,0)))</f>
        <v>Ridgeway Primary School</v>
      </c>
      <c r="C253" t="s">
        <v>327</v>
      </c>
      <c r="D253">
        <v>500</v>
      </c>
      <c r="E253" t="s">
        <v>16</v>
      </c>
      <c r="F253" t="s">
        <v>734</v>
      </c>
      <c r="G253" t="s">
        <v>328</v>
      </c>
      <c r="H253" t="s">
        <v>885</v>
      </c>
      <c r="I253" t="s">
        <v>958</v>
      </c>
      <c r="J253" t="s">
        <v>959</v>
      </c>
      <c r="K253" s="4">
        <v>46003</v>
      </c>
      <c r="L253" s="5">
        <v>0.64599537037037036</v>
      </c>
      <c r="M253" t="s">
        <v>953</v>
      </c>
      <c r="N253" s="5">
        <v>3.5879629629629629E-4</v>
      </c>
      <c r="O253" t="s">
        <v>960</v>
      </c>
      <c r="P253">
        <v>0</v>
      </c>
      <c r="Q253">
        <v>20</v>
      </c>
      <c r="R253" t="s">
        <v>961</v>
      </c>
      <c r="S253" t="s">
        <v>955</v>
      </c>
    </row>
    <row r="254" spans="1:19" x14ac:dyDescent="0.25">
      <c r="A254" s="54">
        <f>_xlfn.XLOOKUP(B254,'School Lookup'!D:D,'School Lookup'!F:F,0)</f>
        <v>682471</v>
      </c>
      <c r="B254" s="54" t="str">
        <f>_xlfn.XLOOKUP(C254,'School Lookup'!A:A,'School Lookup'!D:D,_xlfn.XLOOKUP(C254,'School Lookup'!B:B,'School Lookup'!D:D,_xlfn.XLOOKUP(C254,'School Lookup'!C:C,'School Lookup'!D:D,0)))</f>
        <v>Ridgeway Primary School</v>
      </c>
      <c r="C254" t="s">
        <v>327</v>
      </c>
      <c r="D254">
        <v>500</v>
      </c>
      <c r="E254" t="s">
        <v>16</v>
      </c>
      <c r="F254" t="s">
        <v>734</v>
      </c>
      <c r="G254" t="s">
        <v>328</v>
      </c>
      <c r="H254" t="s">
        <v>885</v>
      </c>
      <c r="I254" t="s">
        <v>958</v>
      </c>
      <c r="J254" t="s">
        <v>959</v>
      </c>
      <c r="K254" s="4">
        <v>46003</v>
      </c>
      <c r="L254" s="5">
        <v>0.64629629629629626</v>
      </c>
      <c r="M254" t="s">
        <v>953</v>
      </c>
      <c r="N254" s="5">
        <v>6.9444444444444444E-5</v>
      </c>
      <c r="O254" t="s">
        <v>960</v>
      </c>
      <c r="P254">
        <v>0</v>
      </c>
      <c r="Q254">
        <v>20</v>
      </c>
      <c r="R254" t="s">
        <v>961</v>
      </c>
      <c r="S254" t="s">
        <v>955</v>
      </c>
    </row>
    <row r="255" spans="1:19" x14ac:dyDescent="0.25">
      <c r="A255" s="54">
        <f>_xlfn.XLOOKUP(B255,'School Lookup'!D:D,'School Lookup'!F:F,0)</f>
        <v>682471</v>
      </c>
      <c r="B255" s="54" t="str">
        <f>_xlfn.XLOOKUP(C255,'School Lookup'!A:A,'School Lookup'!D:D,_xlfn.XLOOKUP(C255,'School Lookup'!B:B,'School Lookup'!D:D,_xlfn.XLOOKUP(C255,'School Lookup'!C:C,'School Lookup'!D:D,0)))</f>
        <v>Ridgeway Primary School</v>
      </c>
      <c r="C255" t="s">
        <v>327</v>
      </c>
      <c r="D255" t="s">
        <v>962</v>
      </c>
      <c r="E255" t="s">
        <v>16</v>
      </c>
      <c r="F255" t="s">
        <v>734</v>
      </c>
      <c r="G255" t="s">
        <v>328</v>
      </c>
      <c r="H255" t="s">
        <v>885</v>
      </c>
      <c r="I255" t="s">
        <v>958</v>
      </c>
      <c r="J255" t="s">
        <v>959</v>
      </c>
      <c r="K255" s="4">
        <v>46003</v>
      </c>
      <c r="L255" s="5">
        <v>0.35481481481481481</v>
      </c>
      <c r="M255" t="s">
        <v>953</v>
      </c>
      <c r="N255" s="5">
        <v>2.6620370370370372E-4</v>
      </c>
      <c r="O255" t="s">
        <v>960</v>
      </c>
      <c r="P255">
        <v>0</v>
      </c>
      <c r="Q255">
        <v>20</v>
      </c>
      <c r="R255" t="s">
        <v>955</v>
      </c>
    </row>
    <row r="256" spans="1:19" x14ac:dyDescent="0.25">
      <c r="A256" s="54">
        <f>_xlfn.XLOOKUP(B256,'School Lookup'!D:D,'School Lookup'!F:F,0)</f>
        <v>682471</v>
      </c>
      <c r="B256" s="54" t="str">
        <f>_xlfn.XLOOKUP(C256,'School Lookup'!A:A,'School Lookup'!D:D,_xlfn.XLOOKUP(C256,'School Lookup'!B:B,'School Lookup'!D:D,_xlfn.XLOOKUP(C256,'School Lookup'!C:C,'School Lookup'!D:D,0)))</f>
        <v>Ridgeway Primary School</v>
      </c>
      <c r="C256" t="s">
        <v>327</v>
      </c>
      <c r="D256">
        <v>500</v>
      </c>
      <c r="E256" t="s">
        <v>16</v>
      </c>
      <c r="F256" t="s">
        <v>734</v>
      </c>
      <c r="G256" t="s">
        <v>328</v>
      </c>
      <c r="H256" t="s">
        <v>885</v>
      </c>
      <c r="I256" t="s">
        <v>958</v>
      </c>
      <c r="J256" t="s">
        <v>959</v>
      </c>
      <c r="K256" s="4">
        <v>46003</v>
      </c>
      <c r="L256" s="5">
        <v>0.35481481481481481</v>
      </c>
      <c r="M256" t="s">
        <v>953</v>
      </c>
      <c r="N256" s="5">
        <v>2.6620370370370372E-4</v>
      </c>
      <c r="O256" t="s">
        <v>960</v>
      </c>
      <c r="P256">
        <v>0</v>
      </c>
      <c r="Q256">
        <v>20</v>
      </c>
      <c r="R256" t="s">
        <v>961</v>
      </c>
      <c r="S256" t="s">
        <v>955</v>
      </c>
    </row>
    <row r="257" spans="1:19" x14ac:dyDescent="0.25">
      <c r="A257" s="54">
        <f>_xlfn.XLOOKUP(B257,'School Lookup'!D:D,'School Lookup'!F:F,0)</f>
        <v>682471</v>
      </c>
      <c r="B257" s="54" t="str">
        <f>_xlfn.XLOOKUP(C257,'School Lookup'!A:A,'School Lookup'!D:D,_xlfn.XLOOKUP(C257,'School Lookup'!B:B,'School Lookup'!D:D,_xlfn.XLOOKUP(C257,'School Lookup'!C:C,'School Lookup'!D:D,0)))</f>
        <v>Ridgeway Primary School</v>
      </c>
      <c r="C257" t="s">
        <v>327</v>
      </c>
      <c r="D257">
        <v>500</v>
      </c>
      <c r="E257" t="s">
        <v>16</v>
      </c>
      <c r="F257" t="s">
        <v>734</v>
      </c>
      <c r="G257" t="s">
        <v>328</v>
      </c>
      <c r="H257" t="s">
        <v>885</v>
      </c>
      <c r="I257" t="s">
        <v>958</v>
      </c>
      <c r="J257" t="s">
        <v>959</v>
      </c>
      <c r="K257" s="4">
        <v>46003</v>
      </c>
      <c r="L257" s="5">
        <v>0.3556597222222222</v>
      </c>
      <c r="M257" t="s">
        <v>953</v>
      </c>
      <c r="N257" s="5">
        <v>3.4722222222222222E-5</v>
      </c>
      <c r="O257" t="s">
        <v>960</v>
      </c>
      <c r="P257">
        <v>0</v>
      </c>
      <c r="Q257">
        <v>20</v>
      </c>
      <c r="R257" t="s">
        <v>961</v>
      </c>
      <c r="S257" t="s">
        <v>955</v>
      </c>
    </row>
    <row r="258" spans="1:19" x14ac:dyDescent="0.25">
      <c r="A258" s="54">
        <f>_xlfn.XLOOKUP(B258,'School Lookup'!D:D,'School Lookup'!F:F,0)</f>
        <v>682471</v>
      </c>
      <c r="B258" s="54" t="str">
        <f>_xlfn.XLOOKUP(C258,'School Lookup'!A:A,'School Lookup'!D:D,_xlfn.XLOOKUP(C258,'School Lookup'!B:B,'School Lookup'!D:D,_xlfn.XLOOKUP(C258,'School Lookup'!C:C,'School Lookup'!D:D,0)))</f>
        <v>Ridgeway Primary School</v>
      </c>
      <c r="C258" t="s">
        <v>327</v>
      </c>
      <c r="D258">
        <v>500</v>
      </c>
      <c r="E258" t="s">
        <v>16</v>
      </c>
      <c r="F258" t="s">
        <v>734</v>
      </c>
      <c r="G258" t="s">
        <v>328</v>
      </c>
      <c r="H258" t="s">
        <v>885</v>
      </c>
      <c r="I258" t="s">
        <v>958</v>
      </c>
      <c r="J258" t="s">
        <v>959</v>
      </c>
      <c r="K258" s="4">
        <v>46003</v>
      </c>
      <c r="L258" s="5">
        <v>0.35622685185185188</v>
      </c>
      <c r="M258" t="s">
        <v>953</v>
      </c>
      <c r="N258" s="5">
        <v>9.2592592592592588E-5</v>
      </c>
      <c r="O258" t="s">
        <v>960</v>
      </c>
      <c r="P258">
        <v>0</v>
      </c>
      <c r="Q258">
        <v>20</v>
      </c>
      <c r="R258" t="s">
        <v>961</v>
      </c>
      <c r="S258" t="s">
        <v>955</v>
      </c>
    </row>
    <row r="259" spans="1:19" x14ac:dyDescent="0.25">
      <c r="A259" s="54">
        <f>_xlfn.XLOOKUP(B259,'School Lookup'!D:D,'School Lookup'!F:F,0)</f>
        <v>682471</v>
      </c>
      <c r="B259" s="54" t="str">
        <f>_xlfn.XLOOKUP(C259,'School Lookup'!A:A,'School Lookup'!D:D,_xlfn.XLOOKUP(C259,'School Lookup'!B:B,'School Lookup'!D:D,_xlfn.XLOOKUP(C259,'School Lookup'!C:C,'School Lookup'!D:D,0)))</f>
        <v>Ridgeway Primary School</v>
      </c>
      <c r="C259" t="s">
        <v>327</v>
      </c>
      <c r="D259">
        <v>500</v>
      </c>
      <c r="E259" t="s">
        <v>16</v>
      </c>
      <c r="F259" t="s">
        <v>734</v>
      </c>
      <c r="G259" t="s">
        <v>328</v>
      </c>
      <c r="H259" t="s">
        <v>885</v>
      </c>
      <c r="I259" t="s">
        <v>958</v>
      </c>
      <c r="J259" t="s">
        <v>959</v>
      </c>
      <c r="K259" s="4">
        <v>46003</v>
      </c>
      <c r="L259" s="5">
        <v>0.36284722222222221</v>
      </c>
      <c r="M259" t="s">
        <v>953</v>
      </c>
      <c r="N259" s="5">
        <v>3.4722222222222222E-5</v>
      </c>
      <c r="O259" t="s">
        <v>960</v>
      </c>
      <c r="P259">
        <v>0</v>
      </c>
      <c r="Q259">
        <v>20</v>
      </c>
      <c r="R259" t="s">
        <v>961</v>
      </c>
      <c r="S259" t="s">
        <v>955</v>
      </c>
    </row>
    <row r="260" spans="1:19" x14ac:dyDescent="0.25">
      <c r="A260" s="54">
        <f>_xlfn.XLOOKUP(B260,'School Lookup'!D:D,'School Lookup'!F:F,0)</f>
        <v>682471</v>
      </c>
      <c r="B260" s="54" t="str">
        <f>_xlfn.XLOOKUP(C260,'School Lookup'!A:A,'School Lookup'!D:D,_xlfn.XLOOKUP(C260,'School Lookup'!B:B,'School Lookup'!D:D,_xlfn.XLOOKUP(C260,'School Lookup'!C:C,'School Lookup'!D:D,0)))</f>
        <v>Ridgeway Primary School</v>
      </c>
      <c r="C260" t="s">
        <v>327</v>
      </c>
      <c r="D260">
        <v>500</v>
      </c>
      <c r="E260" t="s">
        <v>16</v>
      </c>
      <c r="F260" t="s">
        <v>734</v>
      </c>
      <c r="G260" t="s">
        <v>328</v>
      </c>
      <c r="H260" t="s">
        <v>885</v>
      </c>
      <c r="I260" t="s">
        <v>958</v>
      </c>
      <c r="J260" t="s">
        <v>959</v>
      </c>
      <c r="K260" s="4">
        <v>46003</v>
      </c>
      <c r="L260" s="5">
        <v>0.36890046296296297</v>
      </c>
      <c r="M260" t="s">
        <v>953</v>
      </c>
      <c r="N260" s="5">
        <v>2.3148148148148147E-5</v>
      </c>
      <c r="O260" t="s">
        <v>960</v>
      </c>
      <c r="P260">
        <v>0</v>
      </c>
      <c r="Q260">
        <v>20</v>
      </c>
      <c r="R260" t="s">
        <v>961</v>
      </c>
      <c r="S260" t="s">
        <v>955</v>
      </c>
    </row>
    <row r="261" spans="1:19" x14ac:dyDescent="0.25">
      <c r="A261" s="54">
        <f>_xlfn.XLOOKUP(B261,'School Lookup'!D:D,'School Lookup'!F:F,0)</f>
        <v>682471</v>
      </c>
      <c r="B261" s="54" t="str">
        <f>_xlfn.XLOOKUP(C261,'School Lookup'!A:A,'School Lookup'!D:D,_xlfn.XLOOKUP(C261,'School Lookup'!B:B,'School Lookup'!D:D,_xlfn.XLOOKUP(C261,'School Lookup'!C:C,'School Lookup'!D:D,0)))</f>
        <v>Ridgeway Primary School</v>
      </c>
      <c r="C261" t="s">
        <v>327</v>
      </c>
      <c r="D261" t="s">
        <v>962</v>
      </c>
      <c r="E261" t="s">
        <v>16</v>
      </c>
      <c r="F261" t="s">
        <v>734</v>
      </c>
      <c r="G261" t="s">
        <v>328</v>
      </c>
      <c r="H261" t="s">
        <v>885</v>
      </c>
      <c r="I261" t="s">
        <v>958</v>
      </c>
      <c r="J261" t="s">
        <v>959</v>
      </c>
      <c r="K261" s="4">
        <v>46003</v>
      </c>
      <c r="L261" s="5">
        <v>0.3752199074074074</v>
      </c>
      <c r="M261" t="s">
        <v>953</v>
      </c>
      <c r="N261" s="5">
        <v>1.1921296296296296E-3</v>
      </c>
      <c r="O261" t="s">
        <v>960</v>
      </c>
      <c r="P261">
        <v>0</v>
      </c>
      <c r="Q261">
        <v>20</v>
      </c>
      <c r="R261" t="s">
        <v>955</v>
      </c>
    </row>
    <row r="262" spans="1:19" x14ac:dyDescent="0.25">
      <c r="A262" s="54">
        <f>_xlfn.XLOOKUP(B262,'School Lookup'!D:D,'School Lookup'!F:F,0)</f>
        <v>682471</v>
      </c>
      <c r="B262" s="54" t="str">
        <f>_xlfn.XLOOKUP(C262,'School Lookup'!A:A,'School Lookup'!D:D,_xlfn.XLOOKUP(C262,'School Lookup'!B:B,'School Lookup'!D:D,_xlfn.XLOOKUP(C262,'School Lookup'!C:C,'School Lookup'!D:D,0)))</f>
        <v>Ridgeway Primary School</v>
      </c>
      <c r="C262" t="s">
        <v>327</v>
      </c>
      <c r="D262">
        <v>500</v>
      </c>
      <c r="E262" t="s">
        <v>16</v>
      </c>
      <c r="F262" t="s">
        <v>734</v>
      </c>
      <c r="G262" t="s">
        <v>328</v>
      </c>
      <c r="H262" t="s">
        <v>885</v>
      </c>
      <c r="I262" t="s">
        <v>958</v>
      </c>
      <c r="J262" t="s">
        <v>959</v>
      </c>
      <c r="K262" s="4">
        <v>46003</v>
      </c>
      <c r="L262" s="5">
        <v>0.3752199074074074</v>
      </c>
      <c r="M262" t="s">
        <v>953</v>
      </c>
      <c r="N262" s="5">
        <v>1.1921296296296296E-3</v>
      </c>
      <c r="O262" t="s">
        <v>960</v>
      </c>
      <c r="P262">
        <v>0</v>
      </c>
      <c r="Q262">
        <v>20</v>
      </c>
      <c r="R262" t="s">
        <v>961</v>
      </c>
      <c r="S262" t="s">
        <v>955</v>
      </c>
    </row>
    <row r="263" spans="1:19" x14ac:dyDescent="0.25">
      <c r="A263" s="54">
        <f>_xlfn.XLOOKUP(B263,'School Lookup'!D:D,'School Lookup'!F:F,0)</f>
        <v>682471</v>
      </c>
      <c r="B263" s="54" t="str">
        <f>_xlfn.XLOOKUP(C263,'School Lookup'!A:A,'School Lookup'!D:D,_xlfn.XLOOKUP(C263,'School Lookup'!B:B,'School Lookup'!D:D,_xlfn.XLOOKUP(C263,'School Lookup'!C:C,'School Lookup'!D:D,0)))</f>
        <v>Ridgeway Primary School</v>
      </c>
      <c r="C263" t="s">
        <v>327</v>
      </c>
      <c r="D263" t="s">
        <v>962</v>
      </c>
      <c r="E263" t="s">
        <v>16</v>
      </c>
      <c r="F263" t="s">
        <v>734</v>
      </c>
      <c r="G263" t="s">
        <v>328</v>
      </c>
      <c r="H263" t="s">
        <v>885</v>
      </c>
      <c r="I263" t="s">
        <v>958</v>
      </c>
      <c r="J263" t="s">
        <v>959</v>
      </c>
      <c r="K263" s="4">
        <v>46003</v>
      </c>
      <c r="L263" s="5">
        <v>0.39133101851851854</v>
      </c>
      <c r="M263" t="s">
        <v>953</v>
      </c>
      <c r="N263" s="5">
        <v>9.4907407407407408E-4</v>
      </c>
      <c r="O263" t="s">
        <v>960</v>
      </c>
      <c r="P263">
        <v>0</v>
      </c>
      <c r="Q263">
        <v>20</v>
      </c>
      <c r="R263" t="s">
        <v>955</v>
      </c>
    </row>
    <row r="264" spans="1:19" x14ac:dyDescent="0.25">
      <c r="A264" s="54">
        <f>_xlfn.XLOOKUP(B264,'School Lookup'!D:D,'School Lookup'!F:F,0)</f>
        <v>682471</v>
      </c>
      <c r="B264" s="54" t="str">
        <f>_xlfn.XLOOKUP(C264,'School Lookup'!A:A,'School Lookup'!D:D,_xlfn.XLOOKUP(C264,'School Lookup'!B:B,'School Lookup'!D:D,_xlfn.XLOOKUP(C264,'School Lookup'!C:C,'School Lookup'!D:D,0)))</f>
        <v>Ridgeway Primary School</v>
      </c>
      <c r="C264" t="s">
        <v>327</v>
      </c>
      <c r="D264">
        <v>500</v>
      </c>
      <c r="E264" t="s">
        <v>16</v>
      </c>
      <c r="F264" t="s">
        <v>734</v>
      </c>
      <c r="G264" t="s">
        <v>328</v>
      </c>
      <c r="H264" t="s">
        <v>885</v>
      </c>
      <c r="I264" t="s">
        <v>958</v>
      </c>
      <c r="J264" t="s">
        <v>959</v>
      </c>
      <c r="K264" s="4">
        <v>46003</v>
      </c>
      <c r="L264" s="5">
        <v>0.39133101851851854</v>
      </c>
      <c r="M264" t="s">
        <v>953</v>
      </c>
      <c r="N264" s="5">
        <v>9.4907407407407408E-4</v>
      </c>
      <c r="O264" t="s">
        <v>960</v>
      </c>
      <c r="P264">
        <v>0</v>
      </c>
      <c r="Q264">
        <v>20</v>
      </c>
      <c r="R264" t="s">
        <v>961</v>
      </c>
      <c r="S264" t="s">
        <v>955</v>
      </c>
    </row>
    <row r="265" spans="1:19" x14ac:dyDescent="0.25">
      <c r="A265" s="54">
        <f>_xlfn.XLOOKUP(B265,'School Lookup'!D:D,'School Lookup'!F:F,0)</f>
        <v>682471</v>
      </c>
      <c r="B265" s="54" t="str">
        <f>_xlfn.XLOOKUP(C265,'School Lookup'!A:A,'School Lookup'!D:D,_xlfn.XLOOKUP(C265,'School Lookup'!B:B,'School Lookup'!D:D,_xlfn.XLOOKUP(C265,'School Lookup'!C:C,'School Lookup'!D:D,0)))</f>
        <v>Ridgeway Primary School</v>
      </c>
      <c r="C265" t="s">
        <v>327</v>
      </c>
      <c r="D265" t="s">
        <v>962</v>
      </c>
      <c r="E265" t="s">
        <v>16</v>
      </c>
      <c r="F265" t="s">
        <v>734</v>
      </c>
      <c r="G265" t="s">
        <v>328</v>
      </c>
      <c r="H265" t="s">
        <v>885</v>
      </c>
      <c r="I265" t="s">
        <v>958</v>
      </c>
      <c r="J265" t="s">
        <v>959</v>
      </c>
      <c r="K265" s="4">
        <v>46003</v>
      </c>
      <c r="L265" s="5">
        <v>0.41516203703703702</v>
      </c>
      <c r="M265" t="s">
        <v>953</v>
      </c>
      <c r="N265" s="5">
        <v>1.9444444444444444E-3</v>
      </c>
      <c r="O265" t="s">
        <v>960</v>
      </c>
      <c r="P265">
        <v>0</v>
      </c>
      <c r="Q265">
        <v>20</v>
      </c>
      <c r="R265" t="s">
        <v>955</v>
      </c>
    </row>
    <row r="266" spans="1:19" x14ac:dyDescent="0.25">
      <c r="A266" s="54">
        <f>_xlfn.XLOOKUP(B266,'School Lookup'!D:D,'School Lookup'!F:F,0)</f>
        <v>682471</v>
      </c>
      <c r="B266" s="54" t="str">
        <f>_xlfn.XLOOKUP(C266,'School Lookup'!A:A,'School Lookup'!D:D,_xlfn.XLOOKUP(C266,'School Lookup'!B:B,'School Lookup'!D:D,_xlfn.XLOOKUP(C266,'School Lookup'!C:C,'School Lookup'!D:D,0)))</f>
        <v>Ridgeway Primary School</v>
      </c>
      <c r="C266" t="s">
        <v>327</v>
      </c>
      <c r="D266">
        <v>500</v>
      </c>
      <c r="E266" t="s">
        <v>16</v>
      </c>
      <c r="F266" t="s">
        <v>734</v>
      </c>
      <c r="G266" t="s">
        <v>328</v>
      </c>
      <c r="H266" t="s">
        <v>885</v>
      </c>
      <c r="I266" t="s">
        <v>958</v>
      </c>
      <c r="J266" t="s">
        <v>959</v>
      </c>
      <c r="K266" s="4">
        <v>46003</v>
      </c>
      <c r="L266" s="5">
        <v>0.41516203703703702</v>
      </c>
      <c r="M266" t="s">
        <v>953</v>
      </c>
      <c r="N266" s="5">
        <v>1.9444444444444444E-3</v>
      </c>
      <c r="O266" t="s">
        <v>960</v>
      </c>
      <c r="P266">
        <v>0</v>
      </c>
      <c r="Q266">
        <v>20</v>
      </c>
      <c r="R266" t="s">
        <v>961</v>
      </c>
      <c r="S266" t="s">
        <v>955</v>
      </c>
    </row>
    <row r="267" spans="1:19" x14ac:dyDescent="0.25">
      <c r="A267" s="54">
        <f>_xlfn.XLOOKUP(B267,'School Lookup'!D:D,'School Lookup'!F:F,0)</f>
        <v>148526</v>
      </c>
      <c r="B267" s="54" t="str">
        <f>_xlfn.XLOOKUP(C267,'School Lookup'!A:A,'School Lookup'!D:D,_xlfn.XLOOKUP(C267,'School Lookup'!B:B,'School Lookup'!D:D,_xlfn.XLOOKUP(C267,'School Lookup'!C:C,'School Lookup'!D:D,0)))</f>
        <v>The Village Federation Lines</v>
      </c>
      <c r="C267" t="s">
        <v>24</v>
      </c>
      <c r="D267" t="s">
        <v>1150</v>
      </c>
      <c r="E267" t="s">
        <v>16</v>
      </c>
      <c r="F267" t="s">
        <v>734</v>
      </c>
      <c r="G267" t="s">
        <v>134</v>
      </c>
      <c r="H267" t="s">
        <v>347</v>
      </c>
      <c r="I267" t="s">
        <v>958</v>
      </c>
      <c r="J267" t="s">
        <v>959</v>
      </c>
      <c r="K267" s="4">
        <v>46003</v>
      </c>
      <c r="L267" s="5">
        <v>0.39538194444444447</v>
      </c>
      <c r="M267" t="s">
        <v>953</v>
      </c>
      <c r="N267" s="5">
        <v>2.1643518518518518E-3</v>
      </c>
      <c r="O267" t="s">
        <v>960</v>
      </c>
      <c r="P267">
        <v>0</v>
      </c>
      <c r="Q267">
        <v>20</v>
      </c>
      <c r="R267" t="s">
        <v>1151</v>
      </c>
      <c r="S267" t="s">
        <v>966</v>
      </c>
    </row>
    <row r="268" spans="1:19" x14ac:dyDescent="0.25">
      <c r="A268" s="54">
        <f>_xlfn.XLOOKUP(B268,'School Lookup'!D:D,'School Lookup'!F:F,0)</f>
        <v>148526</v>
      </c>
      <c r="B268" s="54" t="str">
        <f>_xlfn.XLOOKUP(C268,'School Lookup'!A:A,'School Lookup'!D:D,_xlfn.XLOOKUP(C268,'School Lookup'!B:B,'School Lookup'!D:D,_xlfn.XLOOKUP(C268,'School Lookup'!C:C,'School Lookup'!D:D,0)))</f>
        <v>The Village Federation Lines</v>
      </c>
      <c r="C268" t="s">
        <v>24</v>
      </c>
      <c r="D268" t="s">
        <v>1152</v>
      </c>
      <c r="E268" t="s">
        <v>16</v>
      </c>
      <c r="F268" t="s">
        <v>734</v>
      </c>
      <c r="G268" t="s">
        <v>134</v>
      </c>
      <c r="H268" t="s">
        <v>347</v>
      </c>
      <c r="I268" t="s">
        <v>958</v>
      </c>
      <c r="J268" t="s">
        <v>981</v>
      </c>
      <c r="K268" s="4">
        <v>46003</v>
      </c>
      <c r="L268" s="5">
        <v>0.41462962962962963</v>
      </c>
      <c r="M268" t="s">
        <v>953</v>
      </c>
      <c r="N268" s="5">
        <v>5.4398148148148144E-4</v>
      </c>
      <c r="O268" t="s">
        <v>982</v>
      </c>
      <c r="P268">
        <v>0</v>
      </c>
      <c r="Q268">
        <v>20</v>
      </c>
      <c r="R268" t="s">
        <v>998</v>
      </c>
      <c r="S268" t="s">
        <v>987</v>
      </c>
    </row>
    <row r="269" spans="1:19" x14ac:dyDescent="0.25">
      <c r="A269" s="54">
        <f>_xlfn.XLOOKUP(B269,'School Lookup'!D:D,'School Lookup'!F:F,0)</f>
        <v>823392</v>
      </c>
      <c r="B269" s="54" t="str">
        <f>_xlfn.XLOOKUP(C269,'School Lookup'!A:A,'School Lookup'!D:D,_xlfn.XLOOKUP(C269,'School Lookup'!B:B,'School Lookup'!D:D,_xlfn.XLOOKUP(C269,'School Lookup'!C:C,'School Lookup'!D:D,0)))</f>
        <v>Fitz Herbert C of E VA Primary School</v>
      </c>
      <c r="C269" t="s">
        <v>25</v>
      </c>
      <c r="D269" t="s">
        <v>1150</v>
      </c>
      <c r="E269" t="s">
        <v>16</v>
      </c>
      <c r="F269" t="s">
        <v>734</v>
      </c>
      <c r="G269" t="s">
        <v>134</v>
      </c>
      <c r="H269" t="s">
        <v>347</v>
      </c>
      <c r="I269" t="s">
        <v>958</v>
      </c>
      <c r="J269" t="s">
        <v>959</v>
      </c>
      <c r="K269" s="4">
        <v>46003</v>
      </c>
      <c r="L269" s="5">
        <v>0.33386574074074077</v>
      </c>
      <c r="M269" t="s">
        <v>953</v>
      </c>
      <c r="N269" s="5">
        <v>8.6574074074074071E-3</v>
      </c>
      <c r="O269" t="s">
        <v>960</v>
      </c>
      <c r="P269">
        <v>0</v>
      </c>
      <c r="Q269">
        <v>20</v>
      </c>
      <c r="R269" t="s">
        <v>1151</v>
      </c>
      <c r="S269" t="s">
        <v>966</v>
      </c>
    </row>
    <row r="270" spans="1:19" x14ac:dyDescent="0.25">
      <c r="A270" s="54">
        <f>_xlfn.XLOOKUP(B270,'School Lookup'!D:D,'School Lookup'!F:F,0)</f>
        <v>823392</v>
      </c>
      <c r="B270" s="54" t="str">
        <f>_xlfn.XLOOKUP(C270,'School Lookup'!A:A,'School Lookup'!D:D,_xlfn.XLOOKUP(C270,'School Lookup'!B:B,'School Lookup'!D:D,_xlfn.XLOOKUP(C270,'School Lookup'!C:C,'School Lookup'!D:D,0)))</f>
        <v>Fitz Herbert C of E VA Primary School</v>
      </c>
      <c r="C270" t="s">
        <v>25</v>
      </c>
      <c r="D270">
        <v>619</v>
      </c>
      <c r="E270" t="s">
        <v>16</v>
      </c>
      <c r="F270" t="s">
        <v>734</v>
      </c>
      <c r="G270" t="s">
        <v>134</v>
      </c>
      <c r="H270" t="s">
        <v>347</v>
      </c>
      <c r="I270" t="s">
        <v>958</v>
      </c>
      <c r="J270" t="s">
        <v>959</v>
      </c>
      <c r="K270" s="4">
        <v>46003</v>
      </c>
      <c r="L270" s="5">
        <v>0.98245370370370366</v>
      </c>
      <c r="M270" t="s">
        <v>953</v>
      </c>
      <c r="N270" s="5">
        <v>9.4907407407407408E-4</v>
      </c>
      <c r="O270" t="s">
        <v>960</v>
      </c>
      <c r="P270">
        <v>0</v>
      </c>
      <c r="Q270">
        <v>20</v>
      </c>
      <c r="R270" t="s">
        <v>975</v>
      </c>
      <c r="S270" t="s">
        <v>976</v>
      </c>
    </row>
    <row r="271" spans="1:19" x14ac:dyDescent="0.25">
      <c r="A271" s="54">
        <f>_xlfn.XLOOKUP(B271,'School Lookup'!D:D,'School Lookup'!F:F,0)</f>
        <v>823392</v>
      </c>
      <c r="B271" s="54" t="str">
        <f>_xlfn.XLOOKUP(C271,'School Lookup'!A:A,'School Lookup'!D:D,_xlfn.XLOOKUP(C271,'School Lookup'!B:B,'School Lookup'!D:D,_xlfn.XLOOKUP(C271,'School Lookup'!C:C,'School Lookup'!D:D,0)))</f>
        <v>Fitz Herbert C of E VA Primary School</v>
      </c>
      <c r="C271" t="s">
        <v>25</v>
      </c>
      <c r="D271" t="s">
        <v>1022</v>
      </c>
      <c r="E271" t="s">
        <v>16</v>
      </c>
      <c r="F271" t="s">
        <v>734</v>
      </c>
      <c r="G271" t="s">
        <v>134</v>
      </c>
      <c r="H271" t="s">
        <v>347</v>
      </c>
      <c r="I271" t="s">
        <v>958</v>
      </c>
      <c r="J271" t="s">
        <v>959</v>
      </c>
      <c r="K271" s="4">
        <v>46003</v>
      </c>
      <c r="L271" s="5">
        <v>0.25504629629629627</v>
      </c>
      <c r="M271" t="s">
        <v>953</v>
      </c>
      <c r="N271" s="5">
        <v>3.5879629629629629E-4</v>
      </c>
      <c r="O271" t="s">
        <v>1023</v>
      </c>
      <c r="P271">
        <v>0</v>
      </c>
      <c r="Q271">
        <v>20</v>
      </c>
      <c r="R271" t="s">
        <v>1024</v>
      </c>
      <c r="S271" t="s">
        <v>966</v>
      </c>
    </row>
    <row r="272" spans="1:19" x14ac:dyDescent="0.25">
      <c r="A272" s="54">
        <f>_xlfn.XLOOKUP(B272,'School Lookup'!D:D,'School Lookup'!F:F,0)</f>
        <v>823392</v>
      </c>
      <c r="B272" s="54" t="str">
        <f>_xlfn.XLOOKUP(C272,'School Lookup'!A:A,'School Lookup'!D:D,_xlfn.XLOOKUP(C272,'School Lookup'!B:B,'School Lookup'!D:D,_xlfn.XLOOKUP(C272,'School Lookup'!C:C,'School Lookup'!D:D,0)))</f>
        <v>Fitz Herbert C of E VA Primary School</v>
      </c>
      <c r="C272" t="s">
        <v>25</v>
      </c>
      <c r="D272" t="s">
        <v>1022</v>
      </c>
      <c r="E272" t="s">
        <v>16</v>
      </c>
      <c r="F272" t="s">
        <v>734</v>
      </c>
      <c r="G272" t="s">
        <v>134</v>
      </c>
      <c r="H272" t="s">
        <v>347</v>
      </c>
      <c r="I272" t="s">
        <v>958</v>
      </c>
      <c r="J272" t="s">
        <v>959</v>
      </c>
      <c r="K272" s="4">
        <v>46003</v>
      </c>
      <c r="L272" s="5">
        <v>0.26208333333333333</v>
      </c>
      <c r="M272" t="s">
        <v>953</v>
      </c>
      <c r="N272" s="5">
        <v>3.5879629629629629E-4</v>
      </c>
      <c r="O272" t="s">
        <v>1023</v>
      </c>
      <c r="P272">
        <v>0</v>
      </c>
      <c r="Q272">
        <v>20</v>
      </c>
      <c r="R272" t="s">
        <v>1024</v>
      </c>
      <c r="S272" t="s">
        <v>966</v>
      </c>
    </row>
    <row r="273" spans="1:19" x14ac:dyDescent="0.25">
      <c r="A273" s="54">
        <f>_xlfn.XLOOKUP(B273,'School Lookup'!D:D,'School Lookup'!F:F,0)</f>
        <v>682471</v>
      </c>
      <c r="B273" s="54" t="str">
        <f>_xlfn.XLOOKUP(C273,'School Lookup'!A:A,'School Lookup'!D:D,_xlfn.XLOOKUP(C273,'School Lookup'!B:B,'School Lookup'!D:D,_xlfn.XLOOKUP(C273,'School Lookup'!C:C,'School Lookup'!D:D,0)))</f>
        <v>Ridgeway Primary School</v>
      </c>
      <c r="C273" t="s">
        <v>334</v>
      </c>
      <c r="D273" t="s">
        <v>1153</v>
      </c>
      <c r="E273" t="s">
        <v>16</v>
      </c>
      <c r="F273" t="s">
        <v>734</v>
      </c>
      <c r="G273" t="s">
        <v>328</v>
      </c>
      <c r="H273" t="s">
        <v>885</v>
      </c>
      <c r="I273" t="s">
        <v>958</v>
      </c>
      <c r="J273" t="s">
        <v>981</v>
      </c>
      <c r="K273" s="4">
        <v>46003</v>
      </c>
      <c r="L273" s="5">
        <v>0.6348611111111111</v>
      </c>
      <c r="M273" t="s">
        <v>953</v>
      </c>
      <c r="N273" s="5">
        <v>5.5555555555555556E-4</v>
      </c>
      <c r="O273" t="s">
        <v>982</v>
      </c>
      <c r="P273">
        <v>0</v>
      </c>
      <c r="Q273">
        <v>20</v>
      </c>
      <c r="R273" t="s">
        <v>1006</v>
      </c>
      <c r="S273" t="s">
        <v>994</v>
      </c>
    </row>
    <row r="274" spans="1:19" x14ac:dyDescent="0.25">
      <c r="A274" s="54">
        <f>_xlfn.XLOOKUP(B274,'School Lookup'!D:D,'School Lookup'!F:F,0)</f>
        <v>682471</v>
      </c>
      <c r="B274" s="54" t="str">
        <f>_xlfn.XLOOKUP(C274,'School Lookup'!A:A,'School Lookup'!D:D,_xlfn.XLOOKUP(C274,'School Lookup'!B:B,'School Lookup'!D:D,_xlfn.XLOOKUP(C274,'School Lookup'!C:C,'School Lookup'!D:D,0)))</f>
        <v>Ridgeway Primary School</v>
      </c>
      <c r="C274" t="s">
        <v>334</v>
      </c>
      <c r="D274" t="s">
        <v>1154</v>
      </c>
      <c r="E274" t="s">
        <v>16</v>
      </c>
      <c r="F274" t="s">
        <v>734</v>
      </c>
      <c r="G274" t="s">
        <v>328</v>
      </c>
      <c r="H274" t="s">
        <v>885</v>
      </c>
      <c r="I274" t="s">
        <v>958</v>
      </c>
      <c r="J274" t="s">
        <v>981</v>
      </c>
      <c r="K274" s="4">
        <v>46003</v>
      </c>
      <c r="L274" s="5">
        <v>0.63634259259259263</v>
      </c>
      <c r="M274" t="s">
        <v>953</v>
      </c>
      <c r="N274" s="5">
        <v>3.2407407407407406E-4</v>
      </c>
      <c r="O274" t="s">
        <v>982</v>
      </c>
      <c r="P274">
        <v>0</v>
      </c>
      <c r="Q274">
        <v>20</v>
      </c>
      <c r="R274" t="s">
        <v>1006</v>
      </c>
      <c r="S274" t="s">
        <v>994</v>
      </c>
    </row>
    <row r="275" spans="1:19" x14ac:dyDescent="0.25">
      <c r="A275" s="54">
        <f>_xlfn.XLOOKUP(B275,'School Lookup'!D:D,'School Lookup'!F:F,0)</f>
        <v>682471</v>
      </c>
      <c r="B275" s="54" t="str">
        <f>_xlfn.XLOOKUP(C275,'School Lookup'!A:A,'School Lookup'!D:D,_xlfn.XLOOKUP(C275,'School Lookup'!B:B,'School Lookup'!D:D,_xlfn.XLOOKUP(C275,'School Lookup'!C:C,'School Lookup'!D:D,0)))</f>
        <v>Ridgeway Primary School</v>
      </c>
      <c r="C275" t="s">
        <v>334</v>
      </c>
      <c r="D275" t="s">
        <v>1154</v>
      </c>
      <c r="E275" t="s">
        <v>16</v>
      </c>
      <c r="F275" t="s">
        <v>734</v>
      </c>
      <c r="G275" t="s">
        <v>328</v>
      </c>
      <c r="H275" t="s">
        <v>885</v>
      </c>
      <c r="I275" t="s">
        <v>958</v>
      </c>
      <c r="J275" t="s">
        <v>981</v>
      </c>
      <c r="K275" s="4">
        <v>46003</v>
      </c>
      <c r="L275" s="5">
        <v>0.63710648148148152</v>
      </c>
      <c r="M275" t="s">
        <v>953</v>
      </c>
      <c r="N275" s="5">
        <v>4.6296296296296294E-5</v>
      </c>
      <c r="O275" t="s">
        <v>982</v>
      </c>
      <c r="P275">
        <v>0</v>
      </c>
      <c r="Q275">
        <v>20</v>
      </c>
      <c r="R275" t="s">
        <v>1006</v>
      </c>
      <c r="S275" t="s">
        <v>994</v>
      </c>
    </row>
    <row r="276" spans="1:19" x14ac:dyDescent="0.25">
      <c r="A276" s="54">
        <f>_xlfn.XLOOKUP(B276,'School Lookup'!D:D,'School Lookup'!F:F,0)</f>
        <v>682471</v>
      </c>
      <c r="B276" s="54" t="str">
        <f>_xlfn.XLOOKUP(C276,'School Lookup'!A:A,'School Lookup'!D:D,_xlfn.XLOOKUP(C276,'School Lookup'!B:B,'School Lookup'!D:D,_xlfn.XLOOKUP(C276,'School Lookup'!C:C,'School Lookup'!D:D,0)))</f>
        <v>Ridgeway Primary School</v>
      </c>
      <c r="C276" t="s">
        <v>334</v>
      </c>
      <c r="D276" t="s">
        <v>1155</v>
      </c>
      <c r="E276" t="s">
        <v>16</v>
      </c>
      <c r="F276" t="s">
        <v>734</v>
      </c>
      <c r="G276" t="s">
        <v>328</v>
      </c>
      <c r="H276" t="s">
        <v>885</v>
      </c>
      <c r="I276" t="s">
        <v>958</v>
      </c>
      <c r="J276" t="s">
        <v>981</v>
      </c>
      <c r="K276" s="4">
        <v>46003</v>
      </c>
      <c r="L276" s="5">
        <v>0.63814814814814813</v>
      </c>
      <c r="M276" t="s">
        <v>953</v>
      </c>
      <c r="N276" s="5">
        <v>3.3564814814814812E-4</v>
      </c>
      <c r="O276" t="s">
        <v>982</v>
      </c>
      <c r="P276">
        <v>0</v>
      </c>
      <c r="Q276">
        <v>20</v>
      </c>
      <c r="R276" t="s">
        <v>1074</v>
      </c>
      <c r="S276" t="s">
        <v>990</v>
      </c>
    </row>
    <row r="277" spans="1:19" x14ac:dyDescent="0.25">
      <c r="A277" s="54">
        <f>_xlfn.XLOOKUP(B277,'School Lookup'!D:D,'School Lookup'!F:F,0)</f>
        <v>682471</v>
      </c>
      <c r="B277" s="54" t="str">
        <f>_xlfn.XLOOKUP(C277,'School Lookup'!A:A,'School Lookup'!D:D,_xlfn.XLOOKUP(C277,'School Lookup'!B:B,'School Lookup'!D:D,_xlfn.XLOOKUP(C277,'School Lookup'!C:C,'School Lookup'!D:D,0)))</f>
        <v>Ridgeway Primary School</v>
      </c>
      <c r="C277" t="s">
        <v>334</v>
      </c>
      <c r="D277" t="s">
        <v>1156</v>
      </c>
      <c r="E277" t="s">
        <v>16</v>
      </c>
      <c r="F277" t="s">
        <v>734</v>
      </c>
      <c r="G277" t="s">
        <v>328</v>
      </c>
      <c r="H277" t="s">
        <v>885</v>
      </c>
      <c r="I277" t="s">
        <v>958</v>
      </c>
      <c r="J277" t="s">
        <v>981</v>
      </c>
      <c r="K277" s="4">
        <v>46003</v>
      </c>
      <c r="L277" s="5">
        <v>0.63913194444444443</v>
      </c>
      <c r="M277" t="s">
        <v>953</v>
      </c>
      <c r="N277" s="5">
        <v>8.7962962962962962E-4</v>
      </c>
      <c r="O277" t="s">
        <v>982</v>
      </c>
      <c r="P277">
        <v>0</v>
      </c>
      <c r="Q277">
        <v>20</v>
      </c>
      <c r="R277" t="s">
        <v>998</v>
      </c>
      <c r="S277" t="s">
        <v>987</v>
      </c>
    </row>
    <row r="278" spans="1:19" x14ac:dyDescent="0.25">
      <c r="A278" s="54">
        <f>_xlfn.XLOOKUP(B278,'School Lookup'!D:D,'School Lookup'!F:F,0)</f>
        <v>856243</v>
      </c>
      <c r="B278" s="54" t="str">
        <f>_xlfn.XLOOKUP(C278,'School Lookup'!A:A,'School Lookup'!D:D,_xlfn.XLOOKUP(C278,'School Lookup'!B:B,'School Lookup'!D:D,_xlfn.XLOOKUP(C278,'School Lookup'!C:C,'School Lookup'!D:D,0)))</f>
        <v>Elton Primary School</v>
      </c>
      <c r="C278" t="s">
        <v>331</v>
      </c>
      <c r="D278" t="s">
        <v>1157</v>
      </c>
      <c r="E278" t="s">
        <v>16</v>
      </c>
      <c r="F278" t="s">
        <v>734</v>
      </c>
      <c r="G278" t="s">
        <v>332</v>
      </c>
      <c r="H278" t="s">
        <v>877</v>
      </c>
      <c r="I278" t="s">
        <v>958</v>
      </c>
      <c r="J278" t="s">
        <v>959</v>
      </c>
      <c r="K278" s="4">
        <v>46003</v>
      </c>
      <c r="L278" s="5">
        <v>0.38818287037037036</v>
      </c>
      <c r="M278" t="s">
        <v>953</v>
      </c>
      <c r="N278" s="5">
        <v>3.1250000000000001E-4</v>
      </c>
      <c r="O278" t="s">
        <v>960</v>
      </c>
      <c r="P278">
        <v>0</v>
      </c>
      <c r="Q278">
        <v>20</v>
      </c>
      <c r="R278" t="s">
        <v>1151</v>
      </c>
      <c r="S278" t="s">
        <v>966</v>
      </c>
    </row>
    <row r="279" spans="1:19" x14ac:dyDescent="0.25">
      <c r="A279" s="54">
        <f>_xlfn.XLOOKUP(B279,'School Lookup'!D:D,'School Lookup'!F:F,0)</f>
        <v>856243</v>
      </c>
      <c r="B279" s="54" t="str">
        <f>_xlfn.XLOOKUP(C279,'School Lookup'!A:A,'School Lookup'!D:D,_xlfn.XLOOKUP(C279,'School Lookup'!B:B,'School Lookup'!D:D,_xlfn.XLOOKUP(C279,'School Lookup'!C:C,'School Lookup'!D:D,0)))</f>
        <v>Elton Primary School</v>
      </c>
      <c r="C279" t="s">
        <v>331</v>
      </c>
      <c r="D279" t="s">
        <v>1052</v>
      </c>
      <c r="E279" t="s">
        <v>16</v>
      </c>
      <c r="F279" t="s">
        <v>734</v>
      </c>
      <c r="G279" t="s">
        <v>332</v>
      </c>
      <c r="H279" t="s">
        <v>877</v>
      </c>
      <c r="I279" t="s">
        <v>958</v>
      </c>
      <c r="J279" t="s">
        <v>959</v>
      </c>
      <c r="K279" s="4">
        <v>46003</v>
      </c>
      <c r="L279" s="5">
        <v>0.39928240740740739</v>
      </c>
      <c r="M279" t="s">
        <v>953</v>
      </c>
      <c r="N279" s="5">
        <v>2.199074074074074E-4</v>
      </c>
      <c r="O279" t="s">
        <v>960</v>
      </c>
      <c r="P279">
        <v>0</v>
      </c>
      <c r="Q279">
        <v>20</v>
      </c>
      <c r="R279" t="s">
        <v>1053</v>
      </c>
      <c r="S279" t="s">
        <v>966</v>
      </c>
    </row>
    <row r="280" spans="1:19" x14ac:dyDescent="0.25">
      <c r="A280" s="54">
        <f>_xlfn.XLOOKUP(B280,'School Lookup'!D:D,'School Lookup'!F:F,0)</f>
        <v>856243</v>
      </c>
      <c r="B280" s="54" t="str">
        <f>_xlfn.XLOOKUP(C280,'School Lookup'!A:A,'School Lookup'!D:D,_xlfn.XLOOKUP(C280,'School Lookup'!B:B,'School Lookup'!D:D,_xlfn.XLOOKUP(C280,'School Lookup'!C:C,'School Lookup'!D:D,0)))</f>
        <v>Elton Primary School</v>
      </c>
      <c r="C280" t="s">
        <v>331</v>
      </c>
      <c r="D280" t="s">
        <v>1036</v>
      </c>
      <c r="E280" t="s">
        <v>16</v>
      </c>
      <c r="F280" t="s">
        <v>734</v>
      </c>
      <c r="G280" t="s">
        <v>332</v>
      </c>
      <c r="H280" t="s">
        <v>877</v>
      </c>
      <c r="I280" t="s">
        <v>958</v>
      </c>
      <c r="J280" t="s">
        <v>959</v>
      </c>
      <c r="K280" s="4">
        <v>46003</v>
      </c>
      <c r="L280" s="5">
        <v>0.5268518518518519</v>
      </c>
      <c r="M280" t="s">
        <v>953</v>
      </c>
      <c r="N280" s="5">
        <v>9.0277777777777774E-4</v>
      </c>
      <c r="O280" t="s">
        <v>960</v>
      </c>
      <c r="P280">
        <v>0</v>
      </c>
      <c r="Q280">
        <v>20</v>
      </c>
      <c r="R280" t="s">
        <v>978</v>
      </c>
      <c r="S280" t="s">
        <v>966</v>
      </c>
    </row>
    <row r="281" spans="1:19" x14ac:dyDescent="0.25">
      <c r="A281" s="54">
        <f>_xlfn.XLOOKUP(B281,'School Lookup'!D:D,'School Lookup'!F:F,0)</f>
        <v>856243</v>
      </c>
      <c r="B281" s="54" t="str">
        <f>_xlfn.XLOOKUP(C281,'School Lookup'!A:A,'School Lookup'!D:D,_xlfn.XLOOKUP(C281,'School Lookup'!B:B,'School Lookup'!D:D,_xlfn.XLOOKUP(C281,'School Lookup'!C:C,'School Lookup'!D:D,0)))</f>
        <v>Elton Primary School</v>
      </c>
      <c r="C281" t="s">
        <v>331</v>
      </c>
      <c r="D281" t="s">
        <v>1158</v>
      </c>
      <c r="E281" t="s">
        <v>16</v>
      </c>
      <c r="F281" t="s">
        <v>734</v>
      </c>
      <c r="G281" t="s">
        <v>332</v>
      </c>
      <c r="H281" t="s">
        <v>877</v>
      </c>
      <c r="I281" t="s">
        <v>958</v>
      </c>
      <c r="J281" t="s">
        <v>981</v>
      </c>
      <c r="K281" s="4">
        <v>46003</v>
      </c>
      <c r="L281" s="5">
        <v>0.38913194444444443</v>
      </c>
      <c r="M281" t="s">
        <v>953</v>
      </c>
      <c r="N281" s="5">
        <v>2.5462962962962961E-4</v>
      </c>
      <c r="O281" t="s">
        <v>982</v>
      </c>
      <c r="P281">
        <v>0</v>
      </c>
      <c r="Q281">
        <v>20</v>
      </c>
      <c r="R281" t="s">
        <v>983</v>
      </c>
      <c r="S281" t="s">
        <v>984</v>
      </c>
    </row>
    <row r="282" spans="1:19" x14ac:dyDescent="0.25">
      <c r="A282" s="54">
        <f>_xlfn.XLOOKUP(B282,'School Lookup'!D:D,'School Lookup'!F:F,0)</f>
        <v>856243</v>
      </c>
      <c r="B282" s="54" t="str">
        <f>_xlfn.XLOOKUP(C282,'School Lookup'!A:A,'School Lookup'!D:D,_xlfn.XLOOKUP(C282,'School Lookup'!B:B,'School Lookup'!D:D,_xlfn.XLOOKUP(C282,'School Lookup'!C:C,'School Lookup'!D:D,0)))</f>
        <v>Elton Primary School</v>
      </c>
      <c r="C282" t="s">
        <v>331</v>
      </c>
      <c r="D282" t="s">
        <v>1159</v>
      </c>
      <c r="E282" t="s">
        <v>16</v>
      </c>
      <c r="F282" t="s">
        <v>734</v>
      </c>
      <c r="G282" t="s">
        <v>332</v>
      </c>
      <c r="H282" t="s">
        <v>877</v>
      </c>
      <c r="I282" t="s">
        <v>958</v>
      </c>
      <c r="J282" t="s">
        <v>981</v>
      </c>
      <c r="K282" s="4">
        <v>46003</v>
      </c>
      <c r="L282" s="5">
        <v>0.39326388888888891</v>
      </c>
      <c r="M282" t="s">
        <v>953</v>
      </c>
      <c r="N282" s="5">
        <v>3.3564814814814812E-4</v>
      </c>
      <c r="O282" t="s">
        <v>982</v>
      </c>
      <c r="P282">
        <v>0</v>
      </c>
      <c r="Q282">
        <v>20</v>
      </c>
      <c r="R282" t="s">
        <v>983</v>
      </c>
      <c r="S282" t="s">
        <v>984</v>
      </c>
    </row>
    <row r="283" spans="1:19" x14ac:dyDescent="0.25">
      <c r="A283" s="54">
        <f>_xlfn.XLOOKUP(B283,'School Lookup'!D:D,'School Lookup'!F:F,0)</f>
        <v>856243</v>
      </c>
      <c r="B283" s="54" t="str">
        <f>_xlfn.XLOOKUP(C283,'School Lookup'!A:A,'School Lookup'!D:D,_xlfn.XLOOKUP(C283,'School Lookup'!B:B,'School Lookup'!D:D,_xlfn.XLOOKUP(C283,'School Lookup'!C:C,'School Lookup'!D:D,0)))</f>
        <v>Elton Primary School</v>
      </c>
      <c r="C283" t="s">
        <v>331</v>
      </c>
      <c r="D283" t="s">
        <v>1160</v>
      </c>
      <c r="E283" t="s">
        <v>16</v>
      </c>
      <c r="F283" t="s">
        <v>734</v>
      </c>
      <c r="G283" t="s">
        <v>332</v>
      </c>
      <c r="H283" t="s">
        <v>877</v>
      </c>
      <c r="I283" t="s">
        <v>958</v>
      </c>
      <c r="J283" t="s">
        <v>981</v>
      </c>
      <c r="K283" s="4">
        <v>46003</v>
      </c>
      <c r="L283" s="5">
        <v>0.49357638888888888</v>
      </c>
      <c r="M283" t="s">
        <v>953</v>
      </c>
      <c r="N283" s="5">
        <v>4.861111111111111E-4</v>
      </c>
      <c r="O283" t="s">
        <v>982</v>
      </c>
      <c r="P283">
        <v>0</v>
      </c>
      <c r="Q283">
        <v>20</v>
      </c>
      <c r="R283" t="s">
        <v>1006</v>
      </c>
      <c r="S283" t="s">
        <v>994</v>
      </c>
    </row>
    <row r="284" spans="1:19" x14ac:dyDescent="0.25">
      <c r="A284" s="54">
        <f>_xlfn.XLOOKUP(B284,'School Lookup'!D:D,'School Lookup'!F:F,0)</f>
        <v>823392</v>
      </c>
      <c r="B284" s="54" t="str">
        <f>_xlfn.XLOOKUP(C284,'School Lookup'!A:A,'School Lookup'!D:D,_xlfn.XLOOKUP(C284,'School Lookup'!B:B,'School Lookup'!D:D,_xlfn.XLOOKUP(C284,'School Lookup'!C:C,'School Lookup'!D:D,0)))</f>
        <v>Fitz Herbert C of E VA Primary School</v>
      </c>
      <c r="C284" t="s">
        <v>31</v>
      </c>
      <c r="D284" t="s">
        <v>973</v>
      </c>
      <c r="E284" t="s">
        <v>16</v>
      </c>
      <c r="F284" t="s">
        <v>734</v>
      </c>
      <c r="G284" t="s">
        <v>134</v>
      </c>
      <c r="H284" t="s">
        <v>347</v>
      </c>
      <c r="I284" t="s">
        <v>958</v>
      </c>
      <c r="J284" t="s">
        <v>959</v>
      </c>
      <c r="K284" s="4">
        <v>46003</v>
      </c>
      <c r="L284" s="5">
        <v>0.60091435185185182</v>
      </c>
      <c r="M284" t="s">
        <v>953</v>
      </c>
      <c r="N284" s="5">
        <v>1.1689814814814816E-3</v>
      </c>
      <c r="O284" t="s">
        <v>960</v>
      </c>
      <c r="P284">
        <v>0</v>
      </c>
      <c r="Q284">
        <v>20</v>
      </c>
      <c r="R284" t="s">
        <v>974</v>
      </c>
      <c r="S284" t="s">
        <v>955</v>
      </c>
    </row>
    <row r="285" spans="1:19" x14ac:dyDescent="0.25">
      <c r="A285" s="54">
        <f>_xlfn.XLOOKUP(B285,'School Lookup'!D:D,'School Lookup'!F:F,0)</f>
        <v>823392</v>
      </c>
      <c r="B285" s="54" t="str">
        <f>_xlfn.XLOOKUP(C285,'School Lookup'!A:A,'School Lookup'!D:D,_xlfn.XLOOKUP(C285,'School Lookup'!B:B,'School Lookup'!D:D,_xlfn.XLOOKUP(C285,'School Lookup'!C:C,'School Lookup'!D:D,0)))</f>
        <v>Fitz Herbert C of E VA Primary School</v>
      </c>
      <c r="C285" t="s">
        <v>31</v>
      </c>
      <c r="D285">
        <v>620</v>
      </c>
      <c r="E285" t="s">
        <v>16</v>
      </c>
      <c r="F285" t="s">
        <v>734</v>
      </c>
      <c r="G285" t="s">
        <v>134</v>
      </c>
      <c r="H285" t="s">
        <v>347</v>
      </c>
      <c r="I285" t="s">
        <v>958</v>
      </c>
      <c r="J285" t="s">
        <v>959</v>
      </c>
      <c r="K285" s="4">
        <v>46003</v>
      </c>
      <c r="L285" s="5">
        <v>0.62134259259259261</v>
      </c>
      <c r="M285" t="s">
        <v>953</v>
      </c>
      <c r="N285" s="5">
        <v>4.0509259259259258E-4</v>
      </c>
      <c r="O285" t="s">
        <v>960</v>
      </c>
      <c r="P285">
        <v>0</v>
      </c>
      <c r="Q285">
        <v>20</v>
      </c>
      <c r="R285" t="s">
        <v>975</v>
      </c>
      <c r="S285" t="s">
        <v>976</v>
      </c>
    </row>
    <row r="286" spans="1:19" x14ac:dyDescent="0.25">
      <c r="A286" s="54">
        <f>_xlfn.XLOOKUP(B286,'School Lookup'!D:D,'School Lookup'!F:F,0)</f>
        <v>823392</v>
      </c>
      <c r="B286" s="54" t="str">
        <f>_xlfn.XLOOKUP(C286,'School Lookup'!A:A,'School Lookup'!D:D,_xlfn.XLOOKUP(C286,'School Lookup'!B:B,'School Lookup'!D:D,_xlfn.XLOOKUP(C286,'School Lookup'!C:C,'School Lookup'!D:D,0)))</f>
        <v>Fitz Herbert C of E VA Primary School</v>
      </c>
      <c r="C286" t="s">
        <v>31</v>
      </c>
      <c r="D286">
        <v>620</v>
      </c>
      <c r="E286" t="s">
        <v>16</v>
      </c>
      <c r="F286" t="s">
        <v>734</v>
      </c>
      <c r="G286" t="s">
        <v>134</v>
      </c>
      <c r="H286" t="s">
        <v>347</v>
      </c>
      <c r="I286" t="s">
        <v>958</v>
      </c>
      <c r="J286" t="s">
        <v>959</v>
      </c>
      <c r="K286" s="4">
        <v>46003</v>
      </c>
      <c r="L286" s="5">
        <v>0.98245370370370366</v>
      </c>
      <c r="M286" t="s">
        <v>953</v>
      </c>
      <c r="N286" s="5">
        <v>9.4907407407407408E-4</v>
      </c>
      <c r="O286" t="s">
        <v>960</v>
      </c>
      <c r="P286">
        <v>0</v>
      </c>
      <c r="Q286">
        <v>20</v>
      </c>
      <c r="R286" t="s">
        <v>975</v>
      </c>
      <c r="S286" t="s">
        <v>976</v>
      </c>
    </row>
    <row r="287" spans="1:19" x14ac:dyDescent="0.25">
      <c r="A287" s="54">
        <f>_xlfn.XLOOKUP(B287,'School Lookup'!D:D,'School Lookup'!F:F,0)</f>
        <v>823392</v>
      </c>
      <c r="B287" s="54" t="str">
        <f>_xlfn.XLOOKUP(C287,'School Lookup'!A:A,'School Lookup'!D:D,_xlfn.XLOOKUP(C287,'School Lookup'!B:B,'School Lookup'!D:D,_xlfn.XLOOKUP(C287,'School Lookup'!C:C,'School Lookup'!D:D,0)))</f>
        <v>Fitz Herbert C of E VA Primary School</v>
      </c>
      <c r="C287" t="s">
        <v>31</v>
      </c>
      <c r="D287" t="s">
        <v>1057</v>
      </c>
      <c r="E287" t="s">
        <v>16</v>
      </c>
      <c r="F287" t="s">
        <v>734</v>
      </c>
      <c r="G287" t="s">
        <v>134</v>
      </c>
      <c r="H287" t="s">
        <v>347</v>
      </c>
      <c r="I287" t="s">
        <v>958</v>
      </c>
      <c r="J287" t="s">
        <v>981</v>
      </c>
      <c r="K287" s="4">
        <v>46003</v>
      </c>
      <c r="L287" s="5">
        <v>0.37903935185185184</v>
      </c>
      <c r="M287" t="s">
        <v>953</v>
      </c>
      <c r="N287" s="5">
        <v>4.9768518518518521E-4</v>
      </c>
      <c r="O287" t="s">
        <v>982</v>
      </c>
      <c r="P287">
        <v>0</v>
      </c>
      <c r="Q287">
        <v>20</v>
      </c>
      <c r="R287" t="s">
        <v>983</v>
      </c>
      <c r="S287" t="s">
        <v>984</v>
      </c>
    </row>
    <row r="288" spans="1:19" x14ac:dyDescent="0.25">
      <c r="A288" s="54">
        <f>_xlfn.XLOOKUP(B288,'School Lookup'!D:D,'School Lookup'!F:F,0)</f>
        <v>823392</v>
      </c>
      <c r="B288" s="54" t="str">
        <f>_xlfn.XLOOKUP(C288,'School Lookup'!A:A,'School Lookup'!D:D,_xlfn.XLOOKUP(C288,'School Lookup'!B:B,'School Lookup'!D:D,_xlfn.XLOOKUP(C288,'School Lookup'!C:C,'School Lookup'!D:D,0)))</f>
        <v>Fitz Herbert C of E VA Primary School</v>
      </c>
      <c r="C288" t="s">
        <v>31</v>
      </c>
      <c r="D288" t="s">
        <v>1161</v>
      </c>
      <c r="E288" t="s">
        <v>16</v>
      </c>
      <c r="F288" t="s">
        <v>734</v>
      </c>
      <c r="G288" t="s">
        <v>134</v>
      </c>
      <c r="H288" t="s">
        <v>347</v>
      </c>
      <c r="I288" t="s">
        <v>958</v>
      </c>
      <c r="J288" t="s">
        <v>981</v>
      </c>
      <c r="K288" s="4">
        <v>46003</v>
      </c>
      <c r="L288" s="5">
        <v>0.49356481481481479</v>
      </c>
      <c r="M288" t="s">
        <v>953</v>
      </c>
      <c r="N288" s="5">
        <v>6.4814814814814813E-4</v>
      </c>
      <c r="O288" t="s">
        <v>982</v>
      </c>
      <c r="P288">
        <v>0</v>
      </c>
      <c r="Q288">
        <v>20</v>
      </c>
      <c r="R288" t="s">
        <v>998</v>
      </c>
      <c r="S288" t="s">
        <v>987</v>
      </c>
    </row>
    <row r="289" spans="1:19" x14ac:dyDescent="0.25">
      <c r="A289" s="54">
        <f>_xlfn.XLOOKUP(B289,'School Lookup'!D:D,'School Lookup'!F:F,0)</f>
        <v>823392</v>
      </c>
      <c r="B289" s="54" t="str">
        <f>_xlfn.XLOOKUP(C289,'School Lookup'!A:A,'School Lookup'!D:D,_xlfn.XLOOKUP(C289,'School Lookup'!B:B,'School Lookup'!D:D,_xlfn.XLOOKUP(C289,'School Lookup'!C:C,'School Lookup'!D:D,0)))</f>
        <v>Fitz Herbert C of E VA Primary School</v>
      </c>
      <c r="C289" t="s">
        <v>31</v>
      </c>
      <c r="D289" t="s">
        <v>1162</v>
      </c>
      <c r="E289" t="s">
        <v>16</v>
      </c>
      <c r="F289" t="s">
        <v>734</v>
      </c>
      <c r="G289" t="s">
        <v>134</v>
      </c>
      <c r="H289" t="s">
        <v>347</v>
      </c>
      <c r="I289" t="s">
        <v>958</v>
      </c>
      <c r="J289" t="s">
        <v>981</v>
      </c>
      <c r="K289" s="4">
        <v>46003</v>
      </c>
      <c r="L289" s="5">
        <v>0.49495370370370373</v>
      </c>
      <c r="M289" t="s">
        <v>953</v>
      </c>
      <c r="N289" s="5">
        <v>1.1342592592592593E-3</v>
      </c>
      <c r="O289" t="s">
        <v>982</v>
      </c>
      <c r="P289">
        <v>0</v>
      </c>
      <c r="Q289">
        <v>20</v>
      </c>
      <c r="R289" t="s">
        <v>998</v>
      </c>
      <c r="S289" t="s">
        <v>987</v>
      </c>
    </row>
    <row r="290" spans="1:19" x14ac:dyDescent="0.25">
      <c r="A290" s="54">
        <f>_xlfn.XLOOKUP(B290,'School Lookup'!D:D,'School Lookup'!F:F,0)</f>
        <v>823392</v>
      </c>
      <c r="B290" s="54" t="str">
        <f>_xlfn.XLOOKUP(C290,'School Lookup'!A:A,'School Lookup'!D:D,_xlfn.XLOOKUP(C290,'School Lookup'!B:B,'School Lookup'!D:D,_xlfn.XLOOKUP(C290,'School Lookup'!C:C,'School Lookup'!D:D,0)))</f>
        <v>Fitz Herbert C of E VA Primary School</v>
      </c>
      <c r="C290" t="s">
        <v>31</v>
      </c>
      <c r="D290" t="s">
        <v>1163</v>
      </c>
      <c r="E290" t="s">
        <v>16</v>
      </c>
      <c r="F290" t="s">
        <v>734</v>
      </c>
      <c r="G290" t="s">
        <v>134</v>
      </c>
      <c r="H290" t="s">
        <v>347</v>
      </c>
      <c r="I290" t="s">
        <v>958</v>
      </c>
      <c r="J290" t="s">
        <v>981</v>
      </c>
      <c r="K290" s="4">
        <v>46003</v>
      </c>
      <c r="L290" s="5">
        <v>0.5336805555555556</v>
      </c>
      <c r="M290" t="s">
        <v>953</v>
      </c>
      <c r="N290" s="5">
        <v>1.0069444444444444E-3</v>
      </c>
      <c r="O290" t="s">
        <v>982</v>
      </c>
      <c r="P290">
        <v>0</v>
      </c>
      <c r="Q290">
        <v>20</v>
      </c>
      <c r="R290" t="s">
        <v>998</v>
      </c>
      <c r="S290" t="s">
        <v>987</v>
      </c>
    </row>
    <row r="291" spans="1:19" x14ac:dyDescent="0.25">
      <c r="A291" s="54">
        <f>_xlfn.XLOOKUP(B291,'School Lookup'!D:D,'School Lookup'!F:F,0)</f>
        <v>823392</v>
      </c>
      <c r="B291" s="54" t="str">
        <f>_xlfn.XLOOKUP(C291,'School Lookup'!A:A,'School Lookup'!D:D,_xlfn.XLOOKUP(C291,'School Lookup'!B:B,'School Lookup'!D:D,_xlfn.XLOOKUP(C291,'School Lookup'!C:C,'School Lookup'!D:D,0)))</f>
        <v>Fitz Herbert C of E VA Primary School</v>
      </c>
      <c r="C291" t="s">
        <v>31</v>
      </c>
      <c r="D291" t="s">
        <v>1164</v>
      </c>
      <c r="E291" t="s">
        <v>16</v>
      </c>
      <c r="F291" t="s">
        <v>734</v>
      </c>
      <c r="G291" t="s">
        <v>134</v>
      </c>
      <c r="H291" t="s">
        <v>347</v>
      </c>
      <c r="I291" t="s">
        <v>958</v>
      </c>
      <c r="J291" t="s">
        <v>981</v>
      </c>
      <c r="K291" s="4">
        <v>46003</v>
      </c>
      <c r="L291" s="5">
        <v>0.68707175925925923</v>
      </c>
      <c r="M291" t="s">
        <v>953</v>
      </c>
      <c r="N291" s="5">
        <v>2.5925925925925925E-3</v>
      </c>
      <c r="O291" t="s">
        <v>982</v>
      </c>
      <c r="P291">
        <v>0</v>
      </c>
      <c r="Q291">
        <v>20</v>
      </c>
      <c r="R291" t="s">
        <v>998</v>
      </c>
      <c r="S291" t="s">
        <v>987</v>
      </c>
    </row>
    <row r="292" spans="1:19" x14ac:dyDescent="0.25">
      <c r="A292" s="54">
        <f>_xlfn.XLOOKUP(B292,'School Lookup'!D:D,'School Lookup'!F:F,0)</f>
        <v>823392</v>
      </c>
      <c r="B292" s="54" t="str">
        <f>_xlfn.XLOOKUP(C292,'School Lookup'!A:A,'School Lookup'!D:D,_xlfn.XLOOKUP(C292,'School Lookup'!B:B,'School Lookup'!D:D,_xlfn.XLOOKUP(C292,'School Lookup'!C:C,'School Lookup'!D:D,0)))</f>
        <v>Fitz Herbert C of E VA Primary School</v>
      </c>
      <c r="C292" t="s">
        <v>31</v>
      </c>
      <c r="D292" t="s">
        <v>1057</v>
      </c>
      <c r="E292" t="s">
        <v>16</v>
      </c>
      <c r="F292" t="s">
        <v>734</v>
      </c>
      <c r="G292" t="s">
        <v>134</v>
      </c>
      <c r="H292" t="s">
        <v>347</v>
      </c>
      <c r="I292" t="s">
        <v>958</v>
      </c>
      <c r="J292" t="s">
        <v>981</v>
      </c>
      <c r="K292" s="4">
        <v>46003</v>
      </c>
      <c r="L292" s="5">
        <v>0.69013888888888886</v>
      </c>
      <c r="M292" t="s">
        <v>953</v>
      </c>
      <c r="N292" s="5">
        <v>9.837962962962962E-4</v>
      </c>
      <c r="O292" t="s">
        <v>982</v>
      </c>
      <c r="P292">
        <v>0</v>
      </c>
      <c r="Q292">
        <v>20</v>
      </c>
      <c r="R292" t="s">
        <v>983</v>
      </c>
      <c r="S292" t="s">
        <v>984</v>
      </c>
    </row>
    <row r="293" spans="1:19" x14ac:dyDescent="0.25">
      <c r="A293" s="54">
        <f>_xlfn.XLOOKUP(B293,'School Lookup'!D:D,'School Lookup'!F:F,0)</f>
        <v>682471</v>
      </c>
      <c r="B293" s="54" t="str">
        <f>_xlfn.XLOOKUP(C293,'School Lookup'!A:A,'School Lookup'!D:D,_xlfn.XLOOKUP(C293,'School Lookup'!B:B,'School Lookup'!D:D,_xlfn.XLOOKUP(C293,'School Lookup'!C:C,'School Lookup'!D:D,0)))</f>
        <v>Ridgeway Primary School</v>
      </c>
      <c r="C293" t="s">
        <v>334</v>
      </c>
      <c r="D293" t="s">
        <v>1165</v>
      </c>
      <c r="E293" t="s">
        <v>16</v>
      </c>
      <c r="F293" t="s">
        <v>734</v>
      </c>
      <c r="G293" t="s">
        <v>328</v>
      </c>
      <c r="H293" t="s">
        <v>885</v>
      </c>
      <c r="I293" t="s">
        <v>958</v>
      </c>
      <c r="J293" t="s">
        <v>959</v>
      </c>
      <c r="K293" s="4">
        <v>46003</v>
      </c>
      <c r="L293" s="5">
        <v>0.41543981481481479</v>
      </c>
      <c r="M293" t="s">
        <v>953</v>
      </c>
      <c r="N293" s="5">
        <v>1.6666666666666668E-3</v>
      </c>
      <c r="O293" t="s">
        <v>960</v>
      </c>
      <c r="P293">
        <v>0</v>
      </c>
      <c r="Q293">
        <v>20</v>
      </c>
      <c r="R293" t="s">
        <v>1166</v>
      </c>
      <c r="S293" t="s">
        <v>955</v>
      </c>
    </row>
    <row r="294" spans="1:19" x14ac:dyDescent="0.25">
      <c r="A294" s="54">
        <f>_xlfn.XLOOKUP(B294,'School Lookup'!D:D,'School Lookup'!F:F,0)</f>
        <v>682471</v>
      </c>
      <c r="B294" s="54" t="str">
        <f>_xlfn.XLOOKUP(C294,'School Lookup'!A:A,'School Lookup'!D:D,_xlfn.XLOOKUP(C294,'School Lookup'!B:B,'School Lookup'!D:D,_xlfn.XLOOKUP(C294,'School Lookup'!C:C,'School Lookup'!D:D,0)))</f>
        <v>Ridgeway Primary School</v>
      </c>
      <c r="C294" t="s">
        <v>334</v>
      </c>
      <c r="D294" t="s">
        <v>1167</v>
      </c>
      <c r="E294" t="s">
        <v>16</v>
      </c>
      <c r="F294" t="s">
        <v>734</v>
      </c>
      <c r="G294" t="s">
        <v>328</v>
      </c>
      <c r="H294" t="s">
        <v>885</v>
      </c>
      <c r="I294" t="s">
        <v>958</v>
      </c>
      <c r="J294" t="s">
        <v>959</v>
      </c>
      <c r="K294" s="4">
        <v>46003</v>
      </c>
      <c r="L294" s="5">
        <v>0.45146990740740739</v>
      </c>
      <c r="M294" t="s">
        <v>953</v>
      </c>
      <c r="N294" s="5">
        <v>5.9027777777777778E-4</v>
      </c>
      <c r="O294" t="s">
        <v>960</v>
      </c>
      <c r="P294">
        <v>0</v>
      </c>
      <c r="Q294">
        <v>20</v>
      </c>
      <c r="R294" t="s">
        <v>1168</v>
      </c>
      <c r="S294" t="s">
        <v>966</v>
      </c>
    </row>
    <row r="295" spans="1:19" x14ac:dyDescent="0.25">
      <c r="A295" s="54">
        <f>_xlfn.XLOOKUP(B295,'School Lookup'!D:D,'School Lookup'!F:F,0)</f>
        <v>682471</v>
      </c>
      <c r="B295" s="54" t="str">
        <f>_xlfn.XLOOKUP(C295,'School Lookup'!A:A,'School Lookup'!D:D,_xlfn.XLOOKUP(C295,'School Lookup'!B:B,'School Lookup'!D:D,_xlfn.XLOOKUP(C295,'School Lookup'!C:C,'School Lookup'!D:D,0)))</f>
        <v>Ridgeway Primary School</v>
      </c>
      <c r="C295" t="s">
        <v>334</v>
      </c>
      <c r="D295" t="s">
        <v>1062</v>
      </c>
      <c r="E295" t="s">
        <v>16</v>
      </c>
      <c r="F295" t="s">
        <v>734</v>
      </c>
      <c r="G295" t="s">
        <v>328</v>
      </c>
      <c r="H295" t="s">
        <v>885</v>
      </c>
      <c r="I295" t="s">
        <v>958</v>
      </c>
      <c r="J295" t="s">
        <v>981</v>
      </c>
      <c r="K295" s="4">
        <v>46003</v>
      </c>
      <c r="L295" s="5">
        <v>0.40864583333333332</v>
      </c>
      <c r="M295" t="s">
        <v>953</v>
      </c>
      <c r="N295" s="5">
        <v>7.5231481481481482E-4</v>
      </c>
      <c r="O295" t="s">
        <v>982</v>
      </c>
      <c r="P295">
        <v>0</v>
      </c>
      <c r="Q295">
        <v>20</v>
      </c>
      <c r="R295" t="s">
        <v>998</v>
      </c>
      <c r="S295" t="s">
        <v>987</v>
      </c>
    </row>
    <row r="296" spans="1:19" x14ac:dyDescent="0.25">
      <c r="A296" s="54">
        <f>_xlfn.XLOOKUP(B296,'School Lookup'!D:D,'School Lookup'!F:F,0)</f>
        <v>251672</v>
      </c>
      <c r="B296" s="54" t="str">
        <f>_xlfn.XLOOKUP(C296,'School Lookup'!A:A,'School Lookup'!D:D,_xlfn.XLOOKUP(C296,'School Lookup'!B:B,'School Lookup'!D:D,_xlfn.XLOOKUP(C296,'School Lookup'!C:C,'School Lookup'!D:D,0)))</f>
        <v>Park Schools Federation</v>
      </c>
      <c r="C296" t="s">
        <v>40</v>
      </c>
      <c r="D296" t="s">
        <v>1169</v>
      </c>
      <c r="E296" t="s">
        <v>16</v>
      </c>
      <c r="F296" t="s">
        <v>734</v>
      </c>
      <c r="G296" t="s">
        <v>235</v>
      </c>
      <c r="H296" t="s">
        <v>228</v>
      </c>
      <c r="I296" t="s">
        <v>980</v>
      </c>
      <c r="J296" t="s">
        <v>967</v>
      </c>
      <c r="K296" s="4">
        <v>46003</v>
      </c>
      <c r="L296" s="5">
        <v>0.40347222222222223</v>
      </c>
      <c r="M296" t="s">
        <v>953</v>
      </c>
      <c r="N296" s="5">
        <v>2.7777777777777779E-3</v>
      </c>
      <c r="O296" t="s">
        <v>1170</v>
      </c>
      <c r="P296">
        <v>3.4000000000000002E-2</v>
      </c>
      <c r="Q296">
        <v>20</v>
      </c>
      <c r="R296" t="s">
        <v>1171</v>
      </c>
      <c r="S296" t="s">
        <v>966</v>
      </c>
    </row>
    <row r="297" spans="1:19" x14ac:dyDescent="0.25">
      <c r="A297" s="54">
        <f>_xlfn.XLOOKUP(B297,'School Lookup'!D:D,'School Lookup'!F:F,0)</f>
        <v>251672</v>
      </c>
      <c r="B297" s="54" t="str">
        <f>_xlfn.XLOOKUP(C297,'School Lookup'!A:A,'School Lookup'!D:D,_xlfn.XLOOKUP(C297,'School Lookup'!B:B,'School Lookup'!D:D,_xlfn.XLOOKUP(C297,'School Lookup'!C:C,'School Lookup'!D:D,0)))</f>
        <v>Park Schools Federation</v>
      </c>
      <c r="C297" t="s">
        <v>40</v>
      </c>
      <c r="D297" t="s">
        <v>1169</v>
      </c>
      <c r="E297" t="s">
        <v>16</v>
      </c>
      <c r="F297" t="s">
        <v>734</v>
      </c>
      <c r="G297" t="s">
        <v>235</v>
      </c>
      <c r="H297" t="s">
        <v>228</v>
      </c>
      <c r="I297" t="s">
        <v>980</v>
      </c>
      <c r="J297" t="s">
        <v>967</v>
      </c>
      <c r="K297" s="4">
        <v>46003</v>
      </c>
      <c r="L297" s="5">
        <v>0.44444444444444442</v>
      </c>
      <c r="M297" t="s">
        <v>953</v>
      </c>
      <c r="N297" s="5">
        <v>2.4305555555555555E-4</v>
      </c>
      <c r="O297" t="s">
        <v>1170</v>
      </c>
      <c r="P297">
        <v>2.1999999999999999E-2</v>
      </c>
      <c r="Q297">
        <v>20</v>
      </c>
      <c r="R297" t="s">
        <v>1171</v>
      </c>
      <c r="S297" t="s">
        <v>966</v>
      </c>
    </row>
    <row r="298" spans="1:19" x14ac:dyDescent="0.25">
      <c r="A298" s="54">
        <f>_xlfn.XLOOKUP(B298,'School Lookup'!D:D,'School Lookup'!F:F,0)</f>
        <v>251672</v>
      </c>
      <c r="B298" s="54" t="str">
        <f>_xlfn.XLOOKUP(C298,'School Lookup'!A:A,'School Lookup'!D:D,_xlfn.XLOOKUP(C298,'School Lookup'!B:B,'School Lookup'!D:D,_xlfn.XLOOKUP(C298,'School Lookup'!C:C,'School Lookup'!D:D,0)))</f>
        <v>Park Schools Federation</v>
      </c>
      <c r="C298" t="s">
        <v>40</v>
      </c>
      <c r="D298" t="s">
        <v>1169</v>
      </c>
      <c r="E298" t="s">
        <v>16</v>
      </c>
      <c r="F298" t="s">
        <v>734</v>
      </c>
      <c r="G298" t="s">
        <v>235</v>
      </c>
      <c r="H298" t="s">
        <v>228</v>
      </c>
      <c r="I298" t="s">
        <v>980</v>
      </c>
      <c r="J298" t="s">
        <v>967</v>
      </c>
      <c r="K298" s="4">
        <v>46003</v>
      </c>
      <c r="L298" s="5">
        <v>0.44722222222222224</v>
      </c>
      <c r="M298" t="s">
        <v>953</v>
      </c>
      <c r="N298" s="5">
        <v>4.2824074074074075E-3</v>
      </c>
      <c r="O298" t="s">
        <v>1170</v>
      </c>
      <c r="P298">
        <v>5.2999999999999999E-2</v>
      </c>
      <c r="Q298">
        <v>20</v>
      </c>
      <c r="R298" t="s">
        <v>1171</v>
      </c>
      <c r="S298" t="s">
        <v>966</v>
      </c>
    </row>
    <row r="299" spans="1:19" x14ac:dyDescent="0.25">
      <c r="A299" s="54">
        <f>_xlfn.XLOOKUP(B299,'School Lookup'!D:D,'School Lookup'!F:F,0)</f>
        <v>823392</v>
      </c>
      <c r="B299" s="54" t="str">
        <f>_xlfn.XLOOKUP(C299,'School Lookup'!A:A,'School Lookup'!D:D,_xlfn.XLOOKUP(C299,'School Lookup'!B:B,'School Lookup'!D:D,_xlfn.XLOOKUP(C299,'School Lookup'!C:C,'School Lookup'!D:D,0)))</f>
        <v>Fitz Herbert C of E VA Primary School</v>
      </c>
      <c r="C299" t="s">
        <v>31</v>
      </c>
      <c r="D299" t="s">
        <v>1066</v>
      </c>
      <c r="E299" t="s">
        <v>16</v>
      </c>
      <c r="F299" t="s">
        <v>734</v>
      </c>
      <c r="G299" t="s">
        <v>134</v>
      </c>
      <c r="H299" t="s">
        <v>347</v>
      </c>
      <c r="I299" t="s">
        <v>958</v>
      </c>
      <c r="J299" t="s">
        <v>959</v>
      </c>
      <c r="K299" s="4">
        <v>46003</v>
      </c>
      <c r="L299" s="5">
        <v>0.41422453703703704</v>
      </c>
      <c r="M299" t="s">
        <v>953</v>
      </c>
      <c r="N299" s="5">
        <v>0</v>
      </c>
      <c r="O299" t="s">
        <v>960</v>
      </c>
      <c r="P299">
        <v>0</v>
      </c>
      <c r="Q299">
        <v>20</v>
      </c>
      <c r="R299" t="s">
        <v>974</v>
      </c>
      <c r="S299" t="s">
        <v>955</v>
      </c>
    </row>
    <row r="300" spans="1:19" x14ac:dyDescent="0.25">
      <c r="A300" s="54">
        <f>_xlfn.XLOOKUP(B300,'School Lookup'!D:D,'School Lookup'!F:F,0)</f>
        <v>823392</v>
      </c>
      <c r="B300" s="54" t="str">
        <f>_xlfn.XLOOKUP(C300,'School Lookup'!A:A,'School Lookup'!D:D,_xlfn.XLOOKUP(C300,'School Lookup'!B:B,'School Lookup'!D:D,_xlfn.XLOOKUP(C300,'School Lookup'!C:C,'School Lookup'!D:D,0)))</f>
        <v>Fitz Herbert C of E VA Primary School</v>
      </c>
      <c r="C300" t="s">
        <v>31</v>
      </c>
      <c r="D300">
        <v>619</v>
      </c>
      <c r="E300" t="s">
        <v>16</v>
      </c>
      <c r="F300" t="s">
        <v>734</v>
      </c>
      <c r="G300" t="s">
        <v>134</v>
      </c>
      <c r="H300" t="s">
        <v>347</v>
      </c>
      <c r="I300" t="s">
        <v>958</v>
      </c>
      <c r="J300" t="s">
        <v>959</v>
      </c>
      <c r="K300" s="4">
        <v>46003</v>
      </c>
      <c r="L300" s="5">
        <v>0.41422453703703704</v>
      </c>
      <c r="M300" t="s">
        <v>953</v>
      </c>
      <c r="N300" s="5">
        <v>0</v>
      </c>
      <c r="O300" t="s">
        <v>960</v>
      </c>
      <c r="P300">
        <v>0</v>
      </c>
      <c r="Q300">
        <v>20</v>
      </c>
      <c r="R300" t="s">
        <v>975</v>
      </c>
      <c r="S300" t="s">
        <v>976</v>
      </c>
    </row>
    <row r="301" spans="1:19" x14ac:dyDescent="0.25">
      <c r="A301" s="54">
        <f>_xlfn.XLOOKUP(B301,'School Lookup'!D:D,'School Lookup'!F:F,0)</f>
        <v>823392</v>
      </c>
      <c r="B301" s="54" t="str">
        <f>_xlfn.XLOOKUP(C301,'School Lookup'!A:A,'School Lookup'!D:D,_xlfn.XLOOKUP(C301,'School Lookup'!B:B,'School Lookup'!D:D,_xlfn.XLOOKUP(C301,'School Lookup'!C:C,'School Lookup'!D:D,0)))</f>
        <v>Fitz Herbert C of E VA Primary School</v>
      </c>
      <c r="C301" t="s">
        <v>31</v>
      </c>
      <c r="D301">
        <v>620</v>
      </c>
      <c r="E301" t="s">
        <v>16</v>
      </c>
      <c r="F301" t="s">
        <v>734</v>
      </c>
      <c r="G301" t="s">
        <v>134</v>
      </c>
      <c r="H301" t="s">
        <v>347</v>
      </c>
      <c r="I301" t="s">
        <v>958</v>
      </c>
      <c r="J301" t="s">
        <v>959</v>
      </c>
      <c r="K301" s="4">
        <v>46003</v>
      </c>
      <c r="L301" s="5">
        <v>0.41422453703703704</v>
      </c>
      <c r="M301" t="s">
        <v>953</v>
      </c>
      <c r="N301" s="5">
        <v>0</v>
      </c>
      <c r="O301" t="s">
        <v>960</v>
      </c>
      <c r="P301">
        <v>0</v>
      </c>
      <c r="Q301">
        <v>20</v>
      </c>
      <c r="R301" t="s">
        <v>975</v>
      </c>
      <c r="S301" t="s">
        <v>976</v>
      </c>
    </row>
    <row r="302" spans="1:19" x14ac:dyDescent="0.25">
      <c r="A302" s="54">
        <f>_xlfn.XLOOKUP(B302,'School Lookup'!D:D,'School Lookup'!F:F,0)</f>
        <v>823392</v>
      </c>
      <c r="B302" s="54" t="str">
        <f>_xlfn.XLOOKUP(C302,'School Lookup'!A:A,'School Lookup'!D:D,_xlfn.XLOOKUP(C302,'School Lookup'!B:B,'School Lookup'!D:D,_xlfn.XLOOKUP(C302,'School Lookup'!C:C,'School Lookup'!D:D,0)))</f>
        <v>Fitz Herbert C of E VA Primary School</v>
      </c>
      <c r="C302" t="s">
        <v>31</v>
      </c>
      <c r="D302" t="s">
        <v>1066</v>
      </c>
      <c r="E302" t="s">
        <v>16</v>
      </c>
      <c r="F302" t="s">
        <v>734</v>
      </c>
      <c r="G302" t="s">
        <v>134</v>
      </c>
      <c r="H302" t="s">
        <v>347</v>
      </c>
      <c r="I302" t="s">
        <v>958</v>
      </c>
      <c r="J302" t="s">
        <v>959</v>
      </c>
      <c r="K302" s="4">
        <v>46003</v>
      </c>
      <c r="L302" s="5">
        <v>0.4167939814814815</v>
      </c>
      <c r="M302" t="s">
        <v>953</v>
      </c>
      <c r="N302" s="5">
        <v>2.7777777777777778E-4</v>
      </c>
      <c r="O302" t="s">
        <v>960</v>
      </c>
      <c r="P302">
        <v>0</v>
      </c>
      <c r="Q302">
        <v>20</v>
      </c>
      <c r="R302" t="s">
        <v>974</v>
      </c>
      <c r="S302" t="s">
        <v>955</v>
      </c>
    </row>
    <row r="303" spans="1:19" x14ac:dyDescent="0.25">
      <c r="A303" s="54">
        <f>_xlfn.XLOOKUP(B303,'School Lookup'!D:D,'School Lookup'!F:F,0)</f>
        <v>823392</v>
      </c>
      <c r="B303" s="54" t="str">
        <f>_xlfn.XLOOKUP(C303,'School Lookup'!A:A,'School Lookup'!D:D,_xlfn.XLOOKUP(C303,'School Lookup'!B:B,'School Lookup'!D:D,_xlfn.XLOOKUP(C303,'School Lookup'!C:C,'School Lookup'!D:D,0)))</f>
        <v>Fitz Herbert C of E VA Primary School</v>
      </c>
      <c r="C303" t="s">
        <v>31</v>
      </c>
      <c r="D303">
        <v>620</v>
      </c>
      <c r="E303" t="s">
        <v>16</v>
      </c>
      <c r="F303" t="s">
        <v>734</v>
      </c>
      <c r="G303" t="s">
        <v>134</v>
      </c>
      <c r="H303" t="s">
        <v>347</v>
      </c>
      <c r="I303" t="s">
        <v>958</v>
      </c>
      <c r="J303" t="s">
        <v>959</v>
      </c>
      <c r="K303" s="4">
        <v>46003</v>
      </c>
      <c r="L303" s="5">
        <v>0.4167939814814815</v>
      </c>
      <c r="M303" t="s">
        <v>953</v>
      </c>
      <c r="N303" s="5">
        <v>2.7777777777777778E-4</v>
      </c>
      <c r="O303" t="s">
        <v>960</v>
      </c>
      <c r="P303">
        <v>0</v>
      </c>
      <c r="Q303">
        <v>20</v>
      </c>
      <c r="R303" t="s">
        <v>975</v>
      </c>
      <c r="S303" t="s">
        <v>976</v>
      </c>
    </row>
    <row r="304" spans="1:19" x14ac:dyDescent="0.25">
      <c r="A304" s="54">
        <f>_xlfn.XLOOKUP(B304,'School Lookup'!D:D,'School Lookup'!F:F,0)</f>
        <v>823392</v>
      </c>
      <c r="B304" s="54" t="str">
        <f>_xlfn.XLOOKUP(C304,'School Lookup'!A:A,'School Lookup'!D:D,_xlfn.XLOOKUP(C304,'School Lookup'!B:B,'School Lookup'!D:D,_xlfn.XLOOKUP(C304,'School Lookup'!C:C,'School Lookup'!D:D,0)))</f>
        <v>Fitz Herbert C of E VA Primary School</v>
      </c>
      <c r="C304" t="s">
        <v>31</v>
      </c>
      <c r="D304" t="s">
        <v>1066</v>
      </c>
      <c r="E304" t="s">
        <v>16</v>
      </c>
      <c r="F304" t="s">
        <v>734</v>
      </c>
      <c r="G304" t="s">
        <v>134</v>
      </c>
      <c r="H304" t="s">
        <v>347</v>
      </c>
      <c r="I304" t="s">
        <v>958</v>
      </c>
      <c r="J304" t="s">
        <v>959</v>
      </c>
      <c r="K304" s="4">
        <v>46003</v>
      </c>
      <c r="L304" s="5">
        <v>0.51870370370370367</v>
      </c>
      <c r="M304" t="s">
        <v>953</v>
      </c>
      <c r="N304" s="5">
        <v>1.1574074074074073E-5</v>
      </c>
      <c r="O304" t="s">
        <v>960</v>
      </c>
      <c r="P304">
        <v>0</v>
      </c>
      <c r="Q304">
        <v>20</v>
      </c>
      <c r="R304" t="s">
        <v>974</v>
      </c>
      <c r="S304" t="s">
        <v>955</v>
      </c>
    </row>
    <row r="305" spans="1:19" x14ac:dyDescent="0.25">
      <c r="A305" s="54">
        <f>_xlfn.XLOOKUP(B305,'School Lookup'!D:D,'School Lookup'!F:F,0)</f>
        <v>823392</v>
      </c>
      <c r="B305" s="54" t="str">
        <f>_xlfn.XLOOKUP(C305,'School Lookup'!A:A,'School Lookup'!D:D,_xlfn.XLOOKUP(C305,'School Lookup'!B:B,'School Lookup'!D:D,_xlfn.XLOOKUP(C305,'School Lookup'!C:C,'School Lookup'!D:D,0)))</f>
        <v>Fitz Herbert C of E VA Primary School</v>
      </c>
      <c r="C305" t="s">
        <v>31</v>
      </c>
      <c r="D305">
        <v>620</v>
      </c>
      <c r="E305" t="s">
        <v>16</v>
      </c>
      <c r="F305" t="s">
        <v>734</v>
      </c>
      <c r="G305" t="s">
        <v>134</v>
      </c>
      <c r="H305" t="s">
        <v>347</v>
      </c>
      <c r="I305" t="s">
        <v>958</v>
      </c>
      <c r="J305" t="s">
        <v>959</v>
      </c>
      <c r="K305" s="4">
        <v>46003</v>
      </c>
      <c r="L305" s="5">
        <v>0.51870370370370367</v>
      </c>
      <c r="M305" t="s">
        <v>953</v>
      </c>
      <c r="N305" s="5">
        <v>1.1574074074074073E-5</v>
      </c>
      <c r="O305" t="s">
        <v>960</v>
      </c>
      <c r="P305">
        <v>0</v>
      </c>
      <c r="Q305">
        <v>20</v>
      </c>
      <c r="R305" t="s">
        <v>975</v>
      </c>
      <c r="S305" t="s">
        <v>976</v>
      </c>
    </row>
    <row r="306" spans="1:19" x14ac:dyDescent="0.25">
      <c r="A306" s="54">
        <f>_xlfn.XLOOKUP(B306,'School Lookup'!D:D,'School Lookup'!F:F,0)</f>
        <v>251672</v>
      </c>
      <c r="B306" s="54" t="str">
        <f>_xlfn.XLOOKUP(C306,'School Lookup'!A:A,'School Lookup'!D:D,_xlfn.XLOOKUP(C306,'School Lookup'!B:B,'School Lookup'!D:D,_xlfn.XLOOKUP(C306,'School Lookup'!C:C,'School Lookup'!D:D,0)))</f>
        <v>Park Schools Federation</v>
      </c>
      <c r="C306" t="s">
        <v>40</v>
      </c>
      <c r="D306" t="s">
        <v>1172</v>
      </c>
      <c r="E306" t="s">
        <v>16</v>
      </c>
      <c r="F306" t="s">
        <v>734</v>
      </c>
      <c r="G306" t="s">
        <v>235</v>
      </c>
      <c r="H306" t="s">
        <v>228</v>
      </c>
      <c r="I306" t="s">
        <v>980</v>
      </c>
      <c r="J306" t="s">
        <v>981</v>
      </c>
      <c r="K306" s="4">
        <v>46003</v>
      </c>
      <c r="L306" s="5">
        <v>0.44722222222222224</v>
      </c>
      <c r="M306" t="s">
        <v>953</v>
      </c>
      <c r="N306" s="5">
        <v>1.9675925925925926E-4</v>
      </c>
      <c r="O306" t="s">
        <v>982</v>
      </c>
      <c r="P306">
        <v>2.1000000000000001E-2</v>
      </c>
      <c r="Q306">
        <v>20</v>
      </c>
      <c r="R306" t="s">
        <v>993</v>
      </c>
      <c r="S306" t="s">
        <v>994</v>
      </c>
    </row>
    <row r="307" spans="1:19" x14ac:dyDescent="0.25">
      <c r="A307" s="54">
        <f>_xlfn.XLOOKUP(B307,'School Lookup'!D:D,'School Lookup'!F:F,0)</f>
        <v>251672</v>
      </c>
      <c r="B307" s="54" t="str">
        <f>_xlfn.XLOOKUP(C307,'School Lookup'!A:A,'School Lookup'!D:D,_xlfn.XLOOKUP(C307,'School Lookup'!B:B,'School Lookup'!D:D,_xlfn.XLOOKUP(C307,'School Lookup'!C:C,'School Lookup'!D:D,0)))</f>
        <v>Park Schools Federation</v>
      </c>
      <c r="C307" t="s">
        <v>40</v>
      </c>
      <c r="D307" t="s">
        <v>1173</v>
      </c>
      <c r="E307" t="s">
        <v>16</v>
      </c>
      <c r="F307" t="s">
        <v>734</v>
      </c>
      <c r="G307" t="s">
        <v>235</v>
      </c>
      <c r="H307" t="s">
        <v>228</v>
      </c>
      <c r="I307" t="s">
        <v>980</v>
      </c>
      <c r="J307" t="s">
        <v>981</v>
      </c>
      <c r="K307" s="4">
        <v>46003</v>
      </c>
      <c r="L307" s="5">
        <v>0.47083333333333333</v>
      </c>
      <c r="M307" t="s">
        <v>953</v>
      </c>
      <c r="N307" s="5">
        <v>1.0532407407407407E-3</v>
      </c>
      <c r="O307" t="s">
        <v>982</v>
      </c>
      <c r="P307">
        <v>0.108</v>
      </c>
      <c r="Q307">
        <v>20</v>
      </c>
      <c r="R307" t="s">
        <v>983</v>
      </c>
      <c r="S307" t="s">
        <v>984</v>
      </c>
    </row>
    <row r="308" spans="1:19" x14ac:dyDescent="0.25">
      <c r="A308" s="54">
        <f>_xlfn.XLOOKUP(B308,'School Lookup'!D:D,'School Lookup'!F:F,0)</f>
        <v>251672</v>
      </c>
      <c r="B308" s="54" t="str">
        <f>_xlfn.XLOOKUP(C308,'School Lookup'!A:A,'School Lookup'!D:D,_xlfn.XLOOKUP(C308,'School Lookup'!B:B,'School Lookup'!D:D,_xlfn.XLOOKUP(C308,'School Lookup'!C:C,'School Lookup'!D:D,0)))</f>
        <v>Park Schools Federation</v>
      </c>
      <c r="C308" t="s">
        <v>40</v>
      </c>
      <c r="D308" t="s">
        <v>1174</v>
      </c>
      <c r="E308" t="s">
        <v>16</v>
      </c>
      <c r="F308" t="s">
        <v>734</v>
      </c>
      <c r="G308" t="s">
        <v>235</v>
      </c>
      <c r="H308" t="s">
        <v>228</v>
      </c>
      <c r="I308" t="s">
        <v>980</v>
      </c>
      <c r="J308" t="s">
        <v>981</v>
      </c>
      <c r="K308" s="4">
        <v>46003</v>
      </c>
      <c r="L308" s="5">
        <v>0.52013888888888893</v>
      </c>
      <c r="M308" t="s">
        <v>953</v>
      </c>
      <c r="N308" s="5">
        <v>3.7037037037037035E-4</v>
      </c>
      <c r="O308" t="s">
        <v>982</v>
      </c>
      <c r="P308">
        <v>3.7999999999999999E-2</v>
      </c>
      <c r="Q308">
        <v>20</v>
      </c>
      <c r="R308" t="s">
        <v>983</v>
      </c>
      <c r="S308" t="s">
        <v>984</v>
      </c>
    </row>
    <row r="309" spans="1:19" x14ac:dyDescent="0.25">
      <c r="A309" s="54">
        <f>_xlfn.XLOOKUP(B309,'School Lookup'!D:D,'School Lookup'!F:F,0)</f>
        <v>251672</v>
      </c>
      <c r="B309" s="54" t="str">
        <f>_xlfn.XLOOKUP(C309,'School Lookup'!A:A,'School Lookup'!D:D,_xlfn.XLOOKUP(C309,'School Lookup'!B:B,'School Lookup'!D:D,_xlfn.XLOOKUP(C309,'School Lookup'!C:C,'School Lookup'!D:D,0)))</f>
        <v>Park Schools Federation</v>
      </c>
      <c r="C309" t="s">
        <v>40</v>
      </c>
      <c r="D309" t="s">
        <v>1175</v>
      </c>
      <c r="E309" t="s">
        <v>16</v>
      </c>
      <c r="F309" t="s">
        <v>734</v>
      </c>
      <c r="G309" t="s">
        <v>235</v>
      </c>
      <c r="H309" t="s">
        <v>228</v>
      </c>
      <c r="I309" t="s">
        <v>980</v>
      </c>
      <c r="J309" t="s">
        <v>981</v>
      </c>
      <c r="K309" s="4">
        <v>46003</v>
      </c>
      <c r="L309" s="5">
        <v>0.5229166666666667</v>
      </c>
      <c r="M309" t="s">
        <v>953</v>
      </c>
      <c r="N309" s="5">
        <v>4.3981481481481481E-4</v>
      </c>
      <c r="O309" t="s">
        <v>982</v>
      </c>
      <c r="P309">
        <v>9.5000000000000001E-2</v>
      </c>
      <c r="Q309">
        <v>20</v>
      </c>
      <c r="R309" t="s">
        <v>1074</v>
      </c>
      <c r="S309" t="s">
        <v>990</v>
      </c>
    </row>
    <row r="310" spans="1:19" x14ac:dyDescent="0.25">
      <c r="A310" s="54">
        <f>_xlfn.XLOOKUP(B310,'School Lookup'!D:D,'School Lookup'!F:F,0)</f>
        <v>251672</v>
      </c>
      <c r="B310" s="54" t="str">
        <f>_xlfn.XLOOKUP(C310,'School Lookup'!A:A,'School Lookup'!D:D,_xlfn.XLOOKUP(C310,'School Lookup'!B:B,'School Lookup'!D:D,_xlfn.XLOOKUP(C310,'School Lookup'!C:C,'School Lookup'!D:D,0)))</f>
        <v>Park Schools Federation</v>
      </c>
      <c r="C310" t="s">
        <v>40</v>
      </c>
      <c r="D310" t="s">
        <v>1003</v>
      </c>
      <c r="E310" t="s">
        <v>16</v>
      </c>
      <c r="F310" t="s">
        <v>734</v>
      </c>
      <c r="G310" t="s">
        <v>235</v>
      </c>
      <c r="H310" t="s">
        <v>228</v>
      </c>
      <c r="I310" t="s">
        <v>980</v>
      </c>
      <c r="J310" t="s">
        <v>981</v>
      </c>
      <c r="K310" s="4">
        <v>46003</v>
      </c>
      <c r="L310" s="5">
        <v>0.55972222222222223</v>
      </c>
      <c r="M310" t="s">
        <v>953</v>
      </c>
      <c r="N310" s="5">
        <v>3.7037037037037035E-4</v>
      </c>
      <c r="O310" t="s">
        <v>982</v>
      </c>
      <c r="P310">
        <v>3.7999999999999999E-2</v>
      </c>
      <c r="Q310">
        <v>20</v>
      </c>
      <c r="R310" t="s">
        <v>998</v>
      </c>
      <c r="S310" t="s">
        <v>987</v>
      </c>
    </row>
    <row r="311" spans="1:19" x14ac:dyDescent="0.25">
      <c r="A311" s="54">
        <f>_xlfn.XLOOKUP(B311,'School Lookup'!D:D,'School Lookup'!F:F,0)</f>
        <v>251672</v>
      </c>
      <c r="B311" s="54" t="str">
        <f>_xlfn.XLOOKUP(C311,'School Lookup'!A:A,'School Lookup'!D:D,_xlfn.XLOOKUP(C311,'School Lookup'!B:B,'School Lookup'!D:D,_xlfn.XLOOKUP(C311,'School Lookup'!C:C,'School Lookup'!D:D,0)))</f>
        <v>Park Schools Federation</v>
      </c>
      <c r="C311" t="s">
        <v>40</v>
      </c>
      <c r="D311" t="s">
        <v>1176</v>
      </c>
      <c r="E311" t="s">
        <v>16</v>
      </c>
      <c r="F311" t="s">
        <v>734</v>
      </c>
      <c r="G311" t="s">
        <v>235</v>
      </c>
      <c r="H311" t="s">
        <v>228</v>
      </c>
      <c r="I311" t="s">
        <v>980</v>
      </c>
      <c r="J311" t="s">
        <v>981</v>
      </c>
      <c r="K311" s="4">
        <v>46003</v>
      </c>
      <c r="L311" s="5">
        <v>0.57847222222222228</v>
      </c>
      <c r="M311" t="s">
        <v>953</v>
      </c>
      <c r="N311" s="5">
        <v>4.5138888888888887E-4</v>
      </c>
      <c r="O311" t="s">
        <v>982</v>
      </c>
      <c r="P311">
        <v>4.7E-2</v>
      </c>
      <c r="Q311">
        <v>20</v>
      </c>
      <c r="R311" t="s">
        <v>983</v>
      </c>
      <c r="S311" t="s">
        <v>984</v>
      </c>
    </row>
    <row r="312" spans="1:19" x14ac:dyDescent="0.25">
      <c r="A312" s="54">
        <f>_xlfn.XLOOKUP(B312,'School Lookup'!D:D,'School Lookup'!F:F,0)</f>
        <v>251672</v>
      </c>
      <c r="B312" s="54" t="str">
        <f>_xlfn.XLOOKUP(C312,'School Lookup'!A:A,'School Lookup'!D:D,_xlfn.XLOOKUP(C312,'School Lookup'!B:B,'School Lookup'!D:D,_xlfn.XLOOKUP(C312,'School Lookup'!C:C,'School Lookup'!D:D,0)))</f>
        <v>Park Schools Federation</v>
      </c>
      <c r="C312" t="s">
        <v>40</v>
      </c>
      <c r="D312" t="s">
        <v>1177</v>
      </c>
      <c r="E312" t="s">
        <v>16</v>
      </c>
      <c r="F312" t="s">
        <v>734</v>
      </c>
      <c r="G312" t="s">
        <v>235</v>
      </c>
      <c r="H312" t="s">
        <v>228</v>
      </c>
      <c r="I312" t="s">
        <v>980</v>
      </c>
      <c r="J312" t="s">
        <v>981</v>
      </c>
      <c r="K312" s="4">
        <v>46003</v>
      </c>
      <c r="L312" s="5">
        <v>0.6020833333333333</v>
      </c>
      <c r="M312" t="s">
        <v>953</v>
      </c>
      <c r="N312" s="5">
        <v>5.7870370370370367E-4</v>
      </c>
      <c r="O312" t="s">
        <v>982</v>
      </c>
      <c r="P312">
        <v>0.06</v>
      </c>
      <c r="Q312">
        <v>20</v>
      </c>
      <c r="R312" t="s">
        <v>983</v>
      </c>
      <c r="S312" t="s">
        <v>984</v>
      </c>
    </row>
    <row r="313" spans="1:19" x14ac:dyDescent="0.25">
      <c r="A313" s="54">
        <f>_xlfn.XLOOKUP(B313,'School Lookup'!D:D,'School Lookup'!F:F,0)</f>
        <v>251672</v>
      </c>
      <c r="B313" s="54" t="str">
        <f>_xlfn.XLOOKUP(C313,'School Lookup'!A:A,'School Lookup'!D:D,_xlfn.XLOOKUP(C313,'School Lookup'!B:B,'School Lookup'!D:D,_xlfn.XLOOKUP(C313,'School Lookup'!C:C,'School Lookup'!D:D,0)))</f>
        <v>Park Schools Federation</v>
      </c>
      <c r="C313" t="s">
        <v>40</v>
      </c>
      <c r="D313" t="s">
        <v>1178</v>
      </c>
      <c r="E313" t="s">
        <v>16</v>
      </c>
      <c r="F313" t="s">
        <v>734</v>
      </c>
      <c r="G313" t="s">
        <v>235</v>
      </c>
      <c r="H313" t="s">
        <v>228</v>
      </c>
      <c r="I313" t="s">
        <v>980</v>
      </c>
      <c r="J313" t="s">
        <v>981</v>
      </c>
      <c r="K313" s="4">
        <v>46003</v>
      </c>
      <c r="L313" s="5">
        <v>0.60347222222222219</v>
      </c>
      <c r="M313" t="s">
        <v>953</v>
      </c>
      <c r="N313" s="5">
        <v>1.9675925925925926E-4</v>
      </c>
      <c r="O313" t="s">
        <v>982</v>
      </c>
      <c r="P313">
        <v>2.1000000000000001E-2</v>
      </c>
      <c r="Q313">
        <v>20</v>
      </c>
      <c r="R313" t="s">
        <v>1006</v>
      </c>
      <c r="S313" t="s">
        <v>994</v>
      </c>
    </row>
    <row r="314" spans="1:19" x14ac:dyDescent="0.25">
      <c r="A314" s="54">
        <f>_xlfn.XLOOKUP(B314,'School Lookup'!D:D,'School Lookup'!F:F,0)</f>
        <v>251672</v>
      </c>
      <c r="B314" s="54" t="str">
        <f>_xlfn.XLOOKUP(C314,'School Lookup'!A:A,'School Lookup'!D:D,_xlfn.XLOOKUP(C314,'School Lookup'!B:B,'School Lookup'!D:D,_xlfn.XLOOKUP(C314,'School Lookup'!C:C,'School Lookup'!D:D,0)))</f>
        <v>Park Schools Federation</v>
      </c>
      <c r="C314" t="s">
        <v>40</v>
      </c>
      <c r="D314" t="s">
        <v>1179</v>
      </c>
      <c r="E314" t="s">
        <v>16</v>
      </c>
      <c r="F314" t="s">
        <v>734</v>
      </c>
      <c r="G314" t="s">
        <v>235</v>
      </c>
      <c r="H314" t="s">
        <v>228</v>
      </c>
      <c r="I314" t="s">
        <v>980</v>
      </c>
      <c r="J314" t="s">
        <v>981</v>
      </c>
      <c r="K314" s="4">
        <v>46003</v>
      </c>
      <c r="L314" s="5">
        <v>0.60416666666666663</v>
      </c>
      <c r="M314" t="s">
        <v>953</v>
      </c>
      <c r="N314" s="5">
        <v>2.3148148148148149E-4</v>
      </c>
      <c r="O314" t="s">
        <v>982</v>
      </c>
      <c r="P314">
        <v>2.4E-2</v>
      </c>
      <c r="Q314">
        <v>20</v>
      </c>
      <c r="R314" t="s">
        <v>1006</v>
      </c>
      <c r="S314" t="s">
        <v>994</v>
      </c>
    </row>
    <row r="315" spans="1:19" x14ac:dyDescent="0.25">
      <c r="A315" s="54">
        <f>_xlfn.XLOOKUP(B315,'School Lookup'!D:D,'School Lookup'!F:F,0)</f>
        <v>251672</v>
      </c>
      <c r="B315" s="54" t="str">
        <f>_xlfn.XLOOKUP(C315,'School Lookup'!A:A,'School Lookup'!D:D,_xlfn.XLOOKUP(C315,'School Lookup'!B:B,'School Lookup'!D:D,_xlfn.XLOOKUP(C315,'School Lookup'!C:C,'School Lookup'!D:D,0)))</f>
        <v>Park Schools Federation</v>
      </c>
      <c r="C315" t="s">
        <v>40</v>
      </c>
      <c r="D315" t="s">
        <v>1180</v>
      </c>
      <c r="E315" t="s">
        <v>16</v>
      </c>
      <c r="F315" t="s">
        <v>734</v>
      </c>
      <c r="G315" t="s">
        <v>235</v>
      </c>
      <c r="H315" t="s">
        <v>228</v>
      </c>
      <c r="I315" t="s">
        <v>980</v>
      </c>
      <c r="J315" t="s">
        <v>981</v>
      </c>
      <c r="K315" s="4">
        <v>46003</v>
      </c>
      <c r="L315" s="5">
        <v>0.60763888888888884</v>
      </c>
      <c r="M315" t="s">
        <v>953</v>
      </c>
      <c r="N315" s="5">
        <v>5.347222222222222E-3</v>
      </c>
      <c r="O315" t="s">
        <v>982</v>
      </c>
      <c r="P315">
        <v>0.54700000000000004</v>
      </c>
      <c r="Q315">
        <v>20</v>
      </c>
      <c r="R315" t="s">
        <v>998</v>
      </c>
      <c r="S315" t="s">
        <v>987</v>
      </c>
    </row>
    <row r="316" spans="1:19" x14ac:dyDescent="0.25">
      <c r="A316" s="54">
        <f>_xlfn.XLOOKUP(B316,'School Lookup'!D:D,'School Lookup'!F:F,0)</f>
        <v>251672</v>
      </c>
      <c r="B316" s="54" t="str">
        <f>_xlfn.XLOOKUP(C316,'School Lookup'!A:A,'School Lookup'!D:D,_xlfn.XLOOKUP(C316,'School Lookup'!B:B,'School Lookup'!D:D,_xlfn.XLOOKUP(C316,'School Lookup'!C:C,'School Lookup'!D:D,0)))</f>
        <v>Park Schools Federation</v>
      </c>
      <c r="C316" t="s">
        <v>40</v>
      </c>
      <c r="D316" t="s">
        <v>1181</v>
      </c>
      <c r="E316" t="s">
        <v>16</v>
      </c>
      <c r="F316" t="s">
        <v>734</v>
      </c>
      <c r="G316" t="s">
        <v>235</v>
      </c>
      <c r="H316" t="s">
        <v>228</v>
      </c>
      <c r="I316" t="s">
        <v>980</v>
      </c>
      <c r="J316" t="s">
        <v>981</v>
      </c>
      <c r="K316" s="4">
        <v>46003</v>
      </c>
      <c r="L316" s="5">
        <v>0.63541666666666663</v>
      </c>
      <c r="M316" t="s">
        <v>953</v>
      </c>
      <c r="N316" s="5">
        <v>1.7361111111111112E-4</v>
      </c>
      <c r="O316" t="s">
        <v>982</v>
      </c>
      <c r="P316">
        <v>0.02</v>
      </c>
      <c r="Q316">
        <v>20</v>
      </c>
      <c r="R316" t="s">
        <v>983</v>
      </c>
      <c r="S316" t="s">
        <v>984</v>
      </c>
    </row>
    <row r="317" spans="1:19" x14ac:dyDescent="0.25">
      <c r="A317" s="54">
        <f>_xlfn.XLOOKUP(B317,'School Lookup'!D:D,'School Lookup'!F:F,0)</f>
        <v>251672</v>
      </c>
      <c r="B317" s="54" t="str">
        <f>_xlfn.XLOOKUP(C317,'School Lookup'!A:A,'School Lookup'!D:D,_xlfn.XLOOKUP(C317,'School Lookup'!B:B,'School Lookup'!D:D,_xlfn.XLOOKUP(C317,'School Lookup'!C:C,'School Lookup'!D:D,0)))</f>
        <v>Park Schools Federation</v>
      </c>
      <c r="C317" t="s">
        <v>40</v>
      </c>
      <c r="D317" t="s">
        <v>1182</v>
      </c>
      <c r="E317" t="s">
        <v>16</v>
      </c>
      <c r="F317" t="s">
        <v>734</v>
      </c>
      <c r="G317" t="s">
        <v>235</v>
      </c>
      <c r="H317" t="s">
        <v>228</v>
      </c>
      <c r="I317" t="s">
        <v>980</v>
      </c>
      <c r="J317" t="s">
        <v>981</v>
      </c>
      <c r="K317" s="4">
        <v>46003</v>
      </c>
      <c r="L317" s="5">
        <v>0.63611111111111107</v>
      </c>
      <c r="M317" t="s">
        <v>953</v>
      </c>
      <c r="N317" s="5">
        <v>1.9097222222222222E-3</v>
      </c>
      <c r="O317" t="s">
        <v>982</v>
      </c>
      <c r="P317">
        <v>0.19600000000000001</v>
      </c>
      <c r="Q317">
        <v>20</v>
      </c>
      <c r="R317" t="s">
        <v>983</v>
      </c>
      <c r="S317" t="s">
        <v>984</v>
      </c>
    </row>
    <row r="318" spans="1:19" x14ac:dyDescent="0.25">
      <c r="A318" s="54">
        <f>_xlfn.XLOOKUP(B318,'School Lookup'!D:D,'School Lookup'!F:F,0)</f>
        <v>251672</v>
      </c>
      <c r="B318" s="54" t="str">
        <f>_xlfn.XLOOKUP(C318,'School Lookup'!A:A,'School Lookup'!D:D,_xlfn.XLOOKUP(C318,'School Lookup'!B:B,'School Lookup'!D:D,_xlfn.XLOOKUP(C318,'School Lookup'!C:C,'School Lookup'!D:D,0)))</f>
        <v>Park Schools Federation</v>
      </c>
      <c r="C318" t="s">
        <v>40</v>
      </c>
      <c r="D318" t="s">
        <v>1183</v>
      </c>
      <c r="E318" t="s">
        <v>16</v>
      </c>
      <c r="F318" t="s">
        <v>734</v>
      </c>
      <c r="G318" t="s">
        <v>235</v>
      </c>
      <c r="H318" t="s">
        <v>228</v>
      </c>
      <c r="I318" t="s">
        <v>980</v>
      </c>
      <c r="J318" t="s">
        <v>981</v>
      </c>
      <c r="K318" s="4">
        <v>46003</v>
      </c>
      <c r="L318" s="5">
        <v>0.64652777777777781</v>
      </c>
      <c r="M318" t="s">
        <v>953</v>
      </c>
      <c r="N318" s="5">
        <v>1.7824074074074075E-3</v>
      </c>
      <c r="O318" t="s">
        <v>982</v>
      </c>
      <c r="P318">
        <v>0.183</v>
      </c>
      <c r="Q318">
        <v>20</v>
      </c>
      <c r="R318" t="s">
        <v>998</v>
      </c>
      <c r="S318" t="s">
        <v>987</v>
      </c>
    </row>
    <row r="319" spans="1:19" x14ac:dyDescent="0.25">
      <c r="A319" s="54">
        <f>_xlfn.XLOOKUP(B319,'School Lookup'!D:D,'School Lookup'!F:F,0)</f>
        <v>251672</v>
      </c>
      <c r="B319" s="54" t="str">
        <f>_xlfn.XLOOKUP(C319,'School Lookup'!A:A,'School Lookup'!D:D,_xlfn.XLOOKUP(C319,'School Lookup'!B:B,'School Lookup'!D:D,_xlfn.XLOOKUP(C319,'School Lookup'!C:C,'School Lookup'!D:D,0)))</f>
        <v>Park Schools Federation</v>
      </c>
      <c r="C319" t="s">
        <v>40</v>
      </c>
      <c r="D319" t="s">
        <v>1184</v>
      </c>
      <c r="E319" t="s">
        <v>16</v>
      </c>
      <c r="F319" t="s">
        <v>734</v>
      </c>
      <c r="G319" t="s">
        <v>235</v>
      </c>
      <c r="H319" t="s">
        <v>228</v>
      </c>
      <c r="I319" t="s">
        <v>980</v>
      </c>
      <c r="J319" t="s">
        <v>981</v>
      </c>
      <c r="K319" s="4">
        <v>46003</v>
      </c>
      <c r="L319" s="5">
        <v>0.67083333333333328</v>
      </c>
      <c r="M319" t="s">
        <v>953</v>
      </c>
      <c r="N319" s="5">
        <v>9.837962962962962E-4</v>
      </c>
      <c r="O319" t="s">
        <v>982</v>
      </c>
      <c r="P319">
        <v>0.10100000000000001</v>
      </c>
      <c r="Q319">
        <v>20</v>
      </c>
      <c r="R319" t="s">
        <v>986</v>
      </c>
      <c r="S319" t="s">
        <v>987</v>
      </c>
    </row>
    <row r="320" spans="1:19" x14ac:dyDescent="0.25">
      <c r="A320" s="54">
        <f>_xlfn.XLOOKUP(B320,'School Lookup'!D:D,'School Lookup'!F:F,0)</f>
        <v>251672</v>
      </c>
      <c r="B320" s="54" t="str">
        <f>_xlfn.XLOOKUP(C320,'School Lookup'!A:A,'School Lookup'!D:D,_xlfn.XLOOKUP(C320,'School Lookup'!B:B,'School Lookup'!D:D,_xlfn.XLOOKUP(C320,'School Lookup'!C:C,'School Lookup'!D:D,0)))</f>
        <v>Park Schools Federation</v>
      </c>
      <c r="C320" t="s">
        <v>40</v>
      </c>
      <c r="D320" t="s">
        <v>1185</v>
      </c>
      <c r="E320" t="s">
        <v>16</v>
      </c>
      <c r="F320" t="s">
        <v>734</v>
      </c>
      <c r="G320" t="s">
        <v>235</v>
      </c>
      <c r="H320" t="s">
        <v>228</v>
      </c>
      <c r="I320" t="s">
        <v>980</v>
      </c>
      <c r="J320" t="s">
        <v>981</v>
      </c>
      <c r="K320" s="4">
        <v>46003</v>
      </c>
      <c r="L320" s="5">
        <v>0.6743055555555556</v>
      </c>
      <c r="M320" t="s">
        <v>953</v>
      </c>
      <c r="N320" s="5">
        <v>1.9097222222222222E-3</v>
      </c>
      <c r="O320" t="s">
        <v>982</v>
      </c>
      <c r="P320">
        <v>0.19600000000000001</v>
      </c>
      <c r="Q320">
        <v>20</v>
      </c>
      <c r="R320" t="s">
        <v>983</v>
      </c>
      <c r="S320" t="s">
        <v>984</v>
      </c>
    </row>
    <row r="321" spans="1:19" x14ac:dyDescent="0.25">
      <c r="A321" s="54">
        <f>_xlfn.XLOOKUP(B321,'School Lookup'!D:D,'School Lookup'!F:F,0)</f>
        <v>251672</v>
      </c>
      <c r="B321" s="54" t="str">
        <f>_xlfn.XLOOKUP(C321,'School Lookup'!A:A,'School Lookup'!D:D,_xlfn.XLOOKUP(C321,'School Lookup'!B:B,'School Lookup'!D:D,_xlfn.XLOOKUP(C321,'School Lookup'!C:C,'School Lookup'!D:D,0)))</f>
        <v>Park Schools Federation</v>
      </c>
      <c r="C321" t="s">
        <v>40</v>
      </c>
      <c r="D321" t="s">
        <v>1185</v>
      </c>
      <c r="E321" t="s">
        <v>16</v>
      </c>
      <c r="F321" t="s">
        <v>734</v>
      </c>
      <c r="G321" t="s">
        <v>235</v>
      </c>
      <c r="H321" t="s">
        <v>228</v>
      </c>
      <c r="I321" t="s">
        <v>980</v>
      </c>
      <c r="J321" t="s">
        <v>981</v>
      </c>
      <c r="K321" s="4">
        <v>46003</v>
      </c>
      <c r="L321" s="5">
        <v>0.67777777777777781</v>
      </c>
      <c r="M321" t="s">
        <v>953</v>
      </c>
      <c r="N321" s="5">
        <v>3.0092592592592595E-4</v>
      </c>
      <c r="O321" t="s">
        <v>982</v>
      </c>
      <c r="P321">
        <v>3.1E-2</v>
      </c>
      <c r="Q321">
        <v>20</v>
      </c>
      <c r="R321" t="s">
        <v>983</v>
      </c>
      <c r="S321" t="s">
        <v>984</v>
      </c>
    </row>
    <row r="322" spans="1:19" x14ac:dyDescent="0.25">
      <c r="A322" s="54">
        <f>_xlfn.XLOOKUP(B322,'School Lookup'!D:D,'School Lookup'!F:F,0)</f>
        <v>251672</v>
      </c>
      <c r="B322" s="54" t="str">
        <f>_xlfn.XLOOKUP(C322,'School Lookup'!A:A,'School Lookup'!D:D,_xlfn.XLOOKUP(C322,'School Lookup'!B:B,'School Lookup'!D:D,_xlfn.XLOOKUP(C322,'School Lookup'!C:C,'School Lookup'!D:D,0)))</f>
        <v>Park Schools Federation</v>
      </c>
      <c r="C322" t="s">
        <v>40</v>
      </c>
      <c r="D322" t="s">
        <v>1185</v>
      </c>
      <c r="E322" t="s">
        <v>16</v>
      </c>
      <c r="F322" t="s">
        <v>734</v>
      </c>
      <c r="G322" t="s">
        <v>235</v>
      </c>
      <c r="H322" t="s">
        <v>228</v>
      </c>
      <c r="I322" t="s">
        <v>980</v>
      </c>
      <c r="J322" t="s">
        <v>981</v>
      </c>
      <c r="K322" s="4">
        <v>46003</v>
      </c>
      <c r="L322" s="5">
        <v>0.67847222222222225</v>
      </c>
      <c r="M322" t="s">
        <v>953</v>
      </c>
      <c r="N322" s="5">
        <v>1.724537037037037E-3</v>
      </c>
      <c r="O322" t="s">
        <v>982</v>
      </c>
      <c r="P322">
        <v>0.17699999999999999</v>
      </c>
      <c r="Q322">
        <v>20</v>
      </c>
      <c r="R322" t="s">
        <v>983</v>
      </c>
      <c r="S322" t="s">
        <v>984</v>
      </c>
    </row>
    <row r="323" spans="1:19" x14ac:dyDescent="0.25">
      <c r="A323" s="54">
        <f>_xlfn.XLOOKUP(B323,'School Lookup'!D:D,'School Lookup'!F:F,0)</f>
        <v>251672</v>
      </c>
      <c r="B323" s="54" t="str">
        <f>_xlfn.XLOOKUP(C323,'School Lookup'!A:A,'School Lookup'!D:D,_xlfn.XLOOKUP(C323,'School Lookup'!B:B,'School Lookup'!D:D,_xlfn.XLOOKUP(C323,'School Lookup'!C:C,'School Lookup'!D:D,0)))</f>
        <v>Park Schools Federation</v>
      </c>
      <c r="C323" t="s">
        <v>40</v>
      </c>
      <c r="D323" t="s">
        <v>1180</v>
      </c>
      <c r="E323" t="s">
        <v>16</v>
      </c>
      <c r="F323" t="s">
        <v>734</v>
      </c>
      <c r="G323" t="s">
        <v>235</v>
      </c>
      <c r="H323" t="s">
        <v>228</v>
      </c>
      <c r="I323" t="s">
        <v>980</v>
      </c>
      <c r="J323" t="s">
        <v>981</v>
      </c>
      <c r="K323" s="4">
        <v>46003</v>
      </c>
      <c r="L323" s="5">
        <v>0.69236111111111109</v>
      </c>
      <c r="M323" t="s">
        <v>953</v>
      </c>
      <c r="N323" s="5">
        <v>4.2129629629629626E-3</v>
      </c>
      <c r="O323" t="s">
        <v>982</v>
      </c>
      <c r="P323">
        <v>0.43099999999999999</v>
      </c>
      <c r="Q323">
        <v>20</v>
      </c>
      <c r="R323" t="s">
        <v>998</v>
      </c>
      <c r="S323" t="s">
        <v>987</v>
      </c>
    </row>
    <row r="324" spans="1:19" x14ac:dyDescent="0.25">
      <c r="A324" s="54">
        <f>_xlfn.XLOOKUP(B324,'School Lookup'!D:D,'School Lookup'!F:F,0)</f>
        <v>251672</v>
      </c>
      <c r="B324" s="54" t="str">
        <f>_xlfn.XLOOKUP(C324,'School Lookup'!A:A,'School Lookup'!D:D,_xlfn.XLOOKUP(C324,'School Lookup'!B:B,'School Lookup'!D:D,_xlfn.XLOOKUP(C324,'School Lookup'!C:C,'School Lookup'!D:D,0)))</f>
        <v>Park Schools Federation</v>
      </c>
      <c r="C324" t="s">
        <v>40</v>
      </c>
      <c r="D324" t="s">
        <v>1186</v>
      </c>
      <c r="E324" t="s">
        <v>16</v>
      </c>
      <c r="F324" t="s">
        <v>734</v>
      </c>
      <c r="G324" t="s">
        <v>235</v>
      </c>
      <c r="H324" t="s">
        <v>228</v>
      </c>
      <c r="I324" t="s">
        <v>980</v>
      </c>
      <c r="J324" t="s">
        <v>959</v>
      </c>
      <c r="K324" s="4">
        <v>46003</v>
      </c>
      <c r="L324" s="5">
        <v>0.40625</v>
      </c>
      <c r="M324" t="s">
        <v>953</v>
      </c>
      <c r="N324" s="5">
        <v>7.6388888888888893E-4</v>
      </c>
      <c r="O324" t="s">
        <v>960</v>
      </c>
      <c r="P324">
        <v>2.1999999999999999E-2</v>
      </c>
      <c r="Q324">
        <v>20</v>
      </c>
      <c r="R324" t="s">
        <v>1187</v>
      </c>
      <c r="S324" t="s">
        <v>966</v>
      </c>
    </row>
    <row r="325" spans="1:19" x14ac:dyDescent="0.25">
      <c r="A325" s="54">
        <f>_xlfn.XLOOKUP(B325,'School Lookup'!D:D,'School Lookup'!F:F,0)</f>
        <v>251672</v>
      </c>
      <c r="B325" s="54" t="str">
        <f>_xlfn.XLOOKUP(C325,'School Lookup'!A:A,'School Lookup'!D:D,_xlfn.XLOOKUP(C325,'School Lookup'!B:B,'School Lookup'!D:D,_xlfn.XLOOKUP(C325,'School Lookup'!C:C,'School Lookup'!D:D,0)))</f>
        <v>Park Schools Federation</v>
      </c>
      <c r="C325" t="s">
        <v>40</v>
      </c>
      <c r="D325" t="s">
        <v>1188</v>
      </c>
      <c r="E325" t="s">
        <v>16</v>
      </c>
      <c r="F325" t="s">
        <v>734</v>
      </c>
      <c r="G325" t="s">
        <v>235</v>
      </c>
      <c r="H325" t="s">
        <v>228</v>
      </c>
      <c r="I325" t="s">
        <v>980</v>
      </c>
      <c r="J325" t="s">
        <v>959</v>
      </c>
      <c r="K325" s="4">
        <v>46003</v>
      </c>
      <c r="L325" s="5">
        <v>0.50972222222222219</v>
      </c>
      <c r="M325" t="s">
        <v>953</v>
      </c>
      <c r="N325" s="5">
        <v>9.4907407407407408E-4</v>
      </c>
      <c r="O325" t="s">
        <v>960</v>
      </c>
      <c r="P325">
        <v>2.1999999999999999E-2</v>
      </c>
      <c r="Q325">
        <v>20</v>
      </c>
      <c r="R325" t="s">
        <v>1071</v>
      </c>
      <c r="S325" t="s">
        <v>966</v>
      </c>
    </row>
    <row r="326" spans="1:19" x14ac:dyDescent="0.25">
      <c r="A326" s="54">
        <f>_xlfn.XLOOKUP(B326,'School Lookup'!D:D,'School Lookup'!F:F,0)</f>
        <v>251672</v>
      </c>
      <c r="B326" s="54" t="str">
        <f>_xlfn.XLOOKUP(C326,'School Lookup'!A:A,'School Lookup'!D:D,_xlfn.XLOOKUP(C326,'School Lookup'!B:B,'School Lookup'!D:D,_xlfn.XLOOKUP(C326,'School Lookup'!C:C,'School Lookup'!D:D,0)))</f>
        <v>Park Schools Federation</v>
      </c>
      <c r="C326" t="s">
        <v>40</v>
      </c>
      <c r="D326" t="s">
        <v>1188</v>
      </c>
      <c r="E326" t="s">
        <v>16</v>
      </c>
      <c r="F326" t="s">
        <v>734</v>
      </c>
      <c r="G326" t="s">
        <v>235</v>
      </c>
      <c r="H326" t="s">
        <v>228</v>
      </c>
      <c r="I326" t="s">
        <v>980</v>
      </c>
      <c r="J326" t="s">
        <v>959</v>
      </c>
      <c r="K326" s="4">
        <v>46003</v>
      </c>
      <c r="L326" s="5">
        <v>0.59166666666666667</v>
      </c>
      <c r="M326" t="s">
        <v>953</v>
      </c>
      <c r="N326" s="5">
        <v>5.6712962962962967E-4</v>
      </c>
      <c r="O326" t="s">
        <v>960</v>
      </c>
      <c r="P326">
        <v>2.1999999999999999E-2</v>
      </c>
      <c r="Q326">
        <v>20</v>
      </c>
      <c r="R326" t="s">
        <v>1071</v>
      </c>
      <c r="S326" t="s">
        <v>966</v>
      </c>
    </row>
    <row r="327" spans="1:19" x14ac:dyDescent="0.25">
      <c r="A327" s="54">
        <f>_xlfn.XLOOKUP(B327,'School Lookup'!D:D,'School Lookup'!F:F,0)</f>
        <v>251672</v>
      </c>
      <c r="B327" s="54" t="str">
        <f>_xlfn.XLOOKUP(C327,'School Lookup'!A:A,'School Lookup'!D:D,_xlfn.XLOOKUP(C327,'School Lookup'!B:B,'School Lookup'!D:D,_xlfn.XLOOKUP(C327,'School Lookup'!C:C,'School Lookup'!D:D,0)))</f>
        <v>Park Schools Federation</v>
      </c>
      <c r="C327" t="s">
        <v>40</v>
      </c>
      <c r="D327" t="s">
        <v>1189</v>
      </c>
      <c r="E327" t="s">
        <v>16</v>
      </c>
      <c r="F327" t="s">
        <v>734</v>
      </c>
      <c r="G327" t="s">
        <v>235</v>
      </c>
      <c r="H327" t="s">
        <v>228</v>
      </c>
      <c r="I327" t="s">
        <v>980</v>
      </c>
      <c r="J327" t="s">
        <v>959</v>
      </c>
      <c r="K327" s="4">
        <v>46003</v>
      </c>
      <c r="L327" s="5">
        <v>0.6069444444444444</v>
      </c>
      <c r="M327" t="s">
        <v>953</v>
      </c>
      <c r="N327" s="5">
        <v>1.1458333333333333E-3</v>
      </c>
      <c r="O327" t="s">
        <v>960</v>
      </c>
      <c r="P327">
        <v>2.1999999999999999E-2</v>
      </c>
      <c r="Q327">
        <v>20</v>
      </c>
      <c r="R327" t="s">
        <v>1071</v>
      </c>
      <c r="S327" t="s">
        <v>966</v>
      </c>
    </row>
    <row r="328" spans="1:19" x14ac:dyDescent="0.25">
      <c r="A328" s="54">
        <f>_xlfn.XLOOKUP(B328,'School Lookup'!D:D,'School Lookup'!F:F,0)</f>
        <v>251672</v>
      </c>
      <c r="B328" s="54" t="str">
        <f>_xlfn.XLOOKUP(C328,'School Lookup'!A:A,'School Lookup'!D:D,_xlfn.XLOOKUP(C328,'School Lookup'!B:B,'School Lookup'!D:D,_xlfn.XLOOKUP(C328,'School Lookup'!C:C,'School Lookup'!D:D,0)))</f>
        <v>Park Schools Federation</v>
      </c>
      <c r="C328" t="s">
        <v>40</v>
      </c>
      <c r="D328" t="s">
        <v>1190</v>
      </c>
      <c r="E328" t="s">
        <v>16</v>
      </c>
      <c r="F328" t="s">
        <v>734</v>
      </c>
      <c r="G328" t="s">
        <v>235</v>
      </c>
      <c r="H328" t="s">
        <v>228</v>
      </c>
      <c r="I328" t="s">
        <v>980</v>
      </c>
      <c r="J328" t="s">
        <v>959</v>
      </c>
      <c r="K328" s="4">
        <v>46003</v>
      </c>
      <c r="L328" s="5">
        <v>0.68194444444444446</v>
      </c>
      <c r="M328" t="s">
        <v>953</v>
      </c>
      <c r="N328" s="5">
        <v>1.0162037037037037E-2</v>
      </c>
      <c r="O328" t="s">
        <v>960</v>
      </c>
      <c r="P328">
        <v>0.125</v>
      </c>
      <c r="Q328">
        <v>20</v>
      </c>
      <c r="R328" t="s">
        <v>978</v>
      </c>
      <c r="S328" t="s">
        <v>966</v>
      </c>
    </row>
    <row r="329" spans="1:19" x14ac:dyDescent="0.25">
      <c r="A329" s="54">
        <f>_xlfn.XLOOKUP(B329,'School Lookup'!D:D,'School Lookup'!F:F,0)</f>
        <v>251672</v>
      </c>
      <c r="B329" s="54" t="str">
        <f>_xlfn.XLOOKUP(C329,'School Lookup'!A:A,'School Lookup'!D:D,_xlfn.XLOOKUP(C329,'School Lookup'!B:B,'School Lookup'!D:D,_xlfn.XLOOKUP(C329,'School Lookup'!C:C,'School Lookup'!D:D,0)))</f>
        <v>Park Schools Federation</v>
      </c>
      <c r="C329" t="s">
        <v>40</v>
      </c>
      <c r="D329" t="s">
        <v>995</v>
      </c>
      <c r="E329" t="s">
        <v>16</v>
      </c>
      <c r="F329" t="s">
        <v>734</v>
      </c>
      <c r="G329" t="s">
        <v>235</v>
      </c>
      <c r="H329" t="s">
        <v>228</v>
      </c>
      <c r="I329" t="s">
        <v>980</v>
      </c>
      <c r="J329" t="s">
        <v>981</v>
      </c>
      <c r="K329" s="4">
        <v>46003</v>
      </c>
      <c r="L329" s="5">
        <v>0.47916666666666669</v>
      </c>
      <c r="M329" t="s">
        <v>953</v>
      </c>
      <c r="N329" s="5">
        <v>3.2407407407407406E-4</v>
      </c>
      <c r="O329" t="s">
        <v>982</v>
      </c>
      <c r="P329">
        <v>3.4000000000000002E-2</v>
      </c>
      <c r="Q329">
        <v>20</v>
      </c>
      <c r="R329" t="s">
        <v>996</v>
      </c>
      <c r="S329" t="s">
        <v>994</v>
      </c>
    </row>
    <row r="330" spans="1:19" x14ac:dyDescent="0.25">
      <c r="A330" s="54">
        <f>_xlfn.XLOOKUP(B330,'School Lookup'!D:D,'School Lookup'!F:F,0)</f>
        <v>251672</v>
      </c>
      <c r="B330" s="54" t="str">
        <f>_xlfn.XLOOKUP(C330,'School Lookup'!A:A,'School Lookup'!D:D,_xlfn.XLOOKUP(C330,'School Lookup'!B:B,'School Lookup'!D:D,_xlfn.XLOOKUP(C330,'School Lookup'!C:C,'School Lookup'!D:D,0)))</f>
        <v>Park Schools Federation</v>
      </c>
      <c r="C330" t="s">
        <v>40</v>
      </c>
      <c r="D330" t="s">
        <v>997</v>
      </c>
      <c r="E330" t="s">
        <v>16</v>
      </c>
      <c r="F330" t="s">
        <v>734</v>
      </c>
      <c r="G330" t="s">
        <v>235</v>
      </c>
      <c r="H330" t="s">
        <v>228</v>
      </c>
      <c r="I330" t="s">
        <v>980</v>
      </c>
      <c r="J330" t="s">
        <v>981</v>
      </c>
      <c r="K330" s="4">
        <v>46003</v>
      </c>
      <c r="L330" s="5">
        <v>0.42152777777777778</v>
      </c>
      <c r="M330" t="s">
        <v>953</v>
      </c>
      <c r="N330" s="5">
        <v>3.4722222222222224E-4</v>
      </c>
      <c r="O330" t="s">
        <v>982</v>
      </c>
      <c r="P330">
        <v>3.5999999999999997E-2</v>
      </c>
      <c r="Q330">
        <v>20</v>
      </c>
      <c r="R330" t="s">
        <v>998</v>
      </c>
      <c r="S330" t="s">
        <v>987</v>
      </c>
    </row>
    <row r="331" spans="1:19" x14ac:dyDescent="0.25">
      <c r="A331" s="54">
        <f>_xlfn.XLOOKUP(B331,'School Lookup'!D:D,'School Lookup'!F:F,0)</f>
        <v>251672</v>
      </c>
      <c r="B331" s="54" t="str">
        <f>_xlfn.XLOOKUP(C331,'School Lookup'!A:A,'School Lookup'!D:D,_xlfn.XLOOKUP(C331,'School Lookup'!B:B,'School Lookup'!D:D,_xlfn.XLOOKUP(C331,'School Lookup'!C:C,'School Lookup'!D:D,0)))</f>
        <v>Park Schools Federation</v>
      </c>
      <c r="C331" t="s">
        <v>40</v>
      </c>
      <c r="D331" t="s">
        <v>1191</v>
      </c>
      <c r="E331" t="s">
        <v>16</v>
      </c>
      <c r="F331" t="s">
        <v>734</v>
      </c>
      <c r="G331" t="s">
        <v>235</v>
      </c>
      <c r="H331" t="s">
        <v>228</v>
      </c>
      <c r="I331" t="s">
        <v>980</v>
      </c>
      <c r="J331" t="s">
        <v>981</v>
      </c>
      <c r="K331" s="4">
        <v>46003</v>
      </c>
      <c r="L331" s="5">
        <v>0.43472222222222223</v>
      </c>
      <c r="M331" t="s">
        <v>953</v>
      </c>
      <c r="N331" s="5">
        <v>3.4722222222222222E-5</v>
      </c>
      <c r="O331" t="s">
        <v>982</v>
      </c>
      <c r="P331">
        <v>0.02</v>
      </c>
      <c r="Q331">
        <v>20</v>
      </c>
      <c r="R331" t="s">
        <v>983</v>
      </c>
      <c r="S331" t="s">
        <v>984</v>
      </c>
    </row>
    <row r="332" spans="1:19" x14ac:dyDescent="0.25">
      <c r="A332" s="54">
        <f>_xlfn.XLOOKUP(B332,'School Lookup'!D:D,'School Lookup'!F:F,0)</f>
        <v>251672</v>
      </c>
      <c r="B332" s="54" t="str">
        <f>_xlfn.XLOOKUP(C332,'School Lookup'!A:A,'School Lookup'!D:D,_xlfn.XLOOKUP(C332,'School Lookup'!B:B,'School Lookup'!D:D,_xlfn.XLOOKUP(C332,'School Lookup'!C:C,'School Lookup'!D:D,0)))</f>
        <v>Park Schools Federation</v>
      </c>
      <c r="C332" t="s">
        <v>40</v>
      </c>
      <c r="D332" t="s">
        <v>1192</v>
      </c>
      <c r="E332" t="s">
        <v>16</v>
      </c>
      <c r="F332" t="s">
        <v>734</v>
      </c>
      <c r="G332" t="s">
        <v>235</v>
      </c>
      <c r="H332" t="s">
        <v>228</v>
      </c>
      <c r="I332" t="s">
        <v>980</v>
      </c>
      <c r="J332" t="s">
        <v>981</v>
      </c>
      <c r="K332" s="4">
        <v>46003</v>
      </c>
      <c r="L332" s="5">
        <v>0.44097222222222221</v>
      </c>
      <c r="M332" t="s">
        <v>953</v>
      </c>
      <c r="N332" s="5">
        <v>1.273148148148148E-4</v>
      </c>
      <c r="O332" t="s">
        <v>982</v>
      </c>
      <c r="P332">
        <v>0.02</v>
      </c>
      <c r="Q332">
        <v>20</v>
      </c>
      <c r="R332" t="s">
        <v>1006</v>
      </c>
      <c r="S332" t="s">
        <v>994</v>
      </c>
    </row>
    <row r="333" spans="1:19" x14ac:dyDescent="0.25">
      <c r="A333" s="54">
        <f>_xlfn.XLOOKUP(B333,'School Lookup'!D:D,'School Lookup'!F:F,0)</f>
        <v>251672</v>
      </c>
      <c r="B333" s="54" t="str">
        <f>_xlfn.XLOOKUP(C333,'School Lookup'!A:A,'School Lookup'!D:D,_xlfn.XLOOKUP(C333,'School Lookup'!B:B,'School Lookup'!D:D,_xlfn.XLOOKUP(C333,'School Lookup'!C:C,'School Lookup'!D:D,0)))</f>
        <v>Park Schools Federation</v>
      </c>
      <c r="C333" t="s">
        <v>40</v>
      </c>
      <c r="D333" t="s">
        <v>1193</v>
      </c>
      <c r="E333" t="s">
        <v>16</v>
      </c>
      <c r="F333" t="s">
        <v>734</v>
      </c>
      <c r="G333" t="s">
        <v>235</v>
      </c>
      <c r="H333" t="s">
        <v>228</v>
      </c>
      <c r="I333" t="s">
        <v>980</v>
      </c>
      <c r="J333" t="s">
        <v>981</v>
      </c>
      <c r="K333" s="4">
        <v>46003</v>
      </c>
      <c r="L333" s="5">
        <v>0.44236111111111109</v>
      </c>
      <c r="M333" t="s">
        <v>953</v>
      </c>
      <c r="N333" s="5">
        <v>3.4722222222222224E-4</v>
      </c>
      <c r="O333" t="s">
        <v>982</v>
      </c>
      <c r="P333">
        <v>3.5999999999999997E-2</v>
      </c>
      <c r="Q333">
        <v>20</v>
      </c>
      <c r="R333" t="s">
        <v>983</v>
      </c>
      <c r="S333" t="s">
        <v>984</v>
      </c>
    </row>
    <row r="334" spans="1:19" x14ac:dyDescent="0.25">
      <c r="A334" s="54">
        <f>_xlfn.XLOOKUP(B334,'School Lookup'!D:D,'School Lookup'!F:F,0)</f>
        <v>856243</v>
      </c>
      <c r="B334" s="54" t="str">
        <f>_xlfn.XLOOKUP(C334,'School Lookup'!A:A,'School Lookup'!D:D,_xlfn.XLOOKUP(C334,'School Lookup'!B:B,'School Lookup'!D:D,_xlfn.XLOOKUP(C334,'School Lookup'!C:C,'School Lookup'!D:D,0)))</f>
        <v>Elton Primary School</v>
      </c>
      <c r="C334" t="s">
        <v>54</v>
      </c>
      <c r="D334">
        <v>699</v>
      </c>
      <c r="E334" t="s">
        <v>16</v>
      </c>
      <c r="F334" t="s">
        <v>734</v>
      </c>
      <c r="G334" t="s">
        <v>332</v>
      </c>
      <c r="H334" t="s">
        <v>877</v>
      </c>
      <c r="I334" t="s">
        <v>958</v>
      </c>
      <c r="J334" t="s">
        <v>959</v>
      </c>
      <c r="K334" s="4">
        <v>46003</v>
      </c>
      <c r="L334" s="5">
        <v>0.38134259259259257</v>
      </c>
      <c r="M334" t="s">
        <v>953</v>
      </c>
      <c r="N334" s="5">
        <v>5.5555555555555558E-3</v>
      </c>
      <c r="O334" t="s">
        <v>960</v>
      </c>
      <c r="P334">
        <v>0</v>
      </c>
      <c r="Q334">
        <v>20</v>
      </c>
      <c r="R334" t="s">
        <v>975</v>
      </c>
      <c r="S334" t="s">
        <v>976</v>
      </c>
    </row>
    <row r="335" spans="1:19" x14ac:dyDescent="0.25">
      <c r="A335" s="54">
        <f>_xlfn.XLOOKUP(B335,'School Lookup'!D:D,'School Lookup'!F:F,0)</f>
        <v>856243</v>
      </c>
      <c r="B335" s="54" t="str">
        <f>_xlfn.XLOOKUP(C335,'School Lookup'!A:A,'School Lookup'!D:D,_xlfn.XLOOKUP(C335,'School Lookup'!B:B,'School Lookup'!D:D,_xlfn.XLOOKUP(C335,'School Lookup'!C:C,'School Lookup'!D:D,0)))</f>
        <v>Elton Primary School</v>
      </c>
      <c r="C335" t="s">
        <v>54</v>
      </c>
      <c r="D335">
        <v>699</v>
      </c>
      <c r="E335" t="s">
        <v>16</v>
      </c>
      <c r="F335" t="s">
        <v>734</v>
      </c>
      <c r="G335" t="s">
        <v>332</v>
      </c>
      <c r="H335" t="s">
        <v>877</v>
      </c>
      <c r="I335" t="s">
        <v>958</v>
      </c>
      <c r="J335" t="s">
        <v>959</v>
      </c>
      <c r="K335" s="4">
        <v>46003</v>
      </c>
      <c r="L335" s="5">
        <v>0.39234953703703701</v>
      </c>
      <c r="M335" t="s">
        <v>953</v>
      </c>
      <c r="N335" s="5">
        <v>4.2824074074074075E-4</v>
      </c>
      <c r="O335" t="s">
        <v>960</v>
      </c>
      <c r="P335">
        <v>0</v>
      </c>
      <c r="Q335">
        <v>20</v>
      </c>
      <c r="R335" t="s">
        <v>975</v>
      </c>
      <c r="S335" t="s">
        <v>976</v>
      </c>
    </row>
    <row r="336" spans="1:19" x14ac:dyDescent="0.25">
      <c r="A336" s="54">
        <f>_xlfn.XLOOKUP(B336,'School Lookup'!D:D,'School Lookup'!F:F,0)</f>
        <v>856243</v>
      </c>
      <c r="B336" s="54" t="str">
        <f>_xlfn.XLOOKUP(C336,'School Lookup'!A:A,'School Lookup'!D:D,_xlfn.XLOOKUP(C336,'School Lookup'!B:B,'School Lookup'!D:D,_xlfn.XLOOKUP(C336,'School Lookup'!C:C,'School Lookup'!D:D,0)))</f>
        <v>Elton Primary School</v>
      </c>
      <c r="C336" t="s">
        <v>54</v>
      </c>
      <c r="D336">
        <v>699</v>
      </c>
      <c r="E336" t="s">
        <v>16</v>
      </c>
      <c r="F336" t="s">
        <v>734</v>
      </c>
      <c r="G336" t="s">
        <v>332</v>
      </c>
      <c r="H336" t="s">
        <v>877</v>
      </c>
      <c r="I336" t="s">
        <v>958</v>
      </c>
      <c r="J336" t="s">
        <v>959</v>
      </c>
      <c r="K336" s="4">
        <v>46003</v>
      </c>
      <c r="L336" s="5">
        <v>0.39793981481481483</v>
      </c>
      <c r="M336" t="s">
        <v>953</v>
      </c>
      <c r="N336" s="5">
        <v>6.2500000000000001E-4</v>
      </c>
      <c r="O336" t="s">
        <v>960</v>
      </c>
      <c r="P336">
        <v>0</v>
      </c>
      <c r="Q336">
        <v>20</v>
      </c>
      <c r="R336" t="s">
        <v>975</v>
      </c>
      <c r="S336" t="s">
        <v>976</v>
      </c>
    </row>
    <row r="337" spans="1:19" x14ac:dyDescent="0.25">
      <c r="A337" s="54">
        <f>_xlfn.XLOOKUP(B337,'School Lookup'!D:D,'School Lookup'!F:F,0)</f>
        <v>417101</v>
      </c>
      <c r="B337" s="54" t="str">
        <f>_xlfn.XLOOKUP(C337,'School Lookup'!A:A,'School Lookup'!D:D,_xlfn.XLOOKUP(C337,'School Lookup'!B:B,'School Lookup'!D:D,_xlfn.XLOOKUP(C337,'School Lookup'!C:C,'School Lookup'!D:D,0)))</f>
        <v>Church Broughton CE Controlled Primary School</v>
      </c>
      <c r="C337" t="s">
        <v>21</v>
      </c>
      <c r="D337" t="s">
        <v>1194</v>
      </c>
      <c r="E337" t="s">
        <v>16</v>
      </c>
      <c r="F337" t="s">
        <v>734</v>
      </c>
      <c r="G337" t="s">
        <v>220</v>
      </c>
      <c r="H337" t="s">
        <v>761</v>
      </c>
      <c r="I337" t="s">
        <v>980</v>
      </c>
      <c r="J337" t="s">
        <v>959</v>
      </c>
      <c r="K337" s="4">
        <v>46003</v>
      </c>
      <c r="L337" s="5">
        <v>0.34711805555555558</v>
      </c>
      <c r="M337" t="s">
        <v>953</v>
      </c>
      <c r="N337" s="5">
        <v>3.9351851851851852E-4</v>
      </c>
      <c r="O337" t="s">
        <v>960</v>
      </c>
      <c r="P337">
        <v>2.1999999999999999E-2</v>
      </c>
      <c r="Q337">
        <v>20</v>
      </c>
      <c r="R337" t="s">
        <v>1195</v>
      </c>
      <c r="S337" t="s">
        <v>966</v>
      </c>
    </row>
    <row r="338" spans="1:19" x14ac:dyDescent="0.25">
      <c r="A338" s="54">
        <f>_xlfn.XLOOKUP(B338,'School Lookup'!D:D,'School Lookup'!F:F,0)</f>
        <v>417101</v>
      </c>
      <c r="B338" s="54" t="str">
        <f>_xlfn.XLOOKUP(C338,'School Lookup'!A:A,'School Lookup'!D:D,_xlfn.XLOOKUP(C338,'School Lookup'!B:B,'School Lookup'!D:D,_xlfn.XLOOKUP(C338,'School Lookup'!C:C,'School Lookup'!D:D,0)))</f>
        <v>Church Broughton CE Controlled Primary School</v>
      </c>
      <c r="C338" t="s">
        <v>21</v>
      </c>
      <c r="D338" t="s">
        <v>1196</v>
      </c>
      <c r="E338" t="s">
        <v>16</v>
      </c>
      <c r="F338" t="s">
        <v>734</v>
      </c>
      <c r="G338" t="s">
        <v>220</v>
      </c>
      <c r="H338" t="s">
        <v>761</v>
      </c>
      <c r="I338" t="s">
        <v>980</v>
      </c>
      <c r="J338" t="s">
        <v>959</v>
      </c>
      <c r="K338" s="4">
        <v>46003</v>
      </c>
      <c r="L338" s="5">
        <v>0.52679398148148149</v>
      </c>
      <c r="M338" t="s">
        <v>953</v>
      </c>
      <c r="N338" s="5">
        <v>2.8703703703703703E-3</v>
      </c>
      <c r="O338" t="s">
        <v>960</v>
      </c>
      <c r="P338">
        <v>3.5999999999999997E-2</v>
      </c>
      <c r="Q338">
        <v>20</v>
      </c>
      <c r="R338" t="s">
        <v>1144</v>
      </c>
      <c r="S338" t="s">
        <v>966</v>
      </c>
    </row>
    <row r="339" spans="1:19" x14ac:dyDescent="0.25">
      <c r="A339" s="54">
        <f>_xlfn.XLOOKUP(B339,'School Lookup'!D:D,'School Lookup'!F:F,0)</f>
        <v>417101</v>
      </c>
      <c r="B339" s="54" t="str">
        <f>_xlfn.XLOOKUP(C339,'School Lookup'!A:A,'School Lookup'!D:D,_xlfn.XLOOKUP(C339,'School Lookup'!B:B,'School Lookup'!D:D,_xlfn.XLOOKUP(C339,'School Lookup'!C:C,'School Lookup'!D:D,0)))</f>
        <v>Church Broughton CE Controlled Primary School</v>
      </c>
      <c r="C339" t="s">
        <v>21</v>
      </c>
      <c r="D339" t="s">
        <v>1197</v>
      </c>
      <c r="E339" t="s">
        <v>16</v>
      </c>
      <c r="F339" t="s">
        <v>734</v>
      </c>
      <c r="G339" t="s">
        <v>220</v>
      </c>
      <c r="H339" t="s">
        <v>761</v>
      </c>
      <c r="I339" t="s">
        <v>980</v>
      </c>
      <c r="J339" t="s">
        <v>959</v>
      </c>
      <c r="K339" s="4">
        <v>46003</v>
      </c>
      <c r="L339" s="5">
        <v>0.55778935185185186</v>
      </c>
      <c r="M339" t="s">
        <v>953</v>
      </c>
      <c r="N339" s="5">
        <v>3.2754629629629631E-3</v>
      </c>
      <c r="O339" t="s">
        <v>960</v>
      </c>
      <c r="P339">
        <v>4.1000000000000002E-2</v>
      </c>
      <c r="Q339">
        <v>20</v>
      </c>
      <c r="R339" t="s">
        <v>1195</v>
      </c>
      <c r="S339" t="s">
        <v>966</v>
      </c>
    </row>
    <row r="340" spans="1:19" x14ac:dyDescent="0.25">
      <c r="A340" s="54">
        <f>_xlfn.XLOOKUP(B340,'School Lookup'!D:D,'School Lookup'!F:F,0)</f>
        <v>417101</v>
      </c>
      <c r="B340" s="54" t="str">
        <f>_xlfn.XLOOKUP(C340,'School Lookup'!A:A,'School Lookup'!D:D,_xlfn.XLOOKUP(C340,'School Lookup'!B:B,'School Lookup'!D:D,_xlfn.XLOOKUP(C340,'School Lookup'!C:C,'School Lookup'!D:D,0)))</f>
        <v>Church Broughton CE Controlled Primary School</v>
      </c>
      <c r="C340" t="s">
        <v>21</v>
      </c>
      <c r="D340" t="s">
        <v>1198</v>
      </c>
      <c r="E340" t="s">
        <v>16</v>
      </c>
      <c r="F340" t="s">
        <v>734</v>
      </c>
      <c r="G340" t="s">
        <v>220</v>
      </c>
      <c r="H340" t="s">
        <v>761</v>
      </c>
      <c r="I340" t="s">
        <v>980</v>
      </c>
      <c r="J340" t="s">
        <v>981</v>
      </c>
      <c r="K340" s="4">
        <v>46003</v>
      </c>
      <c r="L340" s="5">
        <v>0.34796296296296297</v>
      </c>
      <c r="M340" t="s">
        <v>953</v>
      </c>
      <c r="N340" s="5">
        <v>4.43287037037037E-3</v>
      </c>
      <c r="O340" t="s">
        <v>982</v>
      </c>
      <c r="P340">
        <v>0.45500000000000002</v>
      </c>
      <c r="Q340">
        <v>20</v>
      </c>
      <c r="R340" t="s">
        <v>993</v>
      </c>
      <c r="S340" t="s">
        <v>994</v>
      </c>
    </row>
    <row r="341" spans="1:19" x14ac:dyDescent="0.25">
      <c r="A341" s="54">
        <f>_xlfn.XLOOKUP(B341,'School Lookup'!D:D,'School Lookup'!F:F,0)</f>
        <v>417101</v>
      </c>
      <c r="B341" s="54" t="str">
        <f>_xlfn.XLOOKUP(C341,'School Lookup'!A:A,'School Lookup'!D:D,_xlfn.XLOOKUP(C341,'School Lookup'!B:B,'School Lookup'!D:D,_xlfn.XLOOKUP(C341,'School Lookup'!C:C,'School Lookup'!D:D,0)))</f>
        <v>Church Broughton CE Controlled Primary School</v>
      </c>
      <c r="C341" t="s">
        <v>21</v>
      </c>
      <c r="D341" t="s">
        <v>1199</v>
      </c>
      <c r="E341" t="s">
        <v>16</v>
      </c>
      <c r="F341" t="s">
        <v>734</v>
      </c>
      <c r="G341" t="s">
        <v>220</v>
      </c>
      <c r="H341" t="s">
        <v>761</v>
      </c>
      <c r="I341" t="s">
        <v>980</v>
      </c>
      <c r="J341" t="s">
        <v>981</v>
      </c>
      <c r="K341" s="4">
        <v>46003</v>
      </c>
      <c r="L341" s="5">
        <v>0.57431712962962966</v>
      </c>
      <c r="M341" t="s">
        <v>953</v>
      </c>
      <c r="N341" s="5">
        <v>1.3657407407407407E-3</v>
      </c>
      <c r="O341" t="s">
        <v>982</v>
      </c>
      <c r="P341">
        <v>0.14099999999999999</v>
      </c>
      <c r="Q341">
        <v>20</v>
      </c>
      <c r="R341" t="s">
        <v>998</v>
      </c>
      <c r="S341" t="s">
        <v>987</v>
      </c>
    </row>
    <row r="342" spans="1:19" x14ac:dyDescent="0.25">
      <c r="A342" s="54">
        <f>_xlfn.XLOOKUP(B342,'School Lookup'!D:D,'School Lookup'!F:F,0)</f>
        <v>417101</v>
      </c>
      <c r="B342" s="54" t="str">
        <f>_xlfn.XLOOKUP(C342,'School Lookup'!A:A,'School Lookup'!D:D,_xlfn.XLOOKUP(C342,'School Lookup'!B:B,'School Lookup'!D:D,_xlfn.XLOOKUP(C342,'School Lookup'!C:C,'School Lookup'!D:D,0)))</f>
        <v>Church Broughton CE Controlled Primary School</v>
      </c>
      <c r="C342" t="s">
        <v>21</v>
      </c>
      <c r="D342" t="s">
        <v>1200</v>
      </c>
      <c r="E342" t="s">
        <v>16</v>
      </c>
      <c r="F342" t="s">
        <v>734</v>
      </c>
      <c r="G342" t="s">
        <v>220</v>
      </c>
      <c r="H342" t="s">
        <v>761</v>
      </c>
      <c r="I342" t="s">
        <v>980</v>
      </c>
      <c r="J342" t="s">
        <v>981</v>
      </c>
      <c r="K342" s="4">
        <v>46003</v>
      </c>
      <c r="L342" s="5">
        <v>0.77135416666666667</v>
      </c>
      <c r="M342" t="s">
        <v>953</v>
      </c>
      <c r="N342" s="5">
        <v>1.1574074074074075E-4</v>
      </c>
      <c r="O342" t="s">
        <v>982</v>
      </c>
      <c r="P342">
        <v>0.02</v>
      </c>
      <c r="Q342">
        <v>20</v>
      </c>
      <c r="R342" t="s">
        <v>998</v>
      </c>
      <c r="S342" t="s">
        <v>987</v>
      </c>
    </row>
    <row r="343" spans="1:19" x14ac:dyDescent="0.25">
      <c r="A343" s="54">
        <f>_xlfn.XLOOKUP(B343,'School Lookup'!D:D,'School Lookup'!F:F,0)</f>
        <v>417101</v>
      </c>
      <c r="B343" s="54" t="str">
        <f>_xlfn.XLOOKUP(C343,'School Lookup'!A:A,'School Lookup'!D:D,_xlfn.XLOOKUP(C343,'School Lookup'!B:B,'School Lookup'!D:D,_xlfn.XLOOKUP(C343,'School Lookup'!C:C,'School Lookup'!D:D,0)))</f>
        <v>Church Broughton CE Controlled Primary School</v>
      </c>
      <c r="C343" t="s">
        <v>21</v>
      </c>
      <c r="D343" t="s">
        <v>1201</v>
      </c>
      <c r="E343" t="s">
        <v>16</v>
      </c>
      <c r="F343" t="s">
        <v>734</v>
      </c>
      <c r="G343" t="s">
        <v>220</v>
      </c>
      <c r="H343" t="s">
        <v>761</v>
      </c>
      <c r="I343" t="s">
        <v>980</v>
      </c>
      <c r="J343" t="s">
        <v>981</v>
      </c>
      <c r="K343" s="4">
        <v>46003</v>
      </c>
      <c r="L343" s="5">
        <v>0.79927083333333337</v>
      </c>
      <c r="M343" t="s">
        <v>953</v>
      </c>
      <c r="N343" s="5">
        <v>1.9675925925925926E-4</v>
      </c>
      <c r="O343" t="s">
        <v>982</v>
      </c>
      <c r="P343">
        <v>2.1999999999999999E-2</v>
      </c>
      <c r="Q343">
        <v>20</v>
      </c>
      <c r="R343" t="s">
        <v>998</v>
      </c>
      <c r="S343" t="s">
        <v>987</v>
      </c>
    </row>
    <row r="344" spans="1:19" x14ac:dyDescent="0.25">
      <c r="A344" s="54">
        <f>_xlfn.XLOOKUP(B344,'School Lookup'!D:D,'School Lookup'!F:F,0)</f>
        <v>417101</v>
      </c>
      <c r="B344" s="54" t="str">
        <f>_xlfn.XLOOKUP(C344,'School Lookup'!A:A,'School Lookup'!D:D,_xlfn.XLOOKUP(C344,'School Lookup'!B:B,'School Lookup'!D:D,_xlfn.XLOOKUP(C344,'School Lookup'!C:C,'School Lookup'!D:D,0)))</f>
        <v>Church Broughton CE Controlled Primary School</v>
      </c>
      <c r="C344" t="s">
        <v>21</v>
      </c>
      <c r="D344" t="s">
        <v>1202</v>
      </c>
      <c r="E344" t="s">
        <v>16</v>
      </c>
      <c r="F344" t="s">
        <v>734</v>
      </c>
      <c r="G344" t="s">
        <v>220</v>
      </c>
      <c r="H344" t="s">
        <v>761</v>
      </c>
      <c r="I344" t="s">
        <v>980</v>
      </c>
      <c r="J344" t="s">
        <v>981</v>
      </c>
      <c r="K344" s="4">
        <v>46003</v>
      </c>
      <c r="L344" s="5">
        <v>0.79987268518518517</v>
      </c>
      <c r="M344" t="s">
        <v>953</v>
      </c>
      <c r="N344" s="5">
        <v>3.3564814814814812E-4</v>
      </c>
      <c r="O344" t="s">
        <v>982</v>
      </c>
      <c r="P344">
        <v>3.5999999999999997E-2</v>
      </c>
      <c r="Q344">
        <v>20</v>
      </c>
      <c r="R344" t="s">
        <v>998</v>
      </c>
      <c r="S344" t="s">
        <v>987</v>
      </c>
    </row>
    <row r="345" spans="1:19" x14ac:dyDescent="0.25">
      <c r="A345" s="54">
        <f>_xlfn.XLOOKUP(B345,'School Lookup'!D:D,'School Lookup'!F:F,0)</f>
        <v>417101</v>
      </c>
      <c r="B345" s="54" t="str">
        <f>_xlfn.XLOOKUP(C345,'School Lookup'!A:A,'School Lookup'!D:D,_xlfn.XLOOKUP(C345,'School Lookup'!B:B,'School Lookup'!D:D,_xlfn.XLOOKUP(C345,'School Lookup'!C:C,'School Lookup'!D:D,0)))</f>
        <v>Church Broughton CE Controlled Primary School</v>
      </c>
      <c r="C345" t="s">
        <v>21</v>
      </c>
      <c r="D345" t="s">
        <v>1203</v>
      </c>
      <c r="E345" t="s">
        <v>16</v>
      </c>
      <c r="F345" t="s">
        <v>734</v>
      </c>
      <c r="G345" t="s">
        <v>220</v>
      </c>
      <c r="H345" t="s">
        <v>761</v>
      </c>
      <c r="I345" t="s">
        <v>980</v>
      </c>
      <c r="J345" t="s">
        <v>967</v>
      </c>
      <c r="K345" s="4">
        <v>46003</v>
      </c>
      <c r="L345" s="5">
        <v>0.56297453703703704</v>
      </c>
      <c r="M345" t="s">
        <v>953</v>
      </c>
      <c r="N345" s="5">
        <v>3.6342592592592594E-3</v>
      </c>
      <c r="O345" t="s">
        <v>968</v>
      </c>
      <c r="P345">
        <v>4.4999999999999998E-2</v>
      </c>
      <c r="Q345">
        <v>20</v>
      </c>
      <c r="R345" t="s">
        <v>1204</v>
      </c>
      <c r="S345" t="s">
        <v>966</v>
      </c>
    </row>
    <row r="346" spans="1:19" x14ac:dyDescent="0.25">
      <c r="A346" s="54">
        <f>_xlfn.XLOOKUP(B346,'School Lookup'!D:D,'School Lookup'!F:F,0)</f>
        <v>293050</v>
      </c>
      <c r="B346" s="54" t="str">
        <f>_xlfn.XLOOKUP(C346,'School Lookup'!A:A,'School Lookup'!D:D,_xlfn.XLOOKUP(C346,'School Lookup'!B:B,'School Lookup'!D:D,_xlfn.XLOOKUP(C346,'School Lookup'!C:C,'School Lookup'!D:D,0)))</f>
        <v>Speedwell Infant School</v>
      </c>
      <c r="C346" t="s">
        <v>44</v>
      </c>
      <c r="D346" t="s">
        <v>1205</v>
      </c>
      <c r="E346" t="s">
        <v>16</v>
      </c>
      <c r="F346" t="s">
        <v>734</v>
      </c>
      <c r="G346" t="s">
        <v>238</v>
      </c>
      <c r="H346" t="s">
        <v>218</v>
      </c>
      <c r="I346" t="s">
        <v>980</v>
      </c>
      <c r="J346" t="s">
        <v>981</v>
      </c>
      <c r="K346" s="4">
        <v>46003</v>
      </c>
      <c r="L346" s="5">
        <v>0.45833333333333331</v>
      </c>
      <c r="M346" t="s">
        <v>953</v>
      </c>
      <c r="N346" s="5">
        <v>9.6064814814814819E-4</v>
      </c>
      <c r="O346" t="s">
        <v>982</v>
      </c>
      <c r="P346">
        <v>9.9000000000000005E-2</v>
      </c>
      <c r="Q346">
        <v>20</v>
      </c>
      <c r="R346" t="s">
        <v>983</v>
      </c>
      <c r="S346" t="s">
        <v>984</v>
      </c>
    </row>
    <row r="347" spans="1:19" x14ac:dyDescent="0.25">
      <c r="A347" s="54">
        <f>_xlfn.XLOOKUP(B347,'School Lookup'!D:D,'School Lookup'!F:F,0)</f>
        <v>148526</v>
      </c>
      <c r="B347" s="54" t="str">
        <f>_xlfn.XLOOKUP(C347,'School Lookup'!A:A,'School Lookup'!D:D,_xlfn.XLOOKUP(C347,'School Lookup'!B:B,'School Lookup'!D:D,_xlfn.XLOOKUP(C347,'School Lookup'!C:C,'School Lookup'!D:D,0)))</f>
        <v>The Village Federation Lines</v>
      </c>
      <c r="C347" t="s">
        <v>43</v>
      </c>
      <c r="D347" t="s">
        <v>1206</v>
      </c>
      <c r="E347" t="s">
        <v>16</v>
      </c>
      <c r="F347" t="s">
        <v>734</v>
      </c>
      <c r="G347" t="s">
        <v>134</v>
      </c>
      <c r="H347" t="s">
        <v>347</v>
      </c>
      <c r="I347" t="s">
        <v>958</v>
      </c>
      <c r="J347" t="s">
        <v>959</v>
      </c>
      <c r="K347" s="4">
        <v>46003</v>
      </c>
      <c r="L347" s="5">
        <v>0.54379629629629633</v>
      </c>
      <c r="M347" t="s">
        <v>953</v>
      </c>
      <c r="N347" s="5">
        <v>4.3981481481481484E-3</v>
      </c>
      <c r="O347" t="s">
        <v>960</v>
      </c>
      <c r="P347">
        <v>0</v>
      </c>
      <c r="Q347">
        <v>20</v>
      </c>
      <c r="R347" t="s">
        <v>1124</v>
      </c>
      <c r="S347" t="s">
        <v>966</v>
      </c>
    </row>
    <row r="348" spans="1:19" x14ac:dyDescent="0.25">
      <c r="A348" s="54">
        <f>_xlfn.XLOOKUP(B348,'School Lookup'!D:D,'School Lookup'!F:F,0)</f>
        <v>148526</v>
      </c>
      <c r="B348" s="54" t="str">
        <f>_xlfn.XLOOKUP(C348,'School Lookup'!A:A,'School Lookup'!D:D,_xlfn.XLOOKUP(C348,'School Lookup'!B:B,'School Lookup'!D:D,_xlfn.XLOOKUP(C348,'School Lookup'!C:C,'School Lookup'!D:D,0)))</f>
        <v>The Village Federation Lines</v>
      </c>
      <c r="C348" t="s">
        <v>43</v>
      </c>
      <c r="D348" t="s">
        <v>1102</v>
      </c>
      <c r="E348" t="s">
        <v>16</v>
      </c>
      <c r="F348" t="s">
        <v>734</v>
      </c>
      <c r="G348" t="s">
        <v>134</v>
      </c>
      <c r="H348" t="s">
        <v>347</v>
      </c>
      <c r="I348" t="s">
        <v>958</v>
      </c>
      <c r="J348" t="s">
        <v>959</v>
      </c>
      <c r="K348" s="4">
        <v>46003</v>
      </c>
      <c r="L348" s="5">
        <v>0.34499999999999997</v>
      </c>
      <c r="M348" t="s">
        <v>953</v>
      </c>
      <c r="N348" s="5">
        <v>4.0046296296296297E-3</v>
      </c>
      <c r="O348" t="s">
        <v>1023</v>
      </c>
      <c r="P348">
        <v>0</v>
      </c>
      <c r="Q348">
        <v>20</v>
      </c>
      <c r="R348" t="s">
        <v>1103</v>
      </c>
      <c r="S348" t="s">
        <v>966</v>
      </c>
    </row>
    <row r="349" spans="1:19" x14ac:dyDescent="0.25">
      <c r="A349" s="54">
        <f>_xlfn.XLOOKUP(B349,'School Lookup'!D:D,'School Lookup'!F:F,0)</f>
        <v>159955</v>
      </c>
      <c r="B349" s="54" t="str">
        <f>_xlfn.XLOOKUP(C349,'School Lookup'!A:A,'School Lookup'!D:D,_xlfn.XLOOKUP(C349,'School Lookup'!B:B,'School Lookup'!D:D,_xlfn.XLOOKUP(C349,'School Lookup'!C:C,'School Lookup'!D:D,0)))</f>
        <v>New Mills Nursery School</v>
      </c>
      <c r="C349" t="s">
        <v>37</v>
      </c>
      <c r="D349" t="s">
        <v>1207</v>
      </c>
      <c r="E349" t="s">
        <v>16</v>
      </c>
      <c r="F349" t="s">
        <v>734</v>
      </c>
      <c r="G349" t="s">
        <v>231</v>
      </c>
      <c r="H349" t="s">
        <v>222</v>
      </c>
      <c r="I349" t="s">
        <v>980</v>
      </c>
      <c r="J349" t="s">
        <v>981</v>
      </c>
      <c r="K349" s="4">
        <v>46003</v>
      </c>
      <c r="L349" s="5">
        <v>0.40019675925925924</v>
      </c>
      <c r="M349" t="s">
        <v>953</v>
      </c>
      <c r="N349" s="5">
        <v>3.4722222222222222E-5</v>
      </c>
      <c r="O349" t="s">
        <v>982</v>
      </c>
      <c r="P349">
        <v>0.02</v>
      </c>
      <c r="Q349">
        <v>20</v>
      </c>
      <c r="R349" t="s">
        <v>998</v>
      </c>
      <c r="S349" t="s">
        <v>987</v>
      </c>
    </row>
    <row r="350" spans="1:19" x14ac:dyDescent="0.25">
      <c r="A350" s="54">
        <f>_xlfn.XLOOKUP(B350,'School Lookup'!D:D,'School Lookup'!F:F,0)</f>
        <v>159955</v>
      </c>
      <c r="B350" s="54" t="str">
        <f>_xlfn.XLOOKUP(C350,'School Lookup'!A:A,'School Lookup'!D:D,_xlfn.XLOOKUP(C350,'School Lookup'!B:B,'School Lookup'!D:D,_xlfn.XLOOKUP(C350,'School Lookup'!C:C,'School Lookup'!D:D,0)))</f>
        <v>New Mills Nursery School</v>
      </c>
      <c r="C350" t="s">
        <v>37</v>
      </c>
      <c r="D350" t="s">
        <v>1208</v>
      </c>
      <c r="E350" t="s">
        <v>16</v>
      </c>
      <c r="F350" t="s">
        <v>734</v>
      </c>
      <c r="G350" t="s">
        <v>231</v>
      </c>
      <c r="H350" t="s">
        <v>222</v>
      </c>
      <c r="I350" t="s">
        <v>980</v>
      </c>
      <c r="J350" t="s">
        <v>981</v>
      </c>
      <c r="K350" s="4">
        <v>46003</v>
      </c>
      <c r="L350" s="5">
        <v>0.47710648148148149</v>
      </c>
      <c r="M350" t="s">
        <v>953</v>
      </c>
      <c r="N350" s="5">
        <v>4.7453703703703704E-4</v>
      </c>
      <c r="O350" t="s">
        <v>982</v>
      </c>
      <c r="P350">
        <v>0.05</v>
      </c>
      <c r="Q350">
        <v>20</v>
      </c>
      <c r="R350" t="s">
        <v>993</v>
      </c>
      <c r="S350" t="s">
        <v>994</v>
      </c>
    </row>
    <row r="351" spans="1:19" x14ac:dyDescent="0.25">
      <c r="A351" s="54">
        <f>_xlfn.XLOOKUP(B351,'School Lookup'!D:D,'School Lookup'!F:F,0)</f>
        <v>159955</v>
      </c>
      <c r="B351" s="54" t="str">
        <f>_xlfn.XLOOKUP(C351,'School Lookup'!A:A,'School Lookup'!D:D,_xlfn.XLOOKUP(C351,'School Lookup'!B:B,'School Lookup'!D:D,_xlfn.XLOOKUP(C351,'School Lookup'!C:C,'School Lookup'!D:D,0)))</f>
        <v>New Mills Nursery School</v>
      </c>
      <c r="C351" t="s">
        <v>37</v>
      </c>
      <c r="D351" t="s">
        <v>1208</v>
      </c>
      <c r="E351" t="s">
        <v>16</v>
      </c>
      <c r="F351" t="s">
        <v>734</v>
      </c>
      <c r="G351" t="s">
        <v>231</v>
      </c>
      <c r="H351" t="s">
        <v>222</v>
      </c>
      <c r="I351" t="s">
        <v>980</v>
      </c>
      <c r="J351" t="s">
        <v>981</v>
      </c>
      <c r="K351" s="4">
        <v>46003</v>
      </c>
      <c r="L351" s="5">
        <v>0.47815972222222225</v>
      </c>
      <c r="M351" t="s">
        <v>953</v>
      </c>
      <c r="N351" s="5">
        <v>3.4722222222222222E-5</v>
      </c>
      <c r="O351" t="s">
        <v>982</v>
      </c>
      <c r="P351">
        <v>0.02</v>
      </c>
      <c r="Q351">
        <v>20</v>
      </c>
      <c r="R351" t="s">
        <v>993</v>
      </c>
      <c r="S351" t="s">
        <v>994</v>
      </c>
    </row>
    <row r="352" spans="1:19" x14ac:dyDescent="0.25">
      <c r="A352" s="54">
        <f>_xlfn.XLOOKUP(B352,'School Lookup'!D:D,'School Lookup'!F:F,0)</f>
        <v>159955</v>
      </c>
      <c r="B352" s="54" t="str">
        <f>_xlfn.XLOOKUP(C352,'School Lookup'!A:A,'School Lookup'!D:D,_xlfn.XLOOKUP(C352,'School Lookup'!B:B,'School Lookup'!D:D,_xlfn.XLOOKUP(C352,'School Lookup'!C:C,'School Lookup'!D:D,0)))</f>
        <v>New Mills Nursery School</v>
      </c>
      <c r="C352" t="s">
        <v>37</v>
      </c>
      <c r="D352" t="s">
        <v>1208</v>
      </c>
      <c r="E352" t="s">
        <v>16</v>
      </c>
      <c r="F352" t="s">
        <v>734</v>
      </c>
      <c r="G352" t="s">
        <v>231</v>
      </c>
      <c r="H352" t="s">
        <v>222</v>
      </c>
      <c r="I352" t="s">
        <v>980</v>
      </c>
      <c r="J352" t="s">
        <v>981</v>
      </c>
      <c r="K352" s="4">
        <v>46003</v>
      </c>
      <c r="L352" s="5">
        <v>0.47839120370370369</v>
      </c>
      <c r="M352" t="s">
        <v>953</v>
      </c>
      <c r="N352" s="5">
        <v>3.4722222222222222E-5</v>
      </c>
      <c r="O352" t="s">
        <v>982</v>
      </c>
      <c r="P352">
        <v>0.02</v>
      </c>
      <c r="Q352">
        <v>20</v>
      </c>
      <c r="R352" t="s">
        <v>993</v>
      </c>
      <c r="S352" t="s">
        <v>994</v>
      </c>
    </row>
    <row r="353" spans="1:19" x14ac:dyDescent="0.25">
      <c r="A353" s="54">
        <f>_xlfn.XLOOKUP(B353,'School Lookup'!D:D,'School Lookup'!F:F,0)</f>
        <v>124571</v>
      </c>
      <c r="B353" s="54" t="str">
        <f>_xlfn.XLOOKUP(C353,'School Lookup'!A:A,'School Lookup'!D:D,_xlfn.XLOOKUP(C353,'School Lookup'!B:B,'School Lookup'!D:D,_xlfn.XLOOKUP(C353,'School Lookup'!C:C,'School Lookup'!D:D,0)))</f>
        <v>Dove Holes Primary School Hallsteads SK17 8BJ</v>
      </c>
      <c r="C353" t="s">
        <v>17</v>
      </c>
      <c r="D353" t="s">
        <v>1109</v>
      </c>
      <c r="E353" t="s">
        <v>16</v>
      </c>
      <c r="F353" t="s">
        <v>734</v>
      </c>
      <c r="G353" t="s">
        <v>137</v>
      </c>
      <c r="H353" t="s">
        <v>221</v>
      </c>
      <c r="I353" t="s">
        <v>980</v>
      </c>
      <c r="J353" t="s">
        <v>981</v>
      </c>
      <c r="K353" s="4">
        <v>46003</v>
      </c>
      <c r="L353" s="5">
        <v>0.40034722222222224</v>
      </c>
      <c r="M353" t="s">
        <v>953</v>
      </c>
      <c r="N353" s="5">
        <v>1.5856481481481481E-3</v>
      </c>
      <c r="O353" t="s">
        <v>982</v>
      </c>
      <c r="P353">
        <v>0.16400000000000001</v>
      </c>
      <c r="Q353">
        <v>20</v>
      </c>
      <c r="R353" t="s">
        <v>1006</v>
      </c>
      <c r="S353" t="s">
        <v>994</v>
      </c>
    </row>
    <row r="354" spans="1:19" x14ac:dyDescent="0.25">
      <c r="A354" s="54">
        <f>_xlfn.XLOOKUP(B354,'School Lookup'!D:D,'School Lookup'!F:F,0)</f>
        <v>293050</v>
      </c>
      <c r="B354" s="54" t="str">
        <f>_xlfn.XLOOKUP(C354,'School Lookup'!A:A,'School Lookup'!D:D,_xlfn.XLOOKUP(C354,'School Lookup'!B:B,'School Lookup'!D:D,_xlfn.XLOOKUP(C354,'School Lookup'!C:C,'School Lookup'!D:D,0)))</f>
        <v>Speedwell Infant School</v>
      </c>
      <c r="C354" t="s">
        <v>44</v>
      </c>
      <c r="D354" t="s">
        <v>1209</v>
      </c>
      <c r="E354" t="s">
        <v>16</v>
      </c>
      <c r="F354" t="s">
        <v>734</v>
      </c>
      <c r="G354" t="s">
        <v>238</v>
      </c>
      <c r="H354" t="s">
        <v>218</v>
      </c>
      <c r="I354" t="s">
        <v>980</v>
      </c>
      <c r="J354" t="s">
        <v>959</v>
      </c>
      <c r="K354" s="4">
        <v>46003</v>
      </c>
      <c r="L354" s="5">
        <v>0.4513888888888889</v>
      </c>
      <c r="M354" t="s">
        <v>953</v>
      </c>
      <c r="N354" s="5">
        <v>5.4282407407407404E-3</v>
      </c>
      <c r="O354" t="s">
        <v>960</v>
      </c>
      <c r="P354">
        <v>6.7000000000000004E-2</v>
      </c>
      <c r="Q354">
        <v>20</v>
      </c>
      <c r="R354" t="s">
        <v>978</v>
      </c>
      <c r="S354" t="s">
        <v>966</v>
      </c>
    </row>
    <row r="355" spans="1:19" x14ac:dyDescent="0.25">
      <c r="A355" s="54">
        <f>_xlfn.XLOOKUP(B355,'School Lookup'!D:D,'School Lookup'!F:F,0)</f>
        <v>823392</v>
      </c>
      <c r="B355" s="54" t="str">
        <f>_xlfn.XLOOKUP(C355,'School Lookup'!A:A,'School Lookup'!D:D,_xlfn.XLOOKUP(C355,'School Lookup'!B:B,'School Lookup'!D:D,_xlfn.XLOOKUP(C355,'School Lookup'!C:C,'School Lookup'!D:D,0)))</f>
        <v>Fitz Herbert C of E VA Primary School</v>
      </c>
      <c r="C355" t="s">
        <v>22</v>
      </c>
      <c r="D355">
        <v>619</v>
      </c>
      <c r="E355" t="s">
        <v>16</v>
      </c>
      <c r="F355" t="s">
        <v>734</v>
      </c>
      <c r="G355" t="s">
        <v>134</v>
      </c>
      <c r="H355" t="s">
        <v>347</v>
      </c>
      <c r="I355" t="s">
        <v>958</v>
      </c>
      <c r="J355" t="s">
        <v>959</v>
      </c>
      <c r="K355" s="4">
        <v>46003</v>
      </c>
      <c r="L355" s="5">
        <v>0.4167939814814815</v>
      </c>
      <c r="M355" t="s">
        <v>953</v>
      </c>
      <c r="N355" s="5">
        <v>2.7777777777777778E-4</v>
      </c>
      <c r="O355" t="s">
        <v>960</v>
      </c>
      <c r="P355">
        <v>0</v>
      </c>
      <c r="Q355">
        <v>20</v>
      </c>
      <c r="R355" t="s">
        <v>975</v>
      </c>
      <c r="S355" t="s">
        <v>976</v>
      </c>
    </row>
    <row r="356" spans="1:19" x14ac:dyDescent="0.25">
      <c r="A356" s="54">
        <f>_xlfn.XLOOKUP(B356,'School Lookup'!D:D,'School Lookup'!F:F,0)</f>
        <v>823392</v>
      </c>
      <c r="B356" s="54" t="str">
        <f>_xlfn.XLOOKUP(C356,'School Lookup'!A:A,'School Lookup'!D:D,_xlfn.XLOOKUP(C356,'School Lookup'!B:B,'School Lookup'!D:D,_xlfn.XLOOKUP(C356,'School Lookup'!C:C,'School Lookup'!D:D,0)))</f>
        <v>Fitz Herbert C of E VA Primary School</v>
      </c>
      <c r="C356" t="s">
        <v>22</v>
      </c>
      <c r="D356">
        <v>619</v>
      </c>
      <c r="E356" t="s">
        <v>16</v>
      </c>
      <c r="F356" t="s">
        <v>734</v>
      </c>
      <c r="G356" t="s">
        <v>134</v>
      </c>
      <c r="H356" t="s">
        <v>347</v>
      </c>
      <c r="I356" t="s">
        <v>958</v>
      </c>
      <c r="J356" t="s">
        <v>959</v>
      </c>
      <c r="K356" s="4">
        <v>46003</v>
      </c>
      <c r="L356" s="5">
        <v>0.51870370370370367</v>
      </c>
      <c r="M356" t="s">
        <v>953</v>
      </c>
      <c r="N356" s="5">
        <v>1.1574074074074073E-5</v>
      </c>
      <c r="O356" t="s">
        <v>960</v>
      </c>
      <c r="P356">
        <v>0</v>
      </c>
      <c r="Q356">
        <v>20</v>
      </c>
      <c r="R356" t="s">
        <v>975</v>
      </c>
      <c r="S356" t="s">
        <v>976</v>
      </c>
    </row>
    <row r="357" spans="1:19" x14ac:dyDescent="0.25">
      <c r="A357" s="54">
        <f>_xlfn.XLOOKUP(B357,'School Lookup'!D:D,'School Lookup'!F:F,0)</f>
        <v>823392</v>
      </c>
      <c r="B357" s="54" t="str">
        <f>_xlfn.XLOOKUP(C357,'School Lookup'!A:A,'School Lookup'!D:D,_xlfn.XLOOKUP(C357,'School Lookup'!B:B,'School Lookup'!D:D,_xlfn.XLOOKUP(C357,'School Lookup'!C:C,'School Lookup'!D:D,0)))</f>
        <v>Fitz Herbert C of E VA Primary School</v>
      </c>
      <c r="C357" t="s">
        <v>22</v>
      </c>
      <c r="D357" t="s">
        <v>1210</v>
      </c>
      <c r="E357" t="s">
        <v>16</v>
      </c>
      <c r="F357" t="s">
        <v>734</v>
      </c>
      <c r="G357" t="s">
        <v>134</v>
      </c>
      <c r="H357" t="s">
        <v>347</v>
      </c>
      <c r="I357" t="s">
        <v>958</v>
      </c>
      <c r="J357" t="s">
        <v>959</v>
      </c>
      <c r="K357" s="4">
        <v>46003</v>
      </c>
      <c r="L357" s="5">
        <v>0.55131944444444447</v>
      </c>
      <c r="M357" t="s">
        <v>953</v>
      </c>
      <c r="N357" s="5">
        <v>3.4722222222222222E-5</v>
      </c>
      <c r="O357" t="s">
        <v>960</v>
      </c>
      <c r="P357">
        <v>0</v>
      </c>
      <c r="Q357">
        <v>20</v>
      </c>
      <c r="R357" t="s">
        <v>1124</v>
      </c>
      <c r="S357" t="s">
        <v>966</v>
      </c>
    </row>
    <row r="358" spans="1:19" x14ac:dyDescent="0.25">
      <c r="A358" s="54">
        <f>_xlfn.XLOOKUP(B358,'School Lookup'!D:D,'School Lookup'!F:F,0)</f>
        <v>823392</v>
      </c>
      <c r="B358" s="54" t="str">
        <f>_xlfn.XLOOKUP(C358,'School Lookup'!A:A,'School Lookup'!D:D,_xlfn.XLOOKUP(C358,'School Lookup'!B:B,'School Lookup'!D:D,_xlfn.XLOOKUP(C358,'School Lookup'!C:C,'School Lookup'!D:D,0)))</f>
        <v>Fitz Herbert C of E VA Primary School</v>
      </c>
      <c r="C358" t="s">
        <v>22</v>
      </c>
      <c r="D358" t="s">
        <v>1210</v>
      </c>
      <c r="E358" t="s">
        <v>16</v>
      </c>
      <c r="F358" t="s">
        <v>734</v>
      </c>
      <c r="G358" t="s">
        <v>134</v>
      </c>
      <c r="H358" t="s">
        <v>347</v>
      </c>
      <c r="I358" t="s">
        <v>958</v>
      </c>
      <c r="J358" t="s">
        <v>959</v>
      </c>
      <c r="K358" s="4">
        <v>46003</v>
      </c>
      <c r="L358" s="5">
        <v>0.55734953703703705</v>
      </c>
      <c r="M358" t="s">
        <v>953</v>
      </c>
      <c r="N358" s="5">
        <v>3.4722222222222222E-5</v>
      </c>
      <c r="O358" t="s">
        <v>960</v>
      </c>
      <c r="P358">
        <v>0</v>
      </c>
      <c r="Q358">
        <v>20</v>
      </c>
      <c r="R358" t="s">
        <v>1124</v>
      </c>
      <c r="S358" t="s">
        <v>966</v>
      </c>
    </row>
    <row r="359" spans="1:19" x14ac:dyDescent="0.25">
      <c r="A359" s="54">
        <f>_xlfn.XLOOKUP(B359,'School Lookup'!D:D,'School Lookup'!F:F,0)</f>
        <v>823392</v>
      </c>
      <c r="B359" s="54" t="str">
        <f>_xlfn.XLOOKUP(C359,'School Lookup'!A:A,'School Lookup'!D:D,_xlfn.XLOOKUP(C359,'School Lookup'!B:B,'School Lookup'!D:D,_xlfn.XLOOKUP(C359,'School Lookup'!C:C,'School Lookup'!D:D,0)))</f>
        <v>Fitz Herbert C of E VA Primary School</v>
      </c>
      <c r="C359" t="s">
        <v>22</v>
      </c>
      <c r="D359">
        <v>619</v>
      </c>
      <c r="E359" t="s">
        <v>16</v>
      </c>
      <c r="F359" t="s">
        <v>734</v>
      </c>
      <c r="G359" t="s">
        <v>134</v>
      </c>
      <c r="H359" t="s">
        <v>347</v>
      </c>
      <c r="I359" t="s">
        <v>958</v>
      </c>
      <c r="J359" t="s">
        <v>959</v>
      </c>
      <c r="K359" s="4">
        <v>46003</v>
      </c>
      <c r="L359" s="5">
        <v>0.62134259259259261</v>
      </c>
      <c r="M359" t="s">
        <v>953</v>
      </c>
      <c r="N359" s="5">
        <v>4.0509259259259258E-4</v>
      </c>
      <c r="O359" t="s">
        <v>960</v>
      </c>
      <c r="P359">
        <v>0</v>
      </c>
      <c r="Q359">
        <v>20</v>
      </c>
      <c r="R359" t="s">
        <v>975</v>
      </c>
      <c r="S359" t="s">
        <v>976</v>
      </c>
    </row>
    <row r="360" spans="1:19" x14ac:dyDescent="0.25">
      <c r="A360" s="54">
        <f>_xlfn.XLOOKUP(B360,'School Lookup'!D:D,'School Lookup'!F:F,0)</f>
        <v>823392</v>
      </c>
      <c r="B360" s="54" t="str">
        <f>_xlfn.XLOOKUP(C360,'School Lookup'!A:A,'School Lookup'!D:D,_xlfn.XLOOKUP(C360,'School Lookup'!B:B,'School Lookup'!D:D,_xlfn.XLOOKUP(C360,'School Lookup'!C:C,'School Lookup'!D:D,0)))</f>
        <v>Fitz Herbert C of E VA Primary School</v>
      </c>
      <c r="C360" t="s">
        <v>22</v>
      </c>
      <c r="D360" t="s">
        <v>1211</v>
      </c>
      <c r="E360" t="s">
        <v>16</v>
      </c>
      <c r="F360" t="s">
        <v>734</v>
      </c>
      <c r="G360" t="s">
        <v>134</v>
      </c>
      <c r="H360" t="s">
        <v>347</v>
      </c>
      <c r="I360" t="s">
        <v>958</v>
      </c>
      <c r="J360" t="s">
        <v>959</v>
      </c>
      <c r="K360" s="4">
        <v>46003</v>
      </c>
      <c r="L360" s="5">
        <v>0.39068287037037036</v>
      </c>
      <c r="M360" t="s">
        <v>953</v>
      </c>
      <c r="N360" s="5">
        <v>3.2060185185185186E-3</v>
      </c>
      <c r="O360" t="s">
        <v>1023</v>
      </c>
      <c r="P360">
        <v>0</v>
      </c>
      <c r="Q360">
        <v>20</v>
      </c>
      <c r="R360" t="s">
        <v>1114</v>
      </c>
      <c r="S360" t="s">
        <v>966</v>
      </c>
    </row>
    <row r="361" spans="1:19" x14ac:dyDescent="0.25">
      <c r="A361" s="54">
        <f>_xlfn.XLOOKUP(B361,'School Lookup'!D:D,'School Lookup'!F:F,0)</f>
        <v>823392</v>
      </c>
      <c r="B361" s="54" t="str">
        <f>_xlfn.XLOOKUP(C361,'School Lookup'!A:A,'School Lookup'!D:D,_xlfn.XLOOKUP(C361,'School Lookup'!B:B,'School Lookup'!D:D,_xlfn.XLOOKUP(C361,'School Lookup'!C:C,'School Lookup'!D:D,0)))</f>
        <v>Fitz Herbert C of E VA Primary School</v>
      </c>
      <c r="C361" t="s">
        <v>22</v>
      </c>
      <c r="D361" t="s">
        <v>1212</v>
      </c>
      <c r="E361" t="s">
        <v>16</v>
      </c>
      <c r="F361" t="s">
        <v>734</v>
      </c>
      <c r="G361" t="s">
        <v>134</v>
      </c>
      <c r="H361" t="s">
        <v>347</v>
      </c>
      <c r="I361" t="s">
        <v>958</v>
      </c>
      <c r="J361" t="s">
        <v>981</v>
      </c>
      <c r="K361" s="4">
        <v>46003</v>
      </c>
      <c r="L361" s="5">
        <v>0.37334490740740739</v>
      </c>
      <c r="M361" t="s">
        <v>953</v>
      </c>
      <c r="N361" s="5">
        <v>2.7777777777777778E-4</v>
      </c>
      <c r="O361" t="s">
        <v>982</v>
      </c>
      <c r="P361">
        <v>0</v>
      </c>
      <c r="Q361">
        <v>20</v>
      </c>
      <c r="R361" t="s">
        <v>1006</v>
      </c>
      <c r="S361" t="s">
        <v>994</v>
      </c>
    </row>
    <row r="362" spans="1:19" x14ac:dyDescent="0.25">
      <c r="A362" s="54">
        <f>_xlfn.XLOOKUP(B362,'School Lookup'!D:D,'School Lookup'!F:F,0)</f>
        <v>823392</v>
      </c>
      <c r="B362" s="54" t="str">
        <f>_xlfn.XLOOKUP(C362,'School Lookup'!A:A,'School Lookup'!D:D,_xlfn.XLOOKUP(C362,'School Lookup'!B:B,'School Lookup'!D:D,_xlfn.XLOOKUP(C362,'School Lookup'!C:C,'School Lookup'!D:D,0)))</f>
        <v>Fitz Herbert C of E VA Primary School</v>
      </c>
      <c r="C362" t="s">
        <v>22</v>
      </c>
      <c r="D362" t="s">
        <v>1125</v>
      </c>
      <c r="E362" t="s">
        <v>16</v>
      </c>
      <c r="F362" t="s">
        <v>734</v>
      </c>
      <c r="G362" t="s">
        <v>134</v>
      </c>
      <c r="H362" t="s">
        <v>347</v>
      </c>
      <c r="I362" t="s">
        <v>958</v>
      </c>
      <c r="J362" t="s">
        <v>981</v>
      </c>
      <c r="K362" s="4">
        <v>46003</v>
      </c>
      <c r="L362" s="5">
        <v>0.38451388888888888</v>
      </c>
      <c r="M362" t="s">
        <v>953</v>
      </c>
      <c r="N362" s="5">
        <v>1.7361111111111112E-4</v>
      </c>
      <c r="O362" t="s">
        <v>982</v>
      </c>
      <c r="P362">
        <v>0</v>
      </c>
      <c r="Q362">
        <v>20</v>
      </c>
      <c r="R362" t="s">
        <v>998</v>
      </c>
      <c r="S362" t="s">
        <v>987</v>
      </c>
    </row>
    <row r="363" spans="1:19" x14ac:dyDescent="0.25">
      <c r="A363" s="54">
        <f>_xlfn.XLOOKUP(B363,'School Lookup'!D:D,'School Lookup'!F:F,0)</f>
        <v>823392</v>
      </c>
      <c r="B363" s="54" t="str">
        <f>_xlfn.XLOOKUP(C363,'School Lookup'!A:A,'School Lookup'!D:D,_xlfn.XLOOKUP(C363,'School Lookup'!B:B,'School Lookup'!D:D,_xlfn.XLOOKUP(C363,'School Lookup'!C:C,'School Lookup'!D:D,0)))</f>
        <v>Fitz Herbert C of E VA Primary School</v>
      </c>
      <c r="C363" t="s">
        <v>22</v>
      </c>
      <c r="D363" t="s">
        <v>1213</v>
      </c>
      <c r="E363" t="s">
        <v>16</v>
      </c>
      <c r="F363" t="s">
        <v>734</v>
      </c>
      <c r="G363" t="s">
        <v>134</v>
      </c>
      <c r="H363" t="s">
        <v>347</v>
      </c>
      <c r="I363" t="s">
        <v>958</v>
      </c>
      <c r="J363" t="s">
        <v>981</v>
      </c>
      <c r="K363" s="4">
        <v>46003</v>
      </c>
      <c r="L363" s="5">
        <v>0.40011574074074074</v>
      </c>
      <c r="M363" t="s">
        <v>953</v>
      </c>
      <c r="N363" s="5">
        <v>2.3148148148148149E-4</v>
      </c>
      <c r="O363" t="s">
        <v>982</v>
      </c>
      <c r="P363">
        <v>0</v>
      </c>
      <c r="Q363">
        <v>20</v>
      </c>
      <c r="R363" t="s">
        <v>986</v>
      </c>
      <c r="S363" t="s">
        <v>987</v>
      </c>
    </row>
    <row r="364" spans="1:19" x14ac:dyDescent="0.25">
      <c r="A364" s="54">
        <f>_xlfn.XLOOKUP(B364,'School Lookup'!D:D,'School Lookup'!F:F,0)</f>
        <v>823392</v>
      </c>
      <c r="B364" s="54" t="str">
        <f>_xlfn.XLOOKUP(C364,'School Lookup'!A:A,'School Lookup'!D:D,_xlfn.XLOOKUP(C364,'School Lookup'!B:B,'School Lookup'!D:D,_xlfn.XLOOKUP(C364,'School Lookup'!C:C,'School Lookup'!D:D,0)))</f>
        <v>Fitz Herbert C of E VA Primary School</v>
      </c>
      <c r="C364" t="s">
        <v>22</v>
      </c>
      <c r="D364" t="s">
        <v>1214</v>
      </c>
      <c r="E364" t="s">
        <v>16</v>
      </c>
      <c r="F364" t="s">
        <v>734</v>
      </c>
      <c r="G364" t="s">
        <v>134</v>
      </c>
      <c r="H364" t="s">
        <v>347</v>
      </c>
      <c r="I364" t="s">
        <v>958</v>
      </c>
      <c r="J364" t="s">
        <v>981</v>
      </c>
      <c r="K364" s="4">
        <v>46003</v>
      </c>
      <c r="L364" s="5">
        <v>0.56204861111111115</v>
      </c>
      <c r="M364" t="s">
        <v>953</v>
      </c>
      <c r="N364" s="5">
        <v>1.1689814814814816E-3</v>
      </c>
      <c r="O364" t="s">
        <v>982</v>
      </c>
      <c r="P364">
        <v>0</v>
      </c>
      <c r="Q364">
        <v>20</v>
      </c>
      <c r="R364" t="s">
        <v>983</v>
      </c>
      <c r="S364" t="s">
        <v>984</v>
      </c>
    </row>
    <row r="365" spans="1:19" x14ac:dyDescent="0.25">
      <c r="A365" s="54">
        <f>_xlfn.XLOOKUP(B365,'School Lookup'!D:D,'School Lookup'!F:F,0)</f>
        <v>856243</v>
      </c>
      <c r="B365" s="54" t="str">
        <f>_xlfn.XLOOKUP(C365,'School Lookup'!A:A,'School Lookup'!D:D,_xlfn.XLOOKUP(C365,'School Lookup'!B:B,'School Lookup'!D:D,_xlfn.XLOOKUP(C365,'School Lookup'!C:C,'School Lookup'!D:D,0)))</f>
        <v>Elton Primary School</v>
      </c>
      <c r="C365" t="s">
        <v>336</v>
      </c>
      <c r="D365" t="s">
        <v>1215</v>
      </c>
      <c r="E365" t="s">
        <v>16</v>
      </c>
      <c r="F365" t="s">
        <v>734</v>
      </c>
      <c r="G365" t="s">
        <v>332</v>
      </c>
      <c r="H365" t="s">
        <v>877</v>
      </c>
      <c r="I365" t="s">
        <v>958</v>
      </c>
      <c r="J365" t="s">
        <v>959</v>
      </c>
      <c r="K365" s="4">
        <v>46003</v>
      </c>
      <c r="L365" s="5">
        <v>0.41119212962962964</v>
      </c>
      <c r="M365" t="s">
        <v>953</v>
      </c>
      <c r="N365" s="5">
        <v>1.8981481481481482E-3</v>
      </c>
      <c r="O365" t="s">
        <v>1023</v>
      </c>
      <c r="P365">
        <v>0</v>
      </c>
      <c r="Q365">
        <v>20</v>
      </c>
      <c r="R365" t="s">
        <v>1216</v>
      </c>
      <c r="S365" t="s">
        <v>966</v>
      </c>
    </row>
    <row r="366" spans="1:19" x14ac:dyDescent="0.25">
      <c r="A366" s="54">
        <f>_xlfn.XLOOKUP(B366,'School Lookup'!D:D,'School Lookup'!F:F,0)</f>
        <v>417101</v>
      </c>
      <c r="B366" s="54" t="str">
        <f>_xlfn.XLOOKUP(C366,'School Lookup'!A:A,'School Lookup'!D:D,_xlfn.XLOOKUP(C366,'School Lookup'!B:B,'School Lookup'!D:D,_xlfn.XLOOKUP(C366,'School Lookup'!C:C,'School Lookup'!D:D,0)))</f>
        <v>Church Broughton CE Controlled Primary School</v>
      </c>
      <c r="C366" t="s">
        <v>52</v>
      </c>
      <c r="D366" t="s">
        <v>1217</v>
      </c>
      <c r="E366" t="s">
        <v>16</v>
      </c>
      <c r="F366" t="s">
        <v>734</v>
      </c>
      <c r="G366" t="s">
        <v>241</v>
      </c>
      <c r="H366" t="s">
        <v>766</v>
      </c>
      <c r="I366" t="s">
        <v>980</v>
      </c>
      <c r="J366" t="s">
        <v>981</v>
      </c>
      <c r="K366" s="4">
        <v>46003</v>
      </c>
      <c r="L366" s="5">
        <v>0.33046296296296296</v>
      </c>
      <c r="M366" t="s">
        <v>953</v>
      </c>
      <c r="N366" s="5">
        <v>5.2083333333333333E-4</v>
      </c>
      <c r="O366" t="s">
        <v>982</v>
      </c>
      <c r="P366">
        <v>5.5E-2</v>
      </c>
      <c r="Q366">
        <v>20</v>
      </c>
      <c r="R366" t="s">
        <v>998</v>
      </c>
      <c r="S366" t="s">
        <v>987</v>
      </c>
    </row>
    <row r="367" spans="1:19" x14ac:dyDescent="0.25">
      <c r="A367" s="54">
        <f>_xlfn.XLOOKUP(B367,'School Lookup'!D:D,'School Lookup'!F:F,0)</f>
        <v>544254</v>
      </c>
      <c r="B367" s="54" t="str">
        <f>_xlfn.XLOOKUP(C367,'School Lookup'!A:A,'School Lookup'!D:D,_xlfn.XLOOKUP(C367,'School Lookup'!B:B,'School Lookup'!D:D,_xlfn.XLOOKUP(C367,'School Lookup'!C:C,'School Lookup'!D:D,0)))</f>
        <v>Little Eaton Primary School Derby DE21 5AB</v>
      </c>
      <c r="C367" t="s">
        <v>42</v>
      </c>
      <c r="D367" t="s">
        <v>1218</v>
      </c>
      <c r="E367" t="s">
        <v>16</v>
      </c>
      <c r="F367" t="s">
        <v>734</v>
      </c>
      <c r="G367" t="s">
        <v>232</v>
      </c>
      <c r="H367" t="s">
        <v>228</v>
      </c>
      <c r="I367" t="s">
        <v>980</v>
      </c>
      <c r="J367" t="s">
        <v>981</v>
      </c>
      <c r="K367" s="4">
        <v>46003</v>
      </c>
      <c r="L367" s="5">
        <v>0.53749999999999998</v>
      </c>
      <c r="M367" t="s">
        <v>953</v>
      </c>
      <c r="N367" s="5">
        <v>7.4189814814814813E-3</v>
      </c>
      <c r="O367" t="s">
        <v>982</v>
      </c>
      <c r="P367">
        <v>0.75900000000000001</v>
      </c>
      <c r="Q367">
        <v>20</v>
      </c>
      <c r="R367" t="s">
        <v>998</v>
      </c>
      <c r="S367" t="s">
        <v>987</v>
      </c>
    </row>
    <row r="368" spans="1:19" x14ac:dyDescent="0.25">
      <c r="A368" s="54">
        <f>_xlfn.XLOOKUP(B368,'School Lookup'!D:D,'School Lookup'!F:F,0)</f>
        <v>170692</v>
      </c>
      <c r="B368" s="54" t="str">
        <f>_xlfn.XLOOKUP(C368,'School Lookup'!A:A,'School Lookup'!D:D,_xlfn.XLOOKUP(C368,'School Lookup'!B:B,'School Lookup'!D:D,_xlfn.XLOOKUP(C368,'School Lookup'!C:C,'School Lookup'!D:D,0)))</f>
        <v>Anthony Bec Cmnty Primary</v>
      </c>
      <c r="C368" t="s">
        <v>29</v>
      </c>
      <c r="D368" t="s">
        <v>1143</v>
      </c>
      <c r="E368" t="s">
        <v>16</v>
      </c>
      <c r="F368" t="s">
        <v>734</v>
      </c>
      <c r="G368" t="s">
        <v>229</v>
      </c>
      <c r="H368" t="s">
        <v>318</v>
      </c>
      <c r="I368" t="s">
        <v>980</v>
      </c>
      <c r="J368" t="s">
        <v>959</v>
      </c>
      <c r="K368" s="4">
        <v>46003</v>
      </c>
      <c r="L368" s="5">
        <v>0.44840277777777776</v>
      </c>
      <c r="M368" t="s">
        <v>953</v>
      </c>
      <c r="N368" s="5">
        <v>1.3425925925925925E-3</v>
      </c>
      <c r="O368" t="s">
        <v>960</v>
      </c>
      <c r="P368">
        <v>2.1999999999999999E-2</v>
      </c>
      <c r="Q368">
        <v>20</v>
      </c>
      <c r="R368" t="s">
        <v>1144</v>
      </c>
      <c r="S368" t="s">
        <v>966</v>
      </c>
    </row>
    <row r="369" spans="1:19" x14ac:dyDescent="0.25">
      <c r="A369" s="54">
        <f>_xlfn.XLOOKUP(B369,'School Lookup'!D:D,'School Lookup'!F:F,0)</f>
        <v>170692</v>
      </c>
      <c r="B369" s="54" t="str">
        <f>_xlfn.XLOOKUP(C369,'School Lookup'!A:A,'School Lookup'!D:D,_xlfn.XLOOKUP(C369,'School Lookup'!B:B,'School Lookup'!D:D,_xlfn.XLOOKUP(C369,'School Lookup'!C:C,'School Lookup'!D:D,0)))</f>
        <v>Anthony Bec Cmnty Primary</v>
      </c>
      <c r="C369" t="s">
        <v>29</v>
      </c>
      <c r="D369" t="s">
        <v>1219</v>
      </c>
      <c r="E369" t="s">
        <v>16</v>
      </c>
      <c r="F369" t="s">
        <v>734</v>
      </c>
      <c r="G369" t="s">
        <v>229</v>
      </c>
      <c r="H369" t="s">
        <v>318</v>
      </c>
      <c r="I369" t="s">
        <v>980</v>
      </c>
      <c r="J369" t="s">
        <v>959</v>
      </c>
      <c r="K369" s="4">
        <v>46003</v>
      </c>
      <c r="L369" s="5">
        <v>0.55337962962962961</v>
      </c>
      <c r="M369" t="s">
        <v>953</v>
      </c>
      <c r="N369" s="5">
        <v>2.8124999999999999E-3</v>
      </c>
      <c r="O369" t="s">
        <v>960</v>
      </c>
      <c r="P369">
        <v>3.5000000000000003E-2</v>
      </c>
      <c r="Q369">
        <v>20</v>
      </c>
      <c r="R369" t="s">
        <v>965</v>
      </c>
      <c r="S369" t="s">
        <v>966</v>
      </c>
    </row>
    <row r="370" spans="1:19" x14ac:dyDescent="0.25">
      <c r="A370" s="54">
        <f>_xlfn.XLOOKUP(B370,'School Lookup'!D:D,'School Lookup'!F:F,0)</f>
        <v>170692</v>
      </c>
      <c r="B370" s="54" t="str">
        <f>_xlfn.XLOOKUP(C370,'School Lookup'!A:A,'School Lookup'!D:D,_xlfn.XLOOKUP(C370,'School Lookup'!B:B,'School Lookup'!D:D,_xlfn.XLOOKUP(C370,'School Lookup'!C:C,'School Lookup'!D:D,0)))</f>
        <v>Anthony Bec Cmnty Primary</v>
      </c>
      <c r="C370" t="s">
        <v>29</v>
      </c>
      <c r="D370" t="s">
        <v>1220</v>
      </c>
      <c r="E370" t="s">
        <v>16</v>
      </c>
      <c r="F370" t="s">
        <v>734</v>
      </c>
      <c r="G370" t="s">
        <v>229</v>
      </c>
      <c r="H370" t="s">
        <v>318</v>
      </c>
      <c r="I370" t="s">
        <v>980</v>
      </c>
      <c r="J370" t="s">
        <v>959</v>
      </c>
      <c r="K370" s="4">
        <v>46003</v>
      </c>
      <c r="L370" s="5">
        <v>0.38577546296296295</v>
      </c>
      <c r="M370" t="s">
        <v>953</v>
      </c>
      <c r="N370" s="5">
        <v>2.3495370370370371E-3</v>
      </c>
      <c r="O370" t="s">
        <v>1023</v>
      </c>
      <c r="P370">
        <v>2.9000000000000001E-2</v>
      </c>
      <c r="Q370">
        <v>20</v>
      </c>
      <c r="R370" t="s">
        <v>1221</v>
      </c>
      <c r="S370" t="s">
        <v>966</v>
      </c>
    </row>
    <row r="371" spans="1:19" x14ac:dyDescent="0.25">
      <c r="A371" s="54">
        <f>_xlfn.XLOOKUP(B371,'School Lookup'!D:D,'School Lookup'!F:F,0)</f>
        <v>170692</v>
      </c>
      <c r="B371" s="54" t="str">
        <f>_xlfn.XLOOKUP(C371,'School Lookup'!A:A,'School Lookup'!D:D,_xlfn.XLOOKUP(C371,'School Lookup'!B:B,'School Lookup'!D:D,_xlfn.XLOOKUP(C371,'School Lookup'!C:C,'School Lookup'!D:D,0)))</f>
        <v>Anthony Bec Cmnty Primary</v>
      </c>
      <c r="C371" t="s">
        <v>29</v>
      </c>
      <c r="D371" t="s">
        <v>1222</v>
      </c>
      <c r="E371" t="s">
        <v>16</v>
      </c>
      <c r="F371" t="s">
        <v>734</v>
      </c>
      <c r="G371" t="s">
        <v>229</v>
      </c>
      <c r="H371" t="s">
        <v>318</v>
      </c>
      <c r="I371" t="s">
        <v>980</v>
      </c>
      <c r="J371" t="s">
        <v>959</v>
      </c>
      <c r="K371" s="4">
        <v>46003</v>
      </c>
      <c r="L371" s="5">
        <v>0.39924768518518516</v>
      </c>
      <c r="M371" t="s">
        <v>953</v>
      </c>
      <c r="N371" s="5">
        <v>7.407407407407407E-4</v>
      </c>
      <c r="O371" t="s">
        <v>1023</v>
      </c>
      <c r="P371">
        <v>2.1999999999999999E-2</v>
      </c>
      <c r="Q371">
        <v>20</v>
      </c>
      <c r="R371" t="s">
        <v>1223</v>
      </c>
      <c r="S371" t="s">
        <v>966</v>
      </c>
    </row>
    <row r="372" spans="1:19" x14ac:dyDescent="0.25">
      <c r="A372" s="54">
        <f>_xlfn.XLOOKUP(B372,'School Lookup'!D:D,'School Lookup'!F:F,0)</f>
        <v>170692</v>
      </c>
      <c r="B372" s="54" t="str">
        <f>_xlfn.XLOOKUP(C372,'School Lookup'!A:A,'School Lookup'!D:D,_xlfn.XLOOKUP(C372,'School Lookup'!B:B,'School Lookup'!D:D,_xlfn.XLOOKUP(C372,'School Lookup'!C:C,'School Lookup'!D:D,0)))</f>
        <v>Anthony Bec Cmnty Primary</v>
      </c>
      <c r="C372" t="s">
        <v>29</v>
      </c>
      <c r="D372" t="s">
        <v>1135</v>
      </c>
      <c r="E372" t="s">
        <v>16</v>
      </c>
      <c r="F372" t="s">
        <v>734</v>
      </c>
      <c r="G372" t="s">
        <v>229</v>
      </c>
      <c r="H372" t="s">
        <v>318</v>
      </c>
      <c r="I372" t="s">
        <v>980</v>
      </c>
      <c r="J372" t="s">
        <v>959</v>
      </c>
      <c r="K372" s="4">
        <v>46003</v>
      </c>
      <c r="L372" s="5">
        <v>0.40182870370370372</v>
      </c>
      <c r="M372" t="s">
        <v>953</v>
      </c>
      <c r="N372" s="5">
        <v>4.8611111111111112E-3</v>
      </c>
      <c r="O372" t="s">
        <v>1023</v>
      </c>
      <c r="P372">
        <v>0.06</v>
      </c>
      <c r="Q372">
        <v>20</v>
      </c>
      <c r="R372" t="s">
        <v>1136</v>
      </c>
      <c r="S372" t="s">
        <v>966</v>
      </c>
    </row>
    <row r="373" spans="1:19" x14ac:dyDescent="0.25">
      <c r="A373" s="54">
        <f>_xlfn.XLOOKUP(B373,'School Lookup'!D:D,'School Lookup'!F:F,0)</f>
        <v>170692</v>
      </c>
      <c r="B373" s="54" t="str">
        <f>_xlfn.XLOOKUP(C373,'School Lookup'!A:A,'School Lookup'!D:D,_xlfn.XLOOKUP(C373,'School Lookup'!B:B,'School Lookup'!D:D,_xlfn.XLOOKUP(C373,'School Lookup'!C:C,'School Lookup'!D:D,0)))</f>
        <v>Anthony Bec Cmnty Primary</v>
      </c>
      <c r="C373" t="s">
        <v>29</v>
      </c>
      <c r="D373" t="s">
        <v>1224</v>
      </c>
      <c r="E373" t="s">
        <v>16</v>
      </c>
      <c r="F373" t="s">
        <v>734</v>
      </c>
      <c r="G373" t="s">
        <v>229</v>
      </c>
      <c r="H373" t="s">
        <v>318</v>
      </c>
      <c r="I373" t="s">
        <v>980</v>
      </c>
      <c r="J373" t="s">
        <v>981</v>
      </c>
      <c r="K373" s="4">
        <v>46003</v>
      </c>
      <c r="L373" s="5">
        <v>0.45600694444444445</v>
      </c>
      <c r="M373" t="s">
        <v>953</v>
      </c>
      <c r="N373" s="5">
        <v>1.3888888888888889E-4</v>
      </c>
      <c r="O373" t="s">
        <v>982</v>
      </c>
      <c r="P373">
        <v>0.02</v>
      </c>
      <c r="Q373">
        <v>20</v>
      </c>
      <c r="R373" t="s">
        <v>983</v>
      </c>
      <c r="S373" t="s">
        <v>984</v>
      </c>
    </row>
    <row r="374" spans="1:19" x14ac:dyDescent="0.25">
      <c r="A374" s="54">
        <f>_xlfn.XLOOKUP(B374,'School Lookup'!D:D,'School Lookup'!F:F,0)</f>
        <v>170692</v>
      </c>
      <c r="B374" s="54" t="str">
        <f>_xlfn.XLOOKUP(C374,'School Lookup'!A:A,'School Lookup'!D:D,_xlfn.XLOOKUP(C374,'School Lookup'!B:B,'School Lookup'!D:D,_xlfn.XLOOKUP(C374,'School Lookup'!C:C,'School Lookup'!D:D,0)))</f>
        <v>Anthony Bec Cmnty Primary</v>
      </c>
      <c r="C374" t="s">
        <v>29</v>
      </c>
      <c r="D374" t="s">
        <v>1225</v>
      </c>
      <c r="E374" t="s">
        <v>16</v>
      </c>
      <c r="F374" t="s">
        <v>734</v>
      </c>
      <c r="G374" t="s">
        <v>229</v>
      </c>
      <c r="H374" t="s">
        <v>318</v>
      </c>
      <c r="I374" t="s">
        <v>980</v>
      </c>
      <c r="J374" t="s">
        <v>981</v>
      </c>
      <c r="K374" s="4">
        <v>46003</v>
      </c>
      <c r="L374" s="5">
        <v>0.53015046296296298</v>
      </c>
      <c r="M374" t="s">
        <v>953</v>
      </c>
      <c r="N374" s="5">
        <v>8.1018518518518516E-4</v>
      </c>
      <c r="O374" t="s">
        <v>982</v>
      </c>
      <c r="P374">
        <v>8.5000000000000006E-2</v>
      </c>
      <c r="Q374">
        <v>20</v>
      </c>
      <c r="R374" t="s">
        <v>986</v>
      </c>
      <c r="S374" t="s">
        <v>987</v>
      </c>
    </row>
    <row r="375" spans="1:19" x14ac:dyDescent="0.25">
      <c r="A375" s="54">
        <f>_xlfn.XLOOKUP(B375,'School Lookup'!D:D,'School Lookup'!F:F,0)</f>
        <v>170692</v>
      </c>
      <c r="B375" s="54" t="str">
        <f>_xlfn.XLOOKUP(C375,'School Lookup'!A:A,'School Lookup'!D:D,_xlfn.XLOOKUP(C375,'School Lookup'!B:B,'School Lookup'!D:D,_xlfn.XLOOKUP(C375,'School Lookup'!C:C,'School Lookup'!D:D,0)))</f>
        <v>Anthony Bec Cmnty Primary</v>
      </c>
      <c r="C375" t="s">
        <v>29</v>
      </c>
      <c r="D375" t="s">
        <v>1226</v>
      </c>
      <c r="E375" t="s">
        <v>16</v>
      </c>
      <c r="F375" t="s">
        <v>734</v>
      </c>
      <c r="G375" t="s">
        <v>229</v>
      </c>
      <c r="H375" t="s">
        <v>318</v>
      </c>
      <c r="I375" t="s">
        <v>980</v>
      </c>
      <c r="J375" t="s">
        <v>981</v>
      </c>
      <c r="K375" s="4">
        <v>46003</v>
      </c>
      <c r="L375" s="5">
        <v>0.58923611111111107</v>
      </c>
      <c r="M375" t="s">
        <v>953</v>
      </c>
      <c r="N375" s="5">
        <v>1.8634259259259259E-3</v>
      </c>
      <c r="O375" t="s">
        <v>982</v>
      </c>
      <c r="P375">
        <v>0.40500000000000003</v>
      </c>
      <c r="Q375">
        <v>20</v>
      </c>
      <c r="R375" t="s">
        <v>1074</v>
      </c>
      <c r="S375" t="s">
        <v>990</v>
      </c>
    </row>
    <row r="376" spans="1:19" x14ac:dyDescent="0.25">
      <c r="A376" s="54">
        <f>_xlfn.XLOOKUP(B376,'School Lookup'!D:D,'School Lookup'!F:F,0)</f>
        <v>231471</v>
      </c>
      <c r="B376" s="54" t="str">
        <f>_xlfn.XLOOKUP(C376,'School Lookup'!A:A,'School Lookup'!D:D,_xlfn.XLOOKUP(C376,'School Lookup'!B:B,'School Lookup'!D:D,_xlfn.XLOOKUP(C376,'School Lookup'!C:C,'School Lookup'!D:D,0)))</f>
        <v>Leys Junior School</v>
      </c>
      <c r="C376" t="s">
        <v>19</v>
      </c>
      <c r="D376" t="s">
        <v>1048</v>
      </c>
      <c r="E376" t="s">
        <v>16</v>
      </c>
      <c r="F376" t="s">
        <v>734</v>
      </c>
      <c r="G376" t="s">
        <v>217</v>
      </c>
      <c r="H376" t="s">
        <v>842</v>
      </c>
      <c r="I376" t="s">
        <v>980</v>
      </c>
      <c r="J376" t="s">
        <v>981</v>
      </c>
      <c r="K376" s="4">
        <v>46003</v>
      </c>
      <c r="L376" s="5">
        <v>0.62512731481481476</v>
      </c>
      <c r="M376" t="s">
        <v>953</v>
      </c>
      <c r="N376" s="5">
        <v>3.1250000000000001E-4</v>
      </c>
      <c r="O376" t="s">
        <v>982</v>
      </c>
      <c r="P376">
        <v>3.4000000000000002E-2</v>
      </c>
      <c r="Q376">
        <v>20</v>
      </c>
      <c r="R376" t="s">
        <v>983</v>
      </c>
      <c r="S376" t="s">
        <v>984</v>
      </c>
    </row>
    <row r="377" spans="1:19" x14ac:dyDescent="0.25">
      <c r="A377" s="54">
        <f>_xlfn.XLOOKUP(B377,'School Lookup'!D:D,'School Lookup'!F:F,0)</f>
        <v>231471</v>
      </c>
      <c r="B377" s="54" t="str">
        <f>_xlfn.XLOOKUP(C377,'School Lookup'!A:A,'School Lookup'!D:D,_xlfn.XLOOKUP(C377,'School Lookup'!B:B,'School Lookup'!D:D,_xlfn.XLOOKUP(C377,'School Lookup'!C:C,'School Lookup'!D:D,0)))</f>
        <v>Leys Junior School</v>
      </c>
      <c r="C377" t="s">
        <v>19</v>
      </c>
      <c r="D377" t="s">
        <v>1047</v>
      </c>
      <c r="E377" t="s">
        <v>16</v>
      </c>
      <c r="F377" t="s">
        <v>734</v>
      </c>
      <c r="G377" t="s">
        <v>217</v>
      </c>
      <c r="H377" t="s">
        <v>842</v>
      </c>
      <c r="I377" t="s">
        <v>980</v>
      </c>
      <c r="J377" t="s">
        <v>981</v>
      </c>
      <c r="K377" s="4">
        <v>46003</v>
      </c>
      <c r="L377" s="5">
        <v>0.65248842592592593</v>
      </c>
      <c r="M377" t="s">
        <v>953</v>
      </c>
      <c r="N377" s="5">
        <v>4.6296296296296294E-5</v>
      </c>
      <c r="O377" t="s">
        <v>982</v>
      </c>
      <c r="P377">
        <v>0.02</v>
      </c>
      <c r="Q377">
        <v>20</v>
      </c>
      <c r="R377" t="s">
        <v>998</v>
      </c>
      <c r="S377" t="s">
        <v>987</v>
      </c>
    </row>
    <row r="378" spans="1:19" x14ac:dyDescent="0.25">
      <c r="A378" s="54">
        <f>_xlfn.XLOOKUP(B378,'School Lookup'!D:D,'School Lookup'!F:F,0)</f>
        <v>231471</v>
      </c>
      <c r="B378" s="54" t="str">
        <f>_xlfn.XLOOKUP(C378,'School Lookup'!A:A,'School Lookup'!D:D,_xlfn.XLOOKUP(C378,'School Lookup'!B:B,'School Lookup'!D:D,_xlfn.XLOOKUP(C378,'School Lookup'!C:C,'School Lookup'!D:D,0)))</f>
        <v>Leys Junior School</v>
      </c>
      <c r="C378" t="s">
        <v>19</v>
      </c>
      <c r="D378" t="s">
        <v>1227</v>
      </c>
      <c r="E378" t="s">
        <v>16</v>
      </c>
      <c r="F378" t="s">
        <v>734</v>
      </c>
      <c r="G378" t="s">
        <v>217</v>
      </c>
      <c r="H378" t="s">
        <v>842</v>
      </c>
      <c r="I378" t="s">
        <v>980</v>
      </c>
      <c r="J378" t="s">
        <v>981</v>
      </c>
      <c r="K378" s="4">
        <v>46003</v>
      </c>
      <c r="L378" s="5">
        <v>0.70431712962962967</v>
      </c>
      <c r="M378" t="s">
        <v>953</v>
      </c>
      <c r="N378" s="5">
        <v>4.6296296296296294E-5</v>
      </c>
      <c r="O378" t="s">
        <v>982</v>
      </c>
      <c r="P378">
        <v>0.02</v>
      </c>
      <c r="Q378">
        <v>20</v>
      </c>
      <c r="R378" t="s">
        <v>983</v>
      </c>
      <c r="S378" t="s">
        <v>984</v>
      </c>
    </row>
    <row r="379" spans="1:19" x14ac:dyDescent="0.25">
      <c r="A379" s="54">
        <f>_xlfn.XLOOKUP(B379,'School Lookup'!D:D,'School Lookup'!F:F,0)</f>
        <v>231471</v>
      </c>
      <c r="B379" s="54" t="str">
        <f>_xlfn.XLOOKUP(C379,'School Lookup'!A:A,'School Lookup'!D:D,_xlfn.XLOOKUP(C379,'School Lookup'!B:B,'School Lookup'!D:D,_xlfn.XLOOKUP(C379,'School Lookup'!C:C,'School Lookup'!D:D,0)))</f>
        <v>Leys Junior School</v>
      </c>
      <c r="C379" t="s">
        <v>19</v>
      </c>
      <c r="D379" t="s">
        <v>1228</v>
      </c>
      <c r="E379" t="s">
        <v>16</v>
      </c>
      <c r="F379" t="s">
        <v>734</v>
      </c>
      <c r="G379" t="s">
        <v>217</v>
      </c>
      <c r="H379" t="s">
        <v>842</v>
      </c>
      <c r="I379" t="s">
        <v>980</v>
      </c>
      <c r="J379" t="s">
        <v>981</v>
      </c>
      <c r="K379" s="4">
        <v>46003</v>
      </c>
      <c r="L379" s="5">
        <v>0.70939814814814817</v>
      </c>
      <c r="M379" t="s">
        <v>953</v>
      </c>
      <c r="N379" s="5">
        <v>4.6296296296296294E-5</v>
      </c>
      <c r="O379" t="s">
        <v>982</v>
      </c>
      <c r="P379">
        <v>0.02</v>
      </c>
      <c r="Q379">
        <v>20</v>
      </c>
      <c r="R379" t="s">
        <v>998</v>
      </c>
      <c r="S379" t="s">
        <v>987</v>
      </c>
    </row>
    <row r="380" spans="1:19" x14ac:dyDescent="0.25">
      <c r="A380" s="54">
        <f>_xlfn.XLOOKUP(B380,'School Lookup'!D:D,'School Lookup'!F:F,0)</f>
        <v>231471</v>
      </c>
      <c r="B380" s="54" t="str">
        <f>_xlfn.XLOOKUP(C380,'School Lookup'!A:A,'School Lookup'!D:D,_xlfn.XLOOKUP(C380,'School Lookup'!B:B,'School Lookup'!D:D,_xlfn.XLOOKUP(C380,'School Lookup'!C:C,'School Lookup'!D:D,0)))</f>
        <v>Leys Junior School</v>
      </c>
      <c r="C380" t="s">
        <v>19</v>
      </c>
      <c r="D380" t="s">
        <v>1039</v>
      </c>
      <c r="E380" t="s">
        <v>16</v>
      </c>
      <c r="F380" t="s">
        <v>734</v>
      </c>
      <c r="G380" t="s">
        <v>217</v>
      </c>
      <c r="H380" t="s">
        <v>842</v>
      </c>
      <c r="I380" t="s">
        <v>980</v>
      </c>
      <c r="J380" t="s">
        <v>981</v>
      </c>
      <c r="K380" s="4">
        <v>46003</v>
      </c>
      <c r="L380" s="5">
        <v>0.72976851851851854</v>
      </c>
      <c r="M380" t="s">
        <v>953</v>
      </c>
      <c r="N380" s="5">
        <v>6.3194444444444444E-3</v>
      </c>
      <c r="O380" t="s">
        <v>982</v>
      </c>
      <c r="P380">
        <v>0.64800000000000002</v>
      </c>
      <c r="Q380">
        <v>20</v>
      </c>
      <c r="R380" t="s">
        <v>983</v>
      </c>
      <c r="S380" t="s">
        <v>984</v>
      </c>
    </row>
    <row r="381" spans="1:19" x14ac:dyDescent="0.25">
      <c r="A381" s="54">
        <f>_xlfn.XLOOKUP(B381,'School Lookup'!D:D,'School Lookup'!F:F,0)</f>
        <v>231471</v>
      </c>
      <c r="B381" s="54" t="str">
        <f>_xlfn.XLOOKUP(C381,'School Lookup'!A:A,'School Lookup'!D:D,_xlfn.XLOOKUP(C381,'School Lookup'!B:B,'School Lookup'!D:D,_xlfn.XLOOKUP(C381,'School Lookup'!C:C,'School Lookup'!D:D,0)))</f>
        <v>Leys Junior School</v>
      </c>
      <c r="C381" t="s">
        <v>19</v>
      </c>
      <c r="D381" t="s">
        <v>1040</v>
      </c>
      <c r="E381" t="s">
        <v>16</v>
      </c>
      <c r="F381" t="s">
        <v>734</v>
      </c>
      <c r="G381" t="s">
        <v>217</v>
      </c>
      <c r="H381" t="s">
        <v>842</v>
      </c>
      <c r="I381" t="s">
        <v>980</v>
      </c>
      <c r="J381" t="s">
        <v>981</v>
      </c>
      <c r="K381" s="4">
        <v>46003</v>
      </c>
      <c r="L381" s="5">
        <v>0.73714120370370373</v>
      </c>
      <c r="M381" t="s">
        <v>953</v>
      </c>
      <c r="N381" s="5">
        <v>8.2175925925925927E-4</v>
      </c>
      <c r="O381" t="s">
        <v>982</v>
      </c>
      <c r="P381">
        <v>0.18</v>
      </c>
      <c r="Q381">
        <v>20</v>
      </c>
      <c r="R381" t="s">
        <v>989</v>
      </c>
      <c r="S381" t="s">
        <v>990</v>
      </c>
    </row>
    <row r="382" spans="1:19" x14ac:dyDescent="0.25">
      <c r="A382" s="54">
        <f>_xlfn.XLOOKUP(B382,'School Lookup'!D:D,'School Lookup'!F:F,0)</f>
        <v>170692</v>
      </c>
      <c r="B382" s="54" t="str">
        <f>_xlfn.XLOOKUP(C382,'School Lookup'!A:A,'School Lookup'!D:D,_xlfn.XLOOKUP(C382,'School Lookup'!B:B,'School Lookup'!D:D,_xlfn.XLOOKUP(C382,'School Lookup'!C:C,'School Lookup'!D:D,0)))</f>
        <v>Anthony Bec Cmnty Primary</v>
      </c>
      <c r="C382" t="s">
        <v>29</v>
      </c>
      <c r="D382" t="s">
        <v>1229</v>
      </c>
      <c r="E382" t="s">
        <v>16</v>
      </c>
      <c r="F382" t="s">
        <v>734</v>
      </c>
      <c r="G382" t="s">
        <v>229</v>
      </c>
      <c r="H382" t="s">
        <v>318</v>
      </c>
      <c r="I382" t="s">
        <v>980</v>
      </c>
      <c r="J382" t="s">
        <v>959</v>
      </c>
      <c r="K382" s="4">
        <v>46003</v>
      </c>
      <c r="L382" s="5">
        <v>0.39532407407407405</v>
      </c>
      <c r="M382" t="s">
        <v>953</v>
      </c>
      <c r="N382" s="5">
        <v>9.2592592592592596E-4</v>
      </c>
      <c r="O382" t="s">
        <v>960</v>
      </c>
      <c r="P382">
        <v>2.1999999999999999E-2</v>
      </c>
      <c r="Q382">
        <v>20</v>
      </c>
      <c r="R382" t="s">
        <v>1071</v>
      </c>
      <c r="S382" t="s">
        <v>966</v>
      </c>
    </row>
    <row r="383" spans="1:19" x14ac:dyDescent="0.25">
      <c r="A383" s="54">
        <f>_xlfn.XLOOKUP(B383,'School Lookup'!D:D,'School Lookup'!F:F,0)</f>
        <v>170692</v>
      </c>
      <c r="B383" s="54" t="str">
        <f>_xlfn.XLOOKUP(C383,'School Lookup'!A:A,'School Lookup'!D:D,_xlfn.XLOOKUP(C383,'School Lookup'!B:B,'School Lookup'!D:D,_xlfn.XLOOKUP(C383,'School Lookup'!C:C,'School Lookup'!D:D,0)))</f>
        <v>Anthony Bec Cmnty Primary</v>
      </c>
      <c r="C383" t="s">
        <v>29</v>
      </c>
      <c r="D383" t="s">
        <v>1230</v>
      </c>
      <c r="E383" t="s">
        <v>16</v>
      </c>
      <c r="F383" t="s">
        <v>734</v>
      </c>
      <c r="G383" t="s">
        <v>229</v>
      </c>
      <c r="H383" t="s">
        <v>318</v>
      </c>
      <c r="I383" t="s">
        <v>980</v>
      </c>
      <c r="J383" t="s">
        <v>959</v>
      </c>
      <c r="K383" s="4">
        <v>46003</v>
      </c>
      <c r="L383" s="5">
        <v>0.39649305555555553</v>
      </c>
      <c r="M383" t="s">
        <v>953</v>
      </c>
      <c r="N383" s="5">
        <v>7.1759259259259259E-4</v>
      </c>
      <c r="O383" t="s">
        <v>960</v>
      </c>
      <c r="P383">
        <v>2.1999999999999999E-2</v>
      </c>
      <c r="Q383">
        <v>20</v>
      </c>
      <c r="R383" t="s">
        <v>1071</v>
      </c>
      <c r="S383" t="s">
        <v>966</v>
      </c>
    </row>
    <row r="384" spans="1:19" x14ac:dyDescent="0.25">
      <c r="A384" s="54">
        <f>_xlfn.XLOOKUP(B384,'School Lookup'!D:D,'School Lookup'!F:F,0)</f>
        <v>585323</v>
      </c>
      <c r="B384" s="54" t="str">
        <f>_xlfn.XLOOKUP(C384,'School Lookup'!A:A,'School Lookup'!D:D,_xlfn.XLOOKUP(C384,'School Lookup'!B:B,'School Lookup'!D:D,_xlfn.XLOOKUP(C384,'School Lookup'!C:C,'School Lookup'!D:D,0)))</f>
        <v>Netherseal St Peters CE Controlled Primary School</v>
      </c>
      <c r="C384" t="s">
        <v>26</v>
      </c>
      <c r="D384" t="s">
        <v>1035</v>
      </c>
      <c r="E384" t="s">
        <v>16</v>
      </c>
      <c r="F384" t="s">
        <v>734</v>
      </c>
      <c r="G384" t="s">
        <v>131</v>
      </c>
      <c r="H384" t="s">
        <v>768</v>
      </c>
      <c r="I384" t="s">
        <v>980</v>
      </c>
      <c r="J384" t="s">
        <v>981</v>
      </c>
      <c r="K384" s="4">
        <v>46003</v>
      </c>
      <c r="L384" s="5">
        <v>0.39856481481481482</v>
      </c>
      <c r="M384" t="s">
        <v>953</v>
      </c>
      <c r="N384" s="5">
        <v>3.4722222222222222E-5</v>
      </c>
      <c r="O384" t="s">
        <v>982</v>
      </c>
      <c r="P384">
        <v>0.02</v>
      </c>
      <c r="Q384">
        <v>20</v>
      </c>
      <c r="R384" t="s">
        <v>998</v>
      </c>
      <c r="S384" t="s">
        <v>987</v>
      </c>
    </row>
    <row r="385" spans="1:19" x14ac:dyDescent="0.25">
      <c r="A385" s="54">
        <f>_xlfn.XLOOKUP(B385,'School Lookup'!D:D,'School Lookup'!F:F,0)</f>
        <v>585323</v>
      </c>
      <c r="B385" s="54" t="str">
        <f>_xlfn.XLOOKUP(C385,'School Lookup'!A:A,'School Lookup'!D:D,_xlfn.XLOOKUP(C385,'School Lookup'!B:B,'School Lookup'!D:D,_xlfn.XLOOKUP(C385,'School Lookup'!C:C,'School Lookup'!D:D,0)))</f>
        <v>Netherseal St Peters CE Controlled Primary School</v>
      </c>
      <c r="C385" t="s">
        <v>26</v>
      </c>
      <c r="D385" t="s">
        <v>1035</v>
      </c>
      <c r="E385" t="s">
        <v>16</v>
      </c>
      <c r="F385" t="s">
        <v>734</v>
      </c>
      <c r="G385" t="s">
        <v>131</v>
      </c>
      <c r="H385" t="s">
        <v>768</v>
      </c>
      <c r="I385" t="s">
        <v>980</v>
      </c>
      <c r="J385" t="s">
        <v>981</v>
      </c>
      <c r="K385" s="4">
        <v>46003</v>
      </c>
      <c r="L385" s="5">
        <v>0.39906249999999999</v>
      </c>
      <c r="M385" t="s">
        <v>953</v>
      </c>
      <c r="N385" s="5">
        <v>1.2268518518518518E-3</v>
      </c>
      <c r="O385" t="s">
        <v>982</v>
      </c>
      <c r="P385">
        <v>0.127</v>
      </c>
      <c r="Q385">
        <v>20</v>
      </c>
      <c r="R385" t="s">
        <v>998</v>
      </c>
      <c r="S385" t="s">
        <v>987</v>
      </c>
    </row>
    <row r="386" spans="1:19" x14ac:dyDescent="0.25">
      <c r="A386" s="54">
        <f>_xlfn.XLOOKUP(B386,'School Lookup'!D:D,'School Lookup'!F:F,0)</f>
        <v>231471</v>
      </c>
      <c r="B386" s="54" t="str">
        <f>_xlfn.XLOOKUP(C386,'School Lookup'!A:A,'School Lookup'!D:D,_xlfn.XLOOKUP(C386,'School Lookup'!B:B,'School Lookup'!D:D,_xlfn.XLOOKUP(C386,'School Lookup'!C:C,'School Lookup'!D:D,0)))</f>
        <v>Leys Junior School</v>
      </c>
      <c r="C386" t="s">
        <v>19</v>
      </c>
      <c r="D386" t="s">
        <v>1231</v>
      </c>
      <c r="E386" t="s">
        <v>16</v>
      </c>
      <c r="F386" t="s">
        <v>734</v>
      </c>
      <c r="G386" t="s">
        <v>217</v>
      </c>
      <c r="H386" t="s">
        <v>842</v>
      </c>
      <c r="I386" t="s">
        <v>980</v>
      </c>
      <c r="J386" t="s">
        <v>959</v>
      </c>
      <c r="K386" s="4">
        <v>46003</v>
      </c>
      <c r="L386" s="5">
        <v>0.37406250000000002</v>
      </c>
      <c r="M386" t="s">
        <v>953</v>
      </c>
      <c r="N386" s="5">
        <v>7.6388888888888893E-4</v>
      </c>
      <c r="O386" t="s">
        <v>960</v>
      </c>
      <c r="P386">
        <v>2.1999999999999999E-2</v>
      </c>
      <c r="Q386">
        <v>20</v>
      </c>
      <c r="R386" t="s">
        <v>1232</v>
      </c>
      <c r="S386" t="s">
        <v>966</v>
      </c>
    </row>
    <row r="387" spans="1:19" x14ac:dyDescent="0.25">
      <c r="A387" s="54">
        <f>_xlfn.XLOOKUP(B387,'School Lookup'!D:D,'School Lookup'!F:F,0)</f>
        <v>231471</v>
      </c>
      <c r="B387" s="54" t="str">
        <f>_xlfn.XLOOKUP(C387,'School Lookup'!A:A,'School Lookup'!D:D,_xlfn.XLOOKUP(C387,'School Lookup'!B:B,'School Lookup'!D:D,_xlfn.XLOOKUP(C387,'School Lookup'!C:C,'School Lookup'!D:D,0)))</f>
        <v>Leys Junior School</v>
      </c>
      <c r="C387" t="s">
        <v>19</v>
      </c>
      <c r="D387" t="s">
        <v>1233</v>
      </c>
      <c r="E387" t="s">
        <v>16</v>
      </c>
      <c r="F387" t="s">
        <v>734</v>
      </c>
      <c r="G387" t="s">
        <v>217</v>
      </c>
      <c r="H387" t="s">
        <v>842</v>
      </c>
      <c r="I387" t="s">
        <v>980</v>
      </c>
      <c r="J387" t="s">
        <v>981</v>
      </c>
      <c r="K387" s="4">
        <v>46003</v>
      </c>
      <c r="L387" s="5">
        <v>0.37296296296296294</v>
      </c>
      <c r="M387" t="s">
        <v>953</v>
      </c>
      <c r="N387" s="5">
        <v>3.1250000000000001E-4</v>
      </c>
      <c r="O387" t="s">
        <v>982</v>
      </c>
      <c r="P387">
        <v>7.0000000000000007E-2</v>
      </c>
      <c r="Q387">
        <v>20</v>
      </c>
      <c r="R387" t="s">
        <v>1074</v>
      </c>
      <c r="S387" t="s">
        <v>990</v>
      </c>
    </row>
    <row r="388" spans="1:19" x14ac:dyDescent="0.25">
      <c r="A388" s="54">
        <f>_xlfn.XLOOKUP(B388,'School Lookup'!D:D,'School Lookup'!F:F,0)</f>
        <v>231471</v>
      </c>
      <c r="B388" s="54" t="str">
        <f>_xlfn.XLOOKUP(C388,'School Lookup'!A:A,'School Lookup'!D:D,_xlfn.XLOOKUP(C388,'School Lookup'!B:B,'School Lookup'!D:D,_xlfn.XLOOKUP(C388,'School Lookup'!C:C,'School Lookup'!D:D,0)))</f>
        <v>Leys Junior School</v>
      </c>
      <c r="C388" t="s">
        <v>19</v>
      </c>
      <c r="D388" t="s">
        <v>1234</v>
      </c>
      <c r="E388" t="s">
        <v>16</v>
      </c>
      <c r="F388" t="s">
        <v>734</v>
      </c>
      <c r="G388" t="s">
        <v>217</v>
      </c>
      <c r="H388" t="s">
        <v>842</v>
      </c>
      <c r="I388" t="s">
        <v>980</v>
      </c>
      <c r="J388" t="s">
        <v>981</v>
      </c>
      <c r="K388" s="4">
        <v>46003</v>
      </c>
      <c r="L388" s="5">
        <v>0.37361111111111112</v>
      </c>
      <c r="M388" t="s">
        <v>953</v>
      </c>
      <c r="N388" s="5">
        <v>3.1250000000000001E-4</v>
      </c>
      <c r="O388" t="s">
        <v>982</v>
      </c>
      <c r="P388">
        <v>7.0000000000000007E-2</v>
      </c>
      <c r="Q388">
        <v>20</v>
      </c>
      <c r="R388" t="s">
        <v>989</v>
      </c>
      <c r="S388" t="s">
        <v>990</v>
      </c>
    </row>
    <row r="389" spans="1:19" x14ac:dyDescent="0.25">
      <c r="A389" s="54">
        <f>_xlfn.XLOOKUP(B389,'School Lookup'!D:D,'School Lookup'!F:F,0)</f>
        <v>231471</v>
      </c>
      <c r="B389" s="54" t="str">
        <f>_xlfn.XLOOKUP(C389,'School Lookup'!A:A,'School Lookup'!D:D,_xlfn.XLOOKUP(C389,'School Lookup'!B:B,'School Lookup'!D:D,_xlfn.XLOOKUP(C389,'School Lookup'!C:C,'School Lookup'!D:D,0)))</f>
        <v>Leys Junior School</v>
      </c>
      <c r="C389" t="s">
        <v>19</v>
      </c>
      <c r="D389" t="s">
        <v>1040</v>
      </c>
      <c r="E389" t="s">
        <v>16</v>
      </c>
      <c r="F389" t="s">
        <v>734</v>
      </c>
      <c r="G389" t="s">
        <v>217</v>
      </c>
      <c r="H389" t="s">
        <v>842</v>
      </c>
      <c r="I389" t="s">
        <v>980</v>
      </c>
      <c r="J389" t="s">
        <v>981</v>
      </c>
      <c r="K389" s="4">
        <v>46003</v>
      </c>
      <c r="L389" s="5">
        <v>0.39358796296296295</v>
      </c>
      <c r="M389" t="s">
        <v>953</v>
      </c>
      <c r="N389" s="5">
        <v>1.1574074074074073E-3</v>
      </c>
      <c r="O389" t="s">
        <v>982</v>
      </c>
      <c r="P389">
        <v>0.253</v>
      </c>
      <c r="Q389">
        <v>20</v>
      </c>
      <c r="R389" t="s">
        <v>989</v>
      </c>
      <c r="S389" t="s">
        <v>990</v>
      </c>
    </row>
    <row r="390" spans="1:19" x14ac:dyDescent="0.25">
      <c r="A390" s="54">
        <f>_xlfn.XLOOKUP(B390,'School Lookup'!D:D,'School Lookup'!F:F,0)</f>
        <v>231471</v>
      </c>
      <c r="B390" s="54" t="str">
        <f>_xlfn.XLOOKUP(C390,'School Lookup'!A:A,'School Lookup'!D:D,_xlfn.XLOOKUP(C390,'School Lookup'!B:B,'School Lookup'!D:D,_xlfn.XLOOKUP(C390,'School Lookup'!C:C,'School Lookup'!D:D,0)))</f>
        <v>Leys Junior School</v>
      </c>
      <c r="C390" t="s">
        <v>19</v>
      </c>
      <c r="D390" t="s">
        <v>1235</v>
      </c>
      <c r="E390" t="s">
        <v>16</v>
      </c>
      <c r="F390" t="s">
        <v>734</v>
      </c>
      <c r="G390" t="s">
        <v>217</v>
      </c>
      <c r="H390" t="s">
        <v>842</v>
      </c>
      <c r="I390" t="s">
        <v>980</v>
      </c>
      <c r="J390" t="s">
        <v>981</v>
      </c>
      <c r="K390" s="4">
        <v>46003</v>
      </c>
      <c r="L390" s="5">
        <v>0.39535879629629628</v>
      </c>
      <c r="M390" t="s">
        <v>953</v>
      </c>
      <c r="N390" s="5">
        <v>6.8287037037037036E-4</v>
      </c>
      <c r="O390" t="s">
        <v>982</v>
      </c>
      <c r="P390">
        <v>7.0999999999999994E-2</v>
      </c>
      <c r="Q390">
        <v>20</v>
      </c>
      <c r="R390" t="s">
        <v>998</v>
      </c>
      <c r="S390" t="s">
        <v>987</v>
      </c>
    </row>
    <row r="391" spans="1:19" x14ac:dyDescent="0.25">
      <c r="A391" s="54">
        <f>_xlfn.XLOOKUP(B391,'School Lookup'!D:D,'School Lookup'!F:F,0)</f>
        <v>231471</v>
      </c>
      <c r="B391" s="54" t="str">
        <f>_xlfn.XLOOKUP(C391,'School Lookup'!A:A,'School Lookup'!D:D,_xlfn.XLOOKUP(C391,'School Lookup'!B:B,'School Lookup'!D:D,_xlfn.XLOOKUP(C391,'School Lookup'!C:C,'School Lookup'!D:D,0)))</f>
        <v>Leys Junior School</v>
      </c>
      <c r="C391" t="s">
        <v>19</v>
      </c>
      <c r="D391" t="s">
        <v>1039</v>
      </c>
      <c r="E391" t="s">
        <v>16</v>
      </c>
      <c r="F391" t="s">
        <v>734</v>
      </c>
      <c r="G391" t="s">
        <v>217</v>
      </c>
      <c r="H391" t="s">
        <v>842</v>
      </c>
      <c r="I391" t="s">
        <v>980</v>
      </c>
      <c r="J391" t="s">
        <v>981</v>
      </c>
      <c r="K391" s="4">
        <v>46003</v>
      </c>
      <c r="L391" s="5">
        <v>0.39634259259259258</v>
      </c>
      <c r="M391" t="s">
        <v>953</v>
      </c>
      <c r="N391" s="5">
        <v>8.6805555555555551E-4</v>
      </c>
      <c r="O391" t="s">
        <v>982</v>
      </c>
      <c r="P391">
        <v>0.09</v>
      </c>
      <c r="Q391">
        <v>20</v>
      </c>
      <c r="R391" t="s">
        <v>983</v>
      </c>
      <c r="S391" t="s">
        <v>984</v>
      </c>
    </row>
    <row r="392" spans="1:19" x14ac:dyDescent="0.25">
      <c r="A392" s="54">
        <f>_xlfn.XLOOKUP(B392,'School Lookup'!D:D,'School Lookup'!F:F,0)</f>
        <v>231471</v>
      </c>
      <c r="B392" s="54" t="str">
        <f>_xlfn.XLOOKUP(C392,'School Lookup'!A:A,'School Lookup'!D:D,_xlfn.XLOOKUP(C392,'School Lookup'!B:B,'School Lookup'!D:D,_xlfn.XLOOKUP(C392,'School Lookup'!C:C,'School Lookup'!D:D,0)))</f>
        <v>Leys Junior School</v>
      </c>
      <c r="C392" t="s">
        <v>19</v>
      </c>
      <c r="D392" t="s">
        <v>1236</v>
      </c>
      <c r="E392" t="s">
        <v>16</v>
      </c>
      <c r="F392" t="s">
        <v>734</v>
      </c>
      <c r="G392" t="s">
        <v>217</v>
      </c>
      <c r="H392" t="s">
        <v>842</v>
      </c>
      <c r="I392" t="s">
        <v>980</v>
      </c>
      <c r="J392" t="s">
        <v>981</v>
      </c>
      <c r="K392" s="4">
        <v>46003</v>
      </c>
      <c r="L392" s="5">
        <v>0.59134259259259259</v>
      </c>
      <c r="M392" t="s">
        <v>953</v>
      </c>
      <c r="N392" s="5">
        <v>2.4305555555555555E-4</v>
      </c>
      <c r="O392" t="s">
        <v>982</v>
      </c>
      <c r="P392">
        <v>2.7E-2</v>
      </c>
      <c r="Q392">
        <v>20</v>
      </c>
      <c r="R392" t="s">
        <v>983</v>
      </c>
      <c r="S392" t="s">
        <v>984</v>
      </c>
    </row>
    <row r="393" spans="1:19" x14ac:dyDescent="0.25">
      <c r="A393" s="54">
        <f>_xlfn.XLOOKUP(B393,'School Lookup'!D:D,'School Lookup'!F:F,0)</f>
        <v>231471</v>
      </c>
      <c r="B393" s="54" t="str">
        <f>_xlfn.XLOOKUP(C393,'School Lookup'!A:A,'School Lookup'!D:D,_xlfn.XLOOKUP(C393,'School Lookup'!B:B,'School Lookup'!D:D,_xlfn.XLOOKUP(C393,'School Lookup'!C:C,'School Lookup'!D:D,0)))</f>
        <v>Leys Junior School</v>
      </c>
      <c r="C393" t="s">
        <v>19</v>
      </c>
      <c r="D393" t="s">
        <v>1237</v>
      </c>
      <c r="E393" t="s">
        <v>16</v>
      </c>
      <c r="F393" t="s">
        <v>734</v>
      </c>
      <c r="G393" t="s">
        <v>217</v>
      </c>
      <c r="H393" t="s">
        <v>842</v>
      </c>
      <c r="I393" t="s">
        <v>980</v>
      </c>
      <c r="J393" t="s">
        <v>981</v>
      </c>
      <c r="K393" s="4">
        <v>46003</v>
      </c>
      <c r="L393" s="5">
        <v>0.59208333333333329</v>
      </c>
      <c r="M393" t="s">
        <v>953</v>
      </c>
      <c r="N393" s="5">
        <v>3.9351851851851852E-4</v>
      </c>
      <c r="O393" t="s">
        <v>982</v>
      </c>
      <c r="P393">
        <v>4.2000000000000003E-2</v>
      </c>
      <c r="Q393">
        <v>20</v>
      </c>
      <c r="R393" t="s">
        <v>998</v>
      </c>
      <c r="S393" t="s">
        <v>987</v>
      </c>
    </row>
    <row r="394" spans="1:19" x14ac:dyDescent="0.25">
      <c r="A394" s="54">
        <f>_xlfn.XLOOKUP(B394,'School Lookup'!D:D,'School Lookup'!F:F,0)</f>
        <v>231471</v>
      </c>
      <c r="B394" s="54" t="str">
        <f>_xlfn.XLOOKUP(C394,'School Lookup'!A:A,'School Lookup'!D:D,_xlfn.XLOOKUP(C394,'School Lookup'!B:B,'School Lookup'!D:D,_xlfn.XLOOKUP(C394,'School Lookup'!C:C,'School Lookup'!D:D,0)))</f>
        <v>Leys Junior School</v>
      </c>
      <c r="C394" t="s">
        <v>19</v>
      </c>
      <c r="D394" t="s">
        <v>1238</v>
      </c>
      <c r="E394" t="s">
        <v>16</v>
      </c>
      <c r="F394" t="s">
        <v>734</v>
      </c>
      <c r="G394" t="s">
        <v>217</v>
      </c>
      <c r="H394" t="s">
        <v>842</v>
      </c>
      <c r="I394" t="s">
        <v>980</v>
      </c>
      <c r="J394" t="s">
        <v>981</v>
      </c>
      <c r="K394" s="4">
        <v>46003</v>
      </c>
      <c r="L394" s="5">
        <v>0.60357638888888887</v>
      </c>
      <c r="M394" t="s">
        <v>953</v>
      </c>
      <c r="N394" s="5">
        <v>5.3240740740740744E-4</v>
      </c>
      <c r="O394" t="s">
        <v>982</v>
      </c>
      <c r="P394">
        <v>0.11799999999999999</v>
      </c>
      <c r="Q394">
        <v>20</v>
      </c>
      <c r="R394" t="s">
        <v>989</v>
      </c>
      <c r="S394" t="s">
        <v>990</v>
      </c>
    </row>
    <row r="395" spans="1:19" x14ac:dyDescent="0.25">
      <c r="A395" s="54">
        <f>_xlfn.XLOOKUP(B395,'School Lookup'!D:D,'School Lookup'!F:F,0)</f>
        <v>231471</v>
      </c>
      <c r="B395" s="54" t="str">
        <f>_xlfn.XLOOKUP(C395,'School Lookup'!A:A,'School Lookup'!D:D,_xlfn.XLOOKUP(C395,'School Lookup'!B:B,'School Lookup'!D:D,_xlfn.XLOOKUP(C395,'School Lookup'!C:C,'School Lookup'!D:D,0)))</f>
        <v>Leys Junior School</v>
      </c>
      <c r="C395" t="s">
        <v>19</v>
      </c>
      <c r="D395" t="s">
        <v>1239</v>
      </c>
      <c r="E395" t="s">
        <v>16</v>
      </c>
      <c r="F395" t="s">
        <v>734</v>
      </c>
      <c r="G395" t="s">
        <v>217</v>
      </c>
      <c r="H395" t="s">
        <v>842</v>
      </c>
      <c r="I395" t="s">
        <v>980</v>
      </c>
      <c r="J395" t="s">
        <v>981</v>
      </c>
      <c r="K395" s="4">
        <v>46003</v>
      </c>
      <c r="L395" s="5">
        <v>0.60776620370370371</v>
      </c>
      <c r="M395" t="s">
        <v>953</v>
      </c>
      <c r="N395" s="5">
        <v>1.9444444444444444E-3</v>
      </c>
      <c r="O395" t="s">
        <v>982</v>
      </c>
      <c r="P395">
        <v>0.2</v>
      </c>
      <c r="Q395">
        <v>20</v>
      </c>
      <c r="R395" t="s">
        <v>998</v>
      </c>
      <c r="S395" t="s">
        <v>987</v>
      </c>
    </row>
    <row r="396" spans="1:19" x14ac:dyDescent="0.25">
      <c r="A396" s="54">
        <f>_xlfn.XLOOKUP(B396,'School Lookup'!D:D,'School Lookup'!F:F,0)</f>
        <v>231471</v>
      </c>
      <c r="B396" s="54" t="str">
        <f>_xlfn.XLOOKUP(C396,'School Lookup'!A:A,'School Lookup'!D:D,_xlfn.XLOOKUP(C396,'School Lookup'!B:B,'School Lookup'!D:D,_xlfn.XLOOKUP(C396,'School Lookup'!C:C,'School Lookup'!D:D,0)))</f>
        <v>Leys Junior School</v>
      </c>
      <c r="C396" t="s">
        <v>19</v>
      </c>
      <c r="D396" t="s">
        <v>1227</v>
      </c>
      <c r="E396" t="s">
        <v>16</v>
      </c>
      <c r="F396" t="s">
        <v>734</v>
      </c>
      <c r="G396" t="s">
        <v>217</v>
      </c>
      <c r="H396" t="s">
        <v>842</v>
      </c>
      <c r="I396" t="s">
        <v>980</v>
      </c>
      <c r="J396" t="s">
        <v>981</v>
      </c>
      <c r="K396" s="4">
        <v>46003</v>
      </c>
      <c r="L396" s="5">
        <v>0.61967592592592591</v>
      </c>
      <c r="M396" t="s">
        <v>953</v>
      </c>
      <c r="N396" s="5">
        <v>1.9675925925925926E-4</v>
      </c>
      <c r="O396" t="s">
        <v>982</v>
      </c>
      <c r="P396">
        <v>2.1999999999999999E-2</v>
      </c>
      <c r="Q396">
        <v>20</v>
      </c>
      <c r="R396" t="s">
        <v>983</v>
      </c>
      <c r="S396" t="s">
        <v>984</v>
      </c>
    </row>
    <row r="397" spans="1:19" x14ac:dyDescent="0.25">
      <c r="A397" s="54">
        <f>_xlfn.XLOOKUP(B397,'School Lookup'!D:D,'School Lookup'!F:F,0)</f>
        <v>682471</v>
      </c>
      <c r="B397" s="54" t="str">
        <f>_xlfn.XLOOKUP(C397,'School Lookup'!A:A,'School Lookup'!D:D,_xlfn.XLOOKUP(C397,'School Lookup'!B:B,'School Lookup'!D:D,_xlfn.XLOOKUP(C397,'School Lookup'!C:C,'School Lookup'!D:D,0)))</f>
        <v>Ridgeway Primary School</v>
      </c>
      <c r="C397" t="s">
        <v>334</v>
      </c>
      <c r="D397" t="s">
        <v>1240</v>
      </c>
      <c r="E397" t="s">
        <v>16</v>
      </c>
      <c r="F397" t="s">
        <v>734</v>
      </c>
      <c r="G397" t="s">
        <v>328</v>
      </c>
      <c r="H397" t="s">
        <v>885</v>
      </c>
      <c r="I397" t="s">
        <v>958</v>
      </c>
      <c r="J397" t="s">
        <v>981</v>
      </c>
      <c r="K397" s="4">
        <v>46003</v>
      </c>
      <c r="L397" s="5">
        <v>0.44997685185185188</v>
      </c>
      <c r="M397" t="s">
        <v>953</v>
      </c>
      <c r="N397" s="5">
        <v>4.6296296296296298E-4</v>
      </c>
      <c r="O397" t="s">
        <v>982</v>
      </c>
      <c r="P397">
        <v>0</v>
      </c>
      <c r="Q397">
        <v>20</v>
      </c>
      <c r="R397" t="s">
        <v>1006</v>
      </c>
      <c r="S397" t="s">
        <v>994</v>
      </c>
    </row>
    <row r="398" spans="1:19" x14ac:dyDescent="0.25">
      <c r="A398" s="54">
        <f>_xlfn.XLOOKUP(B398,'School Lookup'!D:D,'School Lookup'!F:F,0)</f>
        <v>682471</v>
      </c>
      <c r="B398" s="54" t="str">
        <f>_xlfn.XLOOKUP(C398,'School Lookup'!A:A,'School Lookup'!D:D,_xlfn.XLOOKUP(C398,'School Lookup'!B:B,'School Lookup'!D:D,_xlfn.XLOOKUP(C398,'School Lookup'!C:C,'School Lookup'!D:D,0)))</f>
        <v>Ridgeway Primary School</v>
      </c>
      <c r="C398" t="s">
        <v>334</v>
      </c>
      <c r="D398" t="s">
        <v>1241</v>
      </c>
      <c r="E398" t="s">
        <v>16</v>
      </c>
      <c r="F398" t="s">
        <v>734</v>
      </c>
      <c r="G398" t="s">
        <v>328</v>
      </c>
      <c r="H398" t="s">
        <v>885</v>
      </c>
      <c r="I398" t="s">
        <v>958</v>
      </c>
      <c r="J398" t="s">
        <v>981</v>
      </c>
      <c r="K398" s="4">
        <v>46003</v>
      </c>
      <c r="L398" s="5">
        <v>0.45299768518518518</v>
      </c>
      <c r="M398" t="s">
        <v>953</v>
      </c>
      <c r="N398" s="5">
        <v>5.4398148148148144E-4</v>
      </c>
      <c r="O398" t="s">
        <v>982</v>
      </c>
      <c r="P398">
        <v>0</v>
      </c>
      <c r="Q398">
        <v>20</v>
      </c>
      <c r="R398" t="s">
        <v>983</v>
      </c>
      <c r="S398" t="s">
        <v>984</v>
      </c>
    </row>
    <row r="399" spans="1:19" x14ac:dyDescent="0.25">
      <c r="A399" s="54">
        <f>_xlfn.XLOOKUP(B399,'School Lookup'!D:D,'School Lookup'!F:F,0)</f>
        <v>682471</v>
      </c>
      <c r="B399" s="54" t="str">
        <f>_xlfn.XLOOKUP(C399,'School Lookup'!A:A,'School Lookup'!D:D,_xlfn.XLOOKUP(C399,'School Lookup'!B:B,'School Lookup'!D:D,_xlfn.XLOOKUP(C399,'School Lookup'!C:C,'School Lookup'!D:D,0)))</f>
        <v>Ridgeway Primary School</v>
      </c>
      <c r="C399" t="s">
        <v>334</v>
      </c>
      <c r="D399" t="s">
        <v>1242</v>
      </c>
      <c r="E399" t="s">
        <v>16</v>
      </c>
      <c r="F399" t="s">
        <v>734</v>
      </c>
      <c r="G399" t="s">
        <v>328</v>
      </c>
      <c r="H399" t="s">
        <v>885</v>
      </c>
      <c r="I399" t="s">
        <v>958</v>
      </c>
      <c r="J399" t="s">
        <v>981</v>
      </c>
      <c r="K399" s="4">
        <v>46003</v>
      </c>
      <c r="L399" s="5">
        <v>0.63295138888888891</v>
      </c>
      <c r="M399" t="s">
        <v>953</v>
      </c>
      <c r="N399" s="5">
        <v>4.2824074074074075E-4</v>
      </c>
      <c r="O399" t="s">
        <v>982</v>
      </c>
      <c r="P399">
        <v>0</v>
      </c>
      <c r="Q399">
        <v>20</v>
      </c>
      <c r="R399" t="s">
        <v>986</v>
      </c>
      <c r="S399" t="s">
        <v>987</v>
      </c>
    </row>
    <row r="400" spans="1:19" x14ac:dyDescent="0.25">
      <c r="A400" s="54">
        <f>_xlfn.XLOOKUP(B400,'School Lookup'!D:D,'School Lookup'!F:F,0)</f>
        <v>682471</v>
      </c>
      <c r="B400" s="54" t="str">
        <f>_xlfn.XLOOKUP(C400,'School Lookup'!A:A,'School Lookup'!D:D,_xlfn.XLOOKUP(C400,'School Lookup'!B:B,'School Lookup'!D:D,_xlfn.XLOOKUP(C400,'School Lookup'!C:C,'School Lookup'!D:D,0)))</f>
        <v>Ridgeway Primary School</v>
      </c>
      <c r="C400" t="s">
        <v>334</v>
      </c>
      <c r="D400" t="s">
        <v>1243</v>
      </c>
      <c r="E400" t="s">
        <v>16</v>
      </c>
      <c r="F400" t="s">
        <v>734</v>
      </c>
      <c r="G400" t="s">
        <v>328</v>
      </c>
      <c r="H400" t="s">
        <v>885</v>
      </c>
      <c r="I400" t="s">
        <v>958</v>
      </c>
      <c r="J400" t="s">
        <v>981</v>
      </c>
      <c r="K400" s="4">
        <v>46003</v>
      </c>
      <c r="L400" s="5">
        <v>0.63366898148148143</v>
      </c>
      <c r="M400" t="s">
        <v>953</v>
      </c>
      <c r="N400" s="5">
        <v>9.1435185185185185E-4</v>
      </c>
      <c r="O400" t="s">
        <v>982</v>
      </c>
      <c r="P400">
        <v>0</v>
      </c>
      <c r="Q400">
        <v>20</v>
      </c>
      <c r="R400" t="s">
        <v>998</v>
      </c>
      <c r="S400" t="s">
        <v>987</v>
      </c>
    </row>
    <row r="401" spans="1:19" x14ac:dyDescent="0.25">
      <c r="A401" s="54">
        <f>_xlfn.XLOOKUP(B401,'School Lookup'!D:D,'School Lookup'!F:F,0)</f>
        <v>823392</v>
      </c>
      <c r="B401" s="54" t="str">
        <f>_xlfn.XLOOKUP(C401,'School Lookup'!A:A,'School Lookup'!D:D,_xlfn.XLOOKUP(C401,'School Lookup'!B:B,'School Lookup'!D:D,_xlfn.XLOOKUP(C401,'School Lookup'!C:C,'School Lookup'!D:D,0)))</f>
        <v>Fitz Herbert C of E VA Primary School</v>
      </c>
      <c r="C401" t="s">
        <v>31</v>
      </c>
      <c r="D401">
        <v>620</v>
      </c>
      <c r="E401" t="s">
        <v>16</v>
      </c>
      <c r="F401" t="s">
        <v>734</v>
      </c>
      <c r="G401" t="s">
        <v>134</v>
      </c>
      <c r="H401" t="s">
        <v>347</v>
      </c>
      <c r="I401" t="s">
        <v>958</v>
      </c>
      <c r="J401" t="s">
        <v>959</v>
      </c>
      <c r="K401" s="4">
        <v>46004</v>
      </c>
      <c r="L401" s="5">
        <v>0.46547453703703706</v>
      </c>
      <c r="M401" t="s">
        <v>1244</v>
      </c>
      <c r="N401" s="5">
        <v>3.4722222222222222E-5</v>
      </c>
      <c r="O401" t="s">
        <v>960</v>
      </c>
      <c r="P401">
        <v>0</v>
      </c>
      <c r="Q401">
        <v>20</v>
      </c>
      <c r="R401" t="s">
        <v>975</v>
      </c>
      <c r="S401" t="s">
        <v>976</v>
      </c>
    </row>
    <row r="402" spans="1:19" x14ac:dyDescent="0.25">
      <c r="A402" s="54">
        <f>_xlfn.XLOOKUP(B402,'School Lookup'!D:D,'School Lookup'!F:F,0)</f>
        <v>823392</v>
      </c>
      <c r="B402" s="54" t="str">
        <f>_xlfn.XLOOKUP(C402,'School Lookup'!A:A,'School Lookup'!D:D,_xlfn.XLOOKUP(C402,'School Lookup'!B:B,'School Lookup'!D:D,_xlfn.XLOOKUP(C402,'School Lookup'!C:C,'School Lookup'!D:D,0)))</f>
        <v>Fitz Herbert C of E VA Primary School</v>
      </c>
      <c r="C402" t="s">
        <v>22</v>
      </c>
      <c r="D402">
        <v>619</v>
      </c>
      <c r="E402" t="s">
        <v>16</v>
      </c>
      <c r="F402" t="s">
        <v>734</v>
      </c>
      <c r="G402" t="s">
        <v>134</v>
      </c>
      <c r="H402" t="s">
        <v>347</v>
      </c>
      <c r="I402" t="s">
        <v>958</v>
      </c>
      <c r="J402" t="s">
        <v>959</v>
      </c>
      <c r="K402" s="4">
        <v>46004</v>
      </c>
      <c r="L402" s="5">
        <v>0.46547453703703706</v>
      </c>
      <c r="M402" t="s">
        <v>1244</v>
      </c>
      <c r="N402" s="5">
        <v>3.4722222222222222E-5</v>
      </c>
      <c r="O402" t="s">
        <v>960</v>
      </c>
      <c r="P402">
        <v>0</v>
      </c>
      <c r="Q402">
        <v>20</v>
      </c>
      <c r="R402" t="s">
        <v>975</v>
      </c>
      <c r="S402" t="s">
        <v>976</v>
      </c>
    </row>
    <row r="403" spans="1:19" x14ac:dyDescent="0.25">
      <c r="A403" s="54">
        <f>_xlfn.XLOOKUP(B403,'School Lookup'!D:D,'School Lookup'!F:F,0)</f>
        <v>417101</v>
      </c>
      <c r="B403" s="54" t="str">
        <f>_xlfn.XLOOKUP(C403,'School Lookup'!A:A,'School Lookup'!D:D,_xlfn.XLOOKUP(C403,'School Lookup'!B:B,'School Lookup'!D:D,_xlfn.XLOOKUP(C403,'School Lookup'!C:C,'School Lookup'!D:D,0)))</f>
        <v>Church Broughton CE Controlled Primary School</v>
      </c>
      <c r="C403" t="s">
        <v>21</v>
      </c>
      <c r="D403" t="s">
        <v>1036</v>
      </c>
      <c r="E403" t="s">
        <v>16</v>
      </c>
      <c r="F403" t="s">
        <v>734</v>
      </c>
      <c r="G403" t="s">
        <v>220</v>
      </c>
      <c r="H403" t="s">
        <v>761</v>
      </c>
      <c r="I403" t="s">
        <v>980</v>
      </c>
      <c r="J403" t="s">
        <v>959</v>
      </c>
      <c r="K403" s="4">
        <v>46006</v>
      </c>
      <c r="L403" s="5">
        <v>0.43181712962962965</v>
      </c>
      <c r="M403" t="s">
        <v>953</v>
      </c>
      <c r="N403" s="5">
        <v>1.4583333333333334E-3</v>
      </c>
      <c r="O403" t="s">
        <v>1023</v>
      </c>
      <c r="P403">
        <v>2.1999999999999999E-2</v>
      </c>
      <c r="Q403">
        <v>20</v>
      </c>
      <c r="R403" t="s">
        <v>978</v>
      </c>
      <c r="S403" t="s">
        <v>966</v>
      </c>
    </row>
    <row r="404" spans="1:19" x14ac:dyDescent="0.25">
      <c r="A404" s="54">
        <f>_xlfn.XLOOKUP(B404,'School Lookup'!D:D,'School Lookup'!F:F,0)</f>
        <v>417101</v>
      </c>
      <c r="B404" s="54" t="str">
        <f>_xlfn.XLOOKUP(C404,'School Lookup'!A:A,'School Lookup'!D:D,_xlfn.XLOOKUP(C404,'School Lookup'!B:B,'School Lookup'!D:D,_xlfn.XLOOKUP(C404,'School Lookup'!C:C,'School Lookup'!D:D,0)))</f>
        <v>Church Broughton CE Controlled Primary School</v>
      </c>
      <c r="C404" t="s">
        <v>21</v>
      </c>
      <c r="D404" t="s">
        <v>1245</v>
      </c>
      <c r="E404" t="s">
        <v>16</v>
      </c>
      <c r="F404" t="s">
        <v>734</v>
      </c>
      <c r="G404" t="s">
        <v>220</v>
      </c>
      <c r="H404" t="s">
        <v>761</v>
      </c>
      <c r="I404" t="s">
        <v>980</v>
      </c>
      <c r="J404" t="s">
        <v>959</v>
      </c>
      <c r="K404" s="4">
        <v>46006</v>
      </c>
      <c r="L404" s="5">
        <v>0.55369212962962966</v>
      </c>
      <c r="M404" t="s">
        <v>953</v>
      </c>
      <c r="N404" s="5">
        <v>1.2268518518518518E-3</v>
      </c>
      <c r="O404" t="s">
        <v>1023</v>
      </c>
      <c r="P404">
        <v>2.1999999999999999E-2</v>
      </c>
      <c r="Q404">
        <v>20</v>
      </c>
      <c r="R404" t="s">
        <v>1246</v>
      </c>
      <c r="S404" t="s">
        <v>966</v>
      </c>
    </row>
    <row r="405" spans="1:19" x14ac:dyDescent="0.25">
      <c r="A405" s="54">
        <f>_xlfn.XLOOKUP(B405,'School Lookup'!D:D,'School Lookup'!F:F,0)</f>
        <v>417101</v>
      </c>
      <c r="B405" s="54" t="str">
        <f>_xlfn.XLOOKUP(C405,'School Lookup'!A:A,'School Lookup'!D:D,_xlfn.XLOOKUP(C405,'School Lookup'!B:B,'School Lookup'!D:D,_xlfn.XLOOKUP(C405,'School Lookup'!C:C,'School Lookup'!D:D,0)))</f>
        <v>Church Broughton CE Controlled Primary School</v>
      </c>
      <c r="C405" t="s">
        <v>21</v>
      </c>
      <c r="D405" t="s">
        <v>1247</v>
      </c>
      <c r="E405" t="s">
        <v>16</v>
      </c>
      <c r="F405" t="s">
        <v>734</v>
      </c>
      <c r="G405" t="s">
        <v>220</v>
      </c>
      <c r="H405" t="s">
        <v>761</v>
      </c>
      <c r="I405" t="s">
        <v>980</v>
      </c>
      <c r="J405" t="s">
        <v>959</v>
      </c>
      <c r="K405" s="4">
        <v>46006</v>
      </c>
      <c r="L405" s="5">
        <v>0.61115740740740743</v>
      </c>
      <c r="M405" t="s">
        <v>953</v>
      </c>
      <c r="N405" s="5">
        <v>3.9583333333333337E-3</v>
      </c>
      <c r="O405" t="s">
        <v>1023</v>
      </c>
      <c r="P405">
        <v>4.9000000000000002E-2</v>
      </c>
      <c r="Q405">
        <v>20</v>
      </c>
      <c r="R405" t="s">
        <v>978</v>
      </c>
      <c r="S405" t="s">
        <v>966</v>
      </c>
    </row>
    <row r="406" spans="1:19" x14ac:dyDescent="0.25">
      <c r="A406" s="54">
        <f>_xlfn.XLOOKUP(B406,'School Lookup'!D:D,'School Lookup'!F:F,0)</f>
        <v>417101</v>
      </c>
      <c r="B406" s="54" t="str">
        <f>_xlfn.XLOOKUP(C406,'School Lookup'!A:A,'School Lookup'!D:D,_xlfn.XLOOKUP(C406,'School Lookup'!B:B,'School Lookup'!D:D,_xlfn.XLOOKUP(C406,'School Lookup'!C:C,'School Lookup'!D:D,0)))</f>
        <v>Church Broughton CE Controlled Primary School</v>
      </c>
      <c r="C406" t="s">
        <v>21</v>
      </c>
      <c r="D406" t="s">
        <v>1248</v>
      </c>
      <c r="E406" t="s">
        <v>16</v>
      </c>
      <c r="F406" t="s">
        <v>734</v>
      </c>
      <c r="G406" t="s">
        <v>220</v>
      </c>
      <c r="H406" t="s">
        <v>761</v>
      </c>
      <c r="I406" t="s">
        <v>980</v>
      </c>
      <c r="J406" t="s">
        <v>981</v>
      </c>
      <c r="K406" s="4">
        <v>46006</v>
      </c>
      <c r="L406" s="5">
        <v>0.38420138888888888</v>
      </c>
      <c r="M406" t="s">
        <v>953</v>
      </c>
      <c r="N406" s="5">
        <v>3.5879629629629629E-4</v>
      </c>
      <c r="O406" t="s">
        <v>982</v>
      </c>
      <c r="P406">
        <v>3.7999999999999999E-2</v>
      </c>
      <c r="Q406">
        <v>20</v>
      </c>
      <c r="R406" t="s">
        <v>983</v>
      </c>
      <c r="S406" t="s">
        <v>984</v>
      </c>
    </row>
    <row r="407" spans="1:19" x14ac:dyDescent="0.25">
      <c r="A407" s="54">
        <f>_xlfn.XLOOKUP(B407,'School Lookup'!D:D,'School Lookup'!F:F,0)</f>
        <v>417101</v>
      </c>
      <c r="B407" s="54" t="str">
        <f>_xlfn.XLOOKUP(C407,'School Lookup'!A:A,'School Lookup'!D:D,_xlfn.XLOOKUP(C407,'School Lookup'!B:B,'School Lookup'!D:D,_xlfn.XLOOKUP(C407,'School Lookup'!C:C,'School Lookup'!D:D,0)))</f>
        <v>Church Broughton CE Controlled Primary School</v>
      </c>
      <c r="C407" t="s">
        <v>21</v>
      </c>
      <c r="D407" t="s">
        <v>1217</v>
      </c>
      <c r="E407" t="s">
        <v>16</v>
      </c>
      <c r="F407" t="s">
        <v>734</v>
      </c>
      <c r="G407" t="s">
        <v>220</v>
      </c>
      <c r="H407" t="s">
        <v>761</v>
      </c>
      <c r="I407" t="s">
        <v>980</v>
      </c>
      <c r="J407" t="s">
        <v>981</v>
      </c>
      <c r="K407" s="4">
        <v>46006</v>
      </c>
      <c r="L407" s="5">
        <v>0.38611111111111113</v>
      </c>
      <c r="M407" t="s">
        <v>953</v>
      </c>
      <c r="N407" s="5">
        <v>2.8935185185185184E-4</v>
      </c>
      <c r="O407" t="s">
        <v>982</v>
      </c>
      <c r="P407">
        <v>3.1E-2</v>
      </c>
      <c r="Q407">
        <v>20</v>
      </c>
      <c r="R407" t="s">
        <v>998</v>
      </c>
      <c r="S407" t="s">
        <v>987</v>
      </c>
    </row>
    <row r="408" spans="1:19" x14ac:dyDescent="0.25">
      <c r="A408" s="54">
        <f>_xlfn.XLOOKUP(B408,'School Lookup'!D:D,'School Lookup'!F:F,0)</f>
        <v>417101</v>
      </c>
      <c r="B408" s="54" t="str">
        <f>_xlfn.XLOOKUP(C408,'School Lookup'!A:A,'School Lookup'!D:D,_xlfn.XLOOKUP(C408,'School Lookup'!B:B,'School Lookup'!D:D,_xlfn.XLOOKUP(C408,'School Lookup'!C:C,'School Lookup'!D:D,0)))</f>
        <v>Church Broughton CE Controlled Primary School</v>
      </c>
      <c r="C408" t="s">
        <v>21</v>
      </c>
      <c r="D408" t="s">
        <v>1217</v>
      </c>
      <c r="E408" t="s">
        <v>16</v>
      </c>
      <c r="F408" t="s">
        <v>734</v>
      </c>
      <c r="G408" t="s">
        <v>220</v>
      </c>
      <c r="H408" t="s">
        <v>761</v>
      </c>
      <c r="I408" t="s">
        <v>980</v>
      </c>
      <c r="J408" t="s">
        <v>981</v>
      </c>
      <c r="K408" s="4">
        <v>46006</v>
      </c>
      <c r="L408" s="5">
        <v>0.46428240740740739</v>
      </c>
      <c r="M408" t="s">
        <v>953</v>
      </c>
      <c r="N408" s="5">
        <v>1.6087962962962963E-3</v>
      </c>
      <c r="O408" t="s">
        <v>982</v>
      </c>
      <c r="P408">
        <v>0.16600000000000001</v>
      </c>
      <c r="Q408">
        <v>20</v>
      </c>
      <c r="R408" t="s">
        <v>998</v>
      </c>
      <c r="S408" t="s">
        <v>987</v>
      </c>
    </row>
    <row r="409" spans="1:19" x14ac:dyDescent="0.25">
      <c r="A409" s="54">
        <f>_xlfn.XLOOKUP(B409,'School Lookup'!D:D,'School Lookup'!F:F,0)</f>
        <v>417101</v>
      </c>
      <c r="B409" s="54" t="str">
        <f>_xlfn.XLOOKUP(C409,'School Lookup'!A:A,'School Lookup'!D:D,_xlfn.XLOOKUP(C409,'School Lookup'!B:B,'School Lookup'!D:D,_xlfn.XLOOKUP(C409,'School Lookup'!C:C,'School Lookup'!D:D,0)))</f>
        <v>Church Broughton CE Controlled Primary School</v>
      </c>
      <c r="C409" t="s">
        <v>21</v>
      </c>
      <c r="D409" t="s">
        <v>1249</v>
      </c>
      <c r="E409" t="s">
        <v>16</v>
      </c>
      <c r="F409" t="s">
        <v>734</v>
      </c>
      <c r="G409" t="s">
        <v>220</v>
      </c>
      <c r="H409" t="s">
        <v>761</v>
      </c>
      <c r="I409" t="s">
        <v>980</v>
      </c>
      <c r="J409" t="s">
        <v>981</v>
      </c>
      <c r="K409" s="4">
        <v>46006</v>
      </c>
      <c r="L409" s="5">
        <v>0.72630787037037037</v>
      </c>
      <c r="M409" t="s">
        <v>953</v>
      </c>
      <c r="N409" s="5">
        <v>2.8009259259259259E-3</v>
      </c>
      <c r="O409" t="s">
        <v>982</v>
      </c>
      <c r="P409">
        <v>0.28799999999999998</v>
      </c>
      <c r="Q409">
        <v>20</v>
      </c>
      <c r="R409" t="s">
        <v>983</v>
      </c>
      <c r="S409" t="s">
        <v>984</v>
      </c>
    </row>
    <row r="410" spans="1:19" x14ac:dyDescent="0.25">
      <c r="A410" s="54">
        <f>_xlfn.XLOOKUP(B410,'School Lookup'!D:D,'School Lookup'!F:F,0)</f>
        <v>417101</v>
      </c>
      <c r="B410" s="54" t="str">
        <f>_xlfn.XLOOKUP(C410,'School Lookup'!A:A,'School Lookup'!D:D,_xlfn.XLOOKUP(C410,'School Lookup'!B:B,'School Lookup'!D:D,_xlfn.XLOOKUP(C410,'School Lookup'!C:C,'School Lookup'!D:D,0)))</f>
        <v>Church Broughton CE Controlled Primary School</v>
      </c>
      <c r="C410" t="s">
        <v>21</v>
      </c>
      <c r="D410" t="s">
        <v>1203</v>
      </c>
      <c r="E410" t="s">
        <v>16</v>
      </c>
      <c r="F410" t="s">
        <v>734</v>
      </c>
      <c r="G410" t="s">
        <v>220</v>
      </c>
      <c r="H410" t="s">
        <v>761</v>
      </c>
      <c r="I410" t="s">
        <v>980</v>
      </c>
      <c r="J410" t="s">
        <v>967</v>
      </c>
      <c r="K410" s="4">
        <v>46006</v>
      </c>
      <c r="L410" s="5">
        <v>0.57035879629629627</v>
      </c>
      <c r="M410" t="s">
        <v>953</v>
      </c>
      <c r="N410" s="5">
        <v>1.1898148148148149E-2</v>
      </c>
      <c r="O410" t="s">
        <v>968</v>
      </c>
      <c r="P410">
        <v>0.14599999999999999</v>
      </c>
      <c r="Q410">
        <v>20</v>
      </c>
      <c r="R410" t="s">
        <v>1204</v>
      </c>
      <c r="S410" t="s">
        <v>966</v>
      </c>
    </row>
    <row r="411" spans="1:19" x14ac:dyDescent="0.25">
      <c r="A411" s="54">
        <f>_xlfn.XLOOKUP(B411,'School Lookup'!D:D,'School Lookup'!F:F,0)</f>
        <v>293050</v>
      </c>
      <c r="B411" s="54" t="str">
        <f>_xlfn.XLOOKUP(C411,'School Lookup'!A:A,'School Lookup'!D:D,_xlfn.XLOOKUP(C411,'School Lookup'!B:B,'School Lookup'!D:D,_xlfn.XLOOKUP(C411,'School Lookup'!C:C,'School Lookup'!D:D,0)))</f>
        <v>Speedwell Infant School</v>
      </c>
      <c r="C411" t="s">
        <v>44</v>
      </c>
      <c r="D411" t="s">
        <v>1117</v>
      </c>
      <c r="E411" t="s">
        <v>16</v>
      </c>
      <c r="F411" t="s">
        <v>734</v>
      </c>
      <c r="G411" t="s">
        <v>238</v>
      </c>
      <c r="H411" t="s">
        <v>218</v>
      </c>
      <c r="I411" t="s">
        <v>980</v>
      </c>
      <c r="J411" t="s">
        <v>981</v>
      </c>
      <c r="K411" s="4">
        <v>46006</v>
      </c>
      <c r="L411" s="5">
        <v>0.38124999999999998</v>
      </c>
      <c r="M411" t="s">
        <v>953</v>
      </c>
      <c r="N411" s="5">
        <v>3.2407407407407406E-4</v>
      </c>
      <c r="O411" t="s">
        <v>982</v>
      </c>
      <c r="P411">
        <v>3.4000000000000002E-2</v>
      </c>
      <c r="Q411">
        <v>20</v>
      </c>
      <c r="R411" t="s">
        <v>983</v>
      </c>
      <c r="S411" t="s">
        <v>984</v>
      </c>
    </row>
    <row r="412" spans="1:19" x14ac:dyDescent="0.25">
      <c r="A412" s="54">
        <f>_xlfn.XLOOKUP(B412,'School Lookup'!D:D,'School Lookup'!F:F,0)</f>
        <v>293050</v>
      </c>
      <c r="B412" s="54" t="str">
        <f>_xlfn.XLOOKUP(C412,'School Lookup'!A:A,'School Lookup'!D:D,_xlfn.XLOOKUP(C412,'School Lookup'!B:B,'School Lookup'!D:D,_xlfn.XLOOKUP(C412,'School Lookup'!C:C,'School Lookup'!D:D,0)))</f>
        <v>Speedwell Infant School</v>
      </c>
      <c r="C412" t="s">
        <v>44</v>
      </c>
      <c r="D412" t="s">
        <v>1250</v>
      </c>
      <c r="E412" t="s">
        <v>16</v>
      </c>
      <c r="F412" t="s">
        <v>734</v>
      </c>
      <c r="G412" t="s">
        <v>238</v>
      </c>
      <c r="H412" t="s">
        <v>218</v>
      </c>
      <c r="I412" t="s">
        <v>980</v>
      </c>
      <c r="J412" t="s">
        <v>981</v>
      </c>
      <c r="K412" s="4">
        <v>46006</v>
      </c>
      <c r="L412" s="5">
        <v>0.38194444444444442</v>
      </c>
      <c r="M412" t="s">
        <v>953</v>
      </c>
      <c r="N412" s="5">
        <v>1.9791666666666668E-3</v>
      </c>
      <c r="O412" t="s">
        <v>982</v>
      </c>
      <c r="P412">
        <v>0.20300000000000001</v>
      </c>
      <c r="Q412">
        <v>20</v>
      </c>
      <c r="R412" t="s">
        <v>983</v>
      </c>
      <c r="S412" t="s">
        <v>984</v>
      </c>
    </row>
    <row r="413" spans="1:19" x14ac:dyDescent="0.25">
      <c r="A413" s="54">
        <f>_xlfn.XLOOKUP(B413,'School Lookup'!D:D,'School Lookup'!F:F,0)</f>
        <v>293050</v>
      </c>
      <c r="B413" s="54" t="str">
        <f>_xlfn.XLOOKUP(C413,'School Lookup'!A:A,'School Lookup'!D:D,_xlfn.XLOOKUP(C413,'School Lookup'!B:B,'School Lookup'!D:D,_xlfn.XLOOKUP(C413,'School Lookup'!C:C,'School Lookup'!D:D,0)))</f>
        <v>Speedwell Infant School</v>
      </c>
      <c r="C413" t="s">
        <v>44</v>
      </c>
      <c r="D413" t="s">
        <v>1120</v>
      </c>
      <c r="E413" t="s">
        <v>16</v>
      </c>
      <c r="F413" t="s">
        <v>734</v>
      </c>
      <c r="G413" t="s">
        <v>238</v>
      </c>
      <c r="H413" t="s">
        <v>218</v>
      </c>
      <c r="I413" t="s">
        <v>980</v>
      </c>
      <c r="J413" t="s">
        <v>981</v>
      </c>
      <c r="K413" s="4">
        <v>46006</v>
      </c>
      <c r="L413" s="5">
        <v>0.54861111111111116</v>
      </c>
      <c r="M413" t="s">
        <v>953</v>
      </c>
      <c r="N413" s="5">
        <v>2.2453703703703702E-3</v>
      </c>
      <c r="O413" t="s">
        <v>982</v>
      </c>
      <c r="P413">
        <v>0.48499999999999999</v>
      </c>
      <c r="Q413">
        <v>20</v>
      </c>
      <c r="R413" t="s">
        <v>989</v>
      </c>
      <c r="S413" t="s">
        <v>990</v>
      </c>
    </row>
    <row r="414" spans="1:19" x14ac:dyDescent="0.25">
      <c r="A414" s="54">
        <f>_xlfn.XLOOKUP(B414,'School Lookup'!D:D,'School Lookup'!F:F,0)</f>
        <v>293050</v>
      </c>
      <c r="B414" s="54" t="str">
        <f>_xlfn.XLOOKUP(C414,'School Lookup'!A:A,'School Lookup'!D:D,_xlfn.XLOOKUP(C414,'School Lookup'!B:B,'School Lookup'!D:D,_xlfn.XLOOKUP(C414,'School Lookup'!C:C,'School Lookup'!D:D,0)))</f>
        <v>Speedwell Infant School</v>
      </c>
      <c r="C414" t="s">
        <v>44</v>
      </c>
      <c r="D414" t="s">
        <v>1251</v>
      </c>
      <c r="E414" t="s">
        <v>16</v>
      </c>
      <c r="F414" t="s">
        <v>734</v>
      </c>
      <c r="G414" t="s">
        <v>238</v>
      </c>
      <c r="H414" t="s">
        <v>218</v>
      </c>
      <c r="I414" t="s">
        <v>980</v>
      </c>
      <c r="J414" t="s">
        <v>981</v>
      </c>
      <c r="K414" s="4">
        <v>46006</v>
      </c>
      <c r="L414" s="5">
        <v>0.61805555555555558</v>
      </c>
      <c r="M414" t="s">
        <v>953</v>
      </c>
      <c r="N414" s="5">
        <v>8.4490740740740739E-4</v>
      </c>
      <c r="O414" t="s">
        <v>982</v>
      </c>
      <c r="P414">
        <v>8.6999999999999994E-2</v>
      </c>
      <c r="Q414">
        <v>20</v>
      </c>
      <c r="R414" t="s">
        <v>983</v>
      </c>
      <c r="S414" t="s">
        <v>984</v>
      </c>
    </row>
    <row r="415" spans="1:19" x14ac:dyDescent="0.25">
      <c r="A415" s="54">
        <f>_xlfn.XLOOKUP(B415,'School Lookup'!D:D,'School Lookup'!F:F,0)</f>
        <v>159955</v>
      </c>
      <c r="B415" s="54" t="str">
        <f>_xlfn.XLOOKUP(C415,'School Lookup'!A:A,'School Lookup'!D:D,_xlfn.XLOOKUP(C415,'School Lookup'!B:B,'School Lookup'!D:D,_xlfn.XLOOKUP(C415,'School Lookup'!C:C,'School Lookup'!D:D,0)))</f>
        <v>New Mills Nursery School</v>
      </c>
      <c r="C415" t="s">
        <v>37</v>
      </c>
      <c r="D415" t="s">
        <v>1252</v>
      </c>
      <c r="E415" t="s">
        <v>16</v>
      </c>
      <c r="F415" t="s">
        <v>734</v>
      </c>
      <c r="G415" t="s">
        <v>231</v>
      </c>
      <c r="H415" t="s">
        <v>222</v>
      </c>
      <c r="I415" t="s">
        <v>980</v>
      </c>
      <c r="J415" t="s">
        <v>981</v>
      </c>
      <c r="K415" s="4">
        <v>46006</v>
      </c>
      <c r="L415" s="5">
        <v>0.64567129629629627</v>
      </c>
      <c r="M415" t="s">
        <v>953</v>
      </c>
      <c r="N415" s="5">
        <v>8.1018518518518516E-5</v>
      </c>
      <c r="O415" t="s">
        <v>982</v>
      </c>
      <c r="P415">
        <v>0.02</v>
      </c>
      <c r="Q415">
        <v>20</v>
      </c>
      <c r="R415" t="s">
        <v>993</v>
      </c>
      <c r="S415" t="s">
        <v>994</v>
      </c>
    </row>
    <row r="416" spans="1:19" x14ac:dyDescent="0.25">
      <c r="A416" s="54">
        <f>_xlfn.XLOOKUP(B416,'School Lookup'!D:D,'School Lookup'!F:F,0)</f>
        <v>159955</v>
      </c>
      <c r="B416" s="54" t="str">
        <f>_xlfn.XLOOKUP(C416,'School Lookup'!A:A,'School Lookup'!D:D,_xlfn.XLOOKUP(C416,'School Lookup'!B:B,'School Lookup'!D:D,_xlfn.XLOOKUP(C416,'School Lookup'!C:C,'School Lookup'!D:D,0)))</f>
        <v>New Mills Nursery School</v>
      </c>
      <c r="C416" t="s">
        <v>37</v>
      </c>
      <c r="D416" t="s">
        <v>1252</v>
      </c>
      <c r="E416" t="s">
        <v>16</v>
      </c>
      <c r="F416" t="s">
        <v>734</v>
      </c>
      <c r="G416" t="s">
        <v>231</v>
      </c>
      <c r="H416" t="s">
        <v>222</v>
      </c>
      <c r="I416" t="s">
        <v>980</v>
      </c>
      <c r="J416" t="s">
        <v>981</v>
      </c>
      <c r="K416" s="4">
        <v>46006</v>
      </c>
      <c r="L416" s="5">
        <v>0.64650462962962962</v>
      </c>
      <c r="M416" t="s">
        <v>953</v>
      </c>
      <c r="N416" s="5">
        <v>1.1574074074074073E-5</v>
      </c>
      <c r="O416" t="s">
        <v>982</v>
      </c>
      <c r="P416">
        <v>0.02</v>
      </c>
      <c r="Q416">
        <v>20</v>
      </c>
      <c r="R416" t="s">
        <v>993</v>
      </c>
      <c r="S416" t="s">
        <v>994</v>
      </c>
    </row>
    <row r="417" spans="1:19" x14ac:dyDescent="0.25">
      <c r="A417" s="54">
        <f>_xlfn.XLOOKUP(B417,'School Lookup'!D:D,'School Lookup'!F:F,0)</f>
        <v>159955</v>
      </c>
      <c r="B417" s="54" t="str">
        <f>_xlfn.XLOOKUP(C417,'School Lookup'!A:A,'School Lookup'!D:D,_xlfn.XLOOKUP(C417,'School Lookup'!B:B,'School Lookup'!D:D,_xlfn.XLOOKUP(C417,'School Lookup'!C:C,'School Lookup'!D:D,0)))</f>
        <v>New Mills Nursery School</v>
      </c>
      <c r="C417" t="s">
        <v>37</v>
      </c>
      <c r="D417" t="s">
        <v>1253</v>
      </c>
      <c r="E417" t="s">
        <v>16</v>
      </c>
      <c r="F417" t="s">
        <v>734</v>
      </c>
      <c r="G417" t="s">
        <v>231</v>
      </c>
      <c r="H417" t="s">
        <v>222</v>
      </c>
      <c r="I417" t="s">
        <v>980</v>
      </c>
      <c r="J417" t="s">
        <v>981</v>
      </c>
      <c r="K417" s="4">
        <v>46006</v>
      </c>
      <c r="L417" s="5">
        <v>0.64703703703703708</v>
      </c>
      <c r="M417" t="s">
        <v>953</v>
      </c>
      <c r="N417" s="5">
        <v>1.6203703703703703E-4</v>
      </c>
      <c r="O417" t="s">
        <v>982</v>
      </c>
      <c r="P417">
        <v>0.02</v>
      </c>
      <c r="Q417">
        <v>20</v>
      </c>
      <c r="R417" t="s">
        <v>983</v>
      </c>
      <c r="S417" t="s">
        <v>984</v>
      </c>
    </row>
    <row r="418" spans="1:19" x14ac:dyDescent="0.25">
      <c r="A418" s="54">
        <f>_xlfn.XLOOKUP(B418,'School Lookup'!D:D,'School Lookup'!F:F,0)</f>
        <v>124571</v>
      </c>
      <c r="B418" s="54" t="str">
        <f>_xlfn.XLOOKUP(C418,'School Lookup'!A:A,'School Lookup'!D:D,_xlfn.XLOOKUP(C418,'School Lookup'!B:B,'School Lookup'!D:D,_xlfn.XLOOKUP(C418,'School Lookup'!C:C,'School Lookup'!D:D,0)))</f>
        <v>Dove Holes Primary School Hallsteads SK17 8BJ</v>
      </c>
      <c r="C418" t="s">
        <v>17</v>
      </c>
      <c r="D418" t="s">
        <v>1109</v>
      </c>
      <c r="E418" t="s">
        <v>16</v>
      </c>
      <c r="F418" t="s">
        <v>734</v>
      </c>
      <c r="G418" t="s">
        <v>137</v>
      </c>
      <c r="H418" t="s">
        <v>221</v>
      </c>
      <c r="I418" t="s">
        <v>980</v>
      </c>
      <c r="J418" t="s">
        <v>981</v>
      </c>
      <c r="K418" s="4">
        <v>46006</v>
      </c>
      <c r="L418" s="5">
        <v>0.38283564814814813</v>
      </c>
      <c r="M418" t="s">
        <v>953</v>
      </c>
      <c r="N418" s="5">
        <v>2.662037037037037E-3</v>
      </c>
      <c r="O418" t="s">
        <v>982</v>
      </c>
      <c r="P418">
        <v>0.27400000000000002</v>
      </c>
      <c r="Q418">
        <v>20</v>
      </c>
      <c r="R418" t="s">
        <v>1006</v>
      </c>
      <c r="S418" t="s">
        <v>994</v>
      </c>
    </row>
    <row r="419" spans="1:19" x14ac:dyDescent="0.25">
      <c r="A419" s="54">
        <f>_xlfn.XLOOKUP(B419,'School Lookup'!D:D,'School Lookup'!F:F,0)</f>
        <v>124571</v>
      </c>
      <c r="B419" s="54" t="str">
        <f>_xlfn.XLOOKUP(C419,'School Lookup'!A:A,'School Lookup'!D:D,_xlfn.XLOOKUP(C419,'School Lookup'!B:B,'School Lookup'!D:D,_xlfn.XLOOKUP(C419,'School Lookup'!C:C,'School Lookup'!D:D,0)))</f>
        <v>Dove Holes Primary School Hallsteads SK17 8BJ</v>
      </c>
      <c r="C419" t="s">
        <v>17</v>
      </c>
      <c r="D419" t="s">
        <v>1254</v>
      </c>
      <c r="E419" t="s">
        <v>16</v>
      </c>
      <c r="F419" t="s">
        <v>734</v>
      </c>
      <c r="G419" t="s">
        <v>137</v>
      </c>
      <c r="H419" t="s">
        <v>221</v>
      </c>
      <c r="I419" t="s">
        <v>980</v>
      </c>
      <c r="J419" t="s">
        <v>981</v>
      </c>
      <c r="K419" s="4">
        <v>46006</v>
      </c>
      <c r="L419" s="5">
        <v>0.44241898148148145</v>
      </c>
      <c r="M419" t="s">
        <v>953</v>
      </c>
      <c r="N419" s="5">
        <v>3.9351851851851852E-4</v>
      </c>
      <c r="O419" t="s">
        <v>982</v>
      </c>
      <c r="P419">
        <v>4.2000000000000003E-2</v>
      </c>
      <c r="Q419">
        <v>20</v>
      </c>
      <c r="R419" t="s">
        <v>983</v>
      </c>
      <c r="S419" t="s">
        <v>984</v>
      </c>
    </row>
    <row r="420" spans="1:19" x14ac:dyDescent="0.25">
      <c r="A420" s="54">
        <f>_xlfn.XLOOKUP(B420,'School Lookup'!D:D,'School Lookup'!F:F,0)</f>
        <v>124571</v>
      </c>
      <c r="B420" s="54" t="str">
        <f>_xlfn.XLOOKUP(C420,'School Lookup'!A:A,'School Lookup'!D:D,_xlfn.XLOOKUP(C420,'School Lookup'!B:B,'School Lookup'!D:D,_xlfn.XLOOKUP(C420,'School Lookup'!C:C,'School Lookup'!D:D,0)))</f>
        <v>Dove Holes Primary School Hallsteads SK17 8BJ</v>
      </c>
      <c r="C420" t="s">
        <v>17</v>
      </c>
      <c r="D420" t="s">
        <v>1255</v>
      </c>
      <c r="E420" t="s">
        <v>16</v>
      </c>
      <c r="F420" t="s">
        <v>734</v>
      </c>
      <c r="G420" t="s">
        <v>137</v>
      </c>
      <c r="H420" t="s">
        <v>221</v>
      </c>
      <c r="I420" t="s">
        <v>980</v>
      </c>
      <c r="J420" t="s">
        <v>981</v>
      </c>
      <c r="K420" s="4">
        <v>46006</v>
      </c>
      <c r="L420" s="5">
        <v>0.53542824074074069</v>
      </c>
      <c r="M420" t="s">
        <v>953</v>
      </c>
      <c r="N420" s="5">
        <v>1.9560185185185184E-3</v>
      </c>
      <c r="O420" t="s">
        <v>982</v>
      </c>
      <c r="P420">
        <v>0.20200000000000001</v>
      </c>
      <c r="Q420">
        <v>20</v>
      </c>
      <c r="R420" t="s">
        <v>993</v>
      </c>
      <c r="S420" t="s">
        <v>994</v>
      </c>
    </row>
    <row r="421" spans="1:19" x14ac:dyDescent="0.25">
      <c r="A421" s="54">
        <f>_xlfn.XLOOKUP(B421,'School Lookup'!D:D,'School Lookup'!F:F,0)</f>
        <v>293050</v>
      </c>
      <c r="B421" s="54" t="str">
        <f>_xlfn.XLOOKUP(C421,'School Lookup'!A:A,'School Lookup'!D:D,_xlfn.XLOOKUP(C421,'School Lookup'!B:B,'School Lookup'!D:D,_xlfn.XLOOKUP(C421,'School Lookup'!C:C,'School Lookup'!D:D,0)))</f>
        <v>Speedwell Infant School</v>
      </c>
      <c r="C421" t="s">
        <v>44</v>
      </c>
      <c r="D421" t="s">
        <v>1256</v>
      </c>
      <c r="E421" t="s">
        <v>16</v>
      </c>
      <c r="F421" t="s">
        <v>734</v>
      </c>
      <c r="G421" t="s">
        <v>238</v>
      </c>
      <c r="H421" t="s">
        <v>218</v>
      </c>
      <c r="I421" t="s">
        <v>980</v>
      </c>
      <c r="J421" t="s">
        <v>959</v>
      </c>
      <c r="K421" s="4">
        <v>46006</v>
      </c>
      <c r="L421" s="5">
        <v>0.39444444444444443</v>
      </c>
      <c r="M421" t="s">
        <v>953</v>
      </c>
      <c r="N421" s="5">
        <v>2.2800925925925927E-3</v>
      </c>
      <c r="O421" t="s">
        <v>960</v>
      </c>
      <c r="P421">
        <v>2.8000000000000001E-2</v>
      </c>
      <c r="Q421">
        <v>20</v>
      </c>
      <c r="R421" t="s">
        <v>1096</v>
      </c>
      <c r="S421" t="s">
        <v>966</v>
      </c>
    </row>
    <row r="422" spans="1:19" x14ac:dyDescent="0.25">
      <c r="A422" s="54">
        <f>_xlfn.XLOOKUP(B422,'School Lookup'!D:D,'School Lookup'!F:F,0)</f>
        <v>544254</v>
      </c>
      <c r="B422" s="54" t="str">
        <f>_xlfn.XLOOKUP(C422,'School Lookup'!A:A,'School Lookup'!D:D,_xlfn.XLOOKUP(C422,'School Lookup'!B:B,'School Lookup'!D:D,_xlfn.XLOOKUP(C422,'School Lookup'!C:C,'School Lookup'!D:D,0)))</f>
        <v>Little Eaton Primary School Derby DE21 5AB</v>
      </c>
      <c r="C422" t="s">
        <v>42</v>
      </c>
      <c r="D422" t="s">
        <v>1257</v>
      </c>
      <c r="E422" t="s">
        <v>16</v>
      </c>
      <c r="F422" t="s">
        <v>734</v>
      </c>
      <c r="G422" t="s">
        <v>232</v>
      </c>
      <c r="H422" t="s">
        <v>228</v>
      </c>
      <c r="I422" t="s">
        <v>980</v>
      </c>
      <c r="J422" t="s">
        <v>967</v>
      </c>
      <c r="K422" s="4">
        <v>46006</v>
      </c>
      <c r="L422" s="5">
        <v>0.56458333333333333</v>
      </c>
      <c r="M422" t="s">
        <v>953</v>
      </c>
      <c r="N422" s="5">
        <v>7.407407407407407E-4</v>
      </c>
      <c r="O422" t="s">
        <v>1170</v>
      </c>
      <c r="P422">
        <v>2.1999999999999999E-2</v>
      </c>
      <c r="Q422">
        <v>20</v>
      </c>
      <c r="R422" t="s">
        <v>1171</v>
      </c>
      <c r="S422" t="s">
        <v>966</v>
      </c>
    </row>
    <row r="423" spans="1:19" x14ac:dyDescent="0.25">
      <c r="A423" s="54">
        <f>_xlfn.XLOOKUP(B423,'School Lookup'!D:D,'School Lookup'!F:F,0)</f>
        <v>823392</v>
      </c>
      <c r="B423" s="54" t="str">
        <f>_xlfn.XLOOKUP(C423,'School Lookup'!A:A,'School Lookup'!D:D,_xlfn.XLOOKUP(C423,'School Lookup'!B:B,'School Lookup'!D:D,_xlfn.XLOOKUP(C423,'School Lookup'!C:C,'School Lookup'!D:D,0)))</f>
        <v>Fitz Herbert C of E VA Primary School</v>
      </c>
      <c r="C423" t="s">
        <v>22</v>
      </c>
      <c r="D423" t="s">
        <v>1112</v>
      </c>
      <c r="E423" t="s">
        <v>16</v>
      </c>
      <c r="F423" t="s">
        <v>734</v>
      </c>
      <c r="G423" t="s">
        <v>134</v>
      </c>
      <c r="H423" t="s">
        <v>347</v>
      </c>
      <c r="I423" t="s">
        <v>958</v>
      </c>
      <c r="J423" t="s">
        <v>959</v>
      </c>
      <c r="K423" s="4">
        <v>46006</v>
      </c>
      <c r="L423" s="5">
        <v>0.36526620370370372</v>
      </c>
      <c r="M423" t="s">
        <v>953</v>
      </c>
      <c r="N423" s="5">
        <v>1.9560185185185184E-3</v>
      </c>
      <c r="O423" t="s">
        <v>960</v>
      </c>
      <c r="P423">
        <v>0</v>
      </c>
      <c r="Q423">
        <v>20</v>
      </c>
      <c r="R423" t="s">
        <v>978</v>
      </c>
      <c r="S423" t="s">
        <v>966</v>
      </c>
    </row>
    <row r="424" spans="1:19" x14ac:dyDescent="0.25">
      <c r="A424" s="54">
        <f>_xlfn.XLOOKUP(B424,'School Lookup'!D:D,'School Lookup'!F:F,0)</f>
        <v>823392</v>
      </c>
      <c r="B424" s="54" t="str">
        <f>_xlfn.XLOOKUP(C424,'School Lookup'!A:A,'School Lookup'!D:D,_xlfn.XLOOKUP(C424,'School Lookup'!B:B,'School Lookup'!D:D,_xlfn.XLOOKUP(C424,'School Lookup'!C:C,'School Lookup'!D:D,0)))</f>
        <v>Fitz Herbert C of E VA Primary School</v>
      </c>
      <c r="C424" t="s">
        <v>22</v>
      </c>
      <c r="D424">
        <v>145</v>
      </c>
      <c r="E424" t="s">
        <v>16</v>
      </c>
      <c r="F424" t="s">
        <v>734</v>
      </c>
      <c r="G424" t="s">
        <v>134</v>
      </c>
      <c r="H424" t="s">
        <v>347</v>
      </c>
      <c r="I424" t="s">
        <v>958</v>
      </c>
      <c r="J424" t="s">
        <v>959</v>
      </c>
      <c r="K424" s="4">
        <v>46006</v>
      </c>
      <c r="L424" s="5">
        <v>0.41494212962962962</v>
      </c>
      <c r="M424" t="s">
        <v>953</v>
      </c>
      <c r="N424" s="5">
        <v>1.5393518518518519E-3</v>
      </c>
      <c r="O424" t="s">
        <v>960</v>
      </c>
      <c r="P424">
        <v>0</v>
      </c>
      <c r="Q424">
        <v>20</v>
      </c>
      <c r="R424" t="s">
        <v>955</v>
      </c>
    </row>
    <row r="425" spans="1:19" x14ac:dyDescent="0.25">
      <c r="A425" s="54">
        <f>_xlfn.XLOOKUP(B425,'School Lookup'!D:D,'School Lookup'!F:F,0)</f>
        <v>823392</v>
      </c>
      <c r="B425" s="54" t="str">
        <f>_xlfn.XLOOKUP(C425,'School Lookup'!A:A,'School Lookup'!D:D,_xlfn.XLOOKUP(C425,'School Lookup'!B:B,'School Lookup'!D:D,_xlfn.XLOOKUP(C425,'School Lookup'!C:C,'School Lookup'!D:D,0)))</f>
        <v>Fitz Herbert C of E VA Primary School</v>
      </c>
      <c r="C425" t="s">
        <v>22</v>
      </c>
      <c r="D425">
        <v>148</v>
      </c>
      <c r="E425" t="s">
        <v>16</v>
      </c>
      <c r="F425" t="s">
        <v>734</v>
      </c>
      <c r="G425" t="s">
        <v>134</v>
      </c>
      <c r="H425" t="s">
        <v>347</v>
      </c>
      <c r="I425" t="s">
        <v>958</v>
      </c>
      <c r="J425" t="s">
        <v>959</v>
      </c>
      <c r="K425" s="4">
        <v>46006</v>
      </c>
      <c r="L425" s="5">
        <v>0.42001157407407408</v>
      </c>
      <c r="M425" t="s">
        <v>953</v>
      </c>
      <c r="N425" s="5">
        <v>3.1250000000000002E-3</v>
      </c>
      <c r="O425" t="s">
        <v>960</v>
      </c>
      <c r="P425">
        <v>0</v>
      </c>
      <c r="Q425">
        <v>20</v>
      </c>
      <c r="R425" t="s">
        <v>955</v>
      </c>
    </row>
    <row r="426" spans="1:19" x14ac:dyDescent="0.25">
      <c r="A426" s="54">
        <f>_xlfn.XLOOKUP(B426,'School Lookup'!D:D,'School Lookup'!F:F,0)</f>
        <v>823392</v>
      </c>
      <c r="B426" s="54" t="str">
        <f>_xlfn.XLOOKUP(C426,'School Lookup'!A:A,'School Lookup'!D:D,_xlfn.XLOOKUP(C426,'School Lookup'!B:B,'School Lookup'!D:D,_xlfn.XLOOKUP(C426,'School Lookup'!C:C,'School Lookup'!D:D,0)))</f>
        <v>Fitz Herbert C of E VA Primary School</v>
      </c>
      <c r="C426" t="s">
        <v>22</v>
      </c>
      <c r="D426">
        <v>619</v>
      </c>
      <c r="E426" t="s">
        <v>16</v>
      </c>
      <c r="F426" t="s">
        <v>734</v>
      </c>
      <c r="G426" t="s">
        <v>134</v>
      </c>
      <c r="H426" t="s">
        <v>347</v>
      </c>
      <c r="I426" t="s">
        <v>958</v>
      </c>
      <c r="J426" t="s">
        <v>959</v>
      </c>
      <c r="K426" s="4">
        <v>46006</v>
      </c>
      <c r="L426" s="5">
        <v>0.50931712962962961</v>
      </c>
      <c r="M426" t="s">
        <v>953</v>
      </c>
      <c r="N426" s="5">
        <v>3.5879629629629629E-4</v>
      </c>
      <c r="O426" t="s">
        <v>960</v>
      </c>
      <c r="P426">
        <v>0</v>
      </c>
      <c r="Q426">
        <v>20</v>
      </c>
      <c r="R426" t="s">
        <v>975</v>
      </c>
      <c r="S426" t="s">
        <v>976</v>
      </c>
    </row>
    <row r="427" spans="1:19" x14ac:dyDescent="0.25">
      <c r="A427" s="54">
        <f>_xlfn.XLOOKUP(B427,'School Lookup'!D:D,'School Lookup'!F:F,0)</f>
        <v>823392</v>
      </c>
      <c r="B427" s="54" t="str">
        <f>_xlfn.XLOOKUP(C427,'School Lookup'!A:A,'School Lookup'!D:D,_xlfn.XLOOKUP(C427,'School Lookup'!B:B,'School Lookup'!D:D,_xlfn.XLOOKUP(C427,'School Lookup'!C:C,'School Lookup'!D:D,0)))</f>
        <v>Fitz Herbert C of E VA Primary School</v>
      </c>
      <c r="C427" t="s">
        <v>22</v>
      </c>
      <c r="D427">
        <v>619</v>
      </c>
      <c r="E427" t="s">
        <v>16</v>
      </c>
      <c r="F427" t="s">
        <v>734</v>
      </c>
      <c r="G427" t="s">
        <v>134</v>
      </c>
      <c r="H427" t="s">
        <v>347</v>
      </c>
      <c r="I427" t="s">
        <v>958</v>
      </c>
      <c r="J427" t="s">
        <v>959</v>
      </c>
      <c r="K427" s="4">
        <v>46006</v>
      </c>
      <c r="L427" s="5">
        <v>0.51012731481481477</v>
      </c>
      <c r="M427" t="s">
        <v>953</v>
      </c>
      <c r="N427" s="5">
        <v>4.6296296296296294E-5</v>
      </c>
      <c r="O427" t="s">
        <v>960</v>
      </c>
      <c r="P427">
        <v>0</v>
      </c>
      <c r="Q427">
        <v>20</v>
      </c>
      <c r="R427" t="s">
        <v>975</v>
      </c>
      <c r="S427" t="s">
        <v>976</v>
      </c>
    </row>
    <row r="428" spans="1:19" x14ac:dyDescent="0.25">
      <c r="A428" s="54">
        <f>_xlfn.XLOOKUP(B428,'School Lookup'!D:D,'School Lookup'!F:F,0)</f>
        <v>823392</v>
      </c>
      <c r="B428" s="54" t="str">
        <f>_xlfn.XLOOKUP(C428,'School Lookup'!A:A,'School Lookup'!D:D,_xlfn.XLOOKUP(C428,'School Lookup'!B:B,'School Lookup'!D:D,_xlfn.XLOOKUP(C428,'School Lookup'!C:C,'School Lookup'!D:D,0)))</f>
        <v>Fitz Herbert C of E VA Primary School</v>
      </c>
      <c r="C428" t="s">
        <v>22</v>
      </c>
      <c r="D428">
        <v>619</v>
      </c>
      <c r="E428" t="s">
        <v>16</v>
      </c>
      <c r="F428" t="s">
        <v>734</v>
      </c>
      <c r="G428" t="s">
        <v>134</v>
      </c>
      <c r="H428" t="s">
        <v>347</v>
      </c>
      <c r="I428" t="s">
        <v>958</v>
      </c>
      <c r="J428" t="s">
        <v>959</v>
      </c>
      <c r="K428" s="4">
        <v>46006</v>
      </c>
      <c r="L428" s="5">
        <v>0.51061342592592596</v>
      </c>
      <c r="M428" t="s">
        <v>953</v>
      </c>
      <c r="N428" s="5">
        <v>1.273148148148148E-4</v>
      </c>
      <c r="O428" t="s">
        <v>960</v>
      </c>
      <c r="P428">
        <v>0</v>
      </c>
      <c r="Q428">
        <v>20</v>
      </c>
      <c r="R428" t="s">
        <v>975</v>
      </c>
      <c r="S428" t="s">
        <v>976</v>
      </c>
    </row>
    <row r="429" spans="1:19" x14ac:dyDescent="0.25">
      <c r="A429" s="54">
        <f>_xlfn.XLOOKUP(B429,'School Lookup'!D:D,'School Lookup'!F:F,0)</f>
        <v>823392</v>
      </c>
      <c r="B429" s="54" t="str">
        <f>_xlfn.XLOOKUP(C429,'School Lookup'!A:A,'School Lookup'!D:D,_xlfn.XLOOKUP(C429,'School Lookup'!B:B,'School Lookup'!D:D,_xlfn.XLOOKUP(C429,'School Lookup'!C:C,'School Lookup'!D:D,0)))</f>
        <v>Fitz Herbert C of E VA Primary School</v>
      </c>
      <c r="C429" t="s">
        <v>22</v>
      </c>
      <c r="D429">
        <v>619</v>
      </c>
      <c r="E429" t="s">
        <v>16</v>
      </c>
      <c r="F429" t="s">
        <v>734</v>
      </c>
      <c r="G429" t="s">
        <v>134</v>
      </c>
      <c r="H429" t="s">
        <v>347</v>
      </c>
      <c r="I429" t="s">
        <v>958</v>
      </c>
      <c r="J429" t="s">
        <v>959</v>
      </c>
      <c r="K429" s="4">
        <v>46006</v>
      </c>
      <c r="L429" s="5">
        <v>0.51842592592592596</v>
      </c>
      <c r="M429" t="s">
        <v>953</v>
      </c>
      <c r="N429" s="5">
        <v>1.5162037037037036E-3</v>
      </c>
      <c r="O429" t="s">
        <v>960</v>
      </c>
      <c r="P429">
        <v>0</v>
      </c>
      <c r="Q429">
        <v>20</v>
      </c>
      <c r="R429" t="s">
        <v>975</v>
      </c>
      <c r="S429" t="s">
        <v>976</v>
      </c>
    </row>
    <row r="430" spans="1:19" x14ac:dyDescent="0.25">
      <c r="A430" s="54">
        <f>_xlfn.XLOOKUP(B430,'School Lookup'!D:D,'School Lookup'!F:F,0)</f>
        <v>823392</v>
      </c>
      <c r="B430" s="54" t="str">
        <f>_xlfn.XLOOKUP(C430,'School Lookup'!A:A,'School Lookup'!D:D,_xlfn.XLOOKUP(C430,'School Lookup'!B:B,'School Lookup'!D:D,_xlfn.XLOOKUP(C430,'School Lookup'!C:C,'School Lookup'!D:D,0)))</f>
        <v>Fitz Herbert C of E VA Primary School</v>
      </c>
      <c r="C430" t="s">
        <v>22</v>
      </c>
      <c r="D430">
        <v>619</v>
      </c>
      <c r="E430" t="s">
        <v>16</v>
      </c>
      <c r="F430" t="s">
        <v>734</v>
      </c>
      <c r="G430" t="s">
        <v>134</v>
      </c>
      <c r="H430" t="s">
        <v>347</v>
      </c>
      <c r="I430" t="s">
        <v>958</v>
      </c>
      <c r="J430" t="s">
        <v>959</v>
      </c>
      <c r="K430" s="4">
        <v>46006</v>
      </c>
      <c r="L430" s="5">
        <v>0.52278935185185182</v>
      </c>
      <c r="M430" t="s">
        <v>953</v>
      </c>
      <c r="N430" s="5">
        <v>4.6296296296296294E-5</v>
      </c>
      <c r="O430" t="s">
        <v>960</v>
      </c>
      <c r="P430">
        <v>0</v>
      </c>
      <c r="Q430">
        <v>20</v>
      </c>
      <c r="R430" t="s">
        <v>975</v>
      </c>
      <c r="S430" t="s">
        <v>976</v>
      </c>
    </row>
    <row r="431" spans="1:19" x14ac:dyDescent="0.25">
      <c r="A431" s="54">
        <f>_xlfn.XLOOKUP(B431,'School Lookup'!D:D,'School Lookup'!F:F,0)</f>
        <v>823392</v>
      </c>
      <c r="B431" s="54" t="str">
        <f>_xlfn.XLOOKUP(C431,'School Lookup'!A:A,'School Lookup'!D:D,_xlfn.XLOOKUP(C431,'School Lookup'!B:B,'School Lookup'!D:D,_xlfn.XLOOKUP(C431,'School Lookup'!C:C,'School Lookup'!D:D,0)))</f>
        <v>Fitz Herbert C of E VA Primary School</v>
      </c>
      <c r="C431" t="s">
        <v>22</v>
      </c>
      <c r="D431">
        <v>619</v>
      </c>
      <c r="E431" t="s">
        <v>16</v>
      </c>
      <c r="F431" t="s">
        <v>734</v>
      </c>
      <c r="G431" t="s">
        <v>134</v>
      </c>
      <c r="H431" t="s">
        <v>347</v>
      </c>
      <c r="I431" t="s">
        <v>958</v>
      </c>
      <c r="J431" t="s">
        <v>959</v>
      </c>
      <c r="K431" s="4">
        <v>46006</v>
      </c>
      <c r="L431" s="5">
        <v>0.52532407407407411</v>
      </c>
      <c r="M431" t="s">
        <v>953</v>
      </c>
      <c r="N431" s="5">
        <v>9.2592592592592588E-5</v>
      </c>
      <c r="O431" t="s">
        <v>960</v>
      </c>
      <c r="P431">
        <v>0</v>
      </c>
      <c r="Q431">
        <v>20</v>
      </c>
      <c r="R431" t="s">
        <v>975</v>
      </c>
      <c r="S431" t="s">
        <v>976</v>
      </c>
    </row>
    <row r="432" spans="1:19" x14ac:dyDescent="0.25">
      <c r="A432" s="54">
        <f>_xlfn.XLOOKUP(B432,'School Lookup'!D:D,'School Lookup'!F:F,0)</f>
        <v>823392</v>
      </c>
      <c r="B432" s="54" t="str">
        <f>_xlfn.XLOOKUP(C432,'School Lookup'!A:A,'School Lookup'!D:D,_xlfn.XLOOKUP(C432,'School Lookup'!B:B,'School Lookup'!D:D,_xlfn.XLOOKUP(C432,'School Lookup'!C:C,'School Lookup'!D:D,0)))</f>
        <v>Fitz Herbert C of E VA Primary School</v>
      </c>
      <c r="C432" t="s">
        <v>22</v>
      </c>
      <c r="D432" t="s">
        <v>1066</v>
      </c>
      <c r="E432" t="s">
        <v>16</v>
      </c>
      <c r="F432" t="s">
        <v>734</v>
      </c>
      <c r="G432" t="s">
        <v>134</v>
      </c>
      <c r="H432" t="s">
        <v>347</v>
      </c>
      <c r="I432" t="s">
        <v>958</v>
      </c>
      <c r="J432" t="s">
        <v>959</v>
      </c>
      <c r="K432" s="4">
        <v>46006</v>
      </c>
      <c r="L432" s="5">
        <v>0.54357638888888893</v>
      </c>
      <c r="M432" t="s">
        <v>953</v>
      </c>
      <c r="N432" s="5">
        <v>5.5555555555555556E-4</v>
      </c>
      <c r="O432" t="s">
        <v>960</v>
      </c>
      <c r="P432">
        <v>0</v>
      </c>
      <c r="Q432">
        <v>20</v>
      </c>
      <c r="R432" t="s">
        <v>974</v>
      </c>
      <c r="S432" t="s">
        <v>955</v>
      </c>
    </row>
    <row r="433" spans="1:19" x14ac:dyDescent="0.25">
      <c r="A433" s="54">
        <f>_xlfn.XLOOKUP(B433,'School Lookup'!D:D,'School Lookup'!F:F,0)</f>
        <v>823392</v>
      </c>
      <c r="B433" s="54" t="str">
        <f>_xlfn.XLOOKUP(C433,'School Lookup'!A:A,'School Lookup'!D:D,_xlfn.XLOOKUP(C433,'School Lookup'!B:B,'School Lookup'!D:D,_xlfn.XLOOKUP(C433,'School Lookup'!C:C,'School Lookup'!D:D,0)))</f>
        <v>Fitz Herbert C of E VA Primary School</v>
      </c>
      <c r="C433" t="s">
        <v>22</v>
      </c>
      <c r="D433" t="s">
        <v>1258</v>
      </c>
      <c r="E433" t="s">
        <v>16</v>
      </c>
      <c r="F433" t="s">
        <v>734</v>
      </c>
      <c r="G433" t="s">
        <v>134</v>
      </c>
      <c r="H433" t="s">
        <v>347</v>
      </c>
      <c r="I433" t="s">
        <v>958</v>
      </c>
      <c r="J433" t="s">
        <v>981</v>
      </c>
      <c r="K433" s="4">
        <v>46006</v>
      </c>
      <c r="L433" s="5">
        <v>0.41688657407407409</v>
      </c>
      <c r="M433" t="s">
        <v>953</v>
      </c>
      <c r="N433" s="5">
        <v>2.7777777777777778E-4</v>
      </c>
      <c r="O433" t="s">
        <v>982</v>
      </c>
      <c r="P433">
        <v>0</v>
      </c>
      <c r="Q433">
        <v>20</v>
      </c>
      <c r="R433" t="s">
        <v>1006</v>
      </c>
      <c r="S433" t="s">
        <v>994</v>
      </c>
    </row>
    <row r="434" spans="1:19" x14ac:dyDescent="0.25">
      <c r="A434" s="54">
        <f>_xlfn.XLOOKUP(B434,'School Lookup'!D:D,'School Lookup'!F:F,0)</f>
        <v>823392</v>
      </c>
      <c r="B434" s="54" t="str">
        <f>_xlfn.XLOOKUP(C434,'School Lookup'!A:A,'School Lookup'!D:D,_xlfn.XLOOKUP(C434,'School Lookup'!B:B,'School Lookup'!D:D,_xlfn.XLOOKUP(C434,'School Lookup'!C:C,'School Lookup'!D:D,0)))</f>
        <v>Fitz Herbert C of E VA Primary School</v>
      </c>
      <c r="C434" t="s">
        <v>22</v>
      </c>
      <c r="D434" t="s">
        <v>1259</v>
      </c>
      <c r="E434" t="s">
        <v>16</v>
      </c>
      <c r="F434" t="s">
        <v>734</v>
      </c>
      <c r="G434" t="s">
        <v>134</v>
      </c>
      <c r="H434" t="s">
        <v>347</v>
      </c>
      <c r="I434" t="s">
        <v>958</v>
      </c>
      <c r="J434" t="s">
        <v>981</v>
      </c>
      <c r="K434" s="4">
        <v>46006</v>
      </c>
      <c r="L434" s="5">
        <v>0.45940972222222221</v>
      </c>
      <c r="M434" t="s">
        <v>953</v>
      </c>
      <c r="N434" s="5">
        <v>4.2824074074074075E-4</v>
      </c>
      <c r="O434" t="s">
        <v>982</v>
      </c>
      <c r="P434">
        <v>0</v>
      </c>
      <c r="Q434">
        <v>20</v>
      </c>
      <c r="R434" t="s">
        <v>983</v>
      </c>
      <c r="S434" t="s">
        <v>984</v>
      </c>
    </row>
    <row r="435" spans="1:19" x14ac:dyDescent="0.25">
      <c r="A435" s="54">
        <f>_xlfn.XLOOKUP(B435,'School Lookup'!D:D,'School Lookup'!F:F,0)</f>
        <v>823392</v>
      </c>
      <c r="B435" s="54" t="str">
        <f>_xlfn.XLOOKUP(C435,'School Lookup'!A:A,'School Lookup'!D:D,_xlfn.XLOOKUP(C435,'School Lookup'!B:B,'School Lookup'!D:D,_xlfn.XLOOKUP(C435,'School Lookup'!C:C,'School Lookup'!D:D,0)))</f>
        <v>Fitz Herbert C of E VA Primary School</v>
      </c>
      <c r="C435" t="s">
        <v>22</v>
      </c>
      <c r="D435" t="s">
        <v>1260</v>
      </c>
      <c r="E435" t="s">
        <v>16</v>
      </c>
      <c r="F435" t="s">
        <v>734</v>
      </c>
      <c r="G435" t="s">
        <v>134</v>
      </c>
      <c r="H435" t="s">
        <v>347</v>
      </c>
      <c r="I435" t="s">
        <v>958</v>
      </c>
      <c r="J435" t="s">
        <v>981</v>
      </c>
      <c r="K435" s="4">
        <v>46006</v>
      </c>
      <c r="L435" s="5">
        <v>0.5546875</v>
      </c>
      <c r="M435" t="s">
        <v>953</v>
      </c>
      <c r="N435" s="5">
        <v>4.1666666666666669E-4</v>
      </c>
      <c r="O435" t="s">
        <v>982</v>
      </c>
      <c r="P435">
        <v>0</v>
      </c>
      <c r="Q435">
        <v>20</v>
      </c>
      <c r="R435" t="s">
        <v>993</v>
      </c>
      <c r="S435" t="s">
        <v>994</v>
      </c>
    </row>
    <row r="436" spans="1:19" x14ac:dyDescent="0.25">
      <c r="A436" s="54">
        <f>_xlfn.XLOOKUP(B436,'School Lookup'!D:D,'School Lookup'!F:F,0)</f>
        <v>823392</v>
      </c>
      <c r="B436" s="54" t="str">
        <f>_xlfn.XLOOKUP(C436,'School Lookup'!A:A,'School Lookup'!D:D,_xlfn.XLOOKUP(C436,'School Lookup'!B:B,'School Lookup'!D:D,_xlfn.XLOOKUP(C436,'School Lookup'!C:C,'School Lookup'!D:D,0)))</f>
        <v>Fitz Herbert C of E VA Primary School</v>
      </c>
      <c r="C436" t="s">
        <v>22</v>
      </c>
      <c r="D436" t="s">
        <v>1261</v>
      </c>
      <c r="E436" t="s">
        <v>16</v>
      </c>
      <c r="F436" t="s">
        <v>734</v>
      </c>
      <c r="G436" t="s">
        <v>134</v>
      </c>
      <c r="H436" t="s">
        <v>347</v>
      </c>
      <c r="I436" t="s">
        <v>958</v>
      </c>
      <c r="J436" t="s">
        <v>981</v>
      </c>
      <c r="K436" s="4">
        <v>46006</v>
      </c>
      <c r="L436" s="5">
        <v>0.55614583333333334</v>
      </c>
      <c r="M436" t="s">
        <v>953</v>
      </c>
      <c r="N436" s="5">
        <v>3.2407407407407406E-4</v>
      </c>
      <c r="O436" t="s">
        <v>982</v>
      </c>
      <c r="P436">
        <v>0</v>
      </c>
      <c r="Q436">
        <v>20</v>
      </c>
      <c r="R436" t="s">
        <v>993</v>
      </c>
      <c r="S436" t="s">
        <v>994</v>
      </c>
    </row>
    <row r="437" spans="1:19" x14ac:dyDescent="0.25">
      <c r="A437" s="54">
        <f>_xlfn.XLOOKUP(B437,'School Lookup'!D:D,'School Lookup'!F:F,0)</f>
        <v>170692</v>
      </c>
      <c r="B437" s="54" t="str">
        <f>_xlfn.XLOOKUP(C437,'School Lookup'!A:A,'School Lookup'!D:D,_xlfn.XLOOKUP(C437,'School Lookup'!B:B,'School Lookup'!D:D,_xlfn.XLOOKUP(C437,'School Lookup'!C:C,'School Lookup'!D:D,0)))</f>
        <v>Anthony Bec Cmnty Primary</v>
      </c>
      <c r="C437" t="s">
        <v>29</v>
      </c>
      <c r="D437" t="s">
        <v>1262</v>
      </c>
      <c r="E437" t="s">
        <v>16</v>
      </c>
      <c r="F437" t="s">
        <v>734</v>
      </c>
      <c r="G437" t="s">
        <v>229</v>
      </c>
      <c r="H437" t="s">
        <v>318</v>
      </c>
      <c r="I437" t="s">
        <v>980</v>
      </c>
      <c r="J437" t="s">
        <v>967</v>
      </c>
      <c r="K437" s="4">
        <v>46006</v>
      </c>
      <c r="L437" s="5">
        <v>0.40592592592592591</v>
      </c>
      <c r="M437" t="s">
        <v>953</v>
      </c>
      <c r="N437" s="5">
        <v>2.5462962962962961E-4</v>
      </c>
      <c r="O437" t="s">
        <v>968</v>
      </c>
      <c r="P437">
        <v>0.105</v>
      </c>
      <c r="Q437">
        <v>20</v>
      </c>
      <c r="R437" t="s">
        <v>1263</v>
      </c>
      <c r="S437" t="s">
        <v>1264</v>
      </c>
    </row>
    <row r="438" spans="1:19" x14ac:dyDescent="0.25">
      <c r="A438" s="54">
        <f>_xlfn.XLOOKUP(B438,'School Lookup'!D:D,'School Lookup'!F:F,0)</f>
        <v>170692</v>
      </c>
      <c r="B438" s="54" t="str">
        <f>_xlfn.XLOOKUP(C438,'School Lookup'!A:A,'School Lookup'!D:D,_xlfn.XLOOKUP(C438,'School Lookup'!B:B,'School Lookup'!D:D,_xlfn.XLOOKUP(C438,'School Lookup'!C:C,'School Lookup'!D:D,0)))</f>
        <v>Anthony Bec Cmnty Primary</v>
      </c>
      <c r="C438" t="s">
        <v>29</v>
      </c>
      <c r="D438" t="s">
        <v>1262</v>
      </c>
      <c r="E438" t="s">
        <v>16</v>
      </c>
      <c r="F438" t="s">
        <v>734</v>
      </c>
      <c r="G438" t="s">
        <v>229</v>
      </c>
      <c r="H438" t="s">
        <v>318</v>
      </c>
      <c r="I438" t="s">
        <v>980</v>
      </c>
      <c r="J438" t="s">
        <v>967</v>
      </c>
      <c r="K438" s="4">
        <v>46006</v>
      </c>
      <c r="L438" s="5">
        <v>0.5356481481481481</v>
      </c>
      <c r="M438" t="s">
        <v>953</v>
      </c>
      <c r="N438" s="5">
        <v>1.6203703703703703E-4</v>
      </c>
      <c r="O438" t="s">
        <v>968</v>
      </c>
      <c r="P438">
        <v>0.105</v>
      </c>
      <c r="Q438">
        <v>20</v>
      </c>
      <c r="R438" t="s">
        <v>1263</v>
      </c>
      <c r="S438" t="s">
        <v>1264</v>
      </c>
    </row>
    <row r="439" spans="1:19" x14ac:dyDescent="0.25">
      <c r="A439" s="54">
        <f>_xlfn.XLOOKUP(B439,'School Lookup'!D:D,'School Lookup'!F:F,0)</f>
        <v>682471</v>
      </c>
      <c r="B439" s="54" t="str">
        <f>_xlfn.XLOOKUP(C439,'School Lookup'!A:A,'School Lookup'!D:D,_xlfn.XLOOKUP(C439,'School Lookup'!B:B,'School Lookup'!D:D,_xlfn.XLOOKUP(C439,'School Lookup'!C:C,'School Lookup'!D:D,0)))</f>
        <v>Ridgeway Primary School</v>
      </c>
      <c r="C439" t="s">
        <v>333</v>
      </c>
      <c r="D439" t="s">
        <v>1265</v>
      </c>
      <c r="E439" t="s">
        <v>16</v>
      </c>
      <c r="F439" t="s">
        <v>734</v>
      </c>
      <c r="G439" t="s">
        <v>328</v>
      </c>
      <c r="H439" t="s">
        <v>885</v>
      </c>
      <c r="I439" t="s">
        <v>958</v>
      </c>
      <c r="J439" t="s">
        <v>959</v>
      </c>
      <c r="K439" s="4">
        <v>46006</v>
      </c>
      <c r="L439" s="5">
        <v>0.43872685185185184</v>
      </c>
      <c r="M439" t="s">
        <v>953</v>
      </c>
      <c r="N439" s="5">
        <v>7.8356481481481489E-3</v>
      </c>
      <c r="O439" t="s">
        <v>960</v>
      </c>
      <c r="P439">
        <v>0</v>
      </c>
      <c r="Q439">
        <v>20</v>
      </c>
      <c r="R439" t="s">
        <v>1168</v>
      </c>
      <c r="S439" t="s">
        <v>966</v>
      </c>
    </row>
    <row r="440" spans="1:19" x14ac:dyDescent="0.25">
      <c r="A440" s="54">
        <f>_xlfn.XLOOKUP(B440,'School Lookup'!D:D,'School Lookup'!F:F,0)</f>
        <v>682471</v>
      </c>
      <c r="B440" s="54" t="str">
        <f>_xlfn.XLOOKUP(C440,'School Lookup'!A:A,'School Lookup'!D:D,_xlfn.XLOOKUP(C440,'School Lookup'!B:B,'School Lookup'!D:D,_xlfn.XLOOKUP(C440,'School Lookup'!C:C,'School Lookup'!D:D,0)))</f>
        <v>Ridgeway Primary School</v>
      </c>
      <c r="C440" t="s">
        <v>333</v>
      </c>
      <c r="D440" t="s">
        <v>1266</v>
      </c>
      <c r="E440" t="s">
        <v>16</v>
      </c>
      <c r="F440" t="s">
        <v>734</v>
      </c>
      <c r="G440" t="s">
        <v>328</v>
      </c>
      <c r="H440" t="s">
        <v>885</v>
      </c>
      <c r="I440" t="s">
        <v>958</v>
      </c>
      <c r="J440" t="s">
        <v>981</v>
      </c>
      <c r="K440" s="4">
        <v>46006</v>
      </c>
      <c r="L440" s="5">
        <v>0.44855324074074077</v>
      </c>
      <c r="M440" t="s">
        <v>953</v>
      </c>
      <c r="N440" s="5">
        <v>3.5879629629629629E-4</v>
      </c>
      <c r="O440" t="s">
        <v>982</v>
      </c>
      <c r="P440">
        <v>0</v>
      </c>
      <c r="Q440">
        <v>20</v>
      </c>
      <c r="R440" t="s">
        <v>998</v>
      </c>
      <c r="S440" t="s">
        <v>987</v>
      </c>
    </row>
    <row r="441" spans="1:19" x14ac:dyDescent="0.25">
      <c r="A441" s="54">
        <f>_xlfn.XLOOKUP(B441,'School Lookup'!D:D,'School Lookup'!F:F,0)</f>
        <v>682471</v>
      </c>
      <c r="B441" s="54" t="str">
        <f>_xlfn.XLOOKUP(C441,'School Lookup'!A:A,'School Lookup'!D:D,_xlfn.XLOOKUP(C441,'School Lookup'!B:B,'School Lookup'!D:D,_xlfn.XLOOKUP(C441,'School Lookup'!C:C,'School Lookup'!D:D,0)))</f>
        <v>Ridgeway Primary School</v>
      </c>
      <c r="C441" t="s">
        <v>333</v>
      </c>
      <c r="D441" t="s">
        <v>1266</v>
      </c>
      <c r="E441" t="s">
        <v>16</v>
      </c>
      <c r="F441" t="s">
        <v>734</v>
      </c>
      <c r="G441" t="s">
        <v>328</v>
      </c>
      <c r="H441" t="s">
        <v>885</v>
      </c>
      <c r="I441" t="s">
        <v>958</v>
      </c>
      <c r="J441" t="s">
        <v>981</v>
      </c>
      <c r="K441" s="4">
        <v>46006</v>
      </c>
      <c r="L441" s="5">
        <v>0.44937500000000002</v>
      </c>
      <c r="M441" t="s">
        <v>953</v>
      </c>
      <c r="N441" s="5">
        <v>3.8888888888888888E-3</v>
      </c>
      <c r="O441" t="s">
        <v>982</v>
      </c>
      <c r="P441">
        <v>0</v>
      </c>
      <c r="Q441">
        <v>20</v>
      </c>
      <c r="R441" t="s">
        <v>998</v>
      </c>
      <c r="S441" t="s">
        <v>987</v>
      </c>
    </row>
    <row r="442" spans="1:19" x14ac:dyDescent="0.25">
      <c r="A442" s="54">
        <f>_xlfn.XLOOKUP(B442,'School Lookup'!D:D,'School Lookup'!F:F,0)</f>
        <v>856243</v>
      </c>
      <c r="B442" s="54" t="str">
        <f>_xlfn.XLOOKUP(C442,'School Lookup'!A:A,'School Lookup'!D:D,_xlfn.XLOOKUP(C442,'School Lookup'!B:B,'School Lookup'!D:D,_xlfn.XLOOKUP(C442,'School Lookup'!C:C,'School Lookup'!D:D,0)))</f>
        <v>Elton Primary School</v>
      </c>
      <c r="C442" t="s">
        <v>336</v>
      </c>
      <c r="D442" t="s">
        <v>1267</v>
      </c>
      <c r="E442" t="s">
        <v>16</v>
      </c>
      <c r="F442" t="s">
        <v>734</v>
      </c>
      <c r="G442" t="s">
        <v>332</v>
      </c>
      <c r="H442" t="s">
        <v>877</v>
      </c>
      <c r="I442" t="s">
        <v>958</v>
      </c>
      <c r="J442" t="s">
        <v>981</v>
      </c>
      <c r="K442" s="4">
        <v>46006</v>
      </c>
      <c r="L442" s="5">
        <v>0.49038194444444444</v>
      </c>
      <c r="M442" t="s">
        <v>953</v>
      </c>
      <c r="N442" s="5">
        <v>3.9236111111111112E-3</v>
      </c>
      <c r="O442" t="s">
        <v>982</v>
      </c>
      <c r="P442">
        <v>0</v>
      </c>
      <c r="Q442">
        <v>20</v>
      </c>
      <c r="R442" t="s">
        <v>998</v>
      </c>
      <c r="S442" t="s">
        <v>987</v>
      </c>
    </row>
    <row r="443" spans="1:19" x14ac:dyDescent="0.25">
      <c r="A443" s="54">
        <f>_xlfn.XLOOKUP(B443,'School Lookup'!D:D,'School Lookup'!F:F,0)</f>
        <v>148526</v>
      </c>
      <c r="B443" s="54" t="str">
        <f>_xlfn.XLOOKUP(C443,'School Lookup'!A:A,'School Lookup'!D:D,_xlfn.XLOOKUP(C443,'School Lookup'!B:B,'School Lookup'!D:D,_xlfn.XLOOKUP(C443,'School Lookup'!C:C,'School Lookup'!D:D,0)))</f>
        <v>The Village Federation Lines</v>
      </c>
      <c r="C443" t="s">
        <v>49</v>
      </c>
      <c r="D443" t="s">
        <v>1268</v>
      </c>
      <c r="E443" t="s">
        <v>16</v>
      </c>
      <c r="F443" t="s">
        <v>734</v>
      </c>
      <c r="G443" t="s">
        <v>134</v>
      </c>
      <c r="H443" t="s">
        <v>347</v>
      </c>
      <c r="I443" t="s">
        <v>958</v>
      </c>
      <c r="J443" t="s">
        <v>981</v>
      </c>
      <c r="K443" s="4">
        <v>46006</v>
      </c>
      <c r="L443" s="5">
        <v>0.52793981481481478</v>
      </c>
      <c r="M443" t="s">
        <v>953</v>
      </c>
      <c r="N443" s="5">
        <v>3.2407407407407406E-4</v>
      </c>
      <c r="O443" t="s">
        <v>982</v>
      </c>
      <c r="P443">
        <v>0</v>
      </c>
      <c r="Q443">
        <v>20</v>
      </c>
      <c r="R443" t="s">
        <v>1074</v>
      </c>
      <c r="S443" t="s">
        <v>990</v>
      </c>
    </row>
    <row r="444" spans="1:19" x14ac:dyDescent="0.25">
      <c r="A444" s="54">
        <f>_xlfn.XLOOKUP(B444,'School Lookup'!D:D,'School Lookup'!F:F,0)</f>
        <v>544254</v>
      </c>
      <c r="B444" s="54" t="str">
        <f>_xlfn.XLOOKUP(C444,'School Lookup'!A:A,'School Lookup'!D:D,_xlfn.XLOOKUP(C444,'School Lookup'!B:B,'School Lookup'!D:D,_xlfn.XLOOKUP(C444,'School Lookup'!C:C,'School Lookup'!D:D,0)))</f>
        <v>Little Eaton Primary School Derby DE21 5AB</v>
      </c>
      <c r="C444" t="s">
        <v>42</v>
      </c>
      <c r="D444" t="s">
        <v>1269</v>
      </c>
      <c r="E444" t="s">
        <v>16</v>
      </c>
      <c r="F444" t="s">
        <v>734</v>
      </c>
      <c r="G444" t="s">
        <v>232</v>
      </c>
      <c r="H444" t="s">
        <v>228</v>
      </c>
      <c r="I444" t="s">
        <v>980</v>
      </c>
      <c r="J444" t="s">
        <v>959</v>
      </c>
      <c r="K444" s="4">
        <v>46006</v>
      </c>
      <c r="L444" s="5">
        <v>0.49236111111111114</v>
      </c>
      <c r="M444" t="s">
        <v>953</v>
      </c>
      <c r="N444" s="5">
        <v>9.2592592592592588E-5</v>
      </c>
      <c r="O444" t="s">
        <v>960</v>
      </c>
      <c r="P444">
        <v>2.1999999999999999E-2</v>
      </c>
      <c r="Q444">
        <v>20</v>
      </c>
      <c r="R444" t="s">
        <v>978</v>
      </c>
      <c r="S444" t="s">
        <v>966</v>
      </c>
    </row>
    <row r="445" spans="1:19" x14ac:dyDescent="0.25">
      <c r="A445" s="54">
        <f>_xlfn.XLOOKUP(B445,'School Lookup'!D:D,'School Lookup'!F:F,0)</f>
        <v>544254</v>
      </c>
      <c r="B445" s="54" t="str">
        <f>_xlfn.XLOOKUP(C445,'School Lookup'!A:A,'School Lookup'!D:D,_xlfn.XLOOKUP(C445,'School Lookup'!B:B,'School Lookup'!D:D,_xlfn.XLOOKUP(C445,'School Lookup'!C:C,'School Lookup'!D:D,0)))</f>
        <v>Little Eaton Primary School Derby DE21 5AB</v>
      </c>
      <c r="C445" t="s">
        <v>42</v>
      </c>
      <c r="D445" t="s">
        <v>1270</v>
      </c>
      <c r="E445" t="s">
        <v>16</v>
      </c>
      <c r="F445" t="s">
        <v>734</v>
      </c>
      <c r="G445" t="s">
        <v>232</v>
      </c>
      <c r="H445" t="s">
        <v>228</v>
      </c>
      <c r="I445" t="s">
        <v>980</v>
      </c>
      <c r="J445" t="s">
        <v>981</v>
      </c>
      <c r="K445" s="4">
        <v>46006</v>
      </c>
      <c r="L445" s="5">
        <v>0.47152777777777777</v>
      </c>
      <c r="M445" t="s">
        <v>953</v>
      </c>
      <c r="N445" s="5">
        <v>4.6296296296296298E-4</v>
      </c>
      <c r="O445" t="s">
        <v>982</v>
      </c>
      <c r="P445">
        <v>4.8000000000000001E-2</v>
      </c>
      <c r="Q445">
        <v>20</v>
      </c>
      <c r="R445" t="s">
        <v>993</v>
      </c>
      <c r="S445" t="s">
        <v>994</v>
      </c>
    </row>
    <row r="446" spans="1:19" x14ac:dyDescent="0.25">
      <c r="A446" s="54">
        <f>_xlfn.XLOOKUP(B446,'School Lookup'!D:D,'School Lookup'!F:F,0)</f>
        <v>544254</v>
      </c>
      <c r="B446" s="54" t="str">
        <f>_xlfn.XLOOKUP(C446,'School Lookup'!A:A,'School Lookup'!D:D,_xlfn.XLOOKUP(C446,'School Lookup'!B:B,'School Lookup'!D:D,_xlfn.XLOOKUP(C446,'School Lookup'!C:C,'School Lookup'!D:D,0)))</f>
        <v>Little Eaton Primary School Derby DE21 5AB</v>
      </c>
      <c r="C446" t="s">
        <v>42</v>
      </c>
      <c r="D446" t="s">
        <v>1271</v>
      </c>
      <c r="E446" t="s">
        <v>16</v>
      </c>
      <c r="F446" t="s">
        <v>734</v>
      </c>
      <c r="G446" t="s">
        <v>232</v>
      </c>
      <c r="H446" t="s">
        <v>228</v>
      </c>
      <c r="I446" t="s">
        <v>980</v>
      </c>
      <c r="J446" t="s">
        <v>981</v>
      </c>
      <c r="K446" s="4">
        <v>46006</v>
      </c>
      <c r="L446" s="5">
        <v>0.48055555555555557</v>
      </c>
      <c r="M446" t="s">
        <v>953</v>
      </c>
      <c r="N446" s="5">
        <v>1.2037037037037038E-3</v>
      </c>
      <c r="O446" t="s">
        <v>982</v>
      </c>
      <c r="P446">
        <v>0.124</v>
      </c>
      <c r="Q446">
        <v>20</v>
      </c>
      <c r="R446" t="s">
        <v>1006</v>
      </c>
      <c r="S446" t="s">
        <v>994</v>
      </c>
    </row>
    <row r="447" spans="1:19" x14ac:dyDescent="0.25">
      <c r="A447" s="54">
        <f>_xlfn.XLOOKUP(B447,'School Lookup'!D:D,'School Lookup'!F:F,0)</f>
        <v>170692</v>
      </c>
      <c r="B447" s="54" t="str">
        <f>_xlfn.XLOOKUP(C447,'School Lookup'!A:A,'School Lookup'!D:D,_xlfn.XLOOKUP(C447,'School Lookup'!B:B,'School Lookup'!D:D,_xlfn.XLOOKUP(C447,'School Lookup'!C:C,'School Lookup'!D:D,0)))</f>
        <v>Anthony Bec Cmnty Primary</v>
      </c>
      <c r="C447" t="s">
        <v>29</v>
      </c>
      <c r="D447" t="s">
        <v>1272</v>
      </c>
      <c r="E447" t="s">
        <v>16</v>
      </c>
      <c r="F447" t="s">
        <v>734</v>
      </c>
      <c r="G447" t="s">
        <v>229</v>
      </c>
      <c r="H447" t="s">
        <v>318</v>
      </c>
      <c r="I447" t="s">
        <v>980</v>
      </c>
      <c r="J447" t="s">
        <v>959</v>
      </c>
      <c r="K447" s="4">
        <v>46006</v>
      </c>
      <c r="L447" s="5">
        <v>0.55925925925925923</v>
      </c>
      <c r="M447" t="s">
        <v>953</v>
      </c>
      <c r="N447" s="5">
        <v>1.273148148148148E-4</v>
      </c>
      <c r="O447" t="s">
        <v>960</v>
      </c>
      <c r="P447">
        <v>2.1999999999999999E-2</v>
      </c>
      <c r="Q447">
        <v>20</v>
      </c>
      <c r="R447" t="s">
        <v>1144</v>
      </c>
      <c r="S447" t="s">
        <v>966</v>
      </c>
    </row>
    <row r="448" spans="1:19" x14ac:dyDescent="0.25">
      <c r="A448" s="54">
        <f>_xlfn.XLOOKUP(B448,'School Lookup'!D:D,'School Lookup'!F:F,0)</f>
        <v>170692</v>
      </c>
      <c r="B448" s="54" t="str">
        <f>_xlfn.XLOOKUP(C448,'School Lookup'!A:A,'School Lookup'!D:D,_xlfn.XLOOKUP(C448,'School Lookup'!B:B,'School Lookup'!D:D,_xlfn.XLOOKUP(C448,'School Lookup'!C:C,'School Lookup'!D:D,0)))</f>
        <v>Anthony Bec Cmnty Primary</v>
      </c>
      <c r="C448" t="s">
        <v>29</v>
      </c>
      <c r="D448" t="s">
        <v>1273</v>
      </c>
      <c r="E448" t="s">
        <v>16</v>
      </c>
      <c r="F448" t="s">
        <v>734</v>
      </c>
      <c r="G448" t="s">
        <v>229</v>
      </c>
      <c r="H448" t="s">
        <v>318</v>
      </c>
      <c r="I448" t="s">
        <v>980</v>
      </c>
      <c r="J448" t="s">
        <v>959</v>
      </c>
      <c r="K448" s="4">
        <v>46006</v>
      </c>
      <c r="L448" s="5">
        <v>0.56083333333333329</v>
      </c>
      <c r="M448" t="s">
        <v>953</v>
      </c>
      <c r="N448" s="5">
        <v>1.2569444444444444E-2</v>
      </c>
      <c r="O448" t="s">
        <v>960</v>
      </c>
      <c r="P448">
        <v>0.154</v>
      </c>
      <c r="Q448">
        <v>20</v>
      </c>
      <c r="R448" t="s">
        <v>1144</v>
      </c>
      <c r="S448" t="s">
        <v>966</v>
      </c>
    </row>
    <row r="449" spans="1:19" x14ac:dyDescent="0.25">
      <c r="A449" s="54">
        <f>_xlfn.XLOOKUP(B449,'School Lookup'!D:D,'School Lookup'!F:F,0)</f>
        <v>170692</v>
      </c>
      <c r="B449" s="54" t="str">
        <f>_xlfn.XLOOKUP(C449,'School Lookup'!A:A,'School Lookup'!D:D,_xlfn.XLOOKUP(C449,'School Lookup'!B:B,'School Lookup'!D:D,_xlfn.XLOOKUP(C449,'School Lookup'!C:C,'School Lookup'!D:D,0)))</f>
        <v>Anthony Bec Cmnty Primary</v>
      </c>
      <c r="C449" t="s">
        <v>29</v>
      </c>
      <c r="D449" t="s">
        <v>1274</v>
      </c>
      <c r="E449" t="s">
        <v>16</v>
      </c>
      <c r="F449" t="s">
        <v>734</v>
      </c>
      <c r="G449" t="s">
        <v>229</v>
      </c>
      <c r="H449" t="s">
        <v>318</v>
      </c>
      <c r="I449" t="s">
        <v>980</v>
      </c>
      <c r="J449" t="s">
        <v>981</v>
      </c>
      <c r="K449" s="4">
        <v>46006</v>
      </c>
      <c r="L449" s="5">
        <v>0.36777777777777776</v>
      </c>
      <c r="M449" t="s">
        <v>953</v>
      </c>
      <c r="N449" s="5">
        <v>2.3148148148148149E-4</v>
      </c>
      <c r="O449" t="s">
        <v>982</v>
      </c>
      <c r="P449">
        <v>5.2999999999999999E-2</v>
      </c>
      <c r="Q449">
        <v>20</v>
      </c>
      <c r="R449" t="s">
        <v>1074</v>
      </c>
      <c r="S449" t="s">
        <v>990</v>
      </c>
    </row>
    <row r="450" spans="1:19" x14ac:dyDescent="0.25">
      <c r="A450" s="54">
        <f>_xlfn.XLOOKUP(B450,'School Lookup'!D:D,'School Lookup'!F:F,0)</f>
        <v>170692</v>
      </c>
      <c r="B450" s="54" t="str">
        <f>_xlfn.XLOOKUP(C450,'School Lookup'!A:A,'School Lookup'!D:D,_xlfn.XLOOKUP(C450,'School Lookup'!B:B,'School Lookup'!D:D,_xlfn.XLOOKUP(C450,'School Lookup'!C:C,'School Lookup'!D:D,0)))</f>
        <v>Anthony Bec Cmnty Primary</v>
      </c>
      <c r="C450" t="s">
        <v>29</v>
      </c>
      <c r="D450" t="s">
        <v>1275</v>
      </c>
      <c r="E450" t="s">
        <v>16</v>
      </c>
      <c r="F450" t="s">
        <v>734</v>
      </c>
      <c r="G450" t="s">
        <v>229</v>
      </c>
      <c r="H450" t="s">
        <v>318</v>
      </c>
      <c r="I450" t="s">
        <v>980</v>
      </c>
      <c r="J450" t="s">
        <v>981</v>
      </c>
      <c r="K450" s="4">
        <v>46006</v>
      </c>
      <c r="L450" s="5">
        <v>0.37302083333333336</v>
      </c>
      <c r="M450" t="s">
        <v>953</v>
      </c>
      <c r="N450" s="5">
        <v>3.1250000000000001E-4</v>
      </c>
      <c r="O450" t="s">
        <v>982</v>
      </c>
      <c r="P450">
        <v>3.4000000000000002E-2</v>
      </c>
      <c r="Q450">
        <v>20</v>
      </c>
      <c r="R450" t="s">
        <v>983</v>
      </c>
      <c r="S450" t="s">
        <v>984</v>
      </c>
    </row>
    <row r="451" spans="1:19" x14ac:dyDescent="0.25">
      <c r="A451" s="54">
        <f>_xlfn.XLOOKUP(B451,'School Lookup'!D:D,'School Lookup'!F:F,0)</f>
        <v>170692</v>
      </c>
      <c r="B451" s="54" t="str">
        <f>_xlfn.XLOOKUP(C451,'School Lookup'!A:A,'School Lookup'!D:D,_xlfn.XLOOKUP(C451,'School Lookup'!B:B,'School Lookup'!D:D,_xlfn.XLOOKUP(C451,'School Lookup'!C:C,'School Lookup'!D:D,0)))</f>
        <v>Anthony Bec Cmnty Primary</v>
      </c>
      <c r="C451" t="s">
        <v>29</v>
      </c>
      <c r="D451" t="s">
        <v>1276</v>
      </c>
      <c r="E451" t="s">
        <v>16</v>
      </c>
      <c r="F451" t="s">
        <v>734</v>
      </c>
      <c r="G451" t="s">
        <v>229</v>
      </c>
      <c r="H451" t="s">
        <v>318</v>
      </c>
      <c r="I451" t="s">
        <v>980</v>
      </c>
      <c r="J451" t="s">
        <v>981</v>
      </c>
      <c r="K451" s="4">
        <v>46006</v>
      </c>
      <c r="L451" s="5">
        <v>0.38130787037037039</v>
      </c>
      <c r="M451" t="s">
        <v>953</v>
      </c>
      <c r="N451" s="5">
        <v>1.273148148148148E-4</v>
      </c>
      <c r="O451" t="s">
        <v>982</v>
      </c>
      <c r="P451">
        <v>0.02</v>
      </c>
      <c r="Q451">
        <v>20</v>
      </c>
      <c r="R451" t="s">
        <v>983</v>
      </c>
      <c r="S451" t="s">
        <v>984</v>
      </c>
    </row>
    <row r="452" spans="1:19" x14ac:dyDescent="0.25">
      <c r="A452" s="54">
        <f>_xlfn.XLOOKUP(B452,'School Lookup'!D:D,'School Lookup'!F:F,0)</f>
        <v>170692</v>
      </c>
      <c r="B452" s="54" t="str">
        <f>_xlfn.XLOOKUP(C452,'School Lookup'!A:A,'School Lookup'!D:D,_xlfn.XLOOKUP(C452,'School Lookup'!B:B,'School Lookup'!D:D,_xlfn.XLOOKUP(C452,'School Lookup'!C:C,'School Lookup'!D:D,0)))</f>
        <v>Anthony Bec Cmnty Primary</v>
      </c>
      <c r="C452" t="s">
        <v>29</v>
      </c>
      <c r="D452" t="s">
        <v>1277</v>
      </c>
      <c r="E452" t="s">
        <v>16</v>
      </c>
      <c r="F452" t="s">
        <v>734</v>
      </c>
      <c r="G452" t="s">
        <v>229</v>
      </c>
      <c r="H452" t="s">
        <v>318</v>
      </c>
      <c r="I452" t="s">
        <v>980</v>
      </c>
      <c r="J452" t="s">
        <v>981</v>
      </c>
      <c r="K452" s="4">
        <v>46006</v>
      </c>
      <c r="L452" s="5">
        <v>0.39182870370370371</v>
      </c>
      <c r="M452" t="s">
        <v>953</v>
      </c>
      <c r="N452" s="5">
        <v>2.6620370370370372E-4</v>
      </c>
      <c r="O452" t="s">
        <v>982</v>
      </c>
      <c r="P452">
        <v>2.9000000000000001E-2</v>
      </c>
      <c r="Q452">
        <v>20</v>
      </c>
      <c r="R452" t="s">
        <v>983</v>
      </c>
      <c r="S452" t="s">
        <v>984</v>
      </c>
    </row>
    <row r="453" spans="1:19" x14ac:dyDescent="0.25">
      <c r="A453" s="54">
        <f>_xlfn.XLOOKUP(B453,'School Lookup'!D:D,'School Lookup'!F:F,0)</f>
        <v>170692</v>
      </c>
      <c r="B453" s="54" t="str">
        <f>_xlfn.XLOOKUP(C453,'School Lookup'!A:A,'School Lookup'!D:D,_xlfn.XLOOKUP(C453,'School Lookup'!B:B,'School Lookup'!D:D,_xlfn.XLOOKUP(C453,'School Lookup'!C:C,'School Lookup'!D:D,0)))</f>
        <v>Anthony Bec Cmnty Primary</v>
      </c>
      <c r="C453" t="s">
        <v>29</v>
      </c>
      <c r="D453" t="s">
        <v>1278</v>
      </c>
      <c r="E453" t="s">
        <v>16</v>
      </c>
      <c r="F453" t="s">
        <v>734</v>
      </c>
      <c r="G453" t="s">
        <v>229</v>
      </c>
      <c r="H453" t="s">
        <v>318</v>
      </c>
      <c r="I453" t="s">
        <v>980</v>
      </c>
      <c r="J453" t="s">
        <v>981</v>
      </c>
      <c r="K453" s="4">
        <v>46006</v>
      </c>
      <c r="L453" s="5">
        <v>0.40570601851851851</v>
      </c>
      <c r="M453" t="s">
        <v>953</v>
      </c>
      <c r="N453" s="5">
        <v>1.3888888888888889E-3</v>
      </c>
      <c r="O453" t="s">
        <v>982</v>
      </c>
      <c r="P453">
        <v>0.14399999999999999</v>
      </c>
      <c r="Q453">
        <v>20</v>
      </c>
      <c r="R453" t="s">
        <v>983</v>
      </c>
      <c r="S453" t="s">
        <v>984</v>
      </c>
    </row>
    <row r="454" spans="1:19" x14ac:dyDescent="0.25">
      <c r="A454" s="54">
        <f>_xlfn.XLOOKUP(B454,'School Lookup'!D:D,'School Lookup'!F:F,0)</f>
        <v>170692</v>
      </c>
      <c r="B454" s="54" t="str">
        <f>_xlfn.XLOOKUP(C454,'School Lookup'!A:A,'School Lookup'!D:D,_xlfn.XLOOKUP(C454,'School Lookup'!B:B,'School Lookup'!D:D,_xlfn.XLOOKUP(C454,'School Lookup'!C:C,'School Lookup'!D:D,0)))</f>
        <v>Anthony Bec Cmnty Primary</v>
      </c>
      <c r="C454" t="s">
        <v>29</v>
      </c>
      <c r="D454" t="s">
        <v>1279</v>
      </c>
      <c r="E454" t="s">
        <v>16</v>
      </c>
      <c r="F454" t="s">
        <v>734</v>
      </c>
      <c r="G454" t="s">
        <v>229</v>
      </c>
      <c r="H454" t="s">
        <v>318</v>
      </c>
      <c r="I454" t="s">
        <v>980</v>
      </c>
      <c r="J454" t="s">
        <v>981</v>
      </c>
      <c r="K454" s="4">
        <v>46006</v>
      </c>
      <c r="L454" s="5">
        <v>0.46008101851851851</v>
      </c>
      <c r="M454" t="s">
        <v>953</v>
      </c>
      <c r="N454" s="5">
        <v>4.3981481481481481E-4</v>
      </c>
      <c r="O454" t="s">
        <v>982</v>
      </c>
      <c r="P454">
        <v>4.7E-2</v>
      </c>
      <c r="Q454">
        <v>20</v>
      </c>
      <c r="R454" t="s">
        <v>998</v>
      </c>
      <c r="S454" t="s">
        <v>987</v>
      </c>
    </row>
    <row r="455" spans="1:19" x14ac:dyDescent="0.25">
      <c r="A455" s="54">
        <f>_xlfn.XLOOKUP(B455,'School Lookup'!D:D,'School Lookup'!F:F,0)</f>
        <v>170692</v>
      </c>
      <c r="B455" s="54" t="str">
        <f>_xlfn.XLOOKUP(C455,'School Lookup'!A:A,'School Lookup'!D:D,_xlfn.XLOOKUP(C455,'School Lookup'!B:B,'School Lookup'!D:D,_xlfn.XLOOKUP(C455,'School Lookup'!C:C,'School Lookup'!D:D,0)))</f>
        <v>Anthony Bec Cmnty Primary</v>
      </c>
      <c r="C455" t="s">
        <v>29</v>
      </c>
      <c r="D455" t="s">
        <v>1280</v>
      </c>
      <c r="E455" t="s">
        <v>16</v>
      </c>
      <c r="F455" t="s">
        <v>734</v>
      </c>
      <c r="G455" t="s">
        <v>229</v>
      </c>
      <c r="H455" t="s">
        <v>318</v>
      </c>
      <c r="I455" t="s">
        <v>980</v>
      </c>
      <c r="J455" t="s">
        <v>981</v>
      </c>
      <c r="K455" s="4">
        <v>46006</v>
      </c>
      <c r="L455" s="5">
        <v>0.47149305555555554</v>
      </c>
      <c r="M455" t="s">
        <v>953</v>
      </c>
      <c r="N455" s="5">
        <v>1.8518518518518518E-4</v>
      </c>
      <c r="O455" t="s">
        <v>982</v>
      </c>
      <c r="P455">
        <v>2.1000000000000001E-2</v>
      </c>
      <c r="Q455">
        <v>20</v>
      </c>
      <c r="R455" t="s">
        <v>998</v>
      </c>
      <c r="S455" t="s">
        <v>987</v>
      </c>
    </row>
    <row r="456" spans="1:19" x14ac:dyDescent="0.25">
      <c r="A456" s="54">
        <f>_xlfn.XLOOKUP(B456,'School Lookup'!D:D,'School Lookup'!F:F,0)</f>
        <v>170692</v>
      </c>
      <c r="B456" s="54" t="str">
        <f>_xlfn.XLOOKUP(C456,'School Lookup'!A:A,'School Lookup'!D:D,_xlfn.XLOOKUP(C456,'School Lookup'!B:B,'School Lookup'!D:D,_xlfn.XLOOKUP(C456,'School Lookup'!C:C,'School Lookup'!D:D,0)))</f>
        <v>Anthony Bec Cmnty Primary</v>
      </c>
      <c r="C456" t="s">
        <v>29</v>
      </c>
      <c r="D456" t="s">
        <v>1281</v>
      </c>
      <c r="E456" t="s">
        <v>16</v>
      </c>
      <c r="F456" t="s">
        <v>734</v>
      </c>
      <c r="G456" t="s">
        <v>229</v>
      </c>
      <c r="H456" t="s">
        <v>318</v>
      </c>
      <c r="I456" t="s">
        <v>980</v>
      </c>
      <c r="J456" t="s">
        <v>981</v>
      </c>
      <c r="K456" s="4">
        <v>46006</v>
      </c>
      <c r="L456" s="5">
        <v>0.48</v>
      </c>
      <c r="M456" t="s">
        <v>953</v>
      </c>
      <c r="N456" s="5">
        <v>3.4722222222222222E-5</v>
      </c>
      <c r="O456" t="s">
        <v>982</v>
      </c>
      <c r="P456">
        <v>0.02</v>
      </c>
      <c r="Q456">
        <v>20</v>
      </c>
      <c r="R456" t="s">
        <v>983</v>
      </c>
      <c r="S456" t="s">
        <v>984</v>
      </c>
    </row>
    <row r="457" spans="1:19" x14ac:dyDescent="0.25">
      <c r="A457" s="54">
        <f>_xlfn.XLOOKUP(B457,'School Lookup'!D:D,'School Lookup'!F:F,0)</f>
        <v>170692</v>
      </c>
      <c r="B457" s="54" t="str">
        <f>_xlfn.XLOOKUP(C457,'School Lookup'!A:A,'School Lookup'!D:D,_xlfn.XLOOKUP(C457,'School Lookup'!B:B,'School Lookup'!D:D,_xlfn.XLOOKUP(C457,'School Lookup'!C:C,'School Lookup'!D:D,0)))</f>
        <v>Anthony Bec Cmnty Primary</v>
      </c>
      <c r="C457" t="s">
        <v>29</v>
      </c>
      <c r="D457" t="s">
        <v>1282</v>
      </c>
      <c r="E457" t="s">
        <v>16</v>
      </c>
      <c r="F457" t="s">
        <v>734</v>
      </c>
      <c r="G457" t="s">
        <v>229</v>
      </c>
      <c r="H457" t="s">
        <v>318</v>
      </c>
      <c r="I457" t="s">
        <v>980</v>
      </c>
      <c r="J457" t="s">
        <v>981</v>
      </c>
      <c r="K457" s="4">
        <v>46006</v>
      </c>
      <c r="L457" s="5">
        <v>0.48038194444444443</v>
      </c>
      <c r="M457" t="s">
        <v>953</v>
      </c>
      <c r="N457" s="5">
        <v>1.5046296296296297E-4</v>
      </c>
      <c r="O457" t="s">
        <v>982</v>
      </c>
      <c r="P457">
        <v>0.02</v>
      </c>
      <c r="Q457">
        <v>20</v>
      </c>
      <c r="R457" t="s">
        <v>983</v>
      </c>
      <c r="S457" t="s">
        <v>984</v>
      </c>
    </row>
    <row r="458" spans="1:19" x14ac:dyDescent="0.25">
      <c r="A458" s="54">
        <f>_xlfn.XLOOKUP(B458,'School Lookup'!D:D,'School Lookup'!F:F,0)</f>
        <v>170692</v>
      </c>
      <c r="B458" s="54" t="str">
        <f>_xlfn.XLOOKUP(C458,'School Lookup'!A:A,'School Lookup'!D:D,_xlfn.XLOOKUP(C458,'School Lookup'!B:B,'School Lookup'!D:D,_xlfn.XLOOKUP(C458,'School Lookup'!C:C,'School Lookup'!D:D,0)))</f>
        <v>Anthony Bec Cmnty Primary</v>
      </c>
      <c r="C458" t="s">
        <v>29</v>
      </c>
      <c r="D458" t="s">
        <v>1283</v>
      </c>
      <c r="E458" t="s">
        <v>16</v>
      </c>
      <c r="F458" t="s">
        <v>734</v>
      </c>
      <c r="G458" t="s">
        <v>229</v>
      </c>
      <c r="H458" t="s">
        <v>318</v>
      </c>
      <c r="I458" t="s">
        <v>980</v>
      </c>
      <c r="J458" t="s">
        <v>981</v>
      </c>
      <c r="K458" s="4">
        <v>46006</v>
      </c>
      <c r="L458" s="5">
        <v>0.5276967592592593</v>
      </c>
      <c r="M458" t="s">
        <v>953</v>
      </c>
      <c r="N458" s="5">
        <v>2.8935185185185184E-4</v>
      </c>
      <c r="O458" t="s">
        <v>982</v>
      </c>
      <c r="P458">
        <v>3.1E-2</v>
      </c>
      <c r="Q458">
        <v>20</v>
      </c>
      <c r="R458" t="s">
        <v>998</v>
      </c>
      <c r="S458" t="s">
        <v>987</v>
      </c>
    </row>
    <row r="459" spans="1:19" x14ac:dyDescent="0.25">
      <c r="A459" s="54">
        <f>_xlfn.XLOOKUP(B459,'School Lookup'!D:D,'School Lookup'!F:F,0)</f>
        <v>170692</v>
      </c>
      <c r="B459" s="54" t="str">
        <f>_xlfn.XLOOKUP(C459,'School Lookup'!A:A,'School Lookup'!D:D,_xlfn.XLOOKUP(C459,'School Lookup'!B:B,'School Lookup'!D:D,_xlfn.XLOOKUP(C459,'School Lookup'!C:C,'School Lookup'!D:D,0)))</f>
        <v>Anthony Bec Cmnty Primary</v>
      </c>
      <c r="C459" t="s">
        <v>29</v>
      </c>
      <c r="D459" t="s">
        <v>1284</v>
      </c>
      <c r="E459" t="s">
        <v>16</v>
      </c>
      <c r="F459" t="s">
        <v>734</v>
      </c>
      <c r="G459" t="s">
        <v>229</v>
      </c>
      <c r="H459" t="s">
        <v>318</v>
      </c>
      <c r="I459" t="s">
        <v>980</v>
      </c>
      <c r="J459" t="s">
        <v>981</v>
      </c>
      <c r="K459" s="4">
        <v>46006</v>
      </c>
      <c r="L459" s="5">
        <v>0.5491435185185185</v>
      </c>
      <c r="M459" t="s">
        <v>953</v>
      </c>
      <c r="N459" s="5">
        <v>2.3148148148148149E-4</v>
      </c>
      <c r="O459" t="s">
        <v>982</v>
      </c>
      <c r="P459">
        <v>2.5000000000000001E-2</v>
      </c>
      <c r="Q459">
        <v>20</v>
      </c>
      <c r="R459" t="s">
        <v>986</v>
      </c>
      <c r="S459" t="s">
        <v>987</v>
      </c>
    </row>
    <row r="460" spans="1:19" x14ac:dyDescent="0.25">
      <c r="A460" s="54">
        <f>_xlfn.XLOOKUP(B460,'School Lookup'!D:D,'School Lookup'!F:F,0)</f>
        <v>170692</v>
      </c>
      <c r="B460" s="54" t="str">
        <f>_xlfn.XLOOKUP(C460,'School Lookup'!A:A,'School Lookup'!D:D,_xlfn.XLOOKUP(C460,'School Lookup'!B:B,'School Lookup'!D:D,_xlfn.XLOOKUP(C460,'School Lookup'!C:C,'School Lookup'!D:D,0)))</f>
        <v>Anthony Bec Cmnty Primary</v>
      </c>
      <c r="C460" t="s">
        <v>29</v>
      </c>
      <c r="D460" t="s">
        <v>1285</v>
      </c>
      <c r="E460" t="s">
        <v>16</v>
      </c>
      <c r="F460" t="s">
        <v>734</v>
      </c>
      <c r="G460" t="s">
        <v>229</v>
      </c>
      <c r="H460" t="s">
        <v>318</v>
      </c>
      <c r="I460" t="s">
        <v>980</v>
      </c>
      <c r="J460" t="s">
        <v>981</v>
      </c>
      <c r="K460" s="4">
        <v>46006</v>
      </c>
      <c r="L460" s="5">
        <v>0.58681712962962962</v>
      </c>
      <c r="M460" t="s">
        <v>953</v>
      </c>
      <c r="N460" s="5">
        <v>1.1574074074074073E-3</v>
      </c>
      <c r="O460" t="s">
        <v>982</v>
      </c>
      <c r="P460">
        <v>0.12</v>
      </c>
      <c r="Q460">
        <v>20</v>
      </c>
      <c r="R460" t="s">
        <v>983</v>
      </c>
      <c r="S460" t="s">
        <v>984</v>
      </c>
    </row>
    <row r="461" spans="1:19" x14ac:dyDescent="0.25">
      <c r="A461" s="54">
        <f>_xlfn.XLOOKUP(B461,'School Lookup'!D:D,'School Lookup'!F:F,0)</f>
        <v>231471</v>
      </c>
      <c r="B461" s="54" t="str">
        <f>_xlfn.XLOOKUP(C461,'School Lookup'!A:A,'School Lookup'!D:D,_xlfn.XLOOKUP(C461,'School Lookup'!B:B,'School Lookup'!D:D,_xlfn.XLOOKUP(C461,'School Lookup'!C:C,'School Lookup'!D:D,0)))</f>
        <v>Leys Junior School</v>
      </c>
      <c r="C461" t="s">
        <v>19</v>
      </c>
      <c r="D461" t="s">
        <v>1039</v>
      </c>
      <c r="E461" t="s">
        <v>16</v>
      </c>
      <c r="F461" t="s">
        <v>734</v>
      </c>
      <c r="G461" t="s">
        <v>217</v>
      </c>
      <c r="H461" t="s">
        <v>842</v>
      </c>
      <c r="I461" t="s">
        <v>980</v>
      </c>
      <c r="J461" t="s">
        <v>981</v>
      </c>
      <c r="K461" s="4">
        <v>46006</v>
      </c>
      <c r="L461" s="5">
        <v>0.41134259259259259</v>
      </c>
      <c r="M461" t="s">
        <v>953</v>
      </c>
      <c r="N461" s="5">
        <v>3.0092592592592595E-4</v>
      </c>
      <c r="O461" t="s">
        <v>982</v>
      </c>
      <c r="P461">
        <v>3.2000000000000001E-2</v>
      </c>
      <c r="Q461">
        <v>20</v>
      </c>
      <c r="R461" t="s">
        <v>983</v>
      </c>
      <c r="S461" t="s">
        <v>984</v>
      </c>
    </row>
    <row r="462" spans="1:19" x14ac:dyDescent="0.25">
      <c r="A462" s="54">
        <f>_xlfn.XLOOKUP(B462,'School Lookup'!D:D,'School Lookup'!F:F,0)</f>
        <v>231471</v>
      </c>
      <c r="B462" s="54" t="str">
        <f>_xlfn.XLOOKUP(C462,'School Lookup'!A:A,'School Lookup'!D:D,_xlfn.XLOOKUP(C462,'School Lookup'!B:B,'School Lookup'!D:D,_xlfn.XLOOKUP(C462,'School Lookup'!C:C,'School Lookup'!D:D,0)))</f>
        <v>Leys Junior School</v>
      </c>
      <c r="C462" t="s">
        <v>19</v>
      </c>
      <c r="D462" t="s">
        <v>1042</v>
      </c>
      <c r="E462" t="s">
        <v>16</v>
      </c>
      <c r="F462" t="s">
        <v>734</v>
      </c>
      <c r="G462" t="s">
        <v>217</v>
      </c>
      <c r="H462" t="s">
        <v>842</v>
      </c>
      <c r="I462" t="s">
        <v>980</v>
      </c>
      <c r="J462" t="s">
        <v>981</v>
      </c>
      <c r="K462" s="4">
        <v>46006</v>
      </c>
      <c r="L462" s="5">
        <v>0.41290509259259262</v>
      </c>
      <c r="M462" t="s">
        <v>953</v>
      </c>
      <c r="N462" s="5">
        <v>3.5879629629629629E-4</v>
      </c>
      <c r="O462" t="s">
        <v>982</v>
      </c>
      <c r="P462">
        <v>3.7999999999999999E-2</v>
      </c>
      <c r="Q462">
        <v>20</v>
      </c>
      <c r="R462" t="s">
        <v>983</v>
      </c>
      <c r="S462" t="s">
        <v>984</v>
      </c>
    </row>
    <row r="463" spans="1:19" x14ac:dyDescent="0.25">
      <c r="A463" s="54">
        <f>_xlfn.XLOOKUP(B463,'School Lookup'!D:D,'School Lookup'!F:F,0)</f>
        <v>231471</v>
      </c>
      <c r="B463" s="54" t="str">
        <f>_xlfn.XLOOKUP(C463,'School Lookup'!A:A,'School Lookup'!D:D,_xlfn.XLOOKUP(C463,'School Lookup'!B:B,'School Lookup'!D:D,_xlfn.XLOOKUP(C463,'School Lookup'!C:C,'School Lookup'!D:D,0)))</f>
        <v>Leys Junior School</v>
      </c>
      <c r="C463" t="s">
        <v>19</v>
      </c>
      <c r="D463" t="s">
        <v>1286</v>
      </c>
      <c r="E463" t="s">
        <v>16</v>
      </c>
      <c r="F463" t="s">
        <v>734</v>
      </c>
      <c r="G463" t="s">
        <v>217</v>
      </c>
      <c r="H463" t="s">
        <v>842</v>
      </c>
      <c r="I463" t="s">
        <v>980</v>
      </c>
      <c r="J463" t="s">
        <v>981</v>
      </c>
      <c r="K463" s="4">
        <v>46006</v>
      </c>
      <c r="L463" s="5">
        <v>0.4136111111111111</v>
      </c>
      <c r="M463" t="s">
        <v>953</v>
      </c>
      <c r="N463" s="5">
        <v>1.0300925925925926E-3</v>
      </c>
      <c r="O463" t="s">
        <v>982</v>
      </c>
      <c r="P463">
        <v>0.107</v>
      </c>
      <c r="Q463">
        <v>20</v>
      </c>
      <c r="R463" t="s">
        <v>998</v>
      </c>
      <c r="S463" t="s">
        <v>987</v>
      </c>
    </row>
    <row r="464" spans="1:19" x14ac:dyDescent="0.25">
      <c r="A464" s="54">
        <f>_xlfn.XLOOKUP(B464,'School Lookup'!D:D,'School Lookup'!F:F,0)</f>
        <v>231471</v>
      </c>
      <c r="B464" s="54" t="str">
        <f>_xlfn.XLOOKUP(C464,'School Lookup'!A:A,'School Lookup'!D:D,_xlfn.XLOOKUP(C464,'School Lookup'!B:B,'School Lookup'!D:D,_xlfn.XLOOKUP(C464,'School Lookup'!C:C,'School Lookup'!D:D,0)))</f>
        <v>Leys Junior School</v>
      </c>
      <c r="C464" t="s">
        <v>19</v>
      </c>
      <c r="D464" t="s">
        <v>1039</v>
      </c>
      <c r="E464" t="s">
        <v>16</v>
      </c>
      <c r="F464" t="s">
        <v>734</v>
      </c>
      <c r="G464" t="s">
        <v>217</v>
      </c>
      <c r="H464" t="s">
        <v>842</v>
      </c>
      <c r="I464" t="s">
        <v>980</v>
      </c>
      <c r="J464" t="s">
        <v>981</v>
      </c>
      <c r="K464" s="4">
        <v>46006</v>
      </c>
      <c r="L464" s="5">
        <v>0.43928240740740743</v>
      </c>
      <c r="M464" t="s">
        <v>953</v>
      </c>
      <c r="N464" s="5">
        <v>2.3148148148148149E-4</v>
      </c>
      <c r="O464" t="s">
        <v>982</v>
      </c>
      <c r="P464">
        <v>2.5000000000000001E-2</v>
      </c>
      <c r="Q464">
        <v>20</v>
      </c>
      <c r="R464" t="s">
        <v>983</v>
      </c>
      <c r="S464" t="s">
        <v>984</v>
      </c>
    </row>
    <row r="465" spans="1:19" x14ac:dyDescent="0.25">
      <c r="A465" s="54">
        <f>_xlfn.XLOOKUP(B465,'School Lookup'!D:D,'School Lookup'!F:F,0)</f>
        <v>231471</v>
      </c>
      <c r="B465" s="54" t="str">
        <f>_xlfn.XLOOKUP(C465,'School Lookup'!A:A,'School Lookup'!D:D,_xlfn.XLOOKUP(C465,'School Lookup'!B:B,'School Lookup'!D:D,_xlfn.XLOOKUP(C465,'School Lookup'!C:C,'School Lookup'!D:D,0)))</f>
        <v>Leys Junior School</v>
      </c>
      <c r="C465" t="s">
        <v>19</v>
      </c>
      <c r="D465" t="s">
        <v>1287</v>
      </c>
      <c r="E465" t="s">
        <v>16</v>
      </c>
      <c r="F465" t="s">
        <v>734</v>
      </c>
      <c r="G465" t="s">
        <v>217</v>
      </c>
      <c r="H465" t="s">
        <v>842</v>
      </c>
      <c r="I465" t="s">
        <v>980</v>
      </c>
      <c r="J465" t="s">
        <v>981</v>
      </c>
      <c r="K465" s="4">
        <v>46006</v>
      </c>
      <c r="L465" s="5">
        <v>0.44255787037037037</v>
      </c>
      <c r="M465" t="s">
        <v>953</v>
      </c>
      <c r="N465" s="5">
        <v>5.3240740740740744E-4</v>
      </c>
      <c r="O465" t="s">
        <v>982</v>
      </c>
      <c r="P465">
        <v>5.6000000000000001E-2</v>
      </c>
      <c r="Q465">
        <v>20</v>
      </c>
      <c r="R465" t="s">
        <v>998</v>
      </c>
      <c r="S465" t="s">
        <v>987</v>
      </c>
    </row>
    <row r="466" spans="1:19" x14ac:dyDescent="0.25">
      <c r="A466" s="54">
        <f>_xlfn.XLOOKUP(B466,'School Lookup'!D:D,'School Lookup'!F:F,0)</f>
        <v>231471</v>
      </c>
      <c r="B466" s="54" t="str">
        <f>_xlfn.XLOOKUP(C466,'School Lookup'!A:A,'School Lookup'!D:D,_xlfn.XLOOKUP(C466,'School Lookup'!B:B,'School Lookup'!D:D,_xlfn.XLOOKUP(C466,'School Lookup'!C:C,'School Lookup'!D:D,0)))</f>
        <v>Leys Junior School</v>
      </c>
      <c r="C466" t="s">
        <v>19</v>
      </c>
      <c r="D466" t="s">
        <v>1288</v>
      </c>
      <c r="E466" t="s">
        <v>16</v>
      </c>
      <c r="F466" t="s">
        <v>734</v>
      </c>
      <c r="G466" t="s">
        <v>217</v>
      </c>
      <c r="H466" t="s">
        <v>842</v>
      </c>
      <c r="I466" t="s">
        <v>980</v>
      </c>
      <c r="J466" t="s">
        <v>981</v>
      </c>
      <c r="K466" s="4">
        <v>46006</v>
      </c>
      <c r="L466" s="5">
        <v>0.44863425925925926</v>
      </c>
      <c r="M466" t="s">
        <v>953</v>
      </c>
      <c r="N466" s="5">
        <v>4.6296296296296294E-5</v>
      </c>
      <c r="O466" t="s">
        <v>982</v>
      </c>
      <c r="P466">
        <v>0.02</v>
      </c>
      <c r="Q466">
        <v>20</v>
      </c>
      <c r="R466" t="s">
        <v>983</v>
      </c>
      <c r="S466" t="s">
        <v>984</v>
      </c>
    </row>
    <row r="467" spans="1:19" x14ac:dyDescent="0.25">
      <c r="A467" s="54">
        <f>_xlfn.XLOOKUP(B467,'School Lookup'!D:D,'School Lookup'!F:F,0)</f>
        <v>231471</v>
      </c>
      <c r="B467" s="54" t="str">
        <f>_xlfn.XLOOKUP(C467,'School Lookup'!A:A,'School Lookup'!D:D,_xlfn.XLOOKUP(C467,'School Lookup'!B:B,'School Lookup'!D:D,_xlfn.XLOOKUP(C467,'School Lookup'!C:C,'School Lookup'!D:D,0)))</f>
        <v>Leys Junior School</v>
      </c>
      <c r="C467" t="s">
        <v>19</v>
      </c>
      <c r="D467" t="s">
        <v>1039</v>
      </c>
      <c r="E467" t="s">
        <v>16</v>
      </c>
      <c r="F467" t="s">
        <v>734</v>
      </c>
      <c r="G467" t="s">
        <v>217</v>
      </c>
      <c r="H467" t="s">
        <v>842</v>
      </c>
      <c r="I467" t="s">
        <v>980</v>
      </c>
      <c r="J467" t="s">
        <v>981</v>
      </c>
      <c r="K467" s="4">
        <v>46006</v>
      </c>
      <c r="L467" s="5">
        <v>0.50831018518518523</v>
      </c>
      <c r="M467" t="s">
        <v>953</v>
      </c>
      <c r="N467" s="5">
        <v>3.3912037037037036E-3</v>
      </c>
      <c r="O467" t="s">
        <v>982</v>
      </c>
      <c r="P467">
        <v>0.34799999999999998</v>
      </c>
      <c r="Q467">
        <v>20</v>
      </c>
      <c r="R467" t="s">
        <v>983</v>
      </c>
      <c r="S467" t="s">
        <v>984</v>
      </c>
    </row>
    <row r="468" spans="1:19" x14ac:dyDescent="0.25">
      <c r="A468" s="54">
        <f>_xlfn.XLOOKUP(B468,'School Lookup'!D:D,'School Lookup'!F:F,0)</f>
        <v>231471</v>
      </c>
      <c r="B468" s="54" t="str">
        <f>_xlfn.XLOOKUP(C468,'School Lookup'!A:A,'School Lookup'!D:D,_xlfn.XLOOKUP(C468,'School Lookup'!B:B,'School Lookup'!D:D,_xlfn.XLOOKUP(C468,'School Lookup'!C:C,'School Lookup'!D:D,0)))</f>
        <v>Leys Junior School</v>
      </c>
      <c r="C468" t="s">
        <v>19</v>
      </c>
      <c r="D468" t="s">
        <v>1237</v>
      </c>
      <c r="E468" t="s">
        <v>16</v>
      </c>
      <c r="F468" t="s">
        <v>734</v>
      </c>
      <c r="G468" t="s">
        <v>217</v>
      </c>
      <c r="H468" t="s">
        <v>842</v>
      </c>
      <c r="I468" t="s">
        <v>980</v>
      </c>
      <c r="J468" t="s">
        <v>981</v>
      </c>
      <c r="K468" s="4">
        <v>46006</v>
      </c>
      <c r="L468" s="5">
        <v>0.55789351851851854</v>
      </c>
      <c r="M468" t="s">
        <v>953</v>
      </c>
      <c r="N468" s="5">
        <v>3.8194444444444446E-4</v>
      </c>
      <c r="O468" t="s">
        <v>982</v>
      </c>
      <c r="P468">
        <v>4.1000000000000002E-2</v>
      </c>
      <c r="Q468">
        <v>20</v>
      </c>
      <c r="R468" t="s">
        <v>998</v>
      </c>
      <c r="S468" t="s">
        <v>987</v>
      </c>
    </row>
    <row r="469" spans="1:19" x14ac:dyDescent="0.25">
      <c r="A469" s="54">
        <f>_xlfn.XLOOKUP(B469,'School Lookup'!D:D,'School Lookup'!F:F,0)</f>
        <v>231471</v>
      </c>
      <c r="B469" s="54" t="str">
        <f>_xlfn.XLOOKUP(C469,'School Lookup'!A:A,'School Lookup'!D:D,_xlfn.XLOOKUP(C469,'School Lookup'!B:B,'School Lookup'!D:D,_xlfn.XLOOKUP(C469,'School Lookup'!C:C,'School Lookup'!D:D,0)))</f>
        <v>Leys Junior School</v>
      </c>
      <c r="C469" t="s">
        <v>19</v>
      </c>
      <c r="D469" t="s">
        <v>1237</v>
      </c>
      <c r="E469" t="s">
        <v>16</v>
      </c>
      <c r="F469" t="s">
        <v>734</v>
      </c>
      <c r="G469" t="s">
        <v>217</v>
      </c>
      <c r="H469" t="s">
        <v>842</v>
      </c>
      <c r="I469" t="s">
        <v>980</v>
      </c>
      <c r="J469" t="s">
        <v>981</v>
      </c>
      <c r="K469" s="4">
        <v>46006</v>
      </c>
      <c r="L469" s="5">
        <v>0.56150462962962966</v>
      </c>
      <c r="M469" t="s">
        <v>953</v>
      </c>
      <c r="N469" s="5">
        <v>1.8518518518518518E-4</v>
      </c>
      <c r="O469" t="s">
        <v>982</v>
      </c>
      <c r="P469">
        <v>2.1000000000000001E-2</v>
      </c>
      <c r="Q469">
        <v>20</v>
      </c>
      <c r="R469" t="s">
        <v>998</v>
      </c>
      <c r="S469" t="s">
        <v>987</v>
      </c>
    </row>
    <row r="470" spans="1:19" x14ac:dyDescent="0.25">
      <c r="A470" s="54">
        <f>_xlfn.XLOOKUP(B470,'School Lookup'!D:D,'School Lookup'!F:F,0)</f>
        <v>231471</v>
      </c>
      <c r="B470" s="54" t="str">
        <f>_xlfn.XLOOKUP(C470,'School Lookup'!A:A,'School Lookup'!D:D,_xlfn.XLOOKUP(C470,'School Lookup'!B:B,'School Lookup'!D:D,_xlfn.XLOOKUP(C470,'School Lookup'!C:C,'School Lookup'!D:D,0)))</f>
        <v>Leys Junior School</v>
      </c>
      <c r="C470" t="s">
        <v>19</v>
      </c>
      <c r="D470" t="s">
        <v>1288</v>
      </c>
      <c r="E470" t="s">
        <v>16</v>
      </c>
      <c r="F470" t="s">
        <v>734</v>
      </c>
      <c r="G470" t="s">
        <v>217</v>
      </c>
      <c r="H470" t="s">
        <v>842</v>
      </c>
      <c r="I470" t="s">
        <v>980</v>
      </c>
      <c r="J470" t="s">
        <v>981</v>
      </c>
      <c r="K470" s="4">
        <v>46006</v>
      </c>
      <c r="L470" s="5">
        <v>0.56999999999999995</v>
      </c>
      <c r="M470" t="s">
        <v>953</v>
      </c>
      <c r="N470" s="5">
        <v>4.6296296296296294E-5</v>
      </c>
      <c r="O470" t="s">
        <v>982</v>
      </c>
      <c r="P470">
        <v>0.02</v>
      </c>
      <c r="Q470">
        <v>20</v>
      </c>
      <c r="R470" t="s">
        <v>983</v>
      </c>
      <c r="S470" t="s">
        <v>984</v>
      </c>
    </row>
    <row r="471" spans="1:19" x14ac:dyDescent="0.25">
      <c r="A471" s="54">
        <f>_xlfn.XLOOKUP(B471,'School Lookup'!D:D,'School Lookup'!F:F,0)</f>
        <v>231471</v>
      </c>
      <c r="B471" s="54" t="str">
        <f>_xlfn.XLOOKUP(C471,'School Lookup'!A:A,'School Lookup'!D:D,_xlfn.XLOOKUP(C471,'School Lookup'!B:B,'School Lookup'!D:D,_xlfn.XLOOKUP(C471,'School Lookup'!C:C,'School Lookup'!D:D,0)))</f>
        <v>Leys Junior School</v>
      </c>
      <c r="C471" t="s">
        <v>19</v>
      </c>
      <c r="D471" t="s">
        <v>1289</v>
      </c>
      <c r="E471" t="s">
        <v>16</v>
      </c>
      <c r="F471" t="s">
        <v>734</v>
      </c>
      <c r="G471" t="s">
        <v>217</v>
      </c>
      <c r="H471" t="s">
        <v>842</v>
      </c>
      <c r="I471" t="s">
        <v>980</v>
      </c>
      <c r="J471" t="s">
        <v>981</v>
      </c>
      <c r="K471" s="4">
        <v>46006</v>
      </c>
      <c r="L471" s="5">
        <v>0.6202199074074074</v>
      </c>
      <c r="M471" t="s">
        <v>953</v>
      </c>
      <c r="N471" s="5">
        <v>4.7453703703703704E-4</v>
      </c>
      <c r="O471" t="s">
        <v>982</v>
      </c>
      <c r="P471">
        <v>0.05</v>
      </c>
      <c r="Q471">
        <v>20</v>
      </c>
      <c r="R471" t="s">
        <v>983</v>
      </c>
      <c r="S471" t="s">
        <v>984</v>
      </c>
    </row>
    <row r="472" spans="1:19" x14ac:dyDescent="0.25">
      <c r="A472" s="54">
        <f>_xlfn.XLOOKUP(B472,'School Lookup'!D:D,'School Lookup'!F:F,0)</f>
        <v>231471</v>
      </c>
      <c r="B472" s="54" t="str">
        <f>_xlfn.XLOOKUP(C472,'School Lookup'!A:A,'School Lookup'!D:D,_xlfn.XLOOKUP(C472,'School Lookup'!B:B,'School Lookup'!D:D,_xlfn.XLOOKUP(C472,'School Lookup'!C:C,'School Lookup'!D:D,0)))</f>
        <v>Leys Junior School</v>
      </c>
      <c r="C472" t="s">
        <v>19</v>
      </c>
      <c r="D472" t="s">
        <v>1235</v>
      </c>
      <c r="E472" t="s">
        <v>16</v>
      </c>
      <c r="F472" t="s">
        <v>734</v>
      </c>
      <c r="G472" t="s">
        <v>217</v>
      </c>
      <c r="H472" t="s">
        <v>842</v>
      </c>
      <c r="I472" t="s">
        <v>980</v>
      </c>
      <c r="J472" t="s">
        <v>981</v>
      </c>
      <c r="K472" s="4">
        <v>46006</v>
      </c>
      <c r="L472" s="5">
        <v>0.63942129629629629</v>
      </c>
      <c r="M472" t="s">
        <v>953</v>
      </c>
      <c r="N472" s="5">
        <v>3.4722222222222224E-4</v>
      </c>
      <c r="O472" t="s">
        <v>982</v>
      </c>
      <c r="P472">
        <v>3.6999999999999998E-2</v>
      </c>
      <c r="Q472">
        <v>20</v>
      </c>
      <c r="R472" t="s">
        <v>998</v>
      </c>
      <c r="S472" t="s">
        <v>987</v>
      </c>
    </row>
    <row r="473" spans="1:19" x14ac:dyDescent="0.25">
      <c r="A473" s="54">
        <f>_xlfn.XLOOKUP(B473,'School Lookup'!D:D,'School Lookup'!F:F,0)</f>
        <v>231471</v>
      </c>
      <c r="B473" s="54" t="str">
        <f>_xlfn.XLOOKUP(C473,'School Lookup'!A:A,'School Lookup'!D:D,_xlfn.XLOOKUP(C473,'School Lookup'!B:B,'School Lookup'!D:D,_xlfn.XLOOKUP(C473,'School Lookup'!C:C,'School Lookup'!D:D,0)))</f>
        <v>Leys Junior School</v>
      </c>
      <c r="C473" t="s">
        <v>19</v>
      </c>
      <c r="D473" t="s">
        <v>1047</v>
      </c>
      <c r="E473" t="s">
        <v>16</v>
      </c>
      <c r="F473" t="s">
        <v>734</v>
      </c>
      <c r="G473" t="s">
        <v>217</v>
      </c>
      <c r="H473" t="s">
        <v>842</v>
      </c>
      <c r="I473" t="s">
        <v>980</v>
      </c>
      <c r="J473" t="s">
        <v>981</v>
      </c>
      <c r="K473" s="4">
        <v>46006</v>
      </c>
      <c r="L473" s="5">
        <v>0.67372685185185188</v>
      </c>
      <c r="M473" t="s">
        <v>953</v>
      </c>
      <c r="N473" s="5">
        <v>3.4722222222222222E-5</v>
      </c>
      <c r="O473" t="s">
        <v>982</v>
      </c>
      <c r="P473">
        <v>0.02</v>
      </c>
      <c r="Q473">
        <v>20</v>
      </c>
      <c r="R473" t="s">
        <v>998</v>
      </c>
      <c r="S473" t="s">
        <v>987</v>
      </c>
    </row>
    <row r="474" spans="1:19" x14ac:dyDescent="0.25">
      <c r="A474" s="54">
        <f>_xlfn.XLOOKUP(B474,'School Lookup'!D:D,'School Lookup'!F:F,0)</f>
        <v>231471</v>
      </c>
      <c r="B474" s="54" t="str">
        <f>_xlfn.XLOOKUP(C474,'School Lookup'!A:A,'School Lookup'!D:D,_xlfn.XLOOKUP(C474,'School Lookup'!B:B,'School Lookup'!D:D,_xlfn.XLOOKUP(C474,'School Lookup'!C:C,'School Lookup'!D:D,0)))</f>
        <v>Leys Junior School</v>
      </c>
      <c r="C474" t="s">
        <v>19</v>
      </c>
      <c r="D474" t="s">
        <v>1290</v>
      </c>
      <c r="E474" t="s">
        <v>16</v>
      </c>
      <c r="F474" t="s">
        <v>734</v>
      </c>
      <c r="G474" t="s">
        <v>217</v>
      </c>
      <c r="H474" t="s">
        <v>842</v>
      </c>
      <c r="I474" t="s">
        <v>980</v>
      </c>
      <c r="J474" t="s">
        <v>981</v>
      </c>
      <c r="K474" s="4">
        <v>46006</v>
      </c>
      <c r="L474" s="5">
        <v>0.67412037037037043</v>
      </c>
      <c r="M474" t="s">
        <v>953</v>
      </c>
      <c r="N474" s="5">
        <v>2.7777777777777778E-4</v>
      </c>
      <c r="O474" t="s">
        <v>982</v>
      </c>
      <c r="P474">
        <v>0.03</v>
      </c>
      <c r="Q474">
        <v>20</v>
      </c>
      <c r="R474" t="s">
        <v>983</v>
      </c>
      <c r="S474" t="s">
        <v>984</v>
      </c>
    </row>
    <row r="475" spans="1:19" x14ac:dyDescent="0.25">
      <c r="A475" s="54">
        <f>_xlfn.XLOOKUP(B475,'School Lookup'!D:D,'School Lookup'!F:F,0)</f>
        <v>231471</v>
      </c>
      <c r="B475" s="54" t="str">
        <f>_xlfn.XLOOKUP(C475,'School Lookup'!A:A,'School Lookup'!D:D,_xlfn.XLOOKUP(C475,'School Lookup'!B:B,'School Lookup'!D:D,_xlfn.XLOOKUP(C475,'School Lookup'!C:C,'School Lookup'!D:D,0)))</f>
        <v>Leys Junior School</v>
      </c>
      <c r="C475" t="s">
        <v>19</v>
      </c>
      <c r="D475" t="s">
        <v>1290</v>
      </c>
      <c r="E475" t="s">
        <v>16</v>
      </c>
      <c r="F475" t="s">
        <v>734</v>
      </c>
      <c r="G475" t="s">
        <v>217</v>
      </c>
      <c r="H475" t="s">
        <v>842</v>
      </c>
      <c r="I475" t="s">
        <v>980</v>
      </c>
      <c r="J475" t="s">
        <v>981</v>
      </c>
      <c r="K475" s="4">
        <v>46006</v>
      </c>
      <c r="L475" s="5">
        <v>0.7048726851851852</v>
      </c>
      <c r="M475" t="s">
        <v>953</v>
      </c>
      <c r="N475" s="5">
        <v>8.8078703703703704E-3</v>
      </c>
      <c r="O475" t="s">
        <v>982</v>
      </c>
      <c r="P475">
        <v>0.90200000000000002</v>
      </c>
      <c r="Q475">
        <v>20</v>
      </c>
      <c r="R475" t="s">
        <v>983</v>
      </c>
      <c r="S475" t="s">
        <v>984</v>
      </c>
    </row>
    <row r="476" spans="1:19" x14ac:dyDescent="0.25">
      <c r="A476" s="54">
        <f>_xlfn.XLOOKUP(B476,'School Lookup'!D:D,'School Lookup'!F:F,0)</f>
        <v>231471</v>
      </c>
      <c r="B476" s="54" t="str">
        <f>_xlfn.XLOOKUP(C476,'School Lookup'!A:A,'School Lookup'!D:D,_xlfn.XLOOKUP(C476,'School Lookup'!B:B,'School Lookup'!D:D,_xlfn.XLOOKUP(C476,'School Lookup'!C:C,'School Lookup'!D:D,0)))</f>
        <v>Leys Junior School</v>
      </c>
      <c r="C476" t="s">
        <v>19</v>
      </c>
      <c r="D476" t="s">
        <v>1039</v>
      </c>
      <c r="E476" t="s">
        <v>16</v>
      </c>
      <c r="F476" t="s">
        <v>734</v>
      </c>
      <c r="G476" t="s">
        <v>217</v>
      </c>
      <c r="H476" t="s">
        <v>842</v>
      </c>
      <c r="I476" t="s">
        <v>980</v>
      </c>
      <c r="J476" t="s">
        <v>981</v>
      </c>
      <c r="K476" s="4">
        <v>46006</v>
      </c>
      <c r="L476" s="5">
        <v>0.73353009259259261</v>
      </c>
      <c r="M476" t="s">
        <v>953</v>
      </c>
      <c r="N476" s="5">
        <v>1.8518518518518518E-4</v>
      </c>
      <c r="O476" t="s">
        <v>982</v>
      </c>
      <c r="P476">
        <v>2.1000000000000001E-2</v>
      </c>
      <c r="Q476">
        <v>20</v>
      </c>
      <c r="R476" t="s">
        <v>983</v>
      </c>
      <c r="S476" t="s">
        <v>984</v>
      </c>
    </row>
    <row r="477" spans="1:19" x14ac:dyDescent="0.25">
      <c r="A477" s="54">
        <f>_xlfn.XLOOKUP(B477,'School Lookup'!D:D,'School Lookup'!F:F,0)</f>
        <v>231471</v>
      </c>
      <c r="B477" s="54" t="str">
        <f>_xlfn.XLOOKUP(C477,'School Lookup'!A:A,'School Lookup'!D:D,_xlfn.XLOOKUP(C477,'School Lookup'!B:B,'School Lookup'!D:D,_xlfn.XLOOKUP(C477,'School Lookup'!C:C,'School Lookup'!D:D,0)))</f>
        <v>Leys Junior School</v>
      </c>
      <c r="C477" t="s">
        <v>19</v>
      </c>
      <c r="D477" t="s">
        <v>1039</v>
      </c>
      <c r="E477" t="s">
        <v>16</v>
      </c>
      <c r="F477" t="s">
        <v>734</v>
      </c>
      <c r="G477" t="s">
        <v>217</v>
      </c>
      <c r="H477" t="s">
        <v>842</v>
      </c>
      <c r="I477" t="s">
        <v>980</v>
      </c>
      <c r="J477" t="s">
        <v>981</v>
      </c>
      <c r="K477" s="4">
        <v>46006</v>
      </c>
      <c r="L477" s="5">
        <v>0.74061342592592594</v>
      </c>
      <c r="M477" t="s">
        <v>953</v>
      </c>
      <c r="N477" s="5">
        <v>1.3888888888888889E-4</v>
      </c>
      <c r="O477" t="s">
        <v>982</v>
      </c>
      <c r="P477">
        <v>0.02</v>
      </c>
      <c r="Q477">
        <v>20</v>
      </c>
      <c r="R477" t="s">
        <v>983</v>
      </c>
      <c r="S477" t="s">
        <v>984</v>
      </c>
    </row>
    <row r="478" spans="1:19" x14ac:dyDescent="0.25">
      <c r="A478" s="54">
        <f>_xlfn.XLOOKUP(B478,'School Lookup'!D:D,'School Lookup'!F:F,0)</f>
        <v>231471</v>
      </c>
      <c r="B478" s="54" t="str">
        <f>_xlfn.XLOOKUP(C478,'School Lookup'!A:A,'School Lookup'!D:D,_xlfn.XLOOKUP(C478,'School Lookup'!B:B,'School Lookup'!D:D,_xlfn.XLOOKUP(C478,'School Lookup'!C:C,'School Lookup'!D:D,0)))</f>
        <v>Leys Junior School</v>
      </c>
      <c r="C478" t="s">
        <v>19</v>
      </c>
      <c r="D478" t="s">
        <v>1228</v>
      </c>
      <c r="E478" t="s">
        <v>16</v>
      </c>
      <c r="F478" t="s">
        <v>734</v>
      </c>
      <c r="G478" t="s">
        <v>217</v>
      </c>
      <c r="H478" t="s">
        <v>842</v>
      </c>
      <c r="I478" t="s">
        <v>980</v>
      </c>
      <c r="J478" t="s">
        <v>981</v>
      </c>
      <c r="K478" s="4">
        <v>46006</v>
      </c>
      <c r="L478" s="5">
        <v>0.74413194444444442</v>
      </c>
      <c r="M478" t="s">
        <v>953</v>
      </c>
      <c r="N478" s="5">
        <v>7.8703703703703705E-4</v>
      </c>
      <c r="O478" t="s">
        <v>982</v>
      </c>
      <c r="P478">
        <v>8.2000000000000003E-2</v>
      </c>
      <c r="Q478">
        <v>20</v>
      </c>
      <c r="R478" t="s">
        <v>998</v>
      </c>
      <c r="S478" t="s">
        <v>987</v>
      </c>
    </row>
    <row r="479" spans="1:19" x14ac:dyDescent="0.25">
      <c r="A479" s="54">
        <f>_xlfn.XLOOKUP(B479,'School Lookup'!D:D,'School Lookup'!F:F,0)</f>
        <v>856243</v>
      </c>
      <c r="B479" s="54" t="str">
        <f>_xlfn.XLOOKUP(C479,'School Lookup'!A:A,'School Lookup'!D:D,_xlfn.XLOOKUP(C479,'School Lookup'!B:B,'School Lookup'!D:D,_xlfn.XLOOKUP(C479,'School Lookup'!C:C,'School Lookup'!D:D,0)))</f>
        <v>Elton Primary School</v>
      </c>
      <c r="C479" t="s">
        <v>331</v>
      </c>
      <c r="D479" t="s">
        <v>1291</v>
      </c>
      <c r="E479" t="s">
        <v>16</v>
      </c>
      <c r="F479" t="s">
        <v>734</v>
      </c>
      <c r="G479" t="s">
        <v>332</v>
      </c>
      <c r="H479" t="s">
        <v>877</v>
      </c>
      <c r="I479" t="s">
        <v>958</v>
      </c>
      <c r="J479" t="s">
        <v>967</v>
      </c>
      <c r="K479" s="4">
        <v>46006</v>
      </c>
      <c r="L479" s="5">
        <v>0.56820601851851849</v>
      </c>
      <c r="M479" t="s">
        <v>953</v>
      </c>
      <c r="N479" s="5">
        <v>1.4930555555555556E-3</v>
      </c>
      <c r="O479" t="s">
        <v>968</v>
      </c>
      <c r="P479">
        <v>0</v>
      </c>
      <c r="Q479">
        <v>20</v>
      </c>
      <c r="R479" t="s">
        <v>1292</v>
      </c>
      <c r="S479" t="s">
        <v>966</v>
      </c>
    </row>
    <row r="480" spans="1:19" x14ac:dyDescent="0.25">
      <c r="A480" s="54">
        <f>_xlfn.XLOOKUP(B480,'School Lookup'!D:D,'School Lookup'!F:F,0)</f>
        <v>856243</v>
      </c>
      <c r="B480" s="54" t="str">
        <f>_xlfn.XLOOKUP(C480,'School Lookup'!A:A,'School Lookup'!D:D,_xlfn.XLOOKUP(C480,'School Lookup'!B:B,'School Lookup'!D:D,_xlfn.XLOOKUP(C480,'School Lookup'!C:C,'School Lookup'!D:D,0)))</f>
        <v>Elton Primary School</v>
      </c>
      <c r="C480" t="s">
        <v>331</v>
      </c>
      <c r="D480" t="s">
        <v>1291</v>
      </c>
      <c r="E480" t="s">
        <v>16</v>
      </c>
      <c r="F480" t="s">
        <v>734</v>
      </c>
      <c r="G480" t="s">
        <v>332</v>
      </c>
      <c r="H480" t="s">
        <v>877</v>
      </c>
      <c r="I480" t="s">
        <v>958</v>
      </c>
      <c r="J480" t="s">
        <v>967</v>
      </c>
      <c r="K480" s="4">
        <v>46006</v>
      </c>
      <c r="L480" s="5">
        <v>0.56999999999999995</v>
      </c>
      <c r="M480" t="s">
        <v>953</v>
      </c>
      <c r="N480" s="5">
        <v>2.1296296296296298E-3</v>
      </c>
      <c r="O480" t="s">
        <v>968</v>
      </c>
      <c r="P480">
        <v>0</v>
      </c>
      <c r="Q480">
        <v>20</v>
      </c>
      <c r="R480" t="s">
        <v>1292</v>
      </c>
      <c r="S480" t="s">
        <v>966</v>
      </c>
    </row>
    <row r="481" spans="1:19" x14ac:dyDescent="0.25">
      <c r="A481" s="54">
        <f>_xlfn.XLOOKUP(B481,'School Lookup'!D:D,'School Lookup'!F:F,0)</f>
        <v>585323</v>
      </c>
      <c r="B481" s="54" t="str">
        <f>_xlfn.XLOOKUP(C481,'School Lookup'!A:A,'School Lookup'!D:D,_xlfn.XLOOKUP(C481,'School Lookup'!B:B,'School Lookup'!D:D,_xlfn.XLOOKUP(C481,'School Lookup'!C:C,'School Lookup'!D:D,0)))</f>
        <v>Netherseal St Peters CE Controlled Primary School</v>
      </c>
      <c r="C481" t="s">
        <v>26</v>
      </c>
      <c r="D481" t="s">
        <v>1293</v>
      </c>
      <c r="E481" t="s">
        <v>16</v>
      </c>
      <c r="F481" t="s">
        <v>734</v>
      </c>
      <c r="G481" t="s">
        <v>131</v>
      </c>
      <c r="H481" t="s">
        <v>768</v>
      </c>
      <c r="I481" t="s">
        <v>980</v>
      </c>
      <c r="J481" t="s">
        <v>959</v>
      </c>
      <c r="K481" s="4">
        <v>46006</v>
      </c>
      <c r="L481" s="5">
        <v>0.44408564814814816</v>
      </c>
      <c r="M481" t="s">
        <v>953</v>
      </c>
      <c r="N481" s="5">
        <v>7.7546296296296293E-4</v>
      </c>
      <c r="O481" t="s">
        <v>960</v>
      </c>
      <c r="P481">
        <v>2.1999999999999999E-2</v>
      </c>
      <c r="Q481">
        <v>20</v>
      </c>
      <c r="R481" t="s">
        <v>1195</v>
      </c>
      <c r="S481" t="s">
        <v>966</v>
      </c>
    </row>
    <row r="482" spans="1:19" x14ac:dyDescent="0.25">
      <c r="A482" s="54">
        <f>_xlfn.XLOOKUP(B482,'School Lookup'!D:D,'School Lookup'!F:F,0)</f>
        <v>585323</v>
      </c>
      <c r="B482" s="54" t="str">
        <f>_xlfn.XLOOKUP(C482,'School Lookup'!A:A,'School Lookup'!D:D,_xlfn.XLOOKUP(C482,'School Lookup'!B:B,'School Lookup'!D:D,_xlfn.XLOOKUP(C482,'School Lookup'!C:C,'School Lookup'!D:D,0)))</f>
        <v>Netherseal St Peters CE Controlled Primary School</v>
      </c>
      <c r="C482" t="s">
        <v>26</v>
      </c>
      <c r="D482" t="s">
        <v>1034</v>
      </c>
      <c r="E482" t="s">
        <v>16</v>
      </c>
      <c r="F482" t="s">
        <v>734</v>
      </c>
      <c r="G482" t="s">
        <v>131</v>
      </c>
      <c r="H482" t="s">
        <v>768</v>
      </c>
      <c r="I482" t="s">
        <v>980</v>
      </c>
      <c r="J482" t="s">
        <v>981</v>
      </c>
      <c r="K482" s="4">
        <v>46006</v>
      </c>
      <c r="L482" s="5">
        <v>0.38959490740740743</v>
      </c>
      <c r="M482" t="s">
        <v>953</v>
      </c>
      <c r="N482" s="5">
        <v>2.5462962962962961E-4</v>
      </c>
      <c r="O482" t="s">
        <v>982</v>
      </c>
      <c r="P482">
        <v>2.8000000000000001E-2</v>
      </c>
      <c r="Q482">
        <v>20</v>
      </c>
      <c r="R482" t="s">
        <v>983</v>
      </c>
      <c r="S482" t="s">
        <v>984</v>
      </c>
    </row>
    <row r="483" spans="1:19" x14ac:dyDescent="0.25">
      <c r="A483" s="54">
        <f>_xlfn.XLOOKUP(B483,'School Lookup'!D:D,'School Lookup'!F:F,0)</f>
        <v>585323</v>
      </c>
      <c r="B483" s="54" t="str">
        <f>_xlfn.XLOOKUP(C483,'School Lookup'!A:A,'School Lookup'!D:D,_xlfn.XLOOKUP(C483,'School Lookup'!B:B,'School Lookup'!D:D,_xlfn.XLOOKUP(C483,'School Lookup'!C:C,'School Lookup'!D:D,0)))</f>
        <v>Netherseal St Peters CE Controlled Primary School</v>
      </c>
      <c r="C483" t="s">
        <v>26</v>
      </c>
      <c r="D483" t="s">
        <v>1294</v>
      </c>
      <c r="E483" t="s">
        <v>16</v>
      </c>
      <c r="F483" t="s">
        <v>734</v>
      </c>
      <c r="G483" t="s">
        <v>131</v>
      </c>
      <c r="H483" t="s">
        <v>768</v>
      </c>
      <c r="I483" t="s">
        <v>980</v>
      </c>
      <c r="J483" t="s">
        <v>981</v>
      </c>
      <c r="K483" s="4">
        <v>46006</v>
      </c>
      <c r="L483" s="5">
        <v>0.39232638888888888</v>
      </c>
      <c r="M483" t="s">
        <v>953</v>
      </c>
      <c r="N483" s="5">
        <v>2.5462962962962961E-4</v>
      </c>
      <c r="O483" t="s">
        <v>982</v>
      </c>
      <c r="P483">
        <v>2.8000000000000001E-2</v>
      </c>
      <c r="Q483">
        <v>20</v>
      </c>
      <c r="R483" t="s">
        <v>993</v>
      </c>
      <c r="S483" t="s">
        <v>994</v>
      </c>
    </row>
    <row r="484" spans="1:19" x14ac:dyDescent="0.25">
      <c r="A484" s="54">
        <f>_xlfn.XLOOKUP(B484,'School Lookup'!D:D,'School Lookup'!F:F,0)</f>
        <v>585323</v>
      </c>
      <c r="B484" s="54" t="str">
        <f>_xlfn.XLOOKUP(C484,'School Lookup'!A:A,'School Lookup'!D:D,_xlfn.XLOOKUP(C484,'School Lookup'!B:B,'School Lookup'!D:D,_xlfn.XLOOKUP(C484,'School Lookup'!C:C,'School Lookup'!D:D,0)))</f>
        <v>Netherseal St Peters CE Controlled Primary School</v>
      </c>
      <c r="C484" t="s">
        <v>26</v>
      </c>
      <c r="D484" t="s">
        <v>1295</v>
      </c>
      <c r="E484" t="s">
        <v>16</v>
      </c>
      <c r="F484" t="s">
        <v>734</v>
      </c>
      <c r="G484" t="s">
        <v>131</v>
      </c>
      <c r="H484" t="s">
        <v>768</v>
      </c>
      <c r="I484" t="s">
        <v>980</v>
      </c>
      <c r="J484" t="s">
        <v>981</v>
      </c>
      <c r="K484" s="4">
        <v>46006</v>
      </c>
      <c r="L484" s="5">
        <v>0.39322916666666669</v>
      </c>
      <c r="M484" t="s">
        <v>953</v>
      </c>
      <c r="N484" s="5">
        <v>1.1342592592592593E-3</v>
      </c>
      <c r="O484" t="s">
        <v>982</v>
      </c>
      <c r="P484">
        <v>0.11799999999999999</v>
      </c>
      <c r="Q484">
        <v>20</v>
      </c>
      <c r="R484" t="s">
        <v>1006</v>
      </c>
      <c r="S484" t="s">
        <v>994</v>
      </c>
    </row>
    <row r="485" spans="1:19" x14ac:dyDescent="0.25">
      <c r="A485" s="54">
        <f>_xlfn.XLOOKUP(B485,'School Lookup'!D:D,'School Lookup'!F:F,0)</f>
        <v>585323</v>
      </c>
      <c r="B485" s="54" t="str">
        <f>_xlfn.XLOOKUP(C485,'School Lookup'!A:A,'School Lookup'!D:D,_xlfn.XLOOKUP(C485,'School Lookup'!B:B,'School Lookup'!D:D,_xlfn.XLOOKUP(C485,'School Lookup'!C:C,'School Lookup'!D:D,0)))</f>
        <v>Netherseal St Peters CE Controlled Primary School</v>
      </c>
      <c r="C485" t="s">
        <v>26</v>
      </c>
      <c r="D485" t="s">
        <v>1296</v>
      </c>
      <c r="E485" t="s">
        <v>16</v>
      </c>
      <c r="F485" t="s">
        <v>734</v>
      </c>
      <c r="G485" t="s">
        <v>131</v>
      </c>
      <c r="H485" t="s">
        <v>768</v>
      </c>
      <c r="I485" t="s">
        <v>980</v>
      </c>
      <c r="J485" t="s">
        <v>981</v>
      </c>
      <c r="K485" s="4">
        <v>46006</v>
      </c>
      <c r="L485" s="5">
        <v>0.39598379629629632</v>
      </c>
      <c r="M485" t="s">
        <v>953</v>
      </c>
      <c r="N485" s="5">
        <v>3.1250000000000001E-4</v>
      </c>
      <c r="O485" t="s">
        <v>982</v>
      </c>
      <c r="P485">
        <v>3.4000000000000002E-2</v>
      </c>
      <c r="Q485">
        <v>20</v>
      </c>
      <c r="R485" t="s">
        <v>983</v>
      </c>
      <c r="S485" t="s">
        <v>984</v>
      </c>
    </row>
    <row r="486" spans="1:19" x14ac:dyDescent="0.25">
      <c r="A486" s="54">
        <f>_xlfn.XLOOKUP(B486,'School Lookup'!D:D,'School Lookup'!F:F,0)</f>
        <v>585323</v>
      </c>
      <c r="B486" s="54" t="str">
        <f>_xlfn.XLOOKUP(C486,'School Lookup'!A:A,'School Lookup'!D:D,_xlfn.XLOOKUP(C486,'School Lookup'!B:B,'School Lookup'!D:D,_xlfn.XLOOKUP(C486,'School Lookup'!C:C,'School Lookup'!D:D,0)))</f>
        <v>Netherseal St Peters CE Controlled Primary School</v>
      </c>
      <c r="C486" t="s">
        <v>26</v>
      </c>
      <c r="D486" t="s">
        <v>1035</v>
      </c>
      <c r="E486" t="s">
        <v>16</v>
      </c>
      <c r="F486" t="s">
        <v>734</v>
      </c>
      <c r="G486" t="s">
        <v>131</v>
      </c>
      <c r="H486" t="s">
        <v>768</v>
      </c>
      <c r="I486" t="s">
        <v>980</v>
      </c>
      <c r="J486" t="s">
        <v>981</v>
      </c>
      <c r="K486" s="4">
        <v>46006</v>
      </c>
      <c r="L486" s="5">
        <v>0.40716435185185185</v>
      </c>
      <c r="M486" t="s">
        <v>953</v>
      </c>
      <c r="N486" s="5">
        <v>2.3148148148148147E-5</v>
      </c>
      <c r="O486" t="s">
        <v>982</v>
      </c>
      <c r="P486">
        <v>0.02</v>
      </c>
      <c r="Q486">
        <v>20</v>
      </c>
      <c r="R486" t="s">
        <v>998</v>
      </c>
      <c r="S486" t="s">
        <v>987</v>
      </c>
    </row>
    <row r="487" spans="1:19" x14ac:dyDescent="0.25">
      <c r="A487" s="54">
        <f>_xlfn.XLOOKUP(B487,'School Lookup'!D:D,'School Lookup'!F:F,0)</f>
        <v>231471</v>
      </c>
      <c r="B487" s="54" t="str">
        <f>_xlfn.XLOOKUP(C487,'School Lookup'!A:A,'School Lookup'!D:D,_xlfn.XLOOKUP(C487,'School Lookup'!B:B,'School Lookup'!D:D,_xlfn.XLOOKUP(C487,'School Lookup'!C:C,'School Lookup'!D:D,0)))</f>
        <v>Leys Junior School</v>
      </c>
      <c r="C487" t="s">
        <v>19</v>
      </c>
      <c r="D487" t="s">
        <v>1297</v>
      </c>
      <c r="E487" t="s">
        <v>16</v>
      </c>
      <c r="F487" t="s">
        <v>734</v>
      </c>
      <c r="G487" t="s">
        <v>217</v>
      </c>
      <c r="H487" t="s">
        <v>842</v>
      </c>
      <c r="I487" t="s">
        <v>980</v>
      </c>
      <c r="J487" t="s">
        <v>959</v>
      </c>
      <c r="K487" s="4">
        <v>46006</v>
      </c>
      <c r="L487" s="5">
        <v>0.44717592592592592</v>
      </c>
      <c r="M487" t="s">
        <v>953</v>
      </c>
      <c r="N487" s="5">
        <v>9.0277777777777774E-4</v>
      </c>
      <c r="O487" t="s">
        <v>960</v>
      </c>
      <c r="P487">
        <v>2.1999999999999999E-2</v>
      </c>
      <c r="Q487">
        <v>20</v>
      </c>
      <c r="R487" t="s">
        <v>1232</v>
      </c>
      <c r="S487" t="s">
        <v>966</v>
      </c>
    </row>
    <row r="488" spans="1:19" x14ac:dyDescent="0.25">
      <c r="A488" s="54">
        <f>_xlfn.XLOOKUP(B488,'School Lookup'!D:D,'School Lookup'!F:F,0)</f>
        <v>231471</v>
      </c>
      <c r="B488" s="54" t="str">
        <f>_xlfn.XLOOKUP(C488,'School Lookup'!A:A,'School Lookup'!D:D,_xlfn.XLOOKUP(C488,'School Lookup'!B:B,'School Lookup'!D:D,_xlfn.XLOOKUP(C488,'School Lookup'!C:C,'School Lookup'!D:D,0)))</f>
        <v>Leys Junior School</v>
      </c>
      <c r="C488" t="s">
        <v>19</v>
      </c>
      <c r="D488" t="s">
        <v>1190</v>
      </c>
      <c r="E488" t="s">
        <v>16</v>
      </c>
      <c r="F488" t="s">
        <v>734</v>
      </c>
      <c r="G488" t="s">
        <v>217</v>
      </c>
      <c r="H488" t="s">
        <v>842</v>
      </c>
      <c r="I488" t="s">
        <v>980</v>
      </c>
      <c r="J488" t="s">
        <v>959</v>
      </c>
      <c r="K488" s="4">
        <v>46006</v>
      </c>
      <c r="L488" s="5">
        <v>0.49612268518518521</v>
      </c>
      <c r="M488" t="s">
        <v>953</v>
      </c>
      <c r="N488" s="5">
        <v>1.0300925925925925E-2</v>
      </c>
      <c r="O488" t="s">
        <v>960</v>
      </c>
      <c r="P488">
        <v>0.127</v>
      </c>
      <c r="Q488">
        <v>20</v>
      </c>
      <c r="R488" t="s">
        <v>978</v>
      </c>
      <c r="S488" t="s">
        <v>966</v>
      </c>
    </row>
    <row r="489" spans="1:19" x14ac:dyDescent="0.25">
      <c r="A489" s="54">
        <f>_xlfn.XLOOKUP(B489,'School Lookup'!D:D,'School Lookup'!F:F,0)</f>
        <v>231471</v>
      </c>
      <c r="B489" s="54" t="str">
        <f>_xlfn.XLOOKUP(C489,'School Lookup'!A:A,'School Lookup'!D:D,_xlfn.XLOOKUP(C489,'School Lookup'!B:B,'School Lookup'!D:D,_xlfn.XLOOKUP(C489,'School Lookup'!C:C,'School Lookup'!D:D,0)))</f>
        <v>Leys Junior School</v>
      </c>
      <c r="C489" t="s">
        <v>19</v>
      </c>
      <c r="D489" t="s">
        <v>1298</v>
      </c>
      <c r="E489" t="s">
        <v>16</v>
      </c>
      <c r="F489" t="s">
        <v>734</v>
      </c>
      <c r="G489" t="s">
        <v>217</v>
      </c>
      <c r="H489" t="s">
        <v>842</v>
      </c>
      <c r="I489" t="s">
        <v>980</v>
      </c>
      <c r="J489" t="s">
        <v>959</v>
      </c>
      <c r="K489" s="4">
        <v>46006</v>
      </c>
      <c r="L489" s="5">
        <v>0.64055555555555554</v>
      </c>
      <c r="M489" t="s">
        <v>953</v>
      </c>
      <c r="N489" s="5">
        <v>1.7476851851851852E-3</v>
      </c>
      <c r="O489" t="s">
        <v>960</v>
      </c>
      <c r="P489">
        <v>2.1999999999999999E-2</v>
      </c>
      <c r="Q489">
        <v>20</v>
      </c>
      <c r="R489" t="s">
        <v>1299</v>
      </c>
      <c r="S489" t="s">
        <v>966</v>
      </c>
    </row>
    <row r="490" spans="1:19" x14ac:dyDescent="0.25">
      <c r="A490" s="54">
        <f>_xlfn.XLOOKUP(B490,'School Lookup'!D:D,'School Lookup'!F:F,0)</f>
        <v>231471</v>
      </c>
      <c r="B490" s="54" t="str">
        <f>_xlfn.XLOOKUP(C490,'School Lookup'!A:A,'School Lookup'!D:D,_xlfn.XLOOKUP(C490,'School Lookup'!B:B,'School Lookup'!D:D,_xlfn.XLOOKUP(C490,'School Lookup'!C:C,'School Lookup'!D:D,0)))</f>
        <v>Leys Junior School</v>
      </c>
      <c r="C490" t="s">
        <v>19</v>
      </c>
      <c r="D490" t="s">
        <v>1300</v>
      </c>
      <c r="E490" t="s">
        <v>16</v>
      </c>
      <c r="F490" t="s">
        <v>734</v>
      </c>
      <c r="G490" t="s">
        <v>217</v>
      </c>
      <c r="H490" t="s">
        <v>842</v>
      </c>
      <c r="I490" t="s">
        <v>980</v>
      </c>
      <c r="J490" t="s">
        <v>959</v>
      </c>
      <c r="K490" s="4">
        <v>46006</v>
      </c>
      <c r="L490" s="5">
        <v>0.5856365740740741</v>
      </c>
      <c r="M490" t="s">
        <v>953</v>
      </c>
      <c r="N490" s="5">
        <v>3.6574074074074074E-3</v>
      </c>
      <c r="O490" t="s">
        <v>1023</v>
      </c>
      <c r="P490">
        <v>4.4999999999999998E-2</v>
      </c>
      <c r="Q490">
        <v>20</v>
      </c>
      <c r="R490" t="s">
        <v>1301</v>
      </c>
      <c r="S490" t="s">
        <v>966</v>
      </c>
    </row>
    <row r="491" spans="1:19" x14ac:dyDescent="0.25">
      <c r="A491" s="54">
        <f>_xlfn.XLOOKUP(B491,'School Lookup'!D:D,'School Lookup'!F:F,0)</f>
        <v>682471</v>
      </c>
      <c r="B491" s="54" t="str">
        <f>_xlfn.XLOOKUP(C491,'School Lookup'!A:A,'School Lookup'!D:D,_xlfn.XLOOKUP(C491,'School Lookup'!B:B,'School Lookup'!D:D,_xlfn.XLOOKUP(C491,'School Lookup'!C:C,'School Lookup'!D:D,0)))</f>
        <v>Ridgeway Primary School</v>
      </c>
      <c r="C491" t="s">
        <v>334</v>
      </c>
      <c r="D491" t="s">
        <v>1062</v>
      </c>
      <c r="E491" t="s">
        <v>16</v>
      </c>
      <c r="F491" t="s">
        <v>734</v>
      </c>
      <c r="G491" t="s">
        <v>328</v>
      </c>
      <c r="H491" t="s">
        <v>885</v>
      </c>
      <c r="I491" t="s">
        <v>958</v>
      </c>
      <c r="J491" t="s">
        <v>981</v>
      </c>
      <c r="K491" s="4">
        <v>46006</v>
      </c>
      <c r="L491" s="5">
        <v>0.39218750000000002</v>
      </c>
      <c r="M491" t="s">
        <v>953</v>
      </c>
      <c r="N491" s="5">
        <v>1.0185185185185184E-3</v>
      </c>
      <c r="O491" t="s">
        <v>982</v>
      </c>
      <c r="P491">
        <v>0</v>
      </c>
      <c r="Q491">
        <v>20</v>
      </c>
      <c r="R491" t="s">
        <v>998</v>
      </c>
      <c r="S491" t="s">
        <v>987</v>
      </c>
    </row>
    <row r="492" spans="1:19" x14ac:dyDescent="0.25">
      <c r="A492" s="54">
        <f>_xlfn.XLOOKUP(B492,'School Lookup'!D:D,'School Lookup'!F:F,0)</f>
        <v>682471</v>
      </c>
      <c r="B492" s="54" t="str">
        <f>_xlfn.XLOOKUP(C492,'School Lookup'!A:A,'School Lookup'!D:D,_xlfn.XLOOKUP(C492,'School Lookup'!B:B,'School Lookup'!D:D,_xlfn.XLOOKUP(C492,'School Lookup'!C:C,'School Lookup'!D:D,0)))</f>
        <v>Ridgeway Primary School</v>
      </c>
      <c r="C492" t="s">
        <v>334</v>
      </c>
      <c r="D492" t="s">
        <v>1266</v>
      </c>
      <c r="E492" t="s">
        <v>16</v>
      </c>
      <c r="F492" t="s">
        <v>734</v>
      </c>
      <c r="G492" t="s">
        <v>328</v>
      </c>
      <c r="H492" t="s">
        <v>885</v>
      </c>
      <c r="I492" t="s">
        <v>958</v>
      </c>
      <c r="J492" t="s">
        <v>981</v>
      </c>
      <c r="K492" s="4">
        <v>46006</v>
      </c>
      <c r="L492" s="5">
        <v>0.40914351851851855</v>
      </c>
      <c r="M492" t="s">
        <v>953</v>
      </c>
      <c r="N492" s="5">
        <v>4.7453703703703704E-4</v>
      </c>
      <c r="O492" t="s">
        <v>982</v>
      </c>
      <c r="P492">
        <v>0</v>
      </c>
      <c r="Q492">
        <v>20</v>
      </c>
      <c r="R492" t="s">
        <v>998</v>
      </c>
      <c r="S492" t="s">
        <v>987</v>
      </c>
    </row>
    <row r="493" spans="1:19" x14ac:dyDescent="0.25">
      <c r="A493" s="54">
        <f>_xlfn.XLOOKUP(B493,'School Lookup'!D:D,'School Lookup'!F:F,0)</f>
        <v>682471</v>
      </c>
      <c r="B493" s="54" t="str">
        <f>_xlfn.XLOOKUP(C493,'School Lookup'!A:A,'School Lookup'!D:D,_xlfn.XLOOKUP(C493,'School Lookup'!B:B,'School Lookup'!D:D,_xlfn.XLOOKUP(C493,'School Lookup'!C:C,'School Lookup'!D:D,0)))</f>
        <v>Ridgeway Primary School</v>
      </c>
      <c r="C493" t="s">
        <v>334</v>
      </c>
      <c r="D493" t="s">
        <v>1302</v>
      </c>
      <c r="E493" t="s">
        <v>16</v>
      </c>
      <c r="F493" t="s">
        <v>734</v>
      </c>
      <c r="G493" t="s">
        <v>328</v>
      </c>
      <c r="H493" t="s">
        <v>885</v>
      </c>
      <c r="I493" t="s">
        <v>958</v>
      </c>
      <c r="J493" t="s">
        <v>981</v>
      </c>
      <c r="K493" s="4">
        <v>46006</v>
      </c>
      <c r="L493" s="5">
        <v>0.41043981481481484</v>
      </c>
      <c r="M493" t="s">
        <v>953</v>
      </c>
      <c r="N493" s="5">
        <v>6.2500000000000001E-4</v>
      </c>
      <c r="O493" t="s">
        <v>982</v>
      </c>
      <c r="P493">
        <v>0</v>
      </c>
      <c r="Q493">
        <v>20</v>
      </c>
      <c r="R493" t="s">
        <v>1006</v>
      </c>
      <c r="S493" t="s">
        <v>994</v>
      </c>
    </row>
    <row r="494" spans="1:19" x14ac:dyDescent="0.25">
      <c r="A494" s="54">
        <f>_xlfn.XLOOKUP(B494,'School Lookup'!D:D,'School Lookup'!F:F,0)</f>
        <v>682471</v>
      </c>
      <c r="B494" s="54" t="str">
        <f>_xlfn.XLOOKUP(C494,'School Lookup'!A:A,'School Lookup'!D:D,_xlfn.XLOOKUP(C494,'School Lookup'!B:B,'School Lookup'!D:D,_xlfn.XLOOKUP(C494,'School Lookup'!C:C,'School Lookup'!D:D,0)))</f>
        <v>Ridgeway Primary School</v>
      </c>
      <c r="C494" t="s">
        <v>334</v>
      </c>
      <c r="D494" t="s">
        <v>1266</v>
      </c>
      <c r="E494" t="s">
        <v>16</v>
      </c>
      <c r="F494" t="s">
        <v>734</v>
      </c>
      <c r="G494" t="s">
        <v>328</v>
      </c>
      <c r="H494" t="s">
        <v>885</v>
      </c>
      <c r="I494" t="s">
        <v>958</v>
      </c>
      <c r="J494" t="s">
        <v>981</v>
      </c>
      <c r="K494" s="4">
        <v>46006</v>
      </c>
      <c r="L494" s="5">
        <v>0.41190972222222222</v>
      </c>
      <c r="M494" t="s">
        <v>953</v>
      </c>
      <c r="N494" s="5">
        <v>2.3148148148148147E-5</v>
      </c>
      <c r="O494" t="s">
        <v>982</v>
      </c>
      <c r="P494">
        <v>0</v>
      </c>
      <c r="Q494">
        <v>20</v>
      </c>
      <c r="R494" t="s">
        <v>998</v>
      </c>
      <c r="S494" t="s">
        <v>987</v>
      </c>
    </row>
    <row r="495" spans="1:19" x14ac:dyDescent="0.25">
      <c r="A495" s="54">
        <f>_xlfn.XLOOKUP(B495,'School Lookup'!D:D,'School Lookup'!F:F,0)</f>
        <v>682471</v>
      </c>
      <c r="B495" s="54" t="str">
        <f>_xlfn.XLOOKUP(C495,'School Lookup'!A:A,'School Lookup'!D:D,_xlfn.XLOOKUP(C495,'School Lookup'!B:B,'School Lookup'!D:D,_xlfn.XLOOKUP(C495,'School Lookup'!C:C,'School Lookup'!D:D,0)))</f>
        <v>Ridgeway Primary School</v>
      </c>
      <c r="C495" t="s">
        <v>334</v>
      </c>
      <c r="D495" t="s">
        <v>1266</v>
      </c>
      <c r="E495" t="s">
        <v>16</v>
      </c>
      <c r="F495" t="s">
        <v>734</v>
      </c>
      <c r="G495" t="s">
        <v>328</v>
      </c>
      <c r="H495" t="s">
        <v>885</v>
      </c>
      <c r="I495" t="s">
        <v>958</v>
      </c>
      <c r="J495" t="s">
        <v>981</v>
      </c>
      <c r="K495" s="4">
        <v>46006</v>
      </c>
      <c r="L495" s="5">
        <v>0.41520833333333335</v>
      </c>
      <c r="M495" t="s">
        <v>953</v>
      </c>
      <c r="N495" s="5">
        <v>2.3148148148148147E-5</v>
      </c>
      <c r="O495" t="s">
        <v>982</v>
      </c>
      <c r="P495">
        <v>0</v>
      </c>
      <c r="Q495">
        <v>20</v>
      </c>
      <c r="R495" t="s">
        <v>998</v>
      </c>
      <c r="S495" t="s">
        <v>987</v>
      </c>
    </row>
    <row r="496" spans="1:19" x14ac:dyDescent="0.25">
      <c r="A496" s="54">
        <f>_xlfn.XLOOKUP(B496,'School Lookup'!D:D,'School Lookup'!F:F,0)</f>
        <v>682471</v>
      </c>
      <c r="B496" s="54" t="str">
        <f>_xlfn.XLOOKUP(C496,'School Lookup'!A:A,'School Lookup'!D:D,_xlfn.XLOOKUP(C496,'School Lookup'!B:B,'School Lookup'!D:D,_xlfn.XLOOKUP(C496,'School Lookup'!C:C,'School Lookup'!D:D,0)))</f>
        <v>Ridgeway Primary School</v>
      </c>
      <c r="C496" t="s">
        <v>334</v>
      </c>
      <c r="D496" t="s">
        <v>1302</v>
      </c>
      <c r="E496" t="s">
        <v>16</v>
      </c>
      <c r="F496" t="s">
        <v>734</v>
      </c>
      <c r="G496" t="s">
        <v>328</v>
      </c>
      <c r="H496" t="s">
        <v>885</v>
      </c>
      <c r="I496" t="s">
        <v>958</v>
      </c>
      <c r="J496" t="s">
        <v>981</v>
      </c>
      <c r="K496" s="4">
        <v>46006</v>
      </c>
      <c r="L496" s="5">
        <v>0.42107638888888888</v>
      </c>
      <c r="M496" t="s">
        <v>953</v>
      </c>
      <c r="N496" s="5">
        <v>6.2500000000000001E-4</v>
      </c>
      <c r="O496" t="s">
        <v>982</v>
      </c>
      <c r="P496">
        <v>0</v>
      </c>
      <c r="Q496">
        <v>20</v>
      </c>
      <c r="R496" t="s">
        <v>1006</v>
      </c>
      <c r="S496" t="s">
        <v>994</v>
      </c>
    </row>
    <row r="497" spans="1:19" x14ac:dyDescent="0.25">
      <c r="A497" s="54">
        <f>_xlfn.XLOOKUP(B497,'School Lookup'!D:D,'School Lookup'!F:F,0)</f>
        <v>682471</v>
      </c>
      <c r="B497" s="54" t="str">
        <f>_xlfn.XLOOKUP(C497,'School Lookup'!A:A,'School Lookup'!D:D,_xlfn.XLOOKUP(C497,'School Lookup'!B:B,'School Lookup'!D:D,_xlfn.XLOOKUP(C497,'School Lookup'!C:C,'School Lookup'!D:D,0)))</f>
        <v>Ridgeway Primary School</v>
      </c>
      <c r="C497" t="s">
        <v>334</v>
      </c>
      <c r="D497" t="s">
        <v>1266</v>
      </c>
      <c r="E497" t="s">
        <v>16</v>
      </c>
      <c r="F497" t="s">
        <v>734</v>
      </c>
      <c r="G497" t="s">
        <v>328</v>
      </c>
      <c r="H497" t="s">
        <v>885</v>
      </c>
      <c r="I497" t="s">
        <v>958</v>
      </c>
      <c r="J497" t="s">
        <v>981</v>
      </c>
      <c r="K497" s="4">
        <v>46006</v>
      </c>
      <c r="L497" s="5">
        <v>0.42306712962962961</v>
      </c>
      <c r="M497" t="s">
        <v>953</v>
      </c>
      <c r="N497" s="5">
        <v>1.2731481481481483E-3</v>
      </c>
      <c r="O497" t="s">
        <v>982</v>
      </c>
      <c r="P497">
        <v>0</v>
      </c>
      <c r="Q497">
        <v>20</v>
      </c>
      <c r="R497" t="s">
        <v>998</v>
      </c>
      <c r="S497" t="s">
        <v>987</v>
      </c>
    </row>
    <row r="498" spans="1:19" x14ac:dyDescent="0.25">
      <c r="A498" s="54">
        <f>_xlfn.XLOOKUP(B498,'School Lookup'!D:D,'School Lookup'!F:F,0)</f>
        <v>682471</v>
      </c>
      <c r="B498" s="54" t="str">
        <f>_xlfn.XLOOKUP(C498,'School Lookup'!A:A,'School Lookup'!D:D,_xlfn.XLOOKUP(C498,'School Lookup'!B:B,'School Lookup'!D:D,_xlfn.XLOOKUP(C498,'School Lookup'!C:C,'School Lookup'!D:D,0)))</f>
        <v>Ridgeway Primary School</v>
      </c>
      <c r="C498" t="s">
        <v>334</v>
      </c>
      <c r="D498" t="s">
        <v>1303</v>
      </c>
      <c r="E498" t="s">
        <v>16</v>
      </c>
      <c r="F498" t="s">
        <v>734</v>
      </c>
      <c r="G498" t="s">
        <v>328</v>
      </c>
      <c r="H498" t="s">
        <v>885</v>
      </c>
      <c r="I498" t="s">
        <v>958</v>
      </c>
      <c r="J498" t="s">
        <v>981</v>
      </c>
      <c r="K498" s="4">
        <v>46006</v>
      </c>
      <c r="L498" s="5">
        <v>0.49585648148148148</v>
      </c>
      <c r="M498" t="s">
        <v>953</v>
      </c>
      <c r="N498" s="5">
        <v>3.4722222222222222E-5</v>
      </c>
      <c r="O498" t="s">
        <v>982</v>
      </c>
      <c r="P498">
        <v>0</v>
      </c>
      <c r="Q498">
        <v>20</v>
      </c>
      <c r="R498" t="s">
        <v>983</v>
      </c>
      <c r="S498" t="s">
        <v>984</v>
      </c>
    </row>
    <row r="499" spans="1:19" x14ac:dyDescent="0.25">
      <c r="A499" s="54">
        <f>_xlfn.XLOOKUP(B499,'School Lookup'!D:D,'School Lookup'!F:F,0)</f>
        <v>682471</v>
      </c>
      <c r="B499" s="54" t="str">
        <f>_xlfn.XLOOKUP(C499,'School Lookup'!A:A,'School Lookup'!D:D,_xlfn.XLOOKUP(C499,'School Lookup'!B:B,'School Lookup'!D:D,_xlfn.XLOOKUP(C499,'School Lookup'!C:C,'School Lookup'!D:D,0)))</f>
        <v>Ridgeway Primary School</v>
      </c>
      <c r="C499" t="s">
        <v>334</v>
      </c>
      <c r="D499" t="s">
        <v>1304</v>
      </c>
      <c r="E499" t="s">
        <v>16</v>
      </c>
      <c r="F499" t="s">
        <v>734</v>
      </c>
      <c r="G499" t="s">
        <v>328</v>
      </c>
      <c r="H499" t="s">
        <v>885</v>
      </c>
      <c r="I499" t="s">
        <v>958</v>
      </c>
      <c r="J499" t="s">
        <v>981</v>
      </c>
      <c r="K499" s="4">
        <v>46006</v>
      </c>
      <c r="L499" s="5">
        <v>0.56079861111111107</v>
      </c>
      <c r="M499" t="s">
        <v>953</v>
      </c>
      <c r="N499" s="5">
        <v>4.7453703703703704E-4</v>
      </c>
      <c r="O499" t="s">
        <v>982</v>
      </c>
      <c r="P499">
        <v>0</v>
      </c>
      <c r="Q499">
        <v>20</v>
      </c>
      <c r="R499" t="s">
        <v>983</v>
      </c>
      <c r="S499" t="s">
        <v>984</v>
      </c>
    </row>
    <row r="500" spans="1:19" x14ac:dyDescent="0.25">
      <c r="A500" s="54">
        <f>_xlfn.XLOOKUP(B500,'School Lookup'!D:D,'School Lookup'!F:F,0)</f>
        <v>682471</v>
      </c>
      <c r="B500" s="54" t="str">
        <f>_xlfn.XLOOKUP(C500,'School Lookup'!A:A,'School Lookup'!D:D,_xlfn.XLOOKUP(C500,'School Lookup'!B:B,'School Lookup'!D:D,_xlfn.XLOOKUP(C500,'School Lookup'!C:C,'School Lookup'!D:D,0)))</f>
        <v>Ridgeway Primary School</v>
      </c>
      <c r="C500" t="s">
        <v>334</v>
      </c>
      <c r="D500" t="s">
        <v>1305</v>
      </c>
      <c r="E500" t="s">
        <v>16</v>
      </c>
      <c r="F500" t="s">
        <v>734</v>
      </c>
      <c r="G500" t="s">
        <v>328</v>
      </c>
      <c r="H500" t="s">
        <v>885</v>
      </c>
      <c r="I500" t="s">
        <v>958</v>
      </c>
      <c r="J500" t="s">
        <v>981</v>
      </c>
      <c r="K500" s="4">
        <v>46006</v>
      </c>
      <c r="L500" s="5">
        <v>0.56745370370370374</v>
      </c>
      <c r="M500" t="s">
        <v>953</v>
      </c>
      <c r="N500" s="5">
        <v>4.6296296296296298E-4</v>
      </c>
      <c r="O500" t="s">
        <v>982</v>
      </c>
      <c r="P500">
        <v>0</v>
      </c>
      <c r="Q500">
        <v>20</v>
      </c>
      <c r="R500" t="s">
        <v>998</v>
      </c>
      <c r="S500" t="s">
        <v>987</v>
      </c>
    </row>
    <row r="501" spans="1:19" x14ac:dyDescent="0.25">
      <c r="A501" s="54">
        <f>_xlfn.XLOOKUP(B501,'School Lookup'!D:D,'School Lookup'!F:F,0)</f>
        <v>682471</v>
      </c>
      <c r="B501" s="54" t="str">
        <f>_xlfn.XLOOKUP(C501,'School Lookup'!A:A,'School Lookup'!D:D,_xlfn.XLOOKUP(C501,'School Lookup'!B:B,'School Lookup'!D:D,_xlfn.XLOOKUP(C501,'School Lookup'!C:C,'School Lookup'!D:D,0)))</f>
        <v>Ridgeway Primary School</v>
      </c>
      <c r="C501" t="s">
        <v>334</v>
      </c>
      <c r="D501" t="s">
        <v>1306</v>
      </c>
      <c r="E501" t="s">
        <v>16</v>
      </c>
      <c r="F501" t="s">
        <v>734</v>
      </c>
      <c r="G501" t="s">
        <v>328</v>
      </c>
      <c r="H501" t="s">
        <v>885</v>
      </c>
      <c r="I501" t="s">
        <v>958</v>
      </c>
      <c r="J501" t="s">
        <v>981</v>
      </c>
      <c r="K501" s="4">
        <v>46006</v>
      </c>
      <c r="L501" s="5">
        <v>0.59512731481481485</v>
      </c>
      <c r="M501" t="s">
        <v>953</v>
      </c>
      <c r="N501" s="5">
        <v>7.7546296296296293E-4</v>
      </c>
      <c r="O501" t="s">
        <v>982</v>
      </c>
      <c r="P501">
        <v>0</v>
      </c>
      <c r="Q501">
        <v>20</v>
      </c>
      <c r="R501" t="s">
        <v>998</v>
      </c>
      <c r="S501" t="s">
        <v>987</v>
      </c>
    </row>
    <row r="502" spans="1:19" x14ac:dyDescent="0.25">
      <c r="A502" s="54">
        <f>_xlfn.XLOOKUP(B502,'School Lookup'!D:D,'School Lookup'!F:F,0)</f>
        <v>856243</v>
      </c>
      <c r="B502" s="54" t="str">
        <f>_xlfn.XLOOKUP(C502,'School Lookup'!A:A,'School Lookup'!D:D,_xlfn.XLOOKUP(C502,'School Lookup'!B:B,'School Lookup'!D:D,_xlfn.XLOOKUP(C502,'School Lookup'!C:C,'School Lookup'!D:D,0)))</f>
        <v>Elton Primary School</v>
      </c>
      <c r="C502" t="s">
        <v>331</v>
      </c>
      <c r="D502" t="s">
        <v>1052</v>
      </c>
      <c r="E502" t="s">
        <v>16</v>
      </c>
      <c r="F502" t="s">
        <v>734</v>
      </c>
      <c r="G502" t="s">
        <v>332</v>
      </c>
      <c r="H502" t="s">
        <v>877</v>
      </c>
      <c r="I502" t="s">
        <v>958</v>
      </c>
      <c r="J502" t="s">
        <v>959</v>
      </c>
      <c r="K502" s="4">
        <v>46006</v>
      </c>
      <c r="L502" s="5">
        <v>0.41631944444444446</v>
      </c>
      <c r="M502" t="s">
        <v>953</v>
      </c>
      <c r="N502" s="5">
        <v>2.199074074074074E-4</v>
      </c>
      <c r="O502" t="s">
        <v>960</v>
      </c>
      <c r="P502">
        <v>0</v>
      </c>
      <c r="Q502">
        <v>20</v>
      </c>
      <c r="R502" t="s">
        <v>1053</v>
      </c>
      <c r="S502" t="s">
        <v>966</v>
      </c>
    </row>
    <row r="503" spans="1:19" x14ac:dyDescent="0.25">
      <c r="A503" s="54">
        <f>_xlfn.XLOOKUP(B503,'School Lookup'!D:D,'School Lookup'!F:F,0)</f>
        <v>856243</v>
      </c>
      <c r="B503" s="54" t="str">
        <f>_xlfn.XLOOKUP(C503,'School Lookup'!A:A,'School Lookup'!D:D,_xlfn.XLOOKUP(C503,'School Lookup'!B:B,'School Lookup'!D:D,_xlfn.XLOOKUP(C503,'School Lookup'!C:C,'School Lookup'!D:D,0)))</f>
        <v>Elton Primary School</v>
      </c>
      <c r="C503" t="s">
        <v>331</v>
      </c>
      <c r="D503" t="s">
        <v>1215</v>
      </c>
      <c r="E503" t="s">
        <v>16</v>
      </c>
      <c r="F503" t="s">
        <v>734</v>
      </c>
      <c r="G503" t="s">
        <v>332</v>
      </c>
      <c r="H503" t="s">
        <v>877</v>
      </c>
      <c r="I503" t="s">
        <v>958</v>
      </c>
      <c r="J503" t="s">
        <v>959</v>
      </c>
      <c r="K503" s="4">
        <v>46006</v>
      </c>
      <c r="L503" s="5">
        <v>0.44503472222222223</v>
      </c>
      <c r="M503" t="s">
        <v>953</v>
      </c>
      <c r="N503" s="5">
        <v>1.2962962962962963E-3</v>
      </c>
      <c r="O503" t="s">
        <v>1023</v>
      </c>
      <c r="P503">
        <v>0</v>
      </c>
      <c r="Q503">
        <v>20</v>
      </c>
      <c r="R503" t="s">
        <v>1216</v>
      </c>
      <c r="S503" t="s">
        <v>966</v>
      </c>
    </row>
    <row r="504" spans="1:19" x14ac:dyDescent="0.25">
      <c r="A504" s="54">
        <f>_xlfn.XLOOKUP(B504,'School Lookup'!D:D,'School Lookup'!F:F,0)</f>
        <v>856243</v>
      </c>
      <c r="B504" s="54" t="str">
        <f>_xlfn.XLOOKUP(C504,'School Lookup'!A:A,'School Lookup'!D:D,_xlfn.XLOOKUP(C504,'School Lookup'!B:B,'School Lookup'!D:D,_xlfn.XLOOKUP(C504,'School Lookup'!C:C,'School Lookup'!D:D,0)))</f>
        <v>Elton Primary School</v>
      </c>
      <c r="C504" t="s">
        <v>331</v>
      </c>
      <c r="D504" t="s">
        <v>1307</v>
      </c>
      <c r="E504" t="s">
        <v>16</v>
      </c>
      <c r="F504" t="s">
        <v>734</v>
      </c>
      <c r="G504" t="s">
        <v>332</v>
      </c>
      <c r="H504" t="s">
        <v>877</v>
      </c>
      <c r="I504" t="s">
        <v>958</v>
      </c>
      <c r="J504" t="s">
        <v>981</v>
      </c>
      <c r="K504" s="4">
        <v>46006</v>
      </c>
      <c r="L504" s="5">
        <v>0.46781250000000002</v>
      </c>
      <c r="M504" t="s">
        <v>953</v>
      </c>
      <c r="N504" s="5">
        <v>3.5879629629629629E-4</v>
      </c>
      <c r="O504" t="s">
        <v>982</v>
      </c>
      <c r="P504">
        <v>0</v>
      </c>
      <c r="Q504">
        <v>20</v>
      </c>
      <c r="R504" t="s">
        <v>986</v>
      </c>
      <c r="S504" t="s">
        <v>987</v>
      </c>
    </row>
    <row r="505" spans="1:19" x14ac:dyDescent="0.25">
      <c r="A505" s="54">
        <f>_xlfn.XLOOKUP(B505,'School Lookup'!D:D,'School Lookup'!F:F,0)</f>
        <v>823392</v>
      </c>
      <c r="B505" s="54" t="str">
        <f>_xlfn.XLOOKUP(C505,'School Lookup'!A:A,'School Lookup'!D:D,_xlfn.XLOOKUP(C505,'School Lookup'!B:B,'School Lookup'!D:D,_xlfn.XLOOKUP(C505,'School Lookup'!C:C,'School Lookup'!D:D,0)))</f>
        <v>Fitz Herbert C of E VA Primary School</v>
      </c>
      <c r="C505" t="s">
        <v>31</v>
      </c>
      <c r="D505" t="s">
        <v>973</v>
      </c>
      <c r="E505" t="s">
        <v>16</v>
      </c>
      <c r="F505" t="s">
        <v>734</v>
      </c>
      <c r="G505" t="s">
        <v>134</v>
      </c>
      <c r="H505" t="s">
        <v>347</v>
      </c>
      <c r="I505" t="s">
        <v>958</v>
      </c>
      <c r="J505" t="s">
        <v>959</v>
      </c>
      <c r="K505" s="4">
        <v>46006</v>
      </c>
      <c r="L505" s="5">
        <v>0.36157407407407405</v>
      </c>
      <c r="M505" t="s">
        <v>953</v>
      </c>
      <c r="N505" s="5">
        <v>9.837962962962962E-4</v>
      </c>
      <c r="O505" t="s">
        <v>960</v>
      </c>
      <c r="P505">
        <v>0</v>
      </c>
      <c r="Q505">
        <v>20</v>
      </c>
      <c r="R505" t="s">
        <v>974</v>
      </c>
      <c r="S505" t="s">
        <v>955</v>
      </c>
    </row>
    <row r="506" spans="1:19" x14ac:dyDescent="0.25">
      <c r="A506" s="54">
        <f>_xlfn.XLOOKUP(B506,'School Lookup'!D:D,'School Lookup'!F:F,0)</f>
        <v>823392</v>
      </c>
      <c r="B506" s="54" t="str">
        <f>_xlfn.XLOOKUP(C506,'School Lookup'!A:A,'School Lookup'!D:D,_xlfn.XLOOKUP(C506,'School Lookup'!B:B,'School Lookup'!D:D,_xlfn.XLOOKUP(C506,'School Lookup'!C:C,'School Lookup'!D:D,0)))</f>
        <v>Fitz Herbert C of E VA Primary School</v>
      </c>
      <c r="C506" t="s">
        <v>31</v>
      </c>
      <c r="D506" t="s">
        <v>1066</v>
      </c>
      <c r="E506" t="s">
        <v>16</v>
      </c>
      <c r="F506" t="s">
        <v>734</v>
      </c>
      <c r="G506" t="s">
        <v>134</v>
      </c>
      <c r="H506" t="s">
        <v>347</v>
      </c>
      <c r="I506" t="s">
        <v>958</v>
      </c>
      <c r="J506" t="s">
        <v>959</v>
      </c>
      <c r="K506" s="4">
        <v>46006</v>
      </c>
      <c r="L506" s="5">
        <v>0.44063657407407408</v>
      </c>
      <c r="M506" t="s">
        <v>953</v>
      </c>
      <c r="N506" s="5">
        <v>3.2407407407407406E-4</v>
      </c>
      <c r="O506" t="s">
        <v>960</v>
      </c>
      <c r="P506">
        <v>0</v>
      </c>
      <c r="Q506">
        <v>20</v>
      </c>
      <c r="R506" t="s">
        <v>974</v>
      </c>
      <c r="S506" t="s">
        <v>955</v>
      </c>
    </row>
    <row r="507" spans="1:19" x14ac:dyDescent="0.25">
      <c r="A507" s="54">
        <f>_xlfn.XLOOKUP(B507,'School Lookup'!D:D,'School Lookup'!F:F,0)</f>
        <v>823392</v>
      </c>
      <c r="B507" s="54" t="str">
        <f>_xlfn.XLOOKUP(C507,'School Lookup'!A:A,'School Lookup'!D:D,_xlfn.XLOOKUP(C507,'School Lookup'!B:B,'School Lookup'!D:D,_xlfn.XLOOKUP(C507,'School Lookup'!C:C,'School Lookup'!D:D,0)))</f>
        <v>Fitz Herbert C of E VA Primary School</v>
      </c>
      <c r="C507" t="s">
        <v>31</v>
      </c>
      <c r="D507" t="s">
        <v>1066</v>
      </c>
      <c r="E507" t="s">
        <v>16</v>
      </c>
      <c r="F507" t="s">
        <v>734</v>
      </c>
      <c r="G507" t="s">
        <v>134</v>
      </c>
      <c r="H507" t="s">
        <v>347</v>
      </c>
      <c r="I507" t="s">
        <v>958</v>
      </c>
      <c r="J507" t="s">
        <v>959</v>
      </c>
      <c r="K507" s="4">
        <v>46006</v>
      </c>
      <c r="L507" s="5">
        <v>0.44225694444444447</v>
      </c>
      <c r="M507" t="s">
        <v>953</v>
      </c>
      <c r="N507" s="5">
        <v>2.8935185185185184E-4</v>
      </c>
      <c r="O507" t="s">
        <v>960</v>
      </c>
      <c r="P507">
        <v>0</v>
      </c>
      <c r="Q507">
        <v>20</v>
      </c>
      <c r="R507" t="s">
        <v>974</v>
      </c>
      <c r="S507" t="s">
        <v>955</v>
      </c>
    </row>
    <row r="508" spans="1:19" x14ac:dyDescent="0.25">
      <c r="A508" s="54">
        <f>_xlfn.XLOOKUP(B508,'School Lookup'!D:D,'School Lookup'!F:F,0)</f>
        <v>823392</v>
      </c>
      <c r="B508" s="54" t="str">
        <f>_xlfn.XLOOKUP(C508,'School Lookup'!A:A,'School Lookup'!D:D,_xlfn.XLOOKUP(C508,'School Lookup'!B:B,'School Lookup'!D:D,_xlfn.XLOOKUP(C508,'School Lookup'!C:C,'School Lookup'!D:D,0)))</f>
        <v>Fitz Herbert C of E VA Primary School</v>
      </c>
      <c r="C508" t="s">
        <v>31</v>
      </c>
      <c r="D508" t="s">
        <v>1066</v>
      </c>
      <c r="E508" t="s">
        <v>16</v>
      </c>
      <c r="F508" t="s">
        <v>734</v>
      </c>
      <c r="G508" t="s">
        <v>134</v>
      </c>
      <c r="H508" t="s">
        <v>347</v>
      </c>
      <c r="I508" t="s">
        <v>958</v>
      </c>
      <c r="J508" t="s">
        <v>959</v>
      </c>
      <c r="K508" s="4">
        <v>46006</v>
      </c>
      <c r="L508" s="5">
        <v>0.44679398148148147</v>
      </c>
      <c r="M508" t="s">
        <v>953</v>
      </c>
      <c r="N508" s="5">
        <v>5.7870370370370373E-5</v>
      </c>
      <c r="O508" t="s">
        <v>960</v>
      </c>
      <c r="P508">
        <v>0</v>
      </c>
      <c r="Q508">
        <v>20</v>
      </c>
      <c r="R508" t="s">
        <v>974</v>
      </c>
      <c r="S508" t="s">
        <v>955</v>
      </c>
    </row>
    <row r="509" spans="1:19" x14ac:dyDescent="0.25">
      <c r="A509" s="54">
        <f>_xlfn.XLOOKUP(B509,'School Lookup'!D:D,'School Lookup'!F:F,0)</f>
        <v>823392</v>
      </c>
      <c r="B509" s="54" t="str">
        <f>_xlfn.XLOOKUP(C509,'School Lookup'!A:A,'School Lookup'!D:D,_xlfn.XLOOKUP(C509,'School Lookup'!B:B,'School Lookup'!D:D,_xlfn.XLOOKUP(C509,'School Lookup'!C:C,'School Lookup'!D:D,0)))</f>
        <v>Fitz Herbert C of E VA Primary School</v>
      </c>
      <c r="C509" t="s">
        <v>31</v>
      </c>
      <c r="D509">
        <v>620</v>
      </c>
      <c r="E509" t="s">
        <v>16</v>
      </c>
      <c r="F509" t="s">
        <v>734</v>
      </c>
      <c r="G509" t="s">
        <v>134</v>
      </c>
      <c r="H509" t="s">
        <v>347</v>
      </c>
      <c r="I509" t="s">
        <v>958</v>
      </c>
      <c r="J509" t="s">
        <v>959</v>
      </c>
      <c r="K509" s="4">
        <v>46006</v>
      </c>
      <c r="L509" s="5">
        <v>0.44679398148148147</v>
      </c>
      <c r="M509" t="s">
        <v>953</v>
      </c>
      <c r="N509" s="5">
        <v>5.7870370370370373E-5</v>
      </c>
      <c r="O509" t="s">
        <v>960</v>
      </c>
      <c r="P509">
        <v>0</v>
      </c>
      <c r="Q509">
        <v>20</v>
      </c>
      <c r="R509" t="s">
        <v>975</v>
      </c>
      <c r="S509" t="s">
        <v>976</v>
      </c>
    </row>
    <row r="510" spans="1:19" x14ac:dyDescent="0.25">
      <c r="A510" s="54">
        <f>_xlfn.XLOOKUP(B510,'School Lookup'!D:D,'School Lookup'!F:F,0)</f>
        <v>823392</v>
      </c>
      <c r="B510" s="54" t="str">
        <f>_xlfn.XLOOKUP(C510,'School Lookup'!A:A,'School Lookup'!D:D,_xlfn.XLOOKUP(C510,'School Lookup'!B:B,'School Lookup'!D:D,_xlfn.XLOOKUP(C510,'School Lookup'!C:C,'School Lookup'!D:D,0)))</f>
        <v>Fitz Herbert C of E VA Primary School</v>
      </c>
      <c r="C510" t="s">
        <v>31</v>
      </c>
      <c r="D510">
        <v>620</v>
      </c>
      <c r="E510" t="s">
        <v>16</v>
      </c>
      <c r="F510" t="s">
        <v>734</v>
      </c>
      <c r="G510" t="s">
        <v>134</v>
      </c>
      <c r="H510" t="s">
        <v>347</v>
      </c>
      <c r="I510" t="s">
        <v>958</v>
      </c>
      <c r="J510" t="s">
        <v>959</v>
      </c>
      <c r="K510" s="4">
        <v>46006</v>
      </c>
      <c r="L510" s="5">
        <v>0.50931712962962961</v>
      </c>
      <c r="M510" t="s">
        <v>953</v>
      </c>
      <c r="N510" s="5">
        <v>3.5879629629629629E-4</v>
      </c>
      <c r="O510" t="s">
        <v>960</v>
      </c>
      <c r="P510">
        <v>0</v>
      </c>
      <c r="Q510">
        <v>20</v>
      </c>
      <c r="R510" t="s">
        <v>975</v>
      </c>
      <c r="S510" t="s">
        <v>976</v>
      </c>
    </row>
    <row r="511" spans="1:19" x14ac:dyDescent="0.25">
      <c r="A511" s="54">
        <f>_xlfn.XLOOKUP(B511,'School Lookup'!D:D,'School Lookup'!F:F,0)</f>
        <v>823392</v>
      </c>
      <c r="B511" s="54" t="str">
        <f>_xlfn.XLOOKUP(C511,'School Lookup'!A:A,'School Lookup'!D:D,_xlfn.XLOOKUP(C511,'School Lookup'!B:B,'School Lookup'!D:D,_xlfn.XLOOKUP(C511,'School Lookup'!C:C,'School Lookup'!D:D,0)))</f>
        <v>Fitz Herbert C of E VA Primary School</v>
      </c>
      <c r="C511" t="s">
        <v>31</v>
      </c>
      <c r="D511">
        <v>620</v>
      </c>
      <c r="E511" t="s">
        <v>16</v>
      </c>
      <c r="F511" t="s">
        <v>734</v>
      </c>
      <c r="G511" t="s">
        <v>134</v>
      </c>
      <c r="H511" t="s">
        <v>347</v>
      </c>
      <c r="I511" t="s">
        <v>958</v>
      </c>
      <c r="J511" t="s">
        <v>959</v>
      </c>
      <c r="K511" s="4">
        <v>46006</v>
      </c>
      <c r="L511" s="5">
        <v>0.51012731481481477</v>
      </c>
      <c r="M511" t="s">
        <v>953</v>
      </c>
      <c r="N511" s="5">
        <v>4.6296296296296294E-5</v>
      </c>
      <c r="O511" t="s">
        <v>960</v>
      </c>
      <c r="P511">
        <v>0</v>
      </c>
      <c r="Q511">
        <v>20</v>
      </c>
      <c r="R511" t="s">
        <v>975</v>
      </c>
      <c r="S511" t="s">
        <v>976</v>
      </c>
    </row>
    <row r="512" spans="1:19" x14ac:dyDescent="0.25">
      <c r="A512" s="54">
        <f>_xlfn.XLOOKUP(B512,'School Lookup'!D:D,'School Lookup'!F:F,0)</f>
        <v>823392</v>
      </c>
      <c r="B512" s="54" t="str">
        <f>_xlfn.XLOOKUP(C512,'School Lookup'!A:A,'School Lookup'!D:D,_xlfn.XLOOKUP(C512,'School Lookup'!B:B,'School Lookup'!D:D,_xlfn.XLOOKUP(C512,'School Lookup'!C:C,'School Lookup'!D:D,0)))</f>
        <v>Fitz Herbert C of E VA Primary School</v>
      </c>
      <c r="C512" t="s">
        <v>31</v>
      </c>
      <c r="D512">
        <v>620</v>
      </c>
      <c r="E512" t="s">
        <v>16</v>
      </c>
      <c r="F512" t="s">
        <v>734</v>
      </c>
      <c r="G512" t="s">
        <v>134</v>
      </c>
      <c r="H512" t="s">
        <v>347</v>
      </c>
      <c r="I512" t="s">
        <v>958</v>
      </c>
      <c r="J512" t="s">
        <v>959</v>
      </c>
      <c r="K512" s="4">
        <v>46006</v>
      </c>
      <c r="L512" s="5">
        <v>0.51061342592592596</v>
      </c>
      <c r="M512" t="s">
        <v>953</v>
      </c>
      <c r="N512" s="5">
        <v>1.273148148148148E-4</v>
      </c>
      <c r="O512" t="s">
        <v>960</v>
      </c>
      <c r="P512">
        <v>0</v>
      </c>
      <c r="Q512">
        <v>20</v>
      </c>
      <c r="R512" t="s">
        <v>975</v>
      </c>
      <c r="S512" t="s">
        <v>976</v>
      </c>
    </row>
    <row r="513" spans="1:19" x14ac:dyDescent="0.25">
      <c r="A513" s="54">
        <f>_xlfn.XLOOKUP(B513,'School Lookup'!D:D,'School Lookup'!F:F,0)</f>
        <v>823392</v>
      </c>
      <c r="B513" s="54" t="str">
        <f>_xlfn.XLOOKUP(C513,'School Lookup'!A:A,'School Lookup'!D:D,_xlfn.XLOOKUP(C513,'School Lookup'!B:B,'School Lookup'!D:D,_xlfn.XLOOKUP(C513,'School Lookup'!C:C,'School Lookup'!D:D,0)))</f>
        <v>Fitz Herbert C of E VA Primary School</v>
      </c>
      <c r="C513" t="s">
        <v>31</v>
      </c>
      <c r="D513">
        <v>620</v>
      </c>
      <c r="E513" t="s">
        <v>16</v>
      </c>
      <c r="F513" t="s">
        <v>734</v>
      </c>
      <c r="G513" t="s">
        <v>134</v>
      </c>
      <c r="H513" t="s">
        <v>347</v>
      </c>
      <c r="I513" t="s">
        <v>958</v>
      </c>
      <c r="J513" t="s">
        <v>959</v>
      </c>
      <c r="K513" s="4">
        <v>46006</v>
      </c>
      <c r="L513" s="5">
        <v>0.51637731481481486</v>
      </c>
      <c r="M513" t="s">
        <v>953</v>
      </c>
      <c r="N513" s="5">
        <v>4.1666666666666669E-4</v>
      </c>
      <c r="O513" t="s">
        <v>960</v>
      </c>
      <c r="P513">
        <v>0</v>
      </c>
      <c r="Q513">
        <v>20</v>
      </c>
      <c r="R513" t="s">
        <v>975</v>
      </c>
      <c r="S513" t="s">
        <v>976</v>
      </c>
    </row>
    <row r="514" spans="1:19" x14ac:dyDescent="0.25">
      <c r="A514" s="54">
        <f>_xlfn.XLOOKUP(B514,'School Lookup'!D:D,'School Lookup'!F:F,0)</f>
        <v>823392</v>
      </c>
      <c r="B514" s="54" t="str">
        <f>_xlfn.XLOOKUP(C514,'School Lookup'!A:A,'School Lookup'!D:D,_xlfn.XLOOKUP(C514,'School Lookup'!B:B,'School Lookup'!D:D,_xlfn.XLOOKUP(C514,'School Lookup'!C:C,'School Lookup'!D:D,0)))</f>
        <v>Fitz Herbert C of E VA Primary School</v>
      </c>
      <c r="C514" t="s">
        <v>31</v>
      </c>
      <c r="D514">
        <v>620</v>
      </c>
      <c r="E514" t="s">
        <v>16</v>
      </c>
      <c r="F514" t="s">
        <v>734</v>
      </c>
      <c r="G514" t="s">
        <v>134</v>
      </c>
      <c r="H514" t="s">
        <v>347</v>
      </c>
      <c r="I514" t="s">
        <v>958</v>
      </c>
      <c r="J514" t="s">
        <v>959</v>
      </c>
      <c r="K514" s="4">
        <v>46006</v>
      </c>
      <c r="L514" s="5">
        <v>0.5178935185185185</v>
      </c>
      <c r="M514" t="s">
        <v>953</v>
      </c>
      <c r="N514" s="5">
        <v>4.6296296296296294E-5</v>
      </c>
      <c r="O514" t="s">
        <v>960</v>
      </c>
      <c r="P514">
        <v>0</v>
      </c>
      <c r="Q514">
        <v>20</v>
      </c>
      <c r="R514" t="s">
        <v>975</v>
      </c>
      <c r="S514" t="s">
        <v>976</v>
      </c>
    </row>
    <row r="515" spans="1:19" x14ac:dyDescent="0.25">
      <c r="A515" s="54">
        <f>_xlfn.XLOOKUP(B515,'School Lookup'!D:D,'School Lookup'!F:F,0)</f>
        <v>823392</v>
      </c>
      <c r="B515" s="54" t="str">
        <f>_xlfn.XLOOKUP(C515,'School Lookup'!A:A,'School Lookup'!D:D,_xlfn.XLOOKUP(C515,'School Lookup'!B:B,'School Lookup'!D:D,_xlfn.XLOOKUP(C515,'School Lookup'!C:C,'School Lookup'!D:D,0)))</f>
        <v>Fitz Herbert C of E VA Primary School</v>
      </c>
      <c r="C515" t="s">
        <v>31</v>
      </c>
      <c r="D515">
        <v>620</v>
      </c>
      <c r="E515" t="s">
        <v>16</v>
      </c>
      <c r="F515" t="s">
        <v>734</v>
      </c>
      <c r="G515" t="s">
        <v>134</v>
      </c>
      <c r="H515" t="s">
        <v>347</v>
      </c>
      <c r="I515" t="s">
        <v>958</v>
      </c>
      <c r="J515" t="s">
        <v>959</v>
      </c>
      <c r="K515" s="4">
        <v>46006</v>
      </c>
      <c r="L515" s="5">
        <v>0.51842592592592596</v>
      </c>
      <c r="M515" t="s">
        <v>953</v>
      </c>
      <c r="N515" s="5">
        <v>1.5162037037037036E-3</v>
      </c>
      <c r="O515" t="s">
        <v>960</v>
      </c>
      <c r="P515">
        <v>0</v>
      </c>
      <c r="Q515">
        <v>20</v>
      </c>
      <c r="R515" t="s">
        <v>975</v>
      </c>
      <c r="S515" t="s">
        <v>976</v>
      </c>
    </row>
    <row r="516" spans="1:19" x14ac:dyDescent="0.25">
      <c r="A516" s="54">
        <f>_xlfn.XLOOKUP(B516,'School Lookup'!D:D,'School Lookup'!F:F,0)</f>
        <v>823392</v>
      </c>
      <c r="B516" s="54" t="str">
        <f>_xlfn.XLOOKUP(C516,'School Lookup'!A:A,'School Lookup'!D:D,_xlfn.XLOOKUP(C516,'School Lookup'!B:B,'School Lookup'!D:D,_xlfn.XLOOKUP(C516,'School Lookup'!C:C,'School Lookup'!D:D,0)))</f>
        <v>Fitz Herbert C of E VA Primary School</v>
      </c>
      <c r="C516" t="s">
        <v>31</v>
      </c>
      <c r="D516">
        <v>620</v>
      </c>
      <c r="E516" t="s">
        <v>16</v>
      </c>
      <c r="F516" t="s">
        <v>734</v>
      </c>
      <c r="G516" t="s">
        <v>134</v>
      </c>
      <c r="H516" t="s">
        <v>347</v>
      </c>
      <c r="I516" t="s">
        <v>958</v>
      </c>
      <c r="J516" t="s">
        <v>959</v>
      </c>
      <c r="K516" s="4">
        <v>46006</v>
      </c>
      <c r="L516" s="5">
        <v>0.52082175925925922</v>
      </c>
      <c r="M516" t="s">
        <v>953</v>
      </c>
      <c r="N516" s="5">
        <v>3.4722222222222222E-5</v>
      </c>
      <c r="O516" t="s">
        <v>960</v>
      </c>
      <c r="P516">
        <v>0</v>
      </c>
      <c r="Q516">
        <v>20</v>
      </c>
      <c r="R516" t="s">
        <v>975</v>
      </c>
      <c r="S516" t="s">
        <v>976</v>
      </c>
    </row>
    <row r="517" spans="1:19" x14ac:dyDescent="0.25">
      <c r="A517" s="54">
        <f>_xlfn.XLOOKUP(B517,'School Lookup'!D:D,'School Lookup'!F:F,0)</f>
        <v>823392</v>
      </c>
      <c r="B517" s="54" t="str">
        <f>_xlfn.XLOOKUP(C517,'School Lookup'!A:A,'School Lookup'!D:D,_xlfn.XLOOKUP(C517,'School Lookup'!B:B,'School Lookup'!D:D,_xlfn.XLOOKUP(C517,'School Lookup'!C:C,'School Lookup'!D:D,0)))</f>
        <v>Fitz Herbert C of E VA Primary School</v>
      </c>
      <c r="C517" t="s">
        <v>31</v>
      </c>
      <c r="D517" t="s">
        <v>1308</v>
      </c>
      <c r="E517" t="s">
        <v>16</v>
      </c>
      <c r="F517" t="s">
        <v>734</v>
      </c>
      <c r="G517" t="s">
        <v>134</v>
      </c>
      <c r="H517" t="s">
        <v>347</v>
      </c>
      <c r="I517" t="s">
        <v>958</v>
      </c>
      <c r="J517" t="s">
        <v>959</v>
      </c>
      <c r="K517" s="4">
        <v>46006</v>
      </c>
      <c r="L517" s="5">
        <v>0.52152777777777781</v>
      </c>
      <c r="M517" t="s">
        <v>953</v>
      </c>
      <c r="N517" s="5">
        <v>1.1574074074074073E-5</v>
      </c>
      <c r="O517" t="s">
        <v>960</v>
      </c>
      <c r="P517">
        <v>0</v>
      </c>
      <c r="Q517">
        <v>20</v>
      </c>
      <c r="R517" t="s">
        <v>1065</v>
      </c>
      <c r="S517" t="s">
        <v>955</v>
      </c>
    </row>
    <row r="518" spans="1:19" x14ac:dyDescent="0.25">
      <c r="A518" s="54">
        <f>_xlfn.XLOOKUP(B518,'School Lookup'!D:D,'School Lookup'!F:F,0)</f>
        <v>823392</v>
      </c>
      <c r="B518" s="54" t="str">
        <f>_xlfn.XLOOKUP(C518,'School Lookup'!A:A,'School Lookup'!D:D,_xlfn.XLOOKUP(C518,'School Lookup'!B:B,'School Lookup'!D:D,_xlfn.XLOOKUP(C518,'School Lookup'!C:C,'School Lookup'!D:D,0)))</f>
        <v>Fitz Herbert C of E VA Primary School</v>
      </c>
      <c r="C518" t="s">
        <v>31</v>
      </c>
      <c r="D518">
        <v>620</v>
      </c>
      <c r="E518" t="s">
        <v>16</v>
      </c>
      <c r="F518" t="s">
        <v>734</v>
      </c>
      <c r="G518" t="s">
        <v>134</v>
      </c>
      <c r="H518" t="s">
        <v>347</v>
      </c>
      <c r="I518" t="s">
        <v>958</v>
      </c>
      <c r="J518" t="s">
        <v>959</v>
      </c>
      <c r="K518" s="4">
        <v>46006</v>
      </c>
      <c r="L518" s="5">
        <v>0.52152777777777781</v>
      </c>
      <c r="M518" t="s">
        <v>953</v>
      </c>
      <c r="N518" s="5">
        <v>1.1574074074074073E-5</v>
      </c>
      <c r="O518" t="s">
        <v>960</v>
      </c>
      <c r="P518">
        <v>0</v>
      </c>
      <c r="Q518">
        <v>20</v>
      </c>
      <c r="R518" t="s">
        <v>975</v>
      </c>
      <c r="S518" t="s">
        <v>976</v>
      </c>
    </row>
    <row r="519" spans="1:19" x14ac:dyDescent="0.25">
      <c r="A519" s="54">
        <f>_xlfn.XLOOKUP(B519,'School Lookup'!D:D,'School Lookup'!F:F,0)</f>
        <v>823392</v>
      </c>
      <c r="B519" s="54" t="str">
        <f>_xlfn.XLOOKUP(C519,'School Lookup'!A:A,'School Lookup'!D:D,_xlfn.XLOOKUP(C519,'School Lookup'!B:B,'School Lookup'!D:D,_xlfn.XLOOKUP(C519,'School Lookup'!C:C,'School Lookup'!D:D,0)))</f>
        <v>Fitz Herbert C of E VA Primary School</v>
      </c>
      <c r="C519" t="s">
        <v>31</v>
      </c>
      <c r="D519">
        <v>620</v>
      </c>
      <c r="E519" t="s">
        <v>16</v>
      </c>
      <c r="F519" t="s">
        <v>734</v>
      </c>
      <c r="G519" t="s">
        <v>134</v>
      </c>
      <c r="H519" t="s">
        <v>347</v>
      </c>
      <c r="I519" t="s">
        <v>958</v>
      </c>
      <c r="J519" t="s">
        <v>959</v>
      </c>
      <c r="K519" s="4">
        <v>46006</v>
      </c>
      <c r="L519" s="5">
        <v>0.52278935185185182</v>
      </c>
      <c r="M519" t="s">
        <v>953</v>
      </c>
      <c r="N519" s="5">
        <v>4.6296296296296294E-5</v>
      </c>
      <c r="O519" t="s">
        <v>960</v>
      </c>
      <c r="P519">
        <v>0</v>
      </c>
      <c r="Q519">
        <v>20</v>
      </c>
      <c r="R519" t="s">
        <v>975</v>
      </c>
      <c r="S519" t="s">
        <v>976</v>
      </c>
    </row>
    <row r="520" spans="1:19" x14ac:dyDescent="0.25">
      <c r="A520" s="54">
        <f>_xlfn.XLOOKUP(B520,'School Lookup'!D:D,'School Lookup'!F:F,0)</f>
        <v>823392</v>
      </c>
      <c r="B520" s="54" t="str">
        <f>_xlfn.XLOOKUP(C520,'School Lookup'!A:A,'School Lookup'!D:D,_xlfn.XLOOKUP(C520,'School Lookup'!B:B,'School Lookup'!D:D,_xlfn.XLOOKUP(C520,'School Lookup'!C:C,'School Lookup'!D:D,0)))</f>
        <v>Fitz Herbert C of E VA Primary School</v>
      </c>
      <c r="C520" t="s">
        <v>31</v>
      </c>
      <c r="D520">
        <v>620</v>
      </c>
      <c r="E520" t="s">
        <v>16</v>
      </c>
      <c r="F520" t="s">
        <v>734</v>
      </c>
      <c r="G520" t="s">
        <v>134</v>
      </c>
      <c r="H520" t="s">
        <v>347</v>
      </c>
      <c r="I520" t="s">
        <v>958</v>
      </c>
      <c r="J520" t="s">
        <v>959</v>
      </c>
      <c r="K520" s="4">
        <v>46006</v>
      </c>
      <c r="L520" s="5">
        <v>0.52532407407407411</v>
      </c>
      <c r="M520" t="s">
        <v>953</v>
      </c>
      <c r="N520" s="5">
        <v>9.2592592592592588E-5</v>
      </c>
      <c r="O520" t="s">
        <v>960</v>
      </c>
      <c r="P520">
        <v>0</v>
      </c>
      <c r="Q520">
        <v>20</v>
      </c>
      <c r="R520" t="s">
        <v>975</v>
      </c>
      <c r="S520" t="s">
        <v>976</v>
      </c>
    </row>
    <row r="521" spans="1:19" x14ac:dyDescent="0.25">
      <c r="A521" s="54">
        <f>_xlfn.XLOOKUP(B521,'School Lookup'!D:D,'School Lookup'!F:F,0)</f>
        <v>823392</v>
      </c>
      <c r="B521" s="54" t="str">
        <f>_xlfn.XLOOKUP(C521,'School Lookup'!A:A,'School Lookup'!D:D,_xlfn.XLOOKUP(C521,'School Lookup'!B:B,'School Lookup'!D:D,_xlfn.XLOOKUP(C521,'School Lookup'!C:C,'School Lookup'!D:D,0)))</f>
        <v>Fitz Herbert C of E VA Primary School</v>
      </c>
      <c r="C521" t="s">
        <v>31</v>
      </c>
      <c r="D521">
        <v>620</v>
      </c>
      <c r="E521" t="s">
        <v>16</v>
      </c>
      <c r="F521" t="s">
        <v>734</v>
      </c>
      <c r="G521" t="s">
        <v>134</v>
      </c>
      <c r="H521" t="s">
        <v>347</v>
      </c>
      <c r="I521" t="s">
        <v>958</v>
      </c>
      <c r="J521" t="s">
        <v>959</v>
      </c>
      <c r="K521" s="4">
        <v>46006</v>
      </c>
      <c r="L521" s="5">
        <v>0.53101851851851856</v>
      </c>
      <c r="M521" t="s">
        <v>953</v>
      </c>
      <c r="N521" s="5">
        <v>6.9444444444444444E-5</v>
      </c>
      <c r="O521" t="s">
        <v>960</v>
      </c>
      <c r="P521">
        <v>0</v>
      </c>
      <c r="Q521">
        <v>20</v>
      </c>
      <c r="R521" t="s">
        <v>975</v>
      </c>
      <c r="S521" t="s">
        <v>976</v>
      </c>
    </row>
    <row r="522" spans="1:19" x14ac:dyDescent="0.25">
      <c r="A522" s="54">
        <f>_xlfn.XLOOKUP(B522,'School Lookup'!D:D,'School Lookup'!F:F,0)</f>
        <v>823392</v>
      </c>
      <c r="B522" s="54" t="str">
        <f>_xlfn.XLOOKUP(C522,'School Lookup'!A:A,'School Lookup'!D:D,_xlfn.XLOOKUP(C522,'School Lookup'!B:B,'School Lookup'!D:D,_xlfn.XLOOKUP(C522,'School Lookup'!C:C,'School Lookup'!D:D,0)))</f>
        <v>Fitz Herbert C of E VA Primary School</v>
      </c>
      <c r="C522" t="s">
        <v>31</v>
      </c>
      <c r="D522">
        <v>620</v>
      </c>
      <c r="E522" t="s">
        <v>16</v>
      </c>
      <c r="F522" t="s">
        <v>734</v>
      </c>
      <c r="G522" t="s">
        <v>134</v>
      </c>
      <c r="H522" t="s">
        <v>347</v>
      </c>
      <c r="I522" t="s">
        <v>958</v>
      </c>
      <c r="J522" t="s">
        <v>959</v>
      </c>
      <c r="K522" s="4">
        <v>46006</v>
      </c>
      <c r="L522" s="5">
        <v>0.53179398148148149</v>
      </c>
      <c r="M522" t="s">
        <v>953</v>
      </c>
      <c r="N522" s="5">
        <v>4.6296296296296294E-5</v>
      </c>
      <c r="O522" t="s">
        <v>960</v>
      </c>
      <c r="P522">
        <v>0</v>
      </c>
      <c r="Q522">
        <v>20</v>
      </c>
      <c r="R522" t="s">
        <v>975</v>
      </c>
      <c r="S522" t="s">
        <v>976</v>
      </c>
    </row>
    <row r="523" spans="1:19" x14ac:dyDescent="0.25">
      <c r="A523" s="54">
        <f>_xlfn.XLOOKUP(B523,'School Lookup'!D:D,'School Lookup'!F:F,0)</f>
        <v>823392</v>
      </c>
      <c r="B523" s="54" t="str">
        <f>_xlfn.XLOOKUP(C523,'School Lookup'!A:A,'School Lookup'!D:D,_xlfn.XLOOKUP(C523,'School Lookup'!B:B,'School Lookup'!D:D,_xlfn.XLOOKUP(C523,'School Lookup'!C:C,'School Lookup'!D:D,0)))</f>
        <v>Fitz Herbert C of E VA Primary School</v>
      </c>
      <c r="C523" t="s">
        <v>31</v>
      </c>
      <c r="D523" t="s">
        <v>1066</v>
      </c>
      <c r="E523" t="s">
        <v>16</v>
      </c>
      <c r="F523" t="s">
        <v>734</v>
      </c>
      <c r="G523" t="s">
        <v>134</v>
      </c>
      <c r="H523" t="s">
        <v>347</v>
      </c>
      <c r="I523" t="s">
        <v>958</v>
      </c>
      <c r="J523" t="s">
        <v>959</v>
      </c>
      <c r="K523" s="4">
        <v>46006</v>
      </c>
      <c r="L523" s="5">
        <v>0.59415509259259258</v>
      </c>
      <c r="M523" t="s">
        <v>953</v>
      </c>
      <c r="N523" s="5">
        <v>7.407407407407407E-4</v>
      </c>
      <c r="O523" t="s">
        <v>960</v>
      </c>
      <c r="P523">
        <v>0</v>
      </c>
      <c r="Q523">
        <v>20</v>
      </c>
      <c r="R523" t="s">
        <v>974</v>
      </c>
      <c r="S523" t="s">
        <v>955</v>
      </c>
    </row>
    <row r="524" spans="1:19" x14ac:dyDescent="0.25">
      <c r="A524" s="54">
        <f>_xlfn.XLOOKUP(B524,'School Lookup'!D:D,'School Lookup'!F:F,0)</f>
        <v>823392</v>
      </c>
      <c r="B524" s="54" t="str">
        <f>_xlfn.XLOOKUP(C524,'School Lookup'!A:A,'School Lookup'!D:D,_xlfn.XLOOKUP(C524,'School Lookup'!B:B,'School Lookup'!D:D,_xlfn.XLOOKUP(C524,'School Lookup'!C:C,'School Lookup'!D:D,0)))</f>
        <v>Fitz Herbert C of E VA Primary School</v>
      </c>
      <c r="C524" t="s">
        <v>31</v>
      </c>
      <c r="D524">
        <v>619</v>
      </c>
      <c r="E524" t="s">
        <v>16</v>
      </c>
      <c r="F524" t="s">
        <v>734</v>
      </c>
      <c r="G524" t="s">
        <v>134</v>
      </c>
      <c r="H524" t="s">
        <v>347</v>
      </c>
      <c r="I524" t="s">
        <v>958</v>
      </c>
      <c r="J524" t="s">
        <v>959</v>
      </c>
      <c r="K524" s="4">
        <v>46006</v>
      </c>
      <c r="L524" s="5">
        <v>0.59415509259259258</v>
      </c>
      <c r="M524" t="s">
        <v>953</v>
      </c>
      <c r="N524" s="5">
        <v>7.407407407407407E-4</v>
      </c>
      <c r="O524" t="s">
        <v>960</v>
      </c>
      <c r="P524">
        <v>0</v>
      </c>
      <c r="Q524">
        <v>20</v>
      </c>
      <c r="R524" t="s">
        <v>975</v>
      </c>
      <c r="S524" t="s">
        <v>976</v>
      </c>
    </row>
    <row r="525" spans="1:19" x14ac:dyDescent="0.25">
      <c r="A525" s="54">
        <f>_xlfn.XLOOKUP(B525,'School Lookup'!D:D,'School Lookup'!F:F,0)</f>
        <v>823392</v>
      </c>
      <c r="B525" s="54" t="str">
        <f>_xlfn.XLOOKUP(C525,'School Lookup'!A:A,'School Lookup'!D:D,_xlfn.XLOOKUP(C525,'School Lookup'!B:B,'School Lookup'!D:D,_xlfn.XLOOKUP(C525,'School Lookup'!C:C,'School Lookup'!D:D,0)))</f>
        <v>Fitz Herbert C of E VA Primary School</v>
      </c>
      <c r="C525" t="s">
        <v>31</v>
      </c>
      <c r="D525" t="s">
        <v>1309</v>
      </c>
      <c r="E525" t="s">
        <v>16</v>
      </c>
      <c r="F525" t="s">
        <v>734</v>
      </c>
      <c r="G525" t="s">
        <v>134</v>
      </c>
      <c r="H525" t="s">
        <v>347</v>
      </c>
      <c r="I525" t="s">
        <v>958</v>
      </c>
      <c r="J525" t="s">
        <v>981</v>
      </c>
      <c r="K525" s="4">
        <v>46006</v>
      </c>
      <c r="L525" s="5">
        <v>0.59059027777777773</v>
      </c>
      <c r="M525" t="s">
        <v>953</v>
      </c>
      <c r="N525" s="5">
        <v>1.0416666666666667E-3</v>
      </c>
      <c r="O525" t="s">
        <v>982</v>
      </c>
      <c r="P525">
        <v>0</v>
      </c>
      <c r="Q525">
        <v>20</v>
      </c>
      <c r="R525" t="s">
        <v>998</v>
      </c>
      <c r="S525" t="s">
        <v>987</v>
      </c>
    </row>
    <row r="526" spans="1:19" x14ac:dyDescent="0.25">
      <c r="A526" s="54">
        <f>_xlfn.XLOOKUP(B526,'School Lookup'!D:D,'School Lookup'!F:F,0)</f>
        <v>823392</v>
      </c>
      <c r="B526" s="54" t="str">
        <f>_xlfn.XLOOKUP(C526,'School Lookup'!A:A,'School Lookup'!D:D,_xlfn.XLOOKUP(C526,'School Lookup'!B:B,'School Lookup'!D:D,_xlfn.XLOOKUP(C526,'School Lookup'!C:C,'School Lookup'!D:D,0)))</f>
        <v>Fitz Herbert C of E VA Primary School</v>
      </c>
      <c r="C526" t="s">
        <v>31</v>
      </c>
      <c r="D526" t="s">
        <v>1309</v>
      </c>
      <c r="E526" t="s">
        <v>16</v>
      </c>
      <c r="F526" t="s">
        <v>734</v>
      </c>
      <c r="G526" t="s">
        <v>134</v>
      </c>
      <c r="H526" t="s">
        <v>347</v>
      </c>
      <c r="I526" t="s">
        <v>958</v>
      </c>
      <c r="J526" t="s">
        <v>981</v>
      </c>
      <c r="K526" s="4">
        <v>46006</v>
      </c>
      <c r="L526" s="5">
        <v>0.63758101851851856</v>
      </c>
      <c r="M526" t="s">
        <v>953</v>
      </c>
      <c r="N526" s="5">
        <v>2.0833333333333335E-4</v>
      </c>
      <c r="O526" t="s">
        <v>982</v>
      </c>
      <c r="P526">
        <v>0</v>
      </c>
      <c r="Q526">
        <v>20</v>
      </c>
      <c r="R526" t="s">
        <v>998</v>
      </c>
      <c r="S526" t="s">
        <v>987</v>
      </c>
    </row>
    <row r="527" spans="1:19" x14ac:dyDescent="0.25">
      <c r="A527" s="54">
        <f>_xlfn.XLOOKUP(B527,'School Lookup'!D:D,'School Lookup'!F:F,0)</f>
        <v>682471</v>
      </c>
      <c r="B527" s="54" t="str">
        <f>_xlfn.XLOOKUP(C527,'School Lookup'!A:A,'School Lookup'!D:D,_xlfn.XLOOKUP(C527,'School Lookup'!B:B,'School Lookup'!D:D,_xlfn.XLOOKUP(C527,'School Lookup'!C:C,'School Lookup'!D:D,0)))</f>
        <v>Ridgeway Primary School</v>
      </c>
      <c r="C527" t="s">
        <v>334</v>
      </c>
      <c r="D527" t="s">
        <v>1310</v>
      </c>
      <c r="E527" t="s">
        <v>16</v>
      </c>
      <c r="F527" t="s">
        <v>734</v>
      </c>
      <c r="G527" t="s">
        <v>328</v>
      </c>
      <c r="H527" t="s">
        <v>885</v>
      </c>
      <c r="I527" t="s">
        <v>958</v>
      </c>
      <c r="J527" t="s">
        <v>959</v>
      </c>
      <c r="K527" s="4">
        <v>46006</v>
      </c>
      <c r="L527" s="5">
        <v>0.4349189814814815</v>
      </c>
      <c r="M527" t="s">
        <v>953</v>
      </c>
      <c r="N527" s="5">
        <v>4.9768518518518521E-4</v>
      </c>
      <c r="O527" t="s">
        <v>1023</v>
      </c>
      <c r="P527">
        <v>0</v>
      </c>
      <c r="Q527">
        <v>20</v>
      </c>
      <c r="R527" t="s">
        <v>1114</v>
      </c>
      <c r="S527" t="s">
        <v>966</v>
      </c>
    </row>
    <row r="528" spans="1:19" x14ac:dyDescent="0.25">
      <c r="A528" s="54">
        <f>_xlfn.XLOOKUP(B528,'School Lookup'!D:D,'School Lookup'!F:F,0)</f>
        <v>823392</v>
      </c>
      <c r="B528" s="54" t="str">
        <f>_xlfn.XLOOKUP(C528,'School Lookup'!A:A,'School Lookup'!D:D,_xlfn.XLOOKUP(C528,'School Lookup'!B:B,'School Lookup'!D:D,_xlfn.XLOOKUP(C528,'School Lookup'!C:C,'School Lookup'!D:D,0)))</f>
        <v>Fitz Herbert C of E VA Primary School</v>
      </c>
      <c r="C528" t="s">
        <v>31</v>
      </c>
      <c r="D528" t="s">
        <v>1066</v>
      </c>
      <c r="E528" t="s">
        <v>16</v>
      </c>
      <c r="F528" t="s">
        <v>734</v>
      </c>
      <c r="G528" t="s">
        <v>134</v>
      </c>
      <c r="H528" t="s">
        <v>347</v>
      </c>
      <c r="I528" t="s">
        <v>958</v>
      </c>
      <c r="J528" t="s">
        <v>959</v>
      </c>
      <c r="K528" s="4">
        <v>46006</v>
      </c>
      <c r="L528" s="5">
        <v>0.61692129629629633</v>
      </c>
      <c r="M528" t="s">
        <v>953</v>
      </c>
      <c r="N528" s="5">
        <v>1.4930555555555556E-3</v>
      </c>
      <c r="O528" t="s">
        <v>960</v>
      </c>
      <c r="P528">
        <v>0</v>
      </c>
      <c r="Q528">
        <v>20</v>
      </c>
      <c r="R528" t="s">
        <v>974</v>
      </c>
      <c r="S528" t="s">
        <v>955</v>
      </c>
    </row>
    <row r="529" spans="1:19" x14ac:dyDescent="0.25">
      <c r="A529" s="54">
        <f>_xlfn.XLOOKUP(B529,'School Lookup'!D:D,'School Lookup'!F:F,0)</f>
        <v>823392</v>
      </c>
      <c r="B529" s="54" t="str">
        <f>_xlfn.XLOOKUP(C529,'School Lookup'!A:A,'School Lookup'!D:D,_xlfn.XLOOKUP(C529,'School Lookup'!B:B,'School Lookup'!D:D,_xlfn.XLOOKUP(C529,'School Lookup'!C:C,'School Lookup'!D:D,0)))</f>
        <v>Fitz Herbert C of E VA Primary School</v>
      </c>
      <c r="C529" t="s">
        <v>31</v>
      </c>
      <c r="D529">
        <v>620</v>
      </c>
      <c r="E529" t="s">
        <v>16</v>
      </c>
      <c r="F529" t="s">
        <v>734</v>
      </c>
      <c r="G529" t="s">
        <v>134</v>
      </c>
      <c r="H529" t="s">
        <v>347</v>
      </c>
      <c r="I529" t="s">
        <v>958</v>
      </c>
      <c r="J529" t="s">
        <v>959</v>
      </c>
      <c r="K529" s="4">
        <v>46006</v>
      </c>
      <c r="L529" s="5">
        <v>0.63954861111111116</v>
      </c>
      <c r="M529" t="s">
        <v>953</v>
      </c>
      <c r="N529" s="5">
        <v>3.4722222222222222E-5</v>
      </c>
      <c r="O529" t="s">
        <v>960</v>
      </c>
      <c r="P529">
        <v>0</v>
      </c>
      <c r="Q529">
        <v>20</v>
      </c>
      <c r="R529" t="s">
        <v>975</v>
      </c>
      <c r="S529" t="s">
        <v>976</v>
      </c>
    </row>
    <row r="530" spans="1:19" x14ac:dyDescent="0.25">
      <c r="A530" s="54">
        <f>_xlfn.XLOOKUP(B530,'School Lookup'!D:D,'School Lookup'!F:F,0)</f>
        <v>251672</v>
      </c>
      <c r="B530" s="54" t="str">
        <f>_xlfn.XLOOKUP(C530,'School Lookup'!A:A,'School Lookup'!D:D,_xlfn.XLOOKUP(C530,'School Lookup'!B:B,'School Lookup'!D:D,_xlfn.XLOOKUP(C530,'School Lookup'!C:C,'School Lookup'!D:D,0)))</f>
        <v>Park Schools Federation</v>
      </c>
      <c r="C530" t="s">
        <v>40</v>
      </c>
      <c r="D530" t="s">
        <v>1311</v>
      </c>
      <c r="E530" t="s">
        <v>16</v>
      </c>
      <c r="F530" t="s">
        <v>734</v>
      </c>
      <c r="G530" t="s">
        <v>235</v>
      </c>
      <c r="H530" t="s">
        <v>228</v>
      </c>
      <c r="I530" t="s">
        <v>980</v>
      </c>
      <c r="J530" t="s">
        <v>981</v>
      </c>
      <c r="K530" s="4">
        <v>46006</v>
      </c>
      <c r="L530" s="5">
        <v>0.33333333333333331</v>
      </c>
      <c r="M530" t="s">
        <v>953</v>
      </c>
      <c r="N530" s="5">
        <v>1.5046296296296297E-4</v>
      </c>
      <c r="O530" t="s">
        <v>982</v>
      </c>
      <c r="P530">
        <v>0.02</v>
      </c>
      <c r="Q530">
        <v>20</v>
      </c>
      <c r="R530" t="s">
        <v>983</v>
      </c>
      <c r="S530" t="s">
        <v>984</v>
      </c>
    </row>
    <row r="531" spans="1:19" x14ac:dyDescent="0.25">
      <c r="A531" s="54">
        <f>_xlfn.XLOOKUP(B531,'School Lookup'!D:D,'School Lookup'!F:F,0)</f>
        <v>251672</v>
      </c>
      <c r="B531" s="54" t="str">
        <f>_xlfn.XLOOKUP(C531,'School Lookup'!A:A,'School Lookup'!D:D,_xlfn.XLOOKUP(C531,'School Lookup'!B:B,'School Lookup'!D:D,_xlfn.XLOOKUP(C531,'School Lookup'!C:C,'School Lookup'!D:D,0)))</f>
        <v>Park Schools Federation</v>
      </c>
      <c r="C531" t="s">
        <v>40</v>
      </c>
      <c r="D531" t="s">
        <v>1312</v>
      </c>
      <c r="E531" t="s">
        <v>16</v>
      </c>
      <c r="F531" t="s">
        <v>734</v>
      </c>
      <c r="G531" t="s">
        <v>235</v>
      </c>
      <c r="H531" t="s">
        <v>228</v>
      </c>
      <c r="I531" t="s">
        <v>980</v>
      </c>
      <c r="J531" t="s">
        <v>981</v>
      </c>
      <c r="K531" s="4">
        <v>46006</v>
      </c>
      <c r="L531" s="5">
        <v>0.34027777777777779</v>
      </c>
      <c r="M531" t="s">
        <v>953</v>
      </c>
      <c r="N531" s="5">
        <v>2.0833333333333335E-4</v>
      </c>
      <c r="O531" t="s">
        <v>982</v>
      </c>
      <c r="P531">
        <v>2.1999999999999999E-2</v>
      </c>
      <c r="Q531">
        <v>20</v>
      </c>
      <c r="R531" t="s">
        <v>998</v>
      </c>
      <c r="S531" t="s">
        <v>987</v>
      </c>
    </row>
    <row r="532" spans="1:19" x14ac:dyDescent="0.25">
      <c r="A532" s="54">
        <f>_xlfn.XLOOKUP(B532,'School Lookup'!D:D,'School Lookup'!F:F,0)</f>
        <v>251672</v>
      </c>
      <c r="B532" s="54" t="str">
        <f>_xlfn.XLOOKUP(C532,'School Lookup'!A:A,'School Lookup'!D:D,_xlfn.XLOOKUP(C532,'School Lookup'!B:B,'School Lookup'!D:D,_xlfn.XLOOKUP(C532,'School Lookup'!C:C,'School Lookup'!D:D,0)))</f>
        <v>Park Schools Federation</v>
      </c>
      <c r="C532" t="s">
        <v>40</v>
      </c>
      <c r="D532" t="s">
        <v>1313</v>
      </c>
      <c r="E532" t="s">
        <v>16</v>
      </c>
      <c r="F532" t="s">
        <v>734</v>
      </c>
      <c r="G532" t="s">
        <v>235</v>
      </c>
      <c r="H532" t="s">
        <v>228</v>
      </c>
      <c r="I532" t="s">
        <v>980</v>
      </c>
      <c r="J532" t="s">
        <v>981</v>
      </c>
      <c r="K532" s="4">
        <v>46006</v>
      </c>
      <c r="L532" s="5">
        <v>0.38124999999999998</v>
      </c>
      <c r="M532" t="s">
        <v>953</v>
      </c>
      <c r="N532" s="5">
        <v>2.199074074074074E-4</v>
      </c>
      <c r="O532" t="s">
        <v>982</v>
      </c>
      <c r="P532">
        <v>2.3E-2</v>
      </c>
      <c r="Q532">
        <v>20</v>
      </c>
      <c r="R532" t="s">
        <v>983</v>
      </c>
      <c r="S532" t="s">
        <v>984</v>
      </c>
    </row>
    <row r="533" spans="1:19" x14ac:dyDescent="0.25">
      <c r="A533" s="54">
        <f>_xlfn.XLOOKUP(B533,'School Lookup'!D:D,'School Lookup'!F:F,0)</f>
        <v>251672</v>
      </c>
      <c r="B533" s="54" t="str">
        <f>_xlfn.XLOOKUP(C533,'School Lookup'!A:A,'School Lookup'!D:D,_xlfn.XLOOKUP(C533,'School Lookup'!B:B,'School Lookup'!D:D,_xlfn.XLOOKUP(C533,'School Lookup'!C:C,'School Lookup'!D:D,0)))</f>
        <v>Park Schools Federation</v>
      </c>
      <c r="C533" t="s">
        <v>40</v>
      </c>
      <c r="D533" t="s">
        <v>1314</v>
      </c>
      <c r="E533" t="s">
        <v>16</v>
      </c>
      <c r="F533" t="s">
        <v>734</v>
      </c>
      <c r="G533" t="s">
        <v>235</v>
      </c>
      <c r="H533" t="s">
        <v>228</v>
      </c>
      <c r="I533" t="s">
        <v>980</v>
      </c>
      <c r="J533" t="s">
        <v>981</v>
      </c>
      <c r="K533" s="4">
        <v>46006</v>
      </c>
      <c r="L533" s="5">
        <v>0.38611111111111113</v>
      </c>
      <c r="M533" t="s">
        <v>953</v>
      </c>
      <c r="N533" s="5">
        <v>5.7870370370370373E-5</v>
      </c>
      <c r="O533" t="s">
        <v>982</v>
      </c>
      <c r="P533">
        <v>0.02</v>
      </c>
      <c r="Q533">
        <v>20</v>
      </c>
      <c r="R533" t="s">
        <v>983</v>
      </c>
      <c r="S533" t="s">
        <v>984</v>
      </c>
    </row>
    <row r="534" spans="1:19" x14ac:dyDescent="0.25">
      <c r="A534" s="54">
        <f>_xlfn.XLOOKUP(B534,'School Lookup'!D:D,'School Lookup'!F:F,0)</f>
        <v>251672</v>
      </c>
      <c r="B534" s="54" t="str">
        <f>_xlfn.XLOOKUP(C534,'School Lookup'!A:A,'School Lookup'!D:D,_xlfn.XLOOKUP(C534,'School Lookup'!B:B,'School Lookup'!D:D,_xlfn.XLOOKUP(C534,'School Lookup'!C:C,'School Lookup'!D:D,0)))</f>
        <v>Park Schools Federation</v>
      </c>
      <c r="C534" t="s">
        <v>40</v>
      </c>
      <c r="D534" t="s">
        <v>1315</v>
      </c>
      <c r="E534" t="s">
        <v>16</v>
      </c>
      <c r="F534" t="s">
        <v>734</v>
      </c>
      <c r="G534" t="s">
        <v>235</v>
      </c>
      <c r="H534" t="s">
        <v>228</v>
      </c>
      <c r="I534" t="s">
        <v>980</v>
      </c>
      <c r="J534" t="s">
        <v>981</v>
      </c>
      <c r="K534" s="4">
        <v>46006</v>
      </c>
      <c r="L534" s="5">
        <v>0.39374999999999999</v>
      </c>
      <c r="M534" t="s">
        <v>953</v>
      </c>
      <c r="N534" s="5">
        <v>6.9444444444444444E-5</v>
      </c>
      <c r="O534" t="s">
        <v>982</v>
      </c>
      <c r="P534">
        <v>0.02</v>
      </c>
      <c r="Q534">
        <v>20</v>
      </c>
      <c r="R534" t="s">
        <v>998</v>
      </c>
      <c r="S534" t="s">
        <v>987</v>
      </c>
    </row>
    <row r="535" spans="1:19" x14ac:dyDescent="0.25">
      <c r="A535" s="54">
        <f>_xlfn.XLOOKUP(B535,'School Lookup'!D:D,'School Lookup'!F:F,0)</f>
        <v>251672</v>
      </c>
      <c r="B535" s="54" t="str">
        <f>_xlfn.XLOOKUP(C535,'School Lookup'!A:A,'School Lookup'!D:D,_xlfn.XLOOKUP(C535,'School Lookup'!B:B,'School Lookup'!D:D,_xlfn.XLOOKUP(C535,'School Lookup'!C:C,'School Lookup'!D:D,0)))</f>
        <v>Park Schools Federation</v>
      </c>
      <c r="C535" t="s">
        <v>40</v>
      </c>
      <c r="D535" t="s">
        <v>1316</v>
      </c>
      <c r="E535" t="s">
        <v>16</v>
      </c>
      <c r="F535" t="s">
        <v>734</v>
      </c>
      <c r="G535" t="s">
        <v>235</v>
      </c>
      <c r="H535" t="s">
        <v>228</v>
      </c>
      <c r="I535" t="s">
        <v>980</v>
      </c>
      <c r="J535" t="s">
        <v>981</v>
      </c>
      <c r="K535" s="4">
        <v>46006</v>
      </c>
      <c r="L535" s="5">
        <v>0.39583333333333331</v>
      </c>
      <c r="M535" t="s">
        <v>953</v>
      </c>
      <c r="N535" s="5">
        <v>1.8518518518518518E-4</v>
      </c>
      <c r="O535" t="s">
        <v>982</v>
      </c>
      <c r="P535">
        <v>0.02</v>
      </c>
      <c r="Q535">
        <v>20</v>
      </c>
      <c r="R535" t="s">
        <v>983</v>
      </c>
      <c r="S535" t="s">
        <v>984</v>
      </c>
    </row>
    <row r="536" spans="1:19" x14ac:dyDescent="0.25">
      <c r="A536" s="54">
        <f>_xlfn.XLOOKUP(B536,'School Lookup'!D:D,'School Lookup'!F:F,0)</f>
        <v>251672</v>
      </c>
      <c r="B536" s="54" t="str">
        <f>_xlfn.XLOOKUP(C536,'School Lookup'!A:A,'School Lookup'!D:D,_xlfn.XLOOKUP(C536,'School Lookup'!B:B,'School Lookup'!D:D,_xlfn.XLOOKUP(C536,'School Lookup'!C:C,'School Lookup'!D:D,0)))</f>
        <v>Park Schools Federation</v>
      </c>
      <c r="C536" t="s">
        <v>40</v>
      </c>
      <c r="D536" t="s">
        <v>1085</v>
      </c>
      <c r="E536" t="s">
        <v>16</v>
      </c>
      <c r="F536" t="s">
        <v>734</v>
      </c>
      <c r="G536" t="s">
        <v>235</v>
      </c>
      <c r="H536" t="s">
        <v>228</v>
      </c>
      <c r="I536" t="s">
        <v>980</v>
      </c>
      <c r="J536" t="s">
        <v>981</v>
      </c>
      <c r="K536" s="4">
        <v>46006</v>
      </c>
      <c r="L536" s="5">
        <v>0.4201388888888889</v>
      </c>
      <c r="M536" t="s">
        <v>953</v>
      </c>
      <c r="N536" s="5">
        <v>2.4305555555555555E-4</v>
      </c>
      <c r="O536" t="s">
        <v>982</v>
      </c>
      <c r="P536">
        <v>2.5000000000000001E-2</v>
      </c>
      <c r="Q536">
        <v>20</v>
      </c>
      <c r="R536" t="s">
        <v>998</v>
      </c>
      <c r="S536" t="s">
        <v>987</v>
      </c>
    </row>
    <row r="537" spans="1:19" x14ac:dyDescent="0.25">
      <c r="A537" s="54">
        <f>_xlfn.XLOOKUP(B537,'School Lookup'!D:D,'School Lookup'!F:F,0)</f>
        <v>251672</v>
      </c>
      <c r="B537" s="54" t="str">
        <f>_xlfn.XLOOKUP(C537,'School Lookup'!A:A,'School Lookup'!D:D,_xlfn.XLOOKUP(C537,'School Lookup'!B:B,'School Lookup'!D:D,_xlfn.XLOOKUP(C537,'School Lookup'!C:C,'School Lookup'!D:D,0)))</f>
        <v>Park Schools Federation</v>
      </c>
      <c r="C537" t="s">
        <v>40</v>
      </c>
      <c r="D537" t="s">
        <v>1002</v>
      </c>
      <c r="E537" t="s">
        <v>16</v>
      </c>
      <c r="F537" t="s">
        <v>734</v>
      </c>
      <c r="G537" t="s">
        <v>235</v>
      </c>
      <c r="H537" t="s">
        <v>228</v>
      </c>
      <c r="I537" t="s">
        <v>980</v>
      </c>
      <c r="J537" t="s">
        <v>981</v>
      </c>
      <c r="K537" s="4">
        <v>46006</v>
      </c>
      <c r="L537" s="5">
        <v>0.42708333333333331</v>
      </c>
      <c r="M537" t="s">
        <v>953</v>
      </c>
      <c r="N537" s="5">
        <v>1.6203703703703703E-4</v>
      </c>
      <c r="O537" t="s">
        <v>982</v>
      </c>
      <c r="P537">
        <v>0.02</v>
      </c>
      <c r="Q537">
        <v>20</v>
      </c>
      <c r="R537" t="s">
        <v>998</v>
      </c>
      <c r="S537" t="s">
        <v>987</v>
      </c>
    </row>
    <row r="538" spans="1:19" x14ac:dyDescent="0.25">
      <c r="A538" s="54">
        <f>_xlfn.XLOOKUP(B538,'School Lookup'!D:D,'School Lookup'!F:F,0)</f>
        <v>251672</v>
      </c>
      <c r="B538" s="54" t="str">
        <f>_xlfn.XLOOKUP(C538,'School Lookup'!A:A,'School Lookup'!D:D,_xlfn.XLOOKUP(C538,'School Lookup'!B:B,'School Lookup'!D:D,_xlfn.XLOOKUP(C538,'School Lookup'!C:C,'School Lookup'!D:D,0)))</f>
        <v>Park Schools Federation</v>
      </c>
      <c r="C538" t="s">
        <v>40</v>
      </c>
      <c r="D538" t="s">
        <v>1192</v>
      </c>
      <c r="E538" t="s">
        <v>16</v>
      </c>
      <c r="F538" t="s">
        <v>734</v>
      </c>
      <c r="G538" t="s">
        <v>235</v>
      </c>
      <c r="H538" t="s">
        <v>228</v>
      </c>
      <c r="I538" t="s">
        <v>980</v>
      </c>
      <c r="J538" t="s">
        <v>981</v>
      </c>
      <c r="K538" s="4">
        <v>46006</v>
      </c>
      <c r="L538" s="5">
        <v>0.4284722222222222</v>
      </c>
      <c r="M538" t="s">
        <v>953</v>
      </c>
      <c r="N538" s="5">
        <v>1.1574074074074075E-4</v>
      </c>
      <c r="O538" t="s">
        <v>982</v>
      </c>
      <c r="P538">
        <v>0.02</v>
      </c>
      <c r="Q538">
        <v>20</v>
      </c>
      <c r="R538" t="s">
        <v>1006</v>
      </c>
      <c r="S538" t="s">
        <v>994</v>
      </c>
    </row>
    <row r="539" spans="1:19" x14ac:dyDescent="0.25">
      <c r="A539" s="54">
        <f>_xlfn.XLOOKUP(B539,'School Lookup'!D:D,'School Lookup'!F:F,0)</f>
        <v>251672</v>
      </c>
      <c r="B539" s="54" t="str">
        <f>_xlfn.XLOOKUP(C539,'School Lookup'!A:A,'School Lookup'!D:D,_xlfn.XLOOKUP(C539,'School Lookup'!B:B,'School Lookup'!D:D,_xlfn.XLOOKUP(C539,'School Lookup'!C:C,'School Lookup'!D:D,0)))</f>
        <v>Park Schools Federation</v>
      </c>
      <c r="C539" t="s">
        <v>40</v>
      </c>
      <c r="D539" t="s">
        <v>1317</v>
      </c>
      <c r="E539" t="s">
        <v>16</v>
      </c>
      <c r="F539" t="s">
        <v>734</v>
      </c>
      <c r="G539" t="s">
        <v>235</v>
      </c>
      <c r="H539" t="s">
        <v>228</v>
      </c>
      <c r="I539" t="s">
        <v>980</v>
      </c>
      <c r="J539" t="s">
        <v>981</v>
      </c>
      <c r="K539" s="4">
        <v>46006</v>
      </c>
      <c r="L539" s="5">
        <v>0.43472222222222223</v>
      </c>
      <c r="M539" t="s">
        <v>953</v>
      </c>
      <c r="N539" s="5">
        <v>2.4305555555555555E-4</v>
      </c>
      <c r="O539" t="s">
        <v>982</v>
      </c>
      <c r="P539">
        <v>2.5000000000000001E-2</v>
      </c>
      <c r="Q539">
        <v>20</v>
      </c>
      <c r="R539" t="s">
        <v>998</v>
      </c>
      <c r="S539" t="s">
        <v>987</v>
      </c>
    </row>
    <row r="540" spans="1:19" x14ac:dyDescent="0.25">
      <c r="A540" s="54">
        <f>_xlfn.XLOOKUP(B540,'School Lookup'!D:D,'School Lookup'!F:F,0)</f>
        <v>251672</v>
      </c>
      <c r="B540" s="54" t="str">
        <f>_xlfn.XLOOKUP(C540,'School Lookup'!A:A,'School Lookup'!D:D,_xlfn.XLOOKUP(C540,'School Lookup'!B:B,'School Lookup'!D:D,_xlfn.XLOOKUP(C540,'School Lookup'!C:C,'School Lookup'!D:D,0)))</f>
        <v>Park Schools Federation</v>
      </c>
      <c r="C540" t="s">
        <v>40</v>
      </c>
      <c r="D540" t="s">
        <v>1192</v>
      </c>
      <c r="E540" t="s">
        <v>16</v>
      </c>
      <c r="F540" t="s">
        <v>734</v>
      </c>
      <c r="G540" t="s">
        <v>235</v>
      </c>
      <c r="H540" t="s">
        <v>228</v>
      </c>
      <c r="I540" t="s">
        <v>980</v>
      </c>
      <c r="J540" t="s">
        <v>981</v>
      </c>
      <c r="K540" s="4">
        <v>46006</v>
      </c>
      <c r="L540" s="5">
        <v>0.43541666666666667</v>
      </c>
      <c r="M540" t="s">
        <v>953</v>
      </c>
      <c r="N540" s="5">
        <v>2.199074074074074E-4</v>
      </c>
      <c r="O540" t="s">
        <v>982</v>
      </c>
      <c r="P540">
        <v>2.3E-2</v>
      </c>
      <c r="Q540">
        <v>20</v>
      </c>
      <c r="R540" t="s">
        <v>1006</v>
      </c>
      <c r="S540" t="s">
        <v>994</v>
      </c>
    </row>
    <row r="541" spans="1:19" x14ac:dyDescent="0.25">
      <c r="A541" s="54">
        <f>_xlfn.XLOOKUP(B541,'School Lookup'!D:D,'School Lookup'!F:F,0)</f>
        <v>251672</v>
      </c>
      <c r="B541" s="54" t="str">
        <f>_xlfn.XLOOKUP(C541,'School Lookup'!A:A,'School Lookup'!D:D,_xlfn.XLOOKUP(C541,'School Lookup'!B:B,'School Lookup'!D:D,_xlfn.XLOOKUP(C541,'School Lookup'!C:C,'School Lookup'!D:D,0)))</f>
        <v>Park Schools Federation</v>
      </c>
      <c r="C541" t="s">
        <v>40</v>
      </c>
      <c r="D541" t="s">
        <v>1318</v>
      </c>
      <c r="E541" t="s">
        <v>16</v>
      </c>
      <c r="F541" t="s">
        <v>734</v>
      </c>
      <c r="G541" t="s">
        <v>235</v>
      </c>
      <c r="H541" t="s">
        <v>228</v>
      </c>
      <c r="I541" t="s">
        <v>980</v>
      </c>
      <c r="J541" t="s">
        <v>981</v>
      </c>
      <c r="K541" s="4">
        <v>46006</v>
      </c>
      <c r="L541" s="5">
        <v>0.44513888888888886</v>
      </c>
      <c r="M541" t="s">
        <v>953</v>
      </c>
      <c r="N541" s="5">
        <v>4.2824074074074075E-4</v>
      </c>
      <c r="O541" t="s">
        <v>982</v>
      </c>
      <c r="P541">
        <v>4.3999999999999997E-2</v>
      </c>
      <c r="Q541">
        <v>20</v>
      </c>
      <c r="R541" t="s">
        <v>983</v>
      </c>
      <c r="S541" t="s">
        <v>984</v>
      </c>
    </row>
    <row r="542" spans="1:19" x14ac:dyDescent="0.25">
      <c r="A542" s="54">
        <f>_xlfn.XLOOKUP(B542,'School Lookup'!D:D,'School Lookup'!F:F,0)</f>
        <v>251672</v>
      </c>
      <c r="B542" s="54" t="str">
        <f>_xlfn.XLOOKUP(C542,'School Lookup'!A:A,'School Lookup'!D:D,_xlfn.XLOOKUP(C542,'School Lookup'!B:B,'School Lookup'!D:D,_xlfn.XLOOKUP(C542,'School Lookup'!C:C,'School Lookup'!D:D,0)))</f>
        <v>Park Schools Federation</v>
      </c>
      <c r="C542" t="s">
        <v>40</v>
      </c>
      <c r="D542" t="s">
        <v>1319</v>
      </c>
      <c r="E542" t="s">
        <v>16</v>
      </c>
      <c r="F542" t="s">
        <v>734</v>
      </c>
      <c r="G542" t="s">
        <v>235</v>
      </c>
      <c r="H542" t="s">
        <v>228</v>
      </c>
      <c r="I542" t="s">
        <v>980</v>
      </c>
      <c r="J542" t="s">
        <v>981</v>
      </c>
      <c r="K542" s="4">
        <v>46006</v>
      </c>
      <c r="L542" s="5">
        <v>0.45555555555555555</v>
      </c>
      <c r="M542" t="s">
        <v>953</v>
      </c>
      <c r="N542" s="5">
        <v>2.7777777777777778E-4</v>
      </c>
      <c r="O542" t="s">
        <v>982</v>
      </c>
      <c r="P542">
        <v>2.9000000000000001E-2</v>
      </c>
      <c r="Q542">
        <v>20</v>
      </c>
      <c r="R542" t="s">
        <v>1006</v>
      </c>
      <c r="S542" t="s">
        <v>994</v>
      </c>
    </row>
    <row r="543" spans="1:19" x14ac:dyDescent="0.25">
      <c r="A543" s="54">
        <f>_xlfn.XLOOKUP(B543,'School Lookup'!D:D,'School Lookup'!F:F,0)</f>
        <v>251672</v>
      </c>
      <c r="B543" s="54" t="str">
        <f>_xlfn.XLOOKUP(C543,'School Lookup'!A:A,'School Lookup'!D:D,_xlfn.XLOOKUP(C543,'School Lookup'!B:B,'School Lookup'!D:D,_xlfn.XLOOKUP(C543,'School Lookup'!C:C,'School Lookup'!D:D,0)))</f>
        <v>Park Schools Federation</v>
      </c>
      <c r="C543" t="s">
        <v>40</v>
      </c>
      <c r="D543" t="s">
        <v>1192</v>
      </c>
      <c r="E543" t="s">
        <v>16</v>
      </c>
      <c r="F543" t="s">
        <v>734</v>
      </c>
      <c r="G543" t="s">
        <v>235</v>
      </c>
      <c r="H543" t="s">
        <v>228</v>
      </c>
      <c r="I543" t="s">
        <v>980</v>
      </c>
      <c r="J543" t="s">
        <v>981</v>
      </c>
      <c r="K543" s="4">
        <v>46006</v>
      </c>
      <c r="L543" s="5">
        <v>0.4597222222222222</v>
      </c>
      <c r="M543" t="s">
        <v>953</v>
      </c>
      <c r="N543" s="5">
        <v>6.134259259259259E-4</v>
      </c>
      <c r="O543" t="s">
        <v>982</v>
      </c>
      <c r="P543">
        <v>6.3E-2</v>
      </c>
      <c r="Q543">
        <v>20</v>
      </c>
      <c r="R543" t="s">
        <v>1006</v>
      </c>
      <c r="S543" t="s">
        <v>994</v>
      </c>
    </row>
    <row r="544" spans="1:19" x14ac:dyDescent="0.25">
      <c r="A544" s="54">
        <f>_xlfn.XLOOKUP(B544,'School Lookup'!D:D,'School Lookup'!F:F,0)</f>
        <v>251672</v>
      </c>
      <c r="B544" s="54" t="str">
        <f>_xlfn.XLOOKUP(C544,'School Lookup'!A:A,'School Lookup'!D:D,_xlfn.XLOOKUP(C544,'School Lookup'!B:B,'School Lookup'!D:D,_xlfn.XLOOKUP(C544,'School Lookup'!C:C,'School Lookup'!D:D,0)))</f>
        <v>Park Schools Federation</v>
      </c>
      <c r="C544" t="s">
        <v>40</v>
      </c>
      <c r="D544" t="s">
        <v>1320</v>
      </c>
      <c r="E544" t="s">
        <v>16</v>
      </c>
      <c r="F544" t="s">
        <v>734</v>
      </c>
      <c r="G544" t="s">
        <v>235</v>
      </c>
      <c r="H544" t="s">
        <v>228</v>
      </c>
      <c r="I544" t="s">
        <v>980</v>
      </c>
      <c r="J544" t="s">
        <v>981</v>
      </c>
      <c r="K544" s="4">
        <v>46006</v>
      </c>
      <c r="L544" s="5">
        <v>0.4826388888888889</v>
      </c>
      <c r="M544" t="s">
        <v>953</v>
      </c>
      <c r="N544" s="5">
        <v>2.0833333333333335E-4</v>
      </c>
      <c r="O544" t="s">
        <v>982</v>
      </c>
      <c r="P544">
        <v>2.1999999999999999E-2</v>
      </c>
      <c r="Q544">
        <v>20</v>
      </c>
      <c r="R544" t="s">
        <v>983</v>
      </c>
      <c r="S544" t="s">
        <v>984</v>
      </c>
    </row>
    <row r="545" spans="1:19" x14ac:dyDescent="0.25">
      <c r="A545" s="54">
        <f>_xlfn.XLOOKUP(B545,'School Lookup'!D:D,'School Lookup'!F:F,0)</f>
        <v>251672</v>
      </c>
      <c r="B545" s="54" t="str">
        <f>_xlfn.XLOOKUP(C545,'School Lookup'!A:A,'School Lookup'!D:D,_xlfn.XLOOKUP(C545,'School Lookup'!B:B,'School Lookup'!D:D,_xlfn.XLOOKUP(C545,'School Lookup'!C:C,'School Lookup'!D:D,0)))</f>
        <v>Park Schools Federation</v>
      </c>
      <c r="C545" t="s">
        <v>40</v>
      </c>
      <c r="D545" t="s">
        <v>1321</v>
      </c>
      <c r="E545" t="s">
        <v>16</v>
      </c>
      <c r="F545" t="s">
        <v>734</v>
      </c>
      <c r="G545" t="s">
        <v>235</v>
      </c>
      <c r="H545" t="s">
        <v>228</v>
      </c>
      <c r="I545" t="s">
        <v>980</v>
      </c>
      <c r="J545" t="s">
        <v>981</v>
      </c>
      <c r="K545" s="4">
        <v>46006</v>
      </c>
      <c r="L545" s="5">
        <v>0.48819444444444443</v>
      </c>
      <c r="M545" t="s">
        <v>953</v>
      </c>
      <c r="N545" s="5">
        <v>4.0509259259259258E-4</v>
      </c>
      <c r="O545" t="s">
        <v>982</v>
      </c>
      <c r="P545">
        <v>4.2000000000000003E-2</v>
      </c>
      <c r="Q545">
        <v>20</v>
      </c>
      <c r="R545" t="s">
        <v>983</v>
      </c>
      <c r="S545" t="s">
        <v>984</v>
      </c>
    </row>
    <row r="546" spans="1:19" x14ac:dyDescent="0.25">
      <c r="A546" s="54">
        <f>_xlfn.XLOOKUP(B546,'School Lookup'!D:D,'School Lookup'!F:F,0)</f>
        <v>251672</v>
      </c>
      <c r="B546" s="54" t="str">
        <f>_xlfn.XLOOKUP(C546,'School Lookup'!A:A,'School Lookup'!D:D,_xlfn.XLOOKUP(C546,'School Lookup'!B:B,'School Lookup'!D:D,_xlfn.XLOOKUP(C546,'School Lookup'!C:C,'School Lookup'!D:D,0)))</f>
        <v>Park Schools Federation</v>
      </c>
      <c r="C546" t="s">
        <v>40</v>
      </c>
      <c r="D546" t="s">
        <v>1322</v>
      </c>
      <c r="E546" t="s">
        <v>16</v>
      </c>
      <c r="F546" t="s">
        <v>734</v>
      </c>
      <c r="G546" t="s">
        <v>235</v>
      </c>
      <c r="H546" t="s">
        <v>228</v>
      </c>
      <c r="I546" t="s">
        <v>980</v>
      </c>
      <c r="J546" t="s">
        <v>981</v>
      </c>
      <c r="K546" s="4">
        <v>46006</v>
      </c>
      <c r="L546" s="5">
        <v>0.49027777777777776</v>
      </c>
      <c r="M546" t="s">
        <v>953</v>
      </c>
      <c r="N546" s="5">
        <v>2.3148148148148147E-5</v>
      </c>
      <c r="O546" t="s">
        <v>982</v>
      </c>
      <c r="P546">
        <v>0.02</v>
      </c>
      <c r="Q546">
        <v>20</v>
      </c>
      <c r="R546" t="s">
        <v>986</v>
      </c>
      <c r="S546" t="s">
        <v>987</v>
      </c>
    </row>
    <row r="547" spans="1:19" x14ac:dyDescent="0.25">
      <c r="A547" s="54">
        <f>_xlfn.XLOOKUP(B547,'School Lookup'!D:D,'School Lookup'!F:F,0)</f>
        <v>251672</v>
      </c>
      <c r="B547" s="54" t="str">
        <f>_xlfn.XLOOKUP(C547,'School Lookup'!A:A,'School Lookup'!D:D,_xlfn.XLOOKUP(C547,'School Lookup'!B:B,'School Lookup'!D:D,_xlfn.XLOOKUP(C547,'School Lookup'!C:C,'School Lookup'!D:D,0)))</f>
        <v>Park Schools Federation</v>
      </c>
      <c r="C547" t="s">
        <v>40</v>
      </c>
      <c r="D547" t="s">
        <v>1323</v>
      </c>
      <c r="E547" t="s">
        <v>16</v>
      </c>
      <c r="F547" t="s">
        <v>734</v>
      </c>
      <c r="G547" t="s">
        <v>235</v>
      </c>
      <c r="H547" t="s">
        <v>228</v>
      </c>
      <c r="I547" t="s">
        <v>980</v>
      </c>
      <c r="J547" t="s">
        <v>981</v>
      </c>
      <c r="K547" s="4">
        <v>46006</v>
      </c>
      <c r="L547" s="5">
        <v>0.49444444444444446</v>
      </c>
      <c r="M547" t="s">
        <v>953</v>
      </c>
      <c r="N547" s="5">
        <v>3.1250000000000001E-4</v>
      </c>
      <c r="O547" t="s">
        <v>982</v>
      </c>
      <c r="P547">
        <v>3.2000000000000001E-2</v>
      </c>
      <c r="Q547">
        <v>20</v>
      </c>
      <c r="R547" t="s">
        <v>998</v>
      </c>
      <c r="S547" t="s">
        <v>987</v>
      </c>
    </row>
    <row r="548" spans="1:19" x14ac:dyDescent="0.25">
      <c r="A548" s="54">
        <f>_xlfn.XLOOKUP(B548,'School Lookup'!D:D,'School Lookup'!F:F,0)</f>
        <v>251672</v>
      </c>
      <c r="B548" s="54" t="str">
        <f>_xlfn.XLOOKUP(C548,'School Lookup'!A:A,'School Lookup'!D:D,_xlfn.XLOOKUP(C548,'School Lookup'!B:B,'School Lookup'!D:D,_xlfn.XLOOKUP(C548,'School Lookup'!C:C,'School Lookup'!D:D,0)))</f>
        <v>Park Schools Federation</v>
      </c>
      <c r="C548" t="s">
        <v>40</v>
      </c>
      <c r="D548" t="s">
        <v>997</v>
      </c>
      <c r="E548" t="s">
        <v>16</v>
      </c>
      <c r="F548" t="s">
        <v>734</v>
      </c>
      <c r="G548" t="s">
        <v>235</v>
      </c>
      <c r="H548" t="s">
        <v>228</v>
      </c>
      <c r="I548" t="s">
        <v>980</v>
      </c>
      <c r="J548" t="s">
        <v>981</v>
      </c>
      <c r="K548" s="4">
        <v>46006</v>
      </c>
      <c r="L548" s="5">
        <v>0.50555555555555554</v>
      </c>
      <c r="M548" t="s">
        <v>953</v>
      </c>
      <c r="N548" s="5">
        <v>1.1342592592592593E-3</v>
      </c>
      <c r="O548" t="s">
        <v>982</v>
      </c>
      <c r="P548">
        <v>0.11600000000000001</v>
      </c>
      <c r="Q548">
        <v>20</v>
      </c>
      <c r="R548" t="s">
        <v>998</v>
      </c>
      <c r="S548" t="s">
        <v>987</v>
      </c>
    </row>
    <row r="549" spans="1:19" x14ac:dyDescent="0.25">
      <c r="A549" s="54">
        <f>_xlfn.XLOOKUP(B549,'School Lookup'!D:D,'School Lookup'!F:F,0)</f>
        <v>251672</v>
      </c>
      <c r="B549" s="54" t="str">
        <f>_xlfn.XLOOKUP(C549,'School Lookup'!A:A,'School Lookup'!D:D,_xlfn.XLOOKUP(C549,'School Lookup'!B:B,'School Lookup'!D:D,_xlfn.XLOOKUP(C549,'School Lookup'!C:C,'School Lookup'!D:D,0)))</f>
        <v>Park Schools Federation</v>
      </c>
      <c r="C549" t="s">
        <v>40</v>
      </c>
      <c r="D549" t="s">
        <v>1324</v>
      </c>
      <c r="E549" t="s">
        <v>16</v>
      </c>
      <c r="F549" t="s">
        <v>734</v>
      </c>
      <c r="G549" t="s">
        <v>235</v>
      </c>
      <c r="H549" t="s">
        <v>228</v>
      </c>
      <c r="I549" t="s">
        <v>980</v>
      </c>
      <c r="J549" t="s">
        <v>981</v>
      </c>
      <c r="K549" s="4">
        <v>46006</v>
      </c>
      <c r="L549" s="5">
        <v>0.55555555555555558</v>
      </c>
      <c r="M549" t="s">
        <v>953</v>
      </c>
      <c r="N549" s="5">
        <v>1.9675925925925926E-4</v>
      </c>
      <c r="O549" t="s">
        <v>982</v>
      </c>
      <c r="P549">
        <v>2.1000000000000001E-2</v>
      </c>
      <c r="Q549">
        <v>20</v>
      </c>
      <c r="R549" t="s">
        <v>998</v>
      </c>
      <c r="S549" t="s">
        <v>987</v>
      </c>
    </row>
    <row r="550" spans="1:19" x14ac:dyDescent="0.25">
      <c r="A550" s="54">
        <f>_xlfn.XLOOKUP(B550,'School Lookup'!D:D,'School Lookup'!F:F,0)</f>
        <v>251672</v>
      </c>
      <c r="B550" s="54" t="str">
        <f>_xlfn.XLOOKUP(C550,'School Lookup'!A:A,'School Lookup'!D:D,_xlfn.XLOOKUP(C550,'School Lookup'!B:B,'School Lookup'!D:D,_xlfn.XLOOKUP(C550,'School Lookup'!C:C,'School Lookup'!D:D,0)))</f>
        <v>Park Schools Federation</v>
      </c>
      <c r="C550" t="s">
        <v>40</v>
      </c>
      <c r="D550" t="s">
        <v>1325</v>
      </c>
      <c r="E550" t="s">
        <v>16</v>
      </c>
      <c r="F550" t="s">
        <v>734</v>
      </c>
      <c r="G550" t="s">
        <v>235</v>
      </c>
      <c r="H550" t="s">
        <v>228</v>
      </c>
      <c r="I550" t="s">
        <v>980</v>
      </c>
      <c r="J550" t="s">
        <v>981</v>
      </c>
      <c r="K550" s="4">
        <v>46006</v>
      </c>
      <c r="L550" s="5">
        <v>0.55625000000000002</v>
      </c>
      <c r="M550" t="s">
        <v>953</v>
      </c>
      <c r="N550" s="5">
        <v>3.0092592592592595E-4</v>
      </c>
      <c r="O550" t="s">
        <v>982</v>
      </c>
      <c r="P550">
        <v>3.1E-2</v>
      </c>
      <c r="Q550">
        <v>20</v>
      </c>
      <c r="R550" t="s">
        <v>983</v>
      </c>
      <c r="S550" t="s">
        <v>984</v>
      </c>
    </row>
    <row r="551" spans="1:19" x14ac:dyDescent="0.25">
      <c r="A551" s="54">
        <f>_xlfn.XLOOKUP(B551,'School Lookup'!D:D,'School Lookup'!F:F,0)</f>
        <v>251672</v>
      </c>
      <c r="B551" s="54" t="str">
        <f>_xlfn.XLOOKUP(C551,'School Lookup'!A:A,'School Lookup'!D:D,_xlfn.XLOOKUP(C551,'School Lookup'!B:B,'School Lookup'!D:D,_xlfn.XLOOKUP(C551,'School Lookup'!C:C,'School Lookup'!D:D,0)))</f>
        <v>Park Schools Federation</v>
      </c>
      <c r="C551" t="s">
        <v>40</v>
      </c>
      <c r="D551" t="s">
        <v>1180</v>
      </c>
      <c r="E551" t="s">
        <v>16</v>
      </c>
      <c r="F551" t="s">
        <v>734</v>
      </c>
      <c r="G551" t="s">
        <v>235</v>
      </c>
      <c r="H551" t="s">
        <v>228</v>
      </c>
      <c r="I551" t="s">
        <v>980</v>
      </c>
      <c r="J551" t="s">
        <v>981</v>
      </c>
      <c r="K551" s="4">
        <v>46006</v>
      </c>
      <c r="L551" s="5">
        <v>0.56111111111111112</v>
      </c>
      <c r="M551" t="s">
        <v>953</v>
      </c>
      <c r="N551" s="5">
        <v>3.1250000000000001E-4</v>
      </c>
      <c r="O551" t="s">
        <v>982</v>
      </c>
      <c r="P551">
        <v>3.2000000000000001E-2</v>
      </c>
      <c r="Q551">
        <v>20</v>
      </c>
      <c r="R551" t="s">
        <v>998</v>
      </c>
      <c r="S551" t="s">
        <v>987</v>
      </c>
    </row>
    <row r="552" spans="1:19" x14ac:dyDescent="0.25">
      <c r="A552" s="54">
        <f>_xlfn.XLOOKUP(B552,'School Lookup'!D:D,'School Lookup'!F:F,0)</f>
        <v>251672</v>
      </c>
      <c r="B552" s="54" t="str">
        <f>_xlfn.XLOOKUP(C552,'School Lookup'!A:A,'School Lookup'!D:D,_xlfn.XLOOKUP(C552,'School Lookup'!B:B,'School Lookup'!D:D,_xlfn.XLOOKUP(C552,'School Lookup'!C:C,'School Lookup'!D:D,0)))</f>
        <v>Park Schools Federation</v>
      </c>
      <c r="C552" t="s">
        <v>40</v>
      </c>
      <c r="D552" t="s">
        <v>1326</v>
      </c>
      <c r="E552" t="s">
        <v>16</v>
      </c>
      <c r="F552" t="s">
        <v>734</v>
      </c>
      <c r="G552" t="s">
        <v>235</v>
      </c>
      <c r="H552" t="s">
        <v>228</v>
      </c>
      <c r="I552" t="s">
        <v>980</v>
      </c>
      <c r="J552" t="s">
        <v>981</v>
      </c>
      <c r="K552" s="4">
        <v>46006</v>
      </c>
      <c r="L552" s="5">
        <v>0.58194444444444449</v>
      </c>
      <c r="M552" t="s">
        <v>953</v>
      </c>
      <c r="N552" s="5">
        <v>2.3148148148148149E-4</v>
      </c>
      <c r="O552" t="s">
        <v>982</v>
      </c>
      <c r="P552">
        <v>2.4E-2</v>
      </c>
      <c r="Q552">
        <v>20</v>
      </c>
      <c r="R552" t="s">
        <v>998</v>
      </c>
      <c r="S552" t="s">
        <v>987</v>
      </c>
    </row>
    <row r="553" spans="1:19" x14ac:dyDescent="0.25">
      <c r="A553" s="54">
        <f>_xlfn.XLOOKUP(B553,'School Lookup'!D:D,'School Lookup'!F:F,0)</f>
        <v>251672</v>
      </c>
      <c r="B553" s="54" t="str">
        <f>_xlfn.XLOOKUP(C553,'School Lookup'!A:A,'School Lookup'!D:D,_xlfn.XLOOKUP(C553,'School Lookup'!B:B,'School Lookup'!D:D,_xlfn.XLOOKUP(C553,'School Lookup'!C:C,'School Lookup'!D:D,0)))</f>
        <v>Park Schools Federation</v>
      </c>
      <c r="C553" t="s">
        <v>40</v>
      </c>
      <c r="D553" t="s">
        <v>1192</v>
      </c>
      <c r="E553" t="s">
        <v>16</v>
      </c>
      <c r="F553" t="s">
        <v>734</v>
      </c>
      <c r="G553" t="s">
        <v>235</v>
      </c>
      <c r="H553" t="s">
        <v>228</v>
      </c>
      <c r="I553" t="s">
        <v>980</v>
      </c>
      <c r="J553" t="s">
        <v>981</v>
      </c>
      <c r="K553" s="4">
        <v>46006</v>
      </c>
      <c r="L553" s="5">
        <v>0.58194444444444449</v>
      </c>
      <c r="M553" t="s">
        <v>953</v>
      </c>
      <c r="N553" s="5">
        <v>1.7361111111111112E-4</v>
      </c>
      <c r="O553" t="s">
        <v>982</v>
      </c>
      <c r="P553">
        <v>0.02</v>
      </c>
      <c r="Q553">
        <v>20</v>
      </c>
      <c r="R553" t="s">
        <v>1006</v>
      </c>
      <c r="S553" t="s">
        <v>994</v>
      </c>
    </row>
    <row r="554" spans="1:19" x14ac:dyDescent="0.25">
      <c r="A554" s="54">
        <f>_xlfn.XLOOKUP(B554,'School Lookup'!D:D,'School Lookup'!F:F,0)</f>
        <v>251672</v>
      </c>
      <c r="B554" s="54" t="str">
        <f>_xlfn.XLOOKUP(C554,'School Lookup'!A:A,'School Lookup'!D:D,_xlfn.XLOOKUP(C554,'School Lookup'!B:B,'School Lookup'!D:D,_xlfn.XLOOKUP(C554,'School Lookup'!C:C,'School Lookup'!D:D,0)))</f>
        <v>Park Schools Federation</v>
      </c>
      <c r="C554" t="s">
        <v>40</v>
      </c>
      <c r="D554" t="s">
        <v>1327</v>
      </c>
      <c r="E554" t="s">
        <v>16</v>
      </c>
      <c r="F554" t="s">
        <v>734</v>
      </c>
      <c r="G554" t="s">
        <v>235</v>
      </c>
      <c r="H554" t="s">
        <v>228</v>
      </c>
      <c r="I554" t="s">
        <v>980</v>
      </c>
      <c r="J554" t="s">
        <v>981</v>
      </c>
      <c r="K554" s="4">
        <v>46006</v>
      </c>
      <c r="L554" s="5">
        <v>0.61736111111111114</v>
      </c>
      <c r="M554" t="s">
        <v>953</v>
      </c>
      <c r="N554" s="5">
        <v>1.9675925925925926E-4</v>
      </c>
      <c r="O554" t="s">
        <v>982</v>
      </c>
      <c r="P554">
        <v>4.2999999999999997E-2</v>
      </c>
      <c r="Q554">
        <v>20</v>
      </c>
      <c r="R554" t="s">
        <v>1074</v>
      </c>
      <c r="S554" t="s">
        <v>990</v>
      </c>
    </row>
    <row r="555" spans="1:19" x14ac:dyDescent="0.25">
      <c r="A555" s="54">
        <f>_xlfn.XLOOKUP(B555,'School Lookup'!D:D,'School Lookup'!F:F,0)</f>
        <v>251672</v>
      </c>
      <c r="B555" s="54" t="str">
        <f>_xlfn.XLOOKUP(C555,'School Lookup'!A:A,'School Lookup'!D:D,_xlfn.XLOOKUP(C555,'School Lookup'!B:B,'School Lookup'!D:D,_xlfn.XLOOKUP(C555,'School Lookup'!C:C,'School Lookup'!D:D,0)))</f>
        <v>Park Schools Federation</v>
      </c>
      <c r="C555" t="s">
        <v>40</v>
      </c>
      <c r="D555" t="s">
        <v>1327</v>
      </c>
      <c r="E555" t="s">
        <v>16</v>
      </c>
      <c r="F555" t="s">
        <v>734</v>
      </c>
      <c r="G555" t="s">
        <v>235</v>
      </c>
      <c r="H555" t="s">
        <v>228</v>
      </c>
      <c r="I555" t="s">
        <v>980</v>
      </c>
      <c r="J555" t="s">
        <v>981</v>
      </c>
      <c r="K555" s="4">
        <v>46006</v>
      </c>
      <c r="L555" s="5">
        <v>0.61736111111111114</v>
      </c>
      <c r="M555" t="s">
        <v>953</v>
      </c>
      <c r="N555" s="5">
        <v>9.2592592592592588E-5</v>
      </c>
      <c r="O555" t="s">
        <v>982</v>
      </c>
      <c r="P555">
        <v>0.02</v>
      </c>
      <c r="Q555">
        <v>20</v>
      </c>
      <c r="R555" t="s">
        <v>1074</v>
      </c>
      <c r="S555" t="s">
        <v>990</v>
      </c>
    </row>
    <row r="556" spans="1:19" x14ac:dyDescent="0.25">
      <c r="A556" s="54">
        <f>_xlfn.XLOOKUP(B556,'School Lookup'!D:D,'School Lookup'!F:F,0)</f>
        <v>251672</v>
      </c>
      <c r="B556" s="54" t="str">
        <f>_xlfn.XLOOKUP(C556,'School Lookup'!A:A,'School Lookup'!D:D,_xlfn.XLOOKUP(C556,'School Lookup'!B:B,'School Lookup'!D:D,_xlfn.XLOOKUP(C556,'School Lookup'!C:C,'School Lookup'!D:D,0)))</f>
        <v>Park Schools Federation</v>
      </c>
      <c r="C556" t="s">
        <v>40</v>
      </c>
      <c r="D556" t="s">
        <v>1328</v>
      </c>
      <c r="E556" t="s">
        <v>16</v>
      </c>
      <c r="F556" t="s">
        <v>734</v>
      </c>
      <c r="G556" t="s">
        <v>235</v>
      </c>
      <c r="H556" t="s">
        <v>228</v>
      </c>
      <c r="I556" t="s">
        <v>980</v>
      </c>
      <c r="J556" t="s">
        <v>981</v>
      </c>
      <c r="K556" s="4">
        <v>46006</v>
      </c>
      <c r="L556" s="5">
        <v>0.66319444444444442</v>
      </c>
      <c r="M556" t="s">
        <v>953</v>
      </c>
      <c r="N556" s="5">
        <v>8.1018518518518516E-5</v>
      </c>
      <c r="O556" t="s">
        <v>982</v>
      </c>
      <c r="P556">
        <v>0.02</v>
      </c>
      <c r="Q556">
        <v>20</v>
      </c>
      <c r="R556" t="s">
        <v>993</v>
      </c>
      <c r="S556" t="s">
        <v>994</v>
      </c>
    </row>
    <row r="557" spans="1:19" x14ac:dyDescent="0.25">
      <c r="A557" s="54">
        <f>_xlfn.XLOOKUP(B557,'School Lookup'!D:D,'School Lookup'!F:F,0)</f>
        <v>251672</v>
      </c>
      <c r="B557" s="54" t="str">
        <f>_xlfn.XLOOKUP(C557,'School Lookup'!A:A,'School Lookup'!D:D,_xlfn.XLOOKUP(C557,'School Lookup'!B:B,'School Lookup'!D:D,_xlfn.XLOOKUP(C557,'School Lookup'!C:C,'School Lookup'!D:D,0)))</f>
        <v>Park Schools Federation</v>
      </c>
      <c r="C557" t="s">
        <v>40</v>
      </c>
      <c r="D557" t="s">
        <v>1329</v>
      </c>
      <c r="E557" t="s">
        <v>16</v>
      </c>
      <c r="F557" t="s">
        <v>734</v>
      </c>
      <c r="G557" t="s">
        <v>235</v>
      </c>
      <c r="H557" t="s">
        <v>228</v>
      </c>
      <c r="I557" t="s">
        <v>980</v>
      </c>
      <c r="J557" t="s">
        <v>981</v>
      </c>
      <c r="K557" s="4">
        <v>46006</v>
      </c>
      <c r="L557" s="5">
        <v>0.66597222222222219</v>
      </c>
      <c r="M557" t="s">
        <v>953</v>
      </c>
      <c r="N557" s="5">
        <v>5.7870370370370373E-5</v>
      </c>
      <c r="O557" t="s">
        <v>982</v>
      </c>
      <c r="P557">
        <v>0.02</v>
      </c>
      <c r="Q557">
        <v>20</v>
      </c>
      <c r="R557" t="s">
        <v>983</v>
      </c>
      <c r="S557" t="s">
        <v>984</v>
      </c>
    </row>
    <row r="558" spans="1:19" x14ac:dyDescent="0.25">
      <c r="A558" s="54">
        <f>_xlfn.XLOOKUP(B558,'School Lookup'!D:D,'School Lookup'!F:F,0)</f>
        <v>819500</v>
      </c>
      <c r="B558" s="54" t="str">
        <f>_xlfn.XLOOKUP(C558,'School Lookup'!A:A,'School Lookup'!D:D,_xlfn.XLOOKUP(C558,'School Lookup'!B:B,'School Lookup'!D:D,_xlfn.XLOOKUP(C558,'School Lookup'!C:C,'School Lookup'!D:D,0)))</f>
        <v>Tansley Primary School</v>
      </c>
      <c r="C558" t="s">
        <v>30</v>
      </c>
      <c r="D558" t="s">
        <v>1330</v>
      </c>
      <c r="E558" t="s">
        <v>16</v>
      </c>
      <c r="F558" t="s">
        <v>734</v>
      </c>
      <c r="G558" t="s">
        <v>223</v>
      </c>
      <c r="H558" t="s">
        <v>302</v>
      </c>
      <c r="I558" t="s">
        <v>980</v>
      </c>
      <c r="J558" t="s">
        <v>981</v>
      </c>
      <c r="K558" s="4">
        <v>46006</v>
      </c>
      <c r="L558" s="5">
        <v>0.35890046296296296</v>
      </c>
      <c r="M558" t="s">
        <v>953</v>
      </c>
      <c r="N558" s="5">
        <v>3.3564814814814812E-4</v>
      </c>
      <c r="O558" t="s">
        <v>982</v>
      </c>
      <c r="P558">
        <v>3.5999999999999997E-2</v>
      </c>
      <c r="Q558">
        <v>20</v>
      </c>
      <c r="R558" t="s">
        <v>983</v>
      </c>
      <c r="S558" t="s">
        <v>984</v>
      </c>
    </row>
    <row r="559" spans="1:19" x14ac:dyDescent="0.25">
      <c r="A559" s="54">
        <f>_xlfn.XLOOKUP(B559,'School Lookup'!D:D,'School Lookup'!F:F,0)</f>
        <v>819500</v>
      </c>
      <c r="B559" s="54" t="str">
        <f>_xlfn.XLOOKUP(C559,'School Lookup'!A:A,'School Lookup'!D:D,_xlfn.XLOOKUP(C559,'School Lookup'!B:B,'School Lookup'!D:D,_xlfn.XLOOKUP(C559,'School Lookup'!C:C,'School Lookup'!D:D,0)))</f>
        <v>Tansley Primary School</v>
      </c>
      <c r="C559" t="s">
        <v>30</v>
      </c>
      <c r="D559" t="s">
        <v>1331</v>
      </c>
      <c r="E559" t="s">
        <v>16</v>
      </c>
      <c r="F559" t="s">
        <v>734</v>
      </c>
      <c r="G559" t="s">
        <v>223</v>
      </c>
      <c r="H559" t="s">
        <v>302</v>
      </c>
      <c r="I559" t="s">
        <v>980</v>
      </c>
      <c r="J559" t="s">
        <v>981</v>
      </c>
      <c r="K559" s="4">
        <v>46006</v>
      </c>
      <c r="L559" s="5">
        <v>0.39099537037037035</v>
      </c>
      <c r="M559" t="s">
        <v>953</v>
      </c>
      <c r="N559" s="5">
        <v>2.3148148148148147E-5</v>
      </c>
      <c r="O559" t="s">
        <v>982</v>
      </c>
      <c r="P559">
        <v>0.02</v>
      </c>
      <c r="Q559">
        <v>20</v>
      </c>
      <c r="R559" t="s">
        <v>998</v>
      </c>
      <c r="S559" t="s">
        <v>987</v>
      </c>
    </row>
    <row r="560" spans="1:19" x14ac:dyDescent="0.25">
      <c r="A560" s="54">
        <f>_xlfn.XLOOKUP(B560,'School Lookup'!D:D,'School Lookup'!F:F,0)</f>
        <v>819500</v>
      </c>
      <c r="B560" s="54" t="str">
        <f>_xlfn.XLOOKUP(C560,'School Lookup'!A:A,'School Lookup'!D:D,_xlfn.XLOOKUP(C560,'School Lookup'!B:B,'School Lookup'!D:D,_xlfn.XLOOKUP(C560,'School Lookup'!C:C,'School Lookup'!D:D,0)))</f>
        <v>Tansley Primary School</v>
      </c>
      <c r="C560" t="s">
        <v>30</v>
      </c>
      <c r="D560" t="s">
        <v>1331</v>
      </c>
      <c r="E560" t="s">
        <v>16</v>
      </c>
      <c r="F560" t="s">
        <v>734</v>
      </c>
      <c r="G560" t="s">
        <v>223</v>
      </c>
      <c r="H560" t="s">
        <v>302</v>
      </c>
      <c r="I560" t="s">
        <v>980</v>
      </c>
      <c r="J560" t="s">
        <v>981</v>
      </c>
      <c r="K560" s="4">
        <v>46006</v>
      </c>
      <c r="L560" s="5">
        <v>0.39167824074074076</v>
      </c>
      <c r="M560" t="s">
        <v>953</v>
      </c>
      <c r="N560" s="5">
        <v>1.1574074074074073E-5</v>
      </c>
      <c r="O560" t="s">
        <v>982</v>
      </c>
      <c r="P560">
        <v>0.02</v>
      </c>
      <c r="Q560">
        <v>20</v>
      </c>
      <c r="R560" t="s">
        <v>998</v>
      </c>
      <c r="S560" t="s">
        <v>987</v>
      </c>
    </row>
    <row r="561" spans="1:19" x14ac:dyDescent="0.25">
      <c r="A561" s="54">
        <f>_xlfn.XLOOKUP(B561,'School Lookup'!D:D,'School Lookup'!F:F,0)</f>
        <v>819500</v>
      </c>
      <c r="B561" s="54" t="str">
        <f>_xlfn.XLOOKUP(C561,'School Lookup'!A:A,'School Lookup'!D:D,_xlfn.XLOOKUP(C561,'School Lookup'!B:B,'School Lookup'!D:D,_xlfn.XLOOKUP(C561,'School Lookup'!C:C,'School Lookup'!D:D,0)))</f>
        <v>Tansley Primary School</v>
      </c>
      <c r="C561" t="s">
        <v>30</v>
      </c>
      <c r="D561" t="s">
        <v>1331</v>
      </c>
      <c r="E561" t="s">
        <v>16</v>
      </c>
      <c r="F561" t="s">
        <v>734</v>
      </c>
      <c r="G561" t="s">
        <v>223</v>
      </c>
      <c r="H561" t="s">
        <v>302</v>
      </c>
      <c r="I561" t="s">
        <v>980</v>
      </c>
      <c r="J561" t="s">
        <v>981</v>
      </c>
      <c r="K561" s="4">
        <v>46006</v>
      </c>
      <c r="L561" s="5">
        <v>0.3926736111111111</v>
      </c>
      <c r="M561" t="s">
        <v>953</v>
      </c>
      <c r="N561" s="5">
        <v>1.1574074074074073E-5</v>
      </c>
      <c r="O561" t="s">
        <v>982</v>
      </c>
      <c r="P561">
        <v>0.02</v>
      </c>
      <c r="Q561">
        <v>20</v>
      </c>
      <c r="R561" t="s">
        <v>998</v>
      </c>
      <c r="S561" t="s">
        <v>987</v>
      </c>
    </row>
    <row r="562" spans="1:19" x14ac:dyDescent="0.25">
      <c r="A562" s="54">
        <f>_xlfn.XLOOKUP(B562,'School Lookup'!D:D,'School Lookup'!F:F,0)</f>
        <v>819500</v>
      </c>
      <c r="B562" s="54" t="str">
        <f>_xlfn.XLOOKUP(C562,'School Lookup'!A:A,'School Lookup'!D:D,_xlfn.XLOOKUP(C562,'School Lookup'!B:B,'School Lookup'!D:D,_xlfn.XLOOKUP(C562,'School Lookup'!C:C,'School Lookup'!D:D,0)))</f>
        <v>Tansley Primary School</v>
      </c>
      <c r="C562" t="s">
        <v>30</v>
      </c>
      <c r="D562" t="s">
        <v>1332</v>
      </c>
      <c r="E562" t="s">
        <v>16</v>
      </c>
      <c r="F562" t="s">
        <v>734</v>
      </c>
      <c r="G562" t="s">
        <v>223</v>
      </c>
      <c r="H562" t="s">
        <v>302</v>
      </c>
      <c r="I562" t="s">
        <v>980</v>
      </c>
      <c r="J562" t="s">
        <v>981</v>
      </c>
      <c r="K562" s="4">
        <v>46006</v>
      </c>
      <c r="L562" s="5">
        <v>0.47935185185185186</v>
      </c>
      <c r="M562" t="s">
        <v>953</v>
      </c>
      <c r="N562" s="5">
        <v>4.6296296296296298E-4</v>
      </c>
      <c r="O562" t="s">
        <v>982</v>
      </c>
      <c r="P562">
        <v>4.9000000000000002E-2</v>
      </c>
      <c r="Q562">
        <v>20</v>
      </c>
      <c r="R562" t="s">
        <v>998</v>
      </c>
      <c r="S562" t="s">
        <v>987</v>
      </c>
    </row>
    <row r="563" spans="1:19" x14ac:dyDescent="0.25">
      <c r="A563" s="54">
        <f>_xlfn.XLOOKUP(B563,'School Lookup'!D:D,'School Lookup'!F:F,0)</f>
        <v>819500</v>
      </c>
      <c r="B563" s="54" t="str">
        <f>_xlfn.XLOOKUP(C563,'School Lookup'!A:A,'School Lookup'!D:D,_xlfn.XLOOKUP(C563,'School Lookup'!B:B,'School Lookup'!D:D,_xlfn.XLOOKUP(C563,'School Lookup'!C:C,'School Lookup'!D:D,0)))</f>
        <v>Tansley Primary School</v>
      </c>
      <c r="C563" t="s">
        <v>30</v>
      </c>
      <c r="D563" t="s">
        <v>1333</v>
      </c>
      <c r="E563" t="s">
        <v>16</v>
      </c>
      <c r="F563" t="s">
        <v>734</v>
      </c>
      <c r="G563" t="s">
        <v>223</v>
      </c>
      <c r="H563" t="s">
        <v>302</v>
      </c>
      <c r="I563" t="s">
        <v>980</v>
      </c>
      <c r="J563" t="s">
        <v>981</v>
      </c>
      <c r="K563" s="4">
        <v>46006</v>
      </c>
      <c r="L563" s="5">
        <v>0.62105324074074075</v>
      </c>
      <c r="M563" t="s">
        <v>953</v>
      </c>
      <c r="N563" s="5">
        <v>2.7777777777777778E-4</v>
      </c>
      <c r="O563" t="s">
        <v>982</v>
      </c>
      <c r="P563">
        <v>0.03</v>
      </c>
      <c r="Q563">
        <v>20</v>
      </c>
      <c r="R563" t="s">
        <v>998</v>
      </c>
      <c r="S563" t="s">
        <v>987</v>
      </c>
    </row>
    <row r="564" spans="1:19" x14ac:dyDescent="0.25">
      <c r="A564" s="54">
        <f>_xlfn.XLOOKUP(B564,'School Lookup'!D:D,'School Lookup'!F:F,0)</f>
        <v>856243</v>
      </c>
      <c r="B564" s="54" t="str">
        <f>_xlfn.XLOOKUP(C564,'School Lookup'!A:A,'School Lookup'!D:D,_xlfn.XLOOKUP(C564,'School Lookup'!B:B,'School Lookup'!D:D,_xlfn.XLOOKUP(C564,'School Lookup'!C:C,'School Lookup'!D:D,0)))</f>
        <v>Elton Primary School</v>
      </c>
      <c r="C564" t="s">
        <v>54</v>
      </c>
      <c r="D564">
        <v>699</v>
      </c>
      <c r="E564" t="s">
        <v>16</v>
      </c>
      <c r="F564" t="s">
        <v>734</v>
      </c>
      <c r="G564" t="s">
        <v>332</v>
      </c>
      <c r="H564" t="s">
        <v>877</v>
      </c>
      <c r="I564" t="s">
        <v>958</v>
      </c>
      <c r="J564" t="s">
        <v>959</v>
      </c>
      <c r="K564" s="4">
        <v>46006</v>
      </c>
      <c r="L564" s="5">
        <v>0.3210763888888889</v>
      </c>
      <c r="M564" t="s">
        <v>953</v>
      </c>
      <c r="N564" s="5">
        <v>4.861111111111111E-4</v>
      </c>
      <c r="O564" t="s">
        <v>960</v>
      </c>
      <c r="P564">
        <v>0</v>
      </c>
      <c r="Q564">
        <v>20</v>
      </c>
      <c r="R564" t="s">
        <v>975</v>
      </c>
      <c r="S564" t="s">
        <v>976</v>
      </c>
    </row>
    <row r="565" spans="1:19" x14ac:dyDescent="0.25">
      <c r="A565" s="54">
        <f>_xlfn.XLOOKUP(B565,'School Lookup'!D:D,'School Lookup'!F:F,0)</f>
        <v>856243</v>
      </c>
      <c r="B565" s="54" t="str">
        <f>_xlfn.XLOOKUP(C565,'School Lookup'!A:A,'School Lookup'!D:D,_xlfn.XLOOKUP(C565,'School Lookup'!B:B,'School Lookup'!D:D,_xlfn.XLOOKUP(C565,'School Lookup'!C:C,'School Lookup'!D:D,0)))</f>
        <v>Elton Primary School</v>
      </c>
      <c r="C565" t="s">
        <v>54</v>
      </c>
      <c r="D565">
        <v>699</v>
      </c>
      <c r="E565" t="s">
        <v>16</v>
      </c>
      <c r="F565" t="s">
        <v>734</v>
      </c>
      <c r="G565" t="s">
        <v>332</v>
      </c>
      <c r="H565" t="s">
        <v>877</v>
      </c>
      <c r="I565" t="s">
        <v>958</v>
      </c>
      <c r="J565" t="s">
        <v>959</v>
      </c>
      <c r="K565" s="4">
        <v>46006</v>
      </c>
      <c r="L565" s="5">
        <v>0.3825115740740741</v>
      </c>
      <c r="M565" t="s">
        <v>953</v>
      </c>
      <c r="N565" s="5">
        <v>6.3657407407407413E-4</v>
      </c>
      <c r="O565" t="s">
        <v>960</v>
      </c>
      <c r="P565">
        <v>0</v>
      </c>
      <c r="Q565">
        <v>20</v>
      </c>
      <c r="R565" t="s">
        <v>975</v>
      </c>
      <c r="S565" t="s">
        <v>976</v>
      </c>
    </row>
    <row r="566" spans="1:19" x14ac:dyDescent="0.25">
      <c r="A566" s="54">
        <f>_xlfn.XLOOKUP(B566,'School Lookup'!D:D,'School Lookup'!F:F,0)</f>
        <v>856243</v>
      </c>
      <c r="B566" s="54" t="str">
        <f>_xlfn.XLOOKUP(C566,'School Lookup'!A:A,'School Lookup'!D:D,_xlfn.XLOOKUP(C566,'School Lookup'!B:B,'School Lookup'!D:D,_xlfn.XLOOKUP(C566,'School Lookup'!C:C,'School Lookup'!D:D,0)))</f>
        <v>Elton Primary School</v>
      </c>
      <c r="C566" t="s">
        <v>54</v>
      </c>
      <c r="D566">
        <v>700</v>
      </c>
      <c r="E566" t="s">
        <v>16</v>
      </c>
      <c r="F566" t="s">
        <v>734</v>
      </c>
      <c r="G566" t="s">
        <v>332</v>
      </c>
      <c r="H566" t="s">
        <v>877</v>
      </c>
      <c r="I566" t="s">
        <v>958</v>
      </c>
      <c r="J566" t="s">
        <v>959</v>
      </c>
      <c r="K566" s="4">
        <v>46006</v>
      </c>
      <c r="L566" s="5">
        <v>0.4166435185185185</v>
      </c>
      <c r="M566" t="s">
        <v>953</v>
      </c>
      <c r="N566" s="5">
        <v>5.2083333333333333E-4</v>
      </c>
      <c r="O566" t="s">
        <v>960</v>
      </c>
      <c r="P566">
        <v>0</v>
      </c>
      <c r="Q566">
        <v>20</v>
      </c>
      <c r="R566" t="s">
        <v>955</v>
      </c>
    </row>
    <row r="567" spans="1:19" x14ac:dyDescent="0.25">
      <c r="A567" s="54">
        <f>_xlfn.XLOOKUP(B567,'School Lookup'!D:D,'School Lookup'!F:F,0)</f>
        <v>856243</v>
      </c>
      <c r="B567" s="54" t="str">
        <f>_xlfn.XLOOKUP(C567,'School Lookup'!A:A,'School Lookup'!D:D,_xlfn.XLOOKUP(C567,'School Lookup'!B:B,'School Lookup'!D:D,_xlfn.XLOOKUP(C567,'School Lookup'!C:C,'School Lookup'!D:D,0)))</f>
        <v>Elton Primary School</v>
      </c>
      <c r="C567" t="s">
        <v>54</v>
      </c>
      <c r="D567">
        <v>700</v>
      </c>
      <c r="E567" t="s">
        <v>16</v>
      </c>
      <c r="F567" t="s">
        <v>734</v>
      </c>
      <c r="G567" t="s">
        <v>332</v>
      </c>
      <c r="H567" t="s">
        <v>877</v>
      </c>
      <c r="I567" t="s">
        <v>958</v>
      </c>
      <c r="J567" t="s">
        <v>959</v>
      </c>
      <c r="K567" s="4">
        <v>46006</v>
      </c>
      <c r="L567" s="5">
        <v>0.46811342592592592</v>
      </c>
      <c r="M567" t="s">
        <v>953</v>
      </c>
      <c r="N567" s="5">
        <v>3.9351851851851852E-4</v>
      </c>
      <c r="O567" t="s">
        <v>960</v>
      </c>
      <c r="P567">
        <v>0</v>
      </c>
      <c r="Q567">
        <v>20</v>
      </c>
      <c r="R567" t="s">
        <v>955</v>
      </c>
    </row>
    <row r="568" spans="1:19" x14ac:dyDescent="0.25">
      <c r="A568" s="54">
        <f>_xlfn.XLOOKUP(B568,'School Lookup'!D:D,'School Lookup'!F:F,0)</f>
        <v>856243</v>
      </c>
      <c r="B568" s="54" t="str">
        <f>_xlfn.XLOOKUP(C568,'School Lookup'!A:A,'School Lookup'!D:D,_xlfn.XLOOKUP(C568,'School Lookup'!B:B,'School Lookup'!D:D,_xlfn.XLOOKUP(C568,'School Lookup'!C:C,'School Lookup'!D:D,0)))</f>
        <v>Elton Primary School</v>
      </c>
      <c r="C568" t="s">
        <v>54</v>
      </c>
      <c r="D568">
        <v>699</v>
      </c>
      <c r="E568" t="s">
        <v>16</v>
      </c>
      <c r="F568" t="s">
        <v>734</v>
      </c>
      <c r="G568" t="s">
        <v>332</v>
      </c>
      <c r="H568" t="s">
        <v>877</v>
      </c>
      <c r="I568" t="s">
        <v>958</v>
      </c>
      <c r="J568" t="s">
        <v>959</v>
      </c>
      <c r="K568" s="4">
        <v>46006</v>
      </c>
      <c r="L568" s="5">
        <v>0.52401620370370372</v>
      </c>
      <c r="M568" t="s">
        <v>953</v>
      </c>
      <c r="N568" s="5">
        <v>1.4236111111111112E-3</v>
      </c>
      <c r="O568" t="s">
        <v>960</v>
      </c>
      <c r="P568">
        <v>0</v>
      </c>
      <c r="Q568">
        <v>20</v>
      </c>
      <c r="R568" t="s">
        <v>975</v>
      </c>
      <c r="S568" t="s">
        <v>976</v>
      </c>
    </row>
    <row r="569" spans="1:19" x14ac:dyDescent="0.25">
      <c r="A569" s="54">
        <f>_xlfn.XLOOKUP(B569,'School Lookup'!D:D,'School Lookup'!F:F,0)</f>
        <v>856243</v>
      </c>
      <c r="B569" s="54" t="str">
        <f>_xlfn.XLOOKUP(C569,'School Lookup'!A:A,'School Lookup'!D:D,_xlfn.XLOOKUP(C569,'School Lookup'!B:B,'School Lookup'!D:D,_xlfn.XLOOKUP(C569,'School Lookup'!C:C,'School Lookup'!D:D,0)))</f>
        <v>Elton Primary School</v>
      </c>
      <c r="C569" t="s">
        <v>54</v>
      </c>
      <c r="D569">
        <v>699</v>
      </c>
      <c r="E569" t="s">
        <v>16</v>
      </c>
      <c r="F569" t="s">
        <v>734</v>
      </c>
      <c r="G569" t="s">
        <v>332</v>
      </c>
      <c r="H569" t="s">
        <v>877</v>
      </c>
      <c r="I569" t="s">
        <v>958</v>
      </c>
      <c r="J569" t="s">
        <v>959</v>
      </c>
      <c r="K569" s="4">
        <v>46006</v>
      </c>
      <c r="L569" s="5">
        <v>0.56100694444444443</v>
      </c>
      <c r="M569" t="s">
        <v>953</v>
      </c>
      <c r="N569" s="5">
        <v>2.5462962962962961E-4</v>
      </c>
      <c r="O569" t="s">
        <v>960</v>
      </c>
      <c r="P569">
        <v>0</v>
      </c>
      <c r="Q569">
        <v>20</v>
      </c>
      <c r="R569" t="s">
        <v>975</v>
      </c>
      <c r="S569" t="s">
        <v>976</v>
      </c>
    </row>
    <row r="570" spans="1:19" x14ac:dyDescent="0.25">
      <c r="A570" s="54">
        <f>_xlfn.XLOOKUP(B570,'School Lookup'!D:D,'School Lookup'!F:F,0)</f>
        <v>856243</v>
      </c>
      <c r="B570" s="54" t="str">
        <f>_xlfn.XLOOKUP(C570,'School Lookup'!A:A,'School Lookup'!D:D,_xlfn.XLOOKUP(C570,'School Lookup'!B:B,'School Lookup'!D:D,_xlfn.XLOOKUP(C570,'School Lookup'!C:C,'School Lookup'!D:D,0)))</f>
        <v>Elton Primary School</v>
      </c>
      <c r="C570" t="s">
        <v>54</v>
      </c>
      <c r="D570">
        <v>700</v>
      </c>
      <c r="E570" t="s">
        <v>16</v>
      </c>
      <c r="F570" t="s">
        <v>734</v>
      </c>
      <c r="G570" t="s">
        <v>332</v>
      </c>
      <c r="H570" t="s">
        <v>877</v>
      </c>
      <c r="I570" t="s">
        <v>958</v>
      </c>
      <c r="J570" t="s">
        <v>959</v>
      </c>
      <c r="K570" s="4">
        <v>46006</v>
      </c>
      <c r="L570" s="5">
        <v>0.65562500000000001</v>
      </c>
      <c r="M570" t="s">
        <v>953</v>
      </c>
      <c r="N570" s="5">
        <v>2.5462962962962961E-4</v>
      </c>
      <c r="O570" t="s">
        <v>960</v>
      </c>
      <c r="P570">
        <v>0</v>
      </c>
      <c r="Q570">
        <v>20</v>
      </c>
      <c r="R570" t="s">
        <v>955</v>
      </c>
    </row>
    <row r="571" spans="1:19" x14ac:dyDescent="0.25">
      <c r="A571" s="54">
        <f>_xlfn.XLOOKUP(B571,'School Lookup'!D:D,'School Lookup'!F:F,0)</f>
        <v>856243</v>
      </c>
      <c r="B571" s="54" t="str">
        <f>_xlfn.XLOOKUP(C571,'School Lookup'!A:A,'School Lookup'!D:D,_xlfn.XLOOKUP(C571,'School Lookup'!B:B,'School Lookup'!D:D,_xlfn.XLOOKUP(C571,'School Lookup'!C:C,'School Lookup'!D:D,0)))</f>
        <v>Elton Primary School</v>
      </c>
      <c r="C571" t="s">
        <v>54</v>
      </c>
      <c r="D571">
        <v>700</v>
      </c>
      <c r="E571" t="s">
        <v>16</v>
      </c>
      <c r="F571" t="s">
        <v>734</v>
      </c>
      <c r="G571" t="s">
        <v>332</v>
      </c>
      <c r="H571" t="s">
        <v>877</v>
      </c>
      <c r="I571" t="s">
        <v>958</v>
      </c>
      <c r="J571" t="s">
        <v>959</v>
      </c>
      <c r="K571" s="4">
        <v>46006</v>
      </c>
      <c r="L571" s="5">
        <v>0.65718750000000004</v>
      </c>
      <c r="M571" t="s">
        <v>953</v>
      </c>
      <c r="N571" s="5">
        <v>1.6203703703703703E-4</v>
      </c>
      <c r="O571" t="s">
        <v>960</v>
      </c>
      <c r="P571">
        <v>0</v>
      </c>
      <c r="Q571">
        <v>20</v>
      </c>
      <c r="R571" t="s">
        <v>955</v>
      </c>
    </row>
    <row r="572" spans="1:19" x14ac:dyDescent="0.25">
      <c r="A572" s="54">
        <f>_xlfn.XLOOKUP(B572,'School Lookup'!D:D,'School Lookup'!F:F,0)</f>
        <v>755828</v>
      </c>
      <c r="B572" s="54" t="str">
        <f>_xlfn.XLOOKUP(C572,'School Lookup'!A:A,'School Lookup'!D:D,_xlfn.XLOOKUP(C572,'School Lookup'!B:B,'School Lookup'!D:D,_xlfn.XLOOKUP(C572,'School Lookup'!C:C,'School Lookup'!D:D,0)))</f>
        <v>Hartshorne CE Primary School</v>
      </c>
      <c r="C572" t="s">
        <v>36</v>
      </c>
      <c r="D572" t="s">
        <v>1014</v>
      </c>
      <c r="E572" t="s">
        <v>16</v>
      </c>
      <c r="F572" t="s">
        <v>734</v>
      </c>
      <c r="G572" t="s">
        <v>236</v>
      </c>
      <c r="H572" t="s">
        <v>760</v>
      </c>
      <c r="I572" t="s">
        <v>980</v>
      </c>
      <c r="J572" t="s">
        <v>981</v>
      </c>
      <c r="K572" s="4">
        <v>46006</v>
      </c>
      <c r="L572" s="5">
        <v>0.40138888888888891</v>
      </c>
      <c r="M572" t="s">
        <v>953</v>
      </c>
      <c r="N572" s="5">
        <v>2.3726851851851851E-3</v>
      </c>
      <c r="O572" t="s">
        <v>982</v>
      </c>
      <c r="P572">
        <v>0.24299999999999999</v>
      </c>
      <c r="Q572">
        <v>20</v>
      </c>
      <c r="R572" t="s">
        <v>998</v>
      </c>
      <c r="S572" t="s">
        <v>987</v>
      </c>
    </row>
    <row r="573" spans="1:19" x14ac:dyDescent="0.25">
      <c r="A573" s="54">
        <f>_xlfn.XLOOKUP(B573,'School Lookup'!D:D,'School Lookup'!F:F,0)</f>
        <v>755828</v>
      </c>
      <c r="B573" s="54" t="str">
        <f>_xlfn.XLOOKUP(C573,'School Lookup'!A:A,'School Lookup'!D:D,_xlfn.XLOOKUP(C573,'School Lookup'!B:B,'School Lookup'!D:D,_xlfn.XLOOKUP(C573,'School Lookup'!C:C,'School Lookup'!D:D,0)))</f>
        <v>Hartshorne CE Primary School</v>
      </c>
      <c r="C573" t="s">
        <v>36</v>
      </c>
      <c r="D573" t="s">
        <v>1014</v>
      </c>
      <c r="E573" t="s">
        <v>16</v>
      </c>
      <c r="F573" t="s">
        <v>734</v>
      </c>
      <c r="G573" t="s">
        <v>236</v>
      </c>
      <c r="H573" t="s">
        <v>760</v>
      </c>
      <c r="I573" t="s">
        <v>980</v>
      </c>
      <c r="J573" t="s">
        <v>981</v>
      </c>
      <c r="K573" s="4">
        <v>46006</v>
      </c>
      <c r="L573" s="5">
        <v>0.42777777777777776</v>
      </c>
      <c r="M573" t="s">
        <v>953</v>
      </c>
      <c r="N573" s="5">
        <v>2.3148148148148147E-3</v>
      </c>
      <c r="O573" t="s">
        <v>982</v>
      </c>
      <c r="P573">
        <v>0.23699999999999999</v>
      </c>
      <c r="Q573">
        <v>20</v>
      </c>
      <c r="R573" t="s">
        <v>998</v>
      </c>
      <c r="S573" t="s">
        <v>987</v>
      </c>
    </row>
    <row r="574" spans="1:19" x14ac:dyDescent="0.25">
      <c r="A574" s="54">
        <f>_xlfn.XLOOKUP(B574,'School Lookup'!D:D,'School Lookup'!F:F,0)</f>
        <v>755828</v>
      </c>
      <c r="B574" s="54" t="str">
        <f>_xlfn.XLOOKUP(C574,'School Lookup'!A:A,'School Lookup'!D:D,_xlfn.XLOOKUP(C574,'School Lookup'!B:B,'School Lookup'!D:D,_xlfn.XLOOKUP(C574,'School Lookup'!C:C,'School Lookup'!D:D,0)))</f>
        <v>Hartshorne CE Primary School</v>
      </c>
      <c r="C574" t="s">
        <v>36</v>
      </c>
      <c r="D574" t="s">
        <v>1334</v>
      </c>
      <c r="E574" t="s">
        <v>16</v>
      </c>
      <c r="F574" t="s">
        <v>734</v>
      </c>
      <c r="G574" t="s">
        <v>236</v>
      </c>
      <c r="H574" t="s">
        <v>760</v>
      </c>
      <c r="I574" t="s">
        <v>980</v>
      </c>
      <c r="J574" t="s">
        <v>981</v>
      </c>
      <c r="K574" s="4">
        <v>46006</v>
      </c>
      <c r="L574" s="5">
        <v>0.5131944444444444</v>
      </c>
      <c r="M574" t="s">
        <v>953</v>
      </c>
      <c r="N574" s="5">
        <v>1.9560185185185184E-3</v>
      </c>
      <c r="O574" t="s">
        <v>982</v>
      </c>
      <c r="P574">
        <v>0.2</v>
      </c>
      <c r="Q574">
        <v>20</v>
      </c>
      <c r="R574" t="s">
        <v>998</v>
      </c>
      <c r="S574" t="s">
        <v>987</v>
      </c>
    </row>
    <row r="575" spans="1:19" x14ac:dyDescent="0.25">
      <c r="A575" s="54">
        <f>_xlfn.XLOOKUP(B575,'School Lookup'!D:D,'School Lookup'!F:F,0)</f>
        <v>755828</v>
      </c>
      <c r="B575" s="54" t="str">
        <f>_xlfn.XLOOKUP(C575,'School Lookup'!A:A,'School Lookup'!D:D,_xlfn.XLOOKUP(C575,'School Lookup'!B:B,'School Lookup'!D:D,_xlfn.XLOOKUP(C575,'School Lookup'!C:C,'School Lookup'!D:D,0)))</f>
        <v>Hartshorne CE Primary School</v>
      </c>
      <c r="C575" t="s">
        <v>36</v>
      </c>
      <c r="D575" t="s">
        <v>1335</v>
      </c>
      <c r="E575" t="s">
        <v>16</v>
      </c>
      <c r="F575" t="s">
        <v>734</v>
      </c>
      <c r="G575" t="s">
        <v>236</v>
      </c>
      <c r="H575" t="s">
        <v>760</v>
      </c>
      <c r="I575" t="s">
        <v>980</v>
      </c>
      <c r="J575" t="s">
        <v>981</v>
      </c>
      <c r="K575" s="4">
        <v>46006</v>
      </c>
      <c r="L575" s="5">
        <v>0.65416666666666667</v>
      </c>
      <c r="M575" t="s">
        <v>953</v>
      </c>
      <c r="N575" s="5">
        <v>4.861111111111111E-4</v>
      </c>
      <c r="O575" t="s">
        <v>982</v>
      </c>
      <c r="P575">
        <v>0.05</v>
      </c>
      <c r="Q575">
        <v>20</v>
      </c>
      <c r="R575" t="s">
        <v>1006</v>
      </c>
      <c r="S575" t="s">
        <v>994</v>
      </c>
    </row>
    <row r="576" spans="1:19" x14ac:dyDescent="0.25">
      <c r="A576" s="54">
        <f>_xlfn.XLOOKUP(B576,'School Lookup'!D:D,'School Lookup'!F:F,0)</f>
        <v>819500</v>
      </c>
      <c r="B576" s="54" t="str">
        <f>_xlfn.XLOOKUP(C576,'School Lookup'!A:A,'School Lookup'!D:D,_xlfn.XLOOKUP(C576,'School Lookup'!B:B,'School Lookup'!D:D,_xlfn.XLOOKUP(C576,'School Lookup'!C:C,'School Lookup'!D:D,0)))</f>
        <v>Tansley Primary School</v>
      </c>
      <c r="C576" t="s">
        <v>30</v>
      </c>
      <c r="D576" t="s">
        <v>1112</v>
      </c>
      <c r="E576" t="s">
        <v>16</v>
      </c>
      <c r="F576" t="s">
        <v>734</v>
      </c>
      <c r="G576" t="s">
        <v>223</v>
      </c>
      <c r="H576" t="s">
        <v>302</v>
      </c>
      <c r="I576" t="s">
        <v>980</v>
      </c>
      <c r="J576" t="s">
        <v>959</v>
      </c>
      <c r="K576" s="4">
        <v>46006</v>
      </c>
      <c r="L576" s="5">
        <v>0.52824074074074079</v>
      </c>
      <c r="M576" t="s">
        <v>953</v>
      </c>
      <c r="N576" s="5">
        <v>1.9907407407407408E-3</v>
      </c>
      <c r="O576" t="s">
        <v>960</v>
      </c>
      <c r="P576">
        <v>2.5000000000000001E-2</v>
      </c>
      <c r="Q576">
        <v>20</v>
      </c>
      <c r="R576" t="s">
        <v>978</v>
      </c>
      <c r="S576" t="s">
        <v>966</v>
      </c>
    </row>
    <row r="577" spans="1:19" x14ac:dyDescent="0.25">
      <c r="A577" s="54">
        <f>_xlfn.XLOOKUP(B577,'School Lookup'!D:D,'School Lookup'!F:F,0)</f>
        <v>819500</v>
      </c>
      <c r="B577" s="54" t="str">
        <f>_xlfn.XLOOKUP(C577,'School Lookup'!A:A,'School Lookup'!D:D,_xlfn.XLOOKUP(C577,'School Lookup'!B:B,'School Lookup'!D:D,_xlfn.XLOOKUP(C577,'School Lookup'!C:C,'School Lookup'!D:D,0)))</f>
        <v>Tansley Primary School</v>
      </c>
      <c r="C577" t="s">
        <v>30</v>
      </c>
      <c r="D577" t="s">
        <v>1021</v>
      </c>
      <c r="E577" t="s">
        <v>16</v>
      </c>
      <c r="F577" t="s">
        <v>734</v>
      </c>
      <c r="G577" t="s">
        <v>223</v>
      </c>
      <c r="H577" t="s">
        <v>302</v>
      </c>
      <c r="I577" t="s">
        <v>980</v>
      </c>
      <c r="J577" t="s">
        <v>959</v>
      </c>
      <c r="K577" s="4">
        <v>46006</v>
      </c>
      <c r="L577" s="5">
        <v>0.62277777777777776</v>
      </c>
      <c r="M577" t="s">
        <v>953</v>
      </c>
      <c r="N577" s="5">
        <v>9.5601851851851855E-3</v>
      </c>
      <c r="O577" t="s">
        <v>960</v>
      </c>
      <c r="P577">
        <v>0.11799999999999999</v>
      </c>
      <c r="Q577">
        <v>20</v>
      </c>
      <c r="R577" t="s">
        <v>978</v>
      </c>
      <c r="S577" t="s">
        <v>966</v>
      </c>
    </row>
    <row r="578" spans="1:19" x14ac:dyDescent="0.25">
      <c r="A578" s="54">
        <f>_xlfn.XLOOKUP(B578,'School Lookup'!D:D,'School Lookup'!F:F,0)</f>
        <v>819500</v>
      </c>
      <c r="B578" s="54" t="str">
        <f>_xlfn.XLOOKUP(C578,'School Lookup'!A:A,'School Lookup'!D:D,_xlfn.XLOOKUP(C578,'School Lookup'!B:B,'School Lookup'!D:D,_xlfn.XLOOKUP(C578,'School Lookup'!C:C,'School Lookup'!D:D,0)))</f>
        <v>Tansley Primary School</v>
      </c>
      <c r="C578" t="s">
        <v>30</v>
      </c>
      <c r="D578" t="s">
        <v>1022</v>
      </c>
      <c r="E578" t="s">
        <v>16</v>
      </c>
      <c r="F578" t="s">
        <v>734</v>
      </c>
      <c r="G578" t="s">
        <v>223</v>
      </c>
      <c r="H578" t="s">
        <v>302</v>
      </c>
      <c r="I578" t="s">
        <v>980</v>
      </c>
      <c r="J578" t="s">
        <v>959</v>
      </c>
      <c r="K578" s="4">
        <v>46006</v>
      </c>
      <c r="L578" s="5">
        <v>0.27311342592592591</v>
      </c>
      <c r="M578" t="s">
        <v>953</v>
      </c>
      <c r="N578" s="5">
        <v>2.5462962962962961E-4</v>
      </c>
      <c r="O578" t="s">
        <v>1023</v>
      </c>
      <c r="P578">
        <v>2.1999999999999999E-2</v>
      </c>
      <c r="Q578">
        <v>20</v>
      </c>
      <c r="R578" t="s">
        <v>1024</v>
      </c>
      <c r="S578" t="s">
        <v>966</v>
      </c>
    </row>
    <row r="579" spans="1:19" x14ac:dyDescent="0.25">
      <c r="A579" s="54">
        <f>_xlfn.XLOOKUP(B579,'School Lookup'!D:D,'School Lookup'!F:F,0)</f>
        <v>819500</v>
      </c>
      <c r="B579" s="54" t="str">
        <f>_xlfn.XLOOKUP(C579,'School Lookup'!A:A,'School Lookup'!D:D,_xlfn.XLOOKUP(C579,'School Lookup'!B:B,'School Lookup'!D:D,_xlfn.XLOOKUP(C579,'School Lookup'!C:C,'School Lookup'!D:D,0)))</f>
        <v>Tansley Primary School</v>
      </c>
      <c r="C579" t="s">
        <v>30</v>
      </c>
      <c r="D579" t="s">
        <v>1022</v>
      </c>
      <c r="E579" t="s">
        <v>16</v>
      </c>
      <c r="F579" t="s">
        <v>734</v>
      </c>
      <c r="G579" t="s">
        <v>223</v>
      </c>
      <c r="H579" t="s">
        <v>302</v>
      </c>
      <c r="I579" t="s">
        <v>980</v>
      </c>
      <c r="J579" t="s">
        <v>959</v>
      </c>
      <c r="K579" s="4">
        <v>46006</v>
      </c>
      <c r="L579" s="5">
        <v>0.73883101851851851</v>
      </c>
      <c r="M579" t="s">
        <v>953</v>
      </c>
      <c r="N579" s="5">
        <v>2.4305555555555555E-4</v>
      </c>
      <c r="O579" t="s">
        <v>1023</v>
      </c>
      <c r="P579">
        <v>2.1999999999999999E-2</v>
      </c>
      <c r="Q579">
        <v>20</v>
      </c>
      <c r="R579" t="s">
        <v>1024</v>
      </c>
      <c r="S579" t="s">
        <v>966</v>
      </c>
    </row>
    <row r="580" spans="1:19" x14ac:dyDescent="0.25">
      <c r="A580" s="54">
        <f>_xlfn.XLOOKUP(B580,'School Lookup'!D:D,'School Lookup'!F:F,0)</f>
        <v>823392</v>
      </c>
      <c r="B580" s="54" t="str">
        <f>_xlfn.XLOOKUP(C580,'School Lookup'!A:A,'School Lookup'!D:D,_xlfn.XLOOKUP(C580,'School Lookup'!B:B,'School Lookup'!D:D,_xlfn.XLOOKUP(C580,'School Lookup'!C:C,'School Lookup'!D:D,0)))</f>
        <v>Fitz Herbert C of E VA Primary School</v>
      </c>
      <c r="C580" t="s">
        <v>18</v>
      </c>
      <c r="D580" t="s">
        <v>1336</v>
      </c>
      <c r="E580" t="s">
        <v>16</v>
      </c>
      <c r="F580" t="s">
        <v>734</v>
      </c>
      <c r="G580" t="s">
        <v>134</v>
      </c>
      <c r="H580" t="s">
        <v>347</v>
      </c>
      <c r="I580" t="s">
        <v>958</v>
      </c>
      <c r="J580" t="s">
        <v>959</v>
      </c>
      <c r="K580" s="4">
        <v>46006</v>
      </c>
      <c r="L580" s="5">
        <v>0.39456018518518521</v>
      </c>
      <c r="M580" t="s">
        <v>953</v>
      </c>
      <c r="N580" s="5">
        <v>8.2175925925925927E-4</v>
      </c>
      <c r="O580" t="s">
        <v>960</v>
      </c>
      <c r="P580">
        <v>0</v>
      </c>
      <c r="Q580">
        <v>20</v>
      </c>
      <c r="R580" t="s">
        <v>1151</v>
      </c>
      <c r="S580" t="s">
        <v>966</v>
      </c>
    </row>
    <row r="581" spans="1:19" x14ac:dyDescent="0.25">
      <c r="A581" s="54">
        <f>_xlfn.XLOOKUP(B581,'School Lookup'!D:D,'School Lookup'!F:F,0)</f>
        <v>823392</v>
      </c>
      <c r="B581" s="54" t="str">
        <f>_xlfn.XLOOKUP(C581,'School Lookup'!A:A,'School Lookup'!D:D,_xlfn.XLOOKUP(C581,'School Lookup'!B:B,'School Lookup'!D:D,_xlfn.XLOOKUP(C581,'School Lookup'!C:C,'School Lookup'!D:D,0)))</f>
        <v>Fitz Herbert C of E VA Primary School</v>
      </c>
      <c r="C581" t="s">
        <v>18</v>
      </c>
      <c r="D581" t="s">
        <v>1027</v>
      </c>
      <c r="E581" t="s">
        <v>16</v>
      </c>
      <c r="F581" t="s">
        <v>734</v>
      </c>
      <c r="G581" t="s">
        <v>134</v>
      </c>
      <c r="H581" t="s">
        <v>347</v>
      </c>
      <c r="I581" t="s">
        <v>958</v>
      </c>
      <c r="J581" t="s">
        <v>959</v>
      </c>
      <c r="K581" s="4">
        <v>46006</v>
      </c>
      <c r="L581" s="5">
        <v>0.40042824074074074</v>
      </c>
      <c r="M581" t="s">
        <v>953</v>
      </c>
      <c r="N581" s="5">
        <v>3.8194444444444446E-4</v>
      </c>
      <c r="O581" t="s">
        <v>960</v>
      </c>
      <c r="P581">
        <v>0</v>
      </c>
      <c r="Q581">
        <v>20</v>
      </c>
      <c r="R581" t="s">
        <v>1028</v>
      </c>
      <c r="S581" t="s">
        <v>966</v>
      </c>
    </row>
    <row r="582" spans="1:19" x14ac:dyDescent="0.25">
      <c r="A582" s="54">
        <f>_xlfn.XLOOKUP(B582,'School Lookup'!D:D,'School Lookup'!F:F,0)</f>
        <v>823392</v>
      </c>
      <c r="B582" s="54" t="str">
        <f>_xlfn.XLOOKUP(C582,'School Lookup'!A:A,'School Lookup'!D:D,_xlfn.XLOOKUP(C582,'School Lookup'!B:B,'School Lookup'!D:D,_xlfn.XLOOKUP(C582,'School Lookup'!C:C,'School Lookup'!D:D,0)))</f>
        <v>Fitz Herbert C of E VA Primary School</v>
      </c>
      <c r="C582" t="s">
        <v>18</v>
      </c>
      <c r="D582">
        <v>619</v>
      </c>
      <c r="E582" t="s">
        <v>16</v>
      </c>
      <c r="F582" t="s">
        <v>734</v>
      </c>
      <c r="G582" t="s">
        <v>134</v>
      </c>
      <c r="H582" t="s">
        <v>347</v>
      </c>
      <c r="I582" t="s">
        <v>958</v>
      </c>
      <c r="J582" t="s">
        <v>959</v>
      </c>
      <c r="K582" s="4">
        <v>46006</v>
      </c>
      <c r="L582" s="5">
        <v>0.44063657407407408</v>
      </c>
      <c r="M582" t="s">
        <v>953</v>
      </c>
      <c r="N582" s="5">
        <v>3.2407407407407406E-4</v>
      </c>
      <c r="O582" t="s">
        <v>960</v>
      </c>
      <c r="P582">
        <v>0</v>
      </c>
      <c r="Q582">
        <v>20</v>
      </c>
      <c r="R582" t="s">
        <v>975</v>
      </c>
      <c r="S582" t="s">
        <v>976</v>
      </c>
    </row>
    <row r="583" spans="1:19" x14ac:dyDescent="0.25">
      <c r="A583" s="54">
        <f>_xlfn.XLOOKUP(B583,'School Lookup'!D:D,'School Lookup'!F:F,0)</f>
        <v>823392</v>
      </c>
      <c r="B583" s="54" t="str">
        <f>_xlfn.XLOOKUP(C583,'School Lookup'!A:A,'School Lookup'!D:D,_xlfn.XLOOKUP(C583,'School Lookup'!B:B,'School Lookup'!D:D,_xlfn.XLOOKUP(C583,'School Lookup'!C:C,'School Lookup'!D:D,0)))</f>
        <v>Fitz Herbert C of E VA Primary School</v>
      </c>
      <c r="C583" t="s">
        <v>18</v>
      </c>
      <c r="D583">
        <v>619</v>
      </c>
      <c r="E583" t="s">
        <v>16</v>
      </c>
      <c r="F583" t="s">
        <v>734</v>
      </c>
      <c r="G583" t="s">
        <v>134</v>
      </c>
      <c r="H583" t="s">
        <v>347</v>
      </c>
      <c r="I583" t="s">
        <v>958</v>
      </c>
      <c r="J583" t="s">
        <v>959</v>
      </c>
      <c r="K583" s="4">
        <v>46006</v>
      </c>
      <c r="L583" s="5">
        <v>0.44225694444444447</v>
      </c>
      <c r="M583" t="s">
        <v>953</v>
      </c>
      <c r="N583" s="5">
        <v>2.8935185185185184E-4</v>
      </c>
      <c r="O583" t="s">
        <v>960</v>
      </c>
      <c r="P583">
        <v>0</v>
      </c>
      <c r="Q583">
        <v>20</v>
      </c>
      <c r="R583" t="s">
        <v>975</v>
      </c>
      <c r="S583" t="s">
        <v>976</v>
      </c>
    </row>
    <row r="584" spans="1:19" x14ac:dyDescent="0.25">
      <c r="A584" s="54">
        <f>_xlfn.XLOOKUP(B584,'School Lookup'!D:D,'School Lookup'!F:F,0)</f>
        <v>823392</v>
      </c>
      <c r="B584" s="54" t="str">
        <f>_xlfn.XLOOKUP(C584,'School Lookup'!A:A,'School Lookup'!D:D,_xlfn.XLOOKUP(C584,'School Lookup'!B:B,'School Lookup'!D:D,_xlfn.XLOOKUP(C584,'School Lookup'!C:C,'School Lookup'!D:D,0)))</f>
        <v>Fitz Herbert C of E VA Primary School</v>
      </c>
      <c r="C584" t="s">
        <v>18</v>
      </c>
      <c r="D584" t="s">
        <v>1063</v>
      </c>
      <c r="E584" t="s">
        <v>16</v>
      </c>
      <c r="F584" t="s">
        <v>734</v>
      </c>
      <c r="G584" t="s">
        <v>134</v>
      </c>
      <c r="H584" t="s">
        <v>347</v>
      </c>
      <c r="I584" t="s">
        <v>958</v>
      </c>
      <c r="J584" t="s">
        <v>959</v>
      </c>
      <c r="K584" s="4">
        <v>46006</v>
      </c>
      <c r="L584" s="5">
        <v>0.44369212962962962</v>
      </c>
      <c r="M584" t="s">
        <v>953</v>
      </c>
      <c r="N584" s="5">
        <v>1.5046296296296296E-3</v>
      </c>
      <c r="O584" t="s">
        <v>960</v>
      </c>
      <c r="P584">
        <v>0</v>
      </c>
      <c r="Q584">
        <v>20</v>
      </c>
      <c r="R584" t="s">
        <v>955</v>
      </c>
    </row>
    <row r="585" spans="1:19" x14ac:dyDescent="0.25">
      <c r="A585" s="54">
        <f>_xlfn.XLOOKUP(B585,'School Lookup'!D:D,'School Lookup'!F:F,0)</f>
        <v>682471</v>
      </c>
      <c r="B585" s="54" t="str">
        <f>_xlfn.XLOOKUP(C585,'School Lookup'!A:A,'School Lookup'!D:D,_xlfn.XLOOKUP(C585,'School Lookup'!B:B,'School Lookup'!D:D,_xlfn.XLOOKUP(C585,'School Lookup'!C:C,'School Lookup'!D:D,0)))</f>
        <v>Ridgeway Primary School</v>
      </c>
      <c r="C585" t="s">
        <v>327</v>
      </c>
      <c r="D585" t="s">
        <v>962</v>
      </c>
      <c r="E585" t="s">
        <v>16</v>
      </c>
      <c r="F585" t="s">
        <v>734</v>
      </c>
      <c r="G585" t="s">
        <v>328</v>
      </c>
      <c r="H585" t="s">
        <v>885</v>
      </c>
      <c r="I585" t="s">
        <v>958</v>
      </c>
      <c r="J585" t="s">
        <v>959</v>
      </c>
      <c r="K585" s="4">
        <v>46006</v>
      </c>
      <c r="L585" s="5">
        <v>0.40224537037037039</v>
      </c>
      <c r="M585" t="s">
        <v>953</v>
      </c>
      <c r="N585" s="5">
        <v>4.5138888888888887E-4</v>
      </c>
      <c r="O585" t="s">
        <v>960</v>
      </c>
      <c r="P585">
        <v>0</v>
      </c>
      <c r="Q585">
        <v>20</v>
      </c>
      <c r="R585" t="s">
        <v>955</v>
      </c>
    </row>
    <row r="586" spans="1:19" x14ac:dyDescent="0.25">
      <c r="A586" s="54">
        <f>_xlfn.XLOOKUP(B586,'School Lookup'!D:D,'School Lookup'!F:F,0)</f>
        <v>682471</v>
      </c>
      <c r="B586" s="54" t="str">
        <f>_xlfn.XLOOKUP(C586,'School Lookup'!A:A,'School Lookup'!D:D,_xlfn.XLOOKUP(C586,'School Lookup'!B:B,'School Lookup'!D:D,_xlfn.XLOOKUP(C586,'School Lookup'!C:C,'School Lookup'!D:D,0)))</f>
        <v>Ridgeway Primary School</v>
      </c>
      <c r="C586" t="s">
        <v>327</v>
      </c>
      <c r="D586">
        <v>500</v>
      </c>
      <c r="E586" t="s">
        <v>16</v>
      </c>
      <c r="F586" t="s">
        <v>734</v>
      </c>
      <c r="G586" t="s">
        <v>328</v>
      </c>
      <c r="H586" t="s">
        <v>885</v>
      </c>
      <c r="I586" t="s">
        <v>958</v>
      </c>
      <c r="J586" t="s">
        <v>959</v>
      </c>
      <c r="K586" s="4">
        <v>46006</v>
      </c>
      <c r="L586" s="5">
        <v>0.40224537037037039</v>
      </c>
      <c r="M586" t="s">
        <v>953</v>
      </c>
      <c r="N586" s="5">
        <v>4.5138888888888887E-4</v>
      </c>
      <c r="O586" t="s">
        <v>960</v>
      </c>
      <c r="P586">
        <v>0</v>
      </c>
      <c r="Q586">
        <v>20</v>
      </c>
      <c r="R586" t="s">
        <v>961</v>
      </c>
      <c r="S586" t="s">
        <v>955</v>
      </c>
    </row>
    <row r="587" spans="1:19" x14ac:dyDescent="0.25">
      <c r="A587" s="54">
        <f>_xlfn.XLOOKUP(B587,'School Lookup'!D:D,'School Lookup'!F:F,0)</f>
        <v>682471</v>
      </c>
      <c r="B587" s="54" t="str">
        <f>_xlfn.XLOOKUP(C587,'School Lookup'!A:A,'School Lookup'!D:D,_xlfn.XLOOKUP(C587,'School Lookup'!B:B,'School Lookup'!D:D,_xlfn.XLOOKUP(C587,'School Lookup'!C:C,'School Lookup'!D:D,0)))</f>
        <v>Ridgeway Primary School</v>
      </c>
      <c r="C587" t="s">
        <v>327</v>
      </c>
      <c r="D587" t="s">
        <v>962</v>
      </c>
      <c r="E587" t="s">
        <v>16</v>
      </c>
      <c r="F587" t="s">
        <v>734</v>
      </c>
      <c r="G587" t="s">
        <v>328</v>
      </c>
      <c r="H587" t="s">
        <v>885</v>
      </c>
      <c r="I587" t="s">
        <v>958</v>
      </c>
      <c r="J587" t="s">
        <v>959</v>
      </c>
      <c r="K587" s="4">
        <v>46006</v>
      </c>
      <c r="L587" s="5">
        <v>0.40643518518518518</v>
      </c>
      <c r="M587" t="s">
        <v>953</v>
      </c>
      <c r="N587" s="5">
        <v>2.5115740740740741E-3</v>
      </c>
      <c r="O587" t="s">
        <v>960</v>
      </c>
      <c r="P587">
        <v>0</v>
      </c>
      <c r="Q587">
        <v>20</v>
      </c>
      <c r="R587" t="s">
        <v>955</v>
      </c>
    </row>
    <row r="588" spans="1:19" x14ac:dyDescent="0.25">
      <c r="A588" s="54">
        <f>_xlfn.XLOOKUP(B588,'School Lookup'!D:D,'School Lookup'!F:F,0)</f>
        <v>682471</v>
      </c>
      <c r="B588" s="54" t="str">
        <f>_xlfn.XLOOKUP(C588,'School Lookup'!A:A,'School Lookup'!D:D,_xlfn.XLOOKUP(C588,'School Lookup'!B:B,'School Lookup'!D:D,_xlfn.XLOOKUP(C588,'School Lookup'!C:C,'School Lookup'!D:D,0)))</f>
        <v>Ridgeway Primary School</v>
      </c>
      <c r="C588" t="s">
        <v>327</v>
      </c>
      <c r="D588">
        <v>500</v>
      </c>
      <c r="E588" t="s">
        <v>16</v>
      </c>
      <c r="F588" t="s">
        <v>734</v>
      </c>
      <c r="G588" t="s">
        <v>328</v>
      </c>
      <c r="H588" t="s">
        <v>885</v>
      </c>
      <c r="I588" t="s">
        <v>958</v>
      </c>
      <c r="J588" t="s">
        <v>959</v>
      </c>
      <c r="K588" s="4">
        <v>46006</v>
      </c>
      <c r="L588" s="5">
        <v>0.40643518518518518</v>
      </c>
      <c r="M588" t="s">
        <v>953</v>
      </c>
      <c r="N588" s="5">
        <v>2.5115740740740741E-3</v>
      </c>
      <c r="O588" t="s">
        <v>960</v>
      </c>
      <c r="P588">
        <v>0</v>
      </c>
      <c r="Q588">
        <v>20</v>
      </c>
      <c r="R588" t="s">
        <v>961</v>
      </c>
      <c r="S588" t="s">
        <v>955</v>
      </c>
    </row>
    <row r="589" spans="1:19" x14ac:dyDescent="0.25">
      <c r="A589" s="54">
        <f>_xlfn.XLOOKUP(B589,'School Lookup'!D:D,'School Lookup'!F:F,0)</f>
        <v>682471</v>
      </c>
      <c r="B589" s="54" t="str">
        <f>_xlfn.XLOOKUP(C589,'School Lookup'!A:A,'School Lookup'!D:D,_xlfn.XLOOKUP(C589,'School Lookup'!B:B,'School Lookup'!D:D,_xlfn.XLOOKUP(C589,'School Lookup'!C:C,'School Lookup'!D:D,0)))</f>
        <v>Ridgeway Primary School</v>
      </c>
      <c r="C589" t="s">
        <v>327</v>
      </c>
      <c r="D589">
        <v>500</v>
      </c>
      <c r="E589" t="s">
        <v>16</v>
      </c>
      <c r="F589" t="s">
        <v>734</v>
      </c>
      <c r="G589" t="s">
        <v>328</v>
      </c>
      <c r="H589" t="s">
        <v>885</v>
      </c>
      <c r="I589" t="s">
        <v>958</v>
      </c>
      <c r="J589" t="s">
        <v>959</v>
      </c>
      <c r="K589" s="4">
        <v>46006</v>
      </c>
      <c r="L589" s="5">
        <v>0.40962962962962962</v>
      </c>
      <c r="M589" t="s">
        <v>953</v>
      </c>
      <c r="N589" s="5">
        <v>9.2592592592592588E-5</v>
      </c>
      <c r="O589" t="s">
        <v>960</v>
      </c>
      <c r="P589">
        <v>0</v>
      </c>
      <c r="Q589">
        <v>20</v>
      </c>
      <c r="R589" t="s">
        <v>961</v>
      </c>
      <c r="S589" t="s">
        <v>955</v>
      </c>
    </row>
    <row r="590" spans="1:19" x14ac:dyDescent="0.25">
      <c r="A590" s="54">
        <f>_xlfn.XLOOKUP(B590,'School Lookup'!D:D,'School Lookup'!F:F,0)</f>
        <v>682471</v>
      </c>
      <c r="B590" s="54" t="str">
        <f>_xlfn.XLOOKUP(C590,'School Lookup'!A:A,'School Lookup'!D:D,_xlfn.XLOOKUP(C590,'School Lookup'!B:B,'School Lookup'!D:D,_xlfn.XLOOKUP(C590,'School Lookup'!C:C,'School Lookup'!D:D,0)))</f>
        <v>Ridgeway Primary School</v>
      </c>
      <c r="C590" t="s">
        <v>327</v>
      </c>
      <c r="D590" t="s">
        <v>962</v>
      </c>
      <c r="E590" t="s">
        <v>16</v>
      </c>
      <c r="F590" t="s">
        <v>734</v>
      </c>
      <c r="G590" t="s">
        <v>328</v>
      </c>
      <c r="H590" t="s">
        <v>885</v>
      </c>
      <c r="I590" t="s">
        <v>958</v>
      </c>
      <c r="J590" t="s">
        <v>959</v>
      </c>
      <c r="K590" s="4">
        <v>46006</v>
      </c>
      <c r="L590" s="5">
        <v>0.41962962962962963</v>
      </c>
      <c r="M590" t="s">
        <v>953</v>
      </c>
      <c r="N590" s="5">
        <v>7.407407407407407E-4</v>
      </c>
      <c r="O590" t="s">
        <v>960</v>
      </c>
      <c r="P590">
        <v>0</v>
      </c>
      <c r="Q590">
        <v>20</v>
      </c>
      <c r="R590" t="s">
        <v>955</v>
      </c>
    </row>
    <row r="591" spans="1:19" x14ac:dyDescent="0.25">
      <c r="A591" s="54">
        <f>_xlfn.XLOOKUP(B591,'School Lookup'!D:D,'School Lookup'!F:F,0)</f>
        <v>682471</v>
      </c>
      <c r="B591" s="54" t="str">
        <f>_xlfn.XLOOKUP(C591,'School Lookup'!A:A,'School Lookup'!D:D,_xlfn.XLOOKUP(C591,'School Lookup'!B:B,'School Lookup'!D:D,_xlfn.XLOOKUP(C591,'School Lookup'!C:C,'School Lookup'!D:D,0)))</f>
        <v>Ridgeway Primary School</v>
      </c>
      <c r="C591" t="s">
        <v>327</v>
      </c>
      <c r="D591">
        <v>500</v>
      </c>
      <c r="E591" t="s">
        <v>16</v>
      </c>
      <c r="F591" t="s">
        <v>734</v>
      </c>
      <c r="G591" t="s">
        <v>328</v>
      </c>
      <c r="H591" t="s">
        <v>885</v>
      </c>
      <c r="I591" t="s">
        <v>958</v>
      </c>
      <c r="J591" t="s">
        <v>959</v>
      </c>
      <c r="K591" s="4">
        <v>46006</v>
      </c>
      <c r="L591" s="5">
        <v>0.41962962962962963</v>
      </c>
      <c r="M591" t="s">
        <v>953</v>
      </c>
      <c r="N591" s="5">
        <v>7.407407407407407E-4</v>
      </c>
      <c r="O591" t="s">
        <v>960</v>
      </c>
      <c r="P591">
        <v>0</v>
      </c>
      <c r="Q591">
        <v>20</v>
      </c>
      <c r="R591" t="s">
        <v>961</v>
      </c>
      <c r="S591" t="s">
        <v>955</v>
      </c>
    </row>
    <row r="592" spans="1:19" x14ac:dyDescent="0.25">
      <c r="A592" s="54">
        <f>_xlfn.XLOOKUP(B592,'School Lookup'!D:D,'School Lookup'!F:F,0)</f>
        <v>682471</v>
      </c>
      <c r="B592" s="54" t="str">
        <f>_xlfn.XLOOKUP(C592,'School Lookup'!A:A,'School Lookup'!D:D,_xlfn.XLOOKUP(C592,'School Lookup'!B:B,'School Lookup'!D:D,_xlfn.XLOOKUP(C592,'School Lookup'!C:C,'School Lookup'!D:D,0)))</f>
        <v>Ridgeway Primary School</v>
      </c>
      <c r="C592" t="s">
        <v>327</v>
      </c>
      <c r="D592">
        <v>500</v>
      </c>
      <c r="E592" t="s">
        <v>16</v>
      </c>
      <c r="F592" t="s">
        <v>734</v>
      </c>
      <c r="G592" t="s">
        <v>328</v>
      </c>
      <c r="H592" t="s">
        <v>885</v>
      </c>
      <c r="I592" t="s">
        <v>958</v>
      </c>
      <c r="J592" t="s">
        <v>959</v>
      </c>
      <c r="K592" s="4">
        <v>46006</v>
      </c>
      <c r="L592" s="5">
        <v>0.44054398148148149</v>
      </c>
      <c r="M592" t="s">
        <v>953</v>
      </c>
      <c r="N592" s="5">
        <v>4.7453703703703704E-4</v>
      </c>
      <c r="O592" t="s">
        <v>960</v>
      </c>
      <c r="P592">
        <v>0</v>
      </c>
      <c r="Q592">
        <v>20</v>
      </c>
      <c r="R592" t="s">
        <v>961</v>
      </c>
      <c r="S592" t="s">
        <v>955</v>
      </c>
    </row>
    <row r="593" spans="1:19" x14ac:dyDescent="0.25">
      <c r="A593" s="54">
        <f>_xlfn.XLOOKUP(B593,'School Lookup'!D:D,'School Lookup'!F:F,0)</f>
        <v>682471</v>
      </c>
      <c r="B593" s="54" t="str">
        <f>_xlfn.XLOOKUP(C593,'School Lookup'!A:A,'School Lookup'!D:D,_xlfn.XLOOKUP(C593,'School Lookup'!B:B,'School Lookup'!D:D,_xlfn.XLOOKUP(C593,'School Lookup'!C:C,'School Lookup'!D:D,0)))</f>
        <v>Ridgeway Primary School</v>
      </c>
      <c r="C593" t="s">
        <v>327</v>
      </c>
      <c r="D593">
        <v>500</v>
      </c>
      <c r="E593" t="s">
        <v>16</v>
      </c>
      <c r="F593" t="s">
        <v>734</v>
      </c>
      <c r="G593" t="s">
        <v>328</v>
      </c>
      <c r="H593" t="s">
        <v>885</v>
      </c>
      <c r="I593" t="s">
        <v>958</v>
      </c>
      <c r="J593" t="s">
        <v>959</v>
      </c>
      <c r="K593" s="4">
        <v>46006</v>
      </c>
      <c r="L593" s="5">
        <v>0.46339120370370368</v>
      </c>
      <c r="M593" t="s">
        <v>953</v>
      </c>
      <c r="N593" s="5">
        <v>8.1018518518518516E-5</v>
      </c>
      <c r="O593" t="s">
        <v>960</v>
      </c>
      <c r="P593">
        <v>0</v>
      </c>
      <c r="Q593">
        <v>20</v>
      </c>
      <c r="R593" t="s">
        <v>961</v>
      </c>
      <c r="S593" t="s">
        <v>955</v>
      </c>
    </row>
    <row r="594" spans="1:19" x14ac:dyDescent="0.25">
      <c r="A594" s="54">
        <f>_xlfn.XLOOKUP(B594,'School Lookup'!D:D,'School Lookup'!F:F,0)</f>
        <v>682471</v>
      </c>
      <c r="B594" s="54" t="str">
        <f>_xlfn.XLOOKUP(C594,'School Lookup'!A:A,'School Lookup'!D:D,_xlfn.XLOOKUP(C594,'School Lookup'!B:B,'School Lookup'!D:D,_xlfn.XLOOKUP(C594,'School Lookup'!C:C,'School Lookup'!D:D,0)))</f>
        <v>Ridgeway Primary School</v>
      </c>
      <c r="C594" t="s">
        <v>327</v>
      </c>
      <c r="D594" t="s">
        <v>962</v>
      </c>
      <c r="E594" t="s">
        <v>16</v>
      </c>
      <c r="F594" t="s">
        <v>734</v>
      </c>
      <c r="G594" t="s">
        <v>328</v>
      </c>
      <c r="H594" t="s">
        <v>885</v>
      </c>
      <c r="I594" t="s">
        <v>958</v>
      </c>
      <c r="J594" t="s">
        <v>959</v>
      </c>
      <c r="K594" s="4">
        <v>46006</v>
      </c>
      <c r="L594" s="5">
        <v>0.49640046296296297</v>
      </c>
      <c r="M594" t="s">
        <v>953</v>
      </c>
      <c r="N594" s="5">
        <v>5.5555555555555556E-4</v>
      </c>
      <c r="O594" t="s">
        <v>960</v>
      </c>
      <c r="P594">
        <v>0</v>
      </c>
      <c r="Q594">
        <v>20</v>
      </c>
      <c r="R594" t="s">
        <v>955</v>
      </c>
    </row>
    <row r="595" spans="1:19" x14ac:dyDescent="0.25">
      <c r="A595" s="54">
        <f>_xlfn.XLOOKUP(B595,'School Lookup'!D:D,'School Lookup'!F:F,0)</f>
        <v>682471</v>
      </c>
      <c r="B595" s="54" t="str">
        <f>_xlfn.XLOOKUP(C595,'School Lookup'!A:A,'School Lookup'!D:D,_xlfn.XLOOKUP(C595,'School Lookup'!B:B,'School Lookup'!D:D,_xlfn.XLOOKUP(C595,'School Lookup'!C:C,'School Lookup'!D:D,0)))</f>
        <v>Ridgeway Primary School</v>
      </c>
      <c r="C595" t="s">
        <v>327</v>
      </c>
      <c r="D595">
        <v>500</v>
      </c>
      <c r="E595" t="s">
        <v>16</v>
      </c>
      <c r="F595" t="s">
        <v>734</v>
      </c>
      <c r="G595" t="s">
        <v>328</v>
      </c>
      <c r="H595" t="s">
        <v>885</v>
      </c>
      <c r="I595" t="s">
        <v>958</v>
      </c>
      <c r="J595" t="s">
        <v>959</v>
      </c>
      <c r="K595" s="4">
        <v>46006</v>
      </c>
      <c r="L595" s="5">
        <v>0.49640046296296297</v>
      </c>
      <c r="M595" t="s">
        <v>953</v>
      </c>
      <c r="N595" s="5">
        <v>5.5555555555555556E-4</v>
      </c>
      <c r="O595" t="s">
        <v>960</v>
      </c>
      <c r="P595">
        <v>0</v>
      </c>
      <c r="Q595">
        <v>20</v>
      </c>
      <c r="R595" t="s">
        <v>961</v>
      </c>
      <c r="S595" t="s">
        <v>955</v>
      </c>
    </row>
    <row r="596" spans="1:19" x14ac:dyDescent="0.25">
      <c r="A596" s="54">
        <f>_xlfn.XLOOKUP(B596,'School Lookup'!D:D,'School Lookup'!F:F,0)</f>
        <v>682471</v>
      </c>
      <c r="B596" s="54" t="str">
        <f>_xlfn.XLOOKUP(C596,'School Lookup'!A:A,'School Lookup'!D:D,_xlfn.XLOOKUP(C596,'School Lookup'!B:B,'School Lookup'!D:D,_xlfn.XLOOKUP(C596,'School Lookup'!C:C,'School Lookup'!D:D,0)))</f>
        <v>Ridgeway Primary School</v>
      </c>
      <c r="C596" t="s">
        <v>327</v>
      </c>
      <c r="D596">
        <v>500</v>
      </c>
      <c r="E596" t="s">
        <v>16</v>
      </c>
      <c r="F596" t="s">
        <v>734</v>
      </c>
      <c r="G596" t="s">
        <v>328</v>
      </c>
      <c r="H596" t="s">
        <v>885</v>
      </c>
      <c r="I596" t="s">
        <v>958</v>
      </c>
      <c r="J596" t="s">
        <v>959</v>
      </c>
      <c r="K596" s="4">
        <v>46006</v>
      </c>
      <c r="L596" s="5">
        <v>0.5103819444444444</v>
      </c>
      <c r="M596" t="s">
        <v>953</v>
      </c>
      <c r="N596" s="5">
        <v>3.4722222222222222E-5</v>
      </c>
      <c r="O596" t="s">
        <v>960</v>
      </c>
      <c r="P596">
        <v>0</v>
      </c>
      <c r="Q596">
        <v>20</v>
      </c>
      <c r="R596" t="s">
        <v>961</v>
      </c>
      <c r="S596" t="s">
        <v>955</v>
      </c>
    </row>
    <row r="597" spans="1:19" x14ac:dyDescent="0.25">
      <c r="A597" s="54">
        <f>_xlfn.XLOOKUP(B597,'School Lookup'!D:D,'School Lookup'!F:F,0)</f>
        <v>682471</v>
      </c>
      <c r="B597" s="54" t="str">
        <f>_xlfn.XLOOKUP(C597,'School Lookup'!A:A,'School Lookup'!D:D,_xlfn.XLOOKUP(C597,'School Lookup'!B:B,'School Lookup'!D:D,_xlfn.XLOOKUP(C597,'School Lookup'!C:C,'School Lookup'!D:D,0)))</f>
        <v>Ridgeway Primary School</v>
      </c>
      <c r="C597" t="s">
        <v>327</v>
      </c>
      <c r="D597" t="s">
        <v>962</v>
      </c>
      <c r="E597" t="s">
        <v>16</v>
      </c>
      <c r="F597" t="s">
        <v>734</v>
      </c>
      <c r="G597" t="s">
        <v>328</v>
      </c>
      <c r="H597" t="s">
        <v>885</v>
      </c>
      <c r="I597" t="s">
        <v>958</v>
      </c>
      <c r="J597" t="s">
        <v>959</v>
      </c>
      <c r="K597" s="4">
        <v>46006</v>
      </c>
      <c r="L597" s="5">
        <v>0.54753472222222221</v>
      </c>
      <c r="M597" t="s">
        <v>953</v>
      </c>
      <c r="N597" s="5">
        <v>4.3981481481481481E-4</v>
      </c>
      <c r="O597" t="s">
        <v>960</v>
      </c>
      <c r="P597">
        <v>0</v>
      </c>
      <c r="Q597">
        <v>20</v>
      </c>
      <c r="R597" t="s">
        <v>955</v>
      </c>
    </row>
    <row r="598" spans="1:19" x14ac:dyDescent="0.25">
      <c r="A598" s="54">
        <f>_xlfn.XLOOKUP(B598,'School Lookup'!D:D,'School Lookup'!F:F,0)</f>
        <v>682471</v>
      </c>
      <c r="B598" s="54" t="str">
        <f>_xlfn.XLOOKUP(C598,'School Lookup'!A:A,'School Lookup'!D:D,_xlfn.XLOOKUP(C598,'School Lookup'!B:B,'School Lookup'!D:D,_xlfn.XLOOKUP(C598,'School Lookup'!C:C,'School Lookup'!D:D,0)))</f>
        <v>Ridgeway Primary School</v>
      </c>
      <c r="C598" t="s">
        <v>327</v>
      </c>
      <c r="D598">
        <v>500</v>
      </c>
      <c r="E598" t="s">
        <v>16</v>
      </c>
      <c r="F598" t="s">
        <v>734</v>
      </c>
      <c r="G598" t="s">
        <v>328</v>
      </c>
      <c r="H598" t="s">
        <v>885</v>
      </c>
      <c r="I598" t="s">
        <v>958</v>
      </c>
      <c r="J598" t="s">
        <v>959</v>
      </c>
      <c r="K598" s="4">
        <v>46006</v>
      </c>
      <c r="L598" s="5">
        <v>0.54753472222222221</v>
      </c>
      <c r="M598" t="s">
        <v>953</v>
      </c>
      <c r="N598" s="5">
        <v>4.3981481481481481E-4</v>
      </c>
      <c r="O598" t="s">
        <v>960</v>
      </c>
      <c r="P598">
        <v>0</v>
      </c>
      <c r="Q598">
        <v>20</v>
      </c>
      <c r="R598" t="s">
        <v>961</v>
      </c>
      <c r="S598" t="s">
        <v>955</v>
      </c>
    </row>
    <row r="599" spans="1:19" x14ac:dyDescent="0.25">
      <c r="A599" s="54">
        <f>_xlfn.XLOOKUP(B599,'School Lookup'!D:D,'School Lookup'!F:F,0)</f>
        <v>682471</v>
      </c>
      <c r="B599" s="54" t="str">
        <f>_xlfn.XLOOKUP(C599,'School Lookup'!A:A,'School Lookup'!D:D,_xlfn.XLOOKUP(C599,'School Lookup'!B:B,'School Lookup'!D:D,_xlfn.XLOOKUP(C599,'School Lookup'!C:C,'School Lookup'!D:D,0)))</f>
        <v>Ridgeway Primary School</v>
      </c>
      <c r="C599" t="s">
        <v>327</v>
      </c>
      <c r="D599" t="s">
        <v>962</v>
      </c>
      <c r="E599" t="s">
        <v>16</v>
      </c>
      <c r="F599" t="s">
        <v>734</v>
      </c>
      <c r="G599" t="s">
        <v>328</v>
      </c>
      <c r="H599" t="s">
        <v>885</v>
      </c>
      <c r="I599" t="s">
        <v>958</v>
      </c>
      <c r="J599" t="s">
        <v>959</v>
      </c>
      <c r="K599" s="4">
        <v>46006</v>
      </c>
      <c r="L599" s="5">
        <v>0.55443287037037037</v>
      </c>
      <c r="M599" t="s">
        <v>953</v>
      </c>
      <c r="N599" s="5">
        <v>6.5972222222222224E-4</v>
      </c>
      <c r="O599" t="s">
        <v>960</v>
      </c>
      <c r="P599">
        <v>0</v>
      </c>
      <c r="Q599">
        <v>20</v>
      </c>
      <c r="R599" t="s">
        <v>955</v>
      </c>
    </row>
    <row r="600" spans="1:19" x14ac:dyDescent="0.25">
      <c r="A600" s="54">
        <f>_xlfn.XLOOKUP(B600,'School Lookup'!D:D,'School Lookup'!F:F,0)</f>
        <v>682471</v>
      </c>
      <c r="B600" s="54" t="str">
        <f>_xlfn.XLOOKUP(C600,'School Lookup'!A:A,'School Lookup'!D:D,_xlfn.XLOOKUP(C600,'School Lookup'!B:B,'School Lookup'!D:D,_xlfn.XLOOKUP(C600,'School Lookup'!C:C,'School Lookup'!D:D,0)))</f>
        <v>Ridgeway Primary School</v>
      </c>
      <c r="C600" t="s">
        <v>327</v>
      </c>
      <c r="D600">
        <v>500</v>
      </c>
      <c r="E600" t="s">
        <v>16</v>
      </c>
      <c r="F600" t="s">
        <v>734</v>
      </c>
      <c r="G600" t="s">
        <v>328</v>
      </c>
      <c r="H600" t="s">
        <v>885</v>
      </c>
      <c r="I600" t="s">
        <v>958</v>
      </c>
      <c r="J600" t="s">
        <v>959</v>
      </c>
      <c r="K600" s="4">
        <v>46006</v>
      </c>
      <c r="L600" s="5">
        <v>0.55443287037037037</v>
      </c>
      <c r="M600" t="s">
        <v>953</v>
      </c>
      <c r="N600" s="5">
        <v>6.5972222222222224E-4</v>
      </c>
      <c r="O600" t="s">
        <v>960</v>
      </c>
      <c r="P600">
        <v>0</v>
      </c>
      <c r="Q600">
        <v>20</v>
      </c>
      <c r="R600" t="s">
        <v>961</v>
      </c>
      <c r="S600" t="s">
        <v>955</v>
      </c>
    </row>
    <row r="601" spans="1:19" x14ac:dyDescent="0.25">
      <c r="A601" s="54">
        <f>_xlfn.XLOOKUP(B601,'School Lookup'!D:D,'School Lookup'!F:F,0)</f>
        <v>682471</v>
      </c>
      <c r="B601" s="54" t="str">
        <f>_xlfn.XLOOKUP(C601,'School Lookup'!A:A,'School Lookup'!D:D,_xlfn.XLOOKUP(C601,'School Lookup'!B:B,'School Lookup'!D:D,_xlfn.XLOOKUP(C601,'School Lookup'!C:C,'School Lookup'!D:D,0)))</f>
        <v>Ridgeway Primary School</v>
      </c>
      <c r="C601" t="s">
        <v>327</v>
      </c>
      <c r="D601" t="s">
        <v>962</v>
      </c>
      <c r="E601" t="s">
        <v>16</v>
      </c>
      <c r="F601" t="s">
        <v>734</v>
      </c>
      <c r="G601" t="s">
        <v>328</v>
      </c>
      <c r="H601" t="s">
        <v>885</v>
      </c>
      <c r="I601" t="s">
        <v>958</v>
      </c>
      <c r="J601" t="s">
        <v>959</v>
      </c>
      <c r="K601" s="4">
        <v>46006</v>
      </c>
      <c r="L601" s="5">
        <v>0.56400462962962961</v>
      </c>
      <c r="M601" t="s">
        <v>953</v>
      </c>
      <c r="N601" s="5">
        <v>7.0601851851851847E-4</v>
      </c>
      <c r="O601" t="s">
        <v>960</v>
      </c>
      <c r="P601">
        <v>0</v>
      </c>
      <c r="Q601">
        <v>20</v>
      </c>
      <c r="R601" t="s">
        <v>955</v>
      </c>
    </row>
    <row r="602" spans="1:19" x14ac:dyDescent="0.25">
      <c r="A602" s="54">
        <f>_xlfn.XLOOKUP(B602,'School Lookup'!D:D,'School Lookup'!F:F,0)</f>
        <v>682471</v>
      </c>
      <c r="B602" s="54" t="str">
        <f>_xlfn.XLOOKUP(C602,'School Lookup'!A:A,'School Lookup'!D:D,_xlfn.XLOOKUP(C602,'School Lookup'!B:B,'School Lookup'!D:D,_xlfn.XLOOKUP(C602,'School Lookup'!C:C,'School Lookup'!D:D,0)))</f>
        <v>Ridgeway Primary School</v>
      </c>
      <c r="C602" t="s">
        <v>327</v>
      </c>
      <c r="D602">
        <v>500</v>
      </c>
      <c r="E602" t="s">
        <v>16</v>
      </c>
      <c r="F602" t="s">
        <v>734</v>
      </c>
      <c r="G602" t="s">
        <v>328</v>
      </c>
      <c r="H602" t="s">
        <v>885</v>
      </c>
      <c r="I602" t="s">
        <v>958</v>
      </c>
      <c r="J602" t="s">
        <v>959</v>
      </c>
      <c r="K602" s="4">
        <v>46006</v>
      </c>
      <c r="L602" s="5">
        <v>0.56400462962962961</v>
      </c>
      <c r="M602" t="s">
        <v>953</v>
      </c>
      <c r="N602" s="5">
        <v>7.0601851851851847E-4</v>
      </c>
      <c r="O602" t="s">
        <v>960</v>
      </c>
      <c r="P602">
        <v>0</v>
      </c>
      <c r="Q602">
        <v>20</v>
      </c>
      <c r="R602" t="s">
        <v>961</v>
      </c>
      <c r="S602" t="s">
        <v>955</v>
      </c>
    </row>
    <row r="603" spans="1:19" x14ac:dyDescent="0.25">
      <c r="A603" s="54">
        <f>_xlfn.XLOOKUP(B603,'School Lookup'!D:D,'School Lookup'!F:F,0)</f>
        <v>682471</v>
      </c>
      <c r="B603" s="54" t="str">
        <f>_xlfn.XLOOKUP(C603,'School Lookup'!A:A,'School Lookup'!D:D,_xlfn.XLOOKUP(C603,'School Lookup'!B:B,'School Lookup'!D:D,_xlfn.XLOOKUP(C603,'School Lookup'!C:C,'School Lookup'!D:D,0)))</f>
        <v>Ridgeway Primary School</v>
      </c>
      <c r="C603" t="s">
        <v>327</v>
      </c>
      <c r="D603" t="s">
        <v>963</v>
      </c>
      <c r="E603" t="s">
        <v>16</v>
      </c>
      <c r="F603" t="s">
        <v>734</v>
      </c>
      <c r="G603" t="s">
        <v>328</v>
      </c>
      <c r="H603" t="s">
        <v>885</v>
      </c>
      <c r="I603" t="s">
        <v>958</v>
      </c>
      <c r="J603" t="s">
        <v>959</v>
      </c>
      <c r="K603" s="4">
        <v>46006</v>
      </c>
      <c r="L603" s="5">
        <v>0.56475694444444446</v>
      </c>
      <c r="M603" t="s">
        <v>953</v>
      </c>
      <c r="N603" s="5">
        <v>4.2824074074074075E-4</v>
      </c>
      <c r="O603" t="s">
        <v>960</v>
      </c>
      <c r="P603">
        <v>0</v>
      </c>
      <c r="Q603">
        <v>20</v>
      </c>
      <c r="R603" t="s">
        <v>955</v>
      </c>
    </row>
    <row r="604" spans="1:19" x14ac:dyDescent="0.25">
      <c r="A604" s="54">
        <f>_xlfn.XLOOKUP(B604,'School Lookup'!D:D,'School Lookup'!F:F,0)</f>
        <v>682471</v>
      </c>
      <c r="B604" s="54" t="str">
        <f>_xlfn.XLOOKUP(C604,'School Lookup'!A:A,'School Lookup'!D:D,_xlfn.XLOOKUP(C604,'School Lookup'!B:B,'School Lookup'!D:D,_xlfn.XLOOKUP(C604,'School Lookup'!C:C,'School Lookup'!D:D,0)))</f>
        <v>Ridgeway Primary School</v>
      </c>
      <c r="C604" t="s">
        <v>327</v>
      </c>
      <c r="D604">
        <v>500</v>
      </c>
      <c r="E604" t="s">
        <v>16</v>
      </c>
      <c r="F604" t="s">
        <v>734</v>
      </c>
      <c r="G604" t="s">
        <v>328</v>
      </c>
      <c r="H604" t="s">
        <v>885</v>
      </c>
      <c r="I604" t="s">
        <v>958</v>
      </c>
      <c r="J604" t="s">
        <v>959</v>
      </c>
      <c r="K604" s="4">
        <v>46006</v>
      </c>
      <c r="L604" s="5">
        <v>0.56475694444444446</v>
      </c>
      <c r="M604" t="s">
        <v>953</v>
      </c>
      <c r="N604" s="5">
        <v>4.2824074074074075E-4</v>
      </c>
      <c r="O604" t="s">
        <v>960</v>
      </c>
      <c r="P604">
        <v>0</v>
      </c>
      <c r="Q604">
        <v>20</v>
      </c>
      <c r="R604" t="s">
        <v>961</v>
      </c>
      <c r="S604" t="s">
        <v>955</v>
      </c>
    </row>
    <row r="605" spans="1:19" x14ac:dyDescent="0.25">
      <c r="A605" s="54">
        <f>_xlfn.XLOOKUP(B605,'School Lookup'!D:D,'School Lookup'!F:F,0)</f>
        <v>682471</v>
      </c>
      <c r="B605" s="54" t="str">
        <f>_xlfn.XLOOKUP(C605,'School Lookup'!A:A,'School Lookup'!D:D,_xlfn.XLOOKUP(C605,'School Lookup'!B:B,'School Lookup'!D:D,_xlfn.XLOOKUP(C605,'School Lookup'!C:C,'School Lookup'!D:D,0)))</f>
        <v>Ridgeway Primary School</v>
      </c>
      <c r="C605" t="s">
        <v>327</v>
      </c>
      <c r="D605" t="s">
        <v>962</v>
      </c>
      <c r="E605" t="s">
        <v>16</v>
      </c>
      <c r="F605" t="s">
        <v>734</v>
      </c>
      <c r="G605" t="s">
        <v>328</v>
      </c>
      <c r="H605" t="s">
        <v>885</v>
      </c>
      <c r="I605" t="s">
        <v>958</v>
      </c>
      <c r="J605" t="s">
        <v>959</v>
      </c>
      <c r="K605" s="4">
        <v>46006</v>
      </c>
      <c r="L605" s="5">
        <v>0.59758101851851853</v>
      </c>
      <c r="M605" t="s">
        <v>953</v>
      </c>
      <c r="N605" s="5">
        <v>3.0092592592592595E-4</v>
      </c>
      <c r="O605" t="s">
        <v>960</v>
      </c>
      <c r="P605">
        <v>0</v>
      </c>
      <c r="Q605">
        <v>20</v>
      </c>
      <c r="R605" t="s">
        <v>955</v>
      </c>
    </row>
    <row r="606" spans="1:19" x14ac:dyDescent="0.25">
      <c r="A606" s="54">
        <f>_xlfn.XLOOKUP(B606,'School Lookup'!D:D,'School Lookup'!F:F,0)</f>
        <v>682471</v>
      </c>
      <c r="B606" s="54" t="str">
        <f>_xlfn.XLOOKUP(C606,'School Lookup'!A:A,'School Lookup'!D:D,_xlfn.XLOOKUP(C606,'School Lookup'!B:B,'School Lookup'!D:D,_xlfn.XLOOKUP(C606,'School Lookup'!C:C,'School Lookup'!D:D,0)))</f>
        <v>Ridgeway Primary School</v>
      </c>
      <c r="C606" t="s">
        <v>327</v>
      </c>
      <c r="D606">
        <v>500</v>
      </c>
      <c r="E606" t="s">
        <v>16</v>
      </c>
      <c r="F606" t="s">
        <v>734</v>
      </c>
      <c r="G606" t="s">
        <v>328</v>
      </c>
      <c r="H606" t="s">
        <v>885</v>
      </c>
      <c r="I606" t="s">
        <v>958</v>
      </c>
      <c r="J606" t="s">
        <v>959</v>
      </c>
      <c r="K606" s="4">
        <v>46006</v>
      </c>
      <c r="L606" s="5">
        <v>0.59758101851851853</v>
      </c>
      <c r="M606" t="s">
        <v>953</v>
      </c>
      <c r="N606" s="5">
        <v>3.0092592592592595E-4</v>
      </c>
      <c r="O606" t="s">
        <v>960</v>
      </c>
      <c r="P606">
        <v>0</v>
      </c>
      <c r="Q606">
        <v>20</v>
      </c>
      <c r="R606" t="s">
        <v>961</v>
      </c>
      <c r="S606" t="s">
        <v>955</v>
      </c>
    </row>
    <row r="607" spans="1:19" x14ac:dyDescent="0.25">
      <c r="A607" s="54">
        <f>_xlfn.XLOOKUP(B607,'School Lookup'!D:D,'School Lookup'!F:F,0)</f>
        <v>682471</v>
      </c>
      <c r="B607" s="54" t="str">
        <f>_xlfn.XLOOKUP(C607,'School Lookup'!A:A,'School Lookup'!D:D,_xlfn.XLOOKUP(C607,'School Lookup'!B:B,'School Lookup'!D:D,_xlfn.XLOOKUP(C607,'School Lookup'!C:C,'School Lookup'!D:D,0)))</f>
        <v>Ridgeway Primary School</v>
      </c>
      <c r="C607" t="s">
        <v>327</v>
      </c>
      <c r="D607" t="s">
        <v>962</v>
      </c>
      <c r="E607" t="s">
        <v>16</v>
      </c>
      <c r="F607" t="s">
        <v>734</v>
      </c>
      <c r="G607" t="s">
        <v>328</v>
      </c>
      <c r="H607" t="s">
        <v>885</v>
      </c>
      <c r="I607" t="s">
        <v>958</v>
      </c>
      <c r="J607" t="s">
        <v>959</v>
      </c>
      <c r="K607" s="4">
        <v>46006</v>
      </c>
      <c r="L607" s="5">
        <v>0.59819444444444447</v>
      </c>
      <c r="M607" t="s">
        <v>953</v>
      </c>
      <c r="N607" s="5">
        <v>2.6620370370370372E-4</v>
      </c>
      <c r="O607" t="s">
        <v>960</v>
      </c>
      <c r="P607">
        <v>0</v>
      </c>
      <c r="Q607">
        <v>20</v>
      </c>
      <c r="R607" t="s">
        <v>955</v>
      </c>
    </row>
    <row r="608" spans="1:19" x14ac:dyDescent="0.25">
      <c r="A608" s="54">
        <f>_xlfn.XLOOKUP(B608,'School Lookup'!D:D,'School Lookup'!F:F,0)</f>
        <v>682471</v>
      </c>
      <c r="B608" s="54" t="str">
        <f>_xlfn.XLOOKUP(C608,'School Lookup'!A:A,'School Lookup'!D:D,_xlfn.XLOOKUP(C608,'School Lookup'!B:B,'School Lookup'!D:D,_xlfn.XLOOKUP(C608,'School Lookup'!C:C,'School Lookup'!D:D,0)))</f>
        <v>Ridgeway Primary School</v>
      </c>
      <c r="C608" t="s">
        <v>327</v>
      </c>
      <c r="D608">
        <v>500</v>
      </c>
      <c r="E608" t="s">
        <v>16</v>
      </c>
      <c r="F608" t="s">
        <v>734</v>
      </c>
      <c r="G608" t="s">
        <v>328</v>
      </c>
      <c r="H608" t="s">
        <v>885</v>
      </c>
      <c r="I608" t="s">
        <v>958</v>
      </c>
      <c r="J608" t="s">
        <v>959</v>
      </c>
      <c r="K608" s="4">
        <v>46006</v>
      </c>
      <c r="L608" s="5">
        <v>0.59819444444444447</v>
      </c>
      <c r="M608" t="s">
        <v>953</v>
      </c>
      <c r="N608" s="5">
        <v>2.6620370370370372E-4</v>
      </c>
      <c r="O608" t="s">
        <v>960</v>
      </c>
      <c r="P608">
        <v>0</v>
      </c>
      <c r="Q608">
        <v>20</v>
      </c>
      <c r="R608" t="s">
        <v>961</v>
      </c>
      <c r="S608" t="s">
        <v>955</v>
      </c>
    </row>
    <row r="609" spans="1:19" x14ac:dyDescent="0.25">
      <c r="A609" s="54">
        <f>_xlfn.XLOOKUP(B609,'School Lookup'!D:D,'School Lookup'!F:F,0)</f>
        <v>682471</v>
      </c>
      <c r="B609" s="54" t="str">
        <f>_xlfn.XLOOKUP(C609,'School Lookup'!A:A,'School Lookup'!D:D,_xlfn.XLOOKUP(C609,'School Lookup'!B:B,'School Lookup'!D:D,_xlfn.XLOOKUP(C609,'School Lookup'!C:C,'School Lookup'!D:D,0)))</f>
        <v>Ridgeway Primary School</v>
      </c>
      <c r="C609" t="s">
        <v>327</v>
      </c>
      <c r="D609" t="s">
        <v>962</v>
      </c>
      <c r="E609" t="s">
        <v>16</v>
      </c>
      <c r="F609" t="s">
        <v>734</v>
      </c>
      <c r="G609" t="s">
        <v>328</v>
      </c>
      <c r="H609" t="s">
        <v>885</v>
      </c>
      <c r="I609" t="s">
        <v>958</v>
      </c>
      <c r="J609" t="s">
        <v>959</v>
      </c>
      <c r="K609" s="4">
        <v>46006</v>
      </c>
      <c r="L609" s="5">
        <v>0.60483796296296299</v>
      </c>
      <c r="M609" t="s">
        <v>953</v>
      </c>
      <c r="N609" s="5">
        <v>1.3888888888888889E-3</v>
      </c>
      <c r="O609" t="s">
        <v>960</v>
      </c>
      <c r="P609">
        <v>0</v>
      </c>
      <c r="Q609">
        <v>20</v>
      </c>
      <c r="R609" t="s">
        <v>955</v>
      </c>
    </row>
    <row r="610" spans="1:19" x14ac:dyDescent="0.25">
      <c r="A610" s="54">
        <f>_xlfn.XLOOKUP(B610,'School Lookup'!D:D,'School Lookup'!F:F,0)</f>
        <v>682471</v>
      </c>
      <c r="B610" s="54" t="str">
        <f>_xlfn.XLOOKUP(C610,'School Lookup'!A:A,'School Lookup'!D:D,_xlfn.XLOOKUP(C610,'School Lookup'!B:B,'School Lookup'!D:D,_xlfn.XLOOKUP(C610,'School Lookup'!C:C,'School Lookup'!D:D,0)))</f>
        <v>Ridgeway Primary School</v>
      </c>
      <c r="C610" t="s">
        <v>327</v>
      </c>
      <c r="D610">
        <v>500</v>
      </c>
      <c r="E610" t="s">
        <v>16</v>
      </c>
      <c r="F610" t="s">
        <v>734</v>
      </c>
      <c r="G610" t="s">
        <v>328</v>
      </c>
      <c r="H610" t="s">
        <v>885</v>
      </c>
      <c r="I610" t="s">
        <v>958</v>
      </c>
      <c r="J610" t="s">
        <v>959</v>
      </c>
      <c r="K610" s="4">
        <v>46006</v>
      </c>
      <c r="L610" s="5">
        <v>0.60483796296296299</v>
      </c>
      <c r="M610" t="s">
        <v>953</v>
      </c>
      <c r="N610" s="5">
        <v>1.3888888888888889E-3</v>
      </c>
      <c r="O610" t="s">
        <v>960</v>
      </c>
      <c r="P610">
        <v>0</v>
      </c>
      <c r="Q610">
        <v>20</v>
      </c>
      <c r="R610" t="s">
        <v>961</v>
      </c>
      <c r="S610" t="s">
        <v>955</v>
      </c>
    </row>
    <row r="611" spans="1:19" x14ac:dyDescent="0.25">
      <c r="A611" s="54">
        <f>_xlfn.XLOOKUP(B611,'School Lookup'!D:D,'School Lookup'!F:F,0)</f>
        <v>114469</v>
      </c>
      <c r="B611" s="54" t="str">
        <f>_xlfn.XLOOKUP(C611,'School Lookup'!A:A,'School Lookup'!D:D,_xlfn.XLOOKUP(C611,'School Lookup'!B:B,'School Lookup'!D:D,_xlfn.XLOOKUP(C611,'School Lookup'!C:C,'School Lookup'!D:D,0)))</f>
        <v>Thornsett Primary School</v>
      </c>
      <c r="C611" t="s">
        <v>20</v>
      </c>
      <c r="D611" t="s">
        <v>1337</v>
      </c>
      <c r="E611" t="s">
        <v>16</v>
      </c>
      <c r="F611" t="s">
        <v>734</v>
      </c>
      <c r="G611" t="s">
        <v>224</v>
      </c>
      <c r="H611" t="s">
        <v>222</v>
      </c>
      <c r="I611" t="s">
        <v>980</v>
      </c>
      <c r="J611" t="s">
        <v>959</v>
      </c>
      <c r="K611" s="4">
        <v>46006</v>
      </c>
      <c r="L611" s="5">
        <v>0.36201388888888891</v>
      </c>
      <c r="M611" t="s">
        <v>953</v>
      </c>
      <c r="N611" s="5">
        <v>1.0416666666666667E-4</v>
      </c>
      <c r="O611" t="s">
        <v>960</v>
      </c>
      <c r="P611">
        <v>2.1999999999999999E-2</v>
      </c>
      <c r="Q611">
        <v>20</v>
      </c>
      <c r="R611" t="s">
        <v>1338</v>
      </c>
      <c r="S611" t="s">
        <v>966</v>
      </c>
    </row>
    <row r="612" spans="1:19" x14ac:dyDescent="0.25">
      <c r="A612" s="54">
        <f>_xlfn.XLOOKUP(B612,'School Lookup'!D:D,'School Lookup'!F:F,0)</f>
        <v>114469</v>
      </c>
      <c r="B612" s="54" t="str">
        <f>_xlfn.XLOOKUP(C612,'School Lookup'!A:A,'School Lookup'!D:D,_xlfn.XLOOKUP(C612,'School Lookup'!B:B,'School Lookup'!D:D,_xlfn.XLOOKUP(C612,'School Lookup'!C:C,'School Lookup'!D:D,0)))</f>
        <v>Thornsett Primary School</v>
      </c>
      <c r="C612" t="s">
        <v>20</v>
      </c>
      <c r="D612" t="s">
        <v>1339</v>
      </c>
      <c r="E612" t="s">
        <v>16</v>
      </c>
      <c r="F612" t="s">
        <v>734</v>
      </c>
      <c r="G612" t="s">
        <v>224</v>
      </c>
      <c r="H612" t="s">
        <v>222</v>
      </c>
      <c r="I612" t="s">
        <v>980</v>
      </c>
      <c r="J612" t="s">
        <v>959</v>
      </c>
      <c r="K612" s="4">
        <v>46006</v>
      </c>
      <c r="L612" s="5">
        <v>0.38085648148148149</v>
      </c>
      <c r="M612" t="s">
        <v>953</v>
      </c>
      <c r="N612" s="5">
        <v>1.9675925925925924E-3</v>
      </c>
      <c r="O612" t="s">
        <v>960</v>
      </c>
      <c r="P612">
        <v>2.5000000000000001E-2</v>
      </c>
      <c r="Q612">
        <v>20</v>
      </c>
      <c r="R612" t="s">
        <v>1338</v>
      </c>
      <c r="S612" t="s">
        <v>966</v>
      </c>
    </row>
    <row r="613" spans="1:19" x14ac:dyDescent="0.25">
      <c r="A613" s="54">
        <f>_xlfn.XLOOKUP(B613,'School Lookup'!D:D,'School Lookup'!F:F,0)</f>
        <v>114469</v>
      </c>
      <c r="B613" s="54" t="str">
        <f>_xlfn.XLOOKUP(C613,'School Lookup'!A:A,'School Lookup'!D:D,_xlfn.XLOOKUP(C613,'School Lookup'!B:B,'School Lookup'!D:D,_xlfn.XLOOKUP(C613,'School Lookup'!C:C,'School Lookup'!D:D,0)))</f>
        <v>Thornsett Primary School</v>
      </c>
      <c r="C613" t="s">
        <v>20</v>
      </c>
      <c r="D613" t="s">
        <v>1340</v>
      </c>
      <c r="E613" t="s">
        <v>16</v>
      </c>
      <c r="F613" t="s">
        <v>734</v>
      </c>
      <c r="G613" t="s">
        <v>224</v>
      </c>
      <c r="H613" t="s">
        <v>222</v>
      </c>
      <c r="I613" t="s">
        <v>980</v>
      </c>
      <c r="J613" t="s">
        <v>981</v>
      </c>
      <c r="K613" s="4">
        <v>46006</v>
      </c>
      <c r="L613" s="5">
        <v>0.37921296296296297</v>
      </c>
      <c r="M613" t="s">
        <v>953</v>
      </c>
      <c r="N613" s="5">
        <v>2.0833333333333335E-4</v>
      </c>
      <c r="O613" t="s">
        <v>982</v>
      </c>
      <c r="P613">
        <v>2.3E-2</v>
      </c>
      <c r="Q613">
        <v>20</v>
      </c>
      <c r="R613" t="s">
        <v>983</v>
      </c>
      <c r="S613" t="s">
        <v>984</v>
      </c>
    </row>
    <row r="614" spans="1:19" x14ac:dyDescent="0.25">
      <c r="A614" s="54">
        <f>_xlfn.XLOOKUP(B614,'School Lookup'!D:D,'School Lookup'!F:F,0)</f>
        <v>114469</v>
      </c>
      <c r="B614" s="54" t="str">
        <f>_xlfn.XLOOKUP(C614,'School Lookup'!A:A,'School Lookup'!D:D,_xlfn.XLOOKUP(C614,'School Lookup'!B:B,'School Lookup'!D:D,_xlfn.XLOOKUP(C614,'School Lookup'!C:C,'School Lookup'!D:D,0)))</f>
        <v>Thornsett Primary School</v>
      </c>
      <c r="C614" t="s">
        <v>20</v>
      </c>
      <c r="D614" t="s">
        <v>1341</v>
      </c>
      <c r="E614" t="s">
        <v>16</v>
      </c>
      <c r="F614" t="s">
        <v>734</v>
      </c>
      <c r="G614" t="s">
        <v>224</v>
      </c>
      <c r="H614" t="s">
        <v>222</v>
      </c>
      <c r="I614" t="s">
        <v>980</v>
      </c>
      <c r="J614" t="s">
        <v>981</v>
      </c>
      <c r="K614" s="4">
        <v>46006</v>
      </c>
      <c r="L614" s="5">
        <v>0.39021990740740742</v>
      </c>
      <c r="M614" t="s">
        <v>953</v>
      </c>
      <c r="N614" s="5">
        <v>2.3148148148148149E-4</v>
      </c>
      <c r="O614" t="s">
        <v>982</v>
      </c>
      <c r="P614">
        <v>2.5000000000000001E-2</v>
      </c>
      <c r="Q614">
        <v>20</v>
      </c>
      <c r="R614" t="s">
        <v>983</v>
      </c>
      <c r="S614" t="s">
        <v>984</v>
      </c>
    </row>
    <row r="615" spans="1:19" x14ac:dyDescent="0.25">
      <c r="A615" s="54">
        <f>_xlfn.XLOOKUP(B615,'School Lookup'!D:D,'School Lookup'!F:F,0)</f>
        <v>114469</v>
      </c>
      <c r="B615" s="54" t="str">
        <f>_xlfn.XLOOKUP(C615,'School Lookup'!A:A,'School Lookup'!D:D,_xlfn.XLOOKUP(C615,'School Lookup'!B:B,'School Lookup'!D:D,_xlfn.XLOOKUP(C615,'School Lookup'!C:C,'School Lookup'!D:D,0)))</f>
        <v>Thornsett Primary School</v>
      </c>
      <c r="C615" t="s">
        <v>20</v>
      </c>
      <c r="D615" t="s">
        <v>1342</v>
      </c>
      <c r="E615" t="s">
        <v>16</v>
      </c>
      <c r="F615" t="s">
        <v>734</v>
      </c>
      <c r="G615" t="s">
        <v>224</v>
      </c>
      <c r="H615" t="s">
        <v>222</v>
      </c>
      <c r="I615" t="s">
        <v>980</v>
      </c>
      <c r="J615" t="s">
        <v>981</v>
      </c>
      <c r="K615" s="4">
        <v>46006</v>
      </c>
      <c r="L615" s="5">
        <v>0.39069444444444446</v>
      </c>
      <c r="M615" t="s">
        <v>953</v>
      </c>
      <c r="N615" s="5">
        <v>5.3240740740740744E-4</v>
      </c>
      <c r="O615" t="s">
        <v>982</v>
      </c>
      <c r="P615">
        <v>5.6000000000000001E-2</v>
      </c>
      <c r="Q615">
        <v>20</v>
      </c>
      <c r="R615" t="s">
        <v>983</v>
      </c>
      <c r="S615" t="s">
        <v>984</v>
      </c>
    </row>
    <row r="616" spans="1:19" x14ac:dyDescent="0.25">
      <c r="A616" s="54">
        <f>_xlfn.XLOOKUP(B616,'School Lookup'!D:D,'School Lookup'!F:F,0)</f>
        <v>114469</v>
      </c>
      <c r="B616" s="54" t="str">
        <f>_xlfn.XLOOKUP(C616,'School Lookup'!A:A,'School Lookup'!D:D,_xlfn.XLOOKUP(C616,'School Lookup'!B:B,'School Lookup'!D:D,_xlfn.XLOOKUP(C616,'School Lookup'!C:C,'School Lookup'!D:D,0)))</f>
        <v>Thornsett Primary School</v>
      </c>
      <c r="C616" t="s">
        <v>20</v>
      </c>
      <c r="D616" t="s">
        <v>1340</v>
      </c>
      <c r="E616" t="s">
        <v>16</v>
      </c>
      <c r="F616" t="s">
        <v>734</v>
      </c>
      <c r="G616" t="s">
        <v>224</v>
      </c>
      <c r="H616" t="s">
        <v>222</v>
      </c>
      <c r="I616" t="s">
        <v>980</v>
      </c>
      <c r="J616" t="s">
        <v>981</v>
      </c>
      <c r="K616" s="4">
        <v>46006</v>
      </c>
      <c r="L616" s="5">
        <v>0.39302083333333332</v>
      </c>
      <c r="M616" t="s">
        <v>953</v>
      </c>
      <c r="N616" s="5">
        <v>3.4722222222222222E-5</v>
      </c>
      <c r="O616" t="s">
        <v>982</v>
      </c>
      <c r="P616">
        <v>0.02</v>
      </c>
      <c r="Q616">
        <v>20</v>
      </c>
      <c r="R616" t="s">
        <v>983</v>
      </c>
      <c r="S616" t="s">
        <v>984</v>
      </c>
    </row>
    <row r="617" spans="1:19" x14ac:dyDescent="0.25">
      <c r="A617" s="54">
        <f>_xlfn.XLOOKUP(B617,'School Lookup'!D:D,'School Lookup'!F:F,0)</f>
        <v>114469</v>
      </c>
      <c r="B617" s="54" t="str">
        <f>_xlfn.XLOOKUP(C617,'School Lookup'!A:A,'School Lookup'!D:D,_xlfn.XLOOKUP(C617,'School Lookup'!B:B,'School Lookup'!D:D,_xlfn.XLOOKUP(C617,'School Lookup'!C:C,'School Lookup'!D:D,0)))</f>
        <v>Thornsett Primary School</v>
      </c>
      <c r="C617" t="s">
        <v>20</v>
      </c>
      <c r="D617" t="s">
        <v>1343</v>
      </c>
      <c r="E617" t="s">
        <v>16</v>
      </c>
      <c r="F617" t="s">
        <v>734</v>
      </c>
      <c r="G617" t="s">
        <v>224</v>
      </c>
      <c r="H617" t="s">
        <v>222</v>
      </c>
      <c r="I617" t="s">
        <v>980</v>
      </c>
      <c r="J617" t="s">
        <v>981</v>
      </c>
      <c r="K617" s="4">
        <v>46006</v>
      </c>
      <c r="L617" s="5">
        <v>0.39339120370370373</v>
      </c>
      <c r="M617" t="s">
        <v>953</v>
      </c>
      <c r="N617" s="5">
        <v>2.3148148148148149E-4</v>
      </c>
      <c r="O617" t="s">
        <v>982</v>
      </c>
      <c r="P617">
        <v>2.5000000000000001E-2</v>
      </c>
      <c r="Q617">
        <v>20</v>
      </c>
      <c r="R617" t="s">
        <v>998</v>
      </c>
      <c r="S617" t="s">
        <v>987</v>
      </c>
    </row>
    <row r="618" spans="1:19" x14ac:dyDescent="0.25">
      <c r="A618" s="54">
        <f>_xlfn.XLOOKUP(B618,'School Lookup'!D:D,'School Lookup'!F:F,0)</f>
        <v>114469</v>
      </c>
      <c r="B618" s="54" t="str">
        <f>_xlfn.XLOOKUP(C618,'School Lookup'!A:A,'School Lookup'!D:D,_xlfn.XLOOKUP(C618,'School Lookup'!B:B,'School Lookup'!D:D,_xlfn.XLOOKUP(C618,'School Lookup'!C:C,'School Lookup'!D:D,0)))</f>
        <v>Thornsett Primary School</v>
      </c>
      <c r="C618" t="s">
        <v>20</v>
      </c>
      <c r="D618" t="s">
        <v>1344</v>
      </c>
      <c r="E618" t="s">
        <v>16</v>
      </c>
      <c r="F618" t="s">
        <v>734</v>
      </c>
      <c r="G618" t="s">
        <v>224</v>
      </c>
      <c r="H618" t="s">
        <v>222</v>
      </c>
      <c r="I618" t="s">
        <v>980</v>
      </c>
      <c r="J618" t="s">
        <v>981</v>
      </c>
      <c r="K618" s="4">
        <v>46006</v>
      </c>
      <c r="L618" s="5">
        <v>0.4659490740740741</v>
      </c>
      <c r="M618" t="s">
        <v>953</v>
      </c>
      <c r="N618" s="5">
        <v>5.0925925925925921E-4</v>
      </c>
      <c r="O618" t="s">
        <v>982</v>
      </c>
      <c r="P618">
        <v>5.3999999999999999E-2</v>
      </c>
      <c r="Q618">
        <v>20</v>
      </c>
      <c r="R618" t="s">
        <v>1006</v>
      </c>
      <c r="S618" t="s">
        <v>994</v>
      </c>
    </row>
    <row r="619" spans="1:19" x14ac:dyDescent="0.25">
      <c r="A619" s="54">
        <f>_xlfn.XLOOKUP(B619,'School Lookup'!D:D,'School Lookup'!F:F,0)</f>
        <v>114469</v>
      </c>
      <c r="B619" s="54" t="str">
        <f>_xlfn.XLOOKUP(C619,'School Lookup'!A:A,'School Lookup'!D:D,_xlfn.XLOOKUP(C619,'School Lookup'!B:B,'School Lookup'!D:D,_xlfn.XLOOKUP(C619,'School Lookup'!C:C,'School Lookup'!D:D,0)))</f>
        <v>Thornsett Primary School</v>
      </c>
      <c r="C619" t="s">
        <v>20</v>
      </c>
      <c r="D619" t="s">
        <v>1345</v>
      </c>
      <c r="E619" t="s">
        <v>16</v>
      </c>
      <c r="F619" t="s">
        <v>734</v>
      </c>
      <c r="G619" t="s">
        <v>224</v>
      </c>
      <c r="H619" t="s">
        <v>222</v>
      </c>
      <c r="I619" t="s">
        <v>980</v>
      </c>
      <c r="J619" t="s">
        <v>981</v>
      </c>
      <c r="K619" s="4">
        <v>46006</v>
      </c>
      <c r="L619" s="5">
        <v>0.47140046296296295</v>
      </c>
      <c r="M619" t="s">
        <v>953</v>
      </c>
      <c r="N619" s="5">
        <v>7.6388888888888893E-4</v>
      </c>
      <c r="O619" t="s">
        <v>982</v>
      </c>
      <c r="P619">
        <v>0.08</v>
      </c>
      <c r="Q619">
        <v>20</v>
      </c>
      <c r="R619" t="s">
        <v>993</v>
      </c>
      <c r="S619" t="s">
        <v>994</v>
      </c>
    </row>
    <row r="620" spans="1:19" x14ac:dyDescent="0.25">
      <c r="A620" s="54">
        <f>_xlfn.XLOOKUP(B620,'School Lookup'!D:D,'School Lookup'!F:F,0)</f>
        <v>114469</v>
      </c>
      <c r="B620" s="54" t="str">
        <f>_xlfn.XLOOKUP(C620,'School Lookup'!A:A,'School Lookup'!D:D,_xlfn.XLOOKUP(C620,'School Lookup'!B:B,'School Lookup'!D:D,_xlfn.XLOOKUP(C620,'School Lookup'!C:C,'School Lookup'!D:D,0)))</f>
        <v>Thornsett Primary School</v>
      </c>
      <c r="C620" t="s">
        <v>20</v>
      </c>
      <c r="D620" t="s">
        <v>1346</v>
      </c>
      <c r="E620" t="s">
        <v>16</v>
      </c>
      <c r="F620" t="s">
        <v>734</v>
      </c>
      <c r="G620" t="s">
        <v>224</v>
      </c>
      <c r="H620" t="s">
        <v>222</v>
      </c>
      <c r="I620" t="s">
        <v>980</v>
      </c>
      <c r="J620" t="s">
        <v>981</v>
      </c>
      <c r="K620" s="4">
        <v>46006</v>
      </c>
      <c r="L620" s="5">
        <v>0.55104166666666665</v>
      </c>
      <c r="M620" t="s">
        <v>953</v>
      </c>
      <c r="N620" s="5">
        <v>4.5138888888888887E-4</v>
      </c>
      <c r="O620" t="s">
        <v>982</v>
      </c>
      <c r="P620">
        <v>4.8000000000000001E-2</v>
      </c>
      <c r="Q620">
        <v>20</v>
      </c>
      <c r="R620" t="s">
        <v>983</v>
      </c>
      <c r="S620" t="s">
        <v>984</v>
      </c>
    </row>
    <row r="621" spans="1:19" x14ac:dyDescent="0.25">
      <c r="A621" s="54">
        <f>_xlfn.XLOOKUP(B621,'School Lookup'!D:D,'School Lookup'!F:F,0)</f>
        <v>114469</v>
      </c>
      <c r="B621" s="54" t="str">
        <f>_xlfn.XLOOKUP(C621,'School Lookup'!A:A,'School Lookup'!D:D,_xlfn.XLOOKUP(C621,'School Lookup'!B:B,'School Lookup'!D:D,_xlfn.XLOOKUP(C621,'School Lookup'!C:C,'School Lookup'!D:D,0)))</f>
        <v>Thornsett Primary School</v>
      </c>
      <c r="C621" t="s">
        <v>20</v>
      </c>
      <c r="D621" t="s">
        <v>1347</v>
      </c>
      <c r="E621" t="s">
        <v>16</v>
      </c>
      <c r="F621" t="s">
        <v>734</v>
      </c>
      <c r="G621" t="s">
        <v>224</v>
      </c>
      <c r="H621" t="s">
        <v>222</v>
      </c>
      <c r="I621" t="s">
        <v>980</v>
      </c>
      <c r="J621" t="s">
        <v>981</v>
      </c>
      <c r="K621" s="4">
        <v>46006</v>
      </c>
      <c r="L621" s="5">
        <v>0.55844907407407407</v>
      </c>
      <c r="M621" t="s">
        <v>953</v>
      </c>
      <c r="N621" s="5">
        <v>1.4930555555555556E-3</v>
      </c>
      <c r="O621" t="s">
        <v>982</v>
      </c>
      <c r="P621">
        <v>0.154</v>
      </c>
      <c r="Q621">
        <v>20</v>
      </c>
      <c r="R621" t="s">
        <v>998</v>
      </c>
      <c r="S621" t="s">
        <v>987</v>
      </c>
    </row>
    <row r="622" spans="1:19" x14ac:dyDescent="0.25">
      <c r="A622" s="54">
        <f>_xlfn.XLOOKUP(B622,'School Lookup'!D:D,'School Lookup'!F:F,0)</f>
        <v>114469</v>
      </c>
      <c r="B622" s="54" t="str">
        <f>_xlfn.XLOOKUP(C622,'School Lookup'!A:A,'School Lookup'!D:D,_xlfn.XLOOKUP(C622,'School Lookup'!B:B,'School Lookup'!D:D,_xlfn.XLOOKUP(C622,'School Lookup'!C:C,'School Lookup'!D:D,0)))</f>
        <v>Thornsett Primary School</v>
      </c>
      <c r="C622" t="s">
        <v>20</v>
      </c>
      <c r="D622" t="s">
        <v>1348</v>
      </c>
      <c r="E622" t="s">
        <v>16</v>
      </c>
      <c r="F622" t="s">
        <v>734</v>
      </c>
      <c r="G622" t="s">
        <v>224</v>
      </c>
      <c r="H622" t="s">
        <v>222</v>
      </c>
      <c r="I622" t="s">
        <v>980</v>
      </c>
      <c r="J622" t="s">
        <v>967</v>
      </c>
      <c r="K622" s="4">
        <v>46006</v>
      </c>
      <c r="L622" s="5">
        <v>0.46706018518518516</v>
      </c>
      <c r="M622" t="s">
        <v>953</v>
      </c>
      <c r="N622" s="5">
        <v>3.7499999999999999E-3</v>
      </c>
      <c r="O622" t="s">
        <v>968</v>
      </c>
      <c r="P622">
        <v>4.7E-2</v>
      </c>
      <c r="Q622">
        <v>20</v>
      </c>
      <c r="R622" t="s">
        <v>1204</v>
      </c>
      <c r="S622" t="s">
        <v>966</v>
      </c>
    </row>
    <row r="623" spans="1:19" x14ac:dyDescent="0.25">
      <c r="A623" s="54">
        <f>_xlfn.XLOOKUP(B623,'School Lookup'!D:D,'School Lookup'!F:F,0)</f>
        <v>823392</v>
      </c>
      <c r="B623" s="54" t="str">
        <f>_xlfn.XLOOKUP(C623,'School Lookup'!A:A,'School Lookup'!D:D,_xlfn.XLOOKUP(C623,'School Lookup'!B:B,'School Lookup'!D:D,_xlfn.XLOOKUP(C623,'School Lookup'!C:C,'School Lookup'!D:D,0)))</f>
        <v>Fitz Herbert C of E VA Primary School</v>
      </c>
      <c r="C623" t="s">
        <v>25</v>
      </c>
      <c r="D623" t="s">
        <v>1095</v>
      </c>
      <c r="E623" t="s">
        <v>16</v>
      </c>
      <c r="F623" t="s">
        <v>734</v>
      </c>
      <c r="G623" t="s">
        <v>134</v>
      </c>
      <c r="H623" t="s">
        <v>347</v>
      </c>
      <c r="I623" t="s">
        <v>958</v>
      </c>
      <c r="J623" t="s">
        <v>959</v>
      </c>
      <c r="K623" s="4">
        <v>46006</v>
      </c>
      <c r="L623" s="5">
        <v>0.40068287037037037</v>
      </c>
      <c r="M623" t="s">
        <v>953</v>
      </c>
      <c r="N623" s="5">
        <v>9.3749999999999997E-4</v>
      </c>
      <c r="O623" t="s">
        <v>960</v>
      </c>
      <c r="P623">
        <v>0</v>
      </c>
      <c r="Q623">
        <v>20</v>
      </c>
      <c r="R623" t="s">
        <v>1096</v>
      </c>
      <c r="S623" t="s">
        <v>966</v>
      </c>
    </row>
    <row r="624" spans="1:19" x14ac:dyDescent="0.25">
      <c r="A624" s="54">
        <f>_xlfn.XLOOKUP(B624,'School Lookup'!D:D,'School Lookup'!F:F,0)</f>
        <v>823392</v>
      </c>
      <c r="B624" s="54" t="str">
        <f>_xlfn.XLOOKUP(C624,'School Lookup'!A:A,'School Lookup'!D:D,_xlfn.XLOOKUP(C624,'School Lookup'!B:B,'School Lookup'!D:D,_xlfn.XLOOKUP(C624,'School Lookup'!C:C,'School Lookup'!D:D,0)))</f>
        <v>Fitz Herbert C of E VA Primary School</v>
      </c>
      <c r="C624" t="s">
        <v>25</v>
      </c>
      <c r="D624" t="s">
        <v>1063</v>
      </c>
      <c r="E624" t="s">
        <v>16</v>
      </c>
      <c r="F624" t="s">
        <v>734</v>
      </c>
      <c r="G624" t="s">
        <v>134</v>
      </c>
      <c r="H624" t="s">
        <v>347</v>
      </c>
      <c r="I624" t="s">
        <v>958</v>
      </c>
      <c r="J624" t="s">
        <v>959</v>
      </c>
      <c r="K624" s="4">
        <v>46006</v>
      </c>
      <c r="L624" s="5">
        <v>0.40179398148148149</v>
      </c>
      <c r="M624" t="s">
        <v>953</v>
      </c>
      <c r="N624" s="5">
        <v>8.1018518518518516E-5</v>
      </c>
      <c r="O624" t="s">
        <v>960</v>
      </c>
      <c r="P624">
        <v>0</v>
      </c>
      <c r="Q624">
        <v>20</v>
      </c>
      <c r="R624" t="s">
        <v>955</v>
      </c>
    </row>
    <row r="625" spans="1:19" x14ac:dyDescent="0.25">
      <c r="A625" s="54">
        <f>_xlfn.XLOOKUP(B625,'School Lookup'!D:D,'School Lookup'!F:F,0)</f>
        <v>823392</v>
      </c>
      <c r="B625" s="54" t="str">
        <f>_xlfn.XLOOKUP(C625,'School Lookup'!A:A,'School Lookup'!D:D,_xlfn.XLOOKUP(C625,'School Lookup'!B:B,'School Lookup'!D:D,_xlfn.XLOOKUP(C625,'School Lookup'!C:C,'School Lookup'!D:D,0)))</f>
        <v>Fitz Herbert C of E VA Primary School</v>
      </c>
      <c r="C625" t="s">
        <v>25</v>
      </c>
      <c r="D625" t="s">
        <v>1112</v>
      </c>
      <c r="E625" t="s">
        <v>16</v>
      </c>
      <c r="F625" t="s">
        <v>734</v>
      </c>
      <c r="G625" t="s">
        <v>134</v>
      </c>
      <c r="H625" t="s">
        <v>347</v>
      </c>
      <c r="I625" t="s">
        <v>958</v>
      </c>
      <c r="J625" t="s">
        <v>959</v>
      </c>
      <c r="K625" s="4">
        <v>46006</v>
      </c>
      <c r="L625" s="5">
        <v>0.42354166666666665</v>
      </c>
      <c r="M625" t="s">
        <v>953</v>
      </c>
      <c r="N625" s="5">
        <v>2.7777777777777779E-3</v>
      </c>
      <c r="O625" t="s">
        <v>960</v>
      </c>
      <c r="P625">
        <v>0</v>
      </c>
      <c r="Q625">
        <v>20</v>
      </c>
      <c r="R625" t="s">
        <v>978</v>
      </c>
      <c r="S625" t="s">
        <v>966</v>
      </c>
    </row>
    <row r="626" spans="1:19" x14ac:dyDescent="0.25">
      <c r="A626" s="54">
        <f>_xlfn.XLOOKUP(B626,'School Lookup'!D:D,'School Lookup'!F:F,0)</f>
        <v>823392</v>
      </c>
      <c r="B626" s="54" t="str">
        <f>_xlfn.XLOOKUP(C626,'School Lookup'!A:A,'School Lookup'!D:D,_xlfn.XLOOKUP(C626,'School Lookup'!B:B,'School Lookup'!D:D,_xlfn.XLOOKUP(C626,'School Lookup'!C:C,'School Lookup'!D:D,0)))</f>
        <v>Fitz Herbert C of E VA Primary School</v>
      </c>
      <c r="C626" t="s">
        <v>25</v>
      </c>
      <c r="D626">
        <v>619</v>
      </c>
      <c r="E626" t="s">
        <v>16</v>
      </c>
      <c r="F626" t="s">
        <v>734</v>
      </c>
      <c r="G626" t="s">
        <v>134</v>
      </c>
      <c r="H626" t="s">
        <v>347</v>
      </c>
      <c r="I626" t="s">
        <v>958</v>
      </c>
      <c r="J626" t="s">
        <v>959</v>
      </c>
      <c r="K626" s="4">
        <v>46006</v>
      </c>
      <c r="L626" s="5">
        <v>0.44679398148148147</v>
      </c>
      <c r="M626" t="s">
        <v>953</v>
      </c>
      <c r="N626" s="5">
        <v>5.7870370370370373E-5</v>
      </c>
      <c r="O626" t="s">
        <v>960</v>
      </c>
      <c r="P626">
        <v>0</v>
      </c>
      <c r="Q626">
        <v>20</v>
      </c>
      <c r="R626" t="s">
        <v>975</v>
      </c>
      <c r="S626" t="s">
        <v>976</v>
      </c>
    </row>
    <row r="627" spans="1:19" x14ac:dyDescent="0.25">
      <c r="A627" s="54">
        <f>_xlfn.XLOOKUP(B627,'School Lookup'!D:D,'School Lookup'!F:F,0)</f>
        <v>823392</v>
      </c>
      <c r="B627" s="54" t="str">
        <f>_xlfn.XLOOKUP(C627,'School Lookup'!A:A,'School Lookup'!D:D,_xlfn.XLOOKUP(C627,'School Lookup'!B:B,'School Lookup'!D:D,_xlfn.XLOOKUP(C627,'School Lookup'!C:C,'School Lookup'!D:D,0)))</f>
        <v>Fitz Herbert C of E VA Primary School</v>
      </c>
      <c r="C627" t="s">
        <v>25</v>
      </c>
      <c r="D627" t="s">
        <v>1095</v>
      </c>
      <c r="E627" t="s">
        <v>16</v>
      </c>
      <c r="F627" t="s">
        <v>734</v>
      </c>
      <c r="G627" t="s">
        <v>134</v>
      </c>
      <c r="H627" t="s">
        <v>347</v>
      </c>
      <c r="I627" t="s">
        <v>958</v>
      </c>
      <c r="J627" t="s">
        <v>959</v>
      </c>
      <c r="K627" s="4">
        <v>46006</v>
      </c>
      <c r="L627" s="5">
        <v>0.47940972222222222</v>
      </c>
      <c r="M627" t="s">
        <v>953</v>
      </c>
      <c r="N627" s="5">
        <v>2.0254629629629629E-3</v>
      </c>
      <c r="O627" t="s">
        <v>960</v>
      </c>
      <c r="P627">
        <v>0</v>
      </c>
      <c r="Q627">
        <v>20</v>
      </c>
      <c r="R627" t="s">
        <v>1096</v>
      </c>
      <c r="S627" t="s">
        <v>966</v>
      </c>
    </row>
    <row r="628" spans="1:19" x14ac:dyDescent="0.25">
      <c r="A628" s="54">
        <f>_xlfn.XLOOKUP(B628,'School Lookup'!D:D,'School Lookup'!F:F,0)</f>
        <v>823392</v>
      </c>
      <c r="B628" s="54" t="str">
        <f>_xlfn.XLOOKUP(C628,'School Lookup'!A:A,'School Lookup'!D:D,_xlfn.XLOOKUP(C628,'School Lookup'!B:B,'School Lookup'!D:D,_xlfn.XLOOKUP(C628,'School Lookup'!C:C,'School Lookup'!D:D,0)))</f>
        <v>Fitz Herbert C of E VA Primary School</v>
      </c>
      <c r="C628" t="s">
        <v>25</v>
      </c>
      <c r="D628" t="s">
        <v>1063</v>
      </c>
      <c r="E628" t="s">
        <v>16</v>
      </c>
      <c r="F628" t="s">
        <v>734</v>
      </c>
      <c r="G628" t="s">
        <v>134</v>
      </c>
      <c r="H628" t="s">
        <v>347</v>
      </c>
      <c r="I628" t="s">
        <v>958</v>
      </c>
      <c r="J628" t="s">
        <v>959</v>
      </c>
      <c r="K628" s="4">
        <v>46006</v>
      </c>
      <c r="L628" s="5">
        <v>0.4861111111111111</v>
      </c>
      <c r="M628" t="s">
        <v>953</v>
      </c>
      <c r="N628" s="5">
        <v>1.3425925925925925E-3</v>
      </c>
      <c r="O628" t="s">
        <v>960</v>
      </c>
      <c r="P628">
        <v>0</v>
      </c>
      <c r="Q628">
        <v>20</v>
      </c>
      <c r="R628" t="s">
        <v>955</v>
      </c>
    </row>
    <row r="629" spans="1:19" x14ac:dyDescent="0.25">
      <c r="A629" s="54">
        <f>_xlfn.XLOOKUP(B629,'School Lookup'!D:D,'School Lookup'!F:F,0)</f>
        <v>823392</v>
      </c>
      <c r="B629" s="54" t="str">
        <f>_xlfn.XLOOKUP(C629,'School Lookup'!A:A,'School Lookup'!D:D,_xlfn.XLOOKUP(C629,'School Lookup'!B:B,'School Lookup'!D:D,_xlfn.XLOOKUP(C629,'School Lookup'!C:C,'School Lookup'!D:D,0)))</f>
        <v>Fitz Herbert C of E VA Primary School</v>
      </c>
      <c r="C629" t="s">
        <v>25</v>
      </c>
      <c r="D629">
        <v>619</v>
      </c>
      <c r="E629" t="s">
        <v>16</v>
      </c>
      <c r="F629" t="s">
        <v>734</v>
      </c>
      <c r="G629" t="s">
        <v>134</v>
      </c>
      <c r="H629" t="s">
        <v>347</v>
      </c>
      <c r="I629" t="s">
        <v>958</v>
      </c>
      <c r="J629" t="s">
        <v>959</v>
      </c>
      <c r="K629" s="4">
        <v>46006</v>
      </c>
      <c r="L629" s="5">
        <v>0.51637731481481486</v>
      </c>
      <c r="M629" t="s">
        <v>953</v>
      </c>
      <c r="N629" s="5">
        <v>4.1666666666666669E-4</v>
      </c>
      <c r="O629" t="s">
        <v>960</v>
      </c>
      <c r="P629">
        <v>0</v>
      </c>
      <c r="Q629">
        <v>20</v>
      </c>
      <c r="R629" t="s">
        <v>975</v>
      </c>
      <c r="S629" t="s">
        <v>976</v>
      </c>
    </row>
    <row r="630" spans="1:19" x14ac:dyDescent="0.25">
      <c r="A630" s="54">
        <f>_xlfn.XLOOKUP(B630,'School Lookup'!D:D,'School Lookup'!F:F,0)</f>
        <v>823392</v>
      </c>
      <c r="B630" s="54" t="str">
        <f>_xlfn.XLOOKUP(C630,'School Lookup'!A:A,'School Lookup'!D:D,_xlfn.XLOOKUP(C630,'School Lookup'!B:B,'School Lookup'!D:D,_xlfn.XLOOKUP(C630,'School Lookup'!C:C,'School Lookup'!D:D,0)))</f>
        <v>Fitz Herbert C of E VA Primary School</v>
      </c>
      <c r="C630" t="s">
        <v>25</v>
      </c>
      <c r="D630">
        <v>619</v>
      </c>
      <c r="E630" t="s">
        <v>16</v>
      </c>
      <c r="F630" t="s">
        <v>734</v>
      </c>
      <c r="G630" t="s">
        <v>134</v>
      </c>
      <c r="H630" t="s">
        <v>347</v>
      </c>
      <c r="I630" t="s">
        <v>958</v>
      </c>
      <c r="J630" t="s">
        <v>959</v>
      </c>
      <c r="K630" s="4">
        <v>46006</v>
      </c>
      <c r="L630" s="5">
        <v>0.5178935185185185</v>
      </c>
      <c r="M630" t="s">
        <v>953</v>
      </c>
      <c r="N630" s="5">
        <v>4.6296296296296294E-5</v>
      </c>
      <c r="O630" t="s">
        <v>960</v>
      </c>
      <c r="P630">
        <v>0</v>
      </c>
      <c r="Q630">
        <v>20</v>
      </c>
      <c r="R630" t="s">
        <v>975</v>
      </c>
      <c r="S630" t="s">
        <v>976</v>
      </c>
    </row>
    <row r="631" spans="1:19" x14ac:dyDescent="0.25">
      <c r="A631" s="54">
        <f>_xlfn.XLOOKUP(B631,'School Lookup'!D:D,'School Lookup'!F:F,0)</f>
        <v>823392</v>
      </c>
      <c r="B631" s="54" t="str">
        <f>_xlfn.XLOOKUP(C631,'School Lookup'!A:A,'School Lookup'!D:D,_xlfn.XLOOKUP(C631,'School Lookup'!B:B,'School Lookup'!D:D,_xlfn.XLOOKUP(C631,'School Lookup'!C:C,'School Lookup'!D:D,0)))</f>
        <v>Fitz Herbert C of E VA Primary School</v>
      </c>
      <c r="C631" t="s">
        <v>25</v>
      </c>
      <c r="D631">
        <v>619</v>
      </c>
      <c r="E631" t="s">
        <v>16</v>
      </c>
      <c r="F631" t="s">
        <v>734</v>
      </c>
      <c r="G631" t="s">
        <v>134</v>
      </c>
      <c r="H631" t="s">
        <v>347</v>
      </c>
      <c r="I631" t="s">
        <v>958</v>
      </c>
      <c r="J631" t="s">
        <v>959</v>
      </c>
      <c r="K631" s="4">
        <v>46006</v>
      </c>
      <c r="L631" s="5">
        <v>0.52082175925925922</v>
      </c>
      <c r="M631" t="s">
        <v>953</v>
      </c>
      <c r="N631" s="5">
        <v>3.4722222222222222E-5</v>
      </c>
      <c r="O631" t="s">
        <v>960</v>
      </c>
      <c r="P631">
        <v>0</v>
      </c>
      <c r="Q631">
        <v>20</v>
      </c>
      <c r="R631" t="s">
        <v>975</v>
      </c>
      <c r="S631" t="s">
        <v>976</v>
      </c>
    </row>
    <row r="632" spans="1:19" x14ac:dyDescent="0.25">
      <c r="A632" s="54">
        <f>_xlfn.XLOOKUP(B632,'School Lookup'!D:D,'School Lookup'!F:F,0)</f>
        <v>823392</v>
      </c>
      <c r="B632" s="54" t="str">
        <f>_xlfn.XLOOKUP(C632,'School Lookup'!A:A,'School Lookup'!D:D,_xlfn.XLOOKUP(C632,'School Lookup'!B:B,'School Lookup'!D:D,_xlfn.XLOOKUP(C632,'School Lookup'!C:C,'School Lookup'!D:D,0)))</f>
        <v>Fitz Herbert C of E VA Primary School</v>
      </c>
      <c r="C632" t="s">
        <v>25</v>
      </c>
      <c r="D632">
        <v>619</v>
      </c>
      <c r="E632" t="s">
        <v>16</v>
      </c>
      <c r="F632" t="s">
        <v>734</v>
      </c>
      <c r="G632" t="s">
        <v>134</v>
      </c>
      <c r="H632" t="s">
        <v>347</v>
      </c>
      <c r="I632" t="s">
        <v>958</v>
      </c>
      <c r="J632" t="s">
        <v>959</v>
      </c>
      <c r="K632" s="4">
        <v>46006</v>
      </c>
      <c r="L632" s="5">
        <v>0.52152777777777781</v>
      </c>
      <c r="M632" t="s">
        <v>953</v>
      </c>
      <c r="N632" s="5">
        <v>1.1574074074074073E-5</v>
      </c>
      <c r="O632" t="s">
        <v>960</v>
      </c>
      <c r="P632">
        <v>0</v>
      </c>
      <c r="Q632">
        <v>20</v>
      </c>
      <c r="R632" t="s">
        <v>975</v>
      </c>
      <c r="S632" t="s">
        <v>976</v>
      </c>
    </row>
    <row r="633" spans="1:19" x14ac:dyDescent="0.25">
      <c r="A633" s="54">
        <f>_xlfn.XLOOKUP(B633,'School Lookup'!D:D,'School Lookup'!F:F,0)</f>
        <v>823392</v>
      </c>
      <c r="B633" s="54" t="str">
        <f>_xlfn.XLOOKUP(C633,'School Lookup'!A:A,'School Lookup'!D:D,_xlfn.XLOOKUP(C633,'School Lookup'!B:B,'School Lookup'!D:D,_xlfn.XLOOKUP(C633,'School Lookup'!C:C,'School Lookup'!D:D,0)))</f>
        <v>Fitz Herbert C of E VA Primary School</v>
      </c>
      <c r="C633" t="s">
        <v>25</v>
      </c>
      <c r="D633">
        <v>619</v>
      </c>
      <c r="E633" t="s">
        <v>16</v>
      </c>
      <c r="F633" t="s">
        <v>734</v>
      </c>
      <c r="G633" t="s">
        <v>134</v>
      </c>
      <c r="H633" t="s">
        <v>347</v>
      </c>
      <c r="I633" t="s">
        <v>958</v>
      </c>
      <c r="J633" t="s">
        <v>959</v>
      </c>
      <c r="K633" s="4">
        <v>46006</v>
      </c>
      <c r="L633" s="5">
        <v>0.53101851851851856</v>
      </c>
      <c r="M633" t="s">
        <v>953</v>
      </c>
      <c r="N633" s="5">
        <v>6.9444444444444444E-5</v>
      </c>
      <c r="O633" t="s">
        <v>960</v>
      </c>
      <c r="P633">
        <v>0</v>
      </c>
      <c r="Q633">
        <v>20</v>
      </c>
      <c r="R633" t="s">
        <v>975</v>
      </c>
      <c r="S633" t="s">
        <v>976</v>
      </c>
    </row>
    <row r="634" spans="1:19" x14ac:dyDescent="0.25">
      <c r="A634" s="54">
        <f>_xlfn.XLOOKUP(B634,'School Lookup'!D:D,'School Lookup'!F:F,0)</f>
        <v>823392</v>
      </c>
      <c r="B634" s="54" t="str">
        <f>_xlfn.XLOOKUP(C634,'School Lookup'!A:A,'School Lookup'!D:D,_xlfn.XLOOKUP(C634,'School Lookup'!B:B,'School Lookup'!D:D,_xlfn.XLOOKUP(C634,'School Lookup'!C:C,'School Lookup'!D:D,0)))</f>
        <v>Fitz Herbert C of E VA Primary School</v>
      </c>
      <c r="C634" t="s">
        <v>25</v>
      </c>
      <c r="D634">
        <v>619</v>
      </c>
      <c r="E634" t="s">
        <v>16</v>
      </c>
      <c r="F634" t="s">
        <v>734</v>
      </c>
      <c r="G634" t="s">
        <v>134</v>
      </c>
      <c r="H634" t="s">
        <v>347</v>
      </c>
      <c r="I634" t="s">
        <v>958</v>
      </c>
      <c r="J634" t="s">
        <v>959</v>
      </c>
      <c r="K634" s="4">
        <v>46006</v>
      </c>
      <c r="L634" s="5">
        <v>0.53179398148148149</v>
      </c>
      <c r="M634" t="s">
        <v>953</v>
      </c>
      <c r="N634" s="5">
        <v>4.6296296296296294E-5</v>
      </c>
      <c r="O634" t="s">
        <v>960</v>
      </c>
      <c r="P634">
        <v>0</v>
      </c>
      <c r="Q634">
        <v>20</v>
      </c>
      <c r="R634" t="s">
        <v>975</v>
      </c>
      <c r="S634" t="s">
        <v>976</v>
      </c>
    </row>
    <row r="635" spans="1:19" x14ac:dyDescent="0.25">
      <c r="A635" s="54">
        <f>_xlfn.XLOOKUP(B635,'School Lookup'!D:D,'School Lookup'!F:F,0)</f>
        <v>823392</v>
      </c>
      <c r="B635" s="54" t="str">
        <f>_xlfn.XLOOKUP(C635,'School Lookup'!A:A,'School Lookup'!D:D,_xlfn.XLOOKUP(C635,'School Lookup'!B:B,'School Lookup'!D:D,_xlfn.XLOOKUP(C635,'School Lookup'!C:C,'School Lookup'!D:D,0)))</f>
        <v>Fitz Herbert C of E VA Primary School</v>
      </c>
      <c r="C635" t="s">
        <v>25</v>
      </c>
      <c r="D635" t="s">
        <v>1063</v>
      </c>
      <c r="E635" t="s">
        <v>16</v>
      </c>
      <c r="F635" t="s">
        <v>734</v>
      </c>
      <c r="G635" t="s">
        <v>134</v>
      </c>
      <c r="H635" t="s">
        <v>347</v>
      </c>
      <c r="I635" t="s">
        <v>958</v>
      </c>
      <c r="J635" t="s">
        <v>959</v>
      </c>
      <c r="K635" s="4">
        <v>46006</v>
      </c>
      <c r="L635" s="5">
        <v>0.58496527777777774</v>
      </c>
      <c r="M635" t="s">
        <v>953</v>
      </c>
      <c r="N635" s="5">
        <v>1.238425925925926E-3</v>
      </c>
      <c r="O635" t="s">
        <v>960</v>
      </c>
      <c r="P635">
        <v>0</v>
      </c>
      <c r="Q635">
        <v>20</v>
      </c>
      <c r="R635" t="s">
        <v>955</v>
      </c>
    </row>
    <row r="636" spans="1:19" x14ac:dyDescent="0.25">
      <c r="A636" s="54">
        <f>_xlfn.XLOOKUP(B636,'School Lookup'!D:D,'School Lookup'!F:F,0)</f>
        <v>823392</v>
      </c>
      <c r="B636" s="54" t="str">
        <f>_xlfn.XLOOKUP(C636,'School Lookup'!A:A,'School Lookup'!D:D,_xlfn.XLOOKUP(C636,'School Lookup'!B:B,'School Lookup'!D:D,_xlfn.XLOOKUP(C636,'School Lookup'!C:C,'School Lookup'!D:D,0)))</f>
        <v>Fitz Herbert C of E VA Primary School</v>
      </c>
      <c r="C636" t="s">
        <v>25</v>
      </c>
      <c r="D636">
        <v>619</v>
      </c>
      <c r="E636" t="s">
        <v>16</v>
      </c>
      <c r="F636" t="s">
        <v>734</v>
      </c>
      <c r="G636" t="s">
        <v>134</v>
      </c>
      <c r="H636" t="s">
        <v>347</v>
      </c>
      <c r="I636" t="s">
        <v>958</v>
      </c>
      <c r="J636" t="s">
        <v>959</v>
      </c>
      <c r="K636" s="4">
        <v>46006</v>
      </c>
      <c r="L636" s="5">
        <v>0.63954861111111116</v>
      </c>
      <c r="M636" t="s">
        <v>953</v>
      </c>
      <c r="N636" s="5">
        <v>3.4722222222222222E-5</v>
      </c>
      <c r="O636" t="s">
        <v>960</v>
      </c>
      <c r="P636">
        <v>0</v>
      </c>
      <c r="Q636">
        <v>20</v>
      </c>
      <c r="R636" t="s">
        <v>975</v>
      </c>
      <c r="S636" t="s">
        <v>976</v>
      </c>
    </row>
    <row r="637" spans="1:19" x14ac:dyDescent="0.25">
      <c r="A637" s="54">
        <f>_xlfn.XLOOKUP(B637,'School Lookup'!D:D,'School Lookup'!F:F,0)</f>
        <v>823392</v>
      </c>
      <c r="B637" s="54" t="str">
        <f>_xlfn.XLOOKUP(C637,'School Lookup'!A:A,'School Lookup'!D:D,_xlfn.XLOOKUP(C637,'School Lookup'!B:B,'School Lookup'!D:D,_xlfn.XLOOKUP(C637,'School Lookup'!C:C,'School Lookup'!D:D,0)))</f>
        <v>Fitz Herbert C of E VA Primary School</v>
      </c>
      <c r="C637" t="s">
        <v>25</v>
      </c>
      <c r="D637" t="s">
        <v>1349</v>
      </c>
      <c r="E637" t="s">
        <v>16</v>
      </c>
      <c r="F637" t="s">
        <v>734</v>
      </c>
      <c r="G637" t="s">
        <v>134</v>
      </c>
      <c r="H637" t="s">
        <v>347</v>
      </c>
      <c r="I637" t="s">
        <v>958</v>
      </c>
      <c r="J637" t="s">
        <v>959</v>
      </c>
      <c r="K637" s="4">
        <v>46006</v>
      </c>
      <c r="L637" s="5">
        <v>0.64976851851851847</v>
      </c>
      <c r="M637" t="s">
        <v>953</v>
      </c>
      <c r="N637" s="5">
        <v>1.0879629629629629E-3</v>
      </c>
      <c r="O637" t="s">
        <v>1023</v>
      </c>
      <c r="P637">
        <v>0</v>
      </c>
      <c r="Q637">
        <v>20</v>
      </c>
      <c r="R637" t="s">
        <v>1223</v>
      </c>
      <c r="S637" t="s">
        <v>966</v>
      </c>
    </row>
    <row r="638" spans="1:19" x14ac:dyDescent="0.25">
      <c r="A638" s="54">
        <f>_xlfn.XLOOKUP(B638,'School Lookup'!D:D,'School Lookup'!F:F,0)</f>
        <v>823392</v>
      </c>
      <c r="B638" s="54" t="str">
        <f>_xlfn.XLOOKUP(C638,'School Lookup'!A:A,'School Lookup'!D:D,_xlfn.XLOOKUP(C638,'School Lookup'!B:B,'School Lookup'!D:D,_xlfn.XLOOKUP(C638,'School Lookup'!C:C,'School Lookup'!D:D,0)))</f>
        <v>Fitz Herbert C of E VA Primary School</v>
      </c>
      <c r="C638" t="s">
        <v>25</v>
      </c>
      <c r="D638" t="s">
        <v>1350</v>
      </c>
      <c r="E638" t="s">
        <v>16</v>
      </c>
      <c r="F638" t="s">
        <v>734</v>
      </c>
      <c r="G638" t="s">
        <v>134</v>
      </c>
      <c r="H638" t="s">
        <v>347</v>
      </c>
      <c r="I638" t="s">
        <v>958</v>
      </c>
      <c r="J638" t="s">
        <v>959</v>
      </c>
      <c r="K638" s="4">
        <v>46006</v>
      </c>
      <c r="L638" s="5">
        <v>0.6510069444444444</v>
      </c>
      <c r="M638" t="s">
        <v>953</v>
      </c>
      <c r="N638" s="5">
        <v>3.8541666666666668E-3</v>
      </c>
      <c r="O638" t="s">
        <v>1023</v>
      </c>
      <c r="P638">
        <v>0</v>
      </c>
      <c r="Q638">
        <v>20</v>
      </c>
      <c r="R638" t="s">
        <v>1223</v>
      </c>
      <c r="S638" t="s">
        <v>966</v>
      </c>
    </row>
    <row r="639" spans="1:19" x14ac:dyDescent="0.25">
      <c r="A639" s="54">
        <f>_xlfn.XLOOKUP(B639,'School Lookup'!D:D,'School Lookup'!F:F,0)</f>
        <v>823392</v>
      </c>
      <c r="B639" s="54" t="str">
        <f>_xlfn.XLOOKUP(C639,'School Lookup'!A:A,'School Lookup'!D:D,_xlfn.XLOOKUP(C639,'School Lookup'!B:B,'School Lookup'!D:D,_xlfn.XLOOKUP(C639,'School Lookup'!C:C,'School Lookup'!D:D,0)))</f>
        <v>Fitz Herbert C of E VA Primary School</v>
      </c>
      <c r="C639" t="s">
        <v>25</v>
      </c>
      <c r="D639" t="s">
        <v>1351</v>
      </c>
      <c r="E639" t="s">
        <v>16</v>
      </c>
      <c r="F639" t="s">
        <v>734</v>
      </c>
      <c r="G639" t="s">
        <v>134</v>
      </c>
      <c r="H639" t="s">
        <v>347</v>
      </c>
      <c r="I639" t="s">
        <v>958</v>
      </c>
      <c r="J639" t="s">
        <v>981</v>
      </c>
      <c r="K639" s="4">
        <v>46006</v>
      </c>
      <c r="L639" s="5">
        <v>0.36425925925925928</v>
      </c>
      <c r="M639" t="s">
        <v>953</v>
      </c>
      <c r="N639" s="5">
        <v>6.134259259259259E-4</v>
      </c>
      <c r="O639" t="s">
        <v>982</v>
      </c>
      <c r="P639">
        <v>0</v>
      </c>
      <c r="Q639">
        <v>20</v>
      </c>
      <c r="R639" t="s">
        <v>998</v>
      </c>
      <c r="S639" t="s">
        <v>987</v>
      </c>
    </row>
    <row r="640" spans="1:19" x14ac:dyDescent="0.25">
      <c r="A640" s="54">
        <f>_xlfn.XLOOKUP(B640,'School Lookup'!D:D,'School Lookup'!F:F,0)</f>
        <v>823392</v>
      </c>
      <c r="B640" s="54" t="str">
        <f>_xlfn.XLOOKUP(C640,'School Lookup'!A:A,'School Lookup'!D:D,_xlfn.XLOOKUP(C640,'School Lookup'!B:B,'School Lookup'!D:D,_xlfn.XLOOKUP(C640,'School Lookup'!C:C,'School Lookup'!D:D,0)))</f>
        <v>Fitz Herbert C of E VA Primary School</v>
      </c>
      <c r="C640" t="s">
        <v>25</v>
      </c>
      <c r="D640" t="s">
        <v>1352</v>
      </c>
      <c r="E640" t="s">
        <v>16</v>
      </c>
      <c r="F640" t="s">
        <v>734</v>
      </c>
      <c r="G640" t="s">
        <v>134</v>
      </c>
      <c r="H640" t="s">
        <v>347</v>
      </c>
      <c r="I640" t="s">
        <v>958</v>
      </c>
      <c r="J640" t="s">
        <v>981</v>
      </c>
      <c r="K640" s="4">
        <v>46006</v>
      </c>
      <c r="L640" s="5">
        <v>0.39358796296296295</v>
      </c>
      <c r="M640" t="s">
        <v>953</v>
      </c>
      <c r="N640" s="5">
        <v>7.1759259259259259E-4</v>
      </c>
      <c r="O640" t="s">
        <v>982</v>
      </c>
      <c r="P640">
        <v>0</v>
      </c>
      <c r="Q640">
        <v>20</v>
      </c>
      <c r="R640" t="s">
        <v>983</v>
      </c>
      <c r="S640" t="s">
        <v>984</v>
      </c>
    </row>
    <row r="641" spans="1:19" x14ac:dyDescent="0.25">
      <c r="A641" s="54">
        <f>_xlfn.XLOOKUP(B641,'School Lookup'!D:D,'School Lookup'!F:F,0)</f>
        <v>823392</v>
      </c>
      <c r="B641" s="54" t="str">
        <f>_xlfn.XLOOKUP(C641,'School Lookup'!A:A,'School Lookup'!D:D,_xlfn.XLOOKUP(C641,'School Lookup'!B:B,'School Lookup'!D:D,_xlfn.XLOOKUP(C641,'School Lookup'!C:C,'School Lookup'!D:D,0)))</f>
        <v>Fitz Herbert C of E VA Primary School</v>
      </c>
      <c r="C641" t="s">
        <v>25</v>
      </c>
      <c r="D641" t="s">
        <v>1353</v>
      </c>
      <c r="E641" t="s">
        <v>16</v>
      </c>
      <c r="F641" t="s">
        <v>734</v>
      </c>
      <c r="G641" t="s">
        <v>134</v>
      </c>
      <c r="H641" t="s">
        <v>347</v>
      </c>
      <c r="I641" t="s">
        <v>958</v>
      </c>
      <c r="J641" t="s">
        <v>981</v>
      </c>
      <c r="K641" s="4">
        <v>46006</v>
      </c>
      <c r="L641" s="5">
        <v>0.41806712962962961</v>
      </c>
      <c r="M641" t="s">
        <v>953</v>
      </c>
      <c r="N641" s="5">
        <v>3.5879629629629629E-4</v>
      </c>
      <c r="O641" t="s">
        <v>982</v>
      </c>
      <c r="P641">
        <v>0</v>
      </c>
      <c r="Q641">
        <v>20</v>
      </c>
      <c r="R641" t="s">
        <v>998</v>
      </c>
      <c r="S641" t="s">
        <v>987</v>
      </c>
    </row>
    <row r="642" spans="1:19" x14ac:dyDescent="0.25">
      <c r="A642" s="54">
        <f>_xlfn.XLOOKUP(B642,'School Lookup'!D:D,'School Lookup'!F:F,0)</f>
        <v>682471</v>
      </c>
      <c r="B642" s="54" t="str">
        <f>_xlfn.XLOOKUP(C642,'School Lookup'!A:A,'School Lookup'!D:D,_xlfn.XLOOKUP(C642,'School Lookup'!B:B,'School Lookup'!D:D,_xlfn.XLOOKUP(C642,'School Lookup'!C:C,'School Lookup'!D:D,0)))</f>
        <v>Ridgeway Primary School</v>
      </c>
      <c r="C642" t="s">
        <v>327</v>
      </c>
      <c r="D642">
        <v>500</v>
      </c>
      <c r="E642" t="s">
        <v>16</v>
      </c>
      <c r="F642" t="s">
        <v>734</v>
      </c>
      <c r="G642" t="s">
        <v>328</v>
      </c>
      <c r="H642" t="s">
        <v>885</v>
      </c>
      <c r="I642" t="s">
        <v>958</v>
      </c>
      <c r="J642" t="s">
        <v>959</v>
      </c>
      <c r="K642" s="4">
        <v>46007</v>
      </c>
      <c r="L642" s="5">
        <v>0.39532407407407405</v>
      </c>
      <c r="M642" t="s">
        <v>953</v>
      </c>
      <c r="N642" s="5">
        <v>7.7546296296296293E-4</v>
      </c>
      <c r="O642" t="s">
        <v>960</v>
      </c>
      <c r="P642">
        <v>0</v>
      </c>
      <c r="Q642">
        <v>20</v>
      </c>
      <c r="R642" t="s">
        <v>961</v>
      </c>
      <c r="S642" t="s">
        <v>955</v>
      </c>
    </row>
    <row r="643" spans="1:19" x14ac:dyDescent="0.25">
      <c r="A643" s="54">
        <f>_xlfn.XLOOKUP(B643,'School Lookup'!D:D,'School Lookup'!F:F,0)</f>
        <v>682471</v>
      </c>
      <c r="B643" s="54" t="str">
        <f>_xlfn.XLOOKUP(C643,'School Lookup'!A:A,'School Lookup'!D:D,_xlfn.XLOOKUP(C643,'School Lookup'!B:B,'School Lookup'!D:D,_xlfn.XLOOKUP(C643,'School Lookup'!C:C,'School Lookup'!D:D,0)))</f>
        <v>Ridgeway Primary School</v>
      </c>
      <c r="C643" t="s">
        <v>327</v>
      </c>
      <c r="D643" t="s">
        <v>963</v>
      </c>
      <c r="E643" t="s">
        <v>16</v>
      </c>
      <c r="F643" t="s">
        <v>734</v>
      </c>
      <c r="G643" t="s">
        <v>328</v>
      </c>
      <c r="H643" t="s">
        <v>885</v>
      </c>
      <c r="I643" t="s">
        <v>958</v>
      </c>
      <c r="J643" t="s">
        <v>959</v>
      </c>
      <c r="K643" s="4">
        <v>46007</v>
      </c>
      <c r="L643" s="5">
        <v>0.4073148148148148</v>
      </c>
      <c r="M643" t="s">
        <v>953</v>
      </c>
      <c r="N643" s="5">
        <v>2.6620370370370372E-4</v>
      </c>
      <c r="O643" t="s">
        <v>960</v>
      </c>
      <c r="P643">
        <v>0</v>
      </c>
      <c r="Q643">
        <v>20</v>
      </c>
      <c r="R643" t="s">
        <v>955</v>
      </c>
    </row>
    <row r="644" spans="1:19" x14ac:dyDescent="0.25">
      <c r="A644" s="54">
        <f>_xlfn.XLOOKUP(B644,'School Lookup'!D:D,'School Lookup'!F:F,0)</f>
        <v>682471</v>
      </c>
      <c r="B644" s="54" t="str">
        <f>_xlfn.XLOOKUP(C644,'School Lookup'!A:A,'School Lookup'!D:D,_xlfn.XLOOKUP(C644,'School Lookup'!B:B,'School Lookup'!D:D,_xlfn.XLOOKUP(C644,'School Lookup'!C:C,'School Lookup'!D:D,0)))</f>
        <v>Ridgeway Primary School</v>
      </c>
      <c r="C644" t="s">
        <v>327</v>
      </c>
      <c r="D644" t="s">
        <v>962</v>
      </c>
      <c r="E644" t="s">
        <v>16</v>
      </c>
      <c r="F644" t="s">
        <v>734</v>
      </c>
      <c r="G644" t="s">
        <v>328</v>
      </c>
      <c r="H644" t="s">
        <v>885</v>
      </c>
      <c r="I644" t="s">
        <v>958</v>
      </c>
      <c r="J644" t="s">
        <v>959</v>
      </c>
      <c r="K644" s="4">
        <v>46007</v>
      </c>
      <c r="L644" s="5">
        <v>0.44839120370370372</v>
      </c>
      <c r="M644" t="s">
        <v>953</v>
      </c>
      <c r="N644" s="5">
        <v>8.4490740740740739E-4</v>
      </c>
      <c r="O644" t="s">
        <v>960</v>
      </c>
      <c r="P644">
        <v>0</v>
      </c>
      <c r="Q644">
        <v>20</v>
      </c>
      <c r="R644" t="s">
        <v>955</v>
      </c>
    </row>
    <row r="645" spans="1:19" x14ac:dyDescent="0.25">
      <c r="A645" s="54">
        <f>_xlfn.XLOOKUP(B645,'School Lookup'!D:D,'School Lookup'!F:F,0)</f>
        <v>682471</v>
      </c>
      <c r="B645" s="54" t="str">
        <f>_xlfn.XLOOKUP(C645,'School Lookup'!A:A,'School Lookup'!D:D,_xlfn.XLOOKUP(C645,'School Lookup'!B:B,'School Lookup'!D:D,_xlfn.XLOOKUP(C645,'School Lookup'!C:C,'School Lookup'!D:D,0)))</f>
        <v>Ridgeway Primary School</v>
      </c>
      <c r="C645" t="s">
        <v>327</v>
      </c>
      <c r="D645">
        <v>500</v>
      </c>
      <c r="E645" t="s">
        <v>16</v>
      </c>
      <c r="F645" t="s">
        <v>734</v>
      </c>
      <c r="G645" t="s">
        <v>328</v>
      </c>
      <c r="H645" t="s">
        <v>885</v>
      </c>
      <c r="I645" t="s">
        <v>958</v>
      </c>
      <c r="J645" t="s">
        <v>959</v>
      </c>
      <c r="K645" s="4">
        <v>46007</v>
      </c>
      <c r="L645" s="5">
        <v>0.44839120370370372</v>
      </c>
      <c r="M645" t="s">
        <v>953</v>
      </c>
      <c r="N645" s="5">
        <v>8.4490740740740739E-4</v>
      </c>
      <c r="O645" t="s">
        <v>960</v>
      </c>
      <c r="P645">
        <v>0</v>
      </c>
      <c r="Q645">
        <v>20</v>
      </c>
      <c r="R645" t="s">
        <v>961</v>
      </c>
      <c r="S645" t="s">
        <v>955</v>
      </c>
    </row>
    <row r="646" spans="1:19" x14ac:dyDescent="0.25">
      <c r="A646" s="54">
        <f>_xlfn.XLOOKUP(B646,'School Lookup'!D:D,'School Lookup'!F:F,0)</f>
        <v>682471</v>
      </c>
      <c r="B646" s="54" t="str">
        <f>_xlfn.XLOOKUP(C646,'School Lookup'!A:A,'School Lookup'!D:D,_xlfn.XLOOKUP(C646,'School Lookup'!B:B,'School Lookup'!D:D,_xlfn.XLOOKUP(C646,'School Lookup'!C:C,'School Lookup'!D:D,0)))</f>
        <v>Ridgeway Primary School</v>
      </c>
      <c r="C646" t="s">
        <v>327</v>
      </c>
      <c r="D646" t="s">
        <v>962</v>
      </c>
      <c r="E646" t="s">
        <v>16</v>
      </c>
      <c r="F646" t="s">
        <v>734</v>
      </c>
      <c r="G646" t="s">
        <v>328</v>
      </c>
      <c r="H646" t="s">
        <v>885</v>
      </c>
      <c r="I646" t="s">
        <v>958</v>
      </c>
      <c r="J646" t="s">
        <v>959</v>
      </c>
      <c r="K646" s="4">
        <v>46007</v>
      </c>
      <c r="L646" s="5">
        <v>0.4520601851851852</v>
      </c>
      <c r="M646" t="s">
        <v>953</v>
      </c>
      <c r="N646" s="5">
        <v>6.5972222222222224E-4</v>
      </c>
      <c r="O646" t="s">
        <v>960</v>
      </c>
      <c r="P646">
        <v>0</v>
      </c>
      <c r="Q646">
        <v>20</v>
      </c>
      <c r="R646" t="s">
        <v>955</v>
      </c>
    </row>
    <row r="647" spans="1:19" x14ac:dyDescent="0.25">
      <c r="A647" s="54">
        <f>_xlfn.XLOOKUP(B647,'School Lookup'!D:D,'School Lookup'!F:F,0)</f>
        <v>682471</v>
      </c>
      <c r="B647" s="54" t="str">
        <f>_xlfn.XLOOKUP(C647,'School Lookup'!A:A,'School Lookup'!D:D,_xlfn.XLOOKUP(C647,'School Lookup'!B:B,'School Lookup'!D:D,_xlfn.XLOOKUP(C647,'School Lookup'!C:C,'School Lookup'!D:D,0)))</f>
        <v>Ridgeway Primary School</v>
      </c>
      <c r="C647" t="s">
        <v>327</v>
      </c>
      <c r="D647">
        <v>500</v>
      </c>
      <c r="E647" t="s">
        <v>16</v>
      </c>
      <c r="F647" t="s">
        <v>734</v>
      </c>
      <c r="G647" t="s">
        <v>328</v>
      </c>
      <c r="H647" t="s">
        <v>885</v>
      </c>
      <c r="I647" t="s">
        <v>958</v>
      </c>
      <c r="J647" t="s">
        <v>959</v>
      </c>
      <c r="K647" s="4">
        <v>46007</v>
      </c>
      <c r="L647" s="5">
        <v>0.4520601851851852</v>
      </c>
      <c r="M647" t="s">
        <v>953</v>
      </c>
      <c r="N647" s="5">
        <v>6.5972222222222224E-4</v>
      </c>
      <c r="O647" t="s">
        <v>960</v>
      </c>
      <c r="P647">
        <v>0</v>
      </c>
      <c r="Q647">
        <v>20</v>
      </c>
      <c r="R647" t="s">
        <v>961</v>
      </c>
      <c r="S647" t="s">
        <v>955</v>
      </c>
    </row>
    <row r="648" spans="1:19" x14ac:dyDescent="0.25">
      <c r="A648" s="54">
        <f>_xlfn.XLOOKUP(B648,'School Lookup'!D:D,'School Lookup'!F:F,0)</f>
        <v>682471</v>
      </c>
      <c r="B648" s="54" t="str">
        <f>_xlfn.XLOOKUP(C648,'School Lookup'!A:A,'School Lookup'!D:D,_xlfn.XLOOKUP(C648,'School Lookup'!B:B,'School Lookup'!D:D,_xlfn.XLOOKUP(C648,'School Lookup'!C:C,'School Lookup'!D:D,0)))</f>
        <v>Ridgeway Primary School</v>
      </c>
      <c r="C648" t="s">
        <v>327</v>
      </c>
      <c r="D648" t="s">
        <v>963</v>
      </c>
      <c r="E648" t="s">
        <v>16</v>
      </c>
      <c r="F648" t="s">
        <v>734</v>
      </c>
      <c r="G648" t="s">
        <v>328</v>
      </c>
      <c r="H648" t="s">
        <v>885</v>
      </c>
      <c r="I648" t="s">
        <v>958</v>
      </c>
      <c r="J648" t="s">
        <v>959</v>
      </c>
      <c r="K648" s="4">
        <v>46007</v>
      </c>
      <c r="L648" s="5">
        <v>0.46995370370370371</v>
      </c>
      <c r="M648" t="s">
        <v>953</v>
      </c>
      <c r="N648" s="5">
        <v>1.0532407407407407E-3</v>
      </c>
      <c r="O648" t="s">
        <v>960</v>
      </c>
      <c r="P648">
        <v>0</v>
      </c>
      <c r="Q648">
        <v>20</v>
      </c>
      <c r="R648" t="s">
        <v>955</v>
      </c>
    </row>
    <row r="649" spans="1:19" x14ac:dyDescent="0.25">
      <c r="A649" s="54">
        <f>_xlfn.XLOOKUP(B649,'School Lookup'!D:D,'School Lookup'!F:F,0)</f>
        <v>682471</v>
      </c>
      <c r="B649" s="54" t="str">
        <f>_xlfn.XLOOKUP(C649,'School Lookup'!A:A,'School Lookup'!D:D,_xlfn.XLOOKUP(C649,'School Lookup'!B:B,'School Lookup'!D:D,_xlfn.XLOOKUP(C649,'School Lookup'!C:C,'School Lookup'!D:D,0)))</f>
        <v>Ridgeway Primary School</v>
      </c>
      <c r="C649" t="s">
        <v>327</v>
      </c>
      <c r="D649">
        <v>500</v>
      </c>
      <c r="E649" t="s">
        <v>16</v>
      </c>
      <c r="F649" t="s">
        <v>734</v>
      </c>
      <c r="G649" t="s">
        <v>328</v>
      </c>
      <c r="H649" t="s">
        <v>885</v>
      </c>
      <c r="I649" t="s">
        <v>958</v>
      </c>
      <c r="J649" t="s">
        <v>959</v>
      </c>
      <c r="K649" s="4">
        <v>46007</v>
      </c>
      <c r="L649" s="5">
        <v>0.46995370370370371</v>
      </c>
      <c r="M649" t="s">
        <v>953</v>
      </c>
      <c r="N649" s="5">
        <v>1.0532407407407407E-3</v>
      </c>
      <c r="O649" t="s">
        <v>960</v>
      </c>
      <c r="P649">
        <v>0</v>
      </c>
      <c r="Q649">
        <v>20</v>
      </c>
      <c r="R649" t="s">
        <v>961</v>
      </c>
      <c r="S649" t="s">
        <v>955</v>
      </c>
    </row>
    <row r="650" spans="1:19" x14ac:dyDescent="0.25">
      <c r="A650" s="54">
        <f>_xlfn.XLOOKUP(B650,'School Lookup'!D:D,'School Lookup'!F:F,0)</f>
        <v>682471</v>
      </c>
      <c r="B650" s="54" t="str">
        <f>_xlfn.XLOOKUP(C650,'School Lookup'!A:A,'School Lookup'!D:D,_xlfn.XLOOKUP(C650,'School Lookup'!B:B,'School Lookup'!D:D,_xlfn.XLOOKUP(C650,'School Lookup'!C:C,'School Lookup'!D:D,0)))</f>
        <v>Ridgeway Primary School</v>
      </c>
      <c r="C650" t="s">
        <v>327</v>
      </c>
      <c r="D650" t="s">
        <v>962</v>
      </c>
      <c r="E650" t="s">
        <v>16</v>
      </c>
      <c r="F650" t="s">
        <v>734</v>
      </c>
      <c r="G650" t="s">
        <v>328</v>
      </c>
      <c r="H650" t="s">
        <v>885</v>
      </c>
      <c r="I650" t="s">
        <v>958</v>
      </c>
      <c r="J650" t="s">
        <v>959</v>
      </c>
      <c r="K650" s="4">
        <v>46007</v>
      </c>
      <c r="L650" s="5">
        <v>0.47268518518518521</v>
      </c>
      <c r="M650" t="s">
        <v>953</v>
      </c>
      <c r="N650" s="5">
        <v>4.7453703703703704E-4</v>
      </c>
      <c r="O650" t="s">
        <v>960</v>
      </c>
      <c r="P650">
        <v>0</v>
      </c>
      <c r="Q650">
        <v>20</v>
      </c>
      <c r="R650" t="s">
        <v>955</v>
      </c>
    </row>
    <row r="651" spans="1:19" x14ac:dyDescent="0.25">
      <c r="A651" s="54">
        <f>_xlfn.XLOOKUP(B651,'School Lookup'!D:D,'School Lookup'!F:F,0)</f>
        <v>682471</v>
      </c>
      <c r="B651" s="54" t="str">
        <f>_xlfn.XLOOKUP(C651,'School Lookup'!A:A,'School Lookup'!D:D,_xlfn.XLOOKUP(C651,'School Lookup'!B:B,'School Lookup'!D:D,_xlfn.XLOOKUP(C651,'School Lookup'!C:C,'School Lookup'!D:D,0)))</f>
        <v>Ridgeway Primary School</v>
      </c>
      <c r="C651" t="s">
        <v>327</v>
      </c>
      <c r="D651">
        <v>500</v>
      </c>
      <c r="E651" t="s">
        <v>16</v>
      </c>
      <c r="F651" t="s">
        <v>734</v>
      </c>
      <c r="G651" t="s">
        <v>328</v>
      </c>
      <c r="H651" t="s">
        <v>885</v>
      </c>
      <c r="I651" t="s">
        <v>958</v>
      </c>
      <c r="J651" t="s">
        <v>959</v>
      </c>
      <c r="K651" s="4">
        <v>46007</v>
      </c>
      <c r="L651" s="5">
        <v>0.47268518518518521</v>
      </c>
      <c r="M651" t="s">
        <v>953</v>
      </c>
      <c r="N651" s="5">
        <v>4.7453703703703704E-4</v>
      </c>
      <c r="O651" t="s">
        <v>960</v>
      </c>
      <c r="P651">
        <v>0</v>
      </c>
      <c r="Q651">
        <v>20</v>
      </c>
      <c r="R651" t="s">
        <v>961</v>
      </c>
      <c r="S651" t="s">
        <v>955</v>
      </c>
    </row>
    <row r="652" spans="1:19" x14ac:dyDescent="0.25">
      <c r="A652" s="54">
        <f>_xlfn.XLOOKUP(B652,'School Lookup'!D:D,'School Lookup'!F:F,0)</f>
        <v>682471</v>
      </c>
      <c r="B652" s="54" t="str">
        <f>_xlfn.XLOOKUP(C652,'School Lookup'!A:A,'School Lookup'!D:D,_xlfn.XLOOKUP(C652,'School Lookup'!B:B,'School Lookup'!D:D,_xlfn.XLOOKUP(C652,'School Lookup'!C:C,'School Lookup'!D:D,0)))</f>
        <v>Ridgeway Primary School</v>
      </c>
      <c r="C652" t="s">
        <v>327</v>
      </c>
      <c r="D652" t="s">
        <v>962</v>
      </c>
      <c r="E652" t="s">
        <v>16</v>
      </c>
      <c r="F652" t="s">
        <v>734</v>
      </c>
      <c r="G652" t="s">
        <v>328</v>
      </c>
      <c r="H652" t="s">
        <v>885</v>
      </c>
      <c r="I652" t="s">
        <v>958</v>
      </c>
      <c r="J652" t="s">
        <v>959</v>
      </c>
      <c r="K652" s="4">
        <v>46007</v>
      </c>
      <c r="L652" s="5">
        <v>0.48921296296296296</v>
      </c>
      <c r="M652" t="s">
        <v>953</v>
      </c>
      <c r="N652" s="5">
        <v>8.1018518518518516E-4</v>
      </c>
      <c r="O652" t="s">
        <v>960</v>
      </c>
      <c r="P652">
        <v>0</v>
      </c>
      <c r="Q652">
        <v>20</v>
      </c>
      <c r="R652" t="s">
        <v>955</v>
      </c>
    </row>
    <row r="653" spans="1:19" x14ac:dyDescent="0.25">
      <c r="A653" s="54">
        <f>_xlfn.XLOOKUP(B653,'School Lookup'!D:D,'School Lookup'!F:F,0)</f>
        <v>682471</v>
      </c>
      <c r="B653" s="54" t="str">
        <f>_xlfn.XLOOKUP(C653,'School Lookup'!A:A,'School Lookup'!D:D,_xlfn.XLOOKUP(C653,'School Lookup'!B:B,'School Lookup'!D:D,_xlfn.XLOOKUP(C653,'School Lookup'!C:C,'School Lookup'!D:D,0)))</f>
        <v>Ridgeway Primary School</v>
      </c>
      <c r="C653" t="s">
        <v>327</v>
      </c>
      <c r="D653">
        <v>500</v>
      </c>
      <c r="E653" t="s">
        <v>16</v>
      </c>
      <c r="F653" t="s">
        <v>734</v>
      </c>
      <c r="G653" t="s">
        <v>328</v>
      </c>
      <c r="H653" t="s">
        <v>885</v>
      </c>
      <c r="I653" t="s">
        <v>958</v>
      </c>
      <c r="J653" t="s">
        <v>959</v>
      </c>
      <c r="K653" s="4">
        <v>46007</v>
      </c>
      <c r="L653" s="5">
        <v>0.48921296296296296</v>
      </c>
      <c r="M653" t="s">
        <v>953</v>
      </c>
      <c r="N653" s="5">
        <v>8.1018518518518516E-4</v>
      </c>
      <c r="O653" t="s">
        <v>960</v>
      </c>
      <c r="P653">
        <v>0</v>
      </c>
      <c r="Q653">
        <v>20</v>
      </c>
      <c r="R653" t="s">
        <v>961</v>
      </c>
      <c r="S653" t="s">
        <v>955</v>
      </c>
    </row>
    <row r="654" spans="1:19" x14ac:dyDescent="0.25">
      <c r="A654" s="54">
        <f>_xlfn.XLOOKUP(B654,'School Lookup'!D:D,'School Lookup'!F:F,0)</f>
        <v>682471</v>
      </c>
      <c r="B654" s="54" t="str">
        <f>_xlfn.XLOOKUP(C654,'School Lookup'!A:A,'School Lookup'!D:D,_xlfn.XLOOKUP(C654,'School Lookup'!B:B,'School Lookup'!D:D,_xlfn.XLOOKUP(C654,'School Lookup'!C:C,'School Lookup'!D:D,0)))</f>
        <v>Ridgeway Primary School</v>
      </c>
      <c r="C654" t="s">
        <v>327</v>
      </c>
      <c r="D654">
        <v>500</v>
      </c>
      <c r="E654" t="s">
        <v>16</v>
      </c>
      <c r="F654" t="s">
        <v>734</v>
      </c>
      <c r="G654" t="s">
        <v>328</v>
      </c>
      <c r="H654" t="s">
        <v>885</v>
      </c>
      <c r="I654" t="s">
        <v>958</v>
      </c>
      <c r="J654" t="s">
        <v>959</v>
      </c>
      <c r="K654" s="4">
        <v>46007</v>
      </c>
      <c r="L654" s="5">
        <v>0.5134143518518518</v>
      </c>
      <c r="M654" t="s">
        <v>953</v>
      </c>
      <c r="N654" s="5">
        <v>4.6296296296296294E-5</v>
      </c>
      <c r="O654" t="s">
        <v>960</v>
      </c>
      <c r="P654">
        <v>0</v>
      </c>
      <c r="Q654">
        <v>20</v>
      </c>
      <c r="R654" t="s">
        <v>961</v>
      </c>
      <c r="S654" t="s">
        <v>955</v>
      </c>
    </row>
    <row r="655" spans="1:19" x14ac:dyDescent="0.25">
      <c r="A655" s="54">
        <f>_xlfn.XLOOKUP(B655,'School Lookup'!D:D,'School Lookup'!F:F,0)</f>
        <v>682471</v>
      </c>
      <c r="B655" s="54" t="str">
        <f>_xlfn.XLOOKUP(C655,'School Lookup'!A:A,'School Lookup'!D:D,_xlfn.XLOOKUP(C655,'School Lookup'!B:B,'School Lookup'!D:D,_xlfn.XLOOKUP(C655,'School Lookup'!C:C,'School Lookup'!D:D,0)))</f>
        <v>Ridgeway Primary School</v>
      </c>
      <c r="C655" t="s">
        <v>327</v>
      </c>
      <c r="D655">
        <v>500</v>
      </c>
      <c r="E655" t="s">
        <v>16</v>
      </c>
      <c r="F655" t="s">
        <v>734</v>
      </c>
      <c r="G655" t="s">
        <v>328</v>
      </c>
      <c r="H655" t="s">
        <v>885</v>
      </c>
      <c r="I655" t="s">
        <v>958</v>
      </c>
      <c r="J655" t="s">
        <v>959</v>
      </c>
      <c r="K655" s="4">
        <v>46007</v>
      </c>
      <c r="L655" s="5">
        <v>0.54085648148148147</v>
      </c>
      <c r="M655" t="s">
        <v>953</v>
      </c>
      <c r="N655" s="5">
        <v>9.2592592592592588E-5</v>
      </c>
      <c r="O655" t="s">
        <v>960</v>
      </c>
      <c r="P655">
        <v>0</v>
      </c>
      <c r="Q655">
        <v>20</v>
      </c>
      <c r="R655" t="s">
        <v>961</v>
      </c>
      <c r="S655" t="s">
        <v>955</v>
      </c>
    </row>
    <row r="656" spans="1:19" x14ac:dyDescent="0.25">
      <c r="A656" s="54">
        <f>_xlfn.XLOOKUP(B656,'School Lookup'!D:D,'School Lookup'!F:F,0)</f>
        <v>682471</v>
      </c>
      <c r="B656" s="54" t="str">
        <f>_xlfn.XLOOKUP(C656,'School Lookup'!A:A,'School Lookup'!D:D,_xlfn.XLOOKUP(C656,'School Lookup'!B:B,'School Lookup'!D:D,_xlfn.XLOOKUP(C656,'School Lookup'!C:C,'School Lookup'!D:D,0)))</f>
        <v>Ridgeway Primary School</v>
      </c>
      <c r="C656" t="s">
        <v>327</v>
      </c>
      <c r="D656" t="s">
        <v>962</v>
      </c>
      <c r="E656" t="s">
        <v>16</v>
      </c>
      <c r="F656" t="s">
        <v>734</v>
      </c>
      <c r="G656" t="s">
        <v>328</v>
      </c>
      <c r="H656" t="s">
        <v>885</v>
      </c>
      <c r="I656" t="s">
        <v>958</v>
      </c>
      <c r="J656" t="s">
        <v>959</v>
      </c>
      <c r="K656" s="4">
        <v>46007</v>
      </c>
      <c r="L656" s="5">
        <v>0.55078703703703702</v>
      </c>
      <c r="M656" t="s">
        <v>953</v>
      </c>
      <c r="N656" s="5">
        <v>4.9768518518518521E-4</v>
      </c>
      <c r="O656" t="s">
        <v>960</v>
      </c>
      <c r="P656">
        <v>0</v>
      </c>
      <c r="Q656">
        <v>20</v>
      </c>
      <c r="R656" t="s">
        <v>955</v>
      </c>
    </row>
    <row r="657" spans="1:19" x14ac:dyDescent="0.25">
      <c r="A657" s="54">
        <f>_xlfn.XLOOKUP(B657,'School Lookup'!D:D,'School Lookup'!F:F,0)</f>
        <v>682471</v>
      </c>
      <c r="B657" s="54" t="str">
        <f>_xlfn.XLOOKUP(C657,'School Lookup'!A:A,'School Lookup'!D:D,_xlfn.XLOOKUP(C657,'School Lookup'!B:B,'School Lookup'!D:D,_xlfn.XLOOKUP(C657,'School Lookup'!C:C,'School Lookup'!D:D,0)))</f>
        <v>Ridgeway Primary School</v>
      </c>
      <c r="C657" t="s">
        <v>327</v>
      </c>
      <c r="D657">
        <v>500</v>
      </c>
      <c r="E657" t="s">
        <v>16</v>
      </c>
      <c r="F657" t="s">
        <v>734</v>
      </c>
      <c r="G657" t="s">
        <v>328</v>
      </c>
      <c r="H657" t="s">
        <v>885</v>
      </c>
      <c r="I657" t="s">
        <v>958</v>
      </c>
      <c r="J657" t="s">
        <v>959</v>
      </c>
      <c r="K657" s="4">
        <v>46007</v>
      </c>
      <c r="L657" s="5">
        <v>0.55078703703703702</v>
      </c>
      <c r="M657" t="s">
        <v>953</v>
      </c>
      <c r="N657" s="5">
        <v>4.9768518518518521E-4</v>
      </c>
      <c r="O657" t="s">
        <v>960</v>
      </c>
      <c r="P657">
        <v>0</v>
      </c>
      <c r="Q657">
        <v>20</v>
      </c>
      <c r="R657" t="s">
        <v>961</v>
      </c>
      <c r="S657" t="s">
        <v>955</v>
      </c>
    </row>
    <row r="658" spans="1:19" x14ac:dyDescent="0.25">
      <c r="A658" s="54">
        <f>_xlfn.XLOOKUP(B658,'School Lookup'!D:D,'School Lookup'!F:F,0)</f>
        <v>682471</v>
      </c>
      <c r="B658" s="54" t="str">
        <f>_xlfn.XLOOKUP(C658,'School Lookup'!A:A,'School Lookup'!D:D,_xlfn.XLOOKUP(C658,'School Lookup'!B:B,'School Lookup'!D:D,_xlfn.XLOOKUP(C658,'School Lookup'!C:C,'School Lookup'!D:D,0)))</f>
        <v>Ridgeway Primary School</v>
      </c>
      <c r="C658" t="s">
        <v>327</v>
      </c>
      <c r="D658" t="s">
        <v>962</v>
      </c>
      <c r="E658" t="s">
        <v>16</v>
      </c>
      <c r="F658" t="s">
        <v>734</v>
      </c>
      <c r="G658" t="s">
        <v>328</v>
      </c>
      <c r="H658" t="s">
        <v>885</v>
      </c>
      <c r="I658" t="s">
        <v>958</v>
      </c>
      <c r="J658" t="s">
        <v>959</v>
      </c>
      <c r="K658" s="4">
        <v>46007</v>
      </c>
      <c r="L658" s="5">
        <v>0.56822916666666667</v>
      </c>
      <c r="M658" t="s">
        <v>953</v>
      </c>
      <c r="N658" s="5">
        <v>2.3148148148148149E-4</v>
      </c>
      <c r="O658" t="s">
        <v>960</v>
      </c>
      <c r="P658">
        <v>0</v>
      </c>
      <c r="Q658">
        <v>20</v>
      </c>
      <c r="R658" t="s">
        <v>955</v>
      </c>
    </row>
    <row r="659" spans="1:19" x14ac:dyDescent="0.25">
      <c r="A659" s="54">
        <f>_xlfn.XLOOKUP(B659,'School Lookup'!D:D,'School Lookup'!F:F,0)</f>
        <v>682471</v>
      </c>
      <c r="B659" s="54" t="str">
        <f>_xlfn.XLOOKUP(C659,'School Lookup'!A:A,'School Lookup'!D:D,_xlfn.XLOOKUP(C659,'School Lookup'!B:B,'School Lookup'!D:D,_xlfn.XLOOKUP(C659,'School Lookup'!C:C,'School Lookup'!D:D,0)))</f>
        <v>Ridgeway Primary School</v>
      </c>
      <c r="C659" t="s">
        <v>327</v>
      </c>
      <c r="D659">
        <v>500</v>
      </c>
      <c r="E659" t="s">
        <v>16</v>
      </c>
      <c r="F659" t="s">
        <v>734</v>
      </c>
      <c r="G659" t="s">
        <v>328</v>
      </c>
      <c r="H659" t="s">
        <v>885</v>
      </c>
      <c r="I659" t="s">
        <v>958</v>
      </c>
      <c r="J659" t="s">
        <v>959</v>
      </c>
      <c r="K659" s="4">
        <v>46007</v>
      </c>
      <c r="L659" s="5">
        <v>0.56822916666666667</v>
      </c>
      <c r="M659" t="s">
        <v>953</v>
      </c>
      <c r="N659" s="5">
        <v>2.3148148148148149E-4</v>
      </c>
      <c r="O659" t="s">
        <v>960</v>
      </c>
      <c r="P659">
        <v>0</v>
      </c>
      <c r="Q659">
        <v>20</v>
      </c>
      <c r="R659" t="s">
        <v>961</v>
      </c>
      <c r="S659" t="s">
        <v>955</v>
      </c>
    </row>
    <row r="660" spans="1:19" x14ac:dyDescent="0.25">
      <c r="A660" s="54">
        <f>_xlfn.XLOOKUP(B660,'School Lookup'!D:D,'School Lookup'!F:F,0)</f>
        <v>682471</v>
      </c>
      <c r="B660" s="54" t="str">
        <f>_xlfn.XLOOKUP(C660,'School Lookup'!A:A,'School Lookup'!D:D,_xlfn.XLOOKUP(C660,'School Lookup'!B:B,'School Lookup'!D:D,_xlfn.XLOOKUP(C660,'School Lookup'!C:C,'School Lookup'!D:D,0)))</f>
        <v>Ridgeway Primary School</v>
      </c>
      <c r="C660" t="s">
        <v>327</v>
      </c>
      <c r="D660">
        <v>500</v>
      </c>
      <c r="E660" t="s">
        <v>16</v>
      </c>
      <c r="F660" t="s">
        <v>734</v>
      </c>
      <c r="G660" t="s">
        <v>328</v>
      </c>
      <c r="H660" t="s">
        <v>885</v>
      </c>
      <c r="I660" t="s">
        <v>958</v>
      </c>
      <c r="J660" t="s">
        <v>959</v>
      </c>
      <c r="K660" s="4">
        <v>46007</v>
      </c>
      <c r="L660" s="5">
        <v>0.58893518518518517</v>
      </c>
      <c r="M660" t="s">
        <v>953</v>
      </c>
      <c r="N660" s="5">
        <v>3.4722222222222222E-5</v>
      </c>
      <c r="O660" t="s">
        <v>960</v>
      </c>
      <c r="P660">
        <v>0</v>
      </c>
      <c r="Q660">
        <v>20</v>
      </c>
      <c r="R660" t="s">
        <v>961</v>
      </c>
      <c r="S660" t="s">
        <v>955</v>
      </c>
    </row>
    <row r="661" spans="1:19" x14ac:dyDescent="0.25">
      <c r="A661" s="54">
        <f>_xlfn.XLOOKUP(B661,'School Lookup'!D:D,'School Lookup'!F:F,0)</f>
        <v>682471</v>
      </c>
      <c r="B661" s="54" t="str">
        <f>_xlfn.XLOOKUP(C661,'School Lookup'!A:A,'School Lookup'!D:D,_xlfn.XLOOKUP(C661,'School Lookup'!B:B,'School Lookup'!D:D,_xlfn.XLOOKUP(C661,'School Lookup'!C:C,'School Lookup'!D:D,0)))</f>
        <v>Ridgeway Primary School</v>
      </c>
      <c r="C661" t="s">
        <v>327</v>
      </c>
      <c r="D661">
        <v>500</v>
      </c>
      <c r="E661" t="s">
        <v>16</v>
      </c>
      <c r="F661" t="s">
        <v>734</v>
      </c>
      <c r="G661" t="s">
        <v>328</v>
      </c>
      <c r="H661" t="s">
        <v>885</v>
      </c>
      <c r="I661" t="s">
        <v>958</v>
      </c>
      <c r="J661" t="s">
        <v>959</v>
      </c>
      <c r="K661" s="4">
        <v>46007</v>
      </c>
      <c r="L661" s="5">
        <v>0.58930555555555553</v>
      </c>
      <c r="M661" t="s">
        <v>953</v>
      </c>
      <c r="N661" s="5">
        <v>3.4722222222222222E-5</v>
      </c>
      <c r="O661" t="s">
        <v>960</v>
      </c>
      <c r="P661">
        <v>0</v>
      </c>
      <c r="Q661">
        <v>20</v>
      </c>
      <c r="R661" t="s">
        <v>961</v>
      </c>
      <c r="S661" t="s">
        <v>955</v>
      </c>
    </row>
    <row r="662" spans="1:19" x14ac:dyDescent="0.25">
      <c r="A662" s="54">
        <f>_xlfn.XLOOKUP(B662,'School Lookup'!D:D,'School Lookup'!F:F,0)</f>
        <v>682471</v>
      </c>
      <c r="B662" s="54" t="str">
        <f>_xlfn.XLOOKUP(C662,'School Lookup'!A:A,'School Lookup'!D:D,_xlfn.XLOOKUP(C662,'School Lookup'!B:B,'School Lookup'!D:D,_xlfn.XLOOKUP(C662,'School Lookup'!C:C,'School Lookup'!D:D,0)))</f>
        <v>Ridgeway Primary School</v>
      </c>
      <c r="C662" t="s">
        <v>327</v>
      </c>
      <c r="D662">
        <v>500</v>
      </c>
      <c r="E662" t="s">
        <v>16</v>
      </c>
      <c r="F662" t="s">
        <v>734</v>
      </c>
      <c r="G662" t="s">
        <v>328</v>
      </c>
      <c r="H662" t="s">
        <v>885</v>
      </c>
      <c r="I662" t="s">
        <v>958</v>
      </c>
      <c r="J662" t="s">
        <v>959</v>
      </c>
      <c r="K662" s="4">
        <v>46007</v>
      </c>
      <c r="L662" s="5">
        <v>0.61403935185185188</v>
      </c>
      <c r="M662" t="s">
        <v>953</v>
      </c>
      <c r="N662" s="5">
        <v>2.3148148148148147E-5</v>
      </c>
      <c r="O662" t="s">
        <v>960</v>
      </c>
      <c r="P662">
        <v>0</v>
      </c>
      <c r="Q662">
        <v>20</v>
      </c>
      <c r="R662" t="s">
        <v>961</v>
      </c>
      <c r="S662" t="s">
        <v>955</v>
      </c>
    </row>
    <row r="663" spans="1:19" x14ac:dyDescent="0.25">
      <c r="A663" s="54">
        <f>_xlfn.XLOOKUP(B663,'School Lookup'!D:D,'School Lookup'!F:F,0)</f>
        <v>682471</v>
      </c>
      <c r="B663" s="54" t="str">
        <f>_xlfn.XLOOKUP(C663,'School Lookup'!A:A,'School Lookup'!D:D,_xlfn.XLOOKUP(C663,'School Lookup'!B:B,'School Lookup'!D:D,_xlfn.XLOOKUP(C663,'School Lookup'!C:C,'School Lookup'!D:D,0)))</f>
        <v>Ridgeway Primary School</v>
      </c>
      <c r="C663" t="s">
        <v>327</v>
      </c>
      <c r="D663">
        <v>500</v>
      </c>
      <c r="E663" t="s">
        <v>16</v>
      </c>
      <c r="F663" t="s">
        <v>734</v>
      </c>
      <c r="G663" t="s">
        <v>328</v>
      </c>
      <c r="H663" t="s">
        <v>885</v>
      </c>
      <c r="I663" t="s">
        <v>958</v>
      </c>
      <c r="J663" t="s">
        <v>959</v>
      </c>
      <c r="K663" s="4">
        <v>46007</v>
      </c>
      <c r="L663" s="5">
        <v>0.61450231481481477</v>
      </c>
      <c r="M663" t="s">
        <v>953</v>
      </c>
      <c r="N663" s="5">
        <v>3.4722222222222222E-5</v>
      </c>
      <c r="O663" t="s">
        <v>960</v>
      </c>
      <c r="P663">
        <v>0</v>
      </c>
      <c r="Q663">
        <v>20</v>
      </c>
      <c r="R663" t="s">
        <v>961</v>
      </c>
      <c r="S663" t="s">
        <v>955</v>
      </c>
    </row>
    <row r="664" spans="1:19" x14ac:dyDescent="0.25">
      <c r="A664" s="54">
        <f>_xlfn.XLOOKUP(B664,'School Lookup'!D:D,'School Lookup'!F:F,0)</f>
        <v>682471</v>
      </c>
      <c r="B664" s="54" t="str">
        <f>_xlfn.XLOOKUP(C664,'School Lookup'!A:A,'School Lookup'!D:D,_xlfn.XLOOKUP(C664,'School Lookup'!B:B,'School Lookup'!D:D,_xlfn.XLOOKUP(C664,'School Lookup'!C:C,'School Lookup'!D:D,0)))</f>
        <v>Ridgeway Primary School</v>
      </c>
      <c r="C664" t="s">
        <v>327</v>
      </c>
      <c r="D664" t="s">
        <v>962</v>
      </c>
      <c r="E664" t="s">
        <v>16</v>
      </c>
      <c r="F664" t="s">
        <v>734</v>
      </c>
      <c r="G664" t="s">
        <v>328</v>
      </c>
      <c r="H664" t="s">
        <v>885</v>
      </c>
      <c r="I664" t="s">
        <v>958</v>
      </c>
      <c r="J664" t="s">
        <v>959</v>
      </c>
      <c r="K664" s="4">
        <v>46007</v>
      </c>
      <c r="L664" s="5">
        <v>0.64200231481481485</v>
      </c>
      <c r="M664" t="s">
        <v>953</v>
      </c>
      <c r="N664" s="5">
        <v>3.2407407407407406E-4</v>
      </c>
      <c r="O664" t="s">
        <v>960</v>
      </c>
      <c r="P664">
        <v>0</v>
      </c>
      <c r="Q664">
        <v>20</v>
      </c>
      <c r="R664" t="s">
        <v>955</v>
      </c>
    </row>
    <row r="665" spans="1:19" x14ac:dyDescent="0.25">
      <c r="A665" s="54">
        <f>_xlfn.XLOOKUP(B665,'School Lookup'!D:D,'School Lookup'!F:F,0)</f>
        <v>682471</v>
      </c>
      <c r="B665" s="54" t="str">
        <f>_xlfn.XLOOKUP(C665,'School Lookup'!A:A,'School Lookup'!D:D,_xlfn.XLOOKUP(C665,'School Lookup'!B:B,'School Lookup'!D:D,_xlfn.XLOOKUP(C665,'School Lookup'!C:C,'School Lookup'!D:D,0)))</f>
        <v>Ridgeway Primary School</v>
      </c>
      <c r="C665" t="s">
        <v>327</v>
      </c>
      <c r="D665">
        <v>500</v>
      </c>
      <c r="E665" t="s">
        <v>16</v>
      </c>
      <c r="F665" t="s">
        <v>734</v>
      </c>
      <c r="G665" t="s">
        <v>328</v>
      </c>
      <c r="H665" t="s">
        <v>885</v>
      </c>
      <c r="I665" t="s">
        <v>958</v>
      </c>
      <c r="J665" t="s">
        <v>959</v>
      </c>
      <c r="K665" s="4">
        <v>46007</v>
      </c>
      <c r="L665" s="5">
        <v>0.64200231481481485</v>
      </c>
      <c r="M665" t="s">
        <v>953</v>
      </c>
      <c r="N665" s="5">
        <v>3.2407407407407406E-4</v>
      </c>
      <c r="O665" t="s">
        <v>960</v>
      </c>
      <c r="P665">
        <v>0</v>
      </c>
      <c r="Q665">
        <v>20</v>
      </c>
      <c r="R665" t="s">
        <v>961</v>
      </c>
      <c r="S665" t="s">
        <v>955</v>
      </c>
    </row>
    <row r="666" spans="1:19" x14ac:dyDescent="0.25">
      <c r="A666" s="54">
        <f>_xlfn.XLOOKUP(B666,'School Lookup'!D:D,'School Lookup'!F:F,0)</f>
        <v>682471</v>
      </c>
      <c r="B666" s="54" t="str">
        <f>_xlfn.XLOOKUP(C666,'School Lookup'!A:A,'School Lookup'!D:D,_xlfn.XLOOKUP(C666,'School Lookup'!B:B,'School Lookup'!D:D,_xlfn.XLOOKUP(C666,'School Lookup'!C:C,'School Lookup'!D:D,0)))</f>
        <v>Ridgeway Primary School</v>
      </c>
      <c r="C666" t="s">
        <v>327</v>
      </c>
      <c r="D666">
        <v>500</v>
      </c>
      <c r="E666" t="s">
        <v>16</v>
      </c>
      <c r="F666" t="s">
        <v>734</v>
      </c>
      <c r="G666" t="s">
        <v>328</v>
      </c>
      <c r="H666" t="s">
        <v>885</v>
      </c>
      <c r="I666" t="s">
        <v>958</v>
      </c>
      <c r="J666" t="s">
        <v>959</v>
      </c>
      <c r="K666" s="4">
        <v>46007</v>
      </c>
      <c r="L666" s="5">
        <v>0.64390046296296299</v>
      </c>
      <c r="M666" t="s">
        <v>953</v>
      </c>
      <c r="N666" s="5">
        <v>1.5046296296296297E-4</v>
      </c>
      <c r="O666" t="s">
        <v>960</v>
      </c>
      <c r="P666">
        <v>0</v>
      </c>
      <c r="Q666">
        <v>20</v>
      </c>
      <c r="R666" t="s">
        <v>961</v>
      </c>
      <c r="S666" t="s">
        <v>955</v>
      </c>
    </row>
    <row r="667" spans="1:19" x14ac:dyDescent="0.25">
      <c r="A667" s="54">
        <f>_xlfn.XLOOKUP(B667,'School Lookup'!D:D,'School Lookup'!F:F,0)</f>
        <v>682471</v>
      </c>
      <c r="B667" s="54" t="str">
        <f>_xlfn.XLOOKUP(C667,'School Lookup'!A:A,'School Lookup'!D:D,_xlfn.XLOOKUP(C667,'School Lookup'!B:B,'School Lookup'!D:D,_xlfn.XLOOKUP(C667,'School Lookup'!C:C,'School Lookup'!D:D,0)))</f>
        <v>Ridgeway Primary School</v>
      </c>
      <c r="C667" t="s">
        <v>327</v>
      </c>
      <c r="D667">
        <v>500</v>
      </c>
      <c r="E667" t="s">
        <v>16</v>
      </c>
      <c r="F667" t="s">
        <v>734</v>
      </c>
      <c r="G667" t="s">
        <v>328</v>
      </c>
      <c r="H667" t="s">
        <v>885</v>
      </c>
      <c r="I667" t="s">
        <v>958</v>
      </c>
      <c r="J667" t="s">
        <v>959</v>
      </c>
      <c r="K667" s="4">
        <v>46007</v>
      </c>
      <c r="L667" s="5">
        <v>0.66400462962962958</v>
      </c>
      <c r="M667" t="s">
        <v>953</v>
      </c>
      <c r="N667" s="5">
        <v>4.6296296296296294E-5</v>
      </c>
      <c r="O667" t="s">
        <v>960</v>
      </c>
      <c r="P667">
        <v>0</v>
      </c>
      <c r="Q667">
        <v>20</v>
      </c>
      <c r="R667" t="s">
        <v>961</v>
      </c>
      <c r="S667" t="s">
        <v>955</v>
      </c>
    </row>
    <row r="668" spans="1:19" x14ac:dyDescent="0.25">
      <c r="A668" s="54">
        <f>_xlfn.XLOOKUP(B668,'School Lookup'!D:D,'School Lookup'!F:F,0)</f>
        <v>148526</v>
      </c>
      <c r="B668" s="54" t="str">
        <f>_xlfn.XLOOKUP(C668,'School Lookup'!A:A,'School Lookup'!D:D,_xlfn.XLOOKUP(C668,'School Lookup'!B:B,'School Lookup'!D:D,_xlfn.XLOOKUP(C668,'School Lookup'!C:C,'School Lookup'!D:D,0)))</f>
        <v>The Village Federation Lines</v>
      </c>
      <c r="C668" t="s">
        <v>46</v>
      </c>
      <c r="D668">
        <v>145</v>
      </c>
      <c r="E668" t="s">
        <v>16</v>
      </c>
      <c r="F668" t="s">
        <v>734</v>
      </c>
      <c r="G668" t="s">
        <v>134</v>
      </c>
      <c r="H668" t="s">
        <v>347</v>
      </c>
      <c r="I668" t="s">
        <v>958</v>
      </c>
      <c r="J668" t="s">
        <v>959</v>
      </c>
      <c r="K668" s="4">
        <v>46007</v>
      </c>
      <c r="L668" s="5">
        <v>0.60386574074074073</v>
      </c>
      <c r="M668" t="s">
        <v>953</v>
      </c>
      <c r="N668" s="5">
        <v>2.3263888888888887E-3</v>
      </c>
      <c r="O668" t="s">
        <v>960</v>
      </c>
      <c r="P668">
        <v>0</v>
      </c>
      <c r="Q668">
        <v>20</v>
      </c>
      <c r="R668" t="s">
        <v>955</v>
      </c>
    </row>
    <row r="669" spans="1:19" x14ac:dyDescent="0.25">
      <c r="A669" s="54">
        <f>_xlfn.XLOOKUP(B669,'School Lookup'!D:D,'School Lookup'!F:F,0)</f>
        <v>114469</v>
      </c>
      <c r="B669" s="54" t="str">
        <f>_xlfn.XLOOKUP(C669,'School Lookup'!A:A,'School Lookup'!D:D,_xlfn.XLOOKUP(C669,'School Lookup'!B:B,'School Lookup'!D:D,_xlfn.XLOOKUP(C669,'School Lookup'!C:C,'School Lookup'!D:D,0)))</f>
        <v>Thornsett Primary School</v>
      </c>
      <c r="C669" t="s">
        <v>20</v>
      </c>
      <c r="D669" t="s">
        <v>1112</v>
      </c>
      <c r="E669" t="s">
        <v>16</v>
      </c>
      <c r="F669" t="s">
        <v>734</v>
      </c>
      <c r="G669" t="s">
        <v>224</v>
      </c>
      <c r="H669" t="s">
        <v>222</v>
      </c>
      <c r="I669" t="s">
        <v>980</v>
      </c>
      <c r="J669" t="s">
        <v>959</v>
      </c>
      <c r="K669" s="4">
        <v>46007</v>
      </c>
      <c r="L669" s="5">
        <v>0.62013888888888891</v>
      </c>
      <c r="M669" t="s">
        <v>953</v>
      </c>
      <c r="N669" s="5">
        <v>4.8379629629629632E-3</v>
      </c>
      <c r="O669" t="s">
        <v>1023</v>
      </c>
      <c r="P669">
        <v>0.06</v>
      </c>
      <c r="Q669">
        <v>20</v>
      </c>
      <c r="R669" t="s">
        <v>978</v>
      </c>
      <c r="S669" t="s">
        <v>966</v>
      </c>
    </row>
    <row r="670" spans="1:19" x14ac:dyDescent="0.25">
      <c r="A670" s="54">
        <f>_xlfn.XLOOKUP(B670,'School Lookup'!D:D,'School Lookup'!F:F,0)</f>
        <v>114469</v>
      </c>
      <c r="B670" s="54" t="str">
        <f>_xlfn.XLOOKUP(C670,'School Lookup'!A:A,'School Lookup'!D:D,_xlfn.XLOOKUP(C670,'School Lookup'!B:B,'School Lookup'!D:D,_xlfn.XLOOKUP(C670,'School Lookup'!C:C,'School Lookup'!D:D,0)))</f>
        <v>Thornsett Primary School</v>
      </c>
      <c r="C670" t="s">
        <v>20</v>
      </c>
      <c r="D670" t="s">
        <v>1354</v>
      </c>
      <c r="E670" t="s">
        <v>16</v>
      </c>
      <c r="F670" t="s">
        <v>734</v>
      </c>
      <c r="G670" t="s">
        <v>224</v>
      </c>
      <c r="H670" t="s">
        <v>222</v>
      </c>
      <c r="I670" t="s">
        <v>980</v>
      </c>
      <c r="J670" t="s">
        <v>959</v>
      </c>
      <c r="K670" s="4">
        <v>46007</v>
      </c>
      <c r="L670" s="5">
        <v>0.65925925925925921</v>
      </c>
      <c r="M670" t="s">
        <v>953</v>
      </c>
      <c r="N670" s="5">
        <v>3.5416666666666665E-3</v>
      </c>
      <c r="O670" t="s">
        <v>1023</v>
      </c>
      <c r="P670">
        <v>4.3999999999999997E-2</v>
      </c>
      <c r="Q670">
        <v>20</v>
      </c>
      <c r="R670" t="s">
        <v>1355</v>
      </c>
      <c r="S670" t="s">
        <v>966</v>
      </c>
    </row>
    <row r="671" spans="1:19" x14ac:dyDescent="0.25">
      <c r="A671" s="54">
        <f>_xlfn.XLOOKUP(B671,'School Lookup'!D:D,'School Lookup'!F:F,0)</f>
        <v>114469</v>
      </c>
      <c r="B671" s="54" t="str">
        <f>_xlfn.XLOOKUP(C671,'School Lookup'!A:A,'School Lookup'!D:D,_xlfn.XLOOKUP(C671,'School Lookup'!B:B,'School Lookup'!D:D,_xlfn.XLOOKUP(C671,'School Lookup'!C:C,'School Lookup'!D:D,0)))</f>
        <v>Thornsett Primary School</v>
      </c>
      <c r="C671" t="s">
        <v>20</v>
      </c>
      <c r="D671" t="s">
        <v>1356</v>
      </c>
      <c r="E671" t="s">
        <v>16</v>
      </c>
      <c r="F671" t="s">
        <v>734</v>
      </c>
      <c r="G671" t="s">
        <v>224</v>
      </c>
      <c r="H671" t="s">
        <v>222</v>
      </c>
      <c r="I671" t="s">
        <v>980</v>
      </c>
      <c r="J671" t="s">
        <v>981</v>
      </c>
      <c r="K671" s="4">
        <v>46007</v>
      </c>
      <c r="L671" s="5">
        <v>0.36929398148148146</v>
      </c>
      <c r="M671" t="s">
        <v>953</v>
      </c>
      <c r="N671" s="5">
        <v>6.2500000000000001E-4</v>
      </c>
      <c r="O671" t="s">
        <v>982</v>
      </c>
      <c r="P671">
        <v>6.6000000000000003E-2</v>
      </c>
      <c r="Q671">
        <v>20</v>
      </c>
      <c r="R671" t="s">
        <v>1006</v>
      </c>
      <c r="S671" t="s">
        <v>994</v>
      </c>
    </row>
    <row r="672" spans="1:19" x14ac:dyDescent="0.25">
      <c r="A672" s="54">
        <f>_xlfn.XLOOKUP(B672,'School Lookup'!D:D,'School Lookup'!F:F,0)</f>
        <v>114469</v>
      </c>
      <c r="B672" s="54" t="str">
        <f>_xlfn.XLOOKUP(C672,'School Lookup'!A:A,'School Lookup'!D:D,_xlfn.XLOOKUP(C672,'School Lookup'!B:B,'School Lookup'!D:D,_xlfn.XLOOKUP(C672,'School Lookup'!C:C,'School Lookup'!D:D,0)))</f>
        <v>Thornsett Primary School</v>
      </c>
      <c r="C672" t="s">
        <v>20</v>
      </c>
      <c r="D672" t="s">
        <v>1356</v>
      </c>
      <c r="E672" t="s">
        <v>16</v>
      </c>
      <c r="F672" t="s">
        <v>734</v>
      </c>
      <c r="G672" t="s">
        <v>224</v>
      </c>
      <c r="H672" t="s">
        <v>222</v>
      </c>
      <c r="I672" t="s">
        <v>980</v>
      </c>
      <c r="J672" t="s">
        <v>981</v>
      </c>
      <c r="K672" s="4">
        <v>46007</v>
      </c>
      <c r="L672" s="5">
        <v>0.37099537037037039</v>
      </c>
      <c r="M672" t="s">
        <v>953</v>
      </c>
      <c r="N672" s="5">
        <v>8.1018518518518516E-5</v>
      </c>
      <c r="O672" t="s">
        <v>982</v>
      </c>
      <c r="P672">
        <v>0.02</v>
      </c>
      <c r="Q672">
        <v>20</v>
      </c>
      <c r="R672" t="s">
        <v>1006</v>
      </c>
      <c r="S672" t="s">
        <v>994</v>
      </c>
    </row>
    <row r="673" spans="1:19" x14ac:dyDescent="0.25">
      <c r="A673" s="54">
        <f>_xlfn.XLOOKUP(B673,'School Lookup'!D:D,'School Lookup'!F:F,0)</f>
        <v>114469</v>
      </c>
      <c r="B673" s="54" t="str">
        <f>_xlfn.XLOOKUP(C673,'School Lookup'!A:A,'School Lookup'!D:D,_xlfn.XLOOKUP(C673,'School Lookup'!B:B,'School Lookup'!D:D,_xlfn.XLOOKUP(C673,'School Lookup'!C:C,'School Lookup'!D:D,0)))</f>
        <v>Thornsett Primary School</v>
      </c>
      <c r="C673" t="s">
        <v>20</v>
      </c>
      <c r="D673" t="s">
        <v>1357</v>
      </c>
      <c r="E673" t="s">
        <v>16</v>
      </c>
      <c r="F673" t="s">
        <v>734</v>
      </c>
      <c r="G673" t="s">
        <v>224</v>
      </c>
      <c r="H673" t="s">
        <v>222</v>
      </c>
      <c r="I673" t="s">
        <v>980</v>
      </c>
      <c r="J673" t="s">
        <v>981</v>
      </c>
      <c r="K673" s="4">
        <v>46007</v>
      </c>
      <c r="L673" s="5">
        <v>0.3868402777777778</v>
      </c>
      <c r="M673" t="s">
        <v>953</v>
      </c>
      <c r="N673" s="5">
        <v>3.8194444444444446E-4</v>
      </c>
      <c r="O673" t="s">
        <v>982</v>
      </c>
      <c r="P673">
        <v>4.1000000000000002E-2</v>
      </c>
      <c r="Q673">
        <v>20</v>
      </c>
      <c r="R673" t="s">
        <v>998</v>
      </c>
      <c r="S673" t="s">
        <v>987</v>
      </c>
    </row>
    <row r="674" spans="1:19" x14ac:dyDescent="0.25">
      <c r="A674" s="54">
        <f>_xlfn.XLOOKUP(B674,'School Lookup'!D:D,'School Lookup'!F:F,0)</f>
        <v>114469</v>
      </c>
      <c r="B674" s="54" t="str">
        <f>_xlfn.XLOOKUP(C674,'School Lookup'!A:A,'School Lookup'!D:D,_xlfn.XLOOKUP(C674,'School Lookup'!B:B,'School Lookup'!D:D,_xlfn.XLOOKUP(C674,'School Lookup'!C:C,'School Lookup'!D:D,0)))</f>
        <v>Thornsett Primary School</v>
      </c>
      <c r="C674" t="s">
        <v>20</v>
      </c>
      <c r="D674" t="s">
        <v>1358</v>
      </c>
      <c r="E674" t="s">
        <v>16</v>
      </c>
      <c r="F674" t="s">
        <v>734</v>
      </c>
      <c r="G674" t="s">
        <v>224</v>
      </c>
      <c r="H674" t="s">
        <v>222</v>
      </c>
      <c r="I674" t="s">
        <v>980</v>
      </c>
      <c r="J674" t="s">
        <v>981</v>
      </c>
      <c r="K674" s="4">
        <v>46007</v>
      </c>
      <c r="L674" s="5">
        <v>0.38754629629629628</v>
      </c>
      <c r="M674" t="s">
        <v>953</v>
      </c>
      <c r="N674" s="5">
        <v>1.4930555555555556E-3</v>
      </c>
      <c r="O674" t="s">
        <v>982</v>
      </c>
      <c r="P674">
        <v>0.154</v>
      </c>
      <c r="Q674">
        <v>20</v>
      </c>
      <c r="R674" t="s">
        <v>993</v>
      </c>
      <c r="S674" t="s">
        <v>994</v>
      </c>
    </row>
    <row r="675" spans="1:19" x14ac:dyDescent="0.25">
      <c r="A675" s="54">
        <f>_xlfn.XLOOKUP(B675,'School Lookup'!D:D,'School Lookup'!F:F,0)</f>
        <v>114469</v>
      </c>
      <c r="B675" s="54" t="str">
        <f>_xlfn.XLOOKUP(C675,'School Lookup'!A:A,'School Lookup'!D:D,_xlfn.XLOOKUP(C675,'School Lookup'!B:B,'School Lookup'!D:D,_xlfn.XLOOKUP(C675,'School Lookup'!C:C,'School Lookup'!D:D,0)))</f>
        <v>Thornsett Primary School</v>
      </c>
      <c r="C675" t="s">
        <v>20</v>
      </c>
      <c r="D675" t="s">
        <v>1359</v>
      </c>
      <c r="E675" t="s">
        <v>16</v>
      </c>
      <c r="F675" t="s">
        <v>734</v>
      </c>
      <c r="G675" t="s">
        <v>224</v>
      </c>
      <c r="H675" t="s">
        <v>222</v>
      </c>
      <c r="I675" t="s">
        <v>980</v>
      </c>
      <c r="J675" t="s">
        <v>981</v>
      </c>
      <c r="K675" s="4">
        <v>46007</v>
      </c>
      <c r="L675" s="5">
        <v>0.39326388888888891</v>
      </c>
      <c r="M675" t="s">
        <v>953</v>
      </c>
      <c r="N675" s="5">
        <v>4.1666666666666669E-4</v>
      </c>
      <c r="O675" t="s">
        <v>982</v>
      </c>
      <c r="P675">
        <v>4.3999999999999997E-2</v>
      </c>
      <c r="Q675">
        <v>20</v>
      </c>
      <c r="R675" t="s">
        <v>993</v>
      </c>
      <c r="S675" t="s">
        <v>994</v>
      </c>
    </row>
    <row r="676" spans="1:19" x14ac:dyDescent="0.25">
      <c r="A676" s="54">
        <f>_xlfn.XLOOKUP(B676,'School Lookup'!D:D,'School Lookup'!F:F,0)</f>
        <v>114469</v>
      </c>
      <c r="B676" s="54" t="str">
        <f>_xlfn.XLOOKUP(C676,'School Lookup'!A:A,'School Lookup'!D:D,_xlfn.XLOOKUP(C676,'School Lookup'!B:B,'School Lookup'!D:D,_xlfn.XLOOKUP(C676,'School Lookup'!C:C,'School Lookup'!D:D,0)))</f>
        <v>Thornsett Primary School</v>
      </c>
      <c r="C676" t="s">
        <v>20</v>
      </c>
      <c r="D676" t="s">
        <v>1360</v>
      </c>
      <c r="E676" t="s">
        <v>16</v>
      </c>
      <c r="F676" t="s">
        <v>734</v>
      </c>
      <c r="G676" t="s">
        <v>224</v>
      </c>
      <c r="H676" t="s">
        <v>222</v>
      </c>
      <c r="I676" t="s">
        <v>980</v>
      </c>
      <c r="J676" t="s">
        <v>981</v>
      </c>
      <c r="K676" s="4">
        <v>46007</v>
      </c>
      <c r="L676" s="5">
        <v>0.6443402777777778</v>
      </c>
      <c r="M676" t="s">
        <v>953</v>
      </c>
      <c r="N676" s="5">
        <v>4.1666666666666669E-4</v>
      </c>
      <c r="O676" t="s">
        <v>982</v>
      </c>
      <c r="P676">
        <v>4.3999999999999997E-2</v>
      </c>
      <c r="Q676">
        <v>20</v>
      </c>
      <c r="R676" t="s">
        <v>983</v>
      </c>
      <c r="S676" t="s">
        <v>984</v>
      </c>
    </row>
    <row r="677" spans="1:19" x14ac:dyDescent="0.25">
      <c r="A677" s="54">
        <f>_xlfn.XLOOKUP(B677,'School Lookup'!D:D,'School Lookup'!F:F,0)</f>
        <v>114469</v>
      </c>
      <c r="B677" s="54" t="str">
        <f>_xlfn.XLOOKUP(C677,'School Lookup'!A:A,'School Lookup'!D:D,_xlfn.XLOOKUP(C677,'School Lookup'!B:B,'School Lookup'!D:D,_xlfn.XLOOKUP(C677,'School Lookup'!C:C,'School Lookup'!D:D,0)))</f>
        <v>Thornsett Primary School</v>
      </c>
      <c r="C677" t="s">
        <v>20</v>
      </c>
      <c r="D677" t="s">
        <v>1361</v>
      </c>
      <c r="E677" t="s">
        <v>16</v>
      </c>
      <c r="F677" t="s">
        <v>734</v>
      </c>
      <c r="G677" t="s">
        <v>224</v>
      </c>
      <c r="H677" t="s">
        <v>222</v>
      </c>
      <c r="I677" t="s">
        <v>980</v>
      </c>
      <c r="J677" t="s">
        <v>981</v>
      </c>
      <c r="K677" s="4">
        <v>46007</v>
      </c>
      <c r="L677" s="5">
        <v>0.6908333333333333</v>
      </c>
      <c r="M677" t="s">
        <v>953</v>
      </c>
      <c r="N677" s="5">
        <v>7.407407407407407E-4</v>
      </c>
      <c r="O677" t="s">
        <v>982</v>
      </c>
      <c r="P677">
        <v>7.6999999999999999E-2</v>
      </c>
      <c r="Q677">
        <v>20</v>
      </c>
      <c r="R677" t="s">
        <v>1006</v>
      </c>
      <c r="S677" t="s">
        <v>994</v>
      </c>
    </row>
    <row r="678" spans="1:19" x14ac:dyDescent="0.25">
      <c r="A678" s="54">
        <f>_xlfn.XLOOKUP(B678,'School Lookup'!D:D,'School Lookup'!F:F,0)</f>
        <v>148526</v>
      </c>
      <c r="B678" s="54" t="str">
        <f>_xlfn.XLOOKUP(C678,'School Lookup'!A:A,'School Lookup'!D:D,_xlfn.XLOOKUP(C678,'School Lookup'!B:B,'School Lookup'!D:D,_xlfn.XLOOKUP(C678,'School Lookup'!C:C,'School Lookup'!D:D,0)))</f>
        <v>The Village Federation Lines</v>
      </c>
      <c r="C678" t="s">
        <v>24</v>
      </c>
      <c r="D678" t="s">
        <v>1362</v>
      </c>
      <c r="E678" t="s">
        <v>16</v>
      </c>
      <c r="F678" t="s">
        <v>734</v>
      </c>
      <c r="G678" t="s">
        <v>134</v>
      </c>
      <c r="H678" t="s">
        <v>347</v>
      </c>
      <c r="I678" t="s">
        <v>958</v>
      </c>
      <c r="J678" t="s">
        <v>981</v>
      </c>
      <c r="K678" s="4">
        <v>46007</v>
      </c>
      <c r="L678" s="5">
        <v>0.5163888888888889</v>
      </c>
      <c r="M678" t="s">
        <v>953</v>
      </c>
      <c r="N678" s="5">
        <v>4.6296296296296294E-5</v>
      </c>
      <c r="O678" t="s">
        <v>982</v>
      </c>
      <c r="P678">
        <v>0</v>
      </c>
      <c r="Q678">
        <v>20</v>
      </c>
      <c r="R678" t="s">
        <v>998</v>
      </c>
      <c r="S678" t="s">
        <v>987</v>
      </c>
    </row>
    <row r="679" spans="1:19" x14ac:dyDescent="0.25">
      <c r="A679" s="54">
        <f>_xlfn.XLOOKUP(B679,'School Lookup'!D:D,'School Lookup'!F:F,0)</f>
        <v>148526</v>
      </c>
      <c r="B679" s="54" t="str">
        <f>_xlfn.XLOOKUP(C679,'School Lookup'!A:A,'School Lookup'!D:D,_xlfn.XLOOKUP(C679,'School Lookup'!B:B,'School Lookup'!D:D,_xlfn.XLOOKUP(C679,'School Lookup'!C:C,'School Lookup'!D:D,0)))</f>
        <v>The Village Federation Lines</v>
      </c>
      <c r="C679" t="s">
        <v>24</v>
      </c>
      <c r="D679" t="s">
        <v>1363</v>
      </c>
      <c r="E679" t="s">
        <v>16</v>
      </c>
      <c r="F679" t="s">
        <v>734</v>
      </c>
      <c r="G679" t="s">
        <v>134</v>
      </c>
      <c r="H679" t="s">
        <v>347</v>
      </c>
      <c r="I679" t="s">
        <v>958</v>
      </c>
      <c r="J679" t="s">
        <v>981</v>
      </c>
      <c r="K679" s="4">
        <v>46007</v>
      </c>
      <c r="L679" s="5">
        <v>0.5337615740740741</v>
      </c>
      <c r="M679" t="s">
        <v>953</v>
      </c>
      <c r="N679" s="5">
        <v>4.6296296296296294E-5</v>
      </c>
      <c r="O679" t="s">
        <v>982</v>
      </c>
      <c r="P679">
        <v>0</v>
      </c>
      <c r="Q679">
        <v>20</v>
      </c>
      <c r="R679" t="s">
        <v>983</v>
      </c>
      <c r="S679" t="s">
        <v>984</v>
      </c>
    </row>
    <row r="680" spans="1:19" x14ac:dyDescent="0.25">
      <c r="A680" s="54">
        <f>_xlfn.XLOOKUP(B680,'School Lookup'!D:D,'School Lookup'!F:F,0)</f>
        <v>148526</v>
      </c>
      <c r="B680" s="54" t="str">
        <f>_xlfn.XLOOKUP(C680,'School Lookup'!A:A,'School Lookup'!D:D,_xlfn.XLOOKUP(C680,'School Lookup'!B:B,'School Lookup'!D:D,_xlfn.XLOOKUP(C680,'School Lookup'!C:C,'School Lookup'!D:D,0)))</f>
        <v>The Village Federation Lines</v>
      </c>
      <c r="C680" t="s">
        <v>24</v>
      </c>
      <c r="D680" t="s">
        <v>1364</v>
      </c>
      <c r="E680" t="s">
        <v>16</v>
      </c>
      <c r="F680" t="s">
        <v>734</v>
      </c>
      <c r="G680" t="s">
        <v>134</v>
      </c>
      <c r="H680" t="s">
        <v>347</v>
      </c>
      <c r="I680" t="s">
        <v>958</v>
      </c>
      <c r="J680" t="s">
        <v>981</v>
      </c>
      <c r="K680" s="4">
        <v>46007</v>
      </c>
      <c r="L680" s="5">
        <v>0.53414351851851849</v>
      </c>
      <c r="M680" t="s">
        <v>953</v>
      </c>
      <c r="N680" s="5">
        <v>1.4004629629629629E-3</v>
      </c>
      <c r="O680" t="s">
        <v>982</v>
      </c>
      <c r="P680">
        <v>0</v>
      </c>
      <c r="Q680">
        <v>20</v>
      </c>
      <c r="R680" t="s">
        <v>983</v>
      </c>
      <c r="S680" t="s">
        <v>984</v>
      </c>
    </row>
    <row r="681" spans="1:19" x14ac:dyDescent="0.25">
      <c r="A681" s="54">
        <f>_xlfn.XLOOKUP(B681,'School Lookup'!D:D,'School Lookup'!F:F,0)</f>
        <v>148526</v>
      </c>
      <c r="B681" s="54" t="str">
        <f>_xlfn.XLOOKUP(C681,'School Lookup'!A:A,'School Lookup'!D:D,_xlfn.XLOOKUP(C681,'School Lookup'!B:B,'School Lookup'!D:D,_xlfn.XLOOKUP(C681,'School Lookup'!C:C,'School Lookup'!D:D,0)))</f>
        <v>The Village Federation Lines</v>
      </c>
      <c r="C681" t="s">
        <v>24</v>
      </c>
      <c r="D681" t="s">
        <v>1363</v>
      </c>
      <c r="E681" t="s">
        <v>16</v>
      </c>
      <c r="F681" t="s">
        <v>734</v>
      </c>
      <c r="G681" t="s">
        <v>134</v>
      </c>
      <c r="H681" t="s">
        <v>347</v>
      </c>
      <c r="I681" t="s">
        <v>958</v>
      </c>
      <c r="J681" t="s">
        <v>981</v>
      </c>
      <c r="K681" s="4">
        <v>46007</v>
      </c>
      <c r="L681" s="5">
        <v>0.53597222222222218</v>
      </c>
      <c r="M681" t="s">
        <v>953</v>
      </c>
      <c r="N681" s="5">
        <v>2.0833333333333335E-4</v>
      </c>
      <c r="O681" t="s">
        <v>982</v>
      </c>
      <c r="P681">
        <v>0</v>
      </c>
      <c r="Q681">
        <v>20</v>
      </c>
      <c r="R681" t="s">
        <v>983</v>
      </c>
      <c r="S681" t="s">
        <v>984</v>
      </c>
    </row>
    <row r="682" spans="1:19" x14ac:dyDescent="0.25">
      <c r="A682" s="54">
        <f>_xlfn.XLOOKUP(B682,'School Lookup'!D:D,'School Lookup'!F:F,0)</f>
        <v>682471</v>
      </c>
      <c r="B682" s="54" t="str">
        <f>_xlfn.XLOOKUP(C682,'School Lookup'!A:A,'School Lookup'!D:D,_xlfn.XLOOKUP(C682,'School Lookup'!B:B,'School Lookup'!D:D,_xlfn.XLOOKUP(C682,'School Lookup'!C:C,'School Lookup'!D:D,0)))</f>
        <v>Ridgeway Primary School</v>
      </c>
      <c r="C682" t="s">
        <v>327</v>
      </c>
      <c r="D682">
        <v>500</v>
      </c>
      <c r="E682" t="s">
        <v>16</v>
      </c>
      <c r="F682" t="s">
        <v>734</v>
      </c>
      <c r="G682" t="s">
        <v>328</v>
      </c>
      <c r="H682" t="s">
        <v>885</v>
      </c>
      <c r="I682" t="s">
        <v>958</v>
      </c>
      <c r="J682" t="s">
        <v>959</v>
      </c>
      <c r="K682" s="4">
        <v>46007</v>
      </c>
      <c r="L682" s="5">
        <v>0.4073148148148148</v>
      </c>
      <c r="M682" t="s">
        <v>953</v>
      </c>
      <c r="N682" s="5">
        <v>2.6620370370370372E-4</v>
      </c>
      <c r="O682" t="s">
        <v>960</v>
      </c>
      <c r="P682">
        <v>0</v>
      </c>
      <c r="Q682">
        <v>20</v>
      </c>
      <c r="R682" t="s">
        <v>961</v>
      </c>
      <c r="S682" t="s">
        <v>955</v>
      </c>
    </row>
    <row r="683" spans="1:19" x14ac:dyDescent="0.25">
      <c r="A683" s="54">
        <f>_xlfn.XLOOKUP(B683,'School Lookup'!D:D,'School Lookup'!F:F,0)</f>
        <v>682471</v>
      </c>
      <c r="B683" s="54" t="str">
        <f>_xlfn.XLOOKUP(C683,'School Lookup'!A:A,'School Lookup'!D:D,_xlfn.XLOOKUP(C683,'School Lookup'!B:B,'School Lookup'!D:D,_xlfn.XLOOKUP(C683,'School Lookup'!C:C,'School Lookup'!D:D,0)))</f>
        <v>Ridgeway Primary School</v>
      </c>
      <c r="C683" t="s">
        <v>327</v>
      </c>
      <c r="D683" t="s">
        <v>962</v>
      </c>
      <c r="E683" t="s">
        <v>16</v>
      </c>
      <c r="F683" t="s">
        <v>734</v>
      </c>
      <c r="G683" t="s">
        <v>328</v>
      </c>
      <c r="H683" t="s">
        <v>885</v>
      </c>
      <c r="I683" t="s">
        <v>958</v>
      </c>
      <c r="J683" t="s">
        <v>959</v>
      </c>
      <c r="K683" s="4">
        <v>46007</v>
      </c>
      <c r="L683" s="5">
        <v>0.43592592592592594</v>
      </c>
      <c r="M683" t="s">
        <v>953</v>
      </c>
      <c r="N683" s="5">
        <v>5.0925925925925921E-4</v>
      </c>
      <c r="O683" t="s">
        <v>960</v>
      </c>
      <c r="P683">
        <v>0</v>
      </c>
      <c r="Q683">
        <v>20</v>
      </c>
      <c r="R683" t="s">
        <v>955</v>
      </c>
    </row>
    <row r="684" spans="1:19" x14ac:dyDescent="0.25">
      <c r="A684" s="54">
        <f>_xlfn.XLOOKUP(B684,'School Lookup'!D:D,'School Lookup'!F:F,0)</f>
        <v>682471</v>
      </c>
      <c r="B684" s="54" t="str">
        <f>_xlfn.XLOOKUP(C684,'School Lookup'!A:A,'School Lookup'!D:D,_xlfn.XLOOKUP(C684,'School Lookup'!B:B,'School Lookup'!D:D,_xlfn.XLOOKUP(C684,'School Lookup'!C:C,'School Lookup'!D:D,0)))</f>
        <v>Ridgeway Primary School</v>
      </c>
      <c r="C684" t="s">
        <v>327</v>
      </c>
      <c r="D684">
        <v>500</v>
      </c>
      <c r="E684" t="s">
        <v>16</v>
      </c>
      <c r="F684" t="s">
        <v>734</v>
      </c>
      <c r="G684" t="s">
        <v>328</v>
      </c>
      <c r="H684" t="s">
        <v>885</v>
      </c>
      <c r="I684" t="s">
        <v>958</v>
      </c>
      <c r="J684" t="s">
        <v>959</v>
      </c>
      <c r="K684" s="4">
        <v>46007</v>
      </c>
      <c r="L684" s="5">
        <v>0.43592592592592594</v>
      </c>
      <c r="M684" t="s">
        <v>953</v>
      </c>
      <c r="N684" s="5">
        <v>5.0925925925925921E-4</v>
      </c>
      <c r="O684" t="s">
        <v>960</v>
      </c>
      <c r="P684">
        <v>0</v>
      </c>
      <c r="Q684">
        <v>20</v>
      </c>
      <c r="R684" t="s">
        <v>961</v>
      </c>
      <c r="S684" t="s">
        <v>955</v>
      </c>
    </row>
    <row r="685" spans="1:19" x14ac:dyDescent="0.25">
      <c r="A685" s="54">
        <f>_xlfn.XLOOKUP(B685,'School Lookup'!D:D,'School Lookup'!F:F,0)</f>
        <v>682471</v>
      </c>
      <c r="B685" s="54" t="str">
        <f>_xlfn.XLOOKUP(C685,'School Lookup'!A:A,'School Lookup'!D:D,_xlfn.XLOOKUP(C685,'School Lookup'!B:B,'School Lookup'!D:D,_xlfn.XLOOKUP(C685,'School Lookup'!C:C,'School Lookup'!D:D,0)))</f>
        <v>Ridgeway Primary School</v>
      </c>
      <c r="C685" t="s">
        <v>327</v>
      </c>
      <c r="D685" t="s">
        <v>963</v>
      </c>
      <c r="E685" t="s">
        <v>16</v>
      </c>
      <c r="F685" t="s">
        <v>734</v>
      </c>
      <c r="G685" t="s">
        <v>328</v>
      </c>
      <c r="H685" t="s">
        <v>885</v>
      </c>
      <c r="I685" t="s">
        <v>958</v>
      </c>
      <c r="J685" t="s">
        <v>959</v>
      </c>
      <c r="K685" s="4">
        <v>46007</v>
      </c>
      <c r="L685" s="5">
        <v>0.44018518518518518</v>
      </c>
      <c r="M685" t="s">
        <v>953</v>
      </c>
      <c r="N685" s="5">
        <v>1.0532407407407407E-3</v>
      </c>
      <c r="O685" t="s">
        <v>960</v>
      </c>
      <c r="P685">
        <v>0</v>
      </c>
      <c r="Q685">
        <v>20</v>
      </c>
      <c r="R685" t="s">
        <v>955</v>
      </c>
    </row>
    <row r="686" spans="1:19" x14ac:dyDescent="0.25">
      <c r="A686" s="54">
        <f>_xlfn.XLOOKUP(B686,'School Lookup'!D:D,'School Lookup'!F:F,0)</f>
        <v>682471</v>
      </c>
      <c r="B686" s="54" t="str">
        <f>_xlfn.XLOOKUP(C686,'School Lookup'!A:A,'School Lookup'!D:D,_xlfn.XLOOKUP(C686,'School Lookup'!B:B,'School Lookup'!D:D,_xlfn.XLOOKUP(C686,'School Lookup'!C:C,'School Lookup'!D:D,0)))</f>
        <v>Ridgeway Primary School</v>
      </c>
      <c r="C686" t="s">
        <v>327</v>
      </c>
      <c r="D686">
        <v>500</v>
      </c>
      <c r="E686" t="s">
        <v>16</v>
      </c>
      <c r="F686" t="s">
        <v>734</v>
      </c>
      <c r="G686" t="s">
        <v>328</v>
      </c>
      <c r="H686" t="s">
        <v>885</v>
      </c>
      <c r="I686" t="s">
        <v>958</v>
      </c>
      <c r="J686" t="s">
        <v>959</v>
      </c>
      <c r="K686" s="4">
        <v>46007</v>
      </c>
      <c r="L686" s="5">
        <v>0.44018518518518518</v>
      </c>
      <c r="M686" t="s">
        <v>953</v>
      </c>
      <c r="N686" s="5">
        <v>1.0532407407407407E-3</v>
      </c>
      <c r="O686" t="s">
        <v>960</v>
      </c>
      <c r="P686">
        <v>0</v>
      </c>
      <c r="Q686">
        <v>20</v>
      </c>
      <c r="R686" t="s">
        <v>961</v>
      </c>
      <c r="S686" t="s">
        <v>955</v>
      </c>
    </row>
    <row r="687" spans="1:19" x14ac:dyDescent="0.25">
      <c r="A687" s="54">
        <f>_xlfn.XLOOKUP(B687,'School Lookup'!D:D,'School Lookup'!F:F,0)</f>
        <v>682471</v>
      </c>
      <c r="B687" s="54" t="str">
        <f>_xlfn.XLOOKUP(C687,'School Lookup'!A:A,'School Lookup'!D:D,_xlfn.XLOOKUP(C687,'School Lookup'!B:B,'School Lookup'!D:D,_xlfn.XLOOKUP(C687,'School Lookup'!C:C,'School Lookup'!D:D,0)))</f>
        <v>Ridgeway Primary School</v>
      </c>
      <c r="C687" t="s">
        <v>327</v>
      </c>
      <c r="D687" t="s">
        <v>962</v>
      </c>
      <c r="E687" t="s">
        <v>16</v>
      </c>
      <c r="F687" t="s">
        <v>734</v>
      </c>
      <c r="G687" t="s">
        <v>328</v>
      </c>
      <c r="H687" t="s">
        <v>885</v>
      </c>
      <c r="I687" t="s">
        <v>958</v>
      </c>
      <c r="J687" t="s">
        <v>959</v>
      </c>
      <c r="K687" s="4">
        <v>46007</v>
      </c>
      <c r="L687" s="5">
        <v>0.44043981481481481</v>
      </c>
      <c r="M687" t="s">
        <v>953</v>
      </c>
      <c r="N687" s="5">
        <v>4.2824074074074075E-4</v>
      </c>
      <c r="O687" t="s">
        <v>960</v>
      </c>
      <c r="P687">
        <v>0</v>
      </c>
      <c r="Q687">
        <v>20</v>
      </c>
      <c r="R687" t="s">
        <v>955</v>
      </c>
    </row>
    <row r="688" spans="1:19" x14ac:dyDescent="0.25">
      <c r="A688" s="54">
        <f>_xlfn.XLOOKUP(B688,'School Lookup'!D:D,'School Lookup'!F:F,0)</f>
        <v>682471</v>
      </c>
      <c r="B688" s="54" t="str">
        <f>_xlfn.XLOOKUP(C688,'School Lookup'!A:A,'School Lookup'!D:D,_xlfn.XLOOKUP(C688,'School Lookup'!B:B,'School Lookup'!D:D,_xlfn.XLOOKUP(C688,'School Lookup'!C:C,'School Lookup'!D:D,0)))</f>
        <v>Ridgeway Primary School</v>
      </c>
      <c r="C688" t="s">
        <v>327</v>
      </c>
      <c r="D688">
        <v>500</v>
      </c>
      <c r="E688" t="s">
        <v>16</v>
      </c>
      <c r="F688" t="s">
        <v>734</v>
      </c>
      <c r="G688" t="s">
        <v>328</v>
      </c>
      <c r="H688" t="s">
        <v>885</v>
      </c>
      <c r="I688" t="s">
        <v>958</v>
      </c>
      <c r="J688" t="s">
        <v>959</v>
      </c>
      <c r="K688" s="4">
        <v>46007</v>
      </c>
      <c r="L688" s="5">
        <v>0.44043981481481481</v>
      </c>
      <c r="M688" t="s">
        <v>953</v>
      </c>
      <c r="N688" s="5">
        <v>4.2824074074074075E-4</v>
      </c>
      <c r="O688" t="s">
        <v>960</v>
      </c>
      <c r="P688">
        <v>0</v>
      </c>
      <c r="Q688">
        <v>20</v>
      </c>
      <c r="R688" t="s">
        <v>961</v>
      </c>
      <c r="S688" t="s">
        <v>955</v>
      </c>
    </row>
    <row r="689" spans="1:19" x14ac:dyDescent="0.25">
      <c r="A689" s="54">
        <f>_xlfn.XLOOKUP(B689,'School Lookup'!D:D,'School Lookup'!F:F,0)</f>
        <v>682471</v>
      </c>
      <c r="B689" s="54" t="str">
        <f>_xlfn.XLOOKUP(C689,'School Lookup'!A:A,'School Lookup'!D:D,_xlfn.XLOOKUP(C689,'School Lookup'!B:B,'School Lookup'!D:D,_xlfn.XLOOKUP(C689,'School Lookup'!C:C,'School Lookup'!D:D,0)))</f>
        <v>Ridgeway Primary School</v>
      </c>
      <c r="C689" t="s">
        <v>327</v>
      </c>
      <c r="D689" t="s">
        <v>963</v>
      </c>
      <c r="E689" t="s">
        <v>16</v>
      </c>
      <c r="F689" t="s">
        <v>734</v>
      </c>
      <c r="G689" t="s">
        <v>328</v>
      </c>
      <c r="H689" t="s">
        <v>885</v>
      </c>
      <c r="I689" t="s">
        <v>958</v>
      </c>
      <c r="J689" t="s">
        <v>959</v>
      </c>
      <c r="K689" s="4">
        <v>46007</v>
      </c>
      <c r="L689" s="5">
        <v>0.44226851851851851</v>
      </c>
      <c r="M689" t="s">
        <v>953</v>
      </c>
      <c r="N689" s="5">
        <v>5.0925925925925921E-4</v>
      </c>
      <c r="O689" t="s">
        <v>960</v>
      </c>
      <c r="P689">
        <v>0</v>
      </c>
      <c r="Q689">
        <v>20</v>
      </c>
      <c r="R689" t="s">
        <v>955</v>
      </c>
    </row>
    <row r="690" spans="1:19" x14ac:dyDescent="0.25">
      <c r="A690" s="54">
        <f>_xlfn.XLOOKUP(B690,'School Lookup'!D:D,'School Lookup'!F:F,0)</f>
        <v>682471</v>
      </c>
      <c r="B690" s="54" t="str">
        <f>_xlfn.XLOOKUP(C690,'School Lookup'!A:A,'School Lookup'!D:D,_xlfn.XLOOKUP(C690,'School Lookup'!B:B,'School Lookup'!D:D,_xlfn.XLOOKUP(C690,'School Lookup'!C:C,'School Lookup'!D:D,0)))</f>
        <v>Ridgeway Primary School</v>
      </c>
      <c r="C690" t="s">
        <v>327</v>
      </c>
      <c r="D690">
        <v>500</v>
      </c>
      <c r="E690" t="s">
        <v>16</v>
      </c>
      <c r="F690" t="s">
        <v>734</v>
      </c>
      <c r="G690" t="s">
        <v>328</v>
      </c>
      <c r="H690" t="s">
        <v>885</v>
      </c>
      <c r="I690" t="s">
        <v>958</v>
      </c>
      <c r="J690" t="s">
        <v>959</v>
      </c>
      <c r="K690" s="4">
        <v>46007</v>
      </c>
      <c r="L690" s="5">
        <v>0.44226851851851851</v>
      </c>
      <c r="M690" t="s">
        <v>953</v>
      </c>
      <c r="N690" s="5">
        <v>5.0925925925925921E-4</v>
      </c>
      <c r="O690" t="s">
        <v>960</v>
      </c>
      <c r="P690">
        <v>0</v>
      </c>
      <c r="Q690">
        <v>20</v>
      </c>
      <c r="R690" t="s">
        <v>961</v>
      </c>
      <c r="S690" t="s">
        <v>955</v>
      </c>
    </row>
    <row r="691" spans="1:19" x14ac:dyDescent="0.25">
      <c r="A691" s="54">
        <f>_xlfn.XLOOKUP(B691,'School Lookup'!D:D,'School Lookup'!F:F,0)</f>
        <v>823392</v>
      </c>
      <c r="B691" s="54" t="str">
        <f>_xlfn.XLOOKUP(C691,'School Lookup'!A:A,'School Lookup'!D:D,_xlfn.XLOOKUP(C691,'School Lookup'!B:B,'School Lookup'!D:D,_xlfn.XLOOKUP(C691,'School Lookup'!C:C,'School Lookup'!D:D,0)))</f>
        <v>Fitz Herbert C of E VA Primary School</v>
      </c>
      <c r="C691" t="s">
        <v>25</v>
      </c>
      <c r="D691" t="s">
        <v>1365</v>
      </c>
      <c r="E691" t="s">
        <v>16</v>
      </c>
      <c r="F691" t="s">
        <v>734</v>
      </c>
      <c r="G691" t="s">
        <v>134</v>
      </c>
      <c r="H691" t="s">
        <v>347</v>
      </c>
      <c r="I691" t="s">
        <v>958</v>
      </c>
      <c r="J691" t="s">
        <v>959</v>
      </c>
      <c r="K691" s="4">
        <v>46007</v>
      </c>
      <c r="L691" s="5">
        <v>0.40748842592592593</v>
      </c>
      <c r="M691" t="s">
        <v>953</v>
      </c>
      <c r="N691" s="5">
        <v>6.3657407407407413E-4</v>
      </c>
      <c r="O691" t="s">
        <v>960</v>
      </c>
      <c r="P691">
        <v>0</v>
      </c>
      <c r="Q691">
        <v>20</v>
      </c>
      <c r="R691" t="s">
        <v>1366</v>
      </c>
      <c r="S691" t="s">
        <v>955</v>
      </c>
    </row>
    <row r="692" spans="1:19" x14ac:dyDescent="0.25">
      <c r="A692" s="54">
        <f>_xlfn.XLOOKUP(B692,'School Lookup'!D:D,'School Lookup'!F:F,0)</f>
        <v>823392</v>
      </c>
      <c r="B692" s="54" t="str">
        <f>_xlfn.XLOOKUP(C692,'School Lookup'!A:A,'School Lookup'!D:D,_xlfn.XLOOKUP(C692,'School Lookup'!B:B,'School Lookup'!D:D,_xlfn.XLOOKUP(C692,'School Lookup'!C:C,'School Lookup'!D:D,0)))</f>
        <v>Fitz Herbert C of E VA Primary School</v>
      </c>
      <c r="C692" t="s">
        <v>25</v>
      </c>
      <c r="D692">
        <v>619</v>
      </c>
      <c r="E692" t="s">
        <v>16</v>
      </c>
      <c r="F692" t="s">
        <v>734</v>
      </c>
      <c r="G692" t="s">
        <v>134</v>
      </c>
      <c r="H692" t="s">
        <v>347</v>
      </c>
      <c r="I692" t="s">
        <v>958</v>
      </c>
      <c r="J692" t="s">
        <v>959</v>
      </c>
      <c r="K692" s="4">
        <v>46007</v>
      </c>
      <c r="L692" s="5">
        <v>0.47488425925925926</v>
      </c>
      <c r="M692" t="s">
        <v>953</v>
      </c>
      <c r="N692" s="5">
        <v>2.5462962962962961E-4</v>
      </c>
      <c r="O692" t="s">
        <v>960</v>
      </c>
      <c r="P692">
        <v>0</v>
      </c>
      <c r="Q692">
        <v>20</v>
      </c>
      <c r="R692" t="s">
        <v>975</v>
      </c>
      <c r="S692" t="s">
        <v>976</v>
      </c>
    </row>
    <row r="693" spans="1:19" x14ac:dyDescent="0.25">
      <c r="A693" s="54">
        <f>_xlfn.XLOOKUP(B693,'School Lookup'!D:D,'School Lookup'!F:F,0)</f>
        <v>823392</v>
      </c>
      <c r="B693" s="54" t="str">
        <f>_xlfn.XLOOKUP(C693,'School Lookup'!A:A,'School Lookup'!D:D,_xlfn.XLOOKUP(C693,'School Lookup'!B:B,'School Lookup'!D:D,_xlfn.XLOOKUP(C693,'School Lookup'!C:C,'School Lookup'!D:D,0)))</f>
        <v>Fitz Herbert C of E VA Primary School</v>
      </c>
      <c r="C693" t="s">
        <v>25</v>
      </c>
      <c r="D693">
        <v>619</v>
      </c>
      <c r="E693" t="s">
        <v>16</v>
      </c>
      <c r="F693" t="s">
        <v>734</v>
      </c>
      <c r="G693" t="s">
        <v>134</v>
      </c>
      <c r="H693" t="s">
        <v>347</v>
      </c>
      <c r="I693" t="s">
        <v>958</v>
      </c>
      <c r="J693" t="s">
        <v>959</v>
      </c>
      <c r="K693" s="4">
        <v>46007</v>
      </c>
      <c r="L693" s="5">
        <v>0.49829861111111112</v>
      </c>
      <c r="M693" t="s">
        <v>953</v>
      </c>
      <c r="N693" s="5">
        <v>2.0833333333333335E-4</v>
      </c>
      <c r="O693" t="s">
        <v>960</v>
      </c>
      <c r="P693">
        <v>0</v>
      </c>
      <c r="Q693">
        <v>20</v>
      </c>
      <c r="R693" t="s">
        <v>975</v>
      </c>
      <c r="S693" t="s">
        <v>976</v>
      </c>
    </row>
    <row r="694" spans="1:19" x14ac:dyDescent="0.25">
      <c r="A694" s="54">
        <f>_xlfn.XLOOKUP(B694,'School Lookup'!D:D,'School Lookup'!F:F,0)</f>
        <v>823392</v>
      </c>
      <c r="B694" s="54" t="str">
        <f>_xlfn.XLOOKUP(C694,'School Lookup'!A:A,'School Lookup'!D:D,_xlfn.XLOOKUP(C694,'School Lookup'!B:B,'School Lookup'!D:D,_xlfn.XLOOKUP(C694,'School Lookup'!C:C,'School Lookup'!D:D,0)))</f>
        <v>Fitz Herbert C of E VA Primary School</v>
      </c>
      <c r="C694" t="s">
        <v>25</v>
      </c>
      <c r="D694" t="s">
        <v>1125</v>
      </c>
      <c r="E694" t="s">
        <v>16</v>
      </c>
      <c r="F694" t="s">
        <v>734</v>
      </c>
      <c r="G694" t="s">
        <v>134</v>
      </c>
      <c r="H694" t="s">
        <v>347</v>
      </c>
      <c r="I694" t="s">
        <v>958</v>
      </c>
      <c r="J694" t="s">
        <v>981</v>
      </c>
      <c r="K694" s="4">
        <v>46007</v>
      </c>
      <c r="L694" s="5">
        <v>0.39228009259259261</v>
      </c>
      <c r="M694" t="s">
        <v>953</v>
      </c>
      <c r="N694" s="5">
        <v>4.6296296296296294E-5</v>
      </c>
      <c r="O694" t="s">
        <v>982</v>
      </c>
      <c r="P694">
        <v>0</v>
      </c>
      <c r="Q694">
        <v>20</v>
      </c>
      <c r="R694" t="s">
        <v>998</v>
      </c>
      <c r="S694" t="s">
        <v>987</v>
      </c>
    </row>
    <row r="695" spans="1:19" x14ac:dyDescent="0.25">
      <c r="A695" s="54">
        <f>_xlfn.XLOOKUP(B695,'School Lookup'!D:D,'School Lookup'!F:F,0)</f>
        <v>823392</v>
      </c>
      <c r="B695" s="54" t="str">
        <f>_xlfn.XLOOKUP(C695,'School Lookup'!A:A,'School Lookup'!D:D,_xlfn.XLOOKUP(C695,'School Lookup'!B:B,'School Lookup'!D:D,_xlfn.XLOOKUP(C695,'School Lookup'!C:C,'School Lookup'!D:D,0)))</f>
        <v>Fitz Herbert C of E VA Primary School</v>
      </c>
      <c r="C695" t="s">
        <v>25</v>
      </c>
      <c r="D695" t="s">
        <v>1125</v>
      </c>
      <c r="E695" t="s">
        <v>16</v>
      </c>
      <c r="F695" t="s">
        <v>734</v>
      </c>
      <c r="G695" t="s">
        <v>134</v>
      </c>
      <c r="H695" t="s">
        <v>347</v>
      </c>
      <c r="I695" t="s">
        <v>958</v>
      </c>
      <c r="J695" t="s">
        <v>981</v>
      </c>
      <c r="K695" s="4">
        <v>46007</v>
      </c>
      <c r="L695" s="5">
        <v>0.39261574074074074</v>
      </c>
      <c r="M695" t="s">
        <v>953</v>
      </c>
      <c r="N695" s="5">
        <v>2.8935185185185184E-4</v>
      </c>
      <c r="O695" t="s">
        <v>982</v>
      </c>
      <c r="P695">
        <v>0</v>
      </c>
      <c r="Q695">
        <v>20</v>
      </c>
      <c r="R695" t="s">
        <v>998</v>
      </c>
      <c r="S695" t="s">
        <v>987</v>
      </c>
    </row>
    <row r="696" spans="1:19" x14ac:dyDescent="0.25">
      <c r="A696" s="54">
        <f>_xlfn.XLOOKUP(B696,'School Lookup'!D:D,'School Lookup'!F:F,0)</f>
        <v>251672</v>
      </c>
      <c r="B696" s="54" t="str">
        <f>_xlfn.XLOOKUP(C696,'School Lookup'!A:A,'School Lookup'!D:D,_xlfn.XLOOKUP(C696,'School Lookup'!B:B,'School Lookup'!D:D,_xlfn.XLOOKUP(C696,'School Lookup'!C:C,'School Lookup'!D:D,0)))</f>
        <v>Park Schools Federation</v>
      </c>
      <c r="C696" t="s">
        <v>40</v>
      </c>
      <c r="D696" t="s">
        <v>1367</v>
      </c>
      <c r="E696" t="s">
        <v>16</v>
      </c>
      <c r="F696" t="s">
        <v>734</v>
      </c>
      <c r="G696" t="s">
        <v>235</v>
      </c>
      <c r="H696" t="s">
        <v>228</v>
      </c>
      <c r="I696" t="s">
        <v>980</v>
      </c>
      <c r="J696" t="s">
        <v>981</v>
      </c>
      <c r="K696" s="4">
        <v>46007</v>
      </c>
      <c r="L696" s="5">
        <v>0.6743055555555556</v>
      </c>
      <c r="M696" t="s">
        <v>953</v>
      </c>
      <c r="N696" s="5">
        <v>5.7870370370370367E-4</v>
      </c>
      <c r="O696" t="s">
        <v>982</v>
      </c>
      <c r="P696">
        <v>0.06</v>
      </c>
      <c r="Q696">
        <v>20</v>
      </c>
      <c r="R696" t="s">
        <v>983</v>
      </c>
      <c r="S696" t="s">
        <v>984</v>
      </c>
    </row>
    <row r="697" spans="1:19" x14ac:dyDescent="0.25">
      <c r="A697" s="54">
        <f>_xlfn.XLOOKUP(B697,'School Lookup'!D:D,'School Lookup'!F:F,0)</f>
        <v>251672</v>
      </c>
      <c r="B697" s="54" t="str">
        <f>_xlfn.XLOOKUP(C697,'School Lookup'!A:A,'School Lookup'!D:D,_xlfn.XLOOKUP(C697,'School Lookup'!B:B,'School Lookup'!D:D,_xlfn.XLOOKUP(C697,'School Lookup'!C:C,'School Lookup'!D:D,0)))</f>
        <v>Park Schools Federation</v>
      </c>
      <c r="C697" t="s">
        <v>40</v>
      </c>
      <c r="D697" t="s">
        <v>1180</v>
      </c>
      <c r="E697" t="s">
        <v>16</v>
      </c>
      <c r="F697" t="s">
        <v>734</v>
      </c>
      <c r="G697" t="s">
        <v>235</v>
      </c>
      <c r="H697" t="s">
        <v>228</v>
      </c>
      <c r="I697" t="s">
        <v>980</v>
      </c>
      <c r="J697" t="s">
        <v>981</v>
      </c>
      <c r="K697" s="4">
        <v>46007</v>
      </c>
      <c r="L697" s="5">
        <v>0.68263888888888891</v>
      </c>
      <c r="M697" t="s">
        <v>953</v>
      </c>
      <c r="N697" s="5">
        <v>3.6342592592592594E-3</v>
      </c>
      <c r="O697" t="s">
        <v>982</v>
      </c>
      <c r="P697">
        <v>0.372</v>
      </c>
      <c r="Q697">
        <v>20</v>
      </c>
      <c r="R697" t="s">
        <v>998</v>
      </c>
      <c r="S697" t="s">
        <v>987</v>
      </c>
    </row>
    <row r="698" spans="1:19" x14ac:dyDescent="0.25">
      <c r="A698" s="54">
        <f>_xlfn.XLOOKUP(B698,'School Lookup'!D:D,'School Lookup'!F:F,0)</f>
        <v>251672</v>
      </c>
      <c r="B698" s="54" t="str">
        <f>_xlfn.XLOOKUP(C698,'School Lookup'!A:A,'School Lookup'!D:D,_xlfn.XLOOKUP(C698,'School Lookup'!B:B,'School Lookup'!D:D,_xlfn.XLOOKUP(C698,'School Lookup'!C:C,'School Lookup'!D:D,0)))</f>
        <v>Park Schools Federation</v>
      </c>
      <c r="C698" t="s">
        <v>40</v>
      </c>
      <c r="D698" t="s">
        <v>1368</v>
      </c>
      <c r="E698" t="s">
        <v>16</v>
      </c>
      <c r="F698" t="s">
        <v>734</v>
      </c>
      <c r="G698" t="s">
        <v>235</v>
      </c>
      <c r="H698" t="s">
        <v>228</v>
      </c>
      <c r="I698" t="s">
        <v>980</v>
      </c>
      <c r="J698" t="s">
        <v>981</v>
      </c>
      <c r="K698" s="4">
        <v>46007</v>
      </c>
      <c r="L698" s="5">
        <v>0.70138888888888884</v>
      </c>
      <c r="M698" t="s">
        <v>953</v>
      </c>
      <c r="N698" s="5">
        <v>7.1990740740740739E-3</v>
      </c>
      <c r="O698" t="s">
        <v>982</v>
      </c>
      <c r="P698">
        <v>0.73699999999999999</v>
      </c>
      <c r="Q698">
        <v>20</v>
      </c>
      <c r="R698" t="s">
        <v>986</v>
      </c>
      <c r="S698" t="s">
        <v>987</v>
      </c>
    </row>
    <row r="699" spans="1:19" x14ac:dyDescent="0.25">
      <c r="A699" s="54">
        <f>_xlfn.XLOOKUP(B699,'School Lookup'!D:D,'School Lookup'!F:F,0)</f>
        <v>251672</v>
      </c>
      <c r="B699" s="54" t="str">
        <f>_xlfn.XLOOKUP(C699,'School Lookup'!A:A,'School Lookup'!D:D,_xlfn.XLOOKUP(C699,'School Lookup'!B:B,'School Lookup'!D:D,_xlfn.XLOOKUP(C699,'School Lookup'!C:C,'School Lookup'!D:D,0)))</f>
        <v>Park Schools Federation</v>
      </c>
      <c r="C699" t="s">
        <v>40</v>
      </c>
      <c r="D699" t="s">
        <v>1369</v>
      </c>
      <c r="E699" t="s">
        <v>16</v>
      </c>
      <c r="F699" t="s">
        <v>734</v>
      </c>
      <c r="G699" t="s">
        <v>235</v>
      </c>
      <c r="H699" t="s">
        <v>228</v>
      </c>
      <c r="I699" t="s">
        <v>980</v>
      </c>
      <c r="J699" t="s">
        <v>981</v>
      </c>
      <c r="K699" s="4">
        <v>46007</v>
      </c>
      <c r="L699" s="5">
        <v>0.36527777777777776</v>
      </c>
      <c r="M699" t="s">
        <v>953</v>
      </c>
      <c r="N699" s="5">
        <v>3.3564814814814812E-4</v>
      </c>
      <c r="O699" t="s">
        <v>982</v>
      </c>
      <c r="P699">
        <v>7.2999999999999995E-2</v>
      </c>
      <c r="Q699">
        <v>20</v>
      </c>
      <c r="R699" t="s">
        <v>989</v>
      </c>
      <c r="S699" t="s">
        <v>990</v>
      </c>
    </row>
    <row r="700" spans="1:19" x14ac:dyDescent="0.25">
      <c r="A700" s="54">
        <f>_xlfn.XLOOKUP(B700,'School Lookup'!D:D,'School Lookup'!F:F,0)</f>
        <v>251672</v>
      </c>
      <c r="B700" s="54" t="str">
        <f>_xlfn.XLOOKUP(C700,'School Lookup'!A:A,'School Lookup'!D:D,_xlfn.XLOOKUP(C700,'School Lookup'!B:B,'School Lookup'!D:D,_xlfn.XLOOKUP(C700,'School Lookup'!C:C,'School Lookup'!D:D,0)))</f>
        <v>Park Schools Federation</v>
      </c>
      <c r="C700" t="s">
        <v>40</v>
      </c>
      <c r="D700" t="s">
        <v>1370</v>
      </c>
      <c r="E700" t="s">
        <v>16</v>
      </c>
      <c r="F700" t="s">
        <v>734</v>
      </c>
      <c r="G700" t="s">
        <v>235</v>
      </c>
      <c r="H700" t="s">
        <v>228</v>
      </c>
      <c r="I700" t="s">
        <v>980</v>
      </c>
      <c r="J700" t="s">
        <v>981</v>
      </c>
      <c r="K700" s="4">
        <v>46007</v>
      </c>
      <c r="L700" s="5">
        <v>0.37430555555555556</v>
      </c>
      <c r="M700" t="s">
        <v>953</v>
      </c>
      <c r="N700" s="5">
        <v>4.3981481481481481E-4</v>
      </c>
      <c r="O700" t="s">
        <v>982</v>
      </c>
      <c r="P700">
        <v>9.5000000000000001E-2</v>
      </c>
      <c r="Q700">
        <v>20</v>
      </c>
      <c r="R700" t="s">
        <v>1074</v>
      </c>
      <c r="S700" t="s">
        <v>990</v>
      </c>
    </row>
    <row r="701" spans="1:19" x14ac:dyDescent="0.25">
      <c r="A701" s="54">
        <f>_xlfn.XLOOKUP(B701,'School Lookup'!D:D,'School Lookup'!F:F,0)</f>
        <v>251672</v>
      </c>
      <c r="B701" s="54" t="str">
        <f>_xlfn.XLOOKUP(C701,'School Lookup'!A:A,'School Lookup'!D:D,_xlfn.XLOOKUP(C701,'School Lookup'!B:B,'School Lookup'!D:D,_xlfn.XLOOKUP(C701,'School Lookup'!C:C,'School Lookup'!D:D,0)))</f>
        <v>Park Schools Federation</v>
      </c>
      <c r="C701" t="s">
        <v>40</v>
      </c>
      <c r="D701" t="s">
        <v>1313</v>
      </c>
      <c r="E701" t="s">
        <v>16</v>
      </c>
      <c r="F701" t="s">
        <v>734</v>
      </c>
      <c r="G701" t="s">
        <v>235</v>
      </c>
      <c r="H701" t="s">
        <v>228</v>
      </c>
      <c r="I701" t="s">
        <v>980</v>
      </c>
      <c r="J701" t="s">
        <v>981</v>
      </c>
      <c r="K701" s="4">
        <v>46007</v>
      </c>
      <c r="L701" s="5">
        <v>0.37847222222222221</v>
      </c>
      <c r="M701" t="s">
        <v>953</v>
      </c>
      <c r="N701" s="5">
        <v>2.0833333333333335E-4</v>
      </c>
      <c r="O701" t="s">
        <v>982</v>
      </c>
      <c r="P701">
        <v>2.1999999999999999E-2</v>
      </c>
      <c r="Q701">
        <v>20</v>
      </c>
      <c r="R701" t="s">
        <v>983</v>
      </c>
      <c r="S701" t="s">
        <v>984</v>
      </c>
    </row>
    <row r="702" spans="1:19" x14ac:dyDescent="0.25">
      <c r="A702" s="54">
        <f>_xlfn.XLOOKUP(B702,'School Lookup'!D:D,'School Lookup'!F:F,0)</f>
        <v>251672</v>
      </c>
      <c r="B702" s="54" t="str">
        <f>_xlfn.XLOOKUP(C702,'School Lookup'!A:A,'School Lookup'!D:D,_xlfn.XLOOKUP(C702,'School Lookup'!B:B,'School Lookup'!D:D,_xlfn.XLOOKUP(C702,'School Lookup'!C:C,'School Lookup'!D:D,0)))</f>
        <v>Park Schools Federation</v>
      </c>
      <c r="C702" t="s">
        <v>40</v>
      </c>
      <c r="D702" t="s">
        <v>1371</v>
      </c>
      <c r="E702" t="s">
        <v>16</v>
      </c>
      <c r="F702" t="s">
        <v>734</v>
      </c>
      <c r="G702" t="s">
        <v>235</v>
      </c>
      <c r="H702" t="s">
        <v>228</v>
      </c>
      <c r="I702" t="s">
        <v>980</v>
      </c>
      <c r="J702" t="s">
        <v>981</v>
      </c>
      <c r="K702" s="4">
        <v>46007</v>
      </c>
      <c r="L702" s="5">
        <v>0.38124999999999998</v>
      </c>
      <c r="M702" t="s">
        <v>953</v>
      </c>
      <c r="N702" s="5">
        <v>2.6620370370370372E-4</v>
      </c>
      <c r="O702" t="s">
        <v>982</v>
      </c>
      <c r="P702">
        <v>2.8000000000000001E-2</v>
      </c>
      <c r="Q702">
        <v>20</v>
      </c>
      <c r="R702" t="s">
        <v>998</v>
      </c>
      <c r="S702" t="s">
        <v>987</v>
      </c>
    </row>
    <row r="703" spans="1:19" x14ac:dyDescent="0.25">
      <c r="A703" s="54">
        <f>_xlfn.XLOOKUP(B703,'School Lookup'!D:D,'School Lookup'!F:F,0)</f>
        <v>251672</v>
      </c>
      <c r="B703" s="54" t="str">
        <f>_xlfn.XLOOKUP(C703,'School Lookup'!A:A,'School Lookup'!D:D,_xlfn.XLOOKUP(C703,'School Lookup'!B:B,'School Lookup'!D:D,_xlfn.XLOOKUP(C703,'School Lookup'!C:C,'School Lookup'!D:D,0)))</f>
        <v>Park Schools Federation</v>
      </c>
      <c r="C703" t="s">
        <v>40</v>
      </c>
      <c r="D703" t="s">
        <v>1192</v>
      </c>
      <c r="E703" t="s">
        <v>16</v>
      </c>
      <c r="F703" t="s">
        <v>734</v>
      </c>
      <c r="G703" t="s">
        <v>235</v>
      </c>
      <c r="H703" t="s">
        <v>228</v>
      </c>
      <c r="I703" t="s">
        <v>980</v>
      </c>
      <c r="J703" t="s">
        <v>981</v>
      </c>
      <c r="K703" s="4">
        <v>46007</v>
      </c>
      <c r="L703" s="5">
        <v>0.40972222222222221</v>
      </c>
      <c r="M703" t="s">
        <v>953</v>
      </c>
      <c r="N703" s="5">
        <v>1.8518518518518518E-4</v>
      </c>
      <c r="O703" t="s">
        <v>982</v>
      </c>
      <c r="P703">
        <v>0.02</v>
      </c>
      <c r="Q703">
        <v>20</v>
      </c>
      <c r="R703" t="s">
        <v>1006</v>
      </c>
      <c r="S703" t="s">
        <v>994</v>
      </c>
    </row>
    <row r="704" spans="1:19" x14ac:dyDescent="0.25">
      <c r="A704" s="54">
        <f>_xlfn.XLOOKUP(B704,'School Lookup'!D:D,'School Lookup'!F:F,0)</f>
        <v>251672</v>
      </c>
      <c r="B704" s="54" t="str">
        <f>_xlfn.XLOOKUP(C704,'School Lookup'!A:A,'School Lookup'!D:D,_xlfn.XLOOKUP(C704,'School Lookup'!B:B,'School Lookup'!D:D,_xlfn.XLOOKUP(C704,'School Lookup'!C:C,'School Lookup'!D:D,0)))</f>
        <v>Park Schools Federation</v>
      </c>
      <c r="C704" t="s">
        <v>40</v>
      </c>
      <c r="D704" t="s">
        <v>1192</v>
      </c>
      <c r="E704" t="s">
        <v>16</v>
      </c>
      <c r="F704" t="s">
        <v>734</v>
      </c>
      <c r="G704" t="s">
        <v>235</v>
      </c>
      <c r="H704" t="s">
        <v>228</v>
      </c>
      <c r="I704" t="s">
        <v>980</v>
      </c>
      <c r="J704" t="s">
        <v>981</v>
      </c>
      <c r="K704" s="4">
        <v>46007</v>
      </c>
      <c r="L704" s="5">
        <v>0.41458333333333336</v>
      </c>
      <c r="M704" t="s">
        <v>953</v>
      </c>
      <c r="N704" s="5">
        <v>1.5046296296296297E-4</v>
      </c>
      <c r="O704" t="s">
        <v>982</v>
      </c>
      <c r="P704">
        <v>0.02</v>
      </c>
      <c r="Q704">
        <v>20</v>
      </c>
      <c r="R704" t="s">
        <v>1006</v>
      </c>
      <c r="S704" t="s">
        <v>994</v>
      </c>
    </row>
    <row r="705" spans="1:19" x14ac:dyDescent="0.25">
      <c r="A705" s="54">
        <f>_xlfn.XLOOKUP(B705,'School Lookup'!D:D,'School Lookup'!F:F,0)</f>
        <v>251672</v>
      </c>
      <c r="B705" s="54" t="str">
        <f>_xlfn.XLOOKUP(C705,'School Lookup'!A:A,'School Lookup'!D:D,_xlfn.XLOOKUP(C705,'School Lookup'!B:B,'School Lookup'!D:D,_xlfn.XLOOKUP(C705,'School Lookup'!C:C,'School Lookup'!D:D,0)))</f>
        <v>Park Schools Federation</v>
      </c>
      <c r="C705" t="s">
        <v>40</v>
      </c>
      <c r="D705" t="s">
        <v>1372</v>
      </c>
      <c r="E705" t="s">
        <v>16</v>
      </c>
      <c r="F705" t="s">
        <v>734</v>
      </c>
      <c r="G705" t="s">
        <v>235</v>
      </c>
      <c r="H705" t="s">
        <v>228</v>
      </c>
      <c r="I705" t="s">
        <v>980</v>
      </c>
      <c r="J705" t="s">
        <v>981</v>
      </c>
      <c r="K705" s="4">
        <v>46007</v>
      </c>
      <c r="L705" s="5">
        <v>0.4201388888888889</v>
      </c>
      <c r="M705" t="s">
        <v>953</v>
      </c>
      <c r="N705" s="5">
        <v>2.8935185185185184E-4</v>
      </c>
      <c r="O705" t="s">
        <v>982</v>
      </c>
      <c r="P705">
        <v>0.03</v>
      </c>
      <c r="Q705">
        <v>20</v>
      </c>
      <c r="R705" t="s">
        <v>983</v>
      </c>
      <c r="S705" t="s">
        <v>984</v>
      </c>
    </row>
    <row r="706" spans="1:19" x14ac:dyDescent="0.25">
      <c r="A706" s="54">
        <f>_xlfn.XLOOKUP(B706,'School Lookup'!D:D,'School Lookup'!F:F,0)</f>
        <v>251672</v>
      </c>
      <c r="B706" s="54" t="str">
        <f>_xlfn.XLOOKUP(C706,'School Lookup'!A:A,'School Lookup'!D:D,_xlfn.XLOOKUP(C706,'School Lookup'!B:B,'School Lookup'!D:D,_xlfn.XLOOKUP(C706,'School Lookup'!C:C,'School Lookup'!D:D,0)))</f>
        <v>Park Schools Federation</v>
      </c>
      <c r="C706" t="s">
        <v>40</v>
      </c>
      <c r="D706" t="s">
        <v>1313</v>
      </c>
      <c r="E706" t="s">
        <v>16</v>
      </c>
      <c r="F706" t="s">
        <v>734</v>
      </c>
      <c r="G706" t="s">
        <v>235</v>
      </c>
      <c r="H706" t="s">
        <v>228</v>
      </c>
      <c r="I706" t="s">
        <v>980</v>
      </c>
      <c r="J706" t="s">
        <v>981</v>
      </c>
      <c r="K706" s="4">
        <v>46007</v>
      </c>
      <c r="L706" s="5">
        <v>0.42083333333333334</v>
      </c>
      <c r="M706" t="s">
        <v>953</v>
      </c>
      <c r="N706" s="5">
        <v>3.3564814814814812E-4</v>
      </c>
      <c r="O706" t="s">
        <v>982</v>
      </c>
      <c r="P706">
        <v>3.5000000000000003E-2</v>
      </c>
      <c r="Q706">
        <v>20</v>
      </c>
      <c r="R706" t="s">
        <v>983</v>
      </c>
      <c r="S706" t="s">
        <v>984</v>
      </c>
    </row>
    <row r="707" spans="1:19" x14ac:dyDescent="0.25">
      <c r="A707" s="54">
        <f>_xlfn.XLOOKUP(B707,'School Lookup'!D:D,'School Lookup'!F:F,0)</f>
        <v>251672</v>
      </c>
      <c r="B707" s="54" t="str">
        <f>_xlfn.XLOOKUP(C707,'School Lookup'!A:A,'School Lookup'!D:D,_xlfn.XLOOKUP(C707,'School Lookup'!B:B,'School Lookup'!D:D,_xlfn.XLOOKUP(C707,'School Lookup'!C:C,'School Lookup'!D:D,0)))</f>
        <v>Park Schools Federation</v>
      </c>
      <c r="C707" t="s">
        <v>40</v>
      </c>
      <c r="D707" t="s">
        <v>1372</v>
      </c>
      <c r="E707" t="s">
        <v>16</v>
      </c>
      <c r="F707" t="s">
        <v>734</v>
      </c>
      <c r="G707" t="s">
        <v>235</v>
      </c>
      <c r="H707" t="s">
        <v>228</v>
      </c>
      <c r="I707" t="s">
        <v>980</v>
      </c>
      <c r="J707" t="s">
        <v>981</v>
      </c>
      <c r="K707" s="4">
        <v>46007</v>
      </c>
      <c r="L707" s="5">
        <v>0.42152777777777778</v>
      </c>
      <c r="M707" t="s">
        <v>953</v>
      </c>
      <c r="N707" s="5">
        <v>4.7453703703703704E-4</v>
      </c>
      <c r="O707" t="s">
        <v>982</v>
      </c>
      <c r="P707">
        <v>4.9000000000000002E-2</v>
      </c>
      <c r="Q707">
        <v>20</v>
      </c>
      <c r="R707" t="s">
        <v>983</v>
      </c>
      <c r="S707" t="s">
        <v>984</v>
      </c>
    </row>
    <row r="708" spans="1:19" x14ac:dyDescent="0.25">
      <c r="A708" s="54">
        <f>_xlfn.XLOOKUP(B708,'School Lookup'!D:D,'School Lookup'!F:F,0)</f>
        <v>251672</v>
      </c>
      <c r="B708" s="54" t="str">
        <f>_xlfn.XLOOKUP(C708,'School Lookup'!A:A,'School Lookup'!D:D,_xlfn.XLOOKUP(C708,'School Lookup'!B:B,'School Lookup'!D:D,_xlfn.XLOOKUP(C708,'School Lookup'!C:C,'School Lookup'!D:D,0)))</f>
        <v>Park Schools Federation</v>
      </c>
      <c r="C708" t="s">
        <v>40</v>
      </c>
      <c r="D708" t="s">
        <v>1373</v>
      </c>
      <c r="E708" t="s">
        <v>16</v>
      </c>
      <c r="F708" t="s">
        <v>734</v>
      </c>
      <c r="G708" t="s">
        <v>235</v>
      </c>
      <c r="H708" t="s">
        <v>228</v>
      </c>
      <c r="I708" t="s">
        <v>980</v>
      </c>
      <c r="J708" t="s">
        <v>981</v>
      </c>
      <c r="K708" s="4">
        <v>46007</v>
      </c>
      <c r="L708" s="5">
        <v>0.42569444444444443</v>
      </c>
      <c r="M708" t="s">
        <v>953</v>
      </c>
      <c r="N708" s="5">
        <v>2.4305555555555555E-4</v>
      </c>
      <c r="O708" t="s">
        <v>982</v>
      </c>
      <c r="P708">
        <v>2.5000000000000001E-2</v>
      </c>
      <c r="Q708">
        <v>20</v>
      </c>
      <c r="R708" t="s">
        <v>983</v>
      </c>
      <c r="S708" t="s">
        <v>984</v>
      </c>
    </row>
    <row r="709" spans="1:19" x14ac:dyDescent="0.25">
      <c r="A709" s="54">
        <f>_xlfn.XLOOKUP(B709,'School Lookup'!D:D,'School Lookup'!F:F,0)</f>
        <v>251672</v>
      </c>
      <c r="B709" s="54" t="str">
        <f>_xlfn.XLOOKUP(C709,'School Lookup'!A:A,'School Lookup'!D:D,_xlfn.XLOOKUP(C709,'School Lookup'!B:B,'School Lookup'!D:D,_xlfn.XLOOKUP(C709,'School Lookup'!C:C,'School Lookup'!D:D,0)))</f>
        <v>Park Schools Federation</v>
      </c>
      <c r="C709" t="s">
        <v>40</v>
      </c>
      <c r="D709" t="s">
        <v>1373</v>
      </c>
      <c r="E709" t="s">
        <v>16</v>
      </c>
      <c r="F709" t="s">
        <v>734</v>
      </c>
      <c r="G709" t="s">
        <v>235</v>
      </c>
      <c r="H709" t="s">
        <v>228</v>
      </c>
      <c r="I709" t="s">
        <v>980</v>
      </c>
      <c r="J709" t="s">
        <v>981</v>
      </c>
      <c r="K709" s="4">
        <v>46007</v>
      </c>
      <c r="L709" s="5">
        <v>0.43125000000000002</v>
      </c>
      <c r="M709" t="s">
        <v>953</v>
      </c>
      <c r="N709" s="5">
        <v>1.8865740740740742E-3</v>
      </c>
      <c r="O709" t="s">
        <v>982</v>
      </c>
      <c r="P709">
        <v>0.193</v>
      </c>
      <c r="Q709">
        <v>20</v>
      </c>
      <c r="R709" t="s">
        <v>983</v>
      </c>
      <c r="S709" t="s">
        <v>984</v>
      </c>
    </row>
    <row r="710" spans="1:19" x14ac:dyDescent="0.25">
      <c r="A710" s="54">
        <f>_xlfn.XLOOKUP(B710,'School Lookup'!D:D,'School Lookup'!F:F,0)</f>
        <v>251672</v>
      </c>
      <c r="B710" s="54" t="str">
        <f>_xlfn.XLOOKUP(C710,'School Lookup'!A:A,'School Lookup'!D:D,_xlfn.XLOOKUP(C710,'School Lookup'!B:B,'School Lookup'!D:D,_xlfn.XLOOKUP(C710,'School Lookup'!C:C,'School Lookup'!D:D,0)))</f>
        <v>Park Schools Federation</v>
      </c>
      <c r="C710" t="s">
        <v>40</v>
      </c>
      <c r="D710" t="s">
        <v>1182</v>
      </c>
      <c r="E710" t="s">
        <v>16</v>
      </c>
      <c r="F710" t="s">
        <v>734</v>
      </c>
      <c r="G710" t="s">
        <v>235</v>
      </c>
      <c r="H710" t="s">
        <v>228</v>
      </c>
      <c r="I710" t="s">
        <v>980</v>
      </c>
      <c r="J710" t="s">
        <v>981</v>
      </c>
      <c r="K710" s="4">
        <v>46007</v>
      </c>
      <c r="L710" s="5">
        <v>0.43194444444444446</v>
      </c>
      <c r="M710" t="s">
        <v>953</v>
      </c>
      <c r="N710" s="5">
        <v>1.0185185185185184E-3</v>
      </c>
      <c r="O710" t="s">
        <v>982</v>
      </c>
      <c r="P710">
        <v>0.105</v>
      </c>
      <c r="Q710">
        <v>20</v>
      </c>
      <c r="R710" t="s">
        <v>983</v>
      </c>
      <c r="S710" t="s">
        <v>984</v>
      </c>
    </row>
    <row r="711" spans="1:19" x14ac:dyDescent="0.25">
      <c r="A711" s="54">
        <f>_xlfn.XLOOKUP(B711,'School Lookup'!D:D,'School Lookup'!F:F,0)</f>
        <v>251672</v>
      </c>
      <c r="B711" s="54" t="str">
        <f>_xlfn.XLOOKUP(C711,'School Lookup'!A:A,'School Lookup'!D:D,_xlfn.XLOOKUP(C711,'School Lookup'!B:B,'School Lookup'!D:D,_xlfn.XLOOKUP(C711,'School Lookup'!C:C,'School Lookup'!D:D,0)))</f>
        <v>Park Schools Federation</v>
      </c>
      <c r="C711" t="s">
        <v>40</v>
      </c>
      <c r="D711" t="s">
        <v>1374</v>
      </c>
      <c r="E711" t="s">
        <v>16</v>
      </c>
      <c r="F711" t="s">
        <v>734</v>
      </c>
      <c r="G711" t="s">
        <v>235</v>
      </c>
      <c r="H711" t="s">
        <v>228</v>
      </c>
      <c r="I711" t="s">
        <v>980</v>
      </c>
      <c r="J711" t="s">
        <v>981</v>
      </c>
      <c r="K711" s="4">
        <v>46007</v>
      </c>
      <c r="L711" s="5">
        <v>0.47986111111111113</v>
      </c>
      <c r="M711" t="s">
        <v>953</v>
      </c>
      <c r="N711" s="5">
        <v>2.8935185185185184E-4</v>
      </c>
      <c r="O711" t="s">
        <v>982</v>
      </c>
      <c r="P711">
        <v>0.03</v>
      </c>
      <c r="Q711">
        <v>20</v>
      </c>
      <c r="R711" t="s">
        <v>993</v>
      </c>
      <c r="S711" t="s">
        <v>994</v>
      </c>
    </row>
    <row r="712" spans="1:19" x14ac:dyDescent="0.25">
      <c r="A712" s="54">
        <f>_xlfn.XLOOKUP(B712,'School Lookup'!D:D,'School Lookup'!F:F,0)</f>
        <v>251672</v>
      </c>
      <c r="B712" s="54" t="str">
        <f>_xlfn.XLOOKUP(C712,'School Lookup'!A:A,'School Lookup'!D:D,_xlfn.XLOOKUP(C712,'School Lookup'!B:B,'School Lookup'!D:D,_xlfn.XLOOKUP(C712,'School Lookup'!C:C,'School Lookup'!D:D,0)))</f>
        <v>Park Schools Federation</v>
      </c>
      <c r="C712" t="s">
        <v>40</v>
      </c>
      <c r="D712" t="s">
        <v>1375</v>
      </c>
      <c r="E712" t="s">
        <v>16</v>
      </c>
      <c r="F712" t="s">
        <v>734</v>
      </c>
      <c r="G712" t="s">
        <v>235</v>
      </c>
      <c r="H712" t="s">
        <v>228</v>
      </c>
      <c r="I712" t="s">
        <v>980</v>
      </c>
      <c r="J712" t="s">
        <v>981</v>
      </c>
      <c r="K712" s="4">
        <v>46007</v>
      </c>
      <c r="L712" s="5">
        <v>0.49930555555555556</v>
      </c>
      <c r="M712" t="s">
        <v>953</v>
      </c>
      <c r="N712" s="5">
        <v>2.5462962962962961E-4</v>
      </c>
      <c r="O712" t="s">
        <v>982</v>
      </c>
      <c r="P712">
        <v>2.7E-2</v>
      </c>
      <c r="Q712">
        <v>20</v>
      </c>
      <c r="R712" t="s">
        <v>1006</v>
      </c>
      <c r="S712" t="s">
        <v>994</v>
      </c>
    </row>
    <row r="713" spans="1:19" x14ac:dyDescent="0.25">
      <c r="A713" s="54">
        <f>_xlfn.XLOOKUP(B713,'School Lookup'!D:D,'School Lookup'!F:F,0)</f>
        <v>251672</v>
      </c>
      <c r="B713" s="54" t="str">
        <f>_xlfn.XLOOKUP(C713,'School Lookup'!A:A,'School Lookup'!D:D,_xlfn.XLOOKUP(C713,'School Lookup'!B:B,'School Lookup'!D:D,_xlfn.XLOOKUP(C713,'School Lookup'!C:C,'School Lookup'!D:D,0)))</f>
        <v>Park Schools Federation</v>
      </c>
      <c r="C713" t="s">
        <v>40</v>
      </c>
      <c r="D713" t="s">
        <v>1376</v>
      </c>
      <c r="E713" t="s">
        <v>16</v>
      </c>
      <c r="F713" t="s">
        <v>734</v>
      </c>
      <c r="G713" t="s">
        <v>235</v>
      </c>
      <c r="H713" t="s">
        <v>228</v>
      </c>
      <c r="I713" t="s">
        <v>980</v>
      </c>
      <c r="J713" t="s">
        <v>981</v>
      </c>
      <c r="K713" s="4">
        <v>46007</v>
      </c>
      <c r="L713" s="5">
        <v>0.49930555555555556</v>
      </c>
      <c r="M713" t="s">
        <v>953</v>
      </c>
      <c r="N713" s="5">
        <v>2.6620370370370372E-4</v>
      </c>
      <c r="O713" t="s">
        <v>982</v>
      </c>
      <c r="P713">
        <v>2.8000000000000001E-2</v>
      </c>
      <c r="Q713">
        <v>20</v>
      </c>
      <c r="R713" t="s">
        <v>998</v>
      </c>
      <c r="S713" t="s">
        <v>987</v>
      </c>
    </row>
    <row r="714" spans="1:19" x14ac:dyDescent="0.25">
      <c r="A714" s="54">
        <f>_xlfn.XLOOKUP(B714,'School Lookup'!D:D,'School Lookup'!F:F,0)</f>
        <v>251672</v>
      </c>
      <c r="B714" s="54" t="str">
        <f>_xlfn.XLOOKUP(C714,'School Lookup'!A:A,'School Lookup'!D:D,_xlfn.XLOOKUP(C714,'School Lookup'!B:B,'School Lookup'!D:D,_xlfn.XLOOKUP(C714,'School Lookup'!C:C,'School Lookup'!D:D,0)))</f>
        <v>Park Schools Federation</v>
      </c>
      <c r="C714" t="s">
        <v>40</v>
      </c>
      <c r="D714" t="s">
        <v>1377</v>
      </c>
      <c r="E714" t="s">
        <v>16</v>
      </c>
      <c r="F714" t="s">
        <v>734</v>
      </c>
      <c r="G714" t="s">
        <v>235</v>
      </c>
      <c r="H714" t="s">
        <v>228</v>
      </c>
      <c r="I714" t="s">
        <v>980</v>
      </c>
      <c r="J714" t="s">
        <v>981</v>
      </c>
      <c r="K714" s="4">
        <v>46007</v>
      </c>
      <c r="L714" s="5">
        <v>0.50138888888888888</v>
      </c>
      <c r="M714" t="s">
        <v>953</v>
      </c>
      <c r="N714" s="5">
        <v>5.9027777777777778E-4</v>
      </c>
      <c r="O714" t="s">
        <v>982</v>
      </c>
      <c r="P714">
        <v>6.0999999999999999E-2</v>
      </c>
      <c r="Q714">
        <v>20</v>
      </c>
      <c r="R714" t="s">
        <v>1006</v>
      </c>
      <c r="S714" t="s">
        <v>994</v>
      </c>
    </row>
    <row r="715" spans="1:19" x14ac:dyDescent="0.25">
      <c r="A715" s="54">
        <f>_xlfn.XLOOKUP(B715,'School Lookup'!D:D,'School Lookup'!F:F,0)</f>
        <v>251672</v>
      </c>
      <c r="B715" s="54" t="str">
        <f>_xlfn.XLOOKUP(C715,'School Lookup'!A:A,'School Lookup'!D:D,_xlfn.XLOOKUP(C715,'School Lookup'!B:B,'School Lookup'!D:D,_xlfn.XLOOKUP(C715,'School Lookup'!C:C,'School Lookup'!D:D,0)))</f>
        <v>Park Schools Federation</v>
      </c>
      <c r="C715" t="s">
        <v>40</v>
      </c>
      <c r="D715" t="s">
        <v>1328</v>
      </c>
      <c r="E715" t="s">
        <v>16</v>
      </c>
      <c r="F715" t="s">
        <v>734</v>
      </c>
      <c r="G715" t="s">
        <v>235</v>
      </c>
      <c r="H715" t="s">
        <v>228</v>
      </c>
      <c r="I715" t="s">
        <v>980</v>
      </c>
      <c r="J715" t="s">
        <v>981</v>
      </c>
      <c r="K715" s="4">
        <v>46007</v>
      </c>
      <c r="L715" s="5">
        <v>0.54513888888888884</v>
      </c>
      <c r="M715" t="s">
        <v>953</v>
      </c>
      <c r="N715" s="5">
        <v>4.7916666666666663E-3</v>
      </c>
      <c r="O715" t="s">
        <v>982</v>
      </c>
      <c r="P715">
        <v>0.49</v>
      </c>
      <c r="Q715">
        <v>20</v>
      </c>
      <c r="R715" t="s">
        <v>993</v>
      </c>
      <c r="S715" t="s">
        <v>994</v>
      </c>
    </row>
    <row r="716" spans="1:19" x14ac:dyDescent="0.25">
      <c r="A716" s="54">
        <f>_xlfn.XLOOKUP(B716,'School Lookup'!D:D,'School Lookup'!F:F,0)</f>
        <v>251672</v>
      </c>
      <c r="B716" s="54" t="str">
        <f>_xlfn.XLOOKUP(C716,'School Lookup'!A:A,'School Lookup'!D:D,_xlfn.XLOOKUP(C716,'School Lookup'!B:B,'School Lookup'!D:D,_xlfn.XLOOKUP(C716,'School Lookup'!C:C,'School Lookup'!D:D,0)))</f>
        <v>Park Schools Federation</v>
      </c>
      <c r="C716" t="s">
        <v>40</v>
      </c>
      <c r="D716" t="s">
        <v>1086</v>
      </c>
      <c r="E716" t="s">
        <v>16</v>
      </c>
      <c r="F716" t="s">
        <v>734</v>
      </c>
      <c r="G716" t="s">
        <v>235</v>
      </c>
      <c r="H716" t="s">
        <v>228</v>
      </c>
      <c r="I716" t="s">
        <v>980</v>
      </c>
      <c r="J716" t="s">
        <v>981</v>
      </c>
      <c r="K716" s="4">
        <v>46007</v>
      </c>
      <c r="L716" s="5">
        <v>0.55694444444444446</v>
      </c>
      <c r="M716" t="s">
        <v>953</v>
      </c>
      <c r="N716" s="5">
        <v>2.7777777777777778E-4</v>
      </c>
      <c r="O716" t="s">
        <v>982</v>
      </c>
      <c r="P716">
        <v>2.9000000000000001E-2</v>
      </c>
      <c r="Q716">
        <v>20</v>
      </c>
      <c r="R716" t="s">
        <v>998</v>
      </c>
      <c r="S716" t="s">
        <v>987</v>
      </c>
    </row>
    <row r="717" spans="1:19" x14ac:dyDescent="0.25">
      <c r="A717" s="54">
        <f>_xlfn.XLOOKUP(B717,'School Lookup'!D:D,'School Lookup'!F:F,0)</f>
        <v>148526</v>
      </c>
      <c r="B717" s="54" t="str">
        <f>_xlfn.XLOOKUP(C717,'School Lookup'!A:A,'School Lookup'!D:D,_xlfn.XLOOKUP(C717,'School Lookup'!B:B,'School Lookup'!D:D,_xlfn.XLOOKUP(C717,'School Lookup'!C:C,'School Lookup'!D:D,0)))</f>
        <v>The Village Federation Lines</v>
      </c>
      <c r="C717" t="s">
        <v>51</v>
      </c>
      <c r="D717" t="s">
        <v>1352</v>
      </c>
      <c r="E717" t="s">
        <v>16</v>
      </c>
      <c r="F717" t="s">
        <v>734</v>
      </c>
      <c r="G717" t="s">
        <v>134</v>
      </c>
      <c r="H717" t="s">
        <v>347</v>
      </c>
      <c r="I717" t="s">
        <v>958</v>
      </c>
      <c r="J717" t="s">
        <v>981</v>
      </c>
      <c r="K717" s="4">
        <v>46007</v>
      </c>
      <c r="L717" s="5">
        <v>0.40418981481481481</v>
      </c>
      <c r="M717" t="s">
        <v>953</v>
      </c>
      <c r="N717" s="5">
        <v>2.7083333333333334E-3</v>
      </c>
      <c r="O717" t="s">
        <v>982</v>
      </c>
      <c r="P717">
        <v>0</v>
      </c>
      <c r="Q717">
        <v>20</v>
      </c>
      <c r="R717" t="s">
        <v>983</v>
      </c>
      <c r="S717" t="s">
        <v>984</v>
      </c>
    </row>
    <row r="718" spans="1:19" x14ac:dyDescent="0.25">
      <c r="A718" s="54">
        <f>_xlfn.XLOOKUP(B718,'School Lookup'!D:D,'School Lookup'!F:F,0)</f>
        <v>148526</v>
      </c>
      <c r="B718" s="54" t="str">
        <f>_xlfn.XLOOKUP(C718,'School Lookup'!A:A,'School Lookup'!D:D,_xlfn.XLOOKUP(C718,'School Lookup'!B:B,'School Lookup'!D:D,_xlfn.XLOOKUP(C718,'School Lookup'!C:C,'School Lookup'!D:D,0)))</f>
        <v>The Village Federation Lines</v>
      </c>
      <c r="C718" t="s">
        <v>51</v>
      </c>
      <c r="D718" t="s">
        <v>1378</v>
      </c>
      <c r="E718" t="s">
        <v>16</v>
      </c>
      <c r="F718" t="s">
        <v>734</v>
      </c>
      <c r="G718" t="s">
        <v>134</v>
      </c>
      <c r="H718" t="s">
        <v>347</v>
      </c>
      <c r="I718" t="s">
        <v>958</v>
      </c>
      <c r="J718" t="s">
        <v>981</v>
      </c>
      <c r="K718" s="4">
        <v>46007</v>
      </c>
      <c r="L718" s="5">
        <v>0.42359953703703701</v>
      </c>
      <c r="M718" t="s">
        <v>953</v>
      </c>
      <c r="N718" s="5">
        <v>1.6666666666666668E-3</v>
      </c>
      <c r="O718" t="s">
        <v>982</v>
      </c>
      <c r="P718">
        <v>0</v>
      </c>
      <c r="Q718">
        <v>20</v>
      </c>
      <c r="R718" t="s">
        <v>983</v>
      </c>
      <c r="S718" t="s">
        <v>984</v>
      </c>
    </row>
    <row r="719" spans="1:19" x14ac:dyDescent="0.25">
      <c r="A719" s="54">
        <f>_xlfn.XLOOKUP(B719,'School Lookup'!D:D,'School Lookup'!F:F,0)</f>
        <v>251672</v>
      </c>
      <c r="B719" s="54" t="str">
        <f>_xlfn.XLOOKUP(C719,'School Lookup'!A:A,'School Lookup'!D:D,_xlfn.XLOOKUP(C719,'School Lookup'!B:B,'School Lookup'!D:D,_xlfn.XLOOKUP(C719,'School Lookup'!C:C,'School Lookup'!D:D,0)))</f>
        <v>Park Schools Federation</v>
      </c>
      <c r="C719" t="s">
        <v>40</v>
      </c>
      <c r="D719" t="s">
        <v>1379</v>
      </c>
      <c r="E719" t="s">
        <v>16</v>
      </c>
      <c r="F719" t="s">
        <v>734</v>
      </c>
      <c r="G719" t="s">
        <v>235</v>
      </c>
      <c r="H719" t="s">
        <v>228</v>
      </c>
      <c r="I719" t="s">
        <v>980</v>
      </c>
      <c r="J719" t="s">
        <v>959</v>
      </c>
      <c r="K719" s="4">
        <v>46007</v>
      </c>
      <c r="L719" s="5">
        <v>0.5</v>
      </c>
      <c r="M719" t="s">
        <v>953</v>
      </c>
      <c r="N719" s="5">
        <v>5.3240740740740744E-4</v>
      </c>
      <c r="O719" t="s">
        <v>960</v>
      </c>
      <c r="P719">
        <v>2.1999999999999999E-2</v>
      </c>
      <c r="Q719">
        <v>20</v>
      </c>
      <c r="R719" t="s">
        <v>1071</v>
      </c>
      <c r="S719" t="s">
        <v>966</v>
      </c>
    </row>
    <row r="720" spans="1:19" x14ac:dyDescent="0.25">
      <c r="A720" s="54">
        <f>_xlfn.XLOOKUP(B720,'School Lookup'!D:D,'School Lookup'!F:F,0)</f>
        <v>251672</v>
      </c>
      <c r="B720" s="54" t="str">
        <f>_xlfn.XLOOKUP(C720,'School Lookup'!A:A,'School Lookup'!D:D,_xlfn.XLOOKUP(C720,'School Lookup'!B:B,'School Lookup'!D:D,_xlfn.XLOOKUP(C720,'School Lookup'!C:C,'School Lookup'!D:D,0)))</f>
        <v>Park Schools Federation</v>
      </c>
      <c r="C720" t="s">
        <v>40</v>
      </c>
      <c r="D720" t="s">
        <v>1380</v>
      </c>
      <c r="E720" t="s">
        <v>16</v>
      </c>
      <c r="F720" t="s">
        <v>734</v>
      </c>
      <c r="G720" t="s">
        <v>235</v>
      </c>
      <c r="H720" t="s">
        <v>228</v>
      </c>
      <c r="I720" t="s">
        <v>980</v>
      </c>
      <c r="J720" t="s">
        <v>959</v>
      </c>
      <c r="K720" s="4">
        <v>46007</v>
      </c>
      <c r="L720" s="5">
        <v>0.6875</v>
      </c>
      <c r="M720" t="s">
        <v>953</v>
      </c>
      <c r="N720" s="5">
        <v>6.4467592592592588E-3</v>
      </c>
      <c r="O720" t="s">
        <v>960</v>
      </c>
      <c r="P720">
        <v>7.9000000000000001E-2</v>
      </c>
      <c r="Q720">
        <v>20</v>
      </c>
      <c r="R720" t="s">
        <v>965</v>
      </c>
      <c r="S720" t="s">
        <v>966</v>
      </c>
    </row>
    <row r="721" spans="1:19" x14ac:dyDescent="0.25">
      <c r="A721" s="54">
        <f>_xlfn.XLOOKUP(B721,'School Lookup'!D:D,'School Lookup'!F:F,0)</f>
        <v>251672</v>
      </c>
      <c r="B721" s="54" t="str">
        <f>_xlfn.XLOOKUP(C721,'School Lookup'!A:A,'School Lookup'!D:D,_xlfn.XLOOKUP(C721,'School Lookup'!B:B,'School Lookup'!D:D,_xlfn.XLOOKUP(C721,'School Lookup'!C:C,'School Lookup'!D:D,0)))</f>
        <v>Park Schools Federation</v>
      </c>
      <c r="C721" t="s">
        <v>40</v>
      </c>
      <c r="D721" t="s">
        <v>1381</v>
      </c>
      <c r="E721" t="s">
        <v>16</v>
      </c>
      <c r="F721" t="s">
        <v>734</v>
      </c>
      <c r="G721" t="s">
        <v>235</v>
      </c>
      <c r="H721" t="s">
        <v>228</v>
      </c>
      <c r="I721" t="s">
        <v>980</v>
      </c>
      <c r="J721" t="s">
        <v>959</v>
      </c>
      <c r="K721" s="4">
        <v>46007</v>
      </c>
      <c r="L721" s="5">
        <v>0.69444444444444442</v>
      </c>
      <c r="M721" t="s">
        <v>953</v>
      </c>
      <c r="N721" s="5">
        <v>5.6712962962962967E-3</v>
      </c>
      <c r="O721" t="s">
        <v>960</v>
      </c>
      <c r="P721">
        <v>7.0000000000000007E-2</v>
      </c>
      <c r="Q721">
        <v>20</v>
      </c>
      <c r="R721" t="s">
        <v>965</v>
      </c>
      <c r="S721" t="s">
        <v>966</v>
      </c>
    </row>
    <row r="722" spans="1:19" x14ac:dyDescent="0.25">
      <c r="A722" s="54">
        <f>_xlfn.XLOOKUP(B722,'School Lookup'!D:D,'School Lookup'!F:F,0)</f>
        <v>251672</v>
      </c>
      <c r="B722" s="54" t="str">
        <f>_xlfn.XLOOKUP(C722,'School Lookup'!A:A,'School Lookup'!D:D,_xlfn.XLOOKUP(C722,'School Lookup'!B:B,'School Lookup'!D:D,_xlfn.XLOOKUP(C722,'School Lookup'!C:C,'School Lookup'!D:D,0)))</f>
        <v>Park Schools Federation</v>
      </c>
      <c r="C722" t="s">
        <v>40</v>
      </c>
      <c r="D722" t="s">
        <v>1190</v>
      </c>
      <c r="E722" t="s">
        <v>16</v>
      </c>
      <c r="F722" t="s">
        <v>734</v>
      </c>
      <c r="G722" t="s">
        <v>235</v>
      </c>
      <c r="H722" t="s">
        <v>228</v>
      </c>
      <c r="I722" t="s">
        <v>980</v>
      </c>
      <c r="J722" t="s">
        <v>959</v>
      </c>
      <c r="K722" s="4">
        <v>46007</v>
      </c>
      <c r="L722" s="5">
        <v>0.42708333333333331</v>
      </c>
      <c r="M722" t="s">
        <v>953</v>
      </c>
      <c r="N722" s="5">
        <v>1.8518518518518518E-4</v>
      </c>
      <c r="O722" t="s">
        <v>960</v>
      </c>
      <c r="P722">
        <v>2.1999999999999999E-2</v>
      </c>
      <c r="Q722">
        <v>20</v>
      </c>
      <c r="R722" t="s">
        <v>978</v>
      </c>
      <c r="S722" t="s">
        <v>966</v>
      </c>
    </row>
    <row r="723" spans="1:19" x14ac:dyDescent="0.25">
      <c r="A723" s="54">
        <f>_xlfn.XLOOKUP(B723,'School Lookup'!D:D,'School Lookup'!F:F,0)</f>
        <v>251672</v>
      </c>
      <c r="B723" s="54" t="str">
        <f>_xlfn.XLOOKUP(C723,'School Lookup'!A:A,'School Lookup'!D:D,_xlfn.XLOOKUP(C723,'School Lookup'!B:B,'School Lookup'!D:D,_xlfn.XLOOKUP(C723,'School Lookup'!C:C,'School Lookup'!D:D,0)))</f>
        <v>Park Schools Federation</v>
      </c>
      <c r="C723" t="s">
        <v>40</v>
      </c>
      <c r="D723" t="s">
        <v>1190</v>
      </c>
      <c r="E723" t="s">
        <v>16</v>
      </c>
      <c r="F723" t="s">
        <v>734</v>
      </c>
      <c r="G723" t="s">
        <v>235</v>
      </c>
      <c r="H723" t="s">
        <v>228</v>
      </c>
      <c r="I723" t="s">
        <v>980</v>
      </c>
      <c r="J723" t="s">
        <v>959</v>
      </c>
      <c r="K723" s="4">
        <v>46007</v>
      </c>
      <c r="L723" s="5">
        <v>0.67638888888888893</v>
      </c>
      <c r="M723" t="s">
        <v>953</v>
      </c>
      <c r="N723" s="5">
        <v>5.8680555555555552E-3</v>
      </c>
      <c r="O723" t="s">
        <v>960</v>
      </c>
      <c r="P723">
        <v>7.1999999999999995E-2</v>
      </c>
      <c r="Q723">
        <v>20</v>
      </c>
      <c r="R723" t="s">
        <v>978</v>
      </c>
      <c r="S723" t="s">
        <v>966</v>
      </c>
    </row>
    <row r="724" spans="1:19" x14ac:dyDescent="0.25">
      <c r="A724" s="54">
        <f>_xlfn.XLOOKUP(B724,'School Lookup'!D:D,'School Lookup'!F:F,0)</f>
        <v>819500</v>
      </c>
      <c r="B724" s="54" t="str">
        <f>_xlfn.XLOOKUP(C724,'School Lookup'!A:A,'School Lookup'!D:D,_xlfn.XLOOKUP(C724,'School Lookup'!B:B,'School Lookup'!D:D,_xlfn.XLOOKUP(C724,'School Lookup'!C:C,'School Lookup'!D:D,0)))</f>
        <v>Tansley Primary School</v>
      </c>
      <c r="C724" t="s">
        <v>30</v>
      </c>
      <c r="D724" t="s">
        <v>1382</v>
      </c>
      <c r="E724" t="s">
        <v>16</v>
      </c>
      <c r="F724" t="s">
        <v>734</v>
      </c>
      <c r="G724" t="s">
        <v>223</v>
      </c>
      <c r="H724" t="s">
        <v>302</v>
      </c>
      <c r="I724" t="s">
        <v>980</v>
      </c>
      <c r="J724" t="s">
        <v>981</v>
      </c>
      <c r="K724" s="4">
        <v>46007</v>
      </c>
      <c r="L724" s="5">
        <v>0.40391203703703704</v>
      </c>
      <c r="M724" t="s">
        <v>953</v>
      </c>
      <c r="N724" s="5">
        <v>1.5046296296296297E-4</v>
      </c>
      <c r="O724" t="s">
        <v>982</v>
      </c>
      <c r="P724">
        <v>0.02</v>
      </c>
      <c r="Q724">
        <v>20</v>
      </c>
      <c r="R724" t="s">
        <v>998</v>
      </c>
      <c r="S724" t="s">
        <v>987</v>
      </c>
    </row>
    <row r="725" spans="1:19" x14ac:dyDescent="0.25">
      <c r="A725" s="54">
        <f>_xlfn.XLOOKUP(B725,'School Lookup'!D:D,'School Lookup'!F:F,0)</f>
        <v>819500</v>
      </c>
      <c r="B725" s="54" t="str">
        <f>_xlfn.XLOOKUP(C725,'School Lookup'!A:A,'School Lookup'!D:D,_xlfn.XLOOKUP(C725,'School Lookup'!B:B,'School Lookup'!D:D,_xlfn.XLOOKUP(C725,'School Lookup'!C:C,'School Lookup'!D:D,0)))</f>
        <v>Tansley Primary School</v>
      </c>
      <c r="C725" t="s">
        <v>30</v>
      </c>
      <c r="D725" t="s">
        <v>1383</v>
      </c>
      <c r="E725" t="s">
        <v>16</v>
      </c>
      <c r="F725" t="s">
        <v>734</v>
      </c>
      <c r="G725" t="s">
        <v>223</v>
      </c>
      <c r="H725" t="s">
        <v>302</v>
      </c>
      <c r="I725" t="s">
        <v>980</v>
      </c>
      <c r="J725" t="s">
        <v>981</v>
      </c>
      <c r="K725" s="4">
        <v>46007</v>
      </c>
      <c r="L725" s="5">
        <v>0.49494212962962963</v>
      </c>
      <c r="M725" t="s">
        <v>953</v>
      </c>
      <c r="N725" s="5">
        <v>3.2407407407407406E-4</v>
      </c>
      <c r="O725" t="s">
        <v>982</v>
      </c>
      <c r="P725">
        <v>3.5000000000000003E-2</v>
      </c>
      <c r="Q725">
        <v>20</v>
      </c>
      <c r="R725" t="s">
        <v>983</v>
      </c>
      <c r="S725" t="s">
        <v>984</v>
      </c>
    </row>
    <row r="726" spans="1:19" x14ac:dyDescent="0.25">
      <c r="A726" s="54">
        <f>_xlfn.XLOOKUP(B726,'School Lookup'!D:D,'School Lookup'!F:F,0)</f>
        <v>819500</v>
      </c>
      <c r="B726" s="54" t="str">
        <f>_xlfn.XLOOKUP(C726,'School Lookup'!A:A,'School Lookup'!D:D,_xlfn.XLOOKUP(C726,'School Lookup'!B:B,'School Lookup'!D:D,_xlfn.XLOOKUP(C726,'School Lookup'!C:C,'School Lookup'!D:D,0)))</f>
        <v>Tansley Primary School</v>
      </c>
      <c r="C726" t="s">
        <v>30</v>
      </c>
      <c r="D726" t="s">
        <v>1384</v>
      </c>
      <c r="E726" t="s">
        <v>16</v>
      </c>
      <c r="F726" t="s">
        <v>734</v>
      </c>
      <c r="G726" t="s">
        <v>223</v>
      </c>
      <c r="H726" t="s">
        <v>302</v>
      </c>
      <c r="I726" t="s">
        <v>980</v>
      </c>
      <c r="J726" t="s">
        <v>981</v>
      </c>
      <c r="K726" s="4">
        <v>46007</v>
      </c>
      <c r="L726" s="5">
        <v>0.53599537037037037</v>
      </c>
      <c r="M726" t="s">
        <v>953</v>
      </c>
      <c r="N726" s="5">
        <v>1.7361111111111112E-4</v>
      </c>
      <c r="O726" t="s">
        <v>982</v>
      </c>
      <c r="P726">
        <v>0.04</v>
      </c>
      <c r="Q726">
        <v>20</v>
      </c>
      <c r="R726" t="s">
        <v>989</v>
      </c>
      <c r="S726" t="s">
        <v>990</v>
      </c>
    </row>
    <row r="727" spans="1:19" x14ac:dyDescent="0.25">
      <c r="A727" s="54">
        <f>_xlfn.XLOOKUP(B727,'School Lookup'!D:D,'School Lookup'!F:F,0)</f>
        <v>819500</v>
      </c>
      <c r="B727" s="54" t="str">
        <f>_xlfn.XLOOKUP(C727,'School Lookup'!A:A,'School Lookup'!D:D,_xlfn.XLOOKUP(C727,'School Lookup'!B:B,'School Lookup'!D:D,_xlfn.XLOOKUP(C727,'School Lookup'!C:C,'School Lookup'!D:D,0)))</f>
        <v>Tansley Primary School</v>
      </c>
      <c r="C727" t="s">
        <v>30</v>
      </c>
      <c r="D727" t="s">
        <v>1384</v>
      </c>
      <c r="E727" t="s">
        <v>16</v>
      </c>
      <c r="F727" t="s">
        <v>734</v>
      </c>
      <c r="G727" t="s">
        <v>223</v>
      </c>
      <c r="H727" t="s">
        <v>302</v>
      </c>
      <c r="I727" t="s">
        <v>980</v>
      </c>
      <c r="J727" t="s">
        <v>981</v>
      </c>
      <c r="K727" s="4">
        <v>46007</v>
      </c>
      <c r="L727" s="5">
        <v>0.5456481481481481</v>
      </c>
      <c r="M727" t="s">
        <v>953</v>
      </c>
      <c r="N727" s="5">
        <v>7.291666666666667E-4</v>
      </c>
      <c r="O727" t="s">
        <v>982</v>
      </c>
      <c r="P727">
        <v>0.16</v>
      </c>
      <c r="Q727">
        <v>20</v>
      </c>
      <c r="R727" t="s">
        <v>989</v>
      </c>
      <c r="S727" t="s">
        <v>990</v>
      </c>
    </row>
    <row r="728" spans="1:19" x14ac:dyDescent="0.25">
      <c r="A728" s="54">
        <f>_xlfn.XLOOKUP(B728,'School Lookup'!D:D,'School Lookup'!F:F,0)</f>
        <v>819500</v>
      </c>
      <c r="B728" s="54" t="str">
        <f>_xlfn.XLOOKUP(C728,'School Lookup'!A:A,'School Lookup'!D:D,_xlfn.XLOOKUP(C728,'School Lookup'!B:B,'School Lookup'!D:D,_xlfn.XLOOKUP(C728,'School Lookup'!C:C,'School Lookup'!D:D,0)))</f>
        <v>Tansley Primary School</v>
      </c>
      <c r="C728" t="s">
        <v>30</v>
      </c>
      <c r="D728" t="s">
        <v>1385</v>
      </c>
      <c r="E728" t="s">
        <v>16</v>
      </c>
      <c r="F728" t="s">
        <v>734</v>
      </c>
      <c r="G728" t="s">
        <v>223</v>
      </c>
      <c r="H728" t="s">
        <v>302</v>
      </c>
      <c r="I728" t="s">
        <v>980</v>
      </c>
      <c r="J728" t="s">
        <v>981</v>
      </c>
      <c r="K728" s="4">
        <v>46007</v>
      </c>
      <c r="L728" s="5">
        <v>0.57336805555555559</v>
      </c>
      <c r="M728" t="s">
        <v>953</v>
      </c>
      <c r="N728" s="5">
        <v>4.6296296296296294E-5</v>
      </c>
      <c r="O728" t="s">
        <v>982</v>
      </c>
      <c r="P728">
        <v>0.02</v>
      </c>
      <c r="Q728">
        <v>20</v>
      </c>
      <c r="R728" t="s">
        <v>998</v>
      </c>
      <c r="S728" t="s">
        <v>987</v>
      </c>
    </row>
    <row r="729" spans="1:19" x14ac:dyDescent="0.25">
      <c r="A729" s="54">
        <f>_xlfn.XLOOKUP(B729,'School Lookup'!D:D,'School Lookup'!F:F,0)</f>
        <v>819500</v>
      </c>
      <c r="B729" s="54" t="str">
        <f>_xlfn.XLOOKUP(C729,'School Lookup'!A:A,'School Lookup'!D:D,_xlfn.XLOOKUP(C729,'School Lookup'!B:B,'School Lookup'!D:D,_xlfn.XLOOKUP(C729,'School Lookup'!C:C,'School Lookup'!D:D,0)))</f>
        <v>Tansley Primary School</v>
      </c>
      <c r="C729" t="s">
        <v>30</v>
      </c>
      <c r="D729" t="s">
        <v>1386</v>
      </c>
      <c r="E729" t="s">
        <v>16</v>
      </c>
      <c r="F729" t="s">
        <v>734</v>
      </c>
      <c r="G729" t="s">
        <v>223</v>
      </c>
      <c r="H729" t="s">
        <v>302</v>
      </c>
      <c r="I729" t="s">
        <v>980</v>
      </c>
      <c r="J729" t="s">
        <v>981</v>
      </c>
      <c r="K729" s="4">
        <v>46007</v>
      </c>
      <c r="L729" s="5">
        <v>0.5736458333333333</v>
      </c>
      <c r="M729" t="s">
        <v>953</v>
      </c>
      <c r="N729" s="5">
        <v>3.2407407407407406E-4</v>
      </c>
      <c r="O729" t="s">
        <v>982</v>
      </c>
      <c r="P729">
        <v>3.5000000000000003E-2</v>
      </c>
      <c r="Q729">
        <v>20</v>
      </c>
      <c r="R729" t="s">
        <v>998</v>
      </c>
      <c r="S729" t="s">
        <v>987</v>
      </c>
    </row>
    <row r="730" spans="1:19" x14ac:dyDescent="0.25">
      <c r="A730" s="54">
        <f>_xlfn.XLOOKUP(B730,'School Lookup'!D:D,'School Lookup'!F:F,0)</f>
        <v>856243</v>
      </c>
      <c r="B730" s="54" t="str">
        <f>_xlfn.XLOOKUP(C730,'School Lookup'!A:A,'School Lookup'!D:D,_xlfn.XLOOKUP(C730,'School Lookup'!B:B,'School Lookup'!D:D,_xlfn.XLOOKUP(C730,'School Lookup'!C:C,'School Lookup'!D:D,0)))</f>
        <v>Elton Primary School</v>
      </c>
      <c r="C730" t="s">
        <v>54</v>
      </c>
      <c r="D730">
        <v>699</v>
      </c>
      <c r="E730" t="s">
        <v>16</v>
      </c>
      <c r="F730" t="s">
        <v>734</v>
      </c>
      <c r="G730" t="s">
        <v>332</v>
      </c>
      <c r="H730" t="s">
        <v>877</v>
      </c>
      <c r="I730" t="s">
        <v>958</v>
      </c>
      <c r="J730" t="s">
        <v>959</v>
      </c>
      <c r="K730" s="4">
        <v>46007</v>
      </c>
      <c r="L730" s="5">
        <v>0.33865740740740741</v>
      </c>
      <c r="M730" t="s">
        <v>953</v>
      </c>
      <c r="N730" s="5">
        <v>9.7222222222222219E-4</v>
      </c>
      <c r="O730" t="s">
        <v>960</v>
      </c>
      <c r="P730">
        <v>0</v>
      </c>
      <c r="Q730">
        <v>20</v>
      </c>
      <c r="R730" t="s">
        <v>975</v>
      </c>
      <c r="S730" t="s">
        <v>976</v>
      </c>
    </row>
    <row r="731" spans="1:19" x14ac:dyDescent="0.25">
      <c r="A731" s="54">
        <f>_xlfn.XLOOKUP(B731,'School Lookup'!D:D,'School Lookup'!F:F,0)</f>
        <v>856243</v>
      </c>
      <c r="B731" s="54" t="str">
        <f>_xlfn.XLOOKUP(C731,'School Lookup'!A:A,'School Lookup'!D:D,_xlfn.XLOOKUP(C731,'School Lookup'!B:B,'School Lookup'!D:D,_xlfn.XLOOKUP(C731,'School Lookup'!C:C,'School Lookup'!D:D,0)))</f>
        <v>Elton Primary School</v>
      </c>
      <c r="C731" t="s">
        <v>54</v>
      </c>
      <c r="D731">
        <v>699</v>
      </c>
      <c r="E731" t="s">
        <v>16</v>
      </c>
      <c r="F731" t="s">
        <v>734</v>
      </c>
      <c r="G731" t="s">
        <v>332</v>
      </c>
      <c r="H731" t="s">
        <v>877</v>
      </c>
      <c r="I731" t="s">
        <v>958</v>
      </c>
      <c r="J731" t="s">
        <v>959</v>
      </c>
      <c r="K731" s="4">
        <v>46007</v>
      </c>
      <c r="L731" s="5">
        <v>0.43336805555555558</v>
      </c>
      <c r="M731" t="s">
        <v>953</v>
      </c>
      <c r="N731" s="5">
        <v>2.8009259259259259E-3</v>
      </c>
      <c r="O731" t="s">
        <v>960</v>
      </c>
      <c r="P731">
        <v>0</v>
      </c>
      <c r="Q731">
        <v>20</v>
      </c>
      <c r="R731" t="s">
        <v>975</v>
      </c>
      <c r="S731" t="s">
        <v>976</v>
      </c>
    </row>
    <row r="732" spans="1:19" x14ac:dyDescent="0.25">
      <c r="A732" s="54">
        <f>_xlfn.XLOOKUP(B732,'School Lookup'!D:D,'School Lookup'!F:F,0)</f>
        <v>856243</v>
      </c>
      <c r="B732" s="54" t="str">
        <f>_xlfn.XLOOKUP(C732,'School Lookup'!A:A,'School Lookup'!D:D,_xlfn.XLOOKUP(C732,'School Lookup'!B:B,'School Lookup'!D:D,_xlfn.XLOOKUP(C732,'School Lookup'!C:C,'School Lookup'!D:D,0)))</f>
        <v>Elton Primary School</v>
      </c>
      <c r="C732" t="s">
        <v>54</v>
      </c>
      <c r="D732">
        <v>699</v>
      </c>
      <c r="E732" t="s">
        <v>16</v>
      </c>
      <c r="F732" t="s">
        <v>734</v>
      </c>
      <c r="G732" t="s">
        <v>332</v>
      </c>
      <c r="H732" t="s">
        <v>877</v>
      </c>
      <c r="I732" t="s">
        <v>958</v>
      </c>
      <c r="J732" t="s">
        <v>959</v>
      </c>
      <c r="K732" s="4">
        <v>46007</v>
      </c>
      <c r="L732" s="5">
        <v>0.44166666666666665</v>
      </c>
      <c r="M732" t="s">
        <v>953</v>
      </c>
      <c r="N732" s="5">
        <v>2.6620370370370372E-4</v>
      </c>
      <c r="O732" t="s">
        <v>960</v>
      </c>
      <c r="P732">
        <v>0</v>
      </c>
      <c r="Q732">
        <v>20</v>
      </c>
      <c r="R732" t="s">
        <v>975</v>
      </c>
      <c r="S732" t="s">
        <v>976</v>
      </c>
    </row>
    <row r="733" spans="1:19" x14ac:dyDescent="0.25">
      <c r="A733" s="54">
        <f>_xlfn.XLOOKUP(B733,'School Lookup'!D:D,'School Lookup'!F:F,0)</f>
        <v>856243</v>
      </c>
      <c r="B733" s="54" t="str">
        <f>_xlfn.XLOOKUP(C733,'School Lookup'!A:A,'School Lookup'!D:D,_xlfn.XLOOKUP(C733,'School Lookup'!B:B,'School Lookup'!D:D,_xlfn.XLOOKUP(C733,'School Lookup'!C:C,'School Lookup'!D:D,0)))</f>
        <v>Elton Primary School</v>
      </c>
      <c r="C733" t="s">
        <v>54</v>
      </c>
      <c r="D733">
        <v>699</v>
      </c>
      <c r="E733" t="s">
        <v>16</v>
      </c>
      <c r="F733" t="s">
        <v>734</v>
      </c>
      <c r="G733" t="s">
        <v>332</v>
      </c>
      <c r="H733" t="s">
        <v>877</v>
      </c>
      <c r="I733" t="s">
        <v>958</v>
      </c>
      <c r="J733" t="s">
        <v>959</v>
      </c>
      <c r="K733" s="4">
        <v>46007</v>
      </c>
      <c r="L733" s="5">
        <v>0.4902199074074074</v>
      </c>
      <c r="M733" t="s">
        <v>953</v>
      </c>
      <c r="N733" s="5">
        <v>3.8194444444444446E-4</v>
      </c>
      <c r="O733" t="s">
        <v>960</v>
      </c>
      <c r="P733">
        <v>0</v>
      </c>
      <c r="Q733">
        <v>20</v>
      </c>
      <c r="R733" t="s">
        <v>975</v>
      </c>
      <c r="S733" t="s">
        <v>976</v>
      </c>
    </row>
    <row r="734" spans="1:19" x14ac:dyDescent="0.25">
      <c r="A734" s="54">
        <f>_xlfn.XLOOKUP(B734,'School Lookup'!D:D,'School Lookup'!F:F,0)</f>
        <v>856243</v>
      </c>
      <c r="B734" s="54" t="str">
        <f>_xlfn.XLOOKUP(C734,'School Lookup'!A:A,'School Lookup'!D:D,_xlfn.XLOOKUP(C734,'School Lookup'!B:B,'School Lookup'!D:D,_xlfn.XLOOKUP(C734,'School Lookup'!C:C,'School Lookup'!D:D,0)))</f>
        <v>Elton Primary School</v>
      </c>
      <c r="C734" t="s">
        <v>54</v>
      </c>
      <c r="D734">
        <v>699</v>
      </c>
      <c r="E734" t="s">
        <v>16</v>
      </c>
      <c r="F734" t="s">
        <v>734</v>
      </c>
      <c r="G734" t="s">
        <v>332</v>
      </c>
      <c r="H734" t="s">
        <v>877</v>
      </c>
      <c r="I734" t="s">
        <v>958</v>
      </c>
      <c r="J734" t="s">
        <v>959</v>
      </c>
      <c r="K734" s="4">
        <v>46007</v>
      </c>
      <c r="L734" s="5">
        <v>0.51782407407407405</v>
      </c>
      <c r="M734" t="s">
        <v>953</v>
      </c>
      <c r="N734" s="5">
        <v>1.8749999999999999E-3</v>
      </c>
      <c r="O734" t="s">
        <v>960</v>
      </c>
      <c r="P734">
        <v>0</v>
      </c>
      <c r="Q734">
        <v>20</v>
      </c>
      <c r="R734" t="s">
        <v>975</v>
      </c>
      <c r="S734" t="s">
        <v>976</v>
      </c>
    </row>
    <row r="735" spans="1:19" x14ac:dyDescent="0.25">
      <c r="A735" s="54">
        <f>_xlfn.XLOOKUP(B735,'School Lookup'!D:D,'School Lookup'!F:F,0)</f>
        <v>856243</v>
      </c>
      <c r="B735" s="54" t="str">
        <f>_xlfn.XLOOKUP(C735,'School Lookup'!A:A,'School Lookup'!D:D,_xlfn.XLOOKUP(C735,'School Lookup'!B:B,'School Lookup'!D:D,_xlfn.XLOOKUP(C735,'School Lookup'!C:C,'School Lookup'!D:D,0)))</f>
        <v>Elton Primary School</v>
      </c>
      <c r="C735" t="s">
        <v>54</v>
      </c>
      <c r="D735">
        <v>699</v>
      </c>
      <c r="E735" t="s">
        <v>16</v>
      </c>
      <c r="F735" t="s">
        <v>734</v>
      </c>
      <c r="G735" t="s">
        <v>332</v>
      </c>
      <c r="H735" t="s">
        <v>877</v>
      </c>
      <c r="I735" t="s">
        <v>958</v>
      </c>
      <c r="J735" t="s">
        <v>959</v>
      </c>
      <c r="K735" s="4">
        <v>46007</v>
      </c>
      <c r="L735" s="5">
        <v>0.54233796296296299</v>
      </c>
      <c r="M735" t="s">
        <v>953</v>
      </c>
      <c r="N735" s="5">
        <v>2.9398148148148148E-3</v>
      </c>
      <c r="O735" t="s">
        <v>960</v>
      </c>
      <c r="P735">
        <v>0</v>
      </c>
      <c r="Q735">
        <v>20</v>
      </c>
      <c r="R735" t="s">
        <v>975</v>
      </c>
      <c r="S735" t="s">
        <v>976</v>
      </c>
    </row>
    <row r="736" spans="1:19" x14ac:dyDescent="0.25">
      <c r="A736" s="54">
        <f>_xlfn.XLOOKUP(B736,'School Lookup'!D:D,'School Lookup'!F:F,0)</f>
        <v>856243</v>
      </c>
      <c r="B736" s="54" t="str">
        <f>_xlfn.XLOOKUP(C736,'School Lookup'!A:A,'School Lookup'!D:D,_xlfn.XLOOKUP(C736,'School Lookup'!B:B,'School Lookup'!D:D,_xlfn.XLOOKUP(C736,'School Lookup'!C:C,'School Lookup'!D:D,0)))</f>
        <v>Elton Primary School</v>
      </c>
      <c r="C736" t="s">
        <v>54</v>
      </c>
      <c r="D736">
        <v>699</v>
      </c>
      <c r="E736" t="s">
        <v>16</v>
      </c>
      <c r="F736" t="s">
        <v>734</v>
      </c>
      <c r="G736" t="s">
        <v>332</v>
      </c>
      <c r="H736" t="s">
        <v>877</v>
      </c>
      <c r="I736" t="s">
        <v>958</v>
      </c>
      <c r="J736" t="s">
        <v>959</v>
      </c>
      <c r="K736" s="4">
        <v>46007</v>
      </c>
      <c r="L736" s="5">
        <v>0.64656250000000004</v>
      </c>
      <c r="M736" t="s">
        <v>953</v>
      </c>
      <c r="N736" s="5">
        <v>4.7453703703703704E-4</v>
      </c>
      <c r="O736" t="s">
        <v>960</v>
      </c>
      <c r="P736">
        <v>0</v>
      </c>
      <c r="Q736">
        <v>20</v>
      </c>
      <c r="R736" t="s">
        <v>975</v>
      </c>
      <c r="S736" t="s">
        <v>976</v>
      </c>
    </row>
    <row r="737" spans="1:19" x14ac:dyDescent="0.25">
      <c r="A737" s="54">
        <f>_xlfn.XLOOKUP(B737,'School Lookup'!D:D,'School Lookup'!F:F,0)</f>
        <v>755828</v>
      </c>
      <c r="B737" s="54" t="str">
        <f>_xlfn.XLOOKUP(C737,'School Lookup'!A:A,'School Lookup'!D:D,_xlfn.XLOOKUP(C737,'School Lookup'!B:B,'School Lookup'!D:D,_xlfn.XLOOKUP(C737,'School Lookup'!C:C,'School Lookup'!D:D,0)))</f>
        <v>Hartshorne CE Primary School</v>
      </c>
      <c r="C737" t="s">
        <v>36</v>
      </c>
      <c r="D737" t="s">
        <v>1387</v>
      </c>
      <c r="E737" t="s">
        <v>16</v>
      </c>
      <c r="F737" t="s">
        <v>734</v>
      </c>
      <c r="G737" t="s">
        <v>236</v>
      </c>
      <c r="H737" t="s">
        <v>760</v>
      </c>
      <c r="I737" t="s">
        <v>980</v>
      </c>
      <c r="J737" t="s">
        <v>959</v>
      </c>
      <c r="K737" s="4">
        <v>46007</v>
      </c>
      <c r="L737" s="5">
        <v>0.47986111111111113</v>
      </c>
      <c r="M737" t="s">
        <v>953</v>
      </c>
      <c r="N737" s="5">
        <v>3.6111111111111109E-3</v>
      </c>
      <c r="O737" t="s">
        <v>960</v>
      </c>
      <c r="P737">
        <v>4.4999999999999998E-2</v>
      </c>
      <c r="Q737">
        <v>20</v>
      </c>
      <c r="R737" t="s">
        <v>965</v>
      </c>
      <c r="S737" t="s">
        <v>966</v>
      </c>
    </row>
    <row r="738" spans="1:19" x14ac:dyDescent="0.25">
      <c r="A738" s="54">
        <f>_xlfn.XLOOKUP(B738,'School Lookup'!D:D,'School Lookup'!F:F,0)</f>
        <v>755828</v>
      </c>
      <c r="B738" s="54" t="str">
        <f>_xlfn.XLOOKUP(C738,'School Lookup'!A:A,'School Lookup'!D:D,_xlfn.XLOOKUP(C738,'School Lookup'!B:B,'School Lookup'!D:D,_xlfn.XLOOKUP(C738,'School Lookup'!C:C,'School Lookup'!D:D,0)))</f>
        <v>Hartshorne CE Primary School</v>
      </c>
      <c r="C738" t="s">
        <v>36</v>
      </c>
      <c r="D738" t="s">
        <v>1014</v>
      </c>
      <c r="E738" t="s">
        <v>16</v>
      </c>
      <c r="F738" t="s">
        <v>734</v>
      </c>
      <c r="G738" t="s">
        <v>236</v>
      </c>
      <c r="H738" t="s">
        <v>760</v>
      </c>
      <c r="I738" t="s">
        <v>980</v>
      </c>
      <c r="J738" t="s">
        <v>981</v>
      </c>
      <c r="K738" s="4">
        <v>46007</v>
      </c>
      <c r="L738" s="5">
        <v>0.38750000000000001</v>
      </c>
      <c r="M738" t="s">
        <v>953</v>
      </c>
      <c r="N738" s="5">
        <v>3.4722222222222222E-5</v>
      </c>
      <c r="O738" t="s">
        <v>982</v>
      </c>
      <c r="P738">
        <v>0.02</v>
      </c>
      <c r="Q738">
        <v>20</v>
      </c>
      <c r="R738" t="s">
        <v>998</v>
      </c>
      <c r="S738" t="s">
        <v>987</v>
      </c>
    </row>
    <row r="739" spans="1:19" x14ac:dyDescent="0.25">
      <c r="A739" s="54">
        <f>_xlfn.XLOOKUP(B739,'School Lookup'!D:D,'School Lookup'!F:F,0)</f>
        <v>755828</v>
      </c>
      <c r="B739" s="54" t="str">
        <f>_xlfn.XLOOKUP(C739,'School Lookup'!A:A,'School Lookup'!D:D,_xlfn.XLOOKUP(C739,'School Lookup'!B:B,'School Lookup'!D:D,_xlfn.XLOOKUP(C739,'School Lookup'!C:C,'School Lookup'!D:D,0)))</f>
        <v>Hartshorne CE Primary School</v>
      </c>
      <c r="C739" t="s">
        <v>36</v>
      </c>
      <c r="D739" t="s">
        <v>1014</v>
      </c>
      <c r="E739" t="s">
        <v>16</v>
      </c>
      <c r="F739" t="s">
        <v>734</v>
      </c>
      <c r="G739" t="s">
        <v>236</v>
      </c>
      <c r="H739" t="s">
        <v>760</v>
      </c>
      <c r="I739" t="s">
        <v>980</v>
      </c>
      <c r="J739" t="s">
        <v>981</v>
      </c>
      <c r="K739" s="4">
        <v>46007</v>
      </c>
      <c r="L739" s="5">
        <v>0.38819444444444445</v>
      </c>
      <c r="M739" t="s">
        <v>953</v>
      </c>
      <c r="N739" s="5">
        <v>7.4537037037037037E-3</v>
      </c>
      <c r="O739" t="s">
        <v>982</v>
      </c>
      <c r="P739">
        <v>0.76300000000000001</v>
      </c>
      <c r="Q739">
        <v>20</v>
      </c>
      <c r="R739" t="s">
        <v>998</v>
      </c>
      <c r="S739" t="s">
        <v>987</v>
      </c>
    </row>
    <row r="740" spans="1:19" x14ac:dyDescent="0.25">
      <c r="A740" s="54">
        <f>_xlfn.XLOOKUP(B740,'School Lookup'!D:D,'School Lookup'!F:F,0)</f>
        <v>755828</v>
      </c>
      <c r="B740" s="54" t="str">
        <f>_xlfn.XLOOKUP(C740,'School Lookup'!A:A,'School Lookup'!D:D,_xlfn.XLOOKUP(C740,'School Lookup'!B:B,'School Lookup'!D:D,_xlfn.XLOOKUP(C740,'School Lookup'!C:C,'School Lookup'!D:D,0)))</f>
        <v>Hartshorne CE Primary School</v>
      </c>
      <c r="C740" t="s">
        <v>36</v>
      </c>
      <c r="D740" t="s">
        <v>1014</v>
      </c>
      <c r="E740" t="s">
        <v>16</v>
      </c>
      <c r="F740" t="s">
        <v>734</v>
      </c>
      <c r="G740" t="s">
        <v>236</v>
      </c>
      <c r="H740" t="s">
        <v>760</v>
      </c>
      <c r="I740" t="s">
        <v>980</v>
      </c>
      <c r="J740" t="s">
        <v>981</v>
      </c>
      <c r="K740" s="4">
        <v>46007</v>
      </c>
      <c r="L740" s="5">
        <v>0.39861111111111114</v>
      </c>
      <c r="M740" t="s">
        <v>953</v>
      </c>
      <c r="N740" s="5">
        <v>3.4722222222222224E-4</v>
      </c>
      <c r="O740" t="s">
        <v>982</v>
      </c>
      <c r="P740">
        <v>3.5999999999999997E-2</v>
      </c>
      <c r="Q740">
        <v>20</v>
      </c>
      <c r="R740" t="s">
        <v>998</v>
      </c>
      <c r="S740" t="s">
        <v>987</v>
      </c>
    </row>
    <row r="741" spans="1:19" x14ac:dyDescent="0.25">
      <c r="A741" s="54">
        <f>_xlfn.XLOOKUP(B741,'School Lookup'!D:D,'School Lookup'!F:F,0)</f>
        <v>755828</v>
      </c>
      <c r="B741" s="54" t="str">
        <f>_xlfn.XLOOKUP(C741,'School Lookup'!A:A,'School Lookup'!D:D,_xlfn.XLOOKUP(C741,'School Lookup'!B:B,'School Lookup'!D:D,_xlfn.XLOOKUP(C741,'School Lookup'!C:C,'School Lookup'!D:D,0)))</f>
        <v>Hartshorne CE Primary School</v>
      </c>
      <c r="C741" t="s">
        <v>36</v>
      </c>
      <c r="D741" t="s">
        <v>1388</v>
      </c>
      <c r="E741" t="s">
        <v>16</v>
      </c>
      <c r="F741" t="s">
        <v>734</v>
      </c>
      <c r="G741" t="s">
        <v>236</v>
      </c>
      <c r="H741" t="s">
        <v>760</v>
      </c>
      <c r="I741" t="s">
        <v>980</v>
      </c>
      <c r="J741" t="s">
        <v>981</v>
      </c>
      <c r="K741" s="4">
        <v>46007</v>
      </c>
      <c r="L741" s="5">
        <v>0.45416666666666666</v>
      </c>
      <c r="M741" t="s">
        <v>953</v>
      </c>
      <c r="N741" s="5">
        <v>1.2731481481481483E-3</v>
      </c>
      <c r="O741" t="s">
        <v>982</v>
      </c>
      <c r="P741">
        <v>0.13100000000000001</v>
      </c>
      <c r="Q741">
        <v>20</v>
      </c>
      <c r="R741" t="s">
        <v>998</v>
      </c>
      <c r="S741" t="s">
        <v>987</v>
      </c>
    </row>
    <row r="742" spans="1:19" x14ac:dyDescent="0.25">
      <c r="A742" s="54">
        <f>_xlfn.XLOOKUP(B742,'School Lookup'!D:D,'School Lookup'!F:F,0)</f>
        <v>755828</v>
      </c>
      <c r="B742" s="54" t="str">
        <f>_xlfn.XLOOKUP(C742,'School Lookup'!A:A,'School Lookup'!D:D,_xlfn.XLOOKUP(C742,'School Lookup'!B:B,'School Lookup'!D:D,_xlfn.XLOOKUP(C742,'School Lookup'!C:C,'School Lookup'!D:D,0)))</f>
        <v>Hartshorne CE Primary School</v>
      </c>
      <c r="C742" t="s">
        <v>36</v>
      </c>
      <c r="D742" t="s">
        <v>1389</v>
      </c>
      <c r="E742" t="s">
        <v>16</v>
      </c>
      <c r="F742" t="s">
        <v>734</v>
      </c>
      <c r="G742" t="s">
        <v>236</v>
      </c>
      <c r="H742" t="s">
        <v>760</v>
      </c>
      <c r="I742" t="s">
        <v>980</v>
      </c>
      <c r="J742" t="s">
        <v>981</v>
      </c>
      <c r="K742" s="4">
        <v>46007</v>
      </c>
      <c r="L742" s="5">
        <v>0.56527777777777777</v>
      </c>
      <c r="M742" t="s">
        <v>953</v>
      </c>
      <c r="N742" s="5">
        <v>2.5347222222222221E-3</v>
      </c>
      <c r="O742" t="s">
        <v>982</v>
      </c>
      <c r="P742">
        <v>0.26</v>
      </c>
      <c r="Q742">
        <v>20</v>
      </c>
      <c r="R742" t="s">
        <v>983</v>
      </c>
      <c r="S742" t="s">
        <v>984</v>
      </c>
    </row>
    <row r="743" spans="1:19" x14ac:dyDescent="0.25">
      <c r="A743" s="54">
        <f>_xlfn.XLOOKUP(B743,'School Lookup'!D:D,'School Lookup'!F:F,0)</f>
        <v>819500</v>
      </c>
      <c r="B743" s="54" t="str">
        <f>_xlfn.XLOOKUP(C743,'School Lookup'!A:A,'School Lookup'!D:D,_xlfn.XLOOKUP(C743,'School Lookup'!B:B,'School Lookup'!D:D,_xlfn.XLOOKUP(C743,'School Lookup'!C:C,'School Lookup'!D:D,0)))</f>
        <v>Tansley Primary School</v>
      </c>
      <c r="C743" t="s">
        <v>30</v>
      </c>
      <c r="D743" t="s">
        <v>1390</v>
      </c>
      <c r="E743" t="s">
        <v>16</v>
      </c>
      <c r="F743" t="s">
        <v>734</v>
      </c>
      <c r="G743" t="s">
        <v>223</v>
      </c>
      <c r="H743" t="s">
        <v>302</v>
      </c>
      <c r="I743" t="s">
        <v>980</v>
      </c>
      <c r="J743" t="s">
        <v>959</v>
      </c>
      <c r="K743" s="4">
        <v>46007</v>
      </c>
      <c r="L743" s="5">
        <v>0.49297453703703703</v>
      </c>
      <c r="M743" t="s">
        <v>953</v>
      </c>
      <c r="N743" s="5">
        <v>1.4699074074074074E-3</v>
      </c>
      <c r="O743" t="s">
        <v>960</v>
      </c>
      <c r="P743">
        <v>2.1999999999999999E-2</v>
      </c>
      <c r="Q743">
        <v>20</v>
      </c>
      <c r="R743" t="s">
        <v>1391</v>
      </c>
      <c r="S743" t="s">
        <v>966</v>
      </c>
    </row>
    <row r="744" spans="1:19" x14ac:dyDescent="0.25">
      <c r="A744" s="54">
        <f>_xlfn.XLOOKUP(B744,'School Lookup'!D:D,'School Lookup'!F:F,0)</f>
        <v>819500</v>
      </c>
      <c r="B744" s="54" t="str">
        <f>_xlfn.XLOOKUP(C744,'School Lookup'!A:A,'School Lookup'!D:D,_xlfn.XLOOKUP(C744,'School Lookup'!B:B,'School Lookup'!D:D,_xlfn.XLOOKUP(C744,'School Lookup'!C:C,'School Lookup'!D:D,0)))</f>
        <v>Tansley Primary School</v>
      </c>
      <c r="C744" t="s">
        <v>30</v>
      </c>
      <c r="D744" t="s">
        <v>1022</v>
      </c>
      <c r="E744" t="s">
        <v>16</v>
      </c>
      <c r="F744" t="s">
        <v>734</v>
      </c>
      <c r="G744" t="s">
        <v>223</v>
      </c>
      <c r="H744" t="s">
        <v>302</v>
      </c>
      <c r="I744" t="s">
        <v>980</v>
      </c>
      <c r="J744" t="s">
        <v>959</v>
      </c>
      <c r="K744" s="4">
        <v>46007</v>
      </c>
      <c r="L744" s="5">
        <v>0.27755787037037039</v>
      </c>
      <c r="M744" t="s">
        <v>953</v>
      </c>
      <c r="N744" s="5">
        <v>2.3148148148148149E-4</v>
      </c>
      <c r="O744" t="s">
        <v>1023</v>
      </c>
      <c r="P744">
        <v>2.1999999999999999E-2</v>
      </c>
      <c r="Q744">
        <v>20</v>
      </c>
      <c r="R744" t="s">
        <v>1024</v>
      </c>
      <c r="S744" t="s">
        <v>966</v>
      </c>
    </row>
    <row r="745" spans="1:19" x14ac:dyDescent="0.25">
      <c r="A745" s="54">
        <f>_xlfn.XLOOKUP(B745,'School Lookup'!D:D,'School Lookup'!F:F,0)</f>
        <v>819500</v>
      </c>
      <c r="B745" s="54" t="str">
        <f>_xlfn.XLOOKUP(C745,'School Lookup'!A:A,'School Lookup'!D:D,_xlfn.XLOOKUP(C745,'School Lookup'!B:B,'School Lookup'!D:D,_xlfn.XLOOKUP(C745,'School Lookup'!C:C,'School Lookup'!D:D,0)))</f>
        <v>Tansley Primary School</v>
      </c>
      <c r="C745" t="s">
        <v>30</v>
      </c>
      <c r="D745" t="s">
        <v>1022</v>
      </c>
      <c r="E745" t="s">
        <v>16</v>
      </c>
      <c r="F745" t="s">
        <v>734</v>
      </c>
      <c r="G745" t="s">
        <v>223</v>
      </c>
      <c r="H745" t="s">
        <v>302</v>
      </c>
      <c r="I745" t="s">
        <v>980</v>
      </c>
      <c r="J745" t="s">
        <v>959</v>
      </c>
      <c r="K745" s="4">
        <v>46007</v>
      </c>
      <c r="L745" s="5">
        <v>0.72902777777777783</v>
      </c>
      <c r="M745" t="s">
        <v>953</v>
      </c>
      <c r="N745" s="5">
        <v>2.6620370370370372E-4</v>
      </c>
      <c r="O745" t="s">
        <v>1023</v>
      </c>
      <c r="P745">
        <v>2.1999999999999999E-2</v>
      </c>
      <c r="Q745">
        <v>20</v>
      </c>
      <c r="R745" t="s">
        <v>1024</v>
      </c>
      <c r="S745" t="s">
        <v>966</v>
      </c>
    </row>
    <row r="746" spans="1:19" x14ac:dyDescent="0.25">
      <c r="A746" s="54">
        <f>_xlfn.XLOOKUP(B746,'School Lookup'!D:D,'School Lookup'!F:F,0)</f>
        <v>823392</v>
      </c>
      <c r="B746" s="54" t="str">
        <f>_xlfn.XLOOKUP(C746,'School Lookup'!A:A,'School Lookup'!D:D,_xlfn.XLOOKUP(C746,'School Lookup'!B:B,'School Lookup'!D:D,_xlfn.XLOOKUP(C746,'School Lookup'!C:C,'School Lookup'!D:D,0)))</f>
        <v>Fitz Herbert C of E VA Primary School</v>
      </c>
      <c r="C746" t="s">
        <v>18</v>
      </c>
      <c r="D746" t="s">
        <v>1027</v>
      </c>
      <c r="E746" t="s">
        <v>16</v>
      </c>
      <c r="F746" t="s">
        <v>734</v>
      </c>
      <c r="G746" t="s">
        <v>134</v>
      </c>
      <c r="H746" t="s">
        <v>347</v>
      </c>
      <c r="I746" t="s">
        <v>958</v>
      </c>
      <c r="J746" t="s">
        <v>959</v>
      </c>
      <c r="K746" s="4">
        <v>46007</v>
      </c>
      <c r="L746" s="5">
        <v>0.39196759259259262</v>
      </c>
      <c r="M746" t="s">
        <v>953</v>
      </c>
      <c r="N746" s="5">
        <v>4.6296296296296298E-4</v>
      </c>
      <c r="O746" t="s">
        <v>960</v>
      </c>
      <c r="P746">
        <v>0</v>
      </c>
      <c r="Q746">
        <v>20</v>
      </c>
      <c r="R746" t="s">
        <v>1028</v>
      </c>
      <c r="S746" t="s">
        <v>966</v>
      </c>
    </row>
    <row r="747" spans="1:19" x14ac:dyDescent="0.25">
      <c r="A747" s="54">
        <f>_xlfn.XLOOKUP(B747,'School Lookup'!D:D,'School Lookup'!F:F,0)</f>
        <v>823392</v>
      </c>
      <c r="B747" s="54" t="str">
        <f>_xlfn.XLOOKUP(C747,'School Lookup'!A:A,'School Lookup'!D:D,_xlfn.XLOOKUP(C747,'School Lookup'!B:B,'School Lookup'!D:D,_xlfn.XLOOKUP(C747,'School Lookup'!C:C,'School Lookup'!D:D,0)))</f>
        <v>Fitz Herbert C of E VA Primary School</v>
      </c>
      <c r="C747" t="s">
        <v>18</v>
      </c>
      <c r="D747" t="s">
        <v>1027</v>
      </c>
      <c r="E747" t="s">
        <v>16</v>
      </c>
      <c r="F747" t="s">
        <v>734</v>
      </c>
      <c r="G747" t="s">
        <v>134</v>
      </c>
      <c r="H747" t="s">
        <v>347</v>
      </c>
      <c r="I747" t="s">
        <v>958</v>
      </c>
      <c r="J747" t="s">
        <v>959</v>
      </c>
      <c r="K747" s="4">
        <v>46007</v>
      </c>
      <c r="L747" s="5">
        <v>0.44714120370370369</v>
      </c>
      <c r="M747" t="s">
        <v>953</v>
      </c>
      <c r="N747" s="5">
        <v>2.4305555555555555E-4</v>
      </c>
      <c r="O747" t="s">
        <v>960</v>
      </c>
      <c r="P747">
        <v>0</v>
      </c>
      <c r="Q747">
        <v>20</v>
      </c>
      <c r="R747" t="s">
        <v>1028</v>
      </c>
      <c r="S747" t="s">
        <v>966</v>
      </c>
    </row>
    <row r="748" spans="1:19" x14ac:dyDescent="0.25">
      <c r="A748" s="54">
        <f>_xlfn.XLOOKUP(B748,'School Lookup'!D:D,'School Lookup'!F:F,0)</f>
        <v>823392</v>
      </c>
      <c r="B748" s="54" t="str">
        <f>_xlfn.XLOOKUP(C748,'School Lookup'!A:A,'School Lookup'!D:D,_xlfn.XLOOKUP(C748,'School Lookup'!B:B,'School Lookup'!D:D,_xlfn.XLOOKUP(C748,'School Lookup'!C:C,'School Lookup'!D:D,0)))</f>
        <v>Fitz Herbert C of E VA Primary School</v>
      </c>
      <c r="C748" t="s">
        <v>18</v>
      </c>
      <c r="D748" t="s">
        <v>1069</v>
      </c>
      <c r="E748" t="s">
        <v>16</v>
      </c>
      <c r="F748" t="s">
        <v>734</v>
      </c>
      <c r="G748" t="s">
        <v>134</v>
      </c>
      <c r="H748" t="s">
        <v>347</v>
      </c>
      <c r="I748" t="s">
        <v>958</v>
      </c>
      <c r="J748" t="s">
        <v>959</v>
      </c>
      <c r="K748" s="4">
        <v>46007</v>
      </c>
      <c r="L748" s="5">
        <v>0.45811342592592591</v>
      </c>
      <c r="M748" t="s">
        <v>953</v>
      </c>
      <c r="N748" s="5">
        <v>9.0277777777777774E-4</v>
      </c>
      <c r="O748" t="s">
        <v>960</v>
      </c>
      <c r="P748">
        <v>0</v>
      </c>
      <c r="Q748">
        <v>20</v>
      </c>
      <c r="R748" t="s">
        <v>955</v>
      </c>
    </row>
    <row r="749" spans="1:19" x14ac:dyDescent="0.25">
      <c r="A749" s="54">
        <f>_xlfn.XLOOKUP(B749,'School Lookup'!D:D,'School Lookup'!F:F,0)</f>
        <v>823392</v>
      </c>
      <c r="B749" s="54" t="str">
        <f>_xlfn.XLOOKUP(C749,'School Lookup'!A:A,'School Lookup'!D:D,_xlfn.XLOOKUP(C749,'School Lookup'!B:B,'School Lookup'!D:D,_xlfn.XLOOKUP(C749,'School Lookup'!C:C,'School Lookup'!D:D,0)))</f>
        <v>Fitz Herbert C of E VA Primary School</v>
      </c>
      <c r="C749" t="s">
        <v>18</v>
      </c>
      <c r="D749" t="s">
        <v>973</v>
      </c>
      <c r="E749" t="s">
        <v>16</v>
      </c>
      <c r="F749" t="s">
        <v>734</v>
      </c>
      <c r="G749" t="s">
        <v>134</v>
      </c>
      <c r="H749" t="s">
        <v>347</v>
      </c>
      <c r="I749" t="s">
        <v>958</v>
      </c>
      <c r="J749" t="s">
        <v>959</v>
      </c>
      <c r="K749" s="4">
        <v>46007</v>
      </c>
      <c r="L749" s="5">
        <v>0.4592013888888889</v>
      </c>
      <c r="M749" t="s">
        <v>953</v>
      </c>
      <c r="N749" s="5">
        <v>4.2824074074074075E-4</v>
      </c>
      <c r="O749" t="s">
        <v>960</v>
      </c>
      <c r="P749">
        <v>0</v>
      </c>
      <c r="Q749">
        <v>20</v>
      </c>
      <c r="R749" t="s">
        <v>974</v>
      </c>
      <c r="S749" t="s">
        <v>955</v>
      </c>
    </row>
    <row r="750" spans="1:19" x14ac:dyDescent="0.25">
      <c r="A750" s="54">
        <f>_xlfn.XLOOKUP(B750,'School Lookup'!D:D,'School Lookup'!F:F,0)</f>
        <v>823392</v>
      </c>
      <c r="B750" s="54" t="str">
        <f>_xlfn.XLOOKUP(C750,'School Lookup'!A:A,'School Lookup'!D:D,_xlfn.XLOOKUP(C750,'School Lookup'!B:B,'School Lookup'!D:D,_xlfn.XLOOKUP(C750,'School Lookup'!C:C,'School Lookup'!D:D,0)))</f>
        <v>Fitz Herbert C of E VA Primary School</v>
      </c>
      <c r="C750" t="s">
        <v>18</v>
      </c>
      <c r="D750" t="s">
        <v>1365</v>
      </c>
      <c r="E750" t="s">
        <v>16</v>
      </c>
      <c r="F750" t="s">
        <v>734</v>
      </c>
      <c r="G750" t="s">
        <v>134</v>
      </c>
      <c r="H750" t="s">
        <v>347</v>
      </c>
      <c r="I750" t="s">
        <v>958</v>
      </c>
      <c r="J750" t="s">
        <v>959</v>
      </c>
      <c r="K750" s="4">
        <v>46007</v>
      </c>
      <c r="L750" s="5">
        <v>0.4880902777777778</v>
      </c>
      <c r="M750" t="s">
        <v>953</v>
      </c>
      <c r="N750" s="5">
        <v>2.2800925925925927E-3</v>
      </c>
      <c r="O750" t="s">
        <v>960</v>
      </c>
      <c r="P750">
        <v>0</v>
      </c>
      <c r="Q750">
        <v>20</v>
      </c>
      <c r="R750" t="s">
        <v>1366</v>
      </c>
      <c r="S750" t="s">
        <v>955</v>
      </c>
    </row>
    <row r="751" spans="1:19" x14ac:dyDescent="0.25">
      <c r="A751" s="54">
        <f>_xlfn.XLOOKUP(B751,'School Lookup'!D:D,'School Lookup'!F:F,0)</f>
        <v>823392</v>
      </c>
      <c r="B751" s="54" t="str">
        <f>_xlfn.XLOOKUP(C751,'School Lookup'!A:A,'School Lookup'!D:D,_xlfn.XLOOKUP(C751,'School Lookup'!B:B,'School Lookup'!D:D,_xlfn.XLOOKUP(C751,'School Lookup'!C:C,'School Lookup'!D:D,0)))</f>
        <v>Fitz Herbert C of E VA Primary School</v>
      </c>
      <c r="C751" t="s">
        <v>18</v>
      </c>
      <c r="D751">
        <v>619</v>
      </c>
      <c r="E751" t="s">
        <v>16</v>
      </c>
      <c r="F751" t="s">
        <v>734</v>
      </c>
      <c r="G751" t="s">
        <v>134</v>
      </c>
      <c r="H751" t="s">
        <v>347</v>
      </c>
      <c r="I751" t="s">
        <v>958</v>
      </c>
      <c r="J751" t="s">
        <v>959</v>
      </c>
      <c r="K751" s="4">
        <v>46007</v>
      </c>
      <c r="L751" s="5">
        <v>0.52177083333333329</v>
      </c>
      <c r="M751" t="s">
        <v>953</v>
      </c>
      <c r="N751" s="5">
        <v>6.2500000000000001E-4</v>
      </c>
      <c r="O751" t="s">
        <v>960</v>
      </c>
      <c r="P751">
        <v>0</v>
      </c>
      <c r="Q751">
        <v>20</v>
      </c>
      <c r="R751" t="s">
        <v>975</v>
      </c>
      <c r="S751" t="s">
        <v>976</v>
      </c>
    </row>
    <row r="752" spans="1:19" x14ac:dyDescent="0.25">
      <c r="A752" s="54">
        <f>_xlfn.XLOOKUP(B752,'School Lookup'!D:D,'School Lookup'!F:F,0)</f>
        <v>823392</v>
      </c>
      <c r="B752" s="54" t="str">
        <f>_xlfn.XLOOKUP(C752,'School Lookup'!A:A,'School Lookup'!D:D,_xlfn.XLOOKUP(C752,'School Lookup'!B:B,'School Lookup'!D:D,_xlfn.XLOOKUP(C752,'School Lookup'!C:C,'School Lookup'!D:D,0)))</f>
        <v>Fitz Herbert C of E VA Primary School</v>
      </c>
      <c r="C752" t="s">
        <v>18</v>
      </c>
      <c r="D752">
        <v>619</v>
      </c>
      <c r="E752" t="s">
        <v>16</v>
      </c>
      <c r="F752" t="s">
        <v>734</v>
      </c>
      <c r="G752" t="s">
        <v>134</v>
      </c>
      <c r="H752" t="s">
        <v>347</v>
      </c>
      <c r="I752" t="s">
        <v>958</v>
      </c>
      <c r="J752" t="s">
        <v>959</v>
      </c>
      <c r="K752" s="4">
        <v>46007</v>
      </c>
      <c r="L752" s="5">
        <v>0.52363425925925922</v>
      </c>
      <c r="M752" t="s">
        <v>953</v>
      </c>
      <c r="N752" s="5">
        <v>5.7870370370370373E-5</v>
      </c>
      <c r="O752" t="s">
        <v>960</v>
      </c>
      <c r="P752">
        <v>0</v>
      </c>
      <c r="Q752">
        <v>20</v>
      </c>
      <c r="R752" t="s">
        <v>975</v>
      </c>
      <c r="S752" t="s">
        <v>976</v>
      </c>
    </row>
    <row r="753" spans="1:19" x14ac:dyDescent="0.25">
      <c r="A753" s="54">
        <f>_xlfn.XLOOKUP(B753,'School Lookup'!D:D,'School Lookup'!F:F,0)</f>
        <v>823392</v>
      </c>
      <c r="B753" s="54" t="str">
        <f>_xlfn.XLOOKUP(C753,'School Lookup'!A:A,'School Lookup'!D:D,_xlfn.XLOOKUP(C753,'School Lookup'!B:B,'School Lookup'!D:D,_xlfn.XLOOKUP(C753,'School Lookup'!C:C,'School Lookup'!D:D,0)))</f>
        <v>Fitz Herbert C of E VA Primary School</v>
      </c>
      <c r="C753" t="s">
        <v>18</v>
      </c>
      <c r="D753" t="s">
        <v>1063</v>
      </c>
      <c r="E753" t="s">
        <v>16</v>
      </c>
      <c r="F753" t="s">
        <v>734</v>
      </c>
      <c r="G753" t="s">
        <v>134</v>
      </c>
      <c r="H753" t="s">
        <v>347</v>
      </c>
      <c r="I753" t="s">
        <v>958</v>
      </c>
      <c r="J753" t="s">
        <v>959</v>
      </c>
      <c r="K753" s="4">
        <v>46007</v>
      </c>
      <c r="L753" s="5">
        <v>0.58886574074074072</v>
      </c>
      <c r="M753" t="s">
        <v>953</v>
      </c>
      <c r="N753" s="5">
        <v>6.3657407407407404E-3</v>
      </c>
      <c r="O753" t="s">
        <v>960</v>
      </c>
      <c r="P753">
        <v>0</v>
      </c>
      <c r="Q753">
        <v>20</v>
      </c>
      <c r="R753" t="s">
        <v>955</v>
      </c>
    </row>
    <row r="754" spans="1:19" x14ac:dyDescent="0.25">
      <c r="A754" s="54">
        <f>_xlfn.XLOOKUP(B754,'School Lookup'!D:D,'School Lookup'!F:F,0)</f>
        <v>823392</v>
      </c>
      <c r="B754" s="54" t="str">
        <f>_xlfn.XLOOKUP(C754,'School Lookup'!A:A,'School Lookup'!D:D,_xlfn.XLOOKUP(C754,'School Lookup'!B:B,'School Lookup'!D:D,_xlfn.XLOOKUP(C754,'School Lookup'!C:C,'School Lookup'!D:D,0)))</f>
        <v>Fitz Herbert C of E VA Primary School</v>
      </c>
      <c r="C754" t="s">
        <v>18</v>
      </c>
      <c r="D754" t="s">
        <v>1027</v>
      </c>
      <c r="E754" t="s">
        <v>16</v>
      </c>
      <c r="F754" t="s">
        <v>734</v>
      </c>
      <c r="G754" t="s">
        <v>134</v>
      </c>
      <c r="H754" t="s">
        <v>347</v>
      </c>
      <c r="I754" t="s">
        <v>958</v>
      </c>
      <c r="J754" t="s">
        <v>959</v>
      </c>
      <c r="K754" s="4">
        <v>46007</v>
      </c>
      <c r="L754" s="5">
        <v>0.59892361111111114</v>
      </c>
      <c r="M754" t="s">
        <v>953</v>
      </c>
      <c r="N754" s="5">
        <v>9.3749999999999997E-4</v>
      </c>
      <c r="O754" t="s">
        <v>960</v>
      </c>
      <c r="P754">
        <v>0</v>
      </c>
      <c r="Q754">
        <v>20</v>
      </c>
      <c r="R754" t="s">
        <v>1028</v>
      </c>
      <c r="S754" t="s">
        <v>966</v>
      </c>
    </row>
    <row r="755" spans="1:19" x14ac:dyDescent="0.25">
      <c r="A755" s="54">
        <f>_xlfn.XLOOKUP(B755,'School Lookup'!D:D,'School Lookup'!F:F,0)</f>
        <v>823392</v>
      </c>
      <c r="B755" s="54" t="str">
        <f>_xlfn.XLOOKUP(C755,'School Lookup'!A:A,'School Lookup'!D:D,_xlfn.XLOOKUP(C755,'School Lookup'!B:B,'School Lookup'!D:D,_xlfn.XLOOKUP(C755,'School Lookup'!C:C,'School Lookup'!D:D,0)))</f>
        <v>Fitz Herbert C of E VA Primary School</v>
      </c>
      <c r="C755" t="s">
        <v>18</v>
      </c>
      <c r="D755" t="s">
        <v>1392</v>
      </c>
      <c r="E755" t="s">
        <v>16</v>
      </c>
      <c r="F755" t="s">
        <v>734</v>
      </c>
      <c r="G755" t="s">
        <v>134</v>
      </c>
      <c r="H755" t="s">
        <v>347</v>
      </c>
      <c r="I755" t="s">
        <v>958</v>
      </c>
      <c r="J755" t="s">
        <v>981</v>
      </c>
      <c r="K755" s="4">
        <v>46007</v>
      </c>
      <c r="L755" s="5">
        <v>0.42842592592592593</v>
      </c>
      <c r="M755" t="s">
        <v>953</v>
      </c>
      <c r="N755" s="5">
        <v>1.0416666666666667E-4</v>
      </c>
      <c r="O755" t="s">
        <v>982</v>
      </c>
      <c r="P755">
        <v>0</v>
      </c>
      <c r="Q755">
        <v>20</v>
      </c>
      <c r="R755" t="s">
        <v>983</v>
      </c>
      <c r="S755" t="s">
        <v>984</v>
      </c>
    </row>
    <row r="756" spans="1:19" x14ac:dyDescent="0.25">
      <c r="A756" s="54">
        <f>_xlfn.XLOOKUP(B756,'School Lookup'!D:D,'School Lookup'!F:F,0)</f>
        <v>823392</v>
      </c>
      <c r="B756" s="54" t="str">
        <f>_xlfn.XLOOKUP(C756,'School Lookup'!A:A,'School Lookup'!D:D,_xlfn.XLOOKUP(C756,'School Lookup'!B:B,'School Lookup'!D:D,_xlfn.XLOOKUP(C756,'School Lookup'!C:C,'School Lookup'!D:D,0)))</f>
        <v>Fitz Herbert C of E VA Primary School</v>
      </c>
      <c r="C756" t="s">
        <v>18</v>
      </c>
      <c r="D756" t="s">
        <v>1393</v>
      </c>
      <c r="E756" t="s">
        <v>16</v>
      </c>
      <c r="F756" t="s">
        <v>734</v>
      </c>
      <c r="G756" t="s">
        <v>134</v>
      </c>
      <c r="H756" t="s">
        <v>347</v>
      </c>
      <c r="I756" t="s">
        <v>958</v>
      </c>
      <c r="J756" t="s">
        <v>981</v>
      </c>
      <c r="K756" s="4">
        <v>46007</v>
      </c>
      <c r="L756" s="5">
        <v>0.57854166666666662</v>
      </c>
      <c r="M756" t="s">
        <v>953</v>
      </c>
      <c r="N756" s="5">
        <v>3.1250000000000001E-4</v>
      </c>
      <c r="O756" t="s">
        <v>982</v>
      </c>
      <c r="P756">
        <v>0</v>
      </c>
      <c r="Q756">
        <v>20</v>
      </c>
      <c r="R756" t="s">
        <v>998</v>
      </c>
      <c r="S756" t="s">
        <v>987</v>
      </c>
    </row>
    <row r="757" spans="1:19" x14ac:dyDescent="0.25">
      <c r="A757" s="54">
        <f>_xlfn.XLOOKUP(B757,'School Lookup'!D:D,'School Lookup'!F:F,0)</f>
        <v>682471</v>
      </c>
      <c r="B757" s="54" t="str">
        <f>_xlfn.XLOOKUP(C757,'School Lookup'!A:A,'School Lookup'!D:D,_xlfn.XLOOKUP(C757,'School Lookup'!B:B,'School Lookup'!D:D,_xlfn.XLOOKUP(C757,'School Lookup'!C:C,'School Lookup'!D:D,0)))</f>
        <v>Ridgeway Primary School</v>
      </c>
      <c r="C757" t="s">
        <v>327</v>
      </c>
      <c r="D757" t="s">
        <v>963</v>
      </c>
      <c r="E757" t="s">
        <v>16</v>
      </c>
      <c r="F757" t="s">
        <v>734</v>
      </c>
      <c r="G757" t="s">
        <v>328</v>
      </c>
      <c r="H757" t="s">
        <v>885</v>
      </c>
      <c r="I757" t="s">
        <v>958</v>
      </c>
      <c r="J757" t="s">
        <v>959</v>
      </c>
      <c r="K757" s="4">
        <v>46007</v>
      </c>
      <c r="L757" s="5">
        <v>0.38062499999999999</v>
      </c>
      <c r="M757" t="s">
        <v>953</v>
      </c>
      <c r="N757" s="5">
        <v>3.1250000000000001E-4</v>
      </c>
      <c r="O757" t="s">
        <v>960</v>
      </c>
      <c r="P757">
        <v>0</v>
      </c>
      <c r="Q757">
        <v>20</v>
      </c>
      <c r="R757" t="s">
        <v>955</v>
      </c>
    </row>
    <row r="758" spans="1:19" x14ac:dyDescent="0.25">
      <c r="A758" s="54">
        <f>_xlfn.XLOOKUP(B758,'School Lookup'!D:D,'School Lookup'!F:F,0)</f>
        <v>682471</v>
      </c>
      <c r="B758" s="54" t="str">
        <f>_xlfn.XLOOKUP(C758,'School Lookup'!A:A,'School Lookup'!D:D,_xlfn.XLOOKUP(C758,'School Lookup'!B:B,'School Lookup'!D:D,_xlfn.XLOOKUP(C758,'School Lookup'!C:C,'School Lookup'!D:D,0)))</f>
        <v>Ridgeway Primary School</v>
      </c>
      <c r="C758" t="s">
        <v>327</v>
      </c>
      <c r="D758">
        <v>500</v>
      </c>
      <c r="E758" t="s">
        <v>16</v>
      </c>
      <c r="F758" t="s">
        <v>734</v>
      </c>
      <c r="G758" t="s">
        <v>328</v>
      </c>
      <c r="H758" t="s">
        <v>885</v>
      </c>
      <c r="I758" t="s">
        <v>958</v>
      </c>
      <c r="J758" t="s">
        <v>959</v>
      </c>
      <c r="K758" s="4">
        <v>46007</v>
      </c>
      <c r="L758" s="5">
        <v>0.38062499999999999</v>
      </c>
      <c r="M758" t="s">
        <v>953</v>
      </c>
      <c r="N758" s="5">
        <v>3.1250000000000001E-4</v>
      </c>
      <c r="O758" t="s">
        <v>960</v>
      </c>
      <c r="P758">
        <v>0</v>
      </c>
      <c r="Q758">
        <v>20</v>
      </c>
      <c r="R758" t="s">
        <v>961</v>
      </c>
      <c r="S758" t="s">
        <v>955</v>
      </c>
    </row>
    <row r="759" spans="1:19" x14ac:dyDescent="0.25">
      <c r="A759" s="54">
        <f>_xlfn.XLOOKUP(B759,'School Lookup'!D:D,'School Lookup'!F:F,0)</f>
        <v>682471</v>
      </c>
      <c r="B759" s="54" t="str">
        <f>_xlfn.XLOOKUP(C759,'School Lookup'!A:A,'School Lookup'!D:D,_xlfn.XLOOKUP(C759,'School Lookup'!B:B,'School Lookup'!D:D,_xlfn.XLOOKUP(C759,'School Lookup'!C:C,'School Lookup'!D:D,0)))</f>
        <v>Ridgeway Primary School</v>
      </c>
      <c r="C759" t="s">
        <v>327</v>
      </c>
      <c r="D759" t="s">
        <v>963</v>
      </c>
      <c r="E759" t="s">
        <v>16</v>
      </c>
      <c r="F759" t="s">
        <v>734</v>
      </c>
      <c r="G759" t="s">
        <v>328</v>
      </c>
      <c r="H759" t="s">
        <v>885</v>
      </c>
      <c r="I759" t="s">
        <v>958</v>
      </c>
      <c r="J759" t="s">
        <v>959</v>
      </c>
      <c r="K759" s="4">
        <v>46007</v>
      </c>
      <c r="L759" s="5">
        <v>0.39532407407407405</v>
      </c>
      <c r="M759" t="s">
        <v>953</v>
      </c>
      <c r="N759" s="5">
        <v>7.7546296296296293E-4</v>
      </c>
      <c r="O759" t="s">
        <v>960</v>
      </c>
      <c r="P759">
        <v>0</v>
      </c>
      <c r="Q759">
        <v>20</v>
      </c>
      <c r="R759" t="s">
        <v>955</v>
      </c>
    </row>
    <row r="760" spans="1:19" x14ac:dyDescent="0.25">
      <c r="A760" s="54">
        <f>_xlfn.XLOOKUP(B760,'School Lookup'!D:D,'School Lookup'!F:F,0)</f>
        <v>231471</v>
      </c>
      <c r="B760" s="54" t="str">
        <f>_xlfn.XLOOKUP(C760,'School Lookup'!A:A,'School Lookup'!D:D,_xlfn.XLOOKUP(C760,'School Lookup'!B:B,'School Lookup'!D:D,_xlfn.XLOOKUP(C760,'School Lookup'!C:C,'School Lookup'!D:D,0)))</f>
        <v>Leys Junior School</v>
      </c>
      <c r="C760" t="s">
        <v>19</v>
      </c>
      <c r="D760" t="s">
        <v>1394</v>
      </c>
      <c r="E760" t="s">
        <v>16</v>
      </c>
      <c r="F760" t="s">
        <v>734</v>
      </c>
      <c r="G760" t="s">
        <v>217</v>
      </c>
      <c r="H760" t="s">
        <v>842</v>
      </c>
      <c r="I760" t="s">
        <v>980</v>
      </c>
      <c r="J760" t="s">
        <v>981</v>
      </c>
      <c r="K760" s="4">
        <v>46007</v>
      </c>
      <c r="L760" s="5">
        <v>0.71105324074074072</v>
      </c>
      <c r="M760" t="s">
        <v>953</v>
      </c>
      <c r="N760" s="5">
        <v>3.8078703703703703E-3</v>
      </c>
      <c r="O760" t="s">
        <v>982</v>
      </c>
      <c r="P760">
        <v>0.39100000000000001</v>
      </c>
      <c r="Q760">
        <v>20</v>
      </c>
      <c r="R760" t="s">
        <v>1011</v>
      </c>
      <c r="S760" t="s">
        <v>984</v>
      </c>
    </row>
    <row r="761" spans="1:19" x14ac:dyDescent="0.25">
      <c r="A761" s="54">
        <f>_xlfn.XLOOKUP(B761,'School Lookup'!D:D,'School Lookup'!F:F,0)</f>
        <v>231471</v>
      </c>
      <c r="B761" s="54" t="str">
        <f>_xlfn.XLOOKUP(C761,'School Lookup'!A:A,'School Lookup'!D:D,_xlfn.XLOOKUP(C761,'School Lookup'!B:B,'School Lookup'!D:D,_xlfn.XLOOKUP(C761,'School Lookup'!C:C,'School Lookup'!D:D,0)))</f>
        <v>Leys Junior School</v>
      </c>
      <c r="C761" t="s">
        <v>19</v>
      </c>
      <c r="D761" t="s">
        <v>1395</v>
      </c>
      <c r="E761" t="s">
        <v>16</v>
      </c>
      <c r="F761" t="s">
        <v>734</v>
      </c>
      <c r="G761" t="s">
        <v>217</v>
      </c>
      <c r="H761" t="s">
        <v>842</v>
      </c>
      <c r="I761" t="s">
        <v>980</v>
      </c>
      <c r="J761" t="s">
        <v>981</v>
      </c>
      <c r="K761" s="4">
        <v>46007</v>
      </c>
      <c r="L761" s="5">
        <v>0.7157175925925926</v>
      </c>
      <c r="M761" t="s">
        <v>953</v>
      </c>
      <c r="N761" s="5">
        <v>3.3912037037037036E-3</v>
      </c>
      <c r="O761" t="s">
        <v>982</v>
      </c>
      <c r="P761">
        <v>0.34799999999999998</v>
      </c>
      <c r="Q761">
        <v>20</v>
      </c>
      <c r="R761" t="s">
        <v>983</v>
      </c>
      <c r="S761" t="s">
        <v>984</v>
      </c>
    </row>
    <row r="762" spans="1:19" x14ac:dyDescent="0.25">
      <c r="A762" s="54">
        <f>_xlfn.XLOOKUP(B762,'School Lookup'!D:D,'School Lookup'!F:F,0)</f>
        <v>585323</v>
      </c>
      <c r="B762" s="54" t="str">
        <f>_xlfn.XLOOKUP(C762,'School Lookup'!A:A,'School Lookup'!D:D,_xlfn.XLOOKUP(C762,'School Lookup'!B:B,'School Lookup'!D:D,_xlfn.XLOOKUP(C762,'School Lookup'!C:C,'School Lookup'!D:D,0)))</f>
        <v>Netherseal St Peters CE Controlled Primary School</v>
      </c>
      <c r="C762" t="s">
        <v>26</v>
      </c>
      <c r="D762" t="s">
        <v>1396</v>
      </c>
      <c r="E762" t="s">
        <v>16</v>
      </c>
      <c r="F762" t="s">
        <v>734</v>
      </c>
      <c r="G762" t="s">
        <v>131</v>
      </c>
      <c r="H762" t="s">
        <v>768</v>
      </c>
      <c r="I762" t="s">
        <v>980</v>
      </c>
      <c r="J762" t="s">
        <v>959</v>
      </c>
      <c r="K762" s="4">
        <v>46007</v>
      </c>
      <c r="L762" s="5">
        <v>0.62752314814814814</v>
      </c>
      <c r="M762" t="s">
        <v>953</v>
      </c>
      <c r="N762" s="5">
        <v>4.5833333333333334E-3</v>
      </c>
      <c r="O762" t="s">
        <v>960</v>
      </c>
      <c r="P762">
        <v>5.7000000000000002E-2</v>
      </c>
      <c r="Q762">
        <v>20</v>
      </c>
      <c r="R762" t="s">
        <v>1195</v>
      </c>
      <c r="S762" t="s">
        <v>966</v>
      </c>
    </row>
    <row r="763" spans="1:19" x14ac:dyDescent="0.25">
      <c r="A763" s="54">
        <f>_xlfn.XLOOKUP(B763,'School Lookup'!D:D,'School Lookup'!F:F,0)</f>
        <v>585323</v>
      </c>
      <c r="B763" s="54" t="str">
        <f>_xlfn.XLOOKUP(C763,'School Lookup'!A:A,'School Lookup'!D:D,_xlfn.XLOOKUP(C763,'School Lookup'!B:B,'School Lookup'!D:D,_xlfn.XLOOKUP(C763,'School Lookup'!C:C,'School Lookup'!D:D,0)))</f>
        <v>Netherseal St Peters CE Controlled Primary School</v>
      </c>
      <c r="C763" t="s">
        <v>26</v>
      </c>
      <c r="D763" t="s">
        <v>1035</v>
      </c>
      <c r="E763" t="s">
        <v>16</v>
      </c>
      <c r="F763" t="s">
        <v>734</v>
      </c>
      <c r="G763" t="s">
        <v>131</v>
      </c>
      <c r="H763" t="s">
        <v>768</v>
      </c>
      <c r="I763" t="s">
        <v>980</v>
      </c>
      <c r="J763" t="s">
        <v>981</v>
      </c>
      <c r="K763" s="4">
        <v>46007</v>
      </c>
      <c r="L763" s="5">
        <v>0.39221064814814816</v>
      </c>
      <c r="M763" t="s">
        <v>953</v>
      </c>
      <c r="N763" s="5">
        <v>5.5555555555555556E-4</v>
      </c>
      <c r="O763" t="s">
        <v>982</v>
      </c>
      <c r="P763">
        <v>5.8000000000000003E-2</v>
      </c>
      <c r="Q763">
        <v>20</v>
      </c>
      <c r="R763" t="s">
        <v>998</v>
      </c>
      <c r="S763" t="s">
        <v>987</v>
      </c>
    </row>
    <row r="764" spans="1:19" x14ac:dyDescent="0.25">
      <c r="A764" s="54">
        <f>_xlfn.XLOOKUP(B764,'School Lookup'!D:D,'School Lookup'!F:F,0)</f>
        <v>585323</v>
      </c>
      <c r="B764" s="54" t="str">
        <f>_xlfn.XLOOKUP(C764,'School Lookup'!A:A,'School Lookup'!D:D,_xlfn.XLOOKUP(C764,'School Lookup'!B:B,'School Lookup'!D:D,_xlfn.XLOOKUP(C764,'School Lookup'!C:C,'School Lookup'!D:D,0)))</f>
        <v>Netherseal St Peters CE Controlled Primary School</v>
      </c>
      <c r="C764" t="s">
        <v>26</v>
      </c>
      <c r="D764" t="s">
        <v>1296</v>
      </c>
      <c r="E764" t="s">
        <v>16</v>
      </c>
      <c r="F764" t="s">
        <v>734</v>
      </c>
      <c r="G764" t="s">
        <v>131</v>
      </c>
      <c r="H764" t="s">
        <v>768</v>
      </c>
      <c r="I764" t="s">
        <v>980</v>
      </c>
      <c r="J764" t="s">
        <v>981</v>
      </c>
      <c r="K764" s="4">
        <v>46007</v>
      </c>
      <c r="L764" s="5">
        <v>0.39372685185185186</v>
      </c>
      <c r="M764" t="s">
        <v>953</v>
      </c>
      <c r="N764" s="5">
        <v>2.2106481481481482E-3</v>
      </c>
      <c r="O764" t="s">
        <v>982</v>
      </c>
      <c r="P764">
        <v>0.22800000000000001</v>
      </c>
      <c r="Q764">
        <v>20</v>
      </c>
      <c r="R764" t="s">
        <v>983</v>
      </c>
      <c r="S764" t="s">
        <v>984</v>
      </c>
    </row>
    <row r="765" spans="1:19" x14ac:dyDescent="0.25">
      <c r="A765" s="54">
        <f>_xlfn.XLOOKUP(B765,'School Lookup'!D:D,'School Lookup'!F:F,0)</f>
        <v>231471</v>
      </c>
      <c r="B765" s="54" t="str">
        <f>_xlfn.XLOOKUP(C765,'School Lookup'!A:A,'School Lookup'!D:D,_xlfn.XLOOKUP(C765,'School Lookup'!B:B,'School Lookup'!D:D,_xlfn.XLOOKUP(C765,'School Lookup'!C:C,'School Lookup'!D:D,0)))</f>
        <v>Leys Junior School</v>
      </c>
      <c r="C765" t="s">
        <v>19</v>
      </c>
      <c r="D765" t="s">
        <v>1397</v>
      </c>
      <c r="E765" t="s">
        <v>16</v>
      </c>
      <c r="F765" t="s">
        <v>734</v>
      </c>
      <c r="G765" t="s">
        <v>217</v>
      </c>
      <c r="H765" t="s">
        <v>842</v>
      </c>
      <c r="I765" t="s">
        <v>980</v>
      </c>
      <c r="J765" t="s">
        <v>959</v>
      </c>
      <c r="K765" s="4">
        <v>46007</v>
      </c>
      <c r="L765" s="5">
        <v>0.49547453703703703</v>
      </c>
      <c r="M765" t="s">
        <v>953</v>
      </c>
      <c r="N765" s="5">
        <v>1.9444444444444444E-3</v>
      </c>
      <c r="O765" t="s">
        <v>960</v>
      </c>
      <c r="P765">
        <v>2.4E-2</v>
      </c>
      <c r="Q765">
        <v>20</v>
      </c>
      <c r="R765" t="s">
        <v>1299</v>
      </c>
      <c r="S765" t="s">
        <v>966</v>
      </c>
    </row>
    <row r="766" spans="1:19" x14ac:dyDescent="0.25">
      <c r="A766" s="54">
        <f>_xlfn.XLOOKUP(B766,'School Lookup'!D:D,'School Lookup'!F:F,0)</f>
        <v>231471</v>
      </c>
      <c r="B766" s="54" t="str">
        <f>_xlfn.XLOOKUP(C766,'School Lookup'!A:A,'School Lookup'!D:D,_xlfn.XLOOKUP(C766,'School Lookup'!B:B,'School Lookup'!D:D,_xlfn.XLOOKUP(C766,'School Lookup'!C:C,'School Lookup'!D:D,0)))</f>
        <v>Leys Junior School</v>
      </c>
      <c r="C766" t="s">
        <v>19</v>
      </c>
      <c r="D766" t="s">
        <v>1398</v>
      </c>
      <c r="E766" t="s">
        <v>16</v>
      </c>
      <c r="F766" t="s">
        <v>734</v>
      </c>
      <c r="G766" t="s">
        <v>217</v>
      </c>
      <c r="H766" t="s">
        <v>842</v>
      </c>
      <c r="I766" t="s">
        <v>980</v>
      </c>
      <c r="J766" t="s">
        <v>959</v>
      </c>
      <c r="K766" s="4">
        <v>46007</v>
      </c>
      <c r="L766" s="5">
        <v>0.49853009259259257</v>
      </c>
      <c r="M766" t="s">
        <v>953</v>
      </c>
      <c r="N766" s="5">
        <v>5.2083333333333333E-4</v>
      </c>
      <c r="O766" t="s">
        <v>960</v>
      </c>
      <c r="P766">
        <v>2.1999999999999999E-2</v>
      </c>
      <c r="Q766">
        <v>20</v>
      </c>
      <c r="R766" t="s">
        <v>1232</v>
      </c>
      <c r="S766" t="s">
        <v>966</v>
      </c>
    </row>
    <row r="767" spans="1:19" x14ac:dyDescent="0.25">
      <c r="A767" s="54">
        <f>_xlfn.XLOOKUP(B767,'School Lookup'!D:D,'School Lookup'!F:F,0)</f>
        <v>231471</v>
      </c>
      <c r="B767" s="54" t="str">
        <f>_xlfn.XLOOKUP(C767,'School Lookup'!A:A,'School Lookup'!D:D,_xlfn.XLOOKUP(C767,'School Lookup'!B:B,'School Lookup'!D:D,_xlfn.XLOOKUP(C767,'School Lookup'!C:C,'School Lookup'!D:D,0)))</f>
        <v>Leys Junior School</v>
      </c>
      <c r="C767" t="s">
        <v>19</v>
      </c>
      <c r="D767" t="s">
        <v>1399</v>
      </c>
      <c r="E767" t="s">
        <v>16</v>
      </c>
      <c r="F767" t="s">
        <v>734</v>
      </c>
      <c r="G767" t="s">
        <v>217</v>
      </c>
      <c r="H767" t="s">
        <v>842</v>
      </c>
      <c r="I767" t="s">
        <v>980</v>
      </c>
      <c r="J767" t="s">
        <v>959</v>
      </c>
      <c r="K767" s="4">
        <v>46007</v>
      </c>
      <c r="L767" s="5">
        <v>0.38908564814814817</v>
      </c>
      <c r="M767" t="s">
        <v>953</v>
      </c>
      <c r="N767" s="5">
        <v>2.4652777777777776E-3</v>
      </c>
      <c r="O767" t="s">
        <v>1023</v>
      </c>
      <c r="P767">
        <v>3.1E-2</v>
      </c>
      <c r="Q767">
        <v>20</v>
      </c>
      <c r="R767" t="s">
        <v>1400</v>
      </c>
      <c r="S767" t="s">
        <v>966</v>
      </c>
    </row>
    <row r="768" spans="1:19" x14ac:dyDescent="0.25">
      <c r="A768" s="54">
        <f>_xlfn.XLOOKUP(B768,'School Lookup'!D:D,'School Lookup'!F:F,0)</f>
        <v>682471</v>
      </c>
      <c r="B768" s="54" t="str">
        <f>_xlfn.XLOOKUP(C768,'School Lookup'!A:A,'School Lookup'!D:D,_xlfn.XLOOKUP(C768,'School Lookup'!B:B,'School Lookup'!D:D,_xlfn.XLOOKUP(C768,'School Lookup'!C:C,'School Lookup'!D:D,0)))</f>
        <v>Ridgeway Primary School</v>
      </c>
      <c r="C768" t="s">
        <v>334</v>
      </c>
      <c r="D768" t="s">
        <v>1401</v>
      </c>
      <c r="E768" t="s">
        <v>16</v>
      </c>
      <c r="F768" t="s">
        <v>734</v>
      </c>
      <c r="G768" t="s">
        <v>328</v>
      </c>
      <c r="H768" t="s">
        <v>885</v>
      </c>
      <c r="I768" t="s">
        <v>958</v>
      </c>
      <c r="J768" t="s">
        <v>981</v>
      </c>
      <c r="K768" s="4">
        <v>46007</v>
      </c>
      <c r="L768" s="5">
        <v>0.43789351851851854</v>
      </c>
      <c r="M768" t="s">
        <v>953</v>
      </c>
      <c r="N768" s="5">
        <v>2.8935185185185184E-4</v>
      </c>
      <c r="O768" t="s">
        <v>982</v>
      </c>
      <c r="P768">
        <v>0</v>
      </c>
      <c r="Q768">
        <v>20</v>
      </c>
      <c r="R768" t="s">
        <v>998</v>
      </c>
      <c r="S768" t="s">
        <v>987</v>
      </c>
    </row>
    <row r="769" spans="1:19" x14ac:dyDescent="0.25">
      <c r="A769" s="54">
        <f>_xlfn.XLOOKUP(B769,'School Lookup'!D:D,'School Lookup'!F:F,0)</f>
        <v>682471</v>
      </c>
      <c r="B769" s="54" t="str">
        <f>_xlfn.XLOOKUP(C769,'School Lookup'!A:A,'School Lookup'!D:D,_xlfn.XLOOKUP(C769,'School Lookup'!B:B,'School Lookup'!D:D,_xlfn.XLOOKUP(C769,'School Lookup'!C:C,'School Lookup'!D:D,0)))</f>
        <v>Ridgeway Primary School</v>
      </c>
      <c r="C769" t="s">
        <v>334</v>
      </c>
      <c r="D769" t="s">
        <v>1402</v>
      </c>
      <c r="E769" t="s">
        <v>16</v>
      </c>
      <c r="F769" t="s">
        <v>734</v>
      </c>
      <c r="G769" t="s">
        <v>328</v>
      </c>
      <c r="H769" t="s">
        <v>885</v>
      </c>
      <c r="I769" t="s">
        <v>958</v>
      </c>
      <c r="J769" t="s">
        <v>981</v>
      </c>
      <c r="K769" s="4">
        <v>46007</v>
      </c>
      <c r="L769" s="5">
        <v>0.54546296296296293</v>
      </c>
      <c r="M769" t="s">
        <v>953</v>
      </c>
      <c r="N769" s="5">
        <v>4.6296296296296294E-5</v>
      </c>
      <c r="O769" t="s">
        <v>982</v>
      </c>
      <c r="P769">
        <v>0</v>
      </c>
      <c r="Q769">
        <v>20</v>
      </c>
      <c r="R769" t="s">
        <v>1006</v>
      </c>
      <c r="S769" t="s">
        <v>994</v>
      </c>
    </row>
    <row r="770" spans="1:19" x14ac:dyDescent="0.25">
      <c r="A770" s="54">
        <f>_xlfn.XLOOKUP(B770,'School Lookup'!D:D,'School Lookup'!F:F,0)</f>
        <v>682471</v>
      </c>
      <c r="B770" s="54" t="str">
        <f>_xlfn.XLOOKUP(C770,'School Lookup'!A:A,'School Lookup'!D:D,_xlfn.XLOOKUP(C770,'School Lookup'!B:B,'School Lookup'!D:D,_xlfn.XLOOKUP(C770,'School Lookup'!C:C,'School Lookup'!D:D,0)))</f>
        <v>Ridgeway Primary School</v>
      </c>
      <c r="C770" t="s">
        <v>334</v>
      </c>
      <c r="D770" t="s">
        <v>1402</v>
      </c>
      <c r="E770" t="s">
        <v>16</v>
      </c>
      <c r="F770" t="s">
        <v>734</v>
      </c>
      <c r="G770" t="s">
        <v>328</v>
      </c>
      <c r="H770" t="s">
        <v>885</v>
      </c>
      <c r="I770" t="s">
        <v>958</v>
      </c>
      <c r="J770" t="s">
        <v>981</v>
      </c>
      <c r="K770" s="4">
        <v>46007</v>
      </c>
      <c r="L770" s="5">
        <v>0.55015046296296299</v>
      </c>
      <c r="M770" t="s">
        <v>953</v>
      </c>
      <c r="N770" s="5">
        <v>3.4722222222222222E-5</v>
      </c>
      <c r="O770" t="s">
        <v>982</v>
      </c>
      <c r="P770">
        <v>0</v>
      </c>
      <c r="Q770">
        <v>20</v>
      </c>
      <c r="R770" t="s">
        <v>1006</v>
      </c>
      <c r="S770" t="s">
        <v>994</v>
      </c>
    </row>
    <row r="771" spans="1:19" x14ac:dyDescent="0.25">
      <c r="A771" s="54">
        <f>_xlfn.XLOOKUP(B771,'School Lookup'!D:D,'School Lookup'!F:F,0)</f>
        <v>682471</v>
      </c>
      <c r="B771" s="54" t="str">
        <f>_xlfn.XLOOKUP(C771,'School Lookup'!A:A,'School Lookup'!D:D,_xlfn.XLOOKUP(C771,'School Lookup'!B:B,'School Lookup'!D:D,_xlfn.XLOOKUP(C771,'School Lookup'!C:C,'School Lookup'!D:D,0)))</f>
        <v>Ridgeway Primary School</v>
      </c>
      <c r="C771" t="s">
        <v>334</v>
      </c>
      <c r="D771" t="s">
        <v>1403</v>
      </c>
      <c r="E771" t="s">
        <v>16</v>
      </c>
      <c r="F771" t="s">
        <v>734</v>
      </c>
      <c r="G771" t="s">
        <v>328</v>
      </c>
      <c r="H771" t="s">
        <v>885</v>
      </c>
      <c r="I771" t="s">
        <v>958</v>
      </c>
      <c r="J771" t="s">
        <v>981</v>
      </c>
      <c r="K771" s="4">
        <v>46007</v>
      </c>
      <c r="L771" s="5">
        <v>0.55341435185185184</v>
      </c>
      <c r="M771" t="s">
        <v>953</v>
      </c>
      <c r="N771" s="5">
        <v>2.3148148148148149E-4</v>
      </c>
      <c r="O771" t="s">
        <v>982</v>
      </c>
      <c r="P771">
        <v>0</v>
      </c>
      <c r="Q771">
        <v>20</v>
      </c>
      <c r="R771" t="s">
        <v>1006</v>
      </c>
      <c r="S771" t="s">
        <v>994</v>
      </c>
    </row>
    <row r="772" spans="1:19" x14ac:dyDescent="0.25">
      <c r="A772" s="54">
        <f>_xlfn.XLOOKUP(B772,'School Lookup'!D:D,'School Lookup'!F:F,0)</f>
        <v>682471</v>
      </c>
      <c r="B772" s="54" t="str">
        <f>_xlfn.XLOOKUP(C772,'School Lookup'!A:A,'School Lookup'!D:D,_xlfn.XLOOKUP(C772,'School Lookup'!B:B,'School Lookup'!D:D,_xlfn.XLOOKUP(C772,'School Lookup'!C:C,'School Lookup'!D:D,0)))</f>
        <v>Ridgeway Primary School</v>
      </c>
      <c r="C772" t="s">
        <v>334</v>
      </c>
      <c r="D772" t="s">
        <v>1404</v>
      </c>
      <c r="E772" t="s">
        <v>16</v>
      </c>
      <c r="F772" t="s">
        <v>734</v>
      </c>
      <c r="G772" t="s">
        <v>328</v>
      </c>
      <c r="H772" t="s">
        <v>885</v>
      </c>
      <c r="I772" t="s">
        <v>958</v>
      </c>
      <c r="J772" t="s">
        <v>981</v>
      </c>
      <c r="K772" s="4">
        <v>46007</v>
      </c>
      <c r="L772" s="5">
        <v>0.55938657407407411</v>
      </c>
      <c r="M772" t="s">
        <v>953</v>
      </c>
      <c r="N772" s="5">
        <v>6.018518518518519E-4</v>
      </c>
      <c r="O772" t="s">
        <v>982</v>
      </c>
      <c r="P772">
        <v>0</v>
      </c>
      <c r="Q772">
        <v>20</v>
      </c>
      <c r="R772" t="s">
        <v>993</v>
      </c>
      <c r="S772" t="s">
        <v>994</v>
      </c>
    </row>
    <row r="773" spans="1:19" x14ac:dyDescent="0.25">
      <c r="A773" s="54">
        <f>_xlfn.XLOOKUP(B773,'School Lookup'!D:D,'School Lookup'!F:F,0)</f>
        <v>682471</v>
      </c>
      <c r="B773" s="54" t="str">
        <f>_xlfn.XLOOKUP(C773,'School Lookup'!A:A,'School Lookup'!D:D,_xlfn.XLOOKUP(C773,'School Lookup'!B:B,'School Lookup'!D:D,_xlfn.XLOOKUP(C773,'School Lookup'!C:C,'School Lookup'!D:D,0)))</f>
        <v>Ridgeway Primary School</v>
      </c>
      <c r="C773" t="s">
        <v>334</v>
      </c>
      <c r="D773" t="s">
        <v>1405</v>
      </c>
      <c r="E773" t="s">
        <v>16</v>
      </c>
      <c r="F773" t="s">
        <v>734</v>
      </c>
      <c r="G773" t="s">
        <v>328</v>
      </c>
      <c r="H773" t="s">
        <v>885</v>
      </c>
      <c r="I773" t="s">
        <v>958</v>
      </c>
      <c r="J773" t="s">
        <v>981</v>
      </c>
      <c r="K773" s="4">
        <v>46007</v>
      </c>
      <c r="L773" s="5">
        <v>0.56594907407407402</v>
      </c>
      <c r="M773" t="s">
        <v>953</v>
      </c>
      <c r="N773" s="5">
        <v>3.8194444444444446E-4</v>
      </c>
      <c r="O773" t="s">
        <v>982</v>
      </c>
      <c r="P773">
        <v>0</v>
      </c>
      <c r="Q773">
        <v>20</v>
      </c>
      <c r="R773" t="s">
        <v>998</v>
      </c>
      <c r="S773" t="s">
        <v>987</v>
      </c>
    </row>
    <row r="774" spans="1:19" x14ac:dyDescent="0.25">
      <c r="A774" s="54">
        <f>_xlfn.XLOOKUP(B774,'School Lookup'!D:D,'School Lookup'!F:F,0)</f>
        <v>682471</v>
      </c>
      <c r="B774" s="54" t="str">
        <f>_xlfn.XLOOKUP(C774,'School Lookup'!A:A,'School Lookup'!D:D,_xlfn.XLOOKUP(C774,'School Lookup'!B:B,'School Lookup'!D:D,_xlfn.XLOOKUP(C774,'School Lookup'!C:C,'School Lookup'!D:D,0)))</f>
        <v>Ridgeway Primary School</v>
      </c>
      <c r="C774" t="s">
        <v>334</v>
      </c>
      <c r="D774" t="s">
        <v>1242</v>
      </c>
      <c r="E774" t="s">
        <v>16</v>
      </c>
      <c r="F774" t="s">
        <v>734</v>
      </c>
      <c r="G774" t="s">
        <v>328</v>
      </c>
      <c r="H774" t="s">
        <v>885</v>
      </c>
      <c r="I774" t="s">
        <v>958</v>
      </c>
      <c r="J774" t="s">
        <v>981</v>
      </c>
      <c r="K774" s="4">
        <v>46007</v>
      </c>
      <c r="L774" s="5">
        <v>0.64270833333333333</v>
      </c>
      <c r="M774" t="s">
        <v>953</v>
      </c>
      <c r="N774" s="5">
        <v>2.3148148148148147E-5</v>
      </c>
      <c r="O774" t="s">
        <v>982</v>
      </c>
      <c r="P774">
        <v>0</v>
      </c>
      <c r="Q774">
        <v>20</v>
      </c>
      <c r="R774" t="s">
        <v>986</v>
      </c>
      <c r="S774" t="s">
        <v>987</v>
      </c>
    </row>
    <row r="775" spans="1:19" x14ac:dyDescent="0.25">
      <c r="A775" s="54">
        <f>_xlfn.XLOOKUP(B775,'School Lookup'!D:D,'School Lookup'!F:F,0)</f>
        <v>682471</v>
      </c>
      <c r="B775" s="54" t="str">
        <f>_xlfn.XLOOKUP(C775,'School Lookup'!A:A,'School Lookup'!D:D,_xlfn.XLOOKUP(C775,'School Lookup'!B:B,'School Lookup'!D:D,_xlfn.XLOOKUP(C775,'School Lookup'!C:C,'School Lookup'!D:D,0)))</f>
        <v>Ridgeway Primary School</v>
      </c>
      <c r="C775" t="s">
        <v>334</v>
      </c>
      <c r="D775" t="s">
        <v>1154</v>
      </c>
      <c r="E775" t="s">
        <v>16</v>
      </c>
      <c r="F775" t="s">
        <v>734</v>
      </c>
      <c r="G775" t="s">
        <v>328</v>
      </c>
      <c r="H775" t="s">
        <v>885</v>
      </c>
      <c r="I775" t="s">
        <v>958</v>
      </c>
      <c r="J775" t="s">
        <v>981</v>
      </c>
      <c r="K775" s="4">
        <v>46007</v>
      </c>
      <c r="L775" s="5">
        <v>0.66561342592592587</v>
      </c>
      <c r="M775" t="s">
        <v>953</v>
      </c>
      <c r="N775" s="5">
        <v>4.6296296296296298E-4</v>
      </c>
      <c r="O775" t="s">
        <v>982</v>
      </c>
      <c r="P775">
        <v>0</v>
      </c>
      <c r="Q775">
        <v>20</v>
      </c>
      <c r="R775" t="s">
        <v>1006</v>
      </c>
      <c r="S775" t="s">
        <v>994</v>
      </c>
    </row>
    <row r="776" spans="1:19" x14ac:dyDescent="0.25">
      <c r="A776" s="54">
        <f>_xlfn.XLOOKUP(B776,'School Lookup'!D:D,'School Lookup'!F:F,0)</f>
        <v>682471</v>
      </c>
      <c r="B776" s="54" t="str">
        <f>_xlfn.XLOOKUP(C776,'School Lookup'!A:A,'School Lookup'!D:D,_xlfn.XLOOKUP(C776,'School Lookup'!B:B,'School Lookup'!D:D,_xlfn.XLOOKUP(C776,'School Lookup'!C:C,'School Lookup'!D:D,0)))</f>
        <v>Ridgeway Primary School</v>
      </c>
      <c r="C776" t="s">
        <v>334</v>
      </c>
      <c r="D776" t="s">
        <v>1242</v>
      </c>
      <c r="E776" t="s">
        <v>16</v>
      </c>
      <c r="F776" t="s">
        <v>734</v>
      </c>
      <c r="G776" t="s">
        <v>328</v>
      </c>
      <c r="H776" t="s">
        <v>885</v>
      </c>
      <c r="I776" t="s">
        <v>958</v>
      </c>
      <c r="J776" t="s">
        <v>981</v>
      </c>
      <c r="K776" s="4">
        <v>46007</v>
      </c>
      <c r="L776" s="5">
        <v>0.66645833333333337</v>
      </c>
      <c r="M776" t="s">
        <v>953</v>
      </c>
      <c r="N776" s="5">
        <v>7.1759259259259259E-4</v>
      </c>
      <c r="O776" t="s">
        <v>982</v>
      </c>
      <c r="P776">
        <v>0</v>
      </c>
      <c r="Q776">
        <v>20</v>
      </c>
      <c r="R776" t="s">
        <v>986</v>
      </c>
      <c r="S776" t="s">
        <v>987</v>
      </c>
    </row>
    <row r="777" spans="1:19" x14ac:dyDescent="0.25">
      <c r="A777" s="54">
        <f>_xlfn.XLOOKUP(B777,'School Lookup'!D:D,'School Lookup'!F:F,0)</f>
        <v>682471</v>
      </c>
      <c r="B777" s="54" t="str">
        <f>_xlfn.XLOOKUP(C777,'School Lookup'!A:A,'School Lookup'!D:D,_xlfn.XLOOKUP(C777,'School Lookup'!B:B,'School Lookup'!D:D,_xlfn.XLOOKUP(C777,'School Lookup'!C:C,'School Lookup'!D:D,0)))</f>
        <v>Ridgeway Primary School</v>
      </c>
      <c r="C777" t="s">
        <v>334</v>
      </c>
      <c r="D777" t="s">
        <v>1406</v>
      </c>
      <c r="E777" t="s">
        <v>16</v>
      </c>
      <c r="F777" t="s">
        <v>734</v>
      </c>
      <c r="G777" t="s">
        <v>328</v>
      </c>
      <c r="H777" t="s">
        <v>885</v>
      </c>
      <c r="I777" t="s">
        <v>958</v>
      </c>
      <c r="J777" t="s">
        <v>981</v>
      </c>
      <c r="K777" s="4">
        <v>46007</v>
      </c>
      <c r="L777" s="5">
        <v>0.67072916666666671</v>
      </c>
      <c r="M777" t="s">
        <v>953</v>
      </c>
      <c r="N777" s="5">
        <v>2.5462962962962961E-4</v>
      </c>
      <c r="O777" t="s">
        <v>982</v>
      </c>
      <c r="P777">
        <v>0</v>
      </c>
      <c r="Q777">
        <v>20</v>
      </c>
      <c r="R777" t="s">
        <v>998</v>
      </c>
      <c r="S777" t="s">
        <v>987</v>
      </c>
    </row>
    <row r="778" spans="1:19" x14ac:dyDescent="0.25">
      <c r="A778" s="54">
        <f>_xlfn.XLOOKUP(B778,'School Lookup'!D:D,'School Lookup'!F:F,0)</f>
        <v>856243</v>
      </c>
      <c r="B778" s="54" t="str">
        <f>_xlfn.XLOOKUP(C778,'School Lookup'!A:A,'School Lookup'!D:D,_xlfn.XLOOKUP(C778,'School Lookup'!B:B,'School Lookup'!D:D,_xlfn.XLOOKUP(C778,'School Lookup'!C:C,'School Lookup'!D:D,0)))</f>
        <v>Elton Primary School</v>
      </c>
      <c r="C778" t="s">
        <v>331</v>
      </c>
      <c r="D778" t="s">
        <v>1052</v>
      </c>
      <c r="E778" t="s">
        <v>16</v>
      </c>
      <c r="F778" t="s">
        <v>734</v>
      </c>
      <c r="G778" t="s">
        <v>332</v>
      </c>
      <c r="H778" t="s">
        <v>877</v>
      </c>
      <c r="I778" t="s">
        <v>958</v>
      </c>
      <c r="J778" t="s">
        <v>959</v>
      </c>
      <c r="K778" s="4">
        <v>46007</v>
      </c>
      <c r="L778" s="5">
        <v>0.41905092592592591</v>
      </c>
      <c r="M778" t="s">
        <v>953</v>
      </c>
      <c r="N778" s="5">
        <v>4.7453703703703704E-4</v>
      </c>
      <c r="O778" t="s">
        <v>960</v>
      </c>
      <c r="P778">
        <v>0</v>
      </c>
      <c r="Q778">
        <v>20</v>
      </c>
      <c r="R778" t="s">
        <v>1053</v>
      </c>
      <c r="S778" t="s">
        <v>966</v>
      </c>
    </row>
    <row r="779" spans="1:19" x14ac:dyDescent="0.25">
      <c r="A779" s="54">
        <f>_xlfn.XLOOKUP(B779,'School Lookup'!D:D,'School Lookup'!F:F,0)</f>
        <v>856243</v>
      </c>
      <c r="B779" s="54" t="str">
        <f>_xlfn.XLOOKUP(C779,'School Lookup'!A:A,'School Lookup'!D:D,_xlfn.XLOOKUP(C779,'School Lookup'!B:B,'School Lookup'!D:D,_xlfn.XLOOKUP(C779,'School Lookup'!C:C,'School Lookup'!D:D,0)))</f>
        <v>Elton Primary School</v>
      </c>
      <c r="C779" t="s">
        <v>331</v>
      </c>
      <c r="D779" t="s">
        <v>1036</v>
      </c>
      <c r="E779" t="s">
        <v>16</v>
      </c>
      <c r="F779" t="s">
        <v>734</v>
      </c>
      <c r="G779" t="s">
        <v>332</v>
      </c>
      <c r="H779" t="s">
        <v>877</v>
      </c>
      <c r="I779" t="s">
        <v>958</v>
      </c>
      <c r="J779" t="s">
        <v>959</v>
      </c>
      <c r="K779" s="4">
        <v>46007</v>
      </c>
      <c r="L779" s="5">
        <v>0.44226851851851851</v>
      </c>
      <c r="M779" t="s">
        <v>953</v>
      </c>
      <c r="N779" s="5">
        <v>1.2847222222222223E-3</v>
      </c>
      <c r="O779" t="s">
        <v>960</v>
      </c>
      <c r="P779">
        <v>0</v>
      </c>
      <c r="Q779">
        <v>20</v>
      </c>
      <c r="R779" t="s">
        <v>978</v>
      </c>
      <c r="S779" t="s">
        <v>966</v>
      </c>
    </row>
    <row r="780" spans="1:19" x14ac:dyDescent="0.25">
      <c r="A780" s="54">
        <f>_xlfn.XLOOKUP(B780,'School Lookup'!D:D,'School Lookup'!F:F,0)</f>
        <v>856243</v>
      </c>
      <c r="B780" s="54" t="str">
        <f>_xlfn.XLOOKUP(C780,'School Lookup'!A:A,'School Lookup'!D:D,_xlfn.XLOOKUP(C780,'School Lookup'!B:B,'School Lookup'!D:D,_xlfn.XLOOKUP(C780,'School Lookup'!C:C,'School Lookup'!D:D,0)))</f>
        <v>Elton Primary School</v>
      </c>
      <c r="C780" t="s">
        <v>331</v>
      </c>
      <c r="D780" t="s">
        <v>1112</v>
      </c>
      <c r="E780" t="s">
        <v>16</v>
      </c>
      <c r="F780" t="s">
        <v>734</v>
      </c>
      <c r="G780" t="s">
        <v>332</v>
      </c>
      <c r="H780" t="s">
        <v>877</v>
      </c>
      <c r="I780" t="s">
        <v>958</v>
      </c>
      <c r="J780" t="s">
        <v>959</v>
      </c>
      <c r="K780" s="4">
        <v>46007</v>
      </c>
      <c r="L780" s="5">
        <v>0.44671296296296298</v>
      </c>
      <c r="M780" t="s">
        <v>953</v>
      </c>
      <c r="N780" s="5">
        <v>3.7037037037037035E-4</v>
      </c>
      <c r="O780" t="s">
        <v>960</v>
      </c>
      <c r="P780">
        <v>0</v>
      </c>
      <c r="Q780">
        <v>20</v>
      </c>
      <c r="R780" t="s">
        <v>978</v>
      </c>
      <c r="S780" t="s">
        <v>966</v>
      </c>
    </row>
    <row r="781" spans="1:19" x14ac:dyDescent="0.25">
      <c r="A781" s="54">
        <f>_xlfn.XLOOKUP(B781,'School Lookup'!D:D,'School Lookup'!F:F,0)</f>
        <v>856243</v>
      </c>
      <c r="B781" s="54" t="str">
        <f>_xlfn.XLOOKUP(C781,'School Lookup'!A:A,'School Lookup'!D:D,_xlfn.XLOOKUP(C781,'School Lookup'!B:B,'School Lookup'!D:D,_xlfn.XLOOKUP(C781,'School Lookup'!C:C,'School Lookup'!D:D,0)))</f>
        <v>Elton Primary School</v>
      </c>
      <c r="C781" t="s">
        <v>331</v>
      </c>
      <c r="D781" t="s">
        <v>1112</v>
      </c>
      <c r="E781" t="s">
        <v>16</v>
      </c>
      <c r="F781" t="s">
        <v>734</v>
      </c>
      <c r="G781" t="s">
        <v>332</v>
      </c>
      <c r="H781" t="s">
        <v>877</v>
      </c>
      <c r="I781" t="s">
        <v>958</v>
      </c>
      <c r="J781" t="s">
        <v>959</v>
      </c>
      <c r="K781" s="4">
        <v>46007</v>
      </c>
      <c r="L781" s="5">
        <v>0.44726851851851851</v>
      </c>
      <c r="M781" t="s">
        <v>953</v>
      </c>
      <c r="N781" s="5">
        <v>1.1805555555555556E-3</v>
      </c>
      <c r="O781" t="s">
        <v>960</v>
      </c>
      <c r="P781">
        <v>0</v>
      </c>
      <c r="Q781">
        <v>20</v>
      </c>
      <c r="R781" t="s">
        <v>978</v>
      </c>
      <c r="S781" t="s">
        <v>966</v>
      </c>
    </row>
    <row r="782" spans="1:19" x14ac:dyDescent="0.25">
      <c r="A782" s="54">
        <f>_xlfn.XLOOKUP(B782,'School Lookup'!D:D,'School Lookup'!F:F,0)</f>
        <v>856243</v>
      </c>
      <c r="B782" s="54" t="str">
        <f>_xlfn.XLOOKUP(C782,'School Lookup'!A:A,'School Lookup'!D:D,_xlfn.XLOOKUP(C782,'School Lookup'!B:B,'School Lookup'!D:D,_xlfn.XLOOKUP(C782,'School Lookup'!C:C,'School Lookup'!D:D,0)))</f>
        <v>Elton Primary School</v>
      </c>
      <c r="C782" t="s">
        <v>331</v>
      </c>
      <c r="D782" t="s">
        <v>1407</v>
      </c>
      <c r="E782" t="s">
        <v>16</v>
      </c>
      <c r="F782" t="s">
        <v>734</v>
      </c>
      <c r="G782" t="s">
        <v>332</v>
      </c>
      <c r="H782" t="s">
        <v>877</v>
      </c>
      <c r="I782" t="s">
        <v>958</v>
      </c>
      <c r="J782" t="s">
        <v>981</v>
      </c>
      <c r="K782" s="4">
        <v>46007</v>
      </c>
      <c r="L782" s="5">
        <v>0.39149305555555558</v>
      </c>
      <c r="M782" t="s">
        <v>953</v>
      </c>
      <c r="N782" s="5">
        <v>1.2268518518518518E-3</v>
      </c>
      <c r="O782" t="s">
        <v>982</v>
      </c>
      <c r="P782">
        <v>0</v>
      </c>
      <c r="Q782">
        <v>20</v>
      </c>
      <c r="R782" t="s">
        <v>1011</v>
      </c>
      <c r="S782" t="s">
        <v>984</v>
      </c>
    </row>
    <row r="783" spans="1:19" x14ac:dyDescent="0.25">
      <c r="A783" s="54">
        <f>_xlfn.XLOOKUP(B783,'School Lookup'!D:D,'School Lookup'!F:F,0)</f>
        <v>823392</v>
      </c>
      <c r="B783" s="54" t="str">
        <f>_xlfn.XLOOKUP(C783,'School Lookup'!A:A,'School Lookup'!D:D,_xlfn.XLOOKUP(C783,'School Lookup'!B:B,'School Lookup'!D:D,_xlfn.XLOOKUP(C783,'School Lookup'!C:C,'School Lookup'!D:D,0)))</f>
        <v>Fitz Herbert C of E VA Primary School</v>
      </c>
      <c r="C783" t="s">
        <v>31</v>
      </c>
      <c r="D783" t="s">
        <v>1408</v>
      </c>
      <c r="E783" t="s">
        <v>16</v>
      </c>
      <c r="F783" t="s">
        <v>734</v>
      </c>
      <c r="G783" t="s">
        <v>134</v>
      </c>
      <c r="H783" t="s">
        <v>347</v>
      </c>
      <c r="I783" t="s">
        <v>958</v>
      </c>
      <c r="J783" t="s">
        <v>959</v>
      </c>
      <c r="K783" s="4">
        <v>46007</v>
      </c>
      <c r="L783" s="5">
        <v>0.4836111111111111</v>
      </c>
      <c r="M783" t="s">
        <v>953</v>
      </c>
      <c r="N783" s="5">
        <v>4.5138888888888887E-4</v>
      </c>
      <c r="O783" t="s">
        <v>1023</v>
      </c>
      <c r="P783">
        <v>0</v>
      </c>
      <c r="Q783">
        <v>20</v>
      </c>
      <c r="R783" t="s">
        <v>1355</v>
      </c>
      <c r="S783" t="s">
        <v>966</v>
      </c>
    </row>
    <row r="784" spans="1:19" x14ac:dyDescent="0.25">
      <c r="A784" s="54">
        <f>_xlfn.XLOOKUP(B784,'School Lookup'!D:D,'School Lookup'!F:F,0)</f>
        <v>823392</v>
      </c>
      <c r="B784" s="54" t="str">
        <f>_xlfn.XLOOKUP(C784,'School Lookup'!A:A,'School Lookup'!D:D,_xlfn.XLOOKUP(C784,'School Lookup'!B:B,'School Lookup'!D:D,_xlfn.XLOOKUP(C784,'School Lookup'!C:C,'School Lookup'!D:D,0)))</f>
        <v>Fitz Herbert C of E VA Primary School</v>
      </c>
      <c r="C784" t="s">
        <v>31</v>
      </c>
      <c r="D784" t="s">
        <v>1066</v>
      </c>
      <c r="E784" t="s">
        <v>16</v>
      </c>
      <c r="F784" t="s">
        <v>734</v>
      </c>
      <c r="G784" t="s">
        <v>134</v>
      </c>
      <c r="H784" t="s">
        <v>347</v>
      </c>
      <c r="I784" t="s">
        <v>958</v>
      </c>
      <c r="J784" t="s">
        <v>959</v>
      </c>
      <c r="K784" s="4">
        <v>46007</v>
      </c>
      <c r="L784" s="5">
        <v>0.44540509259259259</v>
      </c>
      <c r="M784" t="s">
        <v>953</v>
      </c>
      <c r="N784" s="5">
        <v>8.6805555555555551E-4</v>
      </c>
      <c r="O784" t="s">
        <v>960</v>
      </c>
      <c r="P784">
        <v>0</v>
      </c>
      <c r="Q784">
        <v>20</v>
      </c>
      <c r="R784" t="s">
        <v>974</v>
      </c>
      <c r="S784" t="s">
        <v>955</v>
      </c>
    </row>
    <row r="785" spans="1:19" x14ac:dyDescent="0.25">
      <c r="A785" s="54">
        <f>_xlfn.XLOOKUP(B785,'School Lookup'!D:D,'School Lookup'!F:F,0)</f>
        <v>823392</v>
      </c>
      <c r="B785" s="54" t="str">
        <f>_xlfn.XLOOKUP(C785,'School Lookup'!A:A,'School Lookup'!D:D,_xlfn.XLOOKUP(C785,'School Lookup'!B:B,'School Lookup'!D:D,_xlfn.XLOOKUP(C785,'School Lookup'!C:C,'School Lookup'!D:D,0)))</f>
        <v>Fitz Herbert C of E VA Primary School</v>
      </c>
      <c r="C785" t="s">
        <v>31</v>
      </c>
      <c r="D785">
        <v>142</v>
      </c>
      <c r="E785" t="s">
        <v>16</v>
      </c>
      <c r="F785" t="s">
        <v>734</v>
      </c>
      <c r="G785" t="s">
        <v>134</v>
      </c>
      <c r="H785" t="s">
        <v>347</v>
      </c>
      <c r="I785" t="s">
        <v>958</v>
      </c>
      <c r="J785" t="s">
        <v>959</v>
      </c>
      <c r="K785" s="4">
        <v>46007</v>
      </c>
      <c r="L785" s="5">
        <v>0.47488425925925926</v>
      </c>
      <c r="M785" t="s">
        <v>953</v>
      </c>
      <c r="N785" s="5">
        <v>2.5462962962962961E-4</v>
      </c>
      <c r="O785" t="s">
        <v>960</v>
      </c>
      <c r="P785">
        <v>0</v>
      </c>
      <c r="Q785">
        <v>20</v>
      </c>
      <c r="R785" t="s">
        <v>955</v>
      </c>
    </row>
    <row r="786" spans="1:19" x14ac:dyDescent="0.25">
      <c r="A786" s="54">
        <f>_xlfn.XLOOKUP(B786,'School Lookup'!D:D,'School Lookup'!F:F,0)</f>
        <v>823392</v>
      </c>
      <c r="B786" s="54" t="str">
        <f>_xlfn.XLOOKUP(C786,'School Lookup'!A:A,'School Lookup'!D:D,_xlfn.XLOOKUP(C786,'School Lookup'!B:B,'School Lookup'!D:D,_xlfn.XLOOKUP(C786,'School Lookup'!C:C,'School Lookup'!D:D,0)))</f>
        <v>Fitz Herbert C of E VA Primary School</v>
      </c>
      <c r="C786" t="s">
        <v>31</v>
      </c>
      <c r="D786" t="s">
        <v>1064</v>
      </c>
      <c r="E786" t="s">
        <v>16</v>
      </c>
      <c r="F786" t="s">
        <v>734</v>
      </c>
      <c r="G786" t="s">
        <v>134</v>
      </c>
      <c r="H786" t="s">
        <v>347</v>
      </c>
      <c r="I786" t="s">
        <v>958</v>
      </c>
      <c r="J786" t="s">
        <v>959</v>
      </c>
      <c r="K786" s="4">
        <v>46007</v>
      </c>
      <c r="L786" s="5">
        <v>0.49829861111111112</v>
      </c>
      <c r="M786" t="s">
        <v>953</v>
      </c>
      <c r="N786" s="5">
        <v>2.0833333333333335E-4</v>
      </c>
      <c r="O786" t="s">
        <v>960</v>
      </c>
      <c r="P786">
        <v>0</v>
      </c>
      <c r="Q786">
        <v>20</v>
      </c>
      <c r="R786" t="s">
        <v>1065</v>
      </c>
      <c r="S786" t="s">
        <v>955</v>
      </c>
    </row>
    <row r="787" spans="1:19" x14ac:dyDescent="0.25">
      <c r="A787" s="54">
        <f>_xlfn.XLOOKUP(B787,'School Lookup'!D:D,'School Lookup'!F:F,0)</f>
        <v>823392</v>
      </c>
      <c r="B787" s="54" t="str">
        <f>_xlfn.XLOOKUP(C787,'School Lookup'!A:A,'School Lookup'!D:D,_xlfn.XLOOKUP(C787,'School Lookup'!B:B,'School Lookup'!D:D,_xlfn.XLOOKUP(C787,'School Lookup'!C:C,'School Lookup'!D:D,0)))</f>
        <v>Fitz Herbert C of E VA Primary School</v>
      </c>
      <c r="C787" t="s">
        <v>31</v>
      </c>
      <c r="D787">
        <v>620</v>
      </c>
      <c r="E787" t="s">
        <v>16</v>
      </c>
      <c r="F787" t="s">
        <v>734</v>
      </c>
      <c r="G787" t="s">
        <v>134</v>
      </c>
      <c r="H787" t="s">
        <v>347</v>
      </c>
      <c r="I787" t="s">
        <v>958</v>
      </c>
      <c r="J787" t="s">
        <v>959</v>
      </c>
      <c r="K787" s="4">
        <v>46007</v>
      </c>
      <c r="L787" s="5">
        <v>0.49829861111111112</v>
      </c>
      <c r="M787" t="s">
        <v>953</v>
      </c>
      <c r="N787" s="5">
        <v>2.0833333333333335E-4</v>
      </c>
      <c r="O787" t="s">
        <v>960</v>
      </c>
      <c r="P787">
        <v>0</v>
      </c>
      <c r="Q787">
        <v>20</v>
      </c>
      <c r="R787" t="s">
        <v>975</v>
      </c>
      <c r="S787" t="s">
        <v>976</v>
      </c>
    </row>
    <row r="788" spans="1:19" x14ac:dyDescent="0.25">
      <c r="A788" s="54">
        <f>_xlfn.XLOOKUP(B788,'School Lookup'!D:D,'School Lookup'!F:F,0)</f>
        <v>823392</v>
      </c>
      <c r="B788" s="54" t="str">
        <f>_xlfn.XLOOKUP(C788,'School Lookup'!A:A,'School Lookup'!D:D,_xlfn.XLOOKUP(C788,'School Lookup'!B:B,'School Lookup'!D:D,_xlfn.XLOOKUP(C788,'School Lookup'!C:C,'School Lookup'!D:D,0)))</f>
        <v>Fitz Herbert C of E VA Primary School</v>
      </c>
      <c r="C788" t="s">
        <v>31</v>
      </c>
      <c r="D788" t="s">
        <v>1066</v>
      </c>
      <c r="E788" t="s">
        <v>16</v>
      </c>
      <c r="F788" t="s">
        <v>734</v>
      </c>
      <c r="G788" t="s">
        <v>134</v>
      </c>
      <c r="H788" t="s">
        <v>347</v>
      </c>
      <c r="I788" t="s">
        <v>958</v>
      </c>
      <c r="J788" t="s">
        <v>959</v>
      </c>
      <c r="K788" s="4">
        <v>46007</v>
      </c>
      <c r="L788" s="5">
        <v>0.51501157407407405</v>
      </c>
      <c r="M788" t="s">
        <v>953</v>
      </c>
      <c r="N788" s="5">
        <v>6.9444444444444447E-4</v>
      </c>
      <c r="O788" t="s">
        <v>960</v>
      </c>
      <c r="P788">
        <v>0</v>
      </c>
      <c r="Q788">
        <v>20</v>
      </c>
      <c r="R788" t="s">
        <v>974</v>
      </c>
      <c r="S788" t="s">
        <v>955</v>
      </c>
    </row>
    <row r="789" spans="1:19" x14ac:dyDescent="0.25">
      <c r="A789" s="54">
        <f>_xlfn.XLOOKUP(B789,'School Lookup'!D:D,'School Lookup'!F:F,0)</f>
        <v>823392</v>
      </c>
      <c r="B789" s="54" t="str">
        <f>_xlfn.XLOOKUP(C789,'School Lookup'!A:A,'School Lookup'!D:D,_xlfn.XLOOKUP(C789,'School Lookup'!B:B,'School Lookup'!D:D,_xlfn.XLOOKUP(C789,'School Lookup'!C:C,'School Lookup'!D:D,0)))</f>
        <v>Fitz Herbert C of E VA Primary School</v>
      </c>
      <c r="C789" t="s">
        <v>31</v>
      </c>
      <c r="D789" t="s">
        <v>1066</v>
      </c>
      <c r="E789" t="s">
        <v>16</v>
      </c>
      <c r="F789" t="s">
        <v>734</v>
      </c>
      <c r="G789" t="s">
        <v>134</v>
      </c>
      <c r="H789" t="s">
        <v>347</v>
      </c>
      <c r="I789" t="s">
        <v>958</v>
      </c>
      <c r="J789" t="s">
        <v>959</v>
      </c>
      <c r="K789" s="4">
        <v>46007</v>
      </c>
      <c r="L789" s="5">
        <v>0.52177083333333329</v>
      </c>
      <c r="M789" t="s">
        <v>953</v>
      </c>
      <c r="N789" s="5">
        <v>6.2500000000000001E-4</v>
      </c>
      <c r="O789" t="s">
        <v>960</v>
      </c>
      <c r="P789">
        <v>0</v>
      </c>
      <c r="Q789">
        <v>20</v>
      </c>
      <c r="R789" t="s">
        <v>974</v>
      </c>
      <c r="S789" t="s">
        <v>955</v>
      </c>
    </row>
    <row r="790" spans="1:19" x14ac:dyDescent="0.25">
      <c r="A790" s="54">
        <f>_xlfn.XLOOKUP(B790,'School Lookup'!D:D,'School Lookup'!F:F,0)</f>
        <v>823392</v>
      </c>
      <c r="B790" s="54" t="str">
        <f>_xlfn.XLOOKUP(C790,'School Lookup'!A:A,'School Lookup'!D:D,_xlfn.XLOOKUP(C790,'School Lookup'!B:B,'School Lookup'!D:D,_xlfn.XLOOKUP(C790,'School Lookup'!C:C,'School Lookup'!D:D,0)))</f>
        <v>Fitz Herbert C of E VA Primary School</v>
      </c>
      <c r="C790" t="s">
        <v>31</v>
      </c>
      <c r="D790">
        <v>620</v>
      </c>
      <c r="E790" t="s">
        <v>16</v>
      </c>
      <c r="F790" t="s">
        <v>734</v>
      </c>
      <c r="G790" t="s">
        <v>134</v>
      </c>
      <c r="H790" t="s">
        <v>347</v>
      </c>
      <c r="I790" t="s">
        <v>958</v>
      </c>
      <c r="J790" t="s">
        <v>959</v>
      </c>
      <c r="K790" s="4">
        <v>46007</v>
      </c>
      <c r="L790" s="5">
        <v>0.52363425925925922</v>
      </c>
      <c r="M790" t="s">
        <v>953</v>
      </c>
      <c r="N790" s="5">
        <v>5.7870370370370373E-5</v>
      </c>
      <c r="O790" t="s">
        <v>960</v>
      </c>
      <c r="P790">
        <v>0</v>
      </c>
      <c r="Q790">
        <v>20</v>
      </c>
      <c r="R790" t="s">
        <v>975</v>
      </c>
      <c r="S790" t="s">
        <v>976</v>
      </c>
    </row>
    <row r="791" spans="1:19" x14ac:dyDescent="0.25">
      <c r="A791" s="54">
        <f>_xlfn.XLOOKUP(B791,'School Lookup'!D:D,'School Lookup'!F:F,0)</f>
        <v>251672</v>
      </c>
      <c r="B791" s="54" t="str">
        <f>_xlfn.XLOOKUP(C791,'School Lookup'!A:A,'School Lookup'!D:D,_xlfn.XLOOKUP(C791,'School Lookup'!B:B,'School Lookup'!D:D,_xlfn.XLOOKUP(C791,'School Lookup'!C:C,'School Lookup'!D:D,0)))</f>
        <v>Park Schools Federation</v>
      </c>
      <c r="C791" t="s">
        <v>40</v>
      </c>
      <c r="D791" t="s">
        <v>1409</v>
      </c>
      <c r="E791" t="s">
        <v>16</v>
      </c>
      <c r="F791" t="s">
        <v>734</v>
      </c>
      <c r="G791" t="s">
        <v>235</v>
      </c>
      <c r="H791" t="s">
        <v>228</v>
      </c>
      <c r="I791" t="s">
        <v>980</v>
      </c>
      <c r="J791" t="s">
        <v>981</v>
      </c>
      <c r="K791" s="4">
        <v>46007</v>
      </c>
      <c r="L791" s="5">
        <v>0.55763888888888891</v>
      </c>
      <c r="M791" t="s">
        <v>953</v>
      </c>
      <c r="N791" s="5">
        <v>2.0833333333333335E-4</v>
      </c>
      <c r="O791" t="s">
        <v>982</v>
      </c>
      <c r="P791">
        <v>2.1999999999999999E-2</v>
      </c>
      <c r="Q791">
        <v>20</v>
      </c>
      <c r="R791" t="s">
        <v>998</v>
      </c>
      <c r="S791" t="s">
        <v>987</v>
      </c>
    </row>
    <row r="792" spans="1:19" x14ac:dyDescent="0.25">
      <c r="A792" s="54">
        <f>_xlfn.XLOOKUP(B792,'School Lookup'!D:D,'School Lookup'!F:F,0)</f>
        <v>251672</v>
      </c>
      <c r="B792" s="54" t="str">
        <f>_xlfn.XLOOKUP(C792,'School Lookup'!A:A,'School Lookup'!D:D,_xlfn.XLOOKUP(C792,'School Lookup'!B:B,'School Lookup'!D:D,_xlfn.XLOOKUP(C792,'School Lookup'!C:C,'School Lookup'!D:D,0)))</f>
        <v>Park Schools Federation</v>
      </c>
      <c r="C792" t="s">
        <v>40</v>
      </c>
      <c r="D792" t="s">
        <v>1410</v>
      </c>
      <c r="E792" t="s">
        <v>16</v>
      </c>
      <c r="F792" t="s">
        <v>734</v>
      </c>
      <c r="G792" t="s">
        <v>235</v>
      </c>
      <c r="H792" t="s">
        <v>228</v>
      </c>
      <c r="I792" t="s">
        <v>980</v>
      </c>
      <c r="J792" t="s">
        <v>981</v>
      </c>
      <c r="K792" s="4">
        <v>46007</v>
      </c>
      <c r="L792" s="5">
        <v>0.55902777777777779</v>
      </c>
      <c r="M792" t="s">
        <v>953</v>
      </c>
      <c r="N792" s="5">
        <v>4.1666666666666669E-4</v>
      </c>
      <c r="O792" t="s">
        <v>982</v>
      </c>
      <c r="P792">
        <v>4.2999999999999997E-2</v>
      </c>
      <c r="Q792">
        <v>20</v>
      </c>
      <c r="R792" t="s">
        <v>983</v>
      </c>
      <c r="S792" t="s">
        <v>984</v>
      </c>
    </row>
    <row r="793" spans="1:19" x14ac:dyDescent="0.25">
      <c r="A793" s="54">
        <f>_xlfn.XLOOKUP(B793,'School Lookup'!D:D,'School Lookup'!F:F,0)</f>
        <v>251672</v>
      </c>
      <c r="B793" s="54" t="str">
        <f>_xlfn.XLOOKUP(C793,'School Lookup'!A:A,'School Lookup'!D:D,_xlfn.XLOOKUP(C793,'School Lookup'!B:B,'School Lookup'!D:D,_xlfn.XLOOKUP(C793,'School Lookup'!C:C,'School Lookup'!D:D,0)))</f>
        <v>Park Schools Federation</v>
      </c>
      <c r="C793" t="s">
        <v>40</v>
      </c>
      <c r="D793" t="s">
        <v>1316</v>
      </c>
      <c r="E793" t="s">
        <v>16</v>
      </c>
      <c r="F793" t="s">
        <v>734</v>
      </c>
      <c r="G793" t="s">
        <v>235</v>
      </c>
      <c r="H793" t="s">
        <v>228</v>
      </c>
      <c r="I793" t="s">
        <v>980</v>
      </c>
      <c r="J793" t="s">
        <v>981</v>
      </c>
      <c r="K793" s="4">
        <v>46007</v>
      </c>
      <c r="L793" s="5">
        <v>0.55972222222222223</v>
      </c>
      <c r="M793" t="s">
        <v>953</v>
      </c>
      <c r="N793" s="5">
        <v>2.6620370370370372E-4</v>
      </c>
      <c r="O793" t="s">
        <v>982</v>
      </c>
      <c r="P793">
        <v>2.8000000000000001E-2</v>
      </c>
      <c r="Q793">
        <v>20</v>
      </c>
      <c r="R793" t="s">
        <v>983</v>
      </c>
      <c r="S793" t="s">
        <v>984</v>
      </c>
    </row>
    <row r="794" spans="1:19" x14ac:dyDescent="0.25">
      <c r="A794" s="54">
        <f>_xlfn.XLOOKUP(B794,'School Lookup'!D:D,'School Lookup'!F:F,0)</f>
        <v>251672</v>
      </c>
      <c r="B794" s="54" t="str">
        <f>_xlfn.XLOOKUP(C794,'School Lookup'!A:A,'School Lookup'!D:D,_xlfn.XLOOKUP(C794,'School Lookup'!B:B,'School Lookup'!D:D,_xlfn.XLOOKUP(C794,'School Lookup'!C:C,'School Lookup'!D:D,0)))</f>
        <v>Park Schools Federation</v>
      </c>
      <c r="C794" t="s">
        <v>40</v>
      </c>
      <c r="D794" t="s">
        <v>1320</v>
      </c>
      <c r="E794" t="s">
        <v>16</v>
      </c>
      <c r="F794" t="s">
        <v>734</v>
      </c>
      <c r="G794" t="s">
        <v>235</v>
      </c>
      <c r="H794" t="s">
        <v>228</v>
      </c>
      <c r="I794" t="s">
        <v>980</v>
      </c>
      <c r="J794" t="s">
        <v>981</v>
      </c>
      <c r="K794" s="4">
        <v>46007</v>
      </c>
      <c r="L794" s="5">
        <v>0.56041666666666667</v>
      </c>
      <c r="M794" t="s">
        <v>953</v>
      </c>
      <c r="N794" s="5">
        <v>2.3148148148148149E-4</v>
      </c>
      <c r="O794" t="s">
        <v>982</v>
      </c>
      <c r="P794">
        <v>2.4E-2</v>
      </c>
      <c r="Q794">
        <v>20</v>
      </c>
      <c r="R794" t="s">
        <v>983</v>
      </c>
      <c r="S794" t="s">
        <v>984</v>
      </c>
    </row>
    <row r="795" spans="1:19" x14ac:dyDescent="0.25">
      <c r="A795" s="54">
        <f>_xlfn.XLOOKUP(B795,'School Lookup'!D:D,'School Lookup'!F:F,0)</f>
        <v>251672</v>
      </c>
      <c r="B795" s="54" t="str">
        <f>_xlfn.XLOOKUP(C795,'School Lookup'!A:A,'School Lookup'!D:D,_xlfn.XLOOKUP(C795,'School Lookup'!B:B,'School Lookup'!D:D,_xlfn.XLOOKUP(C795,'School Lookup'!C:C,'School Lookup'!D:D,0)))</f>
        <v>Park Schools Federation</v>
      </c>
      <c r="C795" t="s">
        <v>40</v>
      </c>
      <c r="D795" t="s">
        <v>1377</v>
      </c>
      <c r="E795" t="s">
        <v>16</v>
      </c>
      <c r="F795" t="s">
        <v>734</v>
      </c>
      <c r="G795" t="s">
        <v>235</v>
      </c>
      <c r="H795" t="s">
        <v>228</v>
      </c>
      <c r="I795" t="s">
        <v>980</v>
      </c>
      <c r="J795" t="s">
        <v>981</v>
      </c>
      <c r="K795" s="4">
        <v>46007</v>
      </c>
      <c r="L795" s="5">
        <v>0.56111111111111112</v>
      </c>
      <c r="M795" t="s">
        <v>953</v>
      </c>
      <c r="N795" s="5">
        <v>2.3148148148148149E-4</v>
      </c>
      <c r="O795" t="s">
        <v>982</v>
      </c>
      <c r="P795">
        <v>2.4E-2</v>
      </c>
      <c r="Q795">
        <v>20</v>
      </c>
      <c r="R795" t="s">
        <v>1006</v>
      </c>
      <c r="S795" t="s">
        <v>994</v>
      </c>
    </row>
    <row r="796" spans="1:19" x14ac:dyDescent="0.25">
      <c r="A796" s="54">
        <f>_xlfn.XLOOKUP(B796,'School Lookup'!D:D,'School Lookup'!F:F,0)</f>
        <v>251672</v>
      </c>
      <c r="B796" s="54" t="str">
        <f>_xlfn.XLOOKUP(C796,'School Lookup'!A:A,'School Lookup'!D:D,_xlfn.XLOOKUP(C796,'School Lookup'!B:B,'School Lookup'!D:D,_xlfn.XLOOKUP(C796,'School Lookup'!C:C,'School Lookup'!D:D,0)))</f>
        <v>Park Schools Federation</v>
      </c>
      <c r="C796" t="s">
        <v>40</v>
      </c>
      <c r="D796" t="s">
        <v>1411</v>
      </c>
      <c r="E796" t="s">
        <v>16</v>
      </c>
      <c r="F796" t="s">
        <v>734</v>
      </c>
      <c r="G796" t="s">
        <v>235</v>
      </c>
      <c r="H796" t="s">
        <v>228</v>
      </c>
      <c r="I796" t="s">
        <v>980</v>
      </c>
      <c r="J796" t="s">
        <v>981</v>
      </c>
      <c r="K796" s="4">
        <v>46007</v>
      </c>
      <c r="L796" s="5">
        <v>0.56111111111111112</v>
      </c>
      <c r="M796" t="s">
        <v>953</v>
      </c>
      <c r="N796" s="5">
        <v>2.5462962962962961E-4</v>
      </c>
      <c r="O796" t="s">
        <v>982</v>
      </c>
      <c r="P796">
        <v>2.7E-2</v>
      </c>
      <c r="Q796">
        <v>20</v>
      </c>
      <c r="R796" t="s">
        <v>983</v>
      </c>
      <c r="S796" t="s">
        <v>984</v>
      </c>
    </row>
    <row r="797" spans="1:19" x14ac:dyDescent="0.25">
      <c r="A797" s="54">
        <f>_xlfn.XLOOKUP(B797,'School Lookup'!D:D,'School Lookup'!F:F,0)</f>
        <v>251672</v>
      </c>
      <c r="B797" s="54" t="str">
        <f>_xlfn.XLOOKUP(C797,'School Lookup'!A:A,'School Lookup'!D:D,_xlfn.XLOOKUP(C797,'School Lookup'!B:B,'School Lookup'!D:D,_xlfn.XLOOKUP(C797,'School Lookup'!C:C,'School Lookup'!D:D,0)))</f>
        <v>Park Schools Federation</v>
      </c>
      <c r="C797" t="s">
        <v>40</v>
      </c>
      <c r="D797" t="s">
        <v>1412</v>
      </c>
      <c r="E797" t="s">
        <v>16</v>
      </c>
      <c r="F797" t="s">
        <v>734</v>
      </c>
      <c r="G797" t="s">
        <v>235</v>
      </c>
      <c r="H797" t="s">
        <v>228</v>
      </c>
      <c r="I797" t="s">
        <v>980</v>
      </c>
      <c r="J797" t="s">
        <v>981</v>
      </c>
      <c r="K797" s="4">
        <v>46007</v>
      </c>
      <c r="L797" s="5">
        <v>0.56180555555555556</v>
      </c>
      <c r="M797" t="s">
        <v>953</v>
      </c>
      <c r="N797" s="5">
        <v>3.414351851851852E-3</v>
      </c>
      <c r="O797" t="s">
        <v>982</v>
      </c>
      <c r="P797">
        <v>0.35</v>
      </c>
      <c r="Q797">
        <v>20</v>
      </c>
      <c r="R797" t="s">
        <v>998</v>
      </c>
      <c r="S797" t="s">
        <v>987</v>
      </c>
    </row>
    <row r="798" spans="1:19" x14ac:dyDescent="0.25">
      <c r="A798" s="54">
        <f>_xlfn.XLOOKUP(B798,'School Lookup'!D:D,'School Lookup'!F:F,0)</f>
        <v>251672</v>
      </c>
      <c r="B798" s="54" t="str">
        <f>_xlfn.XLOOKUP(C798,'School Lookup'!A:A,'School Lookup'!D:D,_xlfn.XLOOKUP(C798,'School Lookup'!B:B,'School Lookup'!D:D,_xlfn.XLOOKUP(C798,'School Lookup'!C:C,'School Lookup'!D:D,0)))</f>
        <v>Park Schools Federation</v>
      </c>
      <c r="C798" t="s">
        <v>40</v>
      </c>
      <c r="D798" t="s">
        <v>1413</v>
      </c>
      <c r="E798" t="s">
        <v>16</v>
      </c>
      <c r="F798" t="s">
        <v>734</v>
      </c>
      <c r="G798" t="s">
        <v>235</v>
      </c>
      <c r="H798" t="s">
        <v>228</v>
      </c>
      <c r="I798" t="s">
        <v>980</v>
      </c>
      <c r="J798" t="s">
        <v>981</v>
      </c>
      <c r="K798" s="4">
        <v>46007</v>
      </c>
      <c r="L798" s="5">
        <v>0.5625</v>
      </c>
      <c r="M798" t="s">
        <v>953</v>
      </c>
      <c r="N798" s="5">
        <v>2.6620370370370372E-4</v>
      </c>
      <c r="O798" t="s">
        <v>982</v>
      </c>
      <c r="P798">
        <v>5.8000000000000003E-2</v>
      </c>
      <c r="Q798">
        <v>20</v>
      </c>
      <c r="R798" t="s">
        <v>1074</v>
      </c>
      <c r="S798" t="s">
        <v>990</v>
      </c>
    </row>
    <row r="799" spans="1:19" x14ac:dyDescent="0.25">
      <c r="A799" s="54">
        <f>_xlfn.XLOOKUP(B799,'School Lookup'!D:D,'School Lookup'!F:F,0)</f>
        <v>251672</v>
      </c>
      <c r="B799" s="54" t="str">
        <f>_xlfn.XLOOKUP(C799,'School Lookup'!A:A,'School Lookup'!D:D,_xlfn.XLOOKUP(C799,'School Lookup'!B:B,'School Lookup'!D:D,_xlfn.XLOOKUP(C799,'School Lookup'!C:C,'School Lookup'!D:D,0)))</f>
        <v>Park Schools Federation</v>
      </c>
      <c r="C799" t="s">
        <v>40</v>
      </c>
      <c r="D799" t="s">
        <v>1000</v>
      </c>
      <c r="E799" t="s">
        <v>16</v>
      </c>
      <c r="F799" t="s">
        <v>734</v>
      </c>
      <c r="G799" t="s">
        <v>235</v>
      </c>
      <c r="H799" t="s">
        <v>228</v>
      </c>
      <c r="I799" t="s">
        <v>980</v>
      </c>
      <c r="J799" t="s">
        <v>981</v>
      </c>
      <c r="K799" s="4">
        <v>46007</v>
      </c>
      <c r="L799" s="5">
        <v>0.56319444444444444</v>
      </c>
      <c r="M799" t="s">
        <v>953</v>
      </c>
      <c r="N799" s="5">
        <v>2.4305555555555555E-4</v>
      </c>
      <c r="O799" t="s">
        <v>982</v>
      </c>
      <c r="P799">
        <v>2.5000000000000001E-2</v>
      </c>
      <c r="Q799">
        <v>20</v>
      </c>
      <c r="R799" t="s">
        <v>998</v>
      </c>
      <c r="S799" t="s">
        <v>987</v>
      </c>
    </row>
    <row r="800" spans="1:19" x14ac:dyDescent="0.25">
      <c r="A800" s="54">
        <f>_xlfn.XLOOKUP(B800,'School Lookup'!D:D,'School Lookup'!F:F,0)</f>
        <v>251672</v>
      </c>
      <c r="B800" s="54" t="str">
        <f>_xlfn.XLOOKUP(C800,'School Lookup'!A:A,'School Lookup'!D:D,_xlfn.XLOOKUP(C800,'School Lookup'!B:B,'School Lookup'!D:D,_xlfn.XLOOKUP(C800,'School Lookup'!C:C,'School Lookup'!D:D,0)))</f>
        <v>Park Schools Federation</v>
      </c>
      <c r="C800" t="s">
        <v>40</v>
      </c>
      <c r="D800" t="s">
        <v>1370</v>
      </c>
      <c r="E800" t="s">
        <v>16</v>
      </c>
      <c r="F800" t="s">
        <v>734</v>
      </c>
      <c r="G800" t="s">
        <v>235</v>
      </c>
      <c r="H800" t="s">
        <v>228</v>
      </c>
      <c r="I800" t="s">
        <v>980</v>
      </c>
      <c r="J800" t="s">
        <v>981</v>
      </c>
      <c r="K800" s="4">
        <v>46007</v>
      </c>
      <c r="L800" s="5">
        <v>0.56388888888888888</v>
      </c>
      <c r="M800" t="s">
        <v>953</v>
      </c>
      <c r="N800" s="5">
        <v>2.7777777777777778E-4</v>
      </c>
      <c r="O800" t="s">
        <v>982</v>
      </c>
      <c r="P800">
        <v>0.06</v>
      </c>
      <c r="Q800">
        <v>20</v>
      </c>
      <c r="R800" t="s">
        <v>1074</v>
      </c>
      <c r="S800" t="s">
        <v>990</v>
      </c>
    </row>
    <row r="801" spans="1:19" x14ac:dyDescent="0.25">
      <c r="A801" s="54">
        <f>_xlfn.XLOOKUP(B801,'School Lookup'!D:D,'School Lookup'!F:F,0)</f>
        <v>251672</v>
      </c>
      <c r="B801" s="54" t="str">
        <f>_xlfn.XLOOKUP(C801,'School Lookup'!A:A,'School Lookup'!D:D,_xlfn.XLOOKUP(C801,'School Lookup'!B:B,'School Lookup'!D:D,_xlfn.XLOOKUP(C801,'School Lookup'!C:C,'School Lookup'!D:D,0)))</f>
        <v>Park Schools Federation</v>
      </c>
      <c r="C801" t="s">
        <v>40</v>
      </c>
      <c r="D801" t="s">
        <v>1002</v>
      </c>
      <c r="E801" t="s">
        <v>16</v>
      </c>
      <c r="F801" t="s">
        <v>734</v>
      </c>
      <c r="G801" t="s">
        <v>235</v>
      </c>
      <c r="H801" t="s">
        <v>228</v>
      </c>
      <c r="I801" t="s">
        <v>980</v>
      </c>
      <c r="J801" t="s">
        <v>981</v>
      </c>
      <c r="K801" s="4">
        <v>46007</v>
      </c>
      <c r="L801" s="5">
        <v>0.56527777777777777</v>
      </c>
      <c r="M801" t="s">
        <v>953</v>
      </c>
      <c r="N801" s="5">
        <v>8.7962962962962962E-4</v>
      </c>
      <c r="O801" t="s">
        <v>982</v>
      </c>
      <c r="P801">
        <v>0.09</v>
      </c>
      <c r="Q801">
        <v>20</v>
      </c>
      <c r="R801" t="s">
        <v>998</v>
      </c>
      <c r="S801" t="s">
        <v>987</v>
      </c>
    </row>
    <row r="802" spans="1:19" x14ac:dyDescent="0.25">
      <c r="A802" s="54">
        <f>_xlfn.XLOOKUP(B802,'School Lookup'!D:D,'School Lookup'!F:F,0)</f>
        <v>251672</v>
      </c>
      <c r="B802" s="54" t="str">
        <f>_xlfn.XLOOKUP(C802,'School Lookup'!A:A,'School Lookup'!D:D,_xlfn.XLOOKUP(C802,'School Lookup'!B:B,'School Lookup'!D:D,_xlfn.XLOOKUP(C802,'School Lookup'!C:C,'School Lookup'!D:D,0)))</f>
        <v>Park Schools Federation</v>
      </c>
      <c r="C802" t="s">
        <v>40</v>
      </c>
      <c r="D802" t="s">
        <v>1414</v>
      </c>
      <c r="E802" t="s">
        <v>16</v>
      </c>
      <c r="F802" t="s">
        <v>734</v>
      </c>
      <c r="G802" t="s">
        <v>235</v>
      </c>
      <c r="H802" t="s">
        <v>228</v>
      </c>
      <c r="I802" t="s">
        <v>980</v>
      </c>
      <c r="J802" t="s">
        <v>981</v>
      </c>
      <c r="K802" s="4">
        <v>46007</v>
      </c>
      <c r="L802" s="5">
        <v>0.56666666666666665</v>
      </c>
      <c r="M802" t="s">
        <v>953</v>
      </c>
      <c r="N802" s="5">
        <v>9.837962962962962E-4</v>
      </c>
      <c r="O802" t="s">
        <v>982</v>
      </c>
      <c r="P802">
        <v>0.10100000000000001</v>
      </c>
      <c r="Q802">
        <v>20</v>
      </c>
      <c r="R802" t="s">
        <v>993</v>
      </c>
      <c r="S802" t="s">
        <v>994</v>
      </c>
    </row>
    <row r="803" spans="1:19" x14ac:dyDescent="0.25">
      <c r="A803" s="54">
        <f>_xlfn.XLOOKUP(B803,'School Lookup'!D:D,'School Lookup'!F:F,0)</f>
        <v>251672</v>
      </c>
      <c r="B803" s="54" t="str">
        <f>_xlfn.XLOOKUP(C803,'School Lookup'!A:A,'School Lookup'!D:D,_xlfn.XLOOKUP(C803,'School Lookup'!B:B,'School Lookup'!D:D,_xlfn.XLOOKUP(C803,'School Lookup'!C:C,'School Lookup'!D:D,0)))</f>
        <v>Park Schools Federation</v>
      </c>
      <c r="C803" t="s">
        <v>40</v>
      </c>
      <c r="D803" t="s">
        <v>1085</v>
      </c>
      <c r="E803" t="s">
        <v>16</v>
      </c>
      <c r="F803" t="s">
        <v>734</v>
      </c>
      <c r="G803" t="s">
        <v>235</v>
      </c>
      <c r="H803" t="s">
        <v>228</v>
      </c>
      <c r="I803" t="s">
        <v>980</v>
      </c>
      <c r="J803" t="s">
        <v>981</v>
      </c>
      <c r="K803" s="4">
        <v>46007</v>
      </c>
      <c r="L803" s="5">
        <v>0.57013888888888886</v>
      </c>
      <c r="M803" t="s">
        <v>953</v>
      </c>
      <c r="N803" s="5">
        <v>2.5462962962962961E-4</v>
      </c>
      <c r="O803" t="s">
        <v>982</v>
      </c>
      <c r="P803">
        <v>2.7E-2</v>
      </c>
      <c r="Q803">
        <v>20</v>
      </c>
      <c r="R803" t="s">
        <v>998</v>
      </c>
      <c r="S803" t="s">
        <v>987</v>
      </c>
    </row>
    <row r="804" spans="1:19" x14ac:dyDescent="0.25">
      <c r="A804" s="54">
        <f>_xlfn.XLOOKUP(B804,'School Lookup'!D:D,'School Lookup'!F:F,0)</f>
        <v>251672</v>
      </c>
      <c r="B804" s="54" t="str">
        <f>_xlfn.XLOOKUP(C804,'School Lookup'!A:A,'School Lookup'!D:D,_xlfn.XLOOKUP(C804,'School Lookup'!B:B,'School Lookup'!D:D,_xlfn.XLOOKUP(C804,'School Lookup'!C:C,'School Lookup'!D:D,0)))</f>
        <v>Park Schools Federation</v>
      </c>
      <c r="C804" t="s">
        <v>40</v>
      </c>
      <c r="D804" t="s">
        <v>1415</v>
      </c>
      <c r="E804" t="s">
        <v>16</v>
      </c>
      <c r="F804" t="s">
        <v>734</v>
      </c>
      <c r="G804" t="s">
        <v>235</v>
      </c>
      <c r="H804" t="s">
        <v>228</v>
      </c>
      <c r="I804" t="s">
        <v>980</v>
      </c>
      <c r="J804" t="s">
        <v>981</v>
      </c>
      <c r="K804" s="4">
        <v>46007</v>
      </c>
      <c r="L804" s="5">
        <v>0.5708333333333333</v>
      </c>
      <c r="M804" t="s">
        <v>953</v>
      </c>
      <c r="N804" s="5">
        <v>1.2268518518518518E-3</v>
      </c>
      <c r="O804" t="s">
        <v>982</v>
      </c>
      <c r="P804">
        <v>0.126</v>
      </c>
      <c r="Q804">
        <v>20</v>
      </c>
      <c r="R804" t="s">
        <v>998</v>
      </c>
      <c r="S804" t="s">
        <v>987</v>
      </c>
    </row>
    <row r="805" spans="1:19" x14ac:dyDescent="0.25">
      <c r="A805" s="54">
        <f>_xlfn.XLOOKUP(B805,'School Lookup'!D:D,'School Lookup'!F:F,0)</f>
        <v>251672</v>
      </c>
      <c r="B805" s="54" t="str">
        <f>_xlfn.XLOOKUP(C805,'School Lookup'!A:A,'School Lookup'!D:D,_xlfn.XLOOKUP(C805,'School Lookup'!B:B,'School Lookup'!D:D,_xlfn.XLOOKUP(C805,'School Lookup'!C:C,'School Lookup'!D:D,0)))</f>
        <v>Park Schools Federation</v>
      </c>
      <c r="C805" t="s">
        <v>40</v>
      </c>
      <c r="D805" t="s">
        <v>1416</v>
      </c>
      <c r="E805" t="s">
        <v>16</v>
      </c>
      <c r="F805" t="s">
        <v>734</v>
      </c>
      <c r="G805" t="s">
        <v>235</v>
      </c>
      <c r="H805" t="s">
        <v>228</v>
      </c>
      <c r="I805" t="s">
        <v>980</v>
      </c>
      <c r="J805" t="s">
        <v>981</v>
      </c>
      <c r="K805" s="4">
        <v>46007</v>
      </c>
      <c r="L805" s="5">
        <v>0.57430555555555551</v>
      </c>
      <c r="M805" t="s">
        <v>953</v>
      </c>
      <c r="N805" s="5">
        <v>2.199074074074074E-4</v>
      </c>
      <c r="O805" t="s">
        <v>982</v>
      </c>
      <c r="P805">
        <v>2.3E-2</v>
      </c>
      <c r="Q805">
        <v>20</v>
      </c>
      <c r="R805" t="s">
        <v>998</v>
      </c>
      <c r="S805" t="s">
        <v>987</v>
      </c>
    </row>
    <row r="806" spans="1:19" x14ac:dyDescent="0.25">
      <c r="A806" s="54">
        <f>_xlfn.XLOOKUP(B806,'School Lookup'!D:D,'School Lookup'!F:F,0)</f>
        <v>251672</v>
      </c>
      <c r="B806" s="54" t="str">
        <f>_xlfn.XLOOKUP(C806,'School Lookup'!A:A,'School Lookup'!D:D,_xlfn.XLOOKUP(C806,'School Lookup'!B:B,'School Lookup'!D:D,_xlfn.XLOOKUP(C806,'School Lookup'!C:C,'School Lookup'!D:D,0)))</f>
        <v>Park Schools Federation</v>
      </c>
      <c r="C806" t="s">
        <v>40</v>
      </c>
      <c r="D806" t="s">
        <v>1328</v>
      </c>
      <c r="E806" t="s">
        <v>16</v>
      </c>
      <c r="F806" t="s">
        <v>734</v>
      </c>
      <c r="G806" t="s">
        <v>235</v>
      </c>
      <c r="H806" t="s">
        <v>228</v>
      </c>
      <c r="I806" t="s">
        <v>980</v>
      </c>
      <c r="J806" t="s">
        <v>981</v>
      </c>
      <c r="K806" s="4">
        <v>46007</v>
      </c>
      <c r="L806" s="5">
        <v>0.6166666666666667</v>
      </c>
      <c r="M806" t="s">
        <v>953</v>
      </c>
      <c r="N806" s="5">
        <v>1.1377314814814814E-2</v>
      </c>
      <c r="O806" t="s">
        <v>982</v>
      </c>
      <c r="P806">
        <v>1.1639999999999999</v>
      </c>
      <c r="Q806">
        <v>20</v>
      </c>
      <c r="R806" t="s">
        <v>993</v>
      </c>
      <c r="S806" t="s">
        <v>994</v>
      </c>
    </row>
    <row r="807" spans="1:19" x14ac:dyDescent="0.25">
      <c r="A807" s="54">
        <f>_xlfn.XLOOKUP(B807,'School Lookup'!D:D,'School Lookup'!F:F,0)</f>
        <v>251672</v>
      </c>
      <c r="B807" s="54" t="str">
        <f>_xlfn.XLOOKUP(C807,'School Lookup'!A:A,'School Lookup'!D:D,_xlfn.XLOOKUP(C807,'School Lookup'!B:B,'School Lookup'!D:D,_xlfn.XLOOKUP(C807,'School Lookup'!C:C,'School Lookup'!D:D,0)))</f>
        <v>Park Schools Federation</v>
      </c>
      <c r="C807" t="s">
        <v>40</v>
      </c>
      <c r="D807" t="s">
        <v>1085</v>
      </c>
      <c r="E807" t="s">
        <v>16</v>
      </c>
      <c r="F807" t="s">
        <v>734</v>
      </c>
      <c r="G807" t="s">
        <v>235</v>
      </c>
      <c r="H807" t="s">
        <v>228</v>
      </c>
      <c r="I807" t="s">
        <v>980</v>
      </c>
      <c r="J807" t="s">
        <v>981</v>
      </c>
      <c r="K807" s="4">
        <v>46007</v>
      </c>
      <c r="L807" s="5">
        <v>0.63472222222222219</v>
      </c>
      <c r="M807" t="s">
        <v>953</v>
      </c>
      <c r="N807" s="5">
        <v>8.4490740740740739E-4</v>
      </c>
      <c r="O807" t="s">
        <v>982</v>
      </c>
      <c r="P807">
        <v>8.6999999999999994E-2</v>
      </c>
      <c r="Q807">
        <v>20</v>
      </c>
      <c r="R807" t="s">
        <v>998</v>
      </c>
      <c r="S807" t="s">
        <v>987</v>
      </c>
    </row>
    <row r="808" spans="1:19" x14ac:dyDescent="0.25">
      <c r="A808" s="54">
        <f>_xlfn.XLOOKUP(B808,'School Lookup'!D:D,'School Lookup'!F:F,0)</f>
        <v>251672</v>
      </c>
      <c r="B808" s="54" t="str">
        <f>_xlfn.XLOOKUP(C808,'School Lookup'!A:A,'School Lookup'!D:D,_xlfn.XLOOKUP(C808,'School Lookup'!B:B,'School Lookup'!D:D,_xlfn.XLOOKUP(C808,'School Lookup'!C:C,'School Lookup'!D:D,0)))</f>
        <v>Park Schools Federation</v>
      </c>
      <c r="C808" t="s">
        <v>40</v>
      </c>
      <c r="D808" t="s">
        <v>1417</v>
      </c>
      <c r="E808" t="s">
        <v>16</v>
      </c>
      <c r="F808" t="s">
        <v>734</v>
      </c>
      <c r="G808" t="s">
        <v>235</v>
      </c>
      <c r="H808" t="s">
        <v>228</v>
      </c>
      <c r="I808" t="s">
        <v>980</v>
      </c>
      <c r="J808" t="s">
        <v>981</v>
      </c>
      <c r="K808" s="4">
        <v>46007</v>
      </c>
      <c r="L808" s="5">
        <v>0.64097222222222228</v>
      </c>
      <c r="M808" t="s">
        <v>953</v>
      </c>
      <c r="N808" s="5">
        <v>3.2407407407407406E-4</v>
      </c>
      <c r="O808" t="s">
        <v>982</v>
      </c>
      <c r="P808">
        <v>3.4000000000000002E-2</v>
      </c>
      <c r="Q808">
        <v>20</v>
      </c>
      <c r="R808" t="s">
        <v>1418</v>
      </c>
      <c r="S808" t="s">
        <v>984</v>
      </c>
    </row>
    <row r="809" spans="1:19" x14ac:dyDescent="0.25">
      <c r="A809" s="54">
        <f>_xlfn.XLOOKUP(B809,'School Lookup'!D:D,'School Lookup'!F:F,0)</f>
        <v>251672</v>
      </c>
      <c r="B809" s="54" t="str">
        <f>_xlfn.XLOOKUP(C809,'School Lookup'!A:A,'School Lookup'!D:D,_xlfn.XLOOKUP(C809,'School Lookup'!B:B,'School Lookup'!D:D,_xlfn.XLOOKUP(C809,'School Lookup'!C:C,'School Lookup'!D:D,0)))</f>
        <v>Park Schools Federation</v>
      </c>
      <c r="C809" t="s">
        <v>40</v>
      </c>
      <c r="D809" t="s">
        <v>1419</v>
      </c>
      <c r="E809" t="s">
        <v>16</v>
      </c>
      <c r="F809" t="s">
        <v>734</v>
      </c>
      <c r="G809" t="s">
        <v>235</v>
      </c>
      <c r="H809" t="s">
        <v>228</v>
      </c>
      <c r="I809" t="s">
        <v>980</v>
      </c>
      <c r="J809" t="s">
        <v>981</v>
      </c>
      <c r="K809" s="4">
        <v>46007</v>
      </c>
      <c r="L809" s="5">
        <v>0.64166666666666672</v>
      </c>
      <c r="M809" t="s">
        <v>953</v>
      </c>
      <c r="N809" s="5">
        <v>3.2407407407407406E-4</v>
      </c>
      <c r="O809" t="s">
        <v>982</v>
      </c>
      <c r="P809">
        <v>7.0000000000000007E-2</v>
      </c>
      <c r="Q809">
        <v>20</v>
      </c>
      <c r="R809" t="s">
        <v>1074</v>
      </c>
      <c r="S809" t="s">
        <v>990</v>
      </c>
    </row>
    <row r="810" spans="1:19" x14ac:dyDescent="0.25">
      <c r="A810" s="54">
        <f>_xlfn.XLOOKUP(B810,'School Lookup'!D:D,'School Lookup'!F:F,0)</f>
        <v>251672</v>
      </c>
      <c r="B810" s="54" t="str">
        <f>_xlfn.XLOOKUP(C810,'School Lookup'!A:A,'School Lookup'!D:D,_xlfn.XLOOKUP(C810,'School Lookup'!B:B,'School Lookup'!D:D,_xlfn.XLOOKUP(C810,'School Lookup'!C:C,'School Lookup'!D:D,0)))</f>
        <v>Park Schools Federation</v>
      </c>
      <c r="C810" t="s">
        <v>40</v>
      </c>
      <c r="D810" t="s">
        <v>1180</v>
      </c>
      <c r="E810" t="s">
        <v>16</v>
      </c>
      <c r="F810" t="s">
        <v>734</v>
      </c>
      <c r="G810" t="s">
        <v>235</v>
      </c>
      <c r="H810" t="s">
        <v>228</v>
      </c>
      <c r="I810" t="s">
        <v>980</v>
      </c>
      <c r="J810" t="s">
        <v>981</v>
      </c>
      <c r="K810" s="4">
        <v>46007</v>
      </c>
      <c r="L810" s="5">
        <v>0.64861111111111114</v>
      </c>
      <c r="M810" t="s">
        <v>953</v>
      </c>
      <c r="N810" s="5">
        <v>1.2152777777777778E-3</v>
      </c>
      <c r="O810" t="s">
        <v>982</v>
      </c>
      <c r="P810">
        <v>0.125</v>
      </c>
      <c r="Q810">
        <v>20</v>
      </c>
      <c r="R810" t="s">
        <v>998</v>
      </c>
      <c r="S810" t="s">
        <v>987</v>
      </c>
    </row>
    <row r="811" spans="1:19" x14ac:dyDescent="0.25">
      <c r="A811" s="54">
        <f>_xlfn.XLOOKUP(B811,'School Lookup'!D:D,'School Lookup'!F:F,0)</f>
        <v>251672</v>
      </c>
      <c r="B811" s="54" t="str">
        <f>_xlfn.XLOOKUP(C811,'School Lookup'!A:A,'School Lookup'!D:D,_xlfn.XLOOKUP(C811,'School Lookup'!B:B,'School Lookup'!D:D,_xlfn.XLOOKUP(C811,'School Lookup'!C:C,'School Lookup'!D:D,0)))</f>
        <v>Park Schools Federation</v>
      </c>
      <c r="C811" t="s">
        <v>40</v>
      </c>
      <c r="D811" t="s">
        <v>1420</v>
      </c>
      <c r="E811" t="s">
        <v>16</v>
      </c>
      <c r="F811" t="s">
        <v>734</v>
      </c>
      <c r="G811" t="s">
        <v>235</v>
      </c>
      <c r="H811" t="s">
        <v>228</v>
      </c>
      <c r="I811" t="s">
        <v>980</v>
      </c>
      <c r="J811" t="s">
        <v>981</v>
      </c>
      <c r="K811" s="4">
        <v>46007</v>
      </c>
      <c r="L811" s="5">
        <v>0.65138888888888891</v>
      </c>
      <c r="M811" t="s">
        <v>953</v>
      </c>
      <c r="N811" s="5">
        <v>4.7453703703703704E-4</v>
      </c>
      <c r="O811" t="s">
        <v>982</v>
      </c>
      <c r="P811">
        <v>4.9000000000000002E-2</v>
      </c>
      <c r="Q811">
        <v>20</v>
      </c>
      <c r="R811" t="s">
        <v>998</v>
      </c>
      <c r="S811" t="s">
        <v>987</v>
      </c>
    </row>
    <row r="812" spans="1:19" x14ac:dyDescent="0.25">
      <c r="A812" s="54">
        <f>_xlfn.XLOOKUP(B812,'School Lookup'!D:D,'School Lookup'!F:F,0)</f>
        <v>251672</v>
      </c>
      <c r="B812" s="54" t="str">
        <f>_xlfn.XLOOKUP(C812,'School Lookup'!A:A,'School Lookup'!D:D,_xlfn.XLOOKUP(C812,'School Lookup'!B:B,'School Lookup'!D:D,_xlfn.XLOOKUP(C812,'School Lookup'!C:C,'School Lookup'!D:D,0)))</f>
        <v>Park Schools Federation</v>
      </c>
      <c r="C812" t="s">
        <v>40</v>
      </c>
      <c r="D812" t="s">
        <v>1373</v>
      </c>
      <c r="E812" t="s">
        <v>16</v>
      </c>
      <c r="F812" t="s">
        <v>734</v>
      </c>
      <c r="G812" t="s">
        <v>235</v>
      </c>
      <c r="H812" t="s">
        <v>228</v>
      </c>
      <c r="I812" t="s">
        <v>980</v>
      </c>
      <c r="J812" t="s">
        <v>981</v>
      </c>
      <c r="K812" s="4">
        <v>46007</v>
      </c>
      <c r="L812" s="5">
        <v>0.65347222222222223</v>
      </c>
      <c r="M812" t="s">
        <v>953</v>
      </c>
      <c r="N812" s="5">
        <v>3.1250000000000001E-4</v>
      </c>
      <c r="O812" t="s">
        <v>982</v>
      </c>
      <c r="P812">
        <v>3.2000000000000001E-2</v>
      </c>
      <c r="Q812">
        <v>20</v>
      </c>
      <c r="R812" t="s">
        <v>983</v>
      </c>
      <c r="S812" t="s">
        <v>984</v>
      </c>
    </row>
    <row r="813" spans="1:19" x14ac:dyDescent="0.25">
      <c r="A813" s="54">
        <f>_xlfn.XLOOKUP(B813,'School Lookup'!D:D,'School Lookup'!F:F,0)</f>
        <v>251672</v>
      </c>
      <c r="B813" s="54" t="str">
        <f>_xlfn.XLOOKUP(C813,'School Lookup'!A:A,'School Lookup'!D:D,_xlfn.XLOOKUP(C813,'School Lookup'!B:B,'School Lookup'!D:D,_xlfn.XLOOKUP(C813,'School Lookup'!C:C,'School Lookup'!D:D,0)))</f>
        <v>Park Schools Federation</v>
      </c>
      <c r="C813" t="s">
        <v>40</v>
      </c>
      <c r="D813" t="s">
        <v>1421</v>
      </c>
      <c r="E813" t="s">
        <v>16</v>
      </c>
      <c r="F813" t="s">
        <v>734</v>
      </c>
      <c r="G813" t="s">
        <v>235</v>
      </c>
      <c r="H813" t="s">
        <v>228</v>
      </c>
      <c r="I813" t="s">
        <v>980</v>
      </c>
      <c r="J813" t="s">
        <v>981</v>
      </c>
      <c r="K813" s="4">
        <v>46007</v>
      </c>
      <c r="L813" s="5">
        <v>0.65347222222222223</v>
      </c>
      <c r="M813" t="s">
        <v>953</v>
      </c>
      <c r="N813" s="5">
        <v>2.5462962962962961E-4</v>
      </c>
      <c r="O813" t="s">
        <v>982</v>
      </c>
      <c r="P813">
        <v>5.5E-2</v>
      </c>
      <c r="Q813">
        <v>20</v>
      </c>
      <c r="R813" t="s">
        <v>1074</v>
      </c>
      <c r="S813" t="s">
        <v>990</v>
      </c>
    </row>
    <row r="814" spans="1:19" x14ac:dyDescent="0.25">
      <c r="A814" s="54">
        <f>_xlfn.XLOOKUP(B814,'School Lookup'!D:D,'School Lookup'!F:F,0)</f>
        <v>251672</v>
      </c>
      <c r="B814" s="54" t="str">
        <f>_xlfn.XLOOKUP(C814,'School Lookup'!A:A,'School Lookup'!D:D,_xlfn.XLOOKUP(C814,'School Lookup'!B:B,'School Lookup'!D:D,_xlfn.XLOOKUP(C814,'School Lookup'!C:C,'School Lookup'!D:D,0)))</f>
        <v>Park Schools Federation</v>
      </c>
      <c r="C814" t="s">
        <v>40</v>
      </c>
      <c r="D814" t="s">
        <v>1422</v>
      </c>
      <c r="E814" t="s">
        <v>16</v>
      </c>
      <c r="F814" t="s">
        <v>734</v>
      </c>
      <c r="G814" t="s">
        <v>235</v>
      </c>
      <c r="H814" t="s">
        <v>228</v>
      </c>
      <c r="I814" t="s">
        <v>980</v>
      </c>
      <c r="J814" t="s">
        <v>981</v>
      </c>
      <c r="K814" s="4">
        <v>46007</v>
      </c>
      <c r="L814" s="5">
        <v>0.65416666666666667</v>
      </c>
      <c r="M814" t="s">
        <v>953</v>
      </c>
      <c r="N814" s="5">
        <v>3.5879629629629629E-4</v>
      </c>
      <c r="O814" t="s">
        <v>982</v>
      </c>
      <c r="P814">
        <v>3.6999999999999998E-2</v>
      </c>
      <c r="Q814">
        <v>20</v>
      </c>
      <c r="R814" t="s">
        <v>983</v>
      </c>
      <c r="S814" t="s">
        <v>984</v>
      </c>
    </row>
    <row r="815" spans="1:19" x14ac:dyDescent="0.25">
      <c r="A815" s="54">
        <f>_xlfn.XLOOKUP(B815,'School Lookup'!D:D,'School Lookup'!F:F,0)</f>
        <v>251672</v>
      </c>
      <c r="B815" s="54" t="str">
        <f>_xlfn.XLOOKUP(C815,'School Lookup'!A:A,'School Lookup'!D:D,_xlfn.XLOOKUP(C815,'School Lookup'!B:B,'School Lookup'!D:D,_xlfn.XLOOKUP(C815,'School Lookup'!C:C,'School Lookup'!D:D,0)))</f>
        <v>Park Schools Federation</v>
      </c>
      <c r="C815" t="s">
        <v>40</v>
      </c>
      <c r="D815" t="s">
        <v>1423</v>
      </c>
      <c r="E815" t="s">
        <v>16</v>
      </c>
      <c r="F815" t="s">
        <v>734</v>
      </c>
      <c r="G815" t="s">
        <v>235</v>
      </c>
      <c r="H815" t="s">
        <v>228</v>
      </c>
      <c r="I815" t="s">
        <v>980</v>
      </c>
      <c r="J815" t="s">
        <v>981</v>
      </c>
      <c r="K815" s="4">
        <v>46007</v>
      </c>
      <c r="L815" s="5">
        <v>0.65416666666666667</v>
      </c>
      <c r="M815" t="s">
        <v>953</v>
      </c>
      <c r="N815" s="5">
        <v>2.6620370370370372E-4</v>
      </c>
      <c r="O815" t="s">
        <v>982</v>
      </c>
      <c r="P815">
        <v>2.8000000000000001E-2</v>
      </c>
      <c r="Q815">
        <v>20</v>
      </c>
      <c r="R815" t="s">
        <v>998</v>
      </c>
      <c r="S815" t="s">
        <v>987</v>
      </c>
    </row>
    <row r="816" spans="1:19" x14ac:dyDescent="0.25">
      <c r="A816" s="54">
        <f>_xlfn.XLOOKUP(B816,'School Lookup'!D:D,'School Lookup'!F:F,0)</f>
        <v>251672</v>
      </c>
      <c r="B816" s="54" t="str">
        <f>_xlfn.XLOOKUP(C816,'School Lookup'!A:A,'School Lookup'!D:D,_xlfn.XLOOKUP(C816,'School Lookup'!B:B,'School Lookup'!D:D,_xlfn.XLOOKUP(C816,'School Lookup'!C:C,'School Lookup'!D:D,0)))</f>
        <v>Park Schools Federation</v>
      </c>
      <c r="C816" t="s">
        <v>40</v>
      </c>
      <c r="D816" t="s">
        <v>1424</v>
      </c>
      <c r="E816" t="s">
        <v>16</v>
      </c>
      <c r="F816" t="s">
        <v>734</v>
      </c>
      <c r="G816" t="s">
        <v>235</v>
      </c>
      <c r="H816" t="s">
        <v>228</v>
      </c>
      <c r="I816" t="s">
        <v>980</v>
      </c>
      <c r="J816" t="s">
        <v>981</v>
      </c>
      <c r="K816" s="4">
        <v>46007</v>
      </c>
      <c r="L816" s="5">
        <v>0.65555555555555556</v>
      </c>
      <c r="M816" t="s">
        <v>953</v>
      </c>
      <c r="N816" s="5">
        <v>2.6620370370370372E-4</v>
      </c>
      <c r="O816" t="s">
        <v>982</v>
      </c>
      <c r="P816">
        <v>2.8000000000000001E-2</v>
      </c>
      <c r="Q816">
        <v>20</v>
      </c>
      <c r="R816" t="s">
        <v>998</v>
      </c>
      <c r="S816" t="s">
        <v>987</v>
      </c>
    </row>
    <row r="817" spans="1:19" x14ac:dyDescent="0.25">
      <c r="A817" s="54">
        <f>_xlfn.XLOOKUP(B817,'School Lookup'!D:D,'School Lookup'!F:F,0)</f>
        <v>251672</v>
      </c>
      <c r="B817" s="54" t="str">
        <f>_xlfn.XLOOKUP(C817,'School Lookup'!A:A,'School Lookup'!D:D,_xlfn.XLOOKUP(C817,'School Lookup'!B:B,'School Lookup'!D:D,_xlfn.XLOOKUP(C817,'School Lookup'!C:C,'School Lookup'!D:D,0)))</f>
        <v>Park Schools Federation</v>
      </c>
      <c r="C817" t="s">
        <v>40</v>
      </c>
      <c r="D817" t="s">
        <v>1319</v>
      </c>
      <c r="E817" t="s">
        <v>16</v>
      </c>
      <c r="F817" t="s">
        <v>734</v>
      </c>
      <c r="G817" t="s">
        <v>235</v>
      </c>
      <c r="H817" t="s">
        <v>228</v>
      </c>
      <c r="I817" t="s">
        <v>980</v>
      </c>
      <c r="J817" t="s">
        <v>981</v>
      </c>
      <c r="K817" s="4">
        <v>46007</v>
      </c>
      <c r="L817" s="5">
        <v>0.65555555555555556</v>
      </c>
      <c r="M817" t="s">
        <v>953</v>
      </c>
      <c r="N817" s="5">
        <v>2.6620370370370372E-4</v>
      </c>
      <c r="O817" t="s">
        <v>982</v>
      </c>
      <c r="P817">
        <v>2.8000000000000001E-2</v>
      </c>
      <c r="Q817">
        <v>20</v>
      </c>
      <c r="R817" t="s">
        <v>1006</v>
      </c>
      <c r="S817" t="s">
        <v>994</v>
      </c>
    </row>
    <row r="818" spans="1:19" x14ac:dyDescent="0.25">
      <c r="A818" s="54">
        <f>_xlfn.XLOOKUP(B818,'School Lookup'!D:D,'School Lookup'!F:F,0)</f>
        <v>251672</v>
      </c>
      <c r="B818" s="54" t="str">
        <f>_xlfn.XLOOKUP(C818,'School Lookup'!A:A,'School Lookup'!D:D,_xlfn.XLOOKUP(C818,'School Lookup'!B:B,'School Lookup'!D:D,_xlfn.XLOOKUP(C818,'School Lookup'!C:C,'School Lookup'!D:D,0)))</f>
        <v>Park Schools Federation</v>
      </c>
      <c r="C818" t="s">
        <v>40</v>
      </c>
      <c r="D818" t="s">
        <v>1425</v>
      </c>
      <c r="E818" t="s">
        <v>16</v>
      </c>
      <c r="F818" t="s">
        <v>734</v>
      </c>
      <c r="G818" t="s">
        <v>235</v>
      </c>
      <c r="H818" t="s">
        <v>228</v>
      </c>
      <c r="I818" t="s">
        <v>980</v>
      </c>
      <c r="J818" t="s">
        <v>981</v>
      </c>
      <c r="K818" s="4">
        <v>46007</v>
      </c>
      <c r="L818" s="5">
        <v>0.65555555555555556</v>
      </c>
      <c r="M818" t="s">
        <v>953</v>
      </c>
      <c r="N818" s="5">
        <v>1.8518518518518518E-4</v>
      </c>
      <c r="O818" t="s">
        <v>982</v>
      </c>
      <c r="P818">
        <v>0.02</v>
      </c>
      <c r="Q818">
        <v>20</v>
      </c>
      <c r="R818" t="s">
        <v>998</v>
      </c>
      <c r="S818" t="s">
        <v>987</v>
      </c>
    </row>
    <row r="819" spans="1:19" x14ac:dyDescent="0.25">
      <c r="A819" s="54">
        <f>_xlfn.XLOOKUP(B819,'School Lookup'!D:D,'School Lookup'!F:F,0)</f>
        <v>251672</v>
      </c>
      <c r="B819" s="54" t="str">
        <f>_xlfn.XLOOKUP(C819,'School Lookup'!A:A,'School Lookup'!D:D,_xlfn.XLOOKUP(C819,'School Lookup'!B:B,'School Lookup'!D:D,_xlfn.XLOOKUP(C819,'School Lookup'!C:C,'School Lookup'!D:D,0)))</f>
        <v>Park Schools Federation</v>
      </c>
      <c r="C819" t="s">
        <v>40</v>
      </c>
      <c r="D819" t="s">
        <v>1085</v>
      </c>
      <c r="E819" t="s">
        <v>16</v>
      </c>
      <c r="F819" t="s">
        <v>734</v>
      </c>
      <c r="G819" t="s">
        <v>235</v>
      </c>
      <c r="H819" t="s">
        <v>228</v>
      </c>
      <c r="I819" t="s">
        <v>980</v>
      </c>
      <c r="J819" t="s">
        <v>981</v>
      </c>
      <c r="K819" s="4">
        <v>46007</v>
      </c>
      <c r="L819" s="5">
        <v>0.65694444444444444</v>
      </c>
      <c r="M819" t="s">
        <v>953</v>
      </c>
      <c r="N819" s="5">
        <v>2.199074074074074E-4</v>
      </c>
      <c r="O819" t="s">
        <v>982</v>
      </c>
      <c r="P819">
        <v>2.3E-2</v>
      </c>
      <c r="Q819">
        <v>20</v>
      </c>
      <c r="R819" t="s">
        <v>998</v>
      </c>
      <c r="S819" t="s">
        <v>987</v>
      </c>
    </row>
    <row r="820" spans="1:19" x14ac:dyDescent="0.25">
      <c r="A820" s="54">
        <f>_xlfn.XLOOKUP(B820,'School Lookup'!D:D,'School Lookup'!F:F,0)</f>
        <v>251672</v>
      </c>
      <c r="B820" s="54" t="str">
        <f>_xlfn.XLOOKUP(C820,'School Lookup'!A:A,'School Lookup'!D:D,_xlfn.XLOOKUP(C820,'School Lookup'!B:B,'School Lookup'!D:D,_xlfn.XLOOKUP(C820,'School Lookup'!C:C,'School Lookup'!D:D,0)))</f>
        <v>Park Schools Federation</v>
      </c>
      <c r="C820" t="s">
        <v>40</v>
      </c>
      <c r="D820" t="s">
        <v>1182</v>
      </c>
      <c r="E820" t="s">
        <v>16</v>
      </c>
      <c r="F820" t="s">
        <v>734</v>
      </c>
      <c r="G820" t="s">
        <v>235</v>
      </c>
      <c r="H820" t="s">
        <v>228</v>
      </c>
      <c r="I820" t="s">
        <v>980</v>
      </c>
      <c r="J820" t="s">
        <v>981</v>
      </c>
      <c r="K820" s="4">
        <v>46007</v>
      </c>
      <c r="L820" s="5">
        <v>0.65694444444444444</v>
      </c>
      <c r="M820" t="s">
        <v>953</v>
      </c>
      <c r="N820" s="5">
        <v>4.9768518518518521E-4</v>
      </c>
      <c r="O820" t="s">
        <v>982</v>
      </c>
      <c r="P820">
        <v>5.0999999999999997E-2</v>
      </c>
      <c r="Q820">
        <v>20</v>
      </c>
      <c r="R820" t="s">
        <v>983</v>
      </c>
      <c r="S820" t="s">
        <v>984</v>
      </c>
    </row>
    <row r="821" spans="1:19" x14ac:dyDescent="0.25">
      <c r="A821" s="54">
        <f>_xlfn.XLOOKUP(B821,'School Lookup'!D:D,'School Lookup'!F:F,0)</f>
        <v>251672</v>
      </c>
      <c r="B821" s="54" t="str">
        <f>_xlfn.XLOOKUP(C821,'School Lookup'!A:A,'School Lookup'!D:D,_xlfn.XLOOKUP(C821,'School Lookup'!B:B,'School Lookup'!D:D,_xlfn.XLOOKUP(C821,'School Lookup'!C:C,'School Lookup'!D:D,0)))</f>
        <v>Park Schools Federation</v>
      </c>
      <c r="C821" t="s">
        <v>40</v>
      </c>
      <c r="D821" t="s">
        <v>1184</v>
      </c>
      <c r="E821" t="s">
        <v>16</v>
      </c>
      <c r="F821" t="s">
        <v>734</v>
      </c>
      <c r="G821" t="s">
        <v>235</v>
      </c>
      <c r="H821" t="s">
        <v>228</v>
      </c>
      <c r="I821" t="s">
        <v>980</v>
      </c>
      <c r="J821" t="s">
        <v>981</v>
      </c>
      <c r="K821" s="4">
        <v>46007</v>
      </c>
      <c r="L821" s="5">
        <v>0.66805555555555551</v>
      </c>
      <c r="M821" t="s">
        <v>953</v>
      </c>
      <c r="N821" s="5">
        <v>4.6296296296296294E-5</v>
      </c>
      <c r="O821" t="s">
        <v>982</v>
      </c>
      <c r="P821">
        <v>0.02</v>
      </c>
      <c r="Q821">
        <v>20</v>
      </c>
      <c r="R821" t="s">
        <v>986</v>
      </c>
      <c r="S821" t="s">
        <v>987</v>
      </c>
    </row>
    <row r="822" spans="1:19" x14ac:dyDescent="0.25">
      <c r="A822" s="54">
        <f>_xlfn.XLOOKUP(B822,'School Lookup'!D:D,'School Lookup'!F:F,0)</f>
        <v>251672</v>
      </c>
      <c r="B822" s="54" t="str">
        <f>_xlfn.XLOOKUP(C822,'School Lookup'!A:A,'School Lookup'!D:D,_xlfn.XLOOKUP(C822,'School Lookup'!B:B,'School Lookup'!D:D,_xlfn.XLOOKUP(C822,'School Lookup'!C:C,'School Lookup'!D:D,0)))</f>
        <v>Park Schools Federation</v>
      </c>
      <c r="C822" t="s">
        <v>40</v>
      </c>
      <c r="D822" t="s">
        <v>1184</v>
      </c>
      <c r="E822" t="s">
        <v>16</v>
      </c>
      <c r="F822" t="s">
        <v>734</v>
      </c>
      <c r="G822" t="s">
        <v>235</v>
      </c>
      <c r="H822" t="s">
        <v>228</v>
      </c>
      <c r="I822" t="s">
        <v>980</v>
      </c>
      <c r="J822" t="s">
        <v>981</v>
      </c>
      <c r="K822" s="4">
        <v>46007</v>
      </c>
      <c r="L822" s="5">
        <v>0.67291666666666672</v>
      </c>
      <c r="M822" t="s">
        <v>953</v>
      </c>
      <c r="N822" s="5">
        <v>4.6296296296296294E-5</v>
      </c>
      <c r="O822" t="s">
        <v>982</v>
      </c>
      <c r="P822">
        <v>0.02</v>
      </c>
      <c r="Q822">
        <v>20</v>
      </c>
      <c r="R822" t="s">
        <v>986</v>
      </c>
      <c r="S822" t="s">
        <v>987</v>
      </c>
    </row>
    <row r="823" spans="1:19" x14ac:dyDescent="0.25">
      <c r="A823" s="54">
        <f>_xlfn.XLOOKUP(B823,'School Lookup'!D:D,'School Lookup'!F:F,0)</f>
        <v>251672</v>
      </c>
      <c r="B823" s="54" t="str">
        <f>_xlfn.XLOOKUP(C823,'School Lookup'!A:A,'School Lookup'!D:D,_xlfn.XLOOKUP(C823,'School Lookup'!B:B,'School Lookup'!D:D,_xlfn.XLOOKUP(C823,'School Lookup'!C:C,'School Lookup'!D:D,0)))</f>
        <v>Park Schools Federation</v>
      </c>
      <c r="C823" t="s">
        <v>40</v>
      </c>
      <c r="D823" t="s">
        <v>1184</v>
      </c>
      <c r="E823" t="s">
        <v>16</v>
      </c>
      <c r="F823" t="s">
        <v>734</v>
      </c>
      <c r="G823" t="s">
        <v>235</v>
      </c>
      <c r="H823" t="s">
        <v>228</v>
      </c>
      <c r="I823" t="s">
        <v>980</v>
      </c>
      <c r="J823" t="s">
        <v>981</v>
      </c>
      <c r="K823" s="4">
        <v>46007</v>
      </c>
      <c r="L823" s="5">
        <v>0.67361111111111116</v>
      </c>
      <c r="M823" t="s">
        <v>953</v>
      </c>
      <c r="N823" s="5">
        <v>4.1666666666666669E-4</v>
      </c>
      <c r="O823" t="s">
        <v>982</v>
      </c>
      <c r="P823">
        <v>4.2999999999999997E-2</v>
      </c>
      <c r="Q823">
        <v>20</v>
      </c>
      <c r="R823" t="s">
        <v>986</v>
      </c>
      <c r="S823" t="s">
        <v>987</v>
      </c>
    </row>
    <row r="824" spans="1:19" x14ac:dyDescent="0.25">
      <c r="A824" s="54">
        <f>_xlfn.XLOOKUP(B824,'School Lookup'!D:D,'School Lookup'!F:F,0)</f>
        <v>417101</v>
      </c>
      <c r="B824" s="54" t="str">
        <f>_xlfn.XLOOKUP(C824,'School Lookup'!A:A,'School Lookup'!D:D,_xlfn.XLOOKUP(C824,'School Lookup'!B:B,'School Lookup'!D:D,_xlfn.XLOOKUP(C824,'School Lookup'!C:C,'School Lookup'!D:D,0)))</f>
        <v>Church Broughton CE Controlled Primary School</v>
      </c>
      <c r="C824" t="s">
        <v>21</v>
      </c>
      <c r="D824" t="s">
        <v>1426</v>
      </c>
      <c r="E824" t="s">
        <v>16</v>
      </c>
      <c r="F824" t="s">
        <v>734</v>
      </c>
      <c r="G824" t="s">
        <v>220</v>
      </c>
      <c r="H824" t="s">
        <v>761</v>
      </c>
      <c r="I824" t="s">
        <v>980</v>
      </c>
      <c r="J824" t="s">
        <v>959</v>
      </c>
      <c r="K824" s="4">
        <v>46007</v>
      </c>
      <c r="L824" s="5">
        <v>0.47843750000000002</v>
      </c>
      <c r="M824" t="s">
        <v>953</v>
      </c>
      <c r="N824" s="5">
        <v>2.2453703703703702E-3</v>
      </c>
      <c r="O824" t="s">
        <v>960</v>
      </c>
      <c r="P824">
        <v>2.8000000000000001E-2</v>
      </c>
      <c r="Q824">
        <v>20</v>
      </c>
      <c r="R824" t="s">
        <v>1195</v>
      </c>
      <c r="S824" t="s">
        <v>966</v>
      </c>
    </row>
    <row r="825" spans="1:19" x14ac:dyDescent="0.25">
      <c r="A825" s="54">
        <f>_xlfn.XLOOKUP(B825,'School Lookup'!D:D,'School Lookup'!F:F,0)</f>
        <v>417101</v>
      </c>
      <c r="B825" s="54" t="str">
        <f>_xlfn.XLOOKUP(C825,'School Lookup'!A:A,'School Lookup'!D:D,_xlfn.XLOOKUP(C825,'School Lookup'!B:B,'School Lookup'!D:D,_xlfn.XLOOKUP(C825,'School Lookup'!C:C,'School Lookup'!D:D,0)))</f>
        <v>Church Broughton CE Controlled Primary School</v>
      </c>
      <c r="C825" t="s">
        <v>21</v>
      </c>
      <c r="D825" t="s">
        <v>1197</v>
      </c>
      <c r="E825" t="s">
        <v>16</v>
      </c>
      <c r="F825" t="s">
        <v>734</v>
      </c>
      <c r="G825" t="s">
        <v>220</v>
      </c>
      <c r="H825" t="s">
        <v>761</v>
      </c>
      <c r="I825" t="s">
        <v>980</v>
      </c>
      <c r="J825" t="s">
        <v>959</v>
      </c>
      <c r="K825" s="4">
        <v>46007</v>
      </c>
      <c r="L825" s="5">
        <v>0.50329861111111107</v>
      </c>
      <c r="M825" t="s">
        <v>953</v>
      </c>
      <c r="N825" s="5">
        <v>3.5879629629629629E-4</v>
      </c>
      <c r="O825" t="s">
        <v>960</v>
      </c>
      <c r="P825">
        <v>2.1999999999999999E-2</v>
      </c>
      <c r="Q825">
        <v>20</v>
      </c>
      <c r="R825" t="s">
        <v>1195</v>
      </c>
      <c r="S825" t="s">
        <v>966</v>
      </c>
    </row>
    <row r="826" spans="1:19" x14ac:dyDescent="0.25">
      <c r="A826" s="54">
        <f>_xlfn.XLOOKUP(B826,'School Lookup'!D:D,'School Lookup'!F:F,0)</f>
        <v>417101</v>
      </c>
      <c r="B826" s="54" t="str">
        <f>_xlfn.XLOOKUP(C826,'School Lookup'!A:A,'School Lookup'!D:D,_xlfn.XLOOKUP(C826,'School Lookup'!B:B,'School Lookup'!D:D,_xlfn.XLOOKUP(C826,'School Lookup'!C:C,'School Lookup'!D:D,0)))</f>
        <v>Church Broughton CE Controlled Primary School</v>
      </c>
      <c r="C826" t="s">
        <v>21</v>
      </c>
      <c r="D826" t="s">
        <v>1427</v>
      </c>
      <c r="E826" t="s">
        <v>16</v>
      </c>
      <c r="F826" t="s">
        <v>734</v>
      </c>
      <c r="G826" t="s">
        <v>220</v>
      </c>
      <c r="H826" t="s">
        <v>761</v>
      </c>
      <c r="I826" t="s">
        <v>980</v>
      </c>
      <c r="J826" t="s">
        <v>981</v>
      </c>
      <c r="K826" s="4">
        <v>46007</v>
      </c>
      <c r="L826" s="5">
        <v>0.37721064814814814</v>
      </c>
      <c r="M826" t="s">
        <v>953</v>
      </c>
      <c r="N826" s="5">
        <v>2.0833333333333335E-4</v>
      </c>
      <c r="O826" t="s">
        <v>982</v>
      </c>
      <c r="P826">
        <v>4.8000000000000001E-2</v>
      </c>
      <c r="Q826">
        <v>20</v>
      </c>
      <c r="R826" t="s">
        <v>1074</v>
      </c>
      <c r="S826" t="s">
        <v>990</v>
      </c>
    </row>
    <row r="827" spans="1:19" x14ac:dyDescent="0.25">
      <c r="A827" s="54">
        <f>_xlfn.XLOOKUP(B827,'School Lookup'!D:D,'School Lookup'!F:F,0)</f>
        <v>417101</v>
      </c>
      <c r="B827" s="54" t="str">
        <f>_xlfn.XLOOKUP(C827,'School Lookup'!A:A,'School Lookup'!D:D,_xlfn.XLOOKUP(C827,'School Lookup'!B:B,'School Lookup'!D:D,_xlfn.XLOOKUP(C827,'School Lookup'!C:C,'School Lookup'!D:D,0)))</f>
        <v>Church Broughton CE Controlled Primary School</v>
      </c>
      <c r="C827" t="s">
        <v>21</v>
      </c>
      <c r="D827" t="s">
        <v>1428</v>
      </c>
      <c r="E827" t="s">
        <v>16</v>
      </c>
      <c r="F827" t="s">
        <v>734</v>
      </c>
      <c r="G827" t="s">
        <v>220</v>
      </c>
      <c r="H827" t="s">
        <v>761</v>
      </c>
      <c r="I827" t="s">
        <v>980</v>
      </c>
      <c r="J827" t="s">
        <v>981</v>
      </c>
      <c r="K827" s="4">
        <v>46007</v>
      </c>
      <c r="L827" s="5">
        <v>0.39673611111111112</v>
      </c>
      <c r="M827" t="s">
        <v>953</v>
      </c>
      <c r="N827" s="5">
        <v>2.8935185185185184E-4</v>
      </c>
      <c r="O827" t="s">
        <v>982</v>
      </c>
      <c r="P827">
        <v>3.1E-2</v>
      </c>
      <c r="Q827">
        <v>20</v>
      </c>
      <c r="R827" t="s">
        <v>983</v>
      </c>
      <c r="S827" t="s">
        <v>984</v>
      </c>
    </row>
    <row r="828" spans="1:19" x14ac:dyDescent="0.25">
      <c r="A828" s="54">
        <f>_xlfn.XLOOKUP(B828,'School Lookup'!D:D,'School Lookup'!F:F,0)</f>
        <v>293050</v>
      </c>
      <c r="B828" s="54" t="str">
        <f>_xlfn.XLOOKUP(C828,'School Lookup'!A:A,'School Lookup'!D:D,_xlfn.XLOOKUP(C828,'School Lookup'!B:B,'School Lookup'!D:D,_xlfn.XLOOKUP(C828,'School Lookup'!C:C,'School Lookup'!D:D,0)))</f>
        <v>Speedwell Infant School</v>
      </c>
      <c r="C828" t="s">
        <v>44</v>
      </c>
      <c r="D828" t="s">
        <v>1429</v>
      </c>
      <c r="E828" t="s">
        <v>16</v>
      </c>
      <c r="F828" t="s">
        <v>734</v>
      </c>
      <c r="G828" t="s">
        <v>238</v>
      </c>
      <c r="H828" t="s">
        <v>218</v>
      </c>
      <c r="I828" t="s">
        <v>980</v>
      </c>
      <c r="J828" t="s">
        <v>981</v>
      </c>
      <c r="K828" s="4">
        <v>46007</v>
      </c>
      <c r="L828" s="5">
        <v>0.56736111111111109</v>
      </c>
      <c r="M828" t="s">
        <v>953</v>
      </c>
      <c r="N828" s="5">
        <v>2.0833333333333335E-4</v>
      </c>
      <c r="O828" t="s">
        <v>982</v>
      </c>
      <c r="P828">
        <v>2.1999999999999999E-2</v>
      </c>
      <c r="Q828">
        <v>20</v>
      </c>
      <c r="R828" t="s">
        <v>998</v>
      </c>
      <c r="S828" t="s">
        <v>987</v>
      </c>
    </row>
    <row r="829" spans="1:19" x14ac:dyDescent="0.25">
      <c r="A829" s="54">
        <f>_xlfn.XLOOKUP(B829,'School Lookup'!D:D,'School Lookup'!F:F,0)</f>
        <v>293050</v>
      </c>
      <c r="B829" s="54" t="str">
        <f>_xlfn.XLOOKUP(C829,'School Lookup'!A:A,'School Lookup'!D:D,_xlfn.XLOOKUP(C829,'School Lookup'!B:B,'School Lookup'!D:D,_xlfn.XLOOKUP(C829,'School Lookup'!C:C,'School Lookup'!D:D,0)))</f>
        <v>Speedwell Infant School</v>
      </c>
      <c r="C829" t="s">
        <v>44</v>
      </c>
      <c r="D829" t="s">
        <v>1430</v>
      </c>
      <c r="E829" t="s">
        <v>16</v>
      </c>
      <c r="F829" t="s">
        <v>734</v>
      </c>
      <c r="G829" t="s">
        <v>238</v>
      </c>
      <c r="H829" t="s">
        <v>218</v>
      </c>
      <c r="I829" t="s">
        <v>980</v>
      </c>
      <c r="J829" t="s">
        <v>981</v>
      </c>
      <c r="K829" s="4">
        <v>46007</v>
      </c>
      <c r="L829" s="5">
        <v>0.58819444444444446</v>
      </c>
      <c r="M829" t="s">
        <v>953</v>
      </c>
      <c r="N829" s="5">
        <v>4.1666666666666669E-4</v>
      </c>
      <c r="O829" t="s">
        <v>982</v>
      </c>
      <c r="P829">
        <v>0.09</v>
      </c>
      <c r="Q829">
        <v>20</v>
      </c>
      <c r="R829" t="s">
        <v>1074</v>
      </c>
      <c r="S829" t="s">
        <v>990</v>
      </c>
    </row>
    <row r="830" spans="1:19" x14ac:dyDescent="0.25">
      <c r="A830" s="54">
        <f>_xlfn.XLOOKUP(B830,'School Lookup'!D:D,'School Lookup'!F:F,0)</f>
        <v>293050</v>
      </c>
      <c r="B830" s="54" t="str">
        <f>_xlfn.XLOOKUP(C830,'School Lookup'!A:A,'School Lookup'!D:D,_xlfn.XLOOKUP(C830,'School Lookup'!B:B,'School Lookup'!D:D,_xlfn.XLOOKUP(C830,'School Lookup'!C:C,'School Lookup'!D:D,0)))</f>
        <v>Speedwell Infant School</v>
      </c>
      <c r="C830" t="s">
        <v>44</v>
      </c>
      <c r="D830" t="s">
        <v>1431</v>
      </c>
      <c r="E830" t="s">
        <v>16</v>
      </c>
      <c r="F830" t="s">
        <v>734</v>
      </c>
      <c r="G830" t="s">
        <v>238</v>
      </c>
      <c r="H830" t="s">
        <v>218</v>
      </c>
      <c r="I830" t="s">
        <v>980</v>
      </c>
      <c r="J830" t="s">
        <v>981</v>
      </c>
      <c r="K830" s="4">
        <v>46007</v>
      </c>
      <c r="L830" s="5">
        <v>0.6694444444444444</v>
      </c>
      <c r="M830" t="s">
        <v>953</v>
      </c>
      <c r="N830" s="5">
        <v>1.4351851851851852E-3</v>
      </c>
      <c r="O830" t="s">
        <v>982</v>
      </c>
      <c r="P830">
        <v>0.14699999999999999</v>
      </c>
      <c r="Q830">
        <v>20</v>
      </c>
      <c r="R830" t="s">
        <v>998</v>
      </c>
      <c r="S830" t="s">
        <v>987</v>
      </c>
    </row>
    <row r="831" spans="1:19" x14ac:dyDescent="0.25">
      <c r="A831" s="54">
        <f>_xlfn.XLOOKUP(B831,'School Lookup'!D:D,'School Lookup'!F:F,0)</f>
        <v>159955</v>
      </c>
      <c r="B831" s="54" t="str">
        <f>_xlfn.XLOOKUP(C831,'School Lookup'!A:A,'School Lookup'!D:D,_xlfn.XLOOKUP(C831,'School Lookup'!B:B,'School Lookup'!D:D,_xlfn.XLOOKUP(C831,'School Lookup'!C:C,'School Lookup'!D:D,0)))</f>
        <v>New Mills Nursery School</v>
      </c>
      <c r="C831" t="s">
        <v>37</v>
      </c>
      <c r="D831" t="s">
        <v>1211</v>
      </c>
      <c r="E831" t="s">
        <v>16</v>
      </c>
      <c r="F831" t="s">
        <v>734</v>
      </c>
      <c r="G831" t="s">
        <v>231</v>
      </c>
      <c r="H831" t="s">
        <v>222</v>
      </c>
      <c r="I831" t="s">
        <v>980</v>
      </c>
      <c r="J831" t="s">
        <v>959</v>
      </c>
      <c r="K831" s="4">
        <v>46007</v>
      </c>
      <c r="L831" s="5">
        <v>0.55663194444444442</v>
      </c>
      <c r="M831" t="s">
        <v>953</v>
      </c>
      <c r="N831" s="5">
        <v>2.5694444444444445E-3</v>
      </c>
      <c r="O831" t="s">
        <v>1023</v>
      </c>
      <c r="P831">
        <v>3.2000000000000001E-2</v>
      </c>
      <c r="Q831">
        <v>20</v>
      </c>
      <c r="R831" t="s">
        <v>1114</v>
      </c>
      <c r="S831" t="s">
        <v>966</v>
      </c>
    </row>
    <row r="832" spans="1:19" x14ac:dyDescent="0.25">
      <c r="A832" s="54">
        <f>_xlfn.XLOOKUP(B832,'School Lookup'!D:D,'School Lookup'!F:F,0)</f>
        <v>159955</v>
      </c>
      <c r="B832" s="54" t="str">
        <f>_xlfn.XLOOKUP(C832,'School Lookup'!A:A,'School Lookup'!D:D,_xlfn.XLOOKUP(C832,'School Lookup'!B:B,'School Lookup'!D:D,_xlfn.XLOOKUP(C832,'School Lookup'!C:C,'School Lookup'!D:D,0)))</f>
        <v>New Mills Nursery School</v>
      </c>
      <c r="C832" t="s">
        <v>37</v>
      </c>
      <c r="D832" t="s">
        <v>1432</v>
      </c>
      <c r="E832" t="s">
        <v>16</v>
      </c>
      <c r="F832" t="s">
        <v>734</v>
      </c>
      <c r="G832" t="s">
        <v>231</v>
      </c>
      <c r="H832" t="s">
        <v>222</v>
      </c>
      <c r="I832" t="s">
        <v>980</v>
      </c>
      <c r="J832" t="s">
        <v>959</v>
      </c>
      <c r="K832" s="4">
        <v>46007</v>
      </c>
      <c r="L832" s="5">
        <v>0.57011574074074078</v>
      </c>
      <c r="M832" t="s">
        <v>953</v>
      </c>
      <c r="N832" s="5">
        <v>4.4907407407407405E-3</v>
      </c>
      <c r="O832" t="s">
        <v>1023</v>
      </c>
      <c r="P832">
        <v>5.6000000000000001E-2</v>
      </c>
      <c r="Q832">
        <v>20</v>
      </c>
      <c r="R832" t="s">
        <v>1433</v>
      </c>
      <c r="S832" t="s">
        <v>966</v>
      </c>
    </row>
    <row r="833" spans="1:19" x14ac:dyDescent="0.25">
      <c r="A833" s="54">
        <f>_xlfn.XLOOKUP(B833,'School Lookup'!D:D,'School Lookup'!F:F,0)</f>
        <v>159955</v>
      </c>
      <c r="B833" s="54" t="str">
        <f>_xlfn.XLOOKUP(C833,'School Lookup'!A:A,'School Lookup'!D:D,_xlfn.XLOOKUP(C833,'School Lookup'!B:B,'School Lookup'!D:D,_xlfn.XLOOKUP(C833,'School Lookup'!C:C,'School Lookup'!D:D,0)))</f>
        <v>New Mills Nursery School</v>
      </c>
      <c r="C833" t="s">
        <v>37</v>
      </c>
      <c r="D833" t="s">
        <v>1434</v>
      </c>
      <c r="E833" t="s">
        <v>16</v>
      </c>
      <c r="F833" t="s">
        <v>734</v>
      </c>
      <c r="G833" t="s">
        <v>231</v>
      </c>
      <c r="H833" t="s">
        <v>222</v>
      </c>
      <c r="I833" t="s">
        <v>980</v>
      </c>
      <c r="J833" t="s">
        <v>981</v>
      </c>
      <c r="K833" s="4">
        <v>46007</v>
      </c>
      <c r="L833" s="5">
        <v>0.56719907407407411</v>
      </c>
      <c r="M833" t="s">
        <v>953</v>
      </c>
      <c r="N833" s="5">
        <v>2.3148148148148147E-5</v>
      </c>
      <c r="O833" t="s">
        <v>982</v>
      </c>
      <c r="P833">
        <v>0.02</v>
      </c>
      <c r="Q833">
        <v>20</v>
      </c>
      <c r="R833" t="s">
        <v>983</v>
      </c>
      <c r="S833" t="s">
        <v>984</v>
      </c>
    </row>
    <row r="834" spans="1:19" x14ac:dyDescent="0.25">
      <c r="A834" s="54">
        <f>_xlfn.XLOOKUP(B834,'School Lookup'!D:D,'School Lookup'!F:F,0)</f>
        <v>159955</v>
      </c>
      <c r="B834" s="54" t="str">
        <f>_xlfn.XLOOKUP(C834,'School Lookup'!A:A,'School Lookup'!D:D,_xlfn.XLOOKUP(C834,'School Lookup'!B:B,'School Lookup'!D:D,_xlfn.XLOOKUP(C834,'School Lookup'!C:C,'School Lookup'!D:D,0)))</f>
        <v>New Mills Nursery School</v>
      </c>
      <c r="C834" t="s">
        <v>37</v>
      </c>
      <c r="D834" t="s">
        <v>1435</v>
      </c>
      <c r="E834" t="s">
        <v>16</v>
      </c>
      <c r="F834" t="s">
        <v>734</v>
      </c>
      <c r="G834" t="s">
        <v>231</v>
      </c>
      <c r="H834" t="s">
        <v>222</v>
      </c>
      <c r="I834" t="s">
        <v>980</v>
      </c>
      <c r="J834" t="s">
        <v>981</v>
      </c>
      <c r="K834" s="4">
        <v>46007</v>
      </c>
      <c r="L834" s="5">
        <v>0.5675</v>
      </c>
      <c r="M834" t="s">
        <v>953</v>
      </c>
      <c r="N834" s="5">
        <v>1.0879629629629629E-3</v>
      </c>
      <c r="O834" t="s">
        <v>982</v>
      </c>
      <c r="P834">
        <v>0.113</v>
      </c>
      <c r="Q834">
        <v>20</v>
      </c>
      <c r="R834" t="s">
        <v>983</v>
      </c>
      <c r="S834" t="s">
        <v>984</v>
      </c>
    </row>
    <row r="835" spans="1:19" x14ac:dyDescent="0.25">
      <c r="A835" s="54">
        <f>_xlfn.XLOOKUP(B835,'School Lookup'!D:D,'School Lookup'!F:F,0)</f>
        <v>148526</v>
      </c>
      <c r="B835" s="54" t="str">
        <f>_xlfn.XLOOKUP(C835,'School Lookup'!A:A,'School Lookup'!D:D,_xlfn.XLOOKUP(C835,'School Lookup'!B:B,'School Lookup'!D:D,_xlfn.XLOOKUP(C835,'School Lookup'!C:C,'School Lookup'!D:D,0)))</f>
        <v>The Village Federation Lines</v>
      </c>
      <c r="C835" t="s">
        <v>47</v>
      </c>
      <c r="D835" t="s">
        <v>1436</v>
      </c>
      <c r="E835" t="s">
        <v>16</v>
      </c>
      <c r="F835" t="s">
        <v>734</v>
      </c>
      <c r="G835" t="s">
        <v>134</v>
      </c>
      <c r="H835" t="s">
        <v>347</v>
      </c>
      <c r="I835" t="s">
        <v>958</v>
      </c>
      <c r="J835" t="s">
        <v>959</v>
      </c>
      <c r="K835" s="4">
        <v>46007</v>
      </c>
      <c r="L835" s="5">
        <v>0.51678240740740744</v>
      </c>
      <c r="M835" t="s">
        <v>953</v>
      </c>
      <c r="N835" s="5">
        <v>6.3657407407407413E-4</v>
      </c>
      <c r="O835" t="s">
        <v>960</v>
      </c>
      <c r="P835">
        <v>0</v>
      </c>
      <c r="Q835">
        <v>20</v>
      </c>
      <c r="R835" t="s">
        <v>1028</v>
      </c>
      <c r="S835" t="s">
        <v>966</v>
      </c>
    </row>
    <row r="836" spans="1:19" x14ac:dyDescent="0.25">
      <c r="A836" s="54">
        <f>_xlfn.XLOOKUP(B836,'School Lookup'!D:D,'School Lookup'!F:F,0)</f>
        <v>823392</v>
      </c>
      <c r="B836" s="54" t="str">
        <f>_xlfn.XLOOKUP(C836,'School Lookup'!A:A,'School Lookup'!D:D,_xlfn.XLOOKUP(C836,'School Lookup'!B:B,'School Lookup'!D:D,_xlfn.XLOOKUP(C836,'School Lookup'!C:C,'School Lookup'!D:D,0)))</f>
        <v>Fitz Herbert C of E VA Primary School</v>
      </c>
      <c r="C836" t="s">
        <v>22</v>
      </c>
      <c r="D836" t="s">
        <v>1437</v>
      </c>
      <c r="E836" t="s">
        <v>16</v>
      </c>
      <c r="F836" t="s">
        <v>734</v>
      </c>
      <c r="G836" t="s">
        <v>134</v>
      </c>
      <c r="H836" t="s">
        <v>347</v>
      </c>
      <c r="I836" t="s">
        <v>958</v>
      </c>
      <c r="J836" t="s">
        <v>981</v>
      </c>
      <c r="K836" s="4">
        <v>46007</v>
      </c>
      <c r="L836" s="5">
        <v>0.64799768518518519</v>
      </c>
      <c r="M836" t="s">
        <v>953</v>
      </c>
      <c r="N836" s="5">
        <v>3.2407407407407406E-4</v>
      </c>
      <c r="O836" t="s">
        <v>982</v>
      </c>
      <c r="P836">
        <v>0</v>
      </c>
      <c r="Q836">
        <v>20</v>
      </c>
      <c r="R836" t="s">
        <v>1006</v>
      </c>
      <c r="S836" t="s">
        <v>994</v>
      </c>
    </row>
    <row r="837" spans="1:19" x14ac:dyDescent="0.25">
      <c r="A837" s="54">
        <f>_xlfn.XLOOKUP(B837,'School Lookup'!D:D,'School Lookup'!F:F,0)</f>
        <v>682471</v>
      </c>
      <c r="B837" s="54" t="str">
        <f>_xlfn.XLOOKUP(C837,'School Lookup'!A:A,'School Lookup'!D:D,_xlfn.XLOOKUP(C837,'School Lookup'!B:B,'School Lookup'!D:D,_xlfn.XLOOKUP(C837,'School Lookup'!C:C,'School Lookup'!D:D,0)))</f>
        <v>Ridgeway Primary School</v>
      </c>
      <c r="C837" t="s">
        <v>329</v>
      </c>
      <c r="D837" t="s">
        <v>1036</v>
      </c>
      <c r="E837" t="s">
        <v>16</v>
      </c>
      <c r="F837" t="s">
        <v>734</v>
      </c>
      <c r="G837" t="s">
        <v>328</v>
      </c>
      <c r="H837" t="s">
        <v>885</v>
      </c>
      <c r="I837" t="s">
        <v>958</v>
      </c>
      <c r="J837" t="s">
        <v>959</v>
      </c>
      <c r="K837" s="4">
        <v>46007</v>
      </c>
      <c r="L837" s="5">
        <v>0.54259259259259263</v>
      </c>
      <c r="M837" t="s">
        <v>953</v>
      </c>
      <c r="N837" s="5">
        <v>1.5856481481481481E-3</v>
      </c>
      <c r="O837" t="s">
        <v>1023</v>
      </c>
      <c r="P837">
        <v>0</v>
      </c>
      <c r="Q837">
        <v>20</v>
      </c>
      <c r="R837" t="s">
        <v>978</v>
      </c>
      <c r="S837" t="s">
        <v>966</v>
      </c>
    </row>
    <row r="838" spans="1:19" x14ac:dyDescent="0.25">
      <c r="A838" s="54">
        <f>_xlfn.XLOOKUP(B838,'School Lookup'!D:D,'School Lookup'!F:F,0)</f>
        <v>124571</v>
      </c>
      <c r="B838" s="54" t="str">
        <f>_xlfn.XLOOKUP(C838,'School Lookup'!A:A,'School Lookup'!D:D,_xlfn.XLOOKUP(C838,'School Lookup'!B:B,'School Lookup'!D:D,_xlfn.XLOOKUP(C838,'School Lookup'!C:C,'School Lookup'!D:D,0)))</f>
        <v>Dove Holes Primary School Hallsteads SK17 8BJ</v>
      </c>
      <c r="C838" t="s">
        <v>17</v>
      </c>
      <c r="D838" t="s">
        <v>1107</v>
      </c>
      <c r="E838" t="s">
        <v>16</v>
      </c>
      <c r="F838" t="s">
        <v>734</v>
      </c>
      <c r="G838" t="s">
        <v>137</v>
      </c>
      <c r="H838" t="s">
        <v>221</v>
      </c>
      <c r="I838" t="s">
        <v>980</v>
      </c>
      <c r="J838" t="s">
        <v>959</v>
      </c>
      <c r="K838" s="4">
        <v>46007</v>
      </c>
      <c r="L838" s="5">
        <v>0.54437500000000005</v>
      </c>
      <c r="M838" t="s">
        <v>953</v>
      </c>
      <c r="N838" s="5">
        <v>6.3657407407407404E-3</v>
      </c>
      <c r="O838" t="s">
        <v>960</v>
      </c>
      <c r="P838">
        <v>7.9000000000000001E-2</v>
      </c>
      <c r="Q838">
        <v>20</v>
      </c>
      <c r="R838" t="s">
        <v>1108</v>
      </c>
      <c r="S838" t="s">
        <v>966</v>
      </c>
    </row>
    <row r="839" spans="1:19" x14ac:dyDescent="0.25">
      <c r="A839" s="54">
        <f>_xlfn.XLOOKUP(B839,'School Lookup'!D:D,'School Lookup'!F:F,0)</f>
        <v>124571</v>
      </c>
      <c r="B839" s="54" t="str">
        <f>_xlfn.XLOOKUP(C839,'School Lookup'!A:A,'School Lookup'!D:D,_xlfn.XLOOKUP(C839,'School Lookup'!B:B,'School Lookup'!D:D,_xlfn.XLOOKUP(C839,'School Lookup'!C:C,'School Lookup'!D:D,0)))</f>
        <v>Dove Holes Primary School Hallsteads SK17 8BJ</v>
      </c>
      <c r="C839" t="s">
        <v>17</v>
      </c>
      <c r="D839" t="s">
        <v>1109</v>
      </c>
      <c r="E839" t="s">
        <v>16</v>
      </c>
      <c r="F839" t="s">
        <v>734</v>
      </c>
      <c r="G839" t="s">
        <v>137</v>
      </c>
      <c r="H839" t="s">
        <v>221</v>
      </c>
      <c r="I839" t="s">
        <v>980</v>
      </c>
      <c r="J839" t="s">
        <v>981</v>
      </c>
      <c r="K839" s="4">
        <v>46007</v>
      </c>
      <c r="L839" s="5">
        <v>0.38870370370370372</v>
      </c>
      <c r="M839" t="s">
        <v>953</v>
      </c>
      <c r="N839" s="5">
        <v>9.0277777777777774E-4</v>
      </c>
      <c r="O839" t="s">
        <v>982</v>
      </c>
      <c r="P839">
        <v>9.4E-2</v>
      </c>
      <c r="Q839">
        <v>20</v>
      </c>
      <c r="R839" t="s">
        <v>1006</v>
      </c>
      <c r="S839" t="s">
        <v>994</v>
      </c>
    </row>
    <row r="840" spans="1:19" x14ac:dyDescent="0.25">
      <c r="A840" s="54">
        <f>_xlfn.XLOOKUP(B840,'School Lookup'!D:D,'School Lookup'!F:F,0)</f>
        <v>124571</v>
      </c>
      <c r="B840" s="54" t="str">
        <f>_xlfn.XLOOKUP(C840,'School Lookup'!A:A,'School Lookup'!D:D,_xlfn.XLOOKUP(C840,'School Lookup'!B:B,'School Lookup'!D:D,_xlfn.XLOOKUP(C840,'School Lookup'!C:C,'School Lookup'!D:D,0)))</f>
        <v>Dove Holes Primary School Hallsteads SK17 8BJ</v>
      </c>
      <c r="C840" t="s">
        <v>17</v>
      </c>
      <c r="D840" t="s">
        <v>1438</v>
      </c>
      <c r="E840" t="s">
        <v>16</v>
      </c>
      <c r="F840" t="s">
        <v>734</v>
      </c>
      <c r="G840" t="s">
        <v>137</v>
      </c>
      <c r="H840" t="s">
        <v>221</v>
      </c>
      <c r="I840" t="s">
        <v>980</v>
      </c>
      <c r="J840" t="s">
        <v>981</v>
      </c>
      <c r="K840" s="4">
        <v>46007</v>
      </c>
      <c r="L840" s="5">
        <v>0.43980324074074073</v>
      </c>
      <c r="M840" t="s">
        <v>953</v>
      </c>
      <c r="N840" s="5">
        <v>6.134259259259259E-4</v>
      </c>
      <c r="O840" t="s">
        <v>982</v>
      </c>
      <c r="P840">
        <v>6.4000000000000001E-2</v>
      </c>
      <c r="Q840">
        <v>20</v>
      </c>
      <c r="R840" t="s">
        <v>998</v>
      </c>
      <c r="S840" t="s">
        <v>987</v>
      </c>
    </row>
    <row r="841" spans="1:19" x14ac:dyDescent="0.25">
      <c r="A841" s="54">
        <f>_xlfn.XLOOKUP(B841,'School Lookup'!D:D,'School Lookup'!F:F,0)</f>
        <v>124571</v>
      </c>
      <c r="B841" s="54" t="str">
        <f>_xlfn.XLOOKUP(C841,'School Lookup'!A:A,'School Lookup'!D:D,_xlfn.XLOOKUP(C841,'School Lookup'!B:B,'School Lookup'!D:D,_xlfn.XLOOKUP(C841,'School Lookup'!C:C,'School Lookup'!D:D,0)))</f>
        <v>Dove Holes Primary School Hallsteads SK17 8BJ</v>
      </c>
      <c r="C841" t="s">
        <v>17</v>
      </c>
      <c r="D841" t="s">
        <v>1439</v>
      </c>
      <c r="E841" t="s">
        <v>16</v>
      </c>
      <c r="F841" t="s">
        <v>734</v>
      </c>
      <c r="G841" t="s">
        <v>137</v>
      </c>
      <c r="H841" t="s">
        <v>221</v>
      </c>
      <c r="I841" t="s">
        <v>980</v>
      </c>
      <c r="J841" t="s">
        <v>981</v>
      </c>
      <c r="K841" s="4">
        <v>46007</v>
      </c>
      <c r="L841" s="5">
        <v>0.50190972222222219</v>
      </c>
      <c r="M841" t="s">
        <v>953</v>
      </c>
      <c r="N841" s="5">
        <v>3.8194444444444446E-4</v>
      </c>
      <c r="O841" t="s">
        <v>982</v>
      </c>
      <c r="P841">
        <v>4.1000000000000002E-2</v>
      </c>
      <c r="Q841">
        <v>20</v>
      </c>
      <c r="R841" t="s">
        <v>998</v>
      </c>
      <c r="S841" t="s">
        <v>987</v>
      </c>
    </row>
    <row r="842" spans="1:19" x14ac:dyDescent="0.25">
      <c r="A842" s="54">
        <f>_xlfn.XLOOKUP(B842,'School Lookup'!D:D,'School Lookup'!F:F,0)</f>
        <v>124571</v>
      </c>
      <c r="B842" s="54" t="str">
        <f>_xlfn.XLOOKUP(C842,'School Lookup'!A:A,'School Lookup'!D:D,_xlfn.XLOOKUP(C842,'School Lookup'!B:B,'School Lookup'!D:D,_xlfn.XLOOKUP(C842,'School Lookup'!C:C,'School Lookup'!D:D,0)))</f>
        <v>Dove Holes Primary School Hallsteads SK17 8BJ</v>
      </c>
      <c r="C842" t="s">
        <v>17</v>
      </c>
      <c r="D842" t="s">
        <v>1440</v>
      </c>
      <c r="E842" t="s">
        <v>16</v>
      </c>
      <c r="F842" t="s">
        <v>734</v>
      </c>
      <c r="G842" t="s">
        <v>137</v>
      </c>
      <c r="H842" t="s">
        <v>221</v>
      </c>
      <c r="I842" t="s">
        <v>980</v>
      </c>
      <c r="J842" t="s">
        <v>981</v>
      </c>
      <c r="K842" s="4">
        <v>46007</v>
      </c>
      <c r="L842" s="5">
        <v>0.54295138888888894</v>
      </c>
      <c r="M842" t="s">
        <v>953</v>
      </c>
      <c r="N842" s="5">
        <v>8.3333333333333339E-4</v>
      </c>
      <c r="O842" t="s">
        <v>982</v>
      </c>
      <c r="P842">
        <v>8.6999999999999994E-2</v>
      </c>
      <c r="Q842">
        <v>20</v>
      </c>
      <c r="R842" t="s">
        <v>998</v>
      </c>
      <c r="S842" t="s">
        <v>987</v>
      </c>
    </row>
    <row r="843" spans="1:19" x14ac:dyDescent="0.25">
      <c r="A843" s="54">
        <f>_xlfn.XLOOKUP(B843,'School Lookup'!D:D,'School Lookup'!F:F,0)</f>
        <v>293050</v>
      </c>
      <c r="B843" s="54" t="str">
        <f>_xlfn.XLOOKUP(C843,'School Lookup'!A:A,'School Lookup'!D:D,_xlfn.XLOOKUP(C843,'School Lookup'!B:B,'School Lookup'!D:D,_xlfn.XLOOKUP(C843,'School Lookup'!C:C,'School Lookup'!D:D,0)))</f>
        <v>Speedwell Infant School</v>
      </c>
      <c r="C843" t="s">
        <v>44</v>
      </c>
      <c r="D843" t="s">
        <v>1441</v>
      </c>
      <c r="E843" t="s">
        <v>16</v>
      </c>
      <c r="F843" t="s">
        <v>734</v>
      </c>
      <c r="G843" t="s">
        <v>238</v>
      </c>
      <c r="H843" t="s">
        <v>218</v>
      </c>
      <c r="I843" t="s">
        <v>980</v>
      </c>
      <c r="J843" t="s">
        <v>959</v>
      </c>
      <c r="K843" s="4">
        <v>46007</v>
      </c>
      <c r="L843" s="5">
        <v>0.57638888888888884</v>
      </c>
      <c r="M843" t="s">
        <v>953</v>
      </c>
      <c r="N843" s="5">
        <v>1.724537037037037E-3</v>
      </c>
      <c r="O843" t="s">
        <v>960</v>
      </c>
      <c r="P843">
        <v>2.1999999999999999E-2</v>
      </c>
      <c r="Q843">
        <v>20</v>
      </c>
      <c r="R843" t="s">
        <v>1151</v>
      </c>
      <c r="S843" t="s">
        <v>966</v>
      </c>
    </row>
    <row r="844" spans="1:19" x14ac:dyDescent="0.25">
      <c r="A844" s="54">
        <f>_xlfn.XLOOKUP(B844,'School Lookup'!D:D,'School Lookup'!F:F,0)</f>
        <v>293050</v>
      </c>
      <c r="B844" s="54" t="str">
        <f>_xlfn.XLOOKUP(C844,'School Lookup'!A:A,'School Lookup'!D:D,_xlfn.XLOOKUP(C844,'School Lookup'!B:B,'School Lookup'!D:D,_xlfn.XLOOKUP(C844,'School Lookup'!C:C,'School Lookup'!D:D,0)))</f>
        <v>Speedwell Infant School</v>
      </c>
      <c r="C844" t="s">
        <v>44</v>
      </c>
      <c r="D844" t="s">
        <v>1209</v>
      </c>
      <c r="E844" t="s">
        <v>16</v>
      </c>
      <c r="F844" t="s">
        <v>734</v>
      </c>
      <c r="G844" t="s">
        <v>238</v>
      </c>
      <c r="H844" t="s">
        <v>218</v>
      </c>
      <c r="I844" t="s">
        <v>980</v>
      </c>
      <c r="J844" t="s">
        <v>959</v>
      </c>
      <c r="K844" s="4">
        <v>46007</v>
      </c>
      <c r="L844" s="5">
        <v>0.66597222222222219</v>
      </c>
      <c r="M844" t="s">
        <v>953</v>
      </c>
      <c r="N844" s="5">
        <v>1.273148148148148E-4</v>
      </c>
      <c r="O844" t="s">
        <v>960</v>
      </c>
      <c r="P844">
        <v>2.1999999999999999E-2</v>
      </c>
      <c r="Q844">
        <v>20</v>
      </c>
      <c r="R844" t="s">
        <v>978</v>
      </c>
      <c r="S844" t="s">
        <v>966</v>
      </c>
    </row>
    <row r="845" spans="1:19" x14ac:dyDescent="0.25">
      <c r="A845" s="54">
        <f>_xlfn.XLOOKUP(B845,'School Lookup'!D:D,'School Lookup'!F:F,0)</f>
        <v>293050</v>
      </c>
      <c r="B845" s="54" t="str">
        <f>_xlfn.XLOOKUP(C845,'School Lookup'!A:A,'School Lookup'!D:D,_xlfn.XLOOKUP(C845,'School Lookup'!B:B,'School Lookup'!D:D,_xlfn.XLOOKUP(C845,'School Lookup'!C:C,'School Lookup'!D:D,0)))</f>
        <v>Speedwell Infant School</v>
      </c>
      <c r="C845" t="s">
        <v>44</v>
      </c>
      <c r="D845" t="s">
        <v>1209</v>
      </c>
      <c r="E845" t="s">
        <v>16</v>
      </c>
      <c r="F845" t="s">
        <v>734</v>
      </c>
      <c r="G845" t="s">
        <v>238</v>
      </c>
      <c r="H845" t="s">
        <v>218</v>
      </c>
      <c r="I845" t="s">
        <v>980</v>
      </c>
      <c r="J845" t="s">
        <v>959</v>
      </c>
      <c r="K845" s="4">
        <v>46007</v>
      </c>
      <c r="L845" s="5">
        <v>0.66736111111111107</v>
      </c>
      <c r="M845" t="s">
        <v>953</v>
      </c>
      <c r="N845" s="5">
        <v>6.9444444444444444E-5</v>
      </c>
      <c r="O845" t="s">
        <v>960</v>
      </c>
      <c r="P845">
        <v>2.1999999999999999E-2</v>
      </c>
      <c r="Q845">
        <v>20</v>
      </c>
      <c r="R845" t="s">
        <v>978</v>
      </c>
      <c r="S845" t="s">
        <v>966</v>
      </c>
    </row>
    <row r="846" spans="1:19" x14ac:dyDescent="0.25">
      <c r="A846" s="54">
        <f>_xlfn.XLOOKUP(B846,'School Lookup'!D:D,'School Lookup'!F:F,0)</f>
        <v>293050</v>
      </c>
      <c r="B846" s="54" t="str">
        <f>_xlfn.XLOOKUP(C846,'School Lookup'!A:A,'School Lookup'!D:D,_xlfn.XLOOKUP(C846,'School Lookup'!B:B,'School Lookup'!D:D,_xlfn.XLOOKUP(C846,'School Lookup'!C:C,'School Lookup'!D:D,0)))</f>
        <v>Speedwell Infant School</v>
      </c>
      <c r="C846" t="s">
        <v>44</v>
      </c>
      <c r="D846" t="s">
        <v>1442</v>
      </c>
      <c r="E846" t="s">
        <v>16</v>
      </c>
      <c r="F846" t="s">
        <v>734</v>
      </c>
      <c r="G846" t="s">
        <v>238</v>
      </c>
      <c r="H846" t="s">
        <v>218</v>
      </c>
      <c r="I846" t="s">
        <v>980</v>
      </c>
      <c r="J846" t="s">
        <v>959</v>
      </c>
      <c r="K846" s="4">
        <v>46007</v>
      </c>
      <c r="L846" s="5">
        <v>0.66736111111111107</v>
      </c>
      <c r="M846" t="s">
        <v>953</v>
      </c>
      <c r="N846" s="5">
        <v>5.7870370370370373E-5</v>
      </c>
      <c r="O846" t="s">
        <v>960</v>
      </c>
      <c r="P846">
        <v>2.1999999999999999E-2</v>
      </c>
      <c r="Q846">
        <v>20</v>
      </c>
      <c r="R846" t="s">
        <v>978</v>
      </c>
      <c r="S846" t="s">
        <v>966</v>
      </c>
    </row>
    <row r="847" spans="1:19" x14ac:dyDescent="0.25">
      <c r="A847" s="54">
        <f>_xlfn.XLOOKUP(B847,'School Lookup'!D:D,'School Lookup'!F:F,0)</f>
        <v>293050</v>
      </c>
      <c r="B847" s="54" t="str">
        <f>_xlfn.XLOOKUP(C847,'School Lookup'!A:A,'School Lookup'!D:D,_xlfn.XLOOKUP(C847,'School Lookup'!B:B,'School Lookup'!D:D,_xlfn.XLOOKUP(C847,'School Lookup'!C:C,'School Lookup'!D:D,0)))</f>
        <v>Speedwell Infant School</v>
      </c>
      <c r="C847" t="s">
        <v>44</v>
      </c>
      <c r="D847" t="s">
        <v>1209</v>
      </c>
      <c r="E847" t="s">
        <v>16</v>
      </c>
      <c r="F847" t="s">
        <v>734</v>
      </c>
      <c r="G847" t="s">
        <v>238</v>
      </c>
      <c r="H847" t="s">
        <v>218</v>
      </c>
      <c r="I847" t="s">
        <v>980</v>
      </c>
      <c r="J847" t="s">
        <v>959</v>
      </c>
      <c r="K847" s="4">
        <v>46007</v>
      </c>
      <c r="L847" s="5">
        <v>0.67777777777777781</v>
      </c>
      <c r="M847" t="s">
        <v>953</v>
      </c>
      <c r="N847" s="5">
        <v>6.2500000000000003E-3</v>
      </c>
      <c r="O847" t="s">
        <v>960</v>
      </c>
      <c r="P847">
        <v>7.6999999999999999E-2</v>
      </c>
      <c r="Q847">
        <v>20</v>
      </c>
      <c r="R847" t="s">
        <v>978</v>
      </c>
      <c r="S847" t="s">
        <v>966</v>
      </c>
    </row>
    <row r="848" spans="1:19" x14ac:dyDescent="0.25">
      <c r="A848" s="54">
        <f>_xlfn.XLOOKUP(B848,'School Lookup'!D:D,'School Lookup'!F:F,0)</f>
        <v>823392</v>
      </c>
      <c r="B848" s="54" t="str">
        <f>_xlfn.XLOOKUP(C848,'School Lookup'!A:A,'School Lookup'!D:D,_xlfn.XLOOKUP(C848,'School Lookup'!B:B,'School Lookup'!D:D,_xlfn.XLOOKUP(C848,'School Lookup'!C:C,'School Lookup'!D:D,0)))</f>
        <v>Fitz Herbert C of E VA Primary School</v>
      </c>
      <c r="C848" t="s">
        <v>22</v>
      </c>
      <c r="D848">
        <v>148</v>
      </c>
      <c r="E848" t="s">
        <v>16</v>
      </c>
      <c r="F848" t="s">
        <v>734</v>
      </c>
      <c r="G848" t="s">
        <v>134</v>
      </c>
      <c r="H848" t="s">
        <v>347</v>
      </c>
      <c r="I848" t="s">
        <v>958</v>
      </c>
      <c r="J848" t="s">
        <v>959</v>
      </c>
      <c r="K848" s="4">
        <v>46007</v>
      </c>
      <c r="L848" s="5">
        <v>0.42243055555555553</v>
      </c>
      <c r="M848" t="s">
        <v>953</v>
      </c>
      <c r="N848" s="5">
        <v>1.4004629629629629E-3</v>
      </c>
      <c r="O848" t="s">
        <v>960</v>
      </c>
      <c r="P848">
        <v>0</v>
      </c>
      <c r="Q848">
        <v>20</v>
      </c>
      <c r="R848" t="s">
        <v>955</v>
      </c>
    </row>
    <row r="849" spans="1:19" x14ac:dyDescent="0.25">
      <c r="A849" s="54">
        <f>_xlfn.XLOOKUP(B849,'School Lookup'!D:D,'School Lookup'!F:F,0)</f>
        <v>823392</v>
      </c>
      <c r="B849" s="54" t="str">
        <f>_xlfn.XLOOKUP(C849,'School Lookup'!A:A,'School Lookup'!D:D,_xlfn.XLOOKUP(C849,'School Lookup'!B:B,'School Lookup'!D:D,_xlfn.XLOOKUP(C849,'School Lookup'!C:C,'School Lookup'!D:D,0)))</f>
        <v>Fitz Herbert C of E VA Primary School</v>
      </c>
      <c r="C849" t="s">
        <v>22</v>
      </c>
      <c r="D849">
        <v>619</v>
      </c>
      <c r="E849" t="s">
        <v>16</v>
      </c>
      <c r="F849" t="s">
        <v>734</v>
      </c>
      <c r="G849" t="s">
        <v>134</v>
      </c>
      <c r="H849" t="s">
        <v>347</v>
      </c>
      <c r="I849" t="s">
        <v>958</v>
      </c>
      <c r="J849" t="s">
        <v>959</v>
      </c>
      <c r="K849" s="4">
        <v>46007</v>
      </c>
      <c r="L849" s="5">
        <v>0.51501157407407405</v>
      </c>
      <c r="M849" t="s">
        <v>953</v>
      </c>
      <c r="N849" s="5">
        <v>6.9444444444444447E-4</v>
      </c>
      <c r="O849" t="s">
        <v>960</v>
      </c>
      <c r="P849">
        <v>0</v>
      </c>
      <c r="Q849">
        <v>20</v>
      </c>
      <c r="R849" t="s">
        <v>975</v>
      </c>
      <c r="S849" t="s">
        <v>976</v>
      </c>
    </row>
    <row r="850" spans="1:19" x14ac:dyDescent="0.25">
      <c r="A850" s="54">
        <f>_xlfn.XLOOKUP(B850,'School Lookup'!D:D,'School Lookup'!F:F,0)</f>
        <v>823392</v>
      </c>
      <c r="B850" s="54" t="str">
        <f>_xlfn.XLOOKUP(C850,'School Lookup'!A:A,'School Lookup'!D:D,_xlfn.XLOOKUP(C850,'School Lookup'!B:B,'School Lookup'!D:D,_xlfn.XLOOKUP(C850,'School Lookup'!C:C,'School Lookup'!D:D,0)))</f>
        <v>Fitz Herbert C of E VA Primary School</v>
      </c>
      <c r="C850" t="s">
        <v>22</v>
      </c>
      <c r="D850">
        <v>142</v>
      </c>
      <c r="E850" t="s">
        <v>16</v>
      </c>
      <c r="F850" t="s">
        <v>734</v>
      </c>
      <c r="G850" t="s">
        <v>134</v>
      </c>
      <c r="H850" t="s">
        <v>347</v>
      </c>
      <c r="I850" t="s">
        <v>958</v>
      </c>
      <c r="J850" t="s">
        <v>959</v>
      </c>
      <c r="K850" s="4">
        <v>46007</v>
      </c>
      <c r="L850" s="5">
        <v>0.55623842592592587</v>
      </c>
      <c r="M850" t="s">
        <v>953</v>
      </c>
      <c r="N850" s="5">
        <v>7.9861111111111116E-4</v>
      </c>
      <c r="O850" t="s">
        <v>960</v>
      </c>
      <c r="P850">
        <v>0</v>
      </c>
      <c r="Q850">
        <v>20</v>
      </c>
      <c r="R850" t="s">
        <v>955</v>
      </c>
    </row>
    <row r="851" spans="1:19" x14ac:dyDescent="0.25">
      <c r="A851" s="54">
        <f>_xlfn.XLOOKUP(B851,'School Lookup'!D:D,'School Lookup'!F:F,0)</f>
        <v>823392</v>
      </c>
      <c r="B851" s="54" t="str">
        <f>_xlfn.XLOOKUP(C851,'School Lookup'!A:A,'School Lookup'!D:D,_xlfn.XLOOKUP(C851,'School Lookup'!B:B,'School Lookup'!D:D,_xlfn.XLOOKUP(C851,'School Lookup'!C:C,'School Lookup'!D:D,0)))</f>
        <v>Fitz Herbert C of E VA Primary School</v>
      </c>
      <c r="C851" t="s">
        <v>22</v>
      </c>
      <c r="D851" t="s">
        <v>1125</v>
      </c>
      <c r="E851" t="s">
        <v>16</v>
      </c>
      <c r="F851" t="s">
        <v>734</v>
      </c>
      <c r="G851" t="s">
        <v>134</v>
      </c>
      <c r="H851" t="s">
        <v>347</v>
      </c>
      <c r="I851" t="s">
        <v>958</v>
      </c>
      <c r="J851" t="s">
        <v>981</v>
      </c>
      <c r="K851" s="4">
        <v>46007</v>
      </c>
      <c r="L851" s="5">
        <v>0.40582175925925928</v>
      </c>
      <c r="M851" t="s">
        <v>953</v>
      </c>
      <c r="N851" s="5">
        <v>3.1018518518518517E-3</v>
      </c>
      <c r="O851" t="s">
        <v>982</v>
      </c>
      <c r="P851">
        <v>0</v>
      </c>
      <c r="Q851">
        <v>20</v>
      </c>
      <c r="R851" t="s">
        <v>998</v>
      </c>
      <c r="S851" t="s">
        <v>987</v>
      </c>
    </row>
    <row r="852" spans="1:19" x14ac:dyDescent="0.25">
      <c r="A852" s="54">
        <f>_xlfn.XLOOKUP(B852,'School Lookup'!D:D,'School Lookup'!F:F,0)</f>
        <v>823392</v>
      </c>
      <c r="B852" s="54" t="str">
        <f>_xlfn.XLOOKUP(C852,'School Lookup'!A:A,'School Lookup'!D:D,_xlfn.XLOOKUP(C852,'School Lookup'!B:B,'School Lookup'!D:D,_xlfn.XLOOKUP(C852,'School Lookup'!C:C,'School Lookup'!D:D,0)))</f>
        <v>Fitz Herbert C of E VA Primary School</v>
      </c>
      <c r="C852" t="s">
        <v>22</v>
      </c>
      <c r="D852" t="s">
        <v>1214</v>
      </c>
      <c r="E852" t="s">
        <v>16</v>
      </c>
      <c r="F852" t="s">
        <v>734</v>
      </c>
      <c r="G852" t="s">
        <v>134</v>
      </c>
      <c r="H852" t="s">
        <v>347</v>
      </c>
      <c r="I852" t="s">
        <v>958</v>
      </c>
      <c r="J852" t="s">
        <v>981</v>
      </c>
      <c r="K852" s="4">
        <v>46007</v>
      </c>
      <c r="L852" s="5">
        <v>0.47215277777777775</v>
      </c>
      <c r="M852" t="s">
        <v>953</v>
      </c>
      <c r="N852" s="5">
        <v>1.0023148148148147E-2</v>
      </c>
      <c r="O852" t="s">
        <v>982</v>
      </c>
      <c r="P852">
        <v>0</v>
      </c>
      <c r="Q852">
        <v>20</v>
      </c>
      <c r="R852" t="s">
        <v>983</v>
      </c>
      <c r="S852" t="s">
        <v>984</v>
      </c>
    </row>
    <row r="853" spans="1:19" x14ac:dyDescent="0.25">
      <c r="A853" s="54">
        <f>_xlfn.XLOOKUP(B853,'School Lookup'!D:D,'School Lookup'!F:F,0)</f>
        <v>823392</v>
      </c>
      <c r="B853" s="54" t="str">
        <f>_xlfn.XLOOKUP(C853,'School Lookup'!A:A,'School Lookup'!D:D,_xlfn.XLOOKUP(C853,'School Lookup'!B:B,'School Lookup'!D:D,_xlfn.XLOOKUP(C853,'School Lookup'!C:C,'School Lookup'!D:D,0)))</f>
        <v>Fitz Herbert C of E VA Primary School</v>
      </c>
      <c r="C853" t="s">
        <v>22</v>
      </c>
      <c r="D853" t="s">
        <v>1443</v>
      </c>
      <c r="E853" t="s">
        <v>16</v>
      </c>
      <c r="F853" t="s">
        <v>734</v>
      </c>
      <c r="G853" t="s">
        <v>134</v>
      </c>
      <c r="H853" t="s">
        <v>347</v>
      </c>
      <c r="I853" t="s">
        <v>958</v>
      </c>
      <c r="J853" t="s">
        <v>981</v>
      </c>
      <c r="K853" s="4">
        <v>46007</v>
      </c>
      <c r="L853" s="5">
        <v>0.50015046296296295</v>
      </c>
      <c r="M853" t="s">
        <v>953</v>
      </c>
      <c r="N853" s="5">
        <v>3.7037037037037035E-4</v>
      </c>
      <c r="O853" t="s">
        <v>982</v>
      </c>
      <c r="P853">
        <v>0</v>
      </c>
      <c r="Q853">
        <v>20</v>
      </c>
      <c r="R853" t="s">
        <v>983</v>
      </c>
      <c r="S853" t="s">
        <v>984</v>
      </c>
    </row>
    <row r="854" spans="1:19" x14ac:dyDescent="0.25">
      <c r="A854" s="54">
        <f>_xlfn.XLOOKUP(B854,'School Lookup'!D:D,'School Lookup'!F:F,0)</f>
        <v>823392</v>
      </c>
      <c r="B854" s="54" t="str">
        <f>_xlfn.XLOOKUP(C854,'School Lookup'!A:A,'School Lookup'!D:D,_xlfn.XLOOKUP(C854,'School Lookup'!B:B,'School Lookup'!D:D,_xlfn.XLOOKUP(C854,'School Lookup'!C:C,'School Lookup'!D:D,0)))</f>
        <v>Fitz Herbert C of E VA Primary School</v>
      </c>
      <c r="C854" t="s">
        <v>22</v>
      </c>
      <c r="D854" t="s">
        <v>1444</v>
      </c>
      <c r="E854" t="s">
        <v>16</v>
      </c>
      <c r="F854" t="s">
        <v>734</v>
      </c>
      <c r="G854" t="s">
        <v>134</v>
      </c>
      <c r="H854" t="s">
        <v>347</v>
      </c>
      <c r="I854" t="s">
        <v>958</v>
      </c>
      <c r="J854" t="s">
        <v>981</v>
      </c>
      <c r="K854" s="4">
        <v>46007</v>
      </c>
      <c r="L854" s="5">
        <v>0.50357638888888889</v>
      </c>
      <c r="M854" t="s">
        <v>953</v>
      </c>
      <c r="N854" s="5">
        <v>6.7129629629629625E-4</v>
      </c>
      <c r="O854" t="s">
        <v>982</v>
      </c>
      <c r="P854">
        <v>0</v>
      </c>
      <c r="Q854">
        <v>20</v>
      </c>
      <c r="R854" t="s">
        <v>986</v>
      </c>
      <c r="S854" t="s">
        <v>987</v>
      </c>
    </row>
    <row r="855" spans="1:19" x14ac:dyDescent="0.25">
      <c r="A855" s="54">
        <f>_xlfn.XLOOKUP(B855,'School Lookup'!D:D,'School Lookup'!F:F,0)</f>
        <v>823392</v>
      </c>
      <c r="B855" s="54" t="str">
        <f>_xlfn.XLOOKUP(C855,'School Lookup'!A:A,'School Lookup'!D:D,_xlfn.XLOOKUP(C855,'School Lookup'!B:B,'School Lookup'!D:D,_xlfn.XLOOKUP(C855,'School Lookup'!C:C,'School Lookup'!D:D,0)))</f>
        <v>Fitz Herbert C of E VA Primary School</v>
      </c>
      <c r="C855" t="s">
        <v>22</v>
      </c>
      <c r="D855" t="s">
        <v>1445</v>
      </c>
      <c r="E855" t="s">
        <v>16</v>
      </c>
      <c r="F855" t="s">
        <v>734</v>
      </c>
      <c r="G855" t="s">
        <v>134</v>
      </c>
      <c r="H855" t="s">
        <v>347</v>
      </c>
      <c r="I855" t="s">
        <v>958</v>
      </c>
      <c r="J855" t="s">
        <v>981</v>
      </c>
      <c r="K855" s="4">
        <v>46007</v>
      </c>
      <c r="L855" s="5">
        <v>0.55871527777777774</v>
      </c>
      <c r="M855" t="s">
        <v>953</v>
      </c>
      <c r="N855" s="5">
        <v>8.564814814814815E-4</v>
      </c>
      <c r="O855" t="s">
        <v>982</v>
      </c>
      <c r="P855">
        <v>0</v>
      </c>
      <c r="Q855">
        <v>20</v>
      </c>
      <c r="R855" t="s">
        <v>983</v>
      </c>
      <c r="S855" t="s">
        <v>984</v>
      </c>
    </row>
    <row r="856" spans="1:19" x14ac:dyDescent="0.25">
      <c r="A856" s="54">
        <f>_xlfn.XLOOKUP(B856,'School Lookup'!D:D,'School Lookup'!F:F,0)</f>
        <v>823392</v>
      </c>
      <c r="B856" s="54" t="str">
        <f>_xlfn.XLOOKUP(C856,'School Lookup'!A:A,'School Lookup'!D:D,_xlfn.XLOOKUP(C856,'School Lookup'!B:B,'School Lookup'!D:D,_xlfn.XLOOKUP(C856,'School Lookup'!C:C,'School Lookup'!D:D,0)))</f>
        <v>Fitz Herbert C of E VA Primary School</v>
      </c>
      <c r="C856" t="s">
        <v>22</v>
      </c>
      <c r="D856" t="s">
        <v>1446</v>
      </c>
      <c r="E856" t="s">
        <v>16</v>
      </c>
      <c r="F856" t="s">
        <v>734</v>
      </c>
      <c r="G856" t="s">
        <v>134</v>
      </c>
      <c r="H856" t="s">
        <v>347</v>
      </c>
      <c r="I856" t="s">
        <v>958</v>
      </c>
      <c r="J856" t="s">
        <v>981</v>
      </c>
      <c r="K856" s="4">
        <v>46007</v>
      </c>
      <c r="L856" s="5">
        <v>0.57802083333333332</v>
      </c>
      <c r="M856" t="s">
        <v>953</v>
      </c>
      <c r="N856" s="5">
        <v>4.6874999999999998E-3</v>
      </c>
      <c r="O856" t="s">
        <v>982</v>
      </c>
      <c r="P856">
        <v>0</v>
      </c>
      <c r="Q856">
        <v>20</v>
      </c>
      <c r="R856" t="s">
        <v>1006</v>
      </c>
      <c r="S856" t="s">
        <v>994</v>
      </c>
    </row>
    <row r="857" spans="1:19" x14ac:dyDescent="0.25">
      <c r="A857" s="54">
        <f>_xlfn.XLOOKUP(B857,'School Lookup'!D:D,'School Lookup'!F:F,0)</f>
        <v>682471</v>
      </c>
      <c r="B857" s="54" t="str">
        <f>_xlfn.XLOOKUP(C857,'School Lookup'!A:A,'School Lookup'!D:D,_xlfn.XLOOKUP(C857,'School Lookup'!B:B,'School Lookup'!D:D,_xlfn.XLOOKUP(C857,'School Lookup'!C:C,'School Lookup'!D:D,0)))</f>
        <v>Ridgeway Primary School</v>
      </c>
      <c r="C857" t="s">
        <v>333</v>
      </c>
      <c r="D857" t="s">
        <v>1062</v>
      </c>
      <c r="E857" t="s">
        <v>16</v>
      </c>
      <c r="F857" t="s">
        <v>734</v>
      </c>
      <c r="G857" t="s">
        <v>328</v>
      </c>
      <c r="H857" t="s">
        <v>885</v>
      </c>
      <c r="I857" t="s">
        <v>958</v>
      </c>
      <c r="J857" t="s">
        <v>981</v>
      </c>
      <c r="K857" s="4">
        <v>46007</v>
      </c>
      <c r="L857" s="5">
        <v>0.4007060185185185</v>
      </c>
      <c r="M857" t="s">
        <v>953</v>
      </c>
      <c r="N857" s="5">
        <v>1.4814814814814814E-3</v>
      </c>
      <c r="O857" t="s">
        <v>982</v>
      </c>
      <c r="P857">
        <v>0</v>
      </c>
      <c r="Q857">
        <v>20</v>
      </c>
      <c r="R857" t="s">
        <v>998</v>
      </c>
      <c r="S857" t="s">
        <v>987</v>
      </c>
    </row>
    <row r="858" spans="1:19" x14ac:dyDescent="0.25">
      <c r="A858" s="54">
        <f>_xlfn.XLOOKUP(B858,'School Lookup'!D:D,'School Lookup'!F:F,0)</f>
        <v>544254</v>
      </c>
      <c r="B858" s="54" t="str">
        <f>_xlfn.XLOOKUP(C858,'School Lookup'!A:A,'School Lookup'!D:D,_xlfn.XLOOKUP(C858,'School Lookup'!B:B,'School Lookup'!D:D,_xlfn.XLOOKUP(C858,'School Lookup'!C:C,'School Lookup'!D:D,0)))</f>
        <v>Little Eaton Primary School Derby DE21 5AB</v>
      </c>
      <c r="C858" t="s">
        <v>42</v>
      </c>
      <c r="D858" t="s">
        <v>1447</v>
      </c>
      <c r="E858" t="s">
        <v>16</v>
      </c>
      <c r="F858" t="s">
        <v>734</v>
      </c>
      <c r="G858" t="s">
        <v>232</v>
      </c>
      <c r="H858" t="s">
        <v>228</v>
      </c>
      <c r="I858" t="s">
        <v>980</v>
      </c>
      <c r="J858" t="s">
        <v>959</v>
      </c>
      <c r="K858" s="4">
        <v>46007</v>
      </c>
      <c r="L858" s="5">
        <v>0.45902777777777776</v>
      </c>
      <c r="M858" t="s">
        <v>953</v>
      </c>
      <c r="N858" s="5">
        <v>5.0925925925925921E-4</v>
      </c>
      <c r="O858" t="s">
        <v>960</v>
      </c>
      <c r="P858">
        <v>2.1999999999999999E-2</v>
      </c>
      <c r="Q858">
        <v>20</v>
      </c>
      <c r="R858" t="s">
        <v>1223</v>
      </c>
      <c r="S858" t="s">
        <v>966</v>
      </c>
    </row>
    <row r="859" spans="1:19" x14ac:dyDescent="0.25">
      <c r="A859" s="54">
        <f>_xlfn.XLOOKUP(B859,'School Lookup'!D:D,'School Lookup'!F:F,0)</f>
        <v>544254</v>
      </c>
      <c r="B859" s="54" t="str">
        <f>_xlfn.XLOOKUP(C859,'School Lookup'!A:A,'School Lookup'!D:D,_xlfn.XLOOKUP(C859,'School Lookup'!B:B,'School Lookup'!D:D,_xlfn.XLOOKUP(C859,'School Lookup'!C:C,'School Lookup'!D:D,0)))</f>
        <v>Little Eaton Primary School Derby DE21 5AB</v>
      </c>
      <c r="C859" t="s">
        <v>42</v>
      </c>
      <c r="D859" t="s">
        <v>1448</v>
      </c>
      <c r="E859" t="s">
        <v>16</v>
      </c>
      <c r="F859" t="s">
        <v>734</v>
      </c>
      <c r="G859" t="s">
        <v>232</v>
      </c>
      <c r="H859" t="s">
        <v>228</v>
      </c>
      <c r="I859" t="s">
        <v>980</v>
      </c>
      <c r="J859" t="s">
        <v>981</v>
      </c>
      <c r="K859" s="4">
        <v>46007</v>
      </c>
      <c r="L859" s="5">
        <v>0.46527777777777779</v>
      </c>
      <c r="M859" t="s">
        <v>953</v>
      </c>
      <c r="N859" s="5">
        <v>3.1250000000000001E-4</v>
      </c>
      <c r="O859" t="s">
        <v>982</v>
      </c>
      <c r="P859">
        <v>3.2000000000000001E-2</v>
      </c>
      <c r="Q859">
        <v>20</v>
      </c>
      <c r="R859" t="s">
        <v>983</v>
      </c>
      <c r="S859" t="s">
        <v>984</v>
      </c>
    </row>
    <row r="860" spans="1:19" x14ac:dyDescent="0.25">
      <c r="A860" s="54">
        <f>_xlfn.XLOOKUP(B860,'School Lookup'!D:D,'School Lookup'!F:F,0)</f>
        <v>544254</v>
      </c>
      <c r="B860" s="54" t="str">
        <f>_xlfn.XLOOKUP(C860,'School Lookup'!A:A,'School Lookup'!D:D,_xlfn.XLOOKUP(C860,'School Lookup'!B:B,'School Lookup'!D:D,_xlfn.XLOOKUP(C860,'School Lookup'!C:C,'School Lookup'!D:D,0)))</f>
        <v>Little Eaton Primary School Derby DE21 5AB</v>
      </c>
      <c r="C860" t="s">
        <v>42</v>
      </c>
      <c r="D860" t="s">
        <v>1448</v>
      </c>
      <c r="E860" t="s">
        <v>16</v>
      </c>
      <c r="F860" t="s">
        <v>734</v>
      </c>
      <c r="G860" t="s">
        <v>232</v>
      </c>
      <c r="H860" t="s">
        <v>228</v>
      </c>
      <c r="I860" t="s">
        <v>980</v>
      </c>
      <c r="J860" t="s">
        <v>981</v>
      </c>
      <c r="K860" s="4">
        <v>46007</v>
      </c>
      <c r="L860" s="5">
        <v>0.47013888888888888</v>
      </c>
      <c r="M860" t="s">
        <v>953</v>
      </c>
      <c r="N860" s="5">
        <v>8.1018518518518516E-5</v>
      </c>
      <c r="O860" t="s">
        <v>982</v>
      </c>
      <c r="P860">
        <v>0.02</v>
      </c>
      <c r="Q860">
        <v>20</v>
      </c>
      <c r="R860" t="s">
        <v>983</v>
      </c>
      <c r="S860" t="s">
        <v>984</v>
      </c>
    </row>
    <row r="861" spans="1:19" x14ac:dyDescent="0.25">
      <c r="A861" s="54">
        <f>_xlfn.XLOOKUP(B861,'School Lookup'!D:D,'School Lookup'!F:F,0)</f>
        <v>544254</v>
      </c>
      <c r="B861" s="54" t="str">
        <f>_xlfn.XLOOKUP(C861,'School Lookup'!A:A,'School Lookup'!D:D,_xlfn.XLOOKUP(C861,'School Lookup'!B:B,'School Lookup'!D:D,_xlfn.XLOOKUP(C861,'School Lookup'!C:C,'School Lookup'!D:D,0)))</f>
        <v>Little Eaton Primary School Derby DE21 5AB</v>
      </c>
      <c r="C861" t="s">
        <v>42</v>
      </c>
      <c r="D861" t="s">
        <v>1449</v>
      </c>
      <c r="E861" t="s">
        <v>16</v>
      </c>
      <c r="F861" t="s">
        <v>734</v>
      </c>
      <c r="G861" t="s">
        <v>232</v>
      </c>
      <c r="H861" t="s">
        <v>228</v>
      </c>
      <c r="I861" t="s">
        <v>980</v>
      </c>
      <c r="J861" t="s">
        <v>981</v>
      </c>
      <c r="K861" s="4">
        <v>46007</v>
      </c>
      <c r="L861" s="5">
        <v>0.47083333333333333</v>
      </c>
      <c r="M861" t="s">
        <v>953</v>
      </c>
      <c r="N861" s="5">
        <v>3.8194444444444446E-4</v>
      </c>
      <c r="O861" t="s">
        <v>982</v>
      </c>
      <c r="P861">
        <v>0.04</v>
      </c>
      <c r="Q861">
        <v>20</v>
      </c>
      <c r="R861" t="s">
        <v>983</v>
      </c>
      <c r="S861" t="s">
        <v>984</v>
      </c>
    </row>
    <row r="862" spans="1:19" x14ac:dyDescent="0.25">
      <c r="A862" s="54">
        <f>_xlfn.XLOOKUP(B862,'School Lookup'!D:D,'School Lookup'!F:F,0)</f>
        <v>544254</v>
      </c>
      <c r="B862" s="54" t="str">
        <f>_xlfn.XLOOKUP(C862,'School Lookup'!A:A,'School Lookup'!D:D,_xlfn.XLOOKUP(C862,'School Lookup'!B:B,'School Lookup'!D:D,_xlfn.XLOOKUP(C862,'School Lookup'!C:C,'School Lookup'!D:D,0)))</f>
        <v>Little Eaton Primary School Derby DE21 5AB</v>
      </c>
      <c r="C862" t="s">
        <v>42</v>
      </c>
      <c r="D862" t="s">
        <v>1450</v>
      </c>
      <c r="E862" t="s">
        <v>16</v>
      </c>
      <c r="F862" t="s">
        <v>734</v>
      </c>
      <c r="G862" t="s">
        <v>232</v>
      </c>
      <c r="H862" t="s">
        <v>228</v>
      </c>
      <c r="I862" t="s">
        <v>980</v>
      </c>
      <c r="J862" t="s">
        <v>981</v>
      </c>
      <c r="K862" s="4">
        <v>46007</v>
      </c>
      <c r="L862" s="5">
        <v>0.50624999999999998</v>
      </c>
      <c r="M862" t="s">
        <v>953</v>
      </c>
      <c r="N862" s="5">
        <v>3.8194444444444446E-4</v>
      </c>
      <c r="O862" t="s">
        <v>982</v>
      </c>
      <c r="P862">
        <v>0.04</v>
      </c>
      <c r="Q862">
        <v>20</v>
      </c>
      <c r="R862" t="s">
        <v>1006</v>
      </c>
      <c r="S862" t="s">
        <v>994</v>
      </c>
    </row>
    <row r="863" spans="1:19" x14ac:dyDescent="0.25">
      <c r="A863" s="54">
        <f>_xlfn.XLOOKUP(B863,'School Lookup'!D:D,'School Lookup'!F:F,0)</f>
        <v>544254</v>
      </c>
      <c r="B863" s="54" t="str">
        <f>_xlfn.XLOOKUP(C863,'School Lookup'!A:A,'School Lookup'!D:D,_xlfn.XLOOKUP(C863,'School Lookup'!B:B,'School Lookup'!D:D,_xlfn.XLOOKUP(C863,'School Lookup'!C:C,'School Lookup'!D:D,0)))</f>
        <v>Little Eaton Primary School Derby DE21 5AB</v>
      </c>
      <c r="C863" t="s">
        <v>42</v>
      </c>
      <c r="D863" t="s">
        <v>1451</v>
      </c>
      <c r="E863" t="s">
        <v>16</v>
      </c>
      <c r="F863" t="s">
        <v>734</v>
      </c>
      <c r="G863" t="s">
        <v>232</v>
      </c>
      <c r="H863" t="s">
        <v>228</v>
      </c>
      <c r="I863" t="s">
        <v>980</v>
      </c>
      <c r="J863" t="s">
        <v>981</v>
      </c>
      <c r="K863" s="4">
        <v>46007</v>
      </c>
      <c r="L863" s="5">
        <v>0.55972222222222223</v>
      </c>
      <c r="M863" t="s">
        <v>953</v>
      </c>
      <c r="N863" s="5">
        <v>4.9768518518518521E-4</v>
      </c>
      <c r="O863" t="s">
        <v>982</v>
      </c>
      <c r="P863">
        <v>5.0999999999999997E-2</v>
      </c>
      <c r="Q863">
        <v>20</v>
      </c>
      <c r="R863" t="s">
        <v>983</v>
      </c>
      <c r="S863" t="s">
        <v>984</v>
      </c>
    </row>
    <row r="864" spans="1:19" x14ac:dyDescent="0.25">
      <c r="A864" s="54">
        <f>_xlfn.XLOOKUP(B864,'School Lookup'!D:D,'School Lookup'!F:F,0)</f>
        <v>544254</v>
      </c>
      <c r="B864" s="54" t="str">
        <f>_xlfn.XLOOKUP(C864,'School Lookup'!A:A,'School Lookup'!D:D,_xlfn.XLOOKUP(C864,'School Lookup'!B:B,'School Lookup'!D:D,_xlfn.XLOOKUP(C864,'School Lookup'!C:C,'School Lookup'!D:D,0)))</f>
        <v>Little Eaton Primary School Derby DE21 5AB</v>
      </c>
      <c r="C864" t="s">
        <v>42</v>
      </c>
      <c r="D864" t="s">
        <v>1448</v>
      </c>
      <c r="E864" t="s">
        <v>16</v>
      </c>
      <c r="F864" t="s">
        <v>734</v>
      </c>
      <c r="G864" t="s">
        <v>232</v>
      </c>
      <c r="H864" t="s">
        <v>228</v>
      </c>
      <c r="I864" t="s">
        <v>980</v>
      </c>
      <c r="J864" t="s">
        <v>981</v>
      </c>
      <c r="K864" s="4">
        <v>46007</v>
      </c>
      <c r="L864" s="5">
        <v>0.6020833333333333</v>
      </c>
      <c r="M864" t="s">
        <v>953</v>
      </c>
      <c r="N864" s="5">
        <v>4.1666666666666669E-4</v>
      </c>
      <c r="O864" t="s">
        <v>982</v>
      </c>
      <c r="P864">
        <v>4.2999999999999997E-2</v>
      </c>
      <c r="Q864">
        <v>20</v>
      </c>
      <c r="R864" t="s">
        <v>983</v>
      </c>
      <c r="S864" t="s">
        <v>984</v>
      </c>
    </row>
    <row r="865" spans="1:19" x14ac:dyDescent="0.25">
      <c r="A865" s="54">
        <f>_xlfn.XLOOKUP(B865,'School Lookup'!D:D,'School Lookup'!F:F,0)</f>
        <v>170692</v>
      </c>
      <c r="B865" s="54" t="str">
        <f>_xlfn.XLOOKUP(C865,'School Lookup'!A:A,'School Lookup'!D:D,_xlfn.XLOOKUP(C865,'School Lookup'!B:B,'School Lookup'!D:D,_xlfn.XLOOKUP(C865,'School Lookup'!C:C,'School Lookup'!D:D,0)))</f>
        <v>Anthony Bec Cmnty Primary</v>
      </c>
      <c r="C865" t="s">
        <v>29</v>
      </c>
      <c r="D865" t="s">
        <v>1452</v>
      </c>
      <c r="E865" t="s">
        <v>16</v>
      </c>
      <c r="F865" t="s">
        <v>734</v>
      </c>
      <c r="G865" t="s">
        <v>229</v>
      </c>
      <c r="H865" t="s">
        <v>318</v>
      </c>
      <c r="I865" t="s">
        <v>980</v>
      </c>
      <c r="J865" t="s">
        <v>959</v>
      </c>
      <c r="K865" s="4">
        <v>46007</v>
      </c>
      <c r="L865" s="5">
        <v>0.63342592592592595</v>
      </c>
      <c r="M865" t="s">
        <v>953</v>
      </c>
      <c r="N865" s="5">
        <v>4.6296296296296294E-5</v>
      </c>
      <c r="O865" t="s">
        <v>1023</v>
      </c>
      <c r="P865">
        <v>2.1999999999999999E-2</v>
      </c>
      <c r="Q865">
        <v>20</v>
      </c>
      <c r="R865" t="s">
        <v>1453</v>
      </c>
      <c r="S865" t="s">
        <v>966</v>
      </c>
    </row>
    <row r="866" spans="1:19" x14ac:dyDescent="0.25">
      <c r="A866" s="54">
        <f>_xlfn.XLOOKUP(B866,'School Lookup'!D:D,'School Lookup'!F:F,0)</f>
        <v>170692</v>
      </c>
      <c r="B866" s="54" t="str">
        <f>_xlfn.XLOOKUP(C866,'School Lookup'!A:A,'School Lookup'!D:D,_xlfn.XLOOKUP(C866,'School Lookup'!B:B,'School Lookup'!D:D,_xlfn.XLOOKUP(C866,'School Lookup'!C:C,'School Lookup'!D:D,0)))</f>
        <v>Anthony Bec Cmnty Primary</v>
      </c>
      <c r="C866" t="s">
        <v>29</v>
      </c>
      <c r="D866" t="s">
        <v>1454</v>
      </c>
      <c r="E866" t="s">
        <v>16</v>
      </c>
      <c r="F866" t="s">
        <v>734</v>
      </c>
      <c r="G866" t="s">
        <v>229</v>
      </c>
      <c r="H866" t="s">
        <v>318</v>
      </c>
      <c r="I866" t="s">
        <v>980</v>
      </c>
      <c r="J866" t="s">
        <v>959</v>
      </c>
      <c r="K866" s="4">
        <v>46007</v>
      </c>
      <c r="L866" s="5">
        <v>0.64104166666666662</v>
      </c>
      <c r="M866" t="s">
        <v>953</v>
      </c>
      <c r="N866" s="5">
        <v>3.4722222222222224E-4</v>
      </c>
      <c r="O866" t="s">
        <v>1023</v>
      </c>
      <c r="P866">
        <v>2.1999999999999999E-2</v>
      </c>
      <c r="Q866">
        <v>20</v>
      </c>
      <c r="R866" t="s">
        <v>1455</v>
      </c>
      <c r="S866" t="s">
        <v>966</v>
      </c>
    </row>
    <row r="867" spans="1:19" x14ac:dyDescent="0.25">
      <c r="A867" s="54">
        <f>_xlfn.XLOOKUP(B867,'School Lookup'!D:D,'School Lookup'!F:F,0)</f>
        <v>170692</v>
      </c>
      <c r="B867" s="54" t="str">
        <f>_xlfn.XLOOKUP(C867,'School Lookup'!A:A,'School Lookup'!D:D,_xlfn.XLOOKUP(C867,'School Lookup'!B:B,'School Lookup'!D:D,_xlfn.XLOOKUP(C867,'School Lookup'!C:C,'School Lookup'!D:D,0)))</f>
        <v>Anthony Bec Cmnty Primary</v>
      </c>
      <c r="C867" t="s">
        <v>29</v>
      </c>
      <c r="D867" t="s">
        <v>1456</v>
      </c>
      <c r="E867" t="s">
        <v>16</v>
      </c>
      <c r="F867" t="s">
        <v>734</v>
      </c>
      <c r="G867" t="s">
        <v>229</v>
      </c>
      <c r="H867" t="s">
        <v>318</v>
      </c>
      <c r="I867" t="s">
        <v>980</v>
      </c>
      <c r="J867" t="s">
        <v>981</v>
      </c>
      <c r="K867" s="4">
        <v>46007</v>
      </c>
      <c r="L867" s="5">
        <v>0.41711805555555553</v>
      </c>
      <c r="M867" t="s">
        <v>953</v>
      </c>
      <c r="N867" s="5">
        <v>3.1250000000000001E-4</v>
      </c>
      <c r="O867" t="s">
        <v>982</v>
      </c>
      <c r="P867">
        <v>7.0000000000000007E-2</v>
      </c>
      <c r="Q867">
        <v>20</v>
      </c>
      <c r="R867" t="s">
        <v>1074</v>
      </c>
      <c r="S867" t="s">
        <v>990</v>
      </c>
    </row>
    <row r="868" spans="1:19" x14ac:dyDescent="0.25">
      <c r="A868" s="54">
        <f>_xlfn.XLOOKUP(B868,'School Lookup'!D:D,'School Lookup'!F:F,0)</f>
        <v>170692</v>
      </c>
      <c r="B868" s="54" t="str">
        <f>_xlfn.XLOOKUP(C868,'School Lookup'!A:A,'School Lookup'!D:D,_xlfn.XLOOKUP(C868,'School Lookup'!B:B,'School Lookup'!D:D,_xlfn.XLOOKUP(C868,'School Lookup'!C:C,'School Lookup'!D:D,0)))</f>
        <v>Anthony Bec Cmnty Primary</v>
      </c>
      <c r="C868" t="s">
        <v>29</v>
      </c>
      <c r="D868" t="s">
        <v>1457</v>
      </c>
      <c r="E868" t="s">
        <v>16</v>
      </c>
      <c r="F868" t="s">
        <v>734</v>
      </c>
      <c r="G868" t="s">
        <v>229</v>
      </c>
      <c r="H868" t="s">
        <v>318</v>
      </c>
      <c r="I868" t="s">
        <v>980</v>
      </c>
      <c r="J868" t="s">
        <v>981</v>
      </c>
      <c r="K868" s="4">
        <v>46007</v>
      </c>
      <c r="L868" s="5">
        <v>0.46725694444444443</v>
      </c>
      <c r="M868" t="s">
        <v>953</v>
      </c>
      <c r="N868" s="5">
        <v>5.7870370370370367E-4</v>
      </c>
      <c r="O868" t="s">
        <v>982</v>
      </c>
      <c r="P868">
        <v>6.0999999999999999E-2</v>
      </c>
      <c r="Q868">
        <v>20</v>
      </c>
      <c r="R868" t="s">
        <v>983</v>
      </c>
      <c r="S868" t="s">
        <v>984</v>
      </c>
    </row>
    <row r="869" spans="1:19" x14ac:dyDescent="0.25">
      <c r="A869" s="54">
        <f>_xlfn.XLOOKUP(B869,'School Lookup'!D:D,'School Lookup'!F:F,0)</f>
        <v>170692</v>
      </c>
      <c r="B869" s="54" t="str">
        <f>_xlfn.XLOOKUP(C869,'School Lookup'!A:A,'School Lookup'!D:D,_xlfn.XLOOKUP(C869,'School Lookup'!B:B,'School Lookup'!D:D,_xlfn.XLOOKUP(C869,'School Lookup'!C:C,'School Lookup'!D:D,0)))</f>
        <v>Anthony Bec Cmnty Primary</v>
      </c>
      <c r="C869" t="s">
        <v>29</v>
      </c>
      <c r="D869" t="s">
        <v>1458</v>
      </c>
      <c r="E869" t="s">
        <v>16</v>
      </c>
      <c r="F869" t="s">
        <v>734</v>
      </c>
      <c r="G869" t="s">
        <v>229</v>
      </c>
      <c r="H869" t="s">
        <v>318</v>
      </c>
      <c r="I869" t="s">
        <v>980</v>
      </c>
      <c r="J869" t="s">
        <v>981</v>
      </c>
      <c r="K869" s="4">
        <v>46007</v>
      </c>
      <c r="L869" s="5">
        <v>0.55039351851851848</v>
      </c>
      <c r="M869" t="s">
        <v>953</v>
      </c>
      <c r="N869" s="5">
        <v>1.6203703703703703E-4</v>
      </c>
      <c r="O869" t="s">
        <v>982</v>
      </c>
      <c r="P869">
        <v>3.7999999999999999E-2</v>
      </c>
      <c r="Q869">
        <v>20</v>
      </c>
      <c r="R869" t="s">
        <v>1459</v>
      </c>
      <c r="S869" t="s">
        <v>990</v>
      </c>
    </row>
    <row r="870" spans="1:19" x14ac:dyDescent="0.25">
      <c r="A870" s="54">
        <f>_xlfn.XLOOKUP(B870,'School Lookup'!D:D,'School Lookup'!F:F,0)</f>
        <v>170692</v>
      </c>
      <c r="B870" s="54" t="str">
        <f>_xlfn.XLOOKUP(C870,'School Lookup'!A:A,'School Lookup'!D:D,_xlfn.XLOOKUP(C870,'School Lookup'!B:B,'School Lookup'!D:D,_xlfn.XLOOKUP(C870,'School Lookup'!C:C,'School Lookup'!D:D,0)))</f>
        <v>Anthony Bec Cmnty Primary</v>
      </c>
      <c r="C870" t="s">
        <v>29</v>
      </c>
      <c r="D870" t="s">
        <v>1460</v>
      </c>
      <c r="E870" t="s">
        <v>16</v>
      </c>
      <c r="F870" t="s">
        <v>734</v>
      </c>
      <c r="G870" t="s">
        <v>229</v>
      </c>
      <c r="H870" t="s">
        <v>318</v>
      </c>
      <c r="I870" t="s">
        <v>980</v>
      </c>
      <c r="J870" t="s">
        <v>981</v>
      </c>
      <c r="K870" s="4">
        <v>46007</v>
      </c>
      <c r="L870" s="5">
        <v>0.56065972222222227</v>
      </c>
      <c r="M870" t="s">
        <v>953</v>
      </c>
      <c r="N870" s="5">
        <v>1.4120370370370369E-3</v>
      </c>
      <c r="O870" t="s">
        <v>982</v>
      </c>
      <c r="P870">
        <v>0.14599999999999999</v>
      </c>
      <c r="Q870">
        <v>20</v>
      </c>
      <c r="R870" t="s">
        <v>1006</v>
      </c>
      <c r="S870" t="s">
        <v>994</v>
      </c>
    </row>
    <row r="871" spans="1:19" x14ac:dyDescent="0.25">
      <c r="A871" s="54">
        <f>_xlfn.XLOOKUP(B871,'School Lookup'!D:D,'School Lookup'!F:F,0)</f>
        <v>170692</v>
      </c>
      <c r="B871" s="54" t="str">
        <f>_xlfn.XLOOKUP(C871,'School Lookup'!A:A,'School Lookup'!D:D,_xlfn.XLOOKUP(C871,'School Lookup'!B:B,'School Lookup'!D:D,_xlfn.XLOOKUP(C871,'School Lookup'!C:C,'School Lookup'!D:D,0)))</f>
        <v>Anthony Bec Cmnty Primary</v>
      </c>
      <c r="C871" t="s">
        <v>29</v>
      </c>
      <c r="D871" t="s">
        <v>1461</v>
      </c>
      <c r="E871" t="s">
        <v>16</v>
      </c>
      <c r="F871" t="s">
        <v>734</v>
      </c>
      <c r="G871" t="s">
        <v>229</v>
      </c>
      <c r="H871" t="s">
        <v>318</v>
      </c>
      <c r="I871" t="s">
        <v>980</v>
      </c>
      <c r="J871" t="s">
        <v>981</v>
      </c>
      <c r="K871" s="4">
        <v>46007</v>
      </c>
      <c r="L871" s="5">
        <v>0.6202199074074074</v>
      </c>
      <c r="M871" t="s">
        <v>953</v>
      </c>
      <c r="N871" s="5">
        <v>4.6759259259259263E-3</v>
      </c>
      <c r="O871" t="s">
        <v>982</v>
      </c>
      <c r="P871">
        <v>0.48</v>
      </c>
      <c r="Q871">
        <v>20</v>
      </c>
      <c r="R871" t="s">
        <v>983</v>
      </c>
      <c r="S871" t="s">
        <v>984</v>
      </c>
    </row>
    <row r="872" spans="1:19" x14ac:dyDescent="0.25">
      <c r="A872" s="54">
        <f>_xlfn.XLOOKUP(B872,'School Lookup'!D:D,'School Lookup'!F:F,0)</f>
        <v>170692</v>
      </c>
      <c r="B872" s="54" t="str">
        <f>_xlfn.XLOOKUP(C872,'School Lookup'!A:A,'School Lookup'!D:D,_xlfn.XLOOKUP(C872,'School Lookup'!B:B,'School Lookup'!D:D,_xlfn.XLOOKUP(C872,'School Lookup'!C:C,'School Lookup'!D:D,0)))</f>
        <v>Anthony Bec Cmnty Primary</v>
      </c>
      <c r="C872" t="s">
        <v>29</v>
      </c>
      <c r="D872" t="s">
        <v>1462</v>
      </c>
      <c r="E872" t="s">
        <v>16</v>
      </c>
      <c r="F872" t="s">
        <v>734</v>
      </c>
      <c r="G872" t="s">
        <v>229</v>
      </c>
      <c r="H872" t="s">
        <v>318</v>
      </c>
      <c r="I872" t="s">
        <v>980</v>
      </c>
      <c r="J872" t="s">
        <v>981</v>
      </c>
      <c r="K872" s="4">
        <v>46007</v>
      </c>
      <c r="L872" s="5">
        <v>0.63381944444444449</v>
      </c>
      <c r="M872" t="s">
        <v>953</v>
      </c>
      <c r="N872" s="5">
        <v>1.1574074074074075E-4</v>
      </c>
      <c r="O872" t="s">
        <v>982</v>
      </c>
      <c r="P872">
        <v>0.02</v>
      </c>
      <c r="Q872">
        <v>20</v>
      </c>
      <c r="R872" t="s">
        <v>1106</v>
      </c>
      <c r="S872" t="s">
        <v>994</v>
      </c>
    </row>
    <row r="873" spans="1:19" x14ac:dyDescent="0.25">
      <c r="A873" s="54">
        <f>_xlfn.XLOOKUP(B873,'School Lookup'!D:D,'School Lookup'!F:F,0)</f>
        <v>231471</v>
      </c>
      <c r="B873" s="54" t="str">
        <f>_xlfn.XLOOKUP(C873,'School Lookup'!A:A,'School Lookup'!D:D,_xlfn.XLOOKUP(C873,'School Lookup'!B:B,'School Lookup'!D:D,_xlfn.XLOOKUP(C873,'School Lookup'!C:C,'School Lookup'!D:D,0)))</f>
        <v>Leys Junior School</v>
      </c>
      <c r="C873" t="s">
        <v>19</v>
      </c>
      <c r="D873" t="s">
        <v>1039</v>
      </c>
      <c r="E873" t="s">
        <v>16</v>
      </c>
      <c r="F873" t="s">
        <v>734</v>
      </c>
      <c r="G873" t="s">
        <v>217</v>
      </c>
      <c r="H873" t="s">
        <v>842</v>
      </c>
      <c r="I873" t="s">
        <v>980</v>
      </c>
      <c r="J873" t="s">
        <v>981</v>
      </c>
      <c r="K873" s="4">
        <v>46007</v>
      </c>
      <c r="L873" s="5">
        <v>0.37939814814814815</v>
      </c>
      <c r="M873" t="s">
        <v>953</v>
      </c>
      <c r="N873" s="5">
        <v>1.3888888888888889E-4</v>
      </c>
      <c r="O873" t="s">
        <v>982</v>
      </c>
      <c r="P873">
        <v>0.02</v>
      </c>
      <c r="Q873">
        <v>20</v>
      </c>
      <c r="R873" t="s">
        <v>983</v>
      </c>
      <c r="S873" t="s">
        <v>984</v>
      </c>
    </row>
    <row r="874" spans="1:19" x14ac:dyDescent="0.25">
      <c r="A874" s="54">
        <f>_xlfn.XLOOKUP(B874,'School Lookup'!D:D,'School Lookup'!F:F,0)</f>
        <v>231471</v>
      </c>
      <c r="B874" s="54" t="str">
        <f>_xlfn.XLOOKUP(C874,'School Lookup'!A:A,'School Lookup'!D:D,_xlfn.XLOOKUP(C874,'School Lookup'!B:B,'School Lookup'!D:D,_xlfn.XLOOKUP(C874,'School Lookup'!C:C,'School Lookup'!D:D,0)))</f>
        <v>Leys Junior School</v>
      </c>
      <c r="C874" t="s">
        <v>19</v>
      </c>
      <c r="D874" t="s">
        <v>1040</v>
      </c>
      <c r="E874" t="s">
        <v>16</v>
      </c>
      <c r="F874" t="s">
        <v>734</v>
      </c>
      <c r="G874" t="s">
        <v>217</v>
      </c>
      <c r="H874" t="s">
        <v>842</v>
      </c>
      <c r="I874" t="s">
        <v>980</v>
      </c>
      <c r="J874" t="s">
        <v>981</v>
      </c>
      <c r="K874" s="4">
        <v>46007</v>
      </c>
      <c r="L874" s="5">
        <v>0.42120370370370369</v>
      </c>
      <c r="M874" t="s">
        <v>953</v>
      </c>
      <c r="N874" s="5">
        <v>1.1111111111111111E-3</v>
      </c>
      <c r="O874" t="s">
        <v>982</v>
      </c>
      <c r="P874">
        <v>0.24299999999999999</v>
      </c>
      <c r="Q874">
        <v>20</v>
      </c>
      <c r="R874" t="s">
        <v>989</v>
      </c>
      <c r="S874" t="s">
        <v>990</v>
      </c>
    </row>
    <row r="875" spans="1:19" x14ac:dyDescent="0.25">
      <c r="A875" s="54">
        <f>_xlfn.XLOOKUP(B875,'School Lookup'!D:D,'School Lookup'!F:F,0)</f>
        <v>231471</v>
      </c>
      <c r="B875" s="54" t="str">
        <f>_xlfn.XLOOKUP(C875,'School Lookup'!A:A,'School Lookup'!D:D,_xlfn.XLOOKUP(C875,'School Lookup'!B:B,'School Lookup'!D:D,_xlfn.XLOOKUP(C875,'School Lookup'!C:C,'School Lookup'!D:D,0)))</f>
        <v>Leys Junior School</v>
      </c>
      <c r="C875" t="s">
        <v>19</v>
      </c>
      <c r="D875" t="s">
        <v>1463</v>
      </c>
      <c r="E875" t="s">
        <v>16</v>
      </c>
      <c r="F875" t="s">
        <v>734</v>
      </c>
      <c r="G875" t="s">
        <v>217</v>
      </c>
      <c r="H875" t="s">
        <v>842</v>
      </c>
      <c r="I875" t="s">
        <v>980</v>
      </c>
      <c r="J875" t="s">
        <v>981</v>
      </c>
      <c r="K875" s="4">
        <v>46007</v>
      </c>
      <c r="L875" s="5">
        <v>0.42631944444444442</v>
      </c>
      <c r="M875" t="s">
        <v>953</v>
      </c>
      <c r="N875" s="5">
        <v>5.3240740740740744E-4</v>
      </c>
      <c r="O875" t="s">
        <v>982</v>
      </c>
      <c r="P875">
        <v>5.6000000000000001E-2</v>
      </c>
      <c r="Q875">
        <v>20</v>
      </c>
      <c r="R875" t="s">
        <v>983</v>
      </c>
      <c r="S875" t="s">
        <v>984</v>
      </c>
    </row>
    <row r="876" spans="1:19" x14ac:dyDescent="0.25">
      <c r="A876" s="54">
        <f>_xlfn.XLOOKUP(B876,'School Lookup'!D:D,'School Lookup'!F:F,0)</f>
        <v>231471</v>
      </c>
      <c r="B876" s="54" t="str">
        <f>_xlfn.XLOOKUP(C876,'School Lookup'!A:A,'School Lookup'!D:D,_xlfn.XLOOKUP(C876,'School Lookup'!B:B,'School Lookup'!D:D,_xlfn.XLOOKUP(C876,'School Lookup'!C:C,'School Lookup'!D:D,0)))</f>
        <v>Leys Junior School</v>
      </c>
      <c r="C876" t="s">
        <v>19</v>
      </c>
      <c r="D876" t="s">
        <v>1043</v>
      </c>
      <c r="E876" t="s">
        <v>16</v>
      </c>
      <c r="F876" t="s">
        <v>734</v>
      </c>
      <c r="G876" t="s">
        <v>217</v>
      </c>
      <c r="H876" t="s">
        <v>842</v>
      </c>
      <c r="I876" t="s">
        <v>980</v>
      </c>
      <c r="J876" t="s">
        <v>981</v>
      </c>
      <c r="K876" s="4">
        <v>46007</v>
      </c>
      <c r="L876" s="5">
        <v>0.44511574074074073</v>
      </c>
      <c r="M876" t="s">
        <v>953</v>
      </c>
      <c r="N876" s="5">
        <v>4.3981481481481481E-4</v>
      </c>
      <c r="O876" t="s">
        <v>982</v>
      </c>
      <c r="P876">
        <v>4.7E-2</v>
      </c>
      <c r="Q876">
        <v>20</v>
      </c>
      <c r="R876" t="s">
        <v>983</v>
      </c>
      <c r="S876" t="s">
        <v>984</v>
      </c>
    </row>
    <row r="877" spans="1:19" x14ac:dyDescent="0.25">
      <c r="A877" s="54">
        <f>_xlfn.XLOOKUP(B877,'School Lookup'!D:D,'School Lookup'!F:F,0)</f>
        <v>231471</v>
      </c>
      <c r="B877" s="54" t="str">
        <f>_xlfn.XLOOKUP(C877,'School Lookup'!A:A,'School Lookup'!D:D,_xlfn.XLOOKUP(C877,'School Lookup'!B:B,'School Lookup'!D:D,_xlfn.XLOOKUP(C877,'School Lookup'!C:C,'School Lookup'!D:D,0)))</f>
        <v>Leys Junior School</v>
      </c>
      <c r="C877" t="s">
        <v>19</v>
      </c>
      <c r="D877" t="s">
        <v>1238</v>
      </c>
      <c r="E877" t="s">
        <v>16</v>
      </c>
      <c r="F877" t="s">
        <v>734</v>
      </c>
      <c r="G877" t="s">
        <v>217</v>
      </c>
      <c r="H877" t="s">
        <v>842</v>
      </c>
      <c r="I877" t="s">
        <v>980</v>
      </c>
      <c r="J877" t="s">
        <v>981</v>
      </c>
      <c r="K877" s="4">
        <v>46007</v>
      </c>
      <c r="L877" s="5">
        <v>0.46078703703703705</v>
      </c>
      <c r="M877" t="s">
        <v>953</v>
      </c>
      <c r="N877" s="5">
        <v>1.3425925925925925E-3</v>
      </c>
      <c r="O877" t="s">
        <v>982</v>
      </c>
      <c r="P877">
        <v>0.29299999999999998</v>
      </c>
      <c r="Q877">
        <v>20</v>
      </c>
      <c r="R877" t="s">
        <v>989</v>
      </c>
      <c r="S877" t="s">
        <v>990</v>
      </c>
    </row>
    <row r="878" spans="1:19" x14ac:dyDescent="0.25">
      <c r="A878" s="54">
        <f>_xlfn.XLOOKUP(B878,'School Lookup'!D:D,'School Lookup'!F:F,0)</f>
        <v>231471</v>
      </c>
      <c r="B878" s="54" t="str">
        <f>_xlfn.XLOOKUP(C878,'School Lookup'!A:A,'School Lookup'!D:D,_xlfn.XLOOKUP(C878,'School Lookup'!B:B,'School Lookup'!D:D,_xlfn.XLOOKUP(C878,'School Lookup'!C:C,'School Lookup'!D:D,0)))</f>
        <v>Leys Junior School</v>
      </c>
      <c r="C878" t="s">
        <v>19</v>
      </c>
      <c r="D878" t="s">
        <v>1464</v>
      </c>
      <c r="E878" t="s">
        <v>16</v>
      </c>
      <c r="F878" t="s">
        <v>734</v>
      </c>
      <c r="G878" t="s">
        <v>217</v>
      </c>
      <c r="H878" t="s">
        <v>842</v>
      </c>
      <c r="I878" t="s">
        <v>980</v>
      </c>
      <c r="J878" t="s">
        <v>981</v>
      </c>
      <c r="K878" s="4">
        <v>46007</v>
      </c>
      <c r="L878" s="5">
        <v>0.53645833333333337</v>
      </c>
      <c r="M878" t="s">
        <v>953</v>
      </c>
      <c r="N878" s="5">
        <v>1.5393518518518519E-3</v>
      </c>
      <c r="O878" t="s">
        <v>982</v>
      </c>
      <c r="P878">
        <v>0.159</v>
      </c>
      <c r="Q878">
        <v>20</v>
      </c>
      <c r="R878" t="s">
        <v>998</v>
      </c>
      <c r="S878" t="s">
        <v>987</v>
      </c>
    </row>
    <row r="879" spans="1:19" x14ac:dyDescent="0.25">
      <c r="A879" s="54">
        <f>_xlfn.XLOOKUP(B879,'School Lookup'!D:D,'School Lookup'!F:F,0)</f>
        <v>231471</v>
      </c>
      <c r="B879" s="54" t="str">
        <f>_xlfn.XLOOKUP(C879,'School Lookup'!A:A,'School Lookup'!D:D,_xlfn.XLOOKUP(C879,'School Lookup'!B:B,'School Lookup'!D:D,_xlfn.XLOOKUP(C879,'School Lookup'!C:C,'School Lookup'!D:D,0)))</f>
        <v>Leys Junior School</v>
      </c>
      <c r="C879" t="s">
        <v>19</v>
      </c>
      <c r="D879" t="s">
        <v>1465</v>
      </c>
      <c r="E879" t="s">
        <v>16</v>
      </c>
      <c r="F879" t="s">
        <v>734</v>
      </c>
      <c r="G879" t="s">
        <v>217</v>
      </c>
      <c r="H879" t="s">
        <v>842</v>
      </c>
      <c r="I879" t="s">
        <v>980</v>
      </c>
      <c r="J879" t="s">
        <v>981</v>
      </c>
      <c r="K879" s="4">
        <v>46007</v>
      </c>
      <c r="L879" s="5">
        <v>0.56019675925925927</v>
      </c>
      <c r="M879" t="s">
        <v>953</v>
      </c>
      <c r="N879" s="5">
        <v>3.3564814814814812E-4</v>
      </c>
      <c r="O879" t="s">
        <v>982</v>
      </c>
      <c r="P879">
        <v>3.5999999999999997E-2</v>
      </c>
      <c r="Q879">
        <v>20</v>
      </c>
      <c r="R879" t="s">
        <v>1418</v>
      </c>
      <c r="S879" t="s">
        <v>984</v>
      </c>
    </row>
    <row r="880" spans="1:19" x14ac:dyDescent="0.25">
      <c r="A880" s="54">
        <f>_xlfn.XLOOKUP(B880,'School Lookup'!D:D,'School Lookup'!F:F,0)</f>
        <v>231471</v>
      </c>
      <c r="B880" s="54" t="str">
        <f>_xlfn.XLOOKUP(C880,'School Lookup'!A:A,'School Lookup'!D:D,_xlfn.XLOOKUP(C880,'School Lookup'!B:B,'School Lookup'!D:D,_xlfn.XLOOKUP(C880,'School Lookup'!C:C,'School Lookup'!D:D,0)))</f>
        <v>Leys Junior School</v>
      </c>
      <c r="C880" t="s">
        <v>19</v>
      </c>
      <c r="D880" t="s">
        <v>1288</v>
      </c>
      <c r="E880" t="s">
        <v>16</v>
      </c>
      <c r="F880" t="s">
        <v>734</v>
      </c>
      <c r="G880" t="s">
        <v>217</v>
      </c>
      <c r="H880" t="s">
        <v>842</v>
      </c>
      <c r="I880" t="s">
        <v>980</v>
      </c>
      <c r="J880" t="s">
        <v>981</v>
      </c>
      <c r="K880" s="4">
        <v>46007</v>
      </c>
      <c r="L880" s="5">
        <v>0.56550925925925921</v>
      </c>
      <c r="M880" t="s">
        <v>953</v>
      </c>
      <c r="N880" s="5">
        <v>1.273148148148148E-4</v>
      </c>
      <c r="O880" t="s">
        <v>982</v>
      </c>
      <c r="P880">
        <v>0.02</v>
      </c>
      <c r="Q880">
        <v>20</v>
      </c>
      <c r="R880" t="s">
        <v>983</v>
      </c>
      <c r="S880" t="s">
        <v>984</v>
      </c>
    </row>
    <row r="881" spans="1:19" x14ac:dyDescent="0.25">
      <c r="A881" s="54">
        <f>_xlfn.XLOOKUP(B881,'School Lookup'!D:D,'School Lookup'!F:F,0)</f>
        <v>231471</v>
      </c>
      <c r="B881" s="54" t="str">
        <f>_xlfn.XLOOKUP(C881,'School Lookup'!A:A,'School Lookup'!D:D,_xlfn.XLOOKUP(C881,'School Lookup'!B:B,'School Lookup'!D:D,_xlfn.XLOOKUP(C881,'School Lookup'!C:C,'School Lookup'!D:D,0)))</f>
        <v>Leys Junior School</v>
      </c>
      <c r="C881" t="s">
        <v>19</v>
      </c>
      <c r="D881" t="s">
        <v>1047</v>
      </c>
      <c r="E881" t="s">
        <v>16</v>
      </c>
      <c r="F881" t="s">
        <v>734</v>
      </c>
      <c r="G881" t="s">
        <v>217</v>
      </c>
      <c r="H881" t="s">
        <v>842</v>
      </c>
      <c r="I881" t="s">
        <v>980</v>
      </c>
      <c r="J881" t="s">
        <v>981</v>
      </c>
      <c r="K881" s="4">
        <v>46007</v>
      </c>
      <c r="L881" s="5">
        <v>0.58804398148148151</v>
      </c>
      <c r="M881" t="s">
        <v>953</v>
      </c>
      <c r="N881" s="5">
        <v>6.3657407407407413E-4</v>
      </c>
      <c r="O881" t="s">
        <v>982</v>
      </c>
      <c r="P881">
        <v>6.7000000000000004E-2</v>
      </c>
      <c r="Q881">
        <v>20</v>
      </c>
      <c r="R881" t="s">
        <v>998</v>
      </c>
      <c r="S881" t="s">
        <v>987</v>
      </c>
    </row>
    <row r="882" spans="1:19" x14ac:dyDescent="0.25">
      <c r="A882" s="54">
        <f>_xlfn.XLOOKUP(B882,'School Lookup'!D:D,'School Lookup'!F:F,0)</f>
        <v>231471</v>
      </c>
      <c r="B882" s="54" t="str">
        <f>_xlfn.XLOOKUP(C882,'School Lookup'!A:A,'School Lookup'!D:D,_xlfn.XLOOKUP(C882,'School Lookup'!B:B,'School Lookup'!D:D,_xlfn.XLOOKUP(C882,'School Lookup'!C:C,'School Lookup'!D:D,0)))</f>
        <v>Leys Junior School</v>
      </c>
      <c r="C882" t="s">
        <v>19</v>
      </c>
      <c r="D882" t="s">
        <v>1235</v>
      </c>
      <c r="E882" t="s">
        <v>16</v>
      </c>
      <c r="F882" t="s">
        <v>734</v>
      </c>
      <c r="G882" t="s">
        <v>217</v>
      </c>
      <c r="H882" t="s">
        <v>842</v>
      </c>
      <c r="I882" t="s">
        <v>980</v>
      </c>
      <c r="J882" t="s">
        <v>981</v>
      </c>
      <c r="K882" s="4">
        <v>46007</v>
      </c>
      <c r="L882" s="5">
        <v>0.59050925925925923</v>
      </c>
      <c r="M882" t="s">
        <v>953</v>
      </c>
      <c r="N882" s="5">
        <v>9.6064814814814819E-4</v>
      </c>
      <c r="O882" t="s">
        <v>982</v>
      </c>
      <c r="P882">
        <v>0.1</v>
      </c>
      <c r="Q882">
        <v>20</v>
      </c>
      <c r="R882" t="s">
        <v>998</v>
      </c>
      <c r="S882" t="s">
        <v>987</v>
      </c>
    </row>
    <row r="883" spans="1:19" x14ac:dyDescent="0.25">
      <c r="A883" s="54">
        <f>_xlfn.XLOOKUP(B883,'School Lookup'!D:D,'School Lookup'!F:F,0)</f>
        <v>231471</v>
      </c>
      <c r="B883" s="54" t="str">
        <f>_xlfn.XLOOKUP(C883,'School Lookup'!A:A,'School Lookup'!D:D,_xlfn.XLOOKUP(C883,'School Lookup'!B:B,'School Lookup'!D:D,_xlfn.XLOOKUP(C883,'School Lookup'!C:C,'School Lookup'!D:D,0)))</f>
        <v>Leys Junior School</v>
      </c>
      <c r="C883" t="s">
        <v>19</v>
      </c>
      <c r="D883" t="s">
        <v>1466</v>
      </c>
      <c r="E883" t="s">
        <v>16</v>
      </c>
      <c r="F883" t="s">
        <v>734</v>
      </c>
      <c r="G883" t="s">
        <v>217</v>
      </c>
      <c r="H883" t="s">
        <v>842</v>
      </c>
      <c r="I883" t="s">
        <v>980</v>
      </c>
      <c r="J883" t="s">
        <v>981</v>
      </c>
      <c r="K883" s="4">
        <v>46007</v>
      </c>
      <c r="L883" s="5">
        <v>0.59548611111111116</v>
      </c>
      <c r="M883" t="s">
        <v>953</v>
      </c>
      <c r="N883" s="5">
        <v>1.5393518518518519E-3</v>
      </c>
      <c r="O883" t="s">
        <v>982</v>
      </c>
      <c r="P883">
        <v>0.159</v>
      </c>
      <c r="Q883">
        <v>20</v>
      </c>
      <c r="R883" t="s">
        <v>983</v>
      </c>
      <c r="S883" t="s">
        <v>984</v>
      </c>
    </row>
    <row r="884" spans="1:19" x14ac:dyDescent="0.25">
      <c r="A884" s="54">
        <f>_xlfn.XLOOKUP(B884,'School Lookup'!D:D,'School Lookup'!F:F,0)</f>
        <v>231471</v>
      </c>
      <c r="B884" s="54" t="str">
        <f>_xlfn.XLOOKUP(C884,'School Lookup'!A:A,'School Lookup'!D:D,_xlfn.XLOOKUP(C884,'School Lookup'!B:B,'School Lookup'!D:D,_xlfn.XLOOKUP(C884,'School Lookup'!C:C,'School Lookup'!D:D,0)))</f>
        <v>Leys Junior School</v>
      </c>
      <c r="C884" t="s">
        <v>19</v>
      </c>
      <c r="D884" t="s">
        <v>1048</v>
      </c>
      <c r="E884" t="s">
        <v>16</v>
      </c>
      <c r="F884" t="s">
        <v>734</v>
      </c>
      <c r="G884" t="s">
        <v>217</v>
      </c>
      <c r="H884" t="s">
        <v>842</v>
      </c>
      <c r="I884" t="s">
        <v>980</v>
      </c>
      <c r="J884" t="s">
        <v>981</v>
      </c>
      <c r="K884" s="4">
        <v>46007</v>
      </c>
      <c r="L884" s="5">
        <v>0.60905092592592591</v>
      </c>
      <c r="M884" t="s">
        <v>953</v>
      </c>
      <c r="N884" s="5">
        <v>4.0046296296296297E-3</v>
      </c>
      <c r="O884" t="s">
        <v>982</v>
      </c>
      <c r="P884">
        <v>0.41099999999999998</v>
      </c>
      <c r="Q884">
        <v>20</v>
      </c>
      <c r="R884" t="s">
        <v>983</v>
      </c>
      <c r="S884" t="s">
        <v>984</v>
      </c>
    </row>
    <row r="885" spans="1:19" x14ac:dyDescent="0.25">
      <c r="A885" s="54">
        <f>_xlfn.XLOOKUP(B885,'School Lookup'!D:D,'School Lookup'!F:F,0)</f>
        <v>231471</v>
      </c>
      <c r="B885" s="54" t="str">
        <f>_xlfn.XLOOKUP(C885,'School Lookup'!A:A,'School Lookup'!D:D,_xlfn.XLOOKUP(C885,'School Lookup'!B:B,'School Lookup'!D:D,_xlfn.XLOOKUP(C885,'School Lookup'!C:C,'School Lookup'!D:D,0)))</f>
        <v>Leys Junior School</v>
      </c>
      <c r="C885" t="s">
        <v>19</v>
      </c>
      <c r="D885" t="s">
        <v>1237</v>
      </c>
      <c r="E885" t="s">
        <v>16</v>
      </c>
      <c r="F885" t="s">
        <v>734</v>
      </c>
      <c r="G885" t="s">
        <v>217</v>
      </c>
      <c r="H885" t="s">
        <v>842</v>
      </c>
      <c r="I885" t="s">
        <v>980</v>
      </c>
      <c r="J885" t="s">
        <v>981</v>
      </c>
      <c r="K885" s="4">
        <v>46007</v>
      </c>
      <c r="L885" s="5">
        <v>0.6165856481481482</v>
      </c>
      <c r="M885" t="s">
        <v>953</v>
      </c>
      <c r="N885" s="5">
        <v>9.2245370370370363E-3</v>
      </c>
      <c r="O885" t="s">
        <v>982</v>
      </c>
      <c r="P885">
        <v>0.94499999999999995</v>
      </c>
      <c r="Q885">
        <v>20</v>
      </c>
      <c r="R885" t="s">
        <v>998</v>
      </c>
      <c r="S885" t="s">
        <v>987</v>
      </c>
    </row>
    <row r="886" spans="1:19" x14ac:dyDescent="0.25">
      <c r="A886" s="54">
        <f>_xlfn.XLOOKUP(B886,'School Lookup'!D:D,'School Lookup'!F:F,0)</f>
        <v>231471</v>
      </c>
      <c r="B886" s="54" t="str">
        <f>_xlfn.XLOOKUP(C886,'School Lookup'!A:A,'School Lookup'!D:D,_xlfn.XLOOKUP(C886,'School Lookup'!B:B,'School Lookup'!D:D,_xlfn.XLOOKUP(C886,'School Lookup'!C:C,'School Lookup'!D:D,0)))</f>
        <v>Leys Junior School</v>
      </c>
      <c r="C886" t="s">
        <v>19</v>
      </c>
      <c r="D886" t="s">
        <v>1467</v>
      </c>
      <c r="E886" t="s">
        <v>16</v>
      </c>
      <c r="F886" t="s">
        <v>734</v>
      </c>
      <c r="G886" t="s">
        <v>217</v>
      </c>
      <c r="H886" t="s">
        <v>842</v>
      </c>
      <c r="I886" t="s">
        <v>980</v>
      </c>
      <c r="J886" t="s">
        <v>981</v>
      </c>
      <c r="K886" s="4">
        <v>46007</v>
      </c>
      <c r="L886" s="5">
        <v>0.6539814814814815</v>
      </c>
      <c r="M886" t="s">
        <v>953</v>
      </c>
      <c r="N886" s="5">
        <v>4.1666666666666669E-4</v>
      </c>
      <c r="O886" t="s">
        <v>982</v>
      </c>
      <c r="P886">
        <v>4.2999999999999997E-2</v>
      </c>
      <c r="Q886">
        <v>20</v>
      </c>
      <c r="R886" t="s">
        <v>983</v>
      </c>
      <c r="S886" t="s">
        <v>984</v>
      </c>
    </row>
    <row r="887" spans="1:19" x14ac:dyDescent="0.25">
      <c r="A887" s="54">
        <f>_xlfn.XLOOKUP(B887,'School Lookup'!D:D,'School Lookup'!F:F,0)</f>
        <v>231471</v>
      </c>
      <c r="B887" s="54" t="str">
        <f>_xlfn.XLOOKUP(C887,'School Lookup'!A:A,'School Lookup'!D:D,_xlfn.XLOOKUP(C887,'School Lookup'!B:B,'School Lookup'!D:D,_xlfn.XLOOKUP(C887,'School Lookup'!C:C,'School Lookup'!D:D,0)))</f>
        <v>Leys Junior School</v>
      </c>
      <c r="C887" t="s">
        <v>19</v>
      </c>
      <c r="D887" t="s">
        <v>1465</v>
      </c>
      <c r="E887" t="s">
        <v>16</v>
      </c>
      <c r="F887" t="s">
        <v>734</v>
      </c>
      <c r="G887" t="s">
        <v>217</v>
      </c>
      <c r="H887" t="s">
        <v>842</v>
      </c>
      <c r="I887" t="s">
        <v>980</v>
      </c>
      <c r="J887" t="s">
        <v>981</v>
      </c>
      <c r="K887" s="4">
        <v>46007</v>
      </c>
      <c r="L887" s="5">
        <v>0.6567708333333333</v>
      </c>
      <c r="M887" t="s">
        <v>953</v>
      </c>
      <c r="N887" s="5">
        <v>1.7592592592592592E-3</v>
      </c>
      <c r="O887" t="s">
        <v>982</v>
      </c>
      <c r="P887">
        <v>0.182</v>
      </c>
      <c r="Q887">
        <v>20</v>
      </c>
      <c r="R887" t="s">
        <v>1418</v>
      </c>
      <c r="S887" t="s">
        <v>984</v>
      </c>
    </row>
    <row r="888" spans="1:19" x14ac:dyDescent="0.25">
      <c r="A888" s="54">
        <f>_xlfn.XLOOKUP(B888,'School Lookup'!D:D,'School Lookup'!F:F,0)</f>
        <v>148526</v>
      </c>
      <c r="B888" s="54" t="str">
        <f>_xlfn.XLOOKUP(C888,'School Lookup'!A:A,'School Lookup'!D:D,_xlfn.XLOOKUP(C888,'School Lookup'!B:B,'School Lookup'!D:D,_xlfn.XLOOKUP(C888,'School Lookup'!C:C,'School Lookup'!D:D,0)))</f>
        <v>The Village Federation Lines</v>
      </c>
      <c r="C888" t="s">
        <v>24</v>
      </c>
      <c r="D888" t="s">
        <v>1468</v>
      </c>
      <c r="E888" t="s">
        <v>16</v>
      </c>
      <c r="F888" t="s">
        <v>734</v>
      </c>
      <c r="G888" t="s">
        <v>134</v>
      </c>
      <c r="H888" t="s">
        <v>347</v>
      </c>
      <c r="I888" t="s">
        <v>958</v>
      </c>
      <c r="J888" t="s">
        <v>981</v>
      </c>
      <c r="K888" s="4">
        <v>46008</v>
      </c>
      <c r="L888" s="5">
        <v>0.55715277777777783</v>
      </c>
      <c r="M888" t="s">
        <v>953</v>
      </c>
      <c r="N888" s="5">
        <v>3.9467592592592592E-3</v>
      </c>
      <c r="O888" t="s">
        <v>982</v>
      </c>
      <c r="P888">
        <v>0</v>
      </c>
      <c r="Q888">
        <v>20</v>
      </c>
      <c r="R888" t="s">
        <v>998</v>
      </c>
      <c r="S888" t="s">
        <v>987</v>
      </c>
    </row>
    <row r="889" spans="1:19" x14ac:dyDescent="0.25">
      <c r="A889" s="54">
        <f>_xlfn.XLOOKUP(B889,'School Lookup'!D:D,'School Lookup'!F:F,0)</f>
        <v>823392</v>
      </c>
      <c r="B889" s="54" t="str">
        <f>_xlfn.XLOOKUP(C889,'School Lookup'!A:A,'School Lookup'!D:D,_xlfn.XLOOKUP(C889,'School Lookup'!B:B,'School Lookup'!D:D,_xlfn.XLOOKUP(C889,'School Lookup'!C:C,'School Lookup'!D:D,0)))</f>
        <v>Fitz Herbert C of E VA Primary School</v>
      </c>
      <c r="C889" t="s">
        <v>25</v>
      </c>
      <c r="D889">
        <v>619</v>
      </c>
      <c r="E889" t="s">
        <v>16</v>
      </c>
      <c r="F889" t="s">
        <v>734</v>
      </c>
      <c r="G889" t="s">
        <v>134</v>
      </c>
      <c r="H889" t="s">
        <v>347</v>
      </c>
      <c r="I889" t="s">
        <v>958</v>
      </c>
      <c r="J889" t="s">
        <v>959</v>
      </c>
      <c r="K889" s="4">
        <v>46008</v>
      </c>
      <c r="L889" s="5">
        <v>0.42652777777777778</v>
      </c>
      <c r="M889" t="s">
        <v>953</v>
      </c>
      <c r="N889" s="5">
        <v>1.7361111111111112E-4</v>
      </c>
      <c r="O889" t="s">
        <v>960</v>
      </c>
      <c r="P889">
        <v>0</v>
      </c>
      <c r="Q889">
        <v>20</v>
      </c>
      <c r="R889" t="s">
        <v>975</v>
      </c>
      <c r="S889" t="s">
        <v>976</v>
      </c>
    </row>
    <row r="890" spans="1:19" x14ac:dyDescent="0.25">
      <c r="A890" s="54">
        <f>_xlfn.XLOOKUP(B890,'School Lookup'!D:D,'School Lookup'!F:F,0)</f>
        <v>823392</v>
      </c>
      <c r="B890" s="54" t="str">
        <f>_xlfn.XLOOKUP(C890,'School Lookup'!A:A,'School Lookup'!D:D,_xlfn.XLOOKUP(C890,'School Lookup'!B:B,'School Lookup'!D:D,_xlfn.XLOOKUP(C890,'School Lookup'!C:C,'School Lookup'!D:D,0)))</f>
        <v>Fitz Herbert C of E VA Primary School</v>
      </c>
      <c r="C890" t="s">
        <v>25</v>
      </c>
      <c r="D890" t="s">
        <v>1365</v>
      </c>
      <c r="E890" t="s">
        <v>16</v>
      </c>
      <c r="F890" t="s">
        <v>734</v>
      </c>
      <c r="G890" t="s">
        <v>134</v>
      </c>
      <c r="H890" t="s">
        <v>347</v>
      </c>
      <c r="I890" t="s">
        <v>958</v>
      </c>
      <c r="J890" t="s">
        <v>959</v>
      </c>
      <c r="K890" s="4">
        <v>46008</v>
      </c>
      <c r="L890" s="5">
        <v>0.45065972222222223</v>
      </c>
      <c r="M890" t="s">
        <v>953</v>
      </c>
      <c r="N890" s="5">
        <v>2.8819444444444444E-3</v>
      </c>
      <c r="O890" t="s">
        <v>960</v>
      </c>
      <c r="P890">
        <v>0</v>
      </c>
      <c r="Q890">
        <v>20</v>
      </c>
      <c r="R890" t="s">
        <v>1366</v>
      </c>
      <c r="S890" t="s">
        <v>955</v>
      </c>
    </row>
    <row r="891" spans="1:19" x14ac:dyDescent="0.25">
      <c r="A891" s="54">
        <f>_xlfn.XLOOKUP(B891,'School Lookup'!D:D,'School Lookup'!F:F,0)</f>
        <v>823392</v>
      </c>
      <c r="B891" s="54" t="str">
        <f>_xlfn.XLOOKUP(C891,'School Lookup'!A:A,'School Lookup'!D:D,_xlfn.XLOOKUP(C891,'School Lookup'!B:B,'School Lookup'!D:D,_xlfn.XLOOKUP(C891,'School Lookup'!C:C,'School Lookup'!D:D,0)))</f>
        <v>Fitz Herbert C of E VA Primary School</v>
      </c>
      <c r="C891" t="s">
        <v>25</v>
      </c>
      <c r="D891" t="s">
        <v>1063</v>
      </c>
      <c r="E891" t="s">
        <v>16</v>
      </c>
      <c r="F891" t="s">
        <v>734</v>
      </c>
      <c r="G891" t="s">
        <v>134</v>
      </c>
      <c r="H891" t="s">
        <v>347</v>
      </c>
      <c r="I891" t="s">
        <v>958</v>
      </c>
      <c r="J891" t="s">
        <v>959</v>
      </c>
      <c r="K891" s="4">
        <v>46008</v>
      </c>
      <c r="L891" s="5">
        <v>0.61401620370370369</v>
      </c>
      <c r="M891" t="s">
        <v>953</v>
      </c>
      <c r="N891" s="5">
        <v>4.6180555555555558E-3</v>
      </c>
      <c r="O891" t="s">
        <v>960</v>
      </c>
      <c r="P891">
        <v>0</v>
      </c>
      <c r="Q891">
        <v>20</v>
      </c>
      <c r="R891" t="s">
        <v>955</v>
      </c>
    </row>
    <row r="892" spans="1:19" x14ac:dyDescent="0.25">
      <c r="A892" s="54">
        <f>_xlfn.XLOOKUP(B892,'School Lookup'!D:D,'School Lookup'!F:F,0)</f>
        <v>823392</v>
      </c>
      <c r="B892" s="54" t="str">
        <f>_xlfn.XLOOKUP(C892,'School Lookup'!A:A,'School Lookup'!D:D,_xlfn.XLOOKUP(C892,'School Lookup'!B:B,'School Lookup'!D:D,_xlfn.XLOOKUP(C892,'School Lookup'!C:C,'School Lookup'!D:D,0)))</f>
        <v>Fitz Herbert C of E VA Primary School</v>
      </c>
      <c r="C892" t="s">
        <v>25</v>
      </c>
      <c r="D892" t="s">
        <v>1469</v>
      </c>
      <c r="E892" t="s">
        <v>16</v>
      </c>
      <c r="F892" t="s">
        <v>734</v>
      </c>
      <c r="G892" t="s">
        <v>134</v>
      </c>
      <c r="H892" t="s">
        <v>347</v>
      </c>
      <c r="I892" t="s">
        <v>958</v>
      </c>
      <c r="J892" t="s">
        <v>981</v>
      </c>
      <c r="K892" s="4">
        <v>46008</v>
      </c>
      <c r="L892" s="5">
        <v>0.37825231481481481</v>
      </c>
      <c r="M892" t="s">
        <v>953</v>
      </c>
      <c r="N892" s="5">
        <v>2.7777777777777778E-4</v>
      </c>
      <c r="O892" t="s">
        <v>982</v>
      </c>
      <c r="P892">
        <v>0</v>
      </c>
      <c r="Q892">
        <v>20</v>
      </c>
      <c r="R892" t="s">
        <v>983</v>
      </c>
      <c r="S892" t="s">
        <v>984</v>
      </c>
    </row>
    <row r="893" spans="1:19" x14ac:dyDescent="0.25">
      <c r="A893" s="54">
        <f>_xlfn.XLOOKUP(B893,'School Lookup'!D:D,'School Lookup'!F:F,0)</f>
        <v>823392</v>
      </c>
      <c r="B893" s="54" t="str">
        <f>_xlfn.XLOOKUP(C893,'School Lookup'!A:A,'School Lookup'!D:D,_xlfn.XLOOKUP(C893,'School Lookup'!B:B,'School Lookup'!D:D,_xlfn.XLOOKUP(C893,'School Lookup'!C:C,'School Lookup'!D:D,0)))</f>
        <v>Fitz Herbert C of E VA Primary School</v>
      </c>
      <c r="C893" t="s">
        <v>25</v>
      </c>
      <c r="D893" t="s">
        <v>1470</v>
      </c>
      <c r="E893" t="s">
        <v>16</v>
      </c>
      <c r="F893" t="s">
        <v>734</v>
      </c>
      <c r="G893" t="s">
        <v>134</v>
      </c>
      <c r="H893" t="s">
        <v>347</v>
      </c>
      <c r="I893" t="s">
        <v>958</v>
      </c>
      <c r="J893" t="s">
        <v>981</v>
      </c>
      <c r="K893" s="4">
        <v>46008</v>
      </c>
      <c r="L893" s="5">
        <v>0.38909722222222221</v>
      </c>
      <c r="M893" t="s">
        <v>953</v>
      </c>
      <c r="N893" s="5">
        <v>5.4398148148148144E-4</v>
      </c>
      <c r="O893" t="s">
        <v>982</v>
      </c>
      <c r="P893">
        <v>0</v>
      </c>
      <c r="Q893">
        <v>20</v>
      </c>
      <c r="R893" t="s">
        <v>983</v>
      </c>
      <c r="S893" t="s">
        <v>984</v>
      </c>
    </row>
    <row r="894" spans="1:19" x14ac:dyDescent="0.25">
      <c r="A894" s="54">
        <f>_xlfn.XLOOKUP(B894,'School Lookup'!D:D,'School Lookup'!F:F,0)</f>
        <v>823392</v>
      </c>
      <c r="B894" s="54" t="str">
        <f>_xlfn.XLOOKUP(C894,'School Lookup'!A:A,'School Lookup'!D:D,_xlfn.XLOOKUP(C894,'School Lookup'!B:B,'School Lookup'!D:D,_xlfn.XLOOKUP(C894,'School Lookup'!C:C,'School Lookup'!D:D,0)))</f>
        <v>Fitz Herbert C of E VA Primary School</v>
      </c>
      <c r="C894" t="s">
        <v>25</v>
      </c>
      <c r="D894" t="s">
        <v>1125</v>
      </c>
      <c r="E894" t="s">
        <v>16</v>
      </c>
      <c r="F894" t="s">
        <v>734</v>
      </c>
      <c r="G894" t="s">
        <v>134</v>
      </c>
      <c r="H894" t="s">
        <v>347</v>
      </c>
      <c r="I894" t="s">
        <v>958</v>
      </c>
      <c r="J894" t="s">
        <v>981</v>
      </c>
      <c r="K894" s="4">
        <v>46008</v>
      </c>
      <c r="L894" s="5">
        <v>0.39225694444444442</v>
      </c>
      <c r="M894" t="s">
        <v>953</v>
      </c>
      <c r="N894" s="5">
        <v>2.3148148148148149E-4</v>
      </c>
      <c r="O894" t="s">
        <v>982</v>
      </c>
      <c r="P894">
        <v>0</v>
      </c>
      <c r="Q894">
        <v>20</v>
      </c>
      <c r="R894" t="s">
        <v>998</v>
      </c>
      <c r="S894" t="s">
        <v>987</v>
      </c>
    </row>
    <row r="895" spans="1:19" x14ac:dyDescent="0.25">
      <c r="A895" s="54">
        <f>_xlfn.XLOOKUP(B895,'School Lookup'!D:D,'School Lookup'!F:F,0)</f>
        <v>251672</v>
      </c>
      <c r="B895" s="54" t="str">
        <f>_xlfn.XLOOKUP(C895,'School Lookup'!A:A,'School Lookup'!D:D,_xlfn.XLOOKUP(C895,'School Lookup'!B:B,'School Lookup'!D:D,_xlfn.XLOOKUP(C895,'School Lookup'!C:C,'School Lookup'!D:D,0)))</f>
        <v>Park Schools Federation</v>
      </c>
      <c r="C895" t="s">
        <v>40</v>
      </c>
      <c r="D895" t="s">
        <v>1471</v>
      </c>
      <c r="E895" t="s">
        <v>16</v>
      </c>
      <c r="F895" t="s">
        <v>734</v>
      </c>
      <c r="G895" t="s">
        <v>235</v>
      </c>
      <c r="H895" t="s">
        <v>228</v>
      </c>
      <c r="I895" t="s">
        <v>980</v>
      </c>
      <c r="J895" t="s">
        <v>959</v>
      </c>
      <c r="K895" s="4">
        <v>46008</v>
      </c>
      <c r="L895" s="5">
        <v>0.4513888888888889</v>
      </c>
      <c r="M895" t="s">
        <v>953</v>
      </c>
      <c r="N895" s="5">
        <v>7.0601851851851847E-4</v>
      </c>
      <c r="O895" t="s">
        <v>960</v>
      </c>
      <c r="P895">
        <v>2.1999999999999999E-2</v>
      </c>
      <c r="Q895">
        <v>20</v>
      </c>
      <c r="R895" t="s">
        <v>1071</v>
      </c>
      <c r="S895" t="s">
        <v>966</v>
      </c>
    </row>
    <row r="896" spans="1:19" x14ac:dyDescent="0.25">
      <c r="A896" s="54">
        <f>_xlfn.XLOOKUP(B896,'School Lookup'!D:D,'School Lookup'!F:F,0)</f>
        <v>251672</v>
      </c>
      <c r="B896" s="54" t="str">
        <f>_xlfn.XLOOKUP(C896,'School Lookup'!A:A,'School Lookup'!D:D,_xlfn.XLOOKUP(C896,'School Lookup'!B:B,'School Lookup'!D:D,_xlfn.XLOOKUP(C896,'School Lookup'!C:C,'School Lookup'!D:D,0)))</f>
        <v>Park Schools Federation</v>
      </c>
      <c r="C896" t="s">
        <v>40</v>
      </c>
      <c r="D896" t="s">
        <v>1472</v>
      </c>
      <c r="E896" t="s">
        <v>16</v>
      </c>
      <c r="F896" t="s">
        <v>734</v>
      </c>
      <c r="G896" t="s">
        <v>235</v>
      </c>
      <c r="H896" t="s">
        <v>228</v>
      </c>
      <c r="I896" t="s">
        <v>980</v>
      </c>
      <c r="J896" t="s">
        <v>959</v>
      </c>
      <c r="K896" s="4">
        <v>46008</v>
      </c>
      <c r="L896" s="5">
        <v>0.45347222222222222</v>
      </c>
      <c r="M896" t="s">
        <v>953</v>
      </c>
      <c r="N896" s="5">
        <v>2.0370370370370369E-3</v>
      </c>
      <c r="O896" t="s">
        <v>960</v>
      </c>
      <c r="P896">
        <v>2.5000000000000001E-2</v>
      </c>
      <c r="Q896">
        <v>20</v>
      </c>
      <c r="R896" t="s">
        <v>1071</v>
      </c>
      <c r="S896" t="s">
        <v>966</v>
      </c>
    </row>
    <row r="897" spans="1:19" x14ac:dyDescent="0.25">
      <c r="A897" s="54">
        <f>_xlfn.XLOOKUP(B897,'School Lookup'!D:D,'School Lookup'!F:F,0)</f>
        <v>819500</v>
      </c>
      <c r="B897" s="54" t="str">
        <f>_xlfn.XLOOKUP(C897,'School Lookup'!A:A,'School Lookup'!D:D,_xlfn.XLOOKUP(C897,'School Lookup'!B:B,'School Lookup'!D:D,_xlfn.XLOOKUP(C897,'School Lookup'!C:C,'School Lookup'!D:D,0)))</f>
        <v>Tansley Primary School</v>
      </c>
      <c r="C897" t="s">
        <v>30</v>
      </c>
      <c r="D897" t="s">
        <v>1022</v>
      </c>
      <c r="E897" t="s">
        <v>16</v>
      </c>
      <c r="F897" t="s">
        <v>734</v>
      </c>
      <c r="G897" t="s">
        <v>223</v>
      </c>
      <c r="H897" t="s">
        <v>302</v>
      </c>
      <c r="I897" t="s">
        <v>980</v>
      </c>
      <c r="J897" t="s">
        <v>959</v>
      </c>
      <c r="K897" s="4">
        <v>46008</v>
      </c>
      <c r="L897" s="5">
        <v>0.7224652777777778</v>
      </c>
      <c r="M897" t="s">
        <v>953</v>
      </c>
      <c r="N897" s="5">
        <v>2.4305555555555555E-4</v>
      </c>
      <c r="O897" t="s">
        <v>1023</v>
      </c>
      <c r="P897">
        <v>2.1999999999999999E-2</v>
      </c>
      <c r="Q897">
        <v>20</v>
      </c>
      <c r="R897" t="s">
        <v>1024</v>
      </c>
      <c r="S897" t="s">
        <v>966</v>
      </c>
    </row>
    <row r="898" spans="1:19" x14ac:dyDescent="0.25">
      <c r="A898" s="54">
        <f>_xlfn.XLOOKUP(B898,'School Lookup'!D:D,'School Lookup'!F:F,0)</f>
        <v>819500</v>
      </c>
      <c r="B898" s="54" t="str">
        <f>_xlfn.XLOOKUP(C898,'School Lookup'!A:A,'School Lookup'!D:D,_xlfn.XLOOKUP(C898,'School Lookup'!B:B,'School Lookup'!D:D,_xlfn.XLOOKUP(C898,'School Lookup'!C:C,'School Lookup'!D:D,0)))</f>
        <v>Tansley Primary School</v>
      </c>
      <c r="C898" t="s">
        <v>30</v>
      </c>
      <c r="D898" t="s">
        <v>1473</v>
      </c>
      <c r="E898" t="s">
        <v>16</v>
      </c>
      <c r="F898" t="s">
        <v>734</v>
      </c>
      <c r="G898" t="s">
        <v>223</v>
      </c>
      <c r="H898" t="s">
        <v>302</v>
      </c>
      <c r="I898" t="s">
        <v>980</v>
      </c>
      <c r="J898" t="s">
        <v>981</v>
      </c>
      <c r="K898" s="4">
        <v>46008</v>
      </c>
      <c r="L898" s="5">
        <v>0.42248842592592595</v>
      </c>
      <c r="M898" t="s">
        <v>953</v>
      </c>
      <c r="N898" s="5">
        <v>2.199074074074074E-4</v>
      </c>
      <c r="O898" t="s">
        <v>982</v>
      </c>
      <c r="P898">
        <v>0.05</v>
      </c>
      <c r="Q898">
        <v>20</v>
      </c>
      <c r="R898" t="s">
        <v>1074</v>
      </c>
      <c r="S898" t="s">
        <v>990</v>
      </c>
    </row>
    <row r="899" spans="1:19" x14ac:dyDescent="0.25">
      <c r="A899" s="54">
        <f>_xlfn.XLOOKUP(B899,'School Lookup'!D:D,'School Lookup'!F:F,0)</f>
        <v>819500</v>
      </c>
      <c r="B899" s="54" t="str">
        <f>_xlfn.XLOOKUP(C899,'School Lookup'!A:A,'School Lookup'!D:D,_xlfn.XLOOKUP(C899,'School Lookup'!B:B,'School Lookup'!D:D,_xlfn.XLOOKUP(C899,'School Lookup'!C:C,'School Lookup'!D:D,0)))</f>
        <v>Tansley Primary School</v>
      </c>
      <c r="C899" t="s">
        <v>30</v>
      </c>
      <c r="D899" t="s">
        <v>1474</v>
      </c>
      <c r="E899" t="s">
        <v>16</v>
      </c>
      <c r="F899" t="s">
        <v>734</v>
      </c>
      <c r="G899" t="s">
        <v>223</v>
      </c>
      <c r="H899" t="s">
        <v>302</v>
      </c>
      <c r="I899" t="s">
        <v>980</v>
      </c>
      <c r="J899" t="s">
        <v>981</v>
      </c>
      <c r="K899" s="4">
        <v>46008</v>
      </c>
      <c r="L899" s="5">
        <v>0.42940972222222223</v>
      </c>
      <c r="M899" t="s">
        <v>953</v>
      </c>
      <c r="N899" s="5">
        <v>3.4722222222222222E-5</v>
      </c>
      <c r="O899" t="s">
        <v>982</v>
      </c>
      <c r="P899">
        <v>0.02</v>
      </c>
      <c r="Q899">
        <v>20</v>
      </c>
      <c r="R899" t="s">
        <v>998</v>
      </c>
      <c r="S899" t="s">
        <v>987</v>
      </c>
    </row>
    <row r="900" spans="1:19" x14ac:dyDescent="0.25">
      <c r="A900" s="54">
        <f>_xlfn.XLOOKUP(B900,'School Lookup'!D:D,'School Lookup'!F:F,0)</f>
        <v>856243</v>
      </c>
      <c r="B900" s="54" t="str">
        <f>_xlfn.XLOOKUP(C900,'School Lookup'!A:A,'School Lookup'!D:D,_xlfn.XLOOKUP(C900,'School Lookup'!B:B,'School Lookup'!D:D,_xlfn.XLOOKUP(C900,'School Lookup'!C:C,'School Lookup'!D:D,0)))</f>
        <v>Elton Primary School</v>
      </c>
      <c r="C900" t="s">
        <v>54</v>
      </c>
      <c r="D900">
        <v>699</v>
      </c>
      <c r="E900" t="s">
        <v>16</v>
      </c>
      <c r="F900" t="s">
        <v>734</v>
      </c>
      <c r="G900" t="s">
        <v>332</v>
      </c>
      <c r="H900" t="s">
        <v>877</v>
      </c>
      <c r="I900" t="s">
        <v>958</v>
      </c>
      <c r="J900" t="s">
        <v>959</v>
      </c>
      <c r="K900" s="4">
        <v>46008</v>
      </c>
      <c r="L900" s="5">
        <v>0.35759259259259257</v>
      </c>
      <c r="M900" t="s">
        <v>953</v>
      </c>
      <c r="N900" s="5">
        <v>1.2847222222222223E-3</v>
      </c>
      <c r="O900" t="s">
        <v>960</v>
      </c>
      <c r="P900">
        <v>0</v>
      </c>
      <c r="Q900">
        <v>20</v>
      </c>
      <c r="R900" t="s">
        <v>975</v>
      </c>
      <c r="S900" t="s">
        <v>976</v>
      </c>
    </row>
    <row r="901" spans="1:19" x14ac:dyDescent="0.25">
      <c r="A901" s="54">
        <f>_xlfn.XLOOKUP(B901,'School Lookup'!D:D,'School Lookup'!F:F,0)</f>
        <v>856243</v>
      </c>
      <c r="B901" s="54" t="str">
        <f>_xlfn.XLOOKUP(C901,'School Lookup'!A:A,'School Lookup'!D:D,_xlfn.XLOOKUP(C901,'School Lookup'!B:B,'School Lookup'!D:D,_xlfn.XLOOKUP(C901,'School Lookup'!C:C,'School Lookup'!D:D,0)))</f>
        <v>Elton Primary School</v>
      </c>
      <c r="C901" t="s">
        <v>54</v>
      </c>
      <c r="D901">
        <v>699</v>
      </c>
      <c r="E901" t="s">
        <v>16</v>
      </c>
      <c r="F901" t="s">
        <v>734</v>
      </c>
      <c r="G901" t="s">
        <v>332</v>
      </c>
      <c r="H901" t="s">
        <v>877</v>
      </c>
      <c r="I901" t="s">
        <v>958</v>
      </c>
      <c r="J901" t="s">
        <v>959</v>
      </c>
      <c r="K901" s="4">
        <v>46008</v>
      </c>
      <c r="L901" s="5">
        <v>0.45056712962962964</v>
      </c>
      <c r="M901" t="s">
        <v>953</v>
      </c>
      <c r="N901" s="5">
        <v>2.627314814814815E-3</v>
      </c>
      <c r="O901" t="s">
        <v>960</v>
      </c>
      <c r="P901">
        <v>0</v>
      </c>
      <c r="Q901">
        <v>20</v>
      </c>
      <c r="R901" t="s">
        <v>975</v>
      </c>
      <c r="S901" t="s">
        <v>976</v>
      </c>
    </row>
    <row r="902" spans="1:19" x14ac:dyDescent="0.25">
      <c r="A902" s="54">
        <f>_xlfn.XLOOKUP(B902,'School Lookup'!D:D,'School Lookup'!F:F,0)</f>
        <v>856243</v>
      </c>
      <c r="B902" s="54" t="str">
        <f>_xlfn.XLOOKUP(C902,'School Lookup'!A:A,'School Lookup'!D:D,_xlfn.XLOOKUP(C902,'School Lookup'!B:B,'School Lookup'!D:D,_xlfn.XLOOKUP(C902,'School Lookup'!C:C,'School Lookup'!D:D,0)))</f>
        <v>Elton Primary School</v>
      </c>
      <c r="C902" t="s">
        <v>54</v>
      </c>
      <c r="D902">
        <v>699</v>
      </c>
      <c r="E902" t="s">
        <v>16</v>
      </c>
      <c r="F902" t="s">
        <v>734</v>
      </c>
      <c r="G902" t="s">
        <v>332</v>
      </c>
      <c r="H902" t="s">
        <v>877</v>
      </c>
      <c r="I902" t="s">
        <v>958</v>
      </c>
      <c r="J902" t="s">
        <v>959</v>
      </c>
      <c r="K902" s="4">
        <v>46008</v>
      </c>
      <c r="L902" s="5">
        <v>0.5816782407407407</v>
      </c>
      <c r="M902" t="s">
        <v>953</v>
      </c>
      <c r="N902" s="5">
        <v>2.1875000000000002E-3</v>
      </c>
      <c r="O902" t="s">
        <v>960</v>
      </c>
      <c r="P902">
        <v>0</v>
      </c>
      <c r="Q902">
        <v>20</v>
      </c>
      <c r="R902" t="s">
        <v>975</v>
      </c>
      <c r="S902" t="s">
        <v>976</v>
      </c>
    </row>
    <row r="903" spans="1:19" x14ac:dyDescent="0.25">
      <c r="A903" s="54">
        <f>_xlfn.XLOOKUP(B903,'School Lookup'!D:D,'School Lookup'!F:F,0)</f>
        <v>856243</v>
      </c>
      <c r="B903" s="54" t="str">
        <f>_xlfn.XLOOKUP(C903,'School Lookup'!A:A,'School Lookup'!D:D,_xlfn.XLOOKUP(C903,'School Lookup'!B:B,'School Lookup'!D:D,_xlfn.XLOOKUP(C903,'School Lookup'!C:C,'School Lookup'!D:D,0)))</f>
        <v>Elton Primary School</v>
      </c>
      <c r="C903" t="s">
        <v>54</v>
      </c>
      <c r="D903">
        <v>699</v>
      </c>
      <c r="E903" t="s">
        <v>16</v>
      </c>
      <c r="F903" t="s">
        <v>734</v>
      </c>
      <c r="G903" t="s">
        <v>332</v>
      </c>
      <c r="H903" t="s">
        <v>877</v>
      </c>
      <c r="I903" t="s">
        <v>958</v>
      </c>
      <c r="J903" t="s">
        <v>959</v>
      </c>
      <c r="K903" s="4">
        <v>46008</v>
      </c>
      <c r="L903" s="5">
        <v>0.62475694444444441</v>
      </c>
      <c r="M903" t="s">
        <v>953</v>
      </c>
      <c r="N903" s="5">
        <v>2.0601851851851853E-3</v>
      </c>
      <c r="O903" t="s">
        <v>960</v>
      </c>
      <c r="P903">
        <v>0</v>
      </c>
      <c r="Q903">
        <v>20</v>
      </c>
      <c r="R903" t="s">
        <v>975</v>
      </c>
      <c r="S903" t="s">
        <v>976</v>
      </c>
    </row>
    <row r="904" spans="1:19" x14ac:dyDescent="0.25">
      <c r="A904" s="54">
        <f>_xlfn.XLOOKUP(B904,'School Lookup'!D:D,'School Lookup'!F:F,0)</f>
        <v>755828</v>
      </c>
      <c r="B904" s="54" t="str">
        <f>_xlfn.XLOOKUP(C904,'School Lookup'!A:A,'School Lookup'!D:D,_xlfn.XLOOKUP(C904,'School Lookup'!B:B,'School Lookup'!D:D,_xlfn.XLOOKUP(C904,'School Lookup'!C:C,'School Lookup'!D:D,0)))</f>
        <v>Hartshorne CE Primary School</v>
      </c>
      <c r="C904" t="s">
        <v>36</v>
      </c>
      <c r="D904" t="s">
        <v>1475</v>
      </c>
      <c r="E904" t="s">
        <v>16</v>
      </c>
      <c r="F904" t="s">
        <v>734</v>
      </c>
      <c r="G904" t="s">
        <v>236</v>
      </c>
      <c r="H904" t="s">
        <v>760</v>
      </c>
      <c r="I904" t="s">
        <v>980</v>
      </c>
      <c r="J904" t="s">
        <v>981</v>
      </c>
      <c r="K904" s="4">
        <v>46008</v>
      </c>
      <c r="L904" s="5">
        <v>0.39583333333333331</v>
      </c>
      <c r="M904" t="s">
        <v>953</v>
      </c>
      <c r="N904" s="5">
        <v>3.1712962962962962E-3</v>
      </c>
      <c r="O904" t="s">
        <v>982</v>
      </c>
      <c r="P904">
        <v>0.32500000000000001</v>
      </c>
      <c r="Q904">
        <v>20</v>
      </c>
      <c r="R904" t="s">
        <v>998</v>
      </c>
      <c r="S904" t="s">
        <v>987</v>
      </c>
    </row>
    <row r="905" spans="1:19" x14ac:dyDescent="0.25">
      <c r="A905" s="54">
        <f>_xlfn.XLOOKUP(B905,'School Lookup'!D:D,'School Lookup'!F:F,0)</f>
        <v>755828</v>
      </c>
      <c r="B905" s="54" t="str">
        <f>_xlfn.XLOOKUP(C905,'School Lookup'!A:A,'School Lookup'!D:D,_xlfn.XLOOKUP(C905,'School Lookup'!B:B,'School Lookup'!D:D,_xlfn.XLOOKUP(C905,'School Lookup'!C:C,'School Lookup'!D:D,0)))</f>
        <v>Hartshorne CE Primary School</v>
      </c>
      <c r="C905" t="s">
        <v>36</v>
      </c>
      <c r="D905" t="s">
        <v>1014</v>
      </c>
      <c r="E905" t="s">
        <v>16</v>
      </c>
      <c r="F905" t="s">
        <v>734</v>
      </c>
      <c r="G905" t="s">
        <v>236</v>
      </c>
      <c r="H905" t="s">
        <v>760</v>
      </c>
      <c r="I905" t="s">
        <v>980</v>
      </c>
      <c r="J905" t="s">
        <v>981</v>
      </c>
      <c r="K905" s="4">
        <v>46008</v>
      </c>
      <c r="L905" s="5">
        <v>0.40069444444444446</v>
      </c>
      <c r="M905" t="s">
        <v>953</v>
      </c>
      <c r="N905" s="5">
        <v>1.2962962962962963E-3</v>
      </c>
      <c r="O905" t="s">
        <v>982</v>
      </c>
      <c r="P905">
        <v>0.13300000000000001</v>
      </c>
      <c r="Q905">
        <v>20</v>
      </c>
      <c r="R905" t="s">
        <v>998</v>
      </c>
      <c r="S905" t="s">
        <v>987</v>
      </c>
    </row>
    <row r="906" spans="1:19" x14ac:dyDescent="0.25">
      <c r="A906" s="54">
        <f>_xlfn.XLOOKUP(B906,'School Lookup'!D:D,'School Lookup'!F:F,0)</f>
        <v>755828</v>
      </c>
      <c r="B906" s="54" t="str">
        <f>_xlfn.XLOOKUP(C906,'School Lookup'!A:A,'School Lookup'!D:D,_xlfn.XLOOKUP(C906,'School Lookup'!B:B,'School Lookup'!D:D,_xlfn.XLOOKUP(C906,'School Lookup'!C:C,'School Lookup'!D:D,0)))</f>
        <v>Hartshorne CE Primary School</v>
      </c>
      <c r="C906" t="s">
        <v>36</v>
      </c>
      <c r="D906" t="s">
        <v>1476</v>
      </c>
      <c r="E906" t="s">
        <v>16</v>
      </c>
      <c r="F906" t="s">
        <v>734</v>
      </c>
      <c r="G906" t="s">
        <v>236</v>
      </c>
      <c r="H906" t="s">
        <v>760</v>
      </c>
      <c r="I906" t="s">
        <v>980</v>
      </c>
      <c r="J906" t="s">
        <v>981</v>
      </c>
      <c r="K906" s="4">
        <v>46008</v>
      </c>
      <c r="L906" s="5">
        <v>0.41041666666666665</v>
      </c>
      <c r="M906" t="s">
        <v>953</v>
      </c>
      <c r="N906" s="5">
        <v>4.4907407407407405E-3</v>
      </c>
      <c r="O906" t="s">
        <v>982</v>
      </c>
      <c r="P906">
        <v>0.46</v>
      </c>
      <c r="Q906">
        <v>20</v>
      </c>
      <c r="R906" t="s">
        <v>998</v>
      </c>
      <c r="S906" t="s">
        <v>987</v>
      </c>
    </row>
    <row r="907" spans="1:19" x14ac:dyDescent="0.25">
      <c r="A907" s="54">
        <f>_xlfn.XLOOKUP(B907,'School Lookup'!D:D,'School Lookup'!F:F,0)</f>
        <v>755828</v>
      </c>
      <c r="B907" s="54" t="str">
        <f>_xlfn.XLOOKUP(C907,'School Lookup'!A:A,'School Lookup'!D:D,_xlfn.XLOOKUP(C907,'School Lookup'!B:B,'School Lookup'!D:D,_xlfn.XLOOKUP(C907,'School Lookup'!C:C,'School Lookup'!D:D,0)))</f>
        <v>Hartshorne CE Primary School</v>
      </c>
      <c r="C907" t="s">
        <v>36</v>
      </c>
      <c r="D907" t="s">
        <v>1477</v>
      </c>
      <c r="E907" t="s">
        <v>16</v>
      </c>
      <c r="F907" t="s">
        <v>734</v>
      </c>
      <c r="G907" t="s">
        <v>236</v>
      </c>
      <c r="H907" t="s">
        <v>760</v>
      </c>
      <c r="I907" t="s">
        <v>980</v>
      </c>
      <c r="J907" t="s">
        <v>981</v>
      </c>
      <c r="K907" s="4">
        <v>46008</v>
      </c>
      <c r="L907" s="5">
        <v>0.45555555555555555</v>
      </c>
      <c r="M907" t="s">
        <v>953</v>
      </c>
      <c r="N907" s="5">
        <v>4.6296296296296294E-5</v>
      </c>
      <c r="O907" t="s">
        <v>982</v>
      </c>
      <c r="P907">
        <v>0.02</v>
      </c>
      <c r="Q907">
        <v>20</v>
      </c>
      <c r="R907" t="s">
        <v>1011</v>
      </c>
      <c r="S907" t="s">
        <v>984</v>
      </c>
    </row>
    <row r="908" spans="1:19" x14ac:dyDescent="0.25">
      <c r="A908" s="54">
        <f>_xlfn.XLOOKUP(B908,'School Lookup'!D:D,'School Lookup'!F:F,0)</f>
        <v>755828</v>
      </c>
      <c r="B908" s="54" t="str">
        <f>_xlfn.XLOOKUP(C908,'School Lookup'!A:A,'School Lookup'!D:D,_xlfn.XLOOKUP(C908,'School Lookup'!B:B,'School Lookup'!D:D,_xlfn.XLOOKUP(C908,'School Lookup'!C:C,'School Lookup'!D:D,0)))</f>
        <v>Hartshorne CE Primary School</v>
      </c>
      <c r="C908" t="s">
        <v>36</v>
      </c>
      <c r="D908" t="s">
        <v>1477</v>
      </c>
      <c r="E908" t="s">
        <v>16</v>
      </c>
      <c r="F908" t="s">
        <v>734</v>
      </c>
      <c r="G908" t="s">
        <v>236</v>
      </c>
      <c r="H908" t="s">
        <v>760</v>
      </c>
      <c r="I908" t="s">
        <v>980</v>
      </c>
      <c r="J908" t="s">
        <v>981</v>
      </c>
      <c r="K908" s="4">
        <v>46008</v>
      </c>
      <c r="L908" s="5">
        <v>0.45624999999999999</v>
      </c>
      <c r="M908" t="s">
        <v>953</v>
      </c>
      <c r="N908" s="5">
        <v>3.4722222222222222E-5</v>
      </c>
      <c r="O908" t="s">
        <v>982</v>
      </c>
      <c r="P908">
        <v>0.02</v>
      </c>
      <c r="Q908">
        <v>20</v>
      </c>
      <c r="R908" t="s">
        <v>1011</v>
      </c>
      <c r="S908" t="s">
        <v>984</v>
      </c>
    </row>
    <row r="909" spans="1:19" x14ac:dyDescent="0.25">
      <c r="A909" s="54">
        <f>_xlfn.XLOOKUP(B909,'School Lookup'!D:D,'School Lookup'!F:F,0)</f>
        <v>755828</v>
      </c>
      <c r="B909" s="54" t="str">
        <f>_xlfn.XLOOKUP(C909,'School Lookup'!A:A,'School Lookup'!D:D,_xlfn.XLOOKUP(C909,'School Lookup'!B:B,'School Lookup'!D:D,_xlfn.XLOOKUP(C909,'School Lookup'!C:C,'School Lookup'!D:D,0)))</f>
        <v>Hartshorne CE Primary School</v>
      </c>
      <c r="C909" t="s">
        <v>36</v>
      </c>
      <c r="D909" t="s">
        <v>1478</v>
      </c>
      <c r="E909" t="s">
        <v>16</v>
      </c>
      <c r="F909" t="s">
        <v>734</v>
      </c>
      <c r="G909" t="s">
        <v>236</v>
      </c>
      <c r="H909" t="s">
        <v>760</v>
      </c>
      <c r="I909" t="s">
        <v>980</v>
      </c>
      <c r="J909" t="s">
        <v>981</v>
      </c>
      <c r="K909" s="4">
        <v>46008</v>
      </c>
      <c r="L909" s="5">
        <v>0.45694444444444443</v>
      </c>
      <c r="M909" t="s">
        <v>953</v>
      </c>
      <c r="N909" s="5">
        <v>1.6435185185185185E-3</v>
      </c>
      <c r="O909" t="s">
        <v>982</v>
      </c>
      <c r="P909">
        <v>0.16900000000000001</v>
      </c>
      <c r="Q909">
        <v>20</v>
      </c>
      <c r="R909" t="s">
        <v>1011</v>
      </c>
      <c r="S909" t="s">
        <v>984</v>
      </c>
    </row>
    <row r="910" spans="1:19" x14ac:dyDescent="0.25">
      <c r="A910" s="54">
        <f>_xlfn.XLOOKUP(B910,'School Lookup'!D:D,'School Lookup'!F:F,0)</f>
        <v>755828</v>
      </c>
      <c r="B910" s="54" t="str">
        <f>_xlfn.XLOOKUP(C910,'School Lookup'!A:A,'School Lookup'!D:D,_xlfn.XLOOKUP(C910,'School Lookup'!B:B,'School Lookup'!D:D,_xlfn.XLOOKUP(C910,'School Lookup'!C:C,'School Lookup'!D:D,0)))</f>
        <v>Hartshorne CE Primary School</v>
      </c>
      <c r="C910" t="s">
        <v>36</v>
      </c>
      <c r="D910" t="s">
        <v>1479</v>
      </c>
      <c r="E910" t="s">
        <v>16</v>
      </c>
      <c r="F910" t="s">
        <v>734</v>
      </c>
      <c r="G910" t="s">
        <v>236</v>
      </c>
      <c r="H910" t="s">
        <v>760</v>
      </c>
      <c r="I910" t="s">
        <v>980</v>
      </c>
      <c r="J910" t="s">
        <v>981</v>
      </c>
      <c r="K910" s="4">
        <v>46008</v>
      </c>
      <c r="L910" s="5">
        <v>0.65902777777777777</v>
      </c>
      <c r="M910" t="s">
        <v>953</v>
      </c>
      <c r="N910" s="5">
        <v>5.3240740740740744E-4</v>
      </c>
      <c r="O910" t="s">
        <v>982</v>
      </c>
      <c r="P910">
        <v>0.115</v>
      </c>
      <c r="Q910">
        <v>20</v>
      </c>
      <c r="R910" t="s">
        <v>1074</v>
      </c>
      <c r="S910" t="s">
        <v>990</v>
      </c>
    </row>
    <row r="911" spans="1:19" x14ac:dyDescent="0.25">
      <c r="A911" s="54">
        <f>_xlfn.XLOOKUP(B911,'School Lookup'!D:D,'School Lookup'!F:F,0)</f>
        <v>819500</v>
      </c>
      <c r="B911" s="54" t="str">
        <f>_xlfn.XLOOKUP(C911,'School Lookup'!A:A,'School Lookup'!D:D,_xlfn.XLOOKUP(C911,'School Lookup'!B:B,'School Lookup'!D:D,_xlfn.XLOOKUP(C911,'School Lookup'!C:C,'School Lookup'!D:D,0)))</f>
        <v>Tansley Primary School</v>
      </c>
      <c r="C911" t="s">
        <v>30</v>
      </c>
      <c r="D911" t="s">
        <v>1021</v>
      </c>
      <c r="E911" t="s">
        <v>16</v>
      </c>
      <c r="F911" t="s">
        <v>734</v>
      </c>
      <c r="G911" t="s">
        <v>223</v>
      </c>
      <c r="H911" t="s">
        <v>302</v>
      </c>
      <c r="I911" t="s">
        <v>980</v>
      </c>
      <c r="J911" t="s">
        <v>959</v>
      </c>
      <c r="K911" s="4">
        <v>46008</v>
      </c>
      <c r="L911" s="5">
        <v>0.51937500000000003</v>
      </c>
      <c r="M911" t="s">
        <v>953</v>
      </c>
      <c r="N911" s="5">
        <v>1.1921296296296296E-3</v>
      </c>
      <c r="O911" t="s">
        <v>960</v>
      </c>
      <c r="P911">
        <v>2.1999999999999999E-2</v>
      </c>
      <c r="Q911">
        <v>20</v>
      </c>
      <c r="R911" t="s">
        <v>978</v>
      </c>
      <c r="S911" t="s">
        <v>966</v>
      </c>
    </row>
    <row r="912" spans="1:19" x14ac:dyDescent="0.25">
      <c r="A912" s="54">
        <f>_xlfn.XLOOKUP(B912,'School Lookup'!D:D,'School Lookup'!F:F,0)</f>
        <v>819500</v>
      </c>
      <c r="B912" s="54" t="str">
        <f>_xlfn.XLOOKUP(C912,'School Lookup'!A:A,'School Lookup'!D:D,_xlfn.XLOOKUP(C912,'School Lookup'!B:B,'School Lookup'!D:D,_xlfn.XLOOKUP(C912,'School Lookup'!C:C,'School Lookup'!D:D,0)))</f>
        <v>Tansley Primary School</v>
      </c>
      <c r="C912" t="s">
        <v>30</v>
      </c>
      <c r="D912" t="s">
        <v>1097</v>
      </c>
      <c r="E912" t="s">
        <v>16</v>
      </c>
      <c r="F912" t="s">
        <v>734</v>
      </c>
      <c r="G912" t="s">
        <v>223</v>
      </c>
      <c r="H912" t="s">
        <v>302</v>
      </c>
      <c r="I912" t="s">
        <v>980</v>
      </c>
      <c r="J912" t="s">
        <v>959</v>
      </c>
      <c r="K912" s="4">
        <v>46008</v>
      </c>
      <c r="L912" s="5">
        <v>0.52079861111111114</v>
      </c>
      <c r="M912" t="s">
        <v>953</v>
      </c>
      <c r="N912" s="5">
        <v>4.5717592592592589E-3</v>
      </c>
      <c r="O912" t="s">
        <v>960</v>
      </c>
      <c r="P912">
        <v>5.7000000000000002E-2</v>
      </c>
      <c r="Q912">
        <v>20</v>
      </c>
      <c r="R912" t="s">
        <v>978</v>
      </c>
      <c r="S912" t="s">
        <v>966</v>
      </c>
    </row>
    <row r="913" spans="1:19" x14ac:dyDescent="0.25">
      <c r="A913" s="54">
        <f>_xlfn.XLOOKUP(B913,'School Lookup'!D:D,'School Lookup'!F:F,0)</f>
        <v>819500</v>
      </c>
      <c r="B913" s="54" t="str">
        <f>_xlfn.XLOOKUP(C913,'School Lookup'!A:A,'School Lookup'!D:D,_xlfn.XLOOKUP(C913,'School Lookup'!B:B,'School Lookup'!D:D,_xlfn.XLOOKUP(C913,'School Lookup'!C:C,'School Lookup'!D:D,0)))</f>
        <v>Tansley Primary School</v>
      </c>
      <c r="C913" t="s">
        <v>30</v>
      </c>
      <c r="D913" t="s">
        <v>1022</v>
      </c>
      <c r="E913" t="s">
        <v>16</v>
      </c>
      <c r="F913" t="s">
        <v>734</v>
      </c>
      <c r="G913" t="s">
        <v>223</v>
      </c>
      <c r="H913" t="s">
        <v>302</v>
      </c>
      <c r="I913" t="s">
        <v>980</v>
      </c>
      <c r="J913" t="s">
        <v>959</v>
      </c>
      <c r="K913" s="4">
        <v>46008</v>
      </c>
      <c r="L913" s="5">
        <v>0.27054398148148145</v>
      </c>
      <c r="M913" t="s">
        <v>953</v>
      </c>
      <c r="N913" s="5">
        <v>2.4305555555555555E-4</v>
      </c>
      <c r="O913" t="s">
        <v>1023</v>
      </c>
      <c r="P913">
        <v>2.1999999999999999E-2</v>
      </c>
      <c r="Q913">
        <v>20</v>
      </c>
      <c r="R913" t="s">
        <v>1024</v>
      </c>
      <c r="S913" t="s">
        <v>966</v>
      </c>
    </row>
    <row r="914" spans="1:19" x14ac:dyDescent="0.25">
      <c r="A914" s="54">
        <f>_xlfn.XLOOKUP(B914,'School Lookup'!D:D,'School Lookup'!F:F,0)</f>
        <v>823392</v>
      </c>
      <c r="B914" s="54" t="str">
        <f>_xlfn.XLOOKUP(C914,'School Lookup'!A:A,'School Lookup'!D:D,_xlfn.XLOOKUP(C914,'School Lookup'!B:B,'School Lookup'!D:D,_xlfn.XLOOKUP(C914,'School Lookup'!C:C,'School Lookup'!D:D,0)))</f>
        <v>Fitz Herbert C of E VA Primary School</v>
      </c>
      <c r="C914" t="s">
        <v>18</v>
      </c>
      <c r="D914" t="s">
        <v>1097</v>
      </c>
      <c r="E914" t="s">
        <v>16</v>
      </c>
      <c r="F914" t="s">
        <v>734</v>
      </c>
      <c r="G914" t="s">
        <v>134</v>
      </c>
      <c r="H914" t="s">
        <v>347</v>
      </c>
      <c r="I914" t="s">
        <v>958</v>
      </c>
      <c r="J914" t="s">
        <v>959</v>
      </c>
      <c r="K914" s="4">
        <v>46008</v>
      </c>
      <c r="L914" s="5">
        <v>0.39629629629629631</v>
      </c>
      <c r="M914" t="s">
        <v>953</v>
      </c>
      <c r="N914" s="5">
        <v>3.5069444444444445E-3</v>
      </c>
      <c r="O914" t="s">
        <v>960</v>
      </c>
      <c r="P914">
        <v>0</v>
      </c>
      <c r="Q914">
        <v>20</v>
      </c>
      <c r="R914" t="s">
        <v>978</v>
      </c>
      <c r="S914" t="s">
        <v>966</v>
      </c>
    </row>
    <row r="915" spans="1:19" x14ac:dyDescent="0.25">
      <c r="A915" s="54">
        <f>_xlfn.XLOOKUP(B915,'School Lookup'!D:D,'School Lookup'!F:F,0)</f>
        <v>823392</v>
      </c>
      <c r="B915" s="54" t="str">
        <f>_xlfn.XLOOKUP(C915,'School Lookup'!A:A,'School Lookup'!D:D,_xlfn.XLOOKUP(C915,'School Lookup'!B:B,'School Lookup'!D:D,_xlfn.XLOOKUP(C915,'School Lookup'!C:C,'School Lookup'!D:D,0)))</f>
        <v>Fitz Herbert C of E VA Primary School</v>
      </c>
      <c r="C915" t="s">
        <v>18</v>
      </c>
      <c r="D915">
        <v>146</v>
      </c>
      <c r="E915" t="s">
        <v>16</v>
      </c>
      <c r="F915" t="s">
        <v>734</v>
      </c>
      <c r="G915" t="s">
        <v>134</v>
      </c>
      <c r="H915" t="s">
        <v>347</v>
      </c>
      <c r="I915" t="s">
        <v>958</v>
      </c>
      <c r="J915" t="s">
        <v>959</v>
      </c>
      <c r="K915" s="4">
        <v>46008</v>
      </c>
      <c r="L915" s="5">
        <v>0.40986111111111112</v>
      </c>
      <c r="M915" t="s">
        <v>953</v>
      </c>
      <c r="N915" s="5">
        <v>6.0185185185185185E-3</v>
      </c>
      <c r="O915" t="s">
        <v>960</v>
      </c>
      <c r="P915">
        <v>0</v>
      </c>
      <c r="Q915">
        <v>20</v>
      </c>
      <c r="R915" t="s">
        <v>955</v>
      </c>
    </row>
    <row r="916" spans="1:19" x14ac:dyDescent="0.25">
      <c r="A916" s="54">
        <f>_xlfn.XLOOKUP(B916,'School Lookup'!D:D,'School Lookup'!F:F,0)</f>
        <v>823392</v>
      </c>
      <c r="B916" s="54" t="str">
        <f>_xlfn.XLOOKUP(C916,'School Lookup'!A:A,'School Lookup'!D:D,_xlfn.XLOOKUP(C916,'School Lookup'!B:B,'School Lookup'!D:D,_xlfn.XLOOKUP(C916,'School Lookup'!C:C,'School Lookup'!D:D,0)))</f>
        <v>Fitz Herbert C of E VA Primary School</v>
      </c>
      <c r="C916" t="s">
        <v>18</v>
      </c>
      <c r="D916" t="s">
        <v>1027</v>
      </c>
      <c r="E916" t="s">
        <v>16</v>
      </c>
      <c r="F916" t="s">
        <v>734</v>
      </c>
      <c r="G916" t="s">
        <v>134</v>
      </c>
      <c r="H916" t="s">
        <v>347</v>
      </c>
      <c r="I916" t="s">
        <v>958</v>
      </c>
      <c r="J916" t="s">
        <v>959</v>
      </c>
      <c r="K916" s="4">
        <v>46008</v>
      </c>
      <c r="L916" s="5">
        <v>0.4166435185185185</v>
      </c>
      <c r="M916" t="s">
        <v>953</v>
      </c>
      <c r="N916" s="5">
        <v>1.0532407407407407E-3</v>
      </c>
      <c r="O916" t="s">
        <v>960</v>
      </c>
      <c r="P916">
        <v>0</v>
      </c>
      <c r="Q916">
        <v>20</v>
      </c>
      <c r="R916" t="s">
        <v>1028</v>
      </c>
      <c r="S916" t="s">
        <v>966</v>
      </c>
    </row>
    <row r="917" spans="1:19" x14ac:dyDescent="0.25">
      <c r="A917" s="54">
        <f>_xlfn.XLOOKUP(B917,'School Lookup'!D:D,'School Lookup'!F:F,0)</f>
        <v>823392</v>
      </c>
      <c r="B917" s="54" t="str">
        <f>_xlfn.XLOOKUP(C917,'School Lookup'!A:A,'School Lookup'!D:D,_xlfn.XLOOKUP(C917,'School Lookup'!B:B,'School Lookup'!D:D,_xlfn.XLOOKUP(C917,'School Lookup'!C:C,'School Lookup'!D:D,0)))</f>
        <v>Fitz Herbert C of E VA Primary School</v>
      </c>
      <c r="C917" t="s">
        <v>18</v>
      </c>
      <c r="D917">
        <v>146</v>
      </c>
      <c r="E917" t="s">
        <v>16</v>
      </c>
      <c r="F917" t="s">
        <v>734</v>
      </c>
      <c r="G917" t="s">
        <v>134</v>
      </c>
      <c r="H917" t="s">
        <v>347</v>
      </c>
      <c r="I917" t="s">
        <v>958</v>
      </c>
      <c r="J917" t="s">
        <v>959</v>
      </c>
      <c r="K917" s="4">
        <v>46008</v>
      </c>
      <c r="L917" s="5">
        <v>0.42025462962962962</v>
      </c>
      <c r="M917" t="s">
        <v>953</v>
      </c>
      <c r="N917" s="5">
        <v>1.0335648148148148E-2</v>
      </c>
      <c r="O917" t="s">
        <v>960</v>
      </c>
      <c r="P917">
        <v>0</v>
      </c>
      <c r="Q917">
        <v>20</v>
      </c>
      <c r="R917" t="s">
        <v>955</v>
      </c>
    </row>
    <row r="918" spans="1:19" x14ac:dyDescent="0.25">
      <c r="A918" s="54">
        <f>_xlfn.XLOOKUP(B918,'School Lookup'!D:D,'School Lookup'!F:F,0)</f>
        <v>823392</v>
      </c>
      <c r="B918" s="54" t="str">
        <f>_xlfn.XLOOKUP(C918,'School Lookup'!A:A,'School Lookup'!D:D,_xlfn.XLOOKUP(C918,'School Lookup'!B:B,'School Lookup'!D:D,_xlfn.XLOOKUP(C918,'School Lookup'!C:C,'School Lookup'!D:D,0)))</f>
        <v>Fitz Herbert C of E VA Primary School</v>
      </c>
      <c r="C918" t="s">
        <v>18</v>
      </c>
      <c r="D918" t="s">
        <v>1027</v>
      </c>
      <c r="E918" t="s">
        <v>16</v>
      </c>
      <c r="F918" t="s">
        <v>734</v>
      </c>
      <c r="G918" t="s">
        <v>134</v>
      </c>
      <c r="H918" t="s">
        <v>347</v>
      </c>
      <c r="I918" t="s">
        <v>958</v>
      </c>
      <c r="J918" t="s">
        <v>959</v>
      </c>
      <c r="K918" s="4">
        <v>46008</v>
      </c>
      <c r="L918" s="5">
        <v>0.60275462962962967</v>
      </c>
      <c r="M918" t="s">
        <v>953</v>
      </c>
      <c r="N918" s="5">
        <v>1.9675925925925926E-4</v>
      </c>
      <c r="O918" t="s">
        <v>960</v>
      </c>
      <c r="P918">
        <v>0</v>
      </c>
      <c r="Q918">
        <v>20</v>
      </c>
      <c r="R918" t="s">
        <v>1028</v>
      </c>
      <c r="S918" t="s">
        <v>966</v>
      </c>
    </row>
    <row r="919" spans="1:19" x14ac:dyDescent="0.25">
      <c r="A919" s="54">
        <f>_xlfn.XLOOKUP(B919,'School Lookup'!D:D,'School Lookup'!F:F,0)</f>
        <v>823392</v>
      </c>
      <c r="B919" s="54" t="str">
        <f>_xlfn.XLOOKUP(C919,'School Lookup'!A:A,'School Lookup'!D:D,_xlfn.XLOOKUP(C919,'School Lookup'!B:B,'School Lookup'!D:D,_xlfn.XLOOKUP(C919,'School Lookup'!C:C,'School Lookup'!D:D,0)))</f>
        <v>Fitz Herbert C of E VA Primary School</v>
      </c>
      <c r="C919" t="s">
        <v>18</v>
      </c>
      <c r="D919" t="s">
        <v>1480</v>
      </c>
      <c r="E919" t="s">
        <v>16</v>
      </c>
      <c r="F919" t="s">
        <v>734</v>
      </c>
      <c r="G919" t="s">
        <v>134</v>
      </c>
      <c r="H919" t="s">
        <v>347</v>
      </c>
      <c r="I919" t="s">
        <v>958</v>
      </c>
      <c r="J919" t="s">
        <v>959</v>
      </c>
      <c r="K919" s="4">
        <v>46008</v>
      </c>
      <c r="L919" s="5">
        <v>0.39070601851851849</v>
      </c>
      <c r="M919" t="s">
        <v>953</v>
      </c>
      <c r="N919" s="5">
        <v>4.6296296296296298E-4</v>
      </c>
      <c r="O919" t="s">
        <v>1023</v>
      </c>
      <c r="P919">
        <v>0</v>
      </c>
      <c r="Q919">
        <v>20</v>
      </c>
      <c r="R919" t="s">
        <v>1481</v>
      </c>
      <c r="S919" t="s">
        <v>966</v>
      </c>
    </row>
    <row r="920" spans="1:19" x14ac:dyDescent="0.25">
      <c r="A920" s="54">
        <f>_xlfn.XLOOKUP(B920,'School Lookup'!D:D,'School Lookup'!F:F,0)</f>
        <v>823392</v>
      </c>
      <c r="B920" s="54" t="str">
        <f>_xlfn.XLOOKUP(C920,'School Lookup'!A:A,'School Lookup'!D:D,_xlfn.XLOOKUP(C920,'School Lookup'!B:B,'School Lookup'!D:D,_xlfn.XLOOKUP(C920,'School Lookup'!C:C,'School Lookup'!D:D,0)))</f>
        <v>Fitz Herbert C of E VA Primary School</v>
      </c>
      <c r="C920" t="s">
        <v>18</v>
      </c>
      <c r="D920" t="s">
        <v>1480</v>
      </c>
      <c r="E920" t="s">
        <v>16</v>
      </c>
      <c r="F920" t="s">
        <v>734</v>
      </c>
      <c r="G920" t="s">
        <v>134</v>
      </c>
      <c r="H920" t="s">
        <v>347</v>
      </c>
      <c r="I920" t="s">
        <v>958</v>
      </c>
      <c r="J920" t="s">
        <v>959</v>
      </c>
      <c r="K920" s="4">
        <v>46008</v>
      </c>
      <c r="L920" s="5">
        <v>0.39164351851851853</v>
      </c>
      <c r="M920" t="s">
        <v>953</v>
      </c>
      <c r="N920" s="5">
        <v>4.1203703703703706E-3</v>
      </c>
      <c r="O920" t="s">
        <v>1023</v>
      </c>
      <c r="P920">
        <v>0</v>
      </c>
      <c r="Q920">
        <v>20</v>
      </c>
      <c r="R920" t="s">
        <v>1481</v>
      </c>
      <c r="S920" t="s">
        <v>966</v>
      </c>
    </row>
    <row r="921" spans="1:19" x14ac:dyDescent="0.25">
      <c r="A921" s="54">
        <f>_xlfn.XLOOKUP(B921,'School Lookup'!D:D,'School Lookup'!F:F,0)</f>
        <v>823392</v>
      </c>
      <c r="B921" s="54" t="str">
        <f>_xlfn.XLOOKUP(C921,'School Lookup'!A:A,'School Lookup'!D:D,_xlfn.XLOOKUP(C921,'School Lookup'!B:B,'School Lookup'!D:D,_xlfn.XLOOKUP(C921,'School Lookup'!C:C,'School Lookup'!D:D,0)))</f>
        <v>Fitz Herbert C of E VA Primary School</v>
      </c>
      <c r="C921" t="s">
        <v>18</v>
      </c>
      <c r="D921" t="s">
        <v>1482</v>
      </c>
      <c r="E921" t="s">
        <v>16</v>
      </c>
      <c r="F921" t="s">
        <v>734</v>
      </c>
      <c r="G921" t="s">
        <v>134</v>
      </c>
      <c r="H921" t="s">
        <v>347</v>
      </c>
      <c r="I921" t="s">
        <v>958</v>
      </c>
      <c r="J921" t="s">
        <v>981</v>
      </c>
      <c r="K921" s="4">
        <v>46008</v>
      </c>
      <c r="L921" s="5">
        <v>0.38082175925925926</v>
      </c>
      <c r="M921" t="s">
        <v>953</v>
      </c>
      <c r="N921" s="5">
        <v>1.4351851851851852E-3</v>
      </c>
      <c r="O921" t="s">
        <v>982</v>
      </c>
      <c r="P921">
        <v>0</v>
      </c>
      <c r="Q921">
        <v>20</v>
      </c>
      <c r="R921" t="s">
        <v>998</v>
      </c>
      <c r="S921" t="s">
        <v>987</v>
      </c>
    </row>
    <row r="922" spans="1:19" x14ac:dyDescent="0.25">
      <c r="A922" s="54">
        <f>_xlfn.XLOOKUP(B922,'School Lookup'!D:D,'School Lookup'!F:F,0)</f>
        <v>823392</v>
      </c>
      <c r="B922" s="54" t="str">
        <f>_xlfn.XLOOKUP(C922,'School Lookup'!A:A,'School Lookup'!D:D,_xlfn.XLOOKUP(C922,'School Lookup'!B:B,'School Lookup'!D:D,_xlfn.XLOOKUP(C922,'School Lookup'!C:C,'School Lookup'!D:D,0)))</f>
        <v>Fitz Herbert C of E VA Primary School</v>
      </c>
      <c r="C922" t="s">
        <v>18</v>
      </c>
      <c r="D922" t="s">
        <v>1483</v>
      </c>
      <c r="E922" t="s">
        <v>16</v>
      </c>
      <c r="F922" t="s">
        <v>734</v>
      </c>
      <c r="G922" t="s">
        <v>134</v>
      </c>
      <c r="H922" t="s">
        <v>347</v>
      </c>
      <c r="I922" t="s">
        <v>958</v>
      </c>
      <c r="J922" t="s">
        <v>967</v>
      </c>
      <c r="K922" s="4">
        <v>46008</v>
      </c>
      <c r="L922" s="5">
        <v>0.60450231481481487</v>
      </c>
      <c r="M922" t="s">
        <v>953</v>
      </c>
      <c r="N922" s="5">
        <v>2.673611111111111E-3</v>
      </c>
      <c r="O922" t="s">
        <v>968</v>
      </c>
      <c r="P922">
        <v>0</v>
      </c>
      <c r="Q922">
        <v>20</v>
      </c>
      <c r="R922" t="s">
        <v>1171</v>
      </c>
      <c r="S922" t="s">
        <v>966</v>
      </c>
    </row>
    <row r="923" spans="1:19" x14ac:dyDescent="0.25">
      <c r="A923" s="54">
        <f>_xlfn.XLOOKUP(B923,'School Lookup'!D:D,'School Lookup'!F:F,0)</f>
        <v>755828</v>
      </c>
      <c r="B923" s="54" t="str">
        <f>_xlfn.XLOOKUP(C923,'School Lookup'!A:A,'School Lookup'!D:D,_xlfn.XLOOKUP(C923,'School Lookup'!B:B,'School Lookup'!D:D,_xlfn.XLOOKUP(C923,'School Lookup'!C:C,'School Lookup'!D:D,0)))</f>
        <v>Hartshorne CE Primary School</v>
      </c>
      <c r="C923" t="s">
        <v>36</v>
      </c>
      <c r="D923" t="s">
        <v>1484</v>
      </c>
      <c r="E923" t="s">
        <v>16</v>
      </c>
      <c r="F923" t="s">
        <v>734</v>
      </c>
      <c r="G923" t="s">
        <v>236</v>
      </c>
      <c r="H923" t="s">
        <v>760</v>
      </c>
      <c r="I923" t="s">
        <v>980</v>
      </c>
      <c r="J923" t="s">
        <v>959</v>
      </c>
      <c r="K923" s="4">
        <v>46008</v>
      </c>
      <c r="L923" s="5">
        <v>0.45624999999999999</v>
      </c>
      <c r="M923" t="s">
        <v>953</v>
      </c>
      <c r="N923" s="5">
        <v>4.0509259259259258E-4</v>
      </c>
      <c r="O923" t="s">
        <v>960</v>
      </c>
      <c r="P923">
        <v>2.1999999999999999E-2</v>
      </c>
      <c r="Q923">
        <v>20</v>
      </c>
      <c r="R923" t="s">
        <v>1195</v>
      </c>
      <c r="S923" t="s">
        <v>966</v>
      </c>
    </row>
    <row r="924" spans="1:19" x14ac:dyDescent="0.25">
      <c r="A924" s="54">
        <f>_xlfn.XLOOKUP(B924,'School Lookup'!D:D,'School Lookup'!F:F,0)</f>
        <v>682471</v>
      </c>
      <c r="B924" s="54" t="str">
        <f>_xlfn.XLOOKUP(C924,'School Lookup'!A:A,'School Lookup'!D:D,_xlfn.XLOOKUP(C924,'School Lookup'!B:B,'School Lookup'!D:D,_xlfn.XLOOKUP(C924,'School Lookup'!C:C,'School Lookup'!D:D,0)))</f>
        <v>Ridgeway Primary School</v>
      </c>
      <c r="C924" t="s">
        <v>327</v>
      </c>
      <c r="D924">
        <v>500</v>
      </c>
      <c r="E924" t="s">
        <v>16</v>
      </c>
      <c r="F924" t="s">
        <v>734</v>
      </c>
      <c r="G924" t="s">
        <v>328</v>
      </c>
      <c r="H924" t="s">
        <v>885</v>
      </c>
      <c r="I924" t="s">
        <v>958</v>
      </c>
      <c r="J924" t="s">
        <v>959</v>
      </c>
      <c r="K924" s="4">
        <v>46008</v>
      </c>
      <c r="L924" s="5">
        <v>0.35774305555555558</v>
      </c>
      <c r="M924" t="s">
        <v>953</v>
      </c>
      <c r="N924" s="5">
        <v>4.6296296296296294E-5</v>
      </c>
      <c r="O924" t="s">
        <v>960</v>
      </c>
      <c r="P924">
        <v>0</v>
      </c>
      <c r="Q924">
        <v>20</v>
      </c>
      <c r="R924" t="s">
        <v>961</v>
      </c>
      <c r="S924" t="s">
        <v>955</v>
      </c>
    </row>
    <row r="925" spans="1:19" x14ac:dyDescent="0.25">
      <c r="A925" s="54">
        <f>_xlfn.XLOOKUP(B925,'School Lookup'!D:D,'School Lookup'!F:F,0)</f>
        <v>682471</v>
      </c>
      <c r="B925" s="54" t="str">
        <f>_xlfn.XLOOKUP(C925,'School Lookup'!A:A,'School Lookup'!D:D,_xlfn.XLOOKUP(C925,'School Lookup'!B:B,'School Lookup'!D:D,_xlfn.XLOOKUP(C925,'School Lookup'!C:C,'School Lookup'!D:D,0)))</f>
        <v>Ridgeway Primary School</v>
      </c>
      <c r="C925" t="s">
        <v>327</v>
      </c>
      <c r="D925">
        <v>500</v>
      </c>
      <c r="E925" t="s">
        <v>16</v>
      </c>
      <c r="F925" t="s">
        <v>734</v>
      </c>
      <c r="G925" t="s">
        <v>328</v>
      </c>
      <c r="H925" t="s">
        <v>885</v>
      </c>
      <c r="I925" t="s">
        <v>958</v>
      </c>
      <c r="J925" t="s">
        <v>959</v>
      </c>
      <c r="K925" s="4">
        <v>46008</v>
      </c>
      <c r="L925" s="5">
        <v>0.38219907407407405</v>
      </c>
      <c r="M925" t="s">
        <v>953</v>
      </c>
      <c r="N925" s="5">
        <v>1.0416666666666667E-4</v>
      </c>
      <c r="O925" t="s">
        <v>960</v>
      </c>
      <c r="P925">
        <v>0</v>
      </c>
      <c r="Q925">
        <v>20</v>
      </c>
      <c r="R925" t="s">
        <v>961</v>
      </c>
      <c r="S925" t="s">
        <v>955</v>
      </c>
    </row>
    <row r="926" spans="1:19" x14ac:dyDescent="0.25">
      <c r="A926" s="54">
        <f>_xlfn.XLOOKUP(B926,'School Lookup'!D:D,'School Lookup'!F:F,0)</f>
        <v>682471</v>
      </c>
      <c r="B926" s="54" t="str">
        <f>_xlfn.XLOOKUP(C926,'School Lookup'!A:A,'School Lookup'!D:D,_xlfn.XLOOKUP(C926,'School Lookup'!B:B,'School Lookup'!D:D,_xlfn.XLOOKUP(C926,'School Lookup'!C:C,'School Lookup'!D:D,0)))</f>
        <v>Ridgeway Primary School</v>
      </c>
      <c r="C926" t="s">
        <v>327</v>
      </c>
      <c r="D926">
        <v>500</v>
      </c>
      <c r="E926" t="s">
        <v>16</v>
      </c>
      <c r="F926" t="s">
        <v>734</v>
      </c>
      <c r="G926" t="s">
        <v>328</v>
      </c>
      <c r="H926" t="s">
        <v>885</v>
      </c>
      <c r="I926" t="s">
        <v>958</v>
      </c>
      <c r="J926" t="s">
        <v>959</v>
      </c>
      <c r="K926" s="4">
        <v>46008</v>
      </c>
      <c r="L926" s="5">
        <v>0.39075231481481482</v>
      </c>
      <c r="M926" t="s">
        <v>953</v>
      </c>
      <c r="N926" s="5">
        <v>3.4722222222222222E-5</v>
      </c>
      <c r="O926" t="s">
        <v>960</v>
      </c>
      <c r="P926">
        <v>0</v>
      </c>
      <c r="Q926">
        <v>20</v>
      </c>
      <c r="R926" t="s">
        <v>961</v>
      </c>
      <c r="S926" t="s">
        <v>955</v>
      </c>
    </row>
    <row r="927" spans="1:19" x14ac:dyDescent="0.25">
      <c r="A927" s="54">
        <f>_xlfn.XLOOKUP(B927,'School Lookup'!D:D,'School Lookup'!F:F,0)</f>
        <v>682471</v>
      </c>
      <c r="B927" s="54" t="str">
        <f>_xlfn.XLOOKUP(C927,'School Lookup'!A:A,'School Lookup'!D:D,_xlfn.XLOOKUP(C927,'School Lookup'!B:B,'School Lookup'!D:D,_xlfn.XLOOKUP(C927,'School Lookup'!C:C,'School Lookup'!D:D,0)))</f>
        <v>Ridgeway Primary School</v>
      </c>
      <c r="C927" t="s">
        <v>327</v>
      </c>
      <c r="D927" t="s">
        <v>963</v>
      </c>
      <c r="E927" t="s">
        <v>16</v>
      </c>
      <c r="F927" t="s">
        <v>734</v>
      </c>
      <c r="G927" t="s">
        <v>328</v>
      </c>
      <c r="H927" t="s">
        <v>885</v>
      </c>
      <c r="I927" t="s">
        <v>958</v>
      </c>
      <c r="J927" t="s">
        <v>959</v>
      </c>
      <c r="K927" s="4">
        <v>46008</v>
      </c>
      <c r="L927" s="5">
        <v>0.39648148148148149</v>
      </c>
      <c r="M927" t="s">
        <v>953</v>
      </c>
      <c r="N927" s="5">
        <v>2.7777777777777778E-4</v>
      </c>
      <c r="O927" t="s">
        <v>960</v>
      </c>
      <c r="P927">
        <v>0</v>
      </c>
      <c r="Q927">
        <v>20</v>
      </c>
      <c r="R927" t="s">
        <v>955</v>
      </c>
    </row>
    <row r="928" spans="1:19" x14ac:dyDescent="0.25">
      <c r="A928" s="54">
        <f>_xlfn.XLOOKUP(B928,'School Lookup'!D:D,'School Lookup'!F:F,0)</f>
        <v>682471</v>
      </c>
      <c r="B928" s="54" t="str">
        <f>_xlfn.XLOOKUP(C928,'School Lookup'!A:A,'School Lookup'!D:D,_xlfn.XLOOKUP(C928,'School Lookup'!B:B,'School Lookup'!D:D,_xlfn.XLOOKUP(C928,'School Lookup'!C:C,'School Lookup'!D:D,0)))</f>
        <v>Ridgeway Primary School</v>
      </c>
      <c r="C928" t="s">
        <v>327</v>
      </c>
      <c r="D928">
        <v>500</v>
      </c>
      <c r="E928" t="s">
        <v>16</v>
      </c>
      <c r="F928" t="s">
        <v>734</v>
      </c>
      <c r="G928" t="s">
        <v>328</v>
      </c>
      <c r="H928" t="s">
        <v>885</v>
      </c>
      <c r="I928" t="s">
        <v>958</v>
      </c>
      <c r="J928" t="s">
        <v>959</v>
      </c>
      <c r="K928" s="4">
        <v>46008</v>
      </c>
      <c r="L928" s="5">
        <v>0.39648148148148149</v>
      </c>
      <c r="M928" t="s">
        <v>953</v>
      </c>
      <c r="N928" s="5">
        <v>2.7777777777777778E-4</v>
      </c>
      <c r="O928" t="s">
        <v>960</v>
      </c>
      <c r="P928">
        <v>0</v>
      </c>
      <c r="Q928">
        <v>20</v>
      </c>
      <c r="R928" t="s">
        <v>961</v>
      </c>
      <c r="S928" t="s">
        <v>955</v>
      </c>
    </row>
    <row r="929" spans="1:19" x14ac:dyDescent="0.25">
      <c r="A929" s="54">
        <f>_xlfn.XLOOKUP(B929,'School Lookup'!D:D,'School Lookup'!F:F,0)</f>
        <v>682471</v>
      </c>
      <c r="B929" s="54" t="str">
        <f>_xlfn.XLOOKUP(C929,'School Lookup'!A:A,'School Lookup'!D:D,_xlfn.XLOOKUP(C929,'School Lookup'!B:B,'School Lookup'!D:D,_xlfn.XLOOKUP(C929,'School Lookup'!C:C,'School Lookup'!D:D,0)))</f>
        <v>Ridgeway Primary School</v>
      </c>
      <c r="C929" t="s">
        <v>327</v>
      </c>
      <c r="D929" t="s">
        <v>963</v>
      </c>
      <c r="E929" t="s">
        <v>16</v>
      </c>
      <c r="F929" t="s">
        <v>734</v>
      </c>
      <c r="G929" t="s">
        <v>328</v>
      </c>
      <c r="H929" t="s">
        <v>885</v>
      </c>
      <c r="I929" t="s">
        <v>958</v>
      </c>
      <c r="J929" t="s">
        <v>959</v>
      </c>
      <c r="K929" s="4">
        <v>46008</v>
      </c>
      <c r="L929" s="5">
        <v>0.40267361111111111</v>
      </c>
      <c r="M929" t="s">
        <v>953</v>
      </c>
      <c r="N929" s="5">
        <v>5.0925925925925921E-4</v>
      </c>
      <c r="O929" t="s">
        <v>960</v>
      </c>
      <c r="P929">
        <v>0</v>
      </c>
      <c r="Q929">
        <v>20</v>
      </c>
      <c r="R929" t="s">
        <v>955</v>
      </c>
    </row>
    <row r="930" spans="1:19" x14ac:dyDescent="0.25">
      <c r="A930" s="54">
        <f>_xlfn.XLOOKUP(B930,'School Lookup'!D:D,'School Lookup'!F:F,0)</f>
        <v>682471</v>
      </c>
      <c r="B930" s="54" t="str">
        <f>_xlfn.XLOOKUP(C930,'School Lookup'!A:A,'School Lookup'!D:D,_xlfn.XLOOKUP(C930,'School Lookup'!B:B,'School Lookup'!D:D,_xlfn.XLOOKUP(C930,'School Lookup'!C:C,'School Lookup'!D:D,0)))</f>
        <v>Ridgeway Primary School</v>
      </c>
      <c r="C930" t="s">
        <v>327</v>
      </c>
      <c r="D930">
        <v>500</v>
      </c>
      <c r="E930" t="s">
        <v>16</v>
      </c>
      <c r="F930" t="s">
        <v>734</v>
      </c>
      <c r="G930" t="s">
        <v>328</v>
      </c>
      <c r="H930" t="s">
        <v>885</v>
      </c>
      <c r="I930" t="s">
        <v>958</v>
      </c>
      <c r="J930" t="s">
        <v>959</v>
      </c>
      <c r="K930" s="4">
        <v>46008</v>
      </c>
      <c r="L930" s="5">
        <v>0.40267361111111111</v>
      </c>
      <c r="M930" t="s">
        <v>953</v>
      </c>
      <c r="N930" s="5">
        <v>5.0925925925925921E-4</v>
      </c>
      <c r="O930" t="s">
        <v>960</v>
      </c>
      <c r="P930">
        <v>0</v>
      </c>
      <c r="Q930">
        <v>20</v>
      </c>
      <c r="R930" t="s">
        <v>961</v>
      </c>
      <c r="S930" t="s">
        <v>955</v>
      </c>
    </row>
    <row r="931" spans="1:19" x14ac:dyDescent="0.25">
      <c r="A931" s="54">
        <f>_xlfn.XLOOKUP(B931,'School Lookup'!D:D,'School Lookup'!F:F,0)</f>
        <v>682471</v>
      </c>
      <c r="B931" s="54" t="str">
        <f>_xlfn.XLOOKUP(C931,'School Lookup'!A:A,'School Lookup'!D:D,_xlfn.XLOOKUP(C931,'School Lookup'!B:B,'School Lookup'!D:D,_xlfn.XLOOKUP(C931,'School Lookup'!C:C,'School Lookup'!D:D,0)))</f>
        <v>Ridgeway Primary School</v>
      </c>
      <c r="C931" t="s">
        <v>327</v>
      </c>
      <c r="D931">
        <v>500</v>
      </c>
      <c r="E931" t="s">
        <v>16</v>
      </c>
      <c r="F931" t="s">
        <v>734</v>
      </c>
      <c r="G931" t="s">
        <v>328</v>
      </c>
      <c r="H931" t="s">
        <v>885</v>
      </c>
      <c r="I931" t="s">
        <v>958</v>
      </c>
      <c r="J931" t="s">
        <v>959</v>
      </c>
      <c r="K931" s="4">
        <v>46008</v>
      </c>
      <c r="L931" s="5">
        <v>0.42614583333333333</v>
      </c>
      <c r="M931" t="s">
        <v>953</v>
      </c>
      <c r="N931" s="5">
        <v>3.4722222222222222E-5</v>
      </c>
      <c r="O931" t="s">
        <v>960</v>
      </c>
      <c r="P931">
        <v>0</v>
      </c>
      <c r="Q931">
        <v>20</v>
      </c>
      <c r="R931" t="s">
        <v>961</v>
      </c>
      <c r="S931" t="s">
        <v>955</v>
      </c>
    </row>
    <row r="932" spans="1:19" x14ac:dyDescent="0.25">
      <c r="A932" s="54">
        <f>_xlfn.XLOOKUP(B932,'School Lookup'!D:D,'School Lookup'!F:F,0)</f>
        <v>682471</v>
      </c>
      <c r="B932" s="54" t="str">
        <f>_xlfn.XLOOKUP(C932,'School Lookup'!A:A,'School Lookup'!D:D,_xlfn.XLOOKUP(C932,'School Lookup'!B:B,'School Lookup'!D:D,_xlfn.XLOOKUP(C932,'School Lookup'!C:C,'School Lookup'!D:D,0)))</f>
        <v>Ridgeway Primary School</v>
      </c>
      <c r="C932" t="s">
        <v>327</v>
      </c>
      <c r="D932" t="s">
        <v>963</v>
      </c>
      <c r="E932" t="s">
        <v>16</v>
      </c>
      <c r="F932" t="s">
        <v>734</v>
      </c>
      <c r="G932" t="s">
        <v>328</v>
      </c>
      <c r="H932" t="s">
        <v>885</v>
      </c>
      <c r="I932" t="s">
        <v>958</v>
      </c>
      <c r="J932" t="s">
        <v>959</v>
      </c>
      <c r="K932" s="4">
        <v>46008</v>
      </c>
      <c r="L932" s="5">
        <v>0.43503472222222223</v>
      </c>
      <c r="M932" t="s">
        <v>953</v>
      </c>
      <c r="N932" s="5">
        <v>5.0925925925925921E-4</v>
      </c>
      <c r="O932" t="s">
        <v>960</v>
      </c>
      <c r="P932">
        <v>0</v>
      </c>
      <c r="Q932">
        <v>20</v>
      </c>
      <c r="R932" t="s">
        <v>955</v>
      </c>
    </row>
    <row r="933" spans="1:19" x14ac:dyDescent="0.25">
      <c r="A933" s="54">
        <f>_xlfn.XLOOKUP(B933,'School Lookup'!D:D,'School Lookup'!F:F,0)</f>
        <v>682471</v>
      </c>
      <c r="B933" s="54" t="str">
        <f>_xlfn.XLOOKUP(C933,'School Lookup'!A:A,'School Lookup'!D:D,_xlfn.XLOOKUP(C933,'School Lookup'!B:B,'School Lookup'!D:D,_xlfn.XLOOKUP(C933,'School Lookup'!C:C,'School Lookup'!D:D,0)))</f>
        <v>Ridgeway Primary School</v>
      </c>
      <c r="C933" t="s">
        <v>327</v>
      </c>
      <c r="D933">
        <v>500</v>
      </c>
      <c r="E933" t="s">
        <v>16</v>
      </c>
      <c r="F933" t="s">
        <v>734</v>
      </c>
      <c r="G933" t="s">
        <v>328</v>
      </c>
      <c r="H933" t="s">
        <v>885</v>
      </c>
      <c r="I933" t="s">
        <v>958</v>
      </c>
      <c r="J933" t="s">
        <v>959</v>
      </c>
      <c r="K933" s="4">
        <v>46008</v>
      </c>
      <c r="L933" s="5">
        <v>0.43503472222222223</v>
      </c>
      <c r="M933" t="s">
        <v>953</v>
      </c>
      <c r="N933" s="5">
        <v>5.0925925925925921E-4</v>
      </c>
      <c r="O933" t="s">
        <v>960</v>
      </c>
      <c r="P933">
        <v>0</v>
      </c>
      <c r="Q933">
        <v>20</v>
      </c>
      <c r="R933" t="s">
        <v>961</v>
      </c>
      <c r="S933" t="s">
        <v>955</v>
      </c>
    </row>
    <row r="934" spans="1:19" x14ac:dyDescent="0.25">
      <c r="A934" s="54">
        <f>_xlfn.XLOOKUP(B934,'School Lookup'!D:D,'School Lookup'!F:F,0)</f>
        <v>682471</v>
      </c>
      <c r="B934" s="54" t="str">
        <f>_xlfn.XLOOKUP(C934,'School Lookup'!A:A,'School Lookup'!D:D,_xlfn.XLOOKUP(C934,'School Lookup'!B:B,'School Lookup'!D:D,_xlfn.XLOOKUP(C934,'School Lookup'!C:C,'School Lookup'!D:D,0)))</f>
        <v>Ridgeway Primary School</v>
      </c>
      <c r="C934" t="s">
        <v>327</v>
      </c>
      <c r="D934" t="s">
        <v>963</v>
      </c>
      <c r="E934" t="s">
        <v>16</v>
      </c>
      <c r="F934" t="s">
        <v>734</v>
      </c>
      <c r="G934" t="s">
        <v>328</v>
      </c>
      <c r="H934" t="s">
        <v>885</v>
      </c>
      <c r="I934" t="s">
        <v>958</v>
      </c>
      <c r="J934" t="s">
        <v>959</v>
      </c>
      <c r="K934" s="4">
        <v>46008</v>
      </c>
      <c r="L934" s="5">
        <v>0.43590277777777775</v>
      </c>
      <c r="M934" t="s">
        <v>953</v>
      </c>
      <c r="N934" s="5">
        <v>1.5046296296296297E-4</v>
      </c>
      <c r="O934" t="s">
        <v>960</v>
      </c>
      <c r="P934">
        <v>0</v>
      </c>
      <c r="Q934">
        <v>20</v>
      </c>
      <c r="R934" t="s">
        <v>955</v>
      </c>
    </row>
    <row r="935" spans="1:19" x14ac:dyDescent="0.25">
      <c r="A935" s="54">
        <f>_xlfn.XLOOKUP(B935,'School Lookup'!D:D,'School Lookup'!F:F,0)</f>
        <v>682471</v>
      </c>
      <c r="B935" s="54" t="str">
        <f>_xlfn.XLOOKUP(C935,'School Lookup'!A:A,'School Lookup'!D:D,_xlfn.XLOOKUP(C935,'School Lookup'!B:B,'School Lookup'!D:D,_xlfn.XLOOKUP(C935,'School Lookup'!C:C,'School Lookup'!D:D,0)))</f>
        <v>Ridgeway Primary School</v>
      </c>
      <c r="C935" t="s">
        <v>327</v>
      </c>
      <c r="D935">
        <v>500</v>
      </c>
      <c r="E935" t="s">
        <v>16</v>
      </c>
      <c r="F935" t="s">
        <v>734</v>
      </c>
      <c r="G935" t="s">
        <v>328</v>
      </c>
      <c r="H935" t="s">
        <v>885</v>
      </c>
      <c r="I935" t="s">
        <v>958</v>
      </c>
      <c r="J935" t="s">
        <v>959</v>
      </c>
      <c r="K935" s="4">
        <v>46008</v>
      </c>
      <c r="L935" s="5">
        <v>0.43590277777777775</v>
      </c>
      <c r="M935" t="s">
        <v>953</v>
      </c>
      <c r="N935" s="5">
        <v>1.5046296296296297E-4</v>
      </c>
      <c r="O935" t="s">
        <v>960</v>
      </c>
      <c r="P935">
        <v>0</v>
      </c>
      <c r="Q935">
        <v>20</v>
      </c>
      <c r="R935" t="s">
        <v>961</v>
      </c>
      <c r="S935" t="s">
        <v>955</v>
      </c>
    </row>
    <row r="936" spans="1:19" x14ac:dyDescent="0.25">
      <c r="A936" s="54">
        <f>_xlfn.XLOOKUP(B936,'School Lookup'!D:D,'School Lookup'!F:F,0)</f>
        <v>682471</v>
      </c>
      <c r="B936" s="54" t="str">
        <f>_xlfn.XLOOKUP(C936,'School Lookup'!A:A,'School Lookup'!D:D,_xlfn.XLOOKUP(C936,'School Lookup'!B:B,'School Lookup'!D:D,_xlfn.XLOOKUP(C936,'School Lookup'!C:C,'School Lookup'!D:D,0)))</f>
        <v>Ridgeway Primary School</v>
      </c>
      <c r="C936" t="s">
        <v>327</v>
      </c>
      <c r="D936" t="s">
        <v>963</v>
      </c>
      <c r="E936" t="s">
        <v>16</v>
      </c>
      <c r="F936" t="s">
        <v>734</v>
      </c>
      <c r="G936" t="s">
        <v>328</v>
      </c>
      <c r="H936" t="s">
        <v>885</v>
      </c>
      <c r="I936" t="s">
        <v>958</v>
      </c>
      <c r="J936" t="s">
        <v>959</v>
      </c>
      <c r="K936" s="4">
        <v>46008</v>
      </c>
      <c r="L936" s="5">
        <v>0.43622685185185184</v>
      </c>
      <c r="M936" t="s">
        <v>953</v>
      </c>
      <c r="N936" s="5">
        <v>7.7546296296296293E-4</v>
      </c>
      <c r="O936" t="s">
        <v>960</v>
      </c>
      <c r="P936">
        <v>0</v>
      </c>
      <c r="Q936">
        <v>20</v>
      </c>
      <c r="R936" t="s">
        <v>955</v>
      </c>
    </row>
    <row r="937" spans="1:19" x14ac:dyDescent="0.25">
      <c r="A937" s="54">
        <f>_xlfn.XLOOKUP(B937,'School Lookup'!D:D,'School Lookup'!F:F,0)</f>
        <v>682471</v>
      </c>
      <c r="B937" s="54" t="str">
        <f>_xlfn.XLOOKUP(C937,'School Lookup'!A:A,'School Lookup'!D:D,_xlfn.XLOOKUP(C937,'School Lookup'!B:B,'School Lookup'!D:D,_xlfn.XLOOKUP(C937,'School Lookup'!C:C,'School Lookup'!D:D,0)))</f>
        <v>Ridgeway Primary School</v>
      </c>
      <c r="C937" t="s">
        <v>327</v>
      </c>
      <c r="D937">
        <v>500</v>
      </c>
      <c r="E937" t="s">
        <v>16</v>
      </c>
      <c r="F937" t="s">
        <v>734</v>
      </c>
      <c r="G937" t="s">
        <v>328</v>
      </c>
      <c r="H937" t="s">
        <v>885</v>
      </c>
      <c r="I937" t="s">
        <v>958</v>
      </c>
      <c r="J937" t="s">
        <v>959</v>
      </c>
      <c r="K937" s="4">
        <v>46008</v>
      </c>
      <c r="L937" s="5">
        <v>0.43622685185185184</v>
      </c>
      <c r="M937" t="s">
        <v>953</v>
      </c>
      <c r="N937" s="5">
        <v>7.7546296296296293E-4</v>
      </c>
      <c r="O937" t="s">
        <v>960</v>
      </c>
      <c r="P937">
        <v>0</v>
      </c>
      <c r="Q937">
        <v>20</v>
      </c>
      <c r="R937" t="s">
        <v>961</v>
      </c>
      <c r="S937" t="s">
        <v>955</v>
      </c>
    </row>
    <row r="938" spans="1:19" x14ac:dyDescent="0.25">
      <c r="A938" s="54">
        <f>_xlfn.XLOOKUP(B938,'School Lookup'!D:D,'School Lookup'!F:F,0)</f>
        <v>682471</v>
      </c>
      <c r="B938" s="54" t="str">
        <f>_xlfn.XLOOKUP(C938,'School Lookup'!A:A,'School Lookup'!D:D,_xlfn.XLOOKUP(C938,'School Lookup'!B:B,'School Lookup'!D:D,_xlfn.XLOOKUP(C938,'School Lookup'!C:C,'School Lookup'!D:D,0)))</f>
        <v>Ridgeway Primary School</v>
      </c>
      <c r="C938" t="s">
        <v>327</v>
      </c>
      <c r="D938" t="s">
        <v>963</v>
      </c>
      <c r="E938" t="s">
        <v>16</v>
      </c>
      <c r="F938" t="s">
        <v>734</v>
      </c>
      <c r="G938" t="s">
        <v>328</v>
      </c>
      <c r="H938" t="s">
        <v>885</v>
      </c>
      <c r="I938" t="s">
        <v>958</v>
      </c>
      <c r="J938" t="s">
        <v>959</v>
      </c>
      <c r="K938" s="4">
        <v>46008</v>
      </c>
      <c r="L938" s="5">
        <v>0.4378009259259259</v>
      </c>
      <c r="M938" t="s">
        <v>953</v>
      </c>
      <c r="N938" s="5">
        <v>2.6620370370370372E-4</v>
      </c>
      <c r="O938" t="s">
        <v>960</v>
      </c>
      <c r="P938">
        <v>0</v>
      </c>
      <c r="Q938">
        <v>20</v>
      </c>
      <c r="R938" t="s">
        <v>955</v>
      </c>
    </row>
    <row r="939" spans="1:19" x14ac:dyDescent="0.25">
      <c r="A939" s="54">
        <f>_xlfn.XLOOKUP(B939,'School Lookup'!D:D,'School Lookup'!F:F,0)</f>
        <v>682471</v>
      </c>
      <c r="B939" s="54" t="str">
        <f>_xlfn.XLOOKUP(C939,'School Lookup'!A:A,'School Lookup'!D:D,_xlfn.XLOOKUP(C939,'School Lookup'!B:B,'School Lookup'!D:D,_xlfn.XLOOKUP(C939,'School Lookup'!C:C,'School Lookup'!D:D,0)))</f>
        <v>Ridgeway Primary School</v>
      </c>
      <c r="C939" t="s">
        <v>327</v>
      </c>
      <c r="D939">
        <v>500</v>
      </c>
      <c r="E939" t="s">
        <v>16</v>
      </c>
      <c r="F939" t="s">
        <v>734</v>
      </c>
      <c r="G939" t="s">
        <v>328</v>
      </c>
      <c r="H939" t="s">
        <v>885</v>
      </c>
      <c r="I939" t="s">
        <v>958</v>
      </c>
      <c r="J939" t="s">
        <v>959</v>
      </c>
      <c r="K939" s="4">
        <v>46008</v>
      </c>
      <c r="L939" s="5">
        <v>0.4378009259259259</v>
      </c>
      <c r="M939" t="s">
        <v>953</v>
      </c>
      <c r="N939" s="5">
        <v>2.6620370370370372E-4</v>
      </c>
      <c r="O939" t="s">
        <v>960</v>
      </c>
      <c r="P939">
        <v>0</v>
      </c>
      <c r="Q939">
        <v>20</v>
      </c>
      <c r="R939" t="s">
        <v>961</v>
      </c>
      <c r="S939" t="s">
        <v>955</v>
      </c>
    </row>
    <row r="940" spans="1:19" x14ac:dyDescent="0.25">
      <c r="A940" s="54">
        <f>_xlfn.XLOOKUP(B940,'School Lookup'!D:D,'School Lookup'!F:F,0)</f>
        <v>682471</v>
      </c>
      <c r="B940" s="54" t="str">
        <f>_xlfn.XLOOKUP(C940,'School Lookup'!A:A,'School Lookup'!D:D,_xlfn.XLOOKUP(C940,'School Lookup'!B:B,'School Lookup'!D:D,_xlfn.XLOOKUP(C940,'School Lookup'!C:C,'School Lookup'!D:D,0)))</f>
        <v>Ridgeway Primary School</v>
      </c>
      <c r="C940" t="s">
        <v>327</v>
      </c>
      <c r="D940" t="s">
        <v>963</v>
      </c>
      <c r="E940" t="s">
        <v>16</v>
      </c>
      <c r="F940" t="s">
        <v>734</v>
      </c>
      <c r="G940" t="s">
        <v>328</v>
      </c>
      <c r="H940" t="s">
        <v>885</v>
      </c>
      <c r="I940" t="s">
        <v>958</v>
      </c>
      <c r="J940" t="s">
        <v>959</v>
      </c>
      <c r="K940" s="4">
        <v>46008</v>
      </c>
      <c r="L940" s="5">
        <v>0.44340277777777776</v>
      </c>
      <c r="M940" t="s">
        <v>953</v>
      </c>
      <c r="N940" s="5">
        <v>2.1527777777777778E-3</v>
      </c>
      <c r="O940" t="s">
        <v>960</v>
      </c>
      <c r="P940">
        <v>0</v>
      </c>
      <c r="Q940">
        <v>20</v>
      </c>
      <c r="R940" t="s">
        <v>955</v>
      </c>
    </row>
    <row r="941" spans="1:19" x14ac:dyDescent="0.25">
      <c r="A941" s="54">
        <f>_xlfn.XLOOKUP(B941,'School Lookup'!D:D,'School Lookup'!F:F,0)</f>
        <v>682471</v>
      </c>
      <c r="B941" s="54" t="str">
        <f>_xlfn.XLOOKUP(C941,'School Lookup'!A:A,'School Lookup'!D:D,_xlfn.XLOOKUP(C941,'School Lookup'!B:B,'School Lookup'!D:D,_xlfn.XLOOKUP(C941,'School Lookup'!C:C,'School Lookup'!D:D,0)))</f>
        <v>Ridgeway Primary School</v>
      </c>
      <c r="C941" t="s">
        <v>327</v>
      </c>
      <c r="D941">
        <v>500</v>
      </c>
      <c r="E941" t="s">
        <v>16</v>
      </c>
      <c r="F941" t="s">
        <v>734</v>
      </c>
      <c r="G941" t="s">
        <v>328</v>
      </c>
      <c r="H941" t="s">
        <v>885</v>
      </c>
      <c r="I941" t="s">
        <v>958</v>
      </c>
      <c r="J941" t="s">
        <v>959</v>
      </c>
      <c r="K941" s="4">
        <v>46008</v>
      </c>
      <c r="L941" s="5">
        <v>0.44340277777777776</v>
      </c>
      <c r="M941" t="s">
        <v>953</v>
      </c>
      <c r="N941" s="5">
        <v>2.1527777777777778E-3</v>
      </c>
      <c r="O941" t="s">
        <v>960</v>
      </c>
      <c r="P941">
        <v>0</v>
      </c>
      <c r="Q941">
        <v>20</v>
      </c>
      <c r="R941" t="s">
        <v>961</v>
      </c>
      <c r="S941" t="s">
        <v>955</v>
      </c>
    </row>
    <row r="942" spans="1:19" x14ac:dyDescent="0.25">
      <c r="A942" s="54">
        <f>_xlfn.XLOOKUP(B942,'School Lookup'!D:D,'School Lookup'!F:F,0)</f>
        <v>682471</v>
      </c>
      <c r="B942" s="54" t="str">
        <f>_xlfn.XLOOKUP(C942,'School Lookup'!A:A,'School Lookup'!D:D,_xlfn.XLOOKUP(C942,'School Lookup'!B:B,'School Lookup'!D:D,_xlfn.XLOOKUP(C942,'School Lookup'!C:C,'School Lookup'!D:D,0)))</f>
        <v>Ridgeway Primary School</v>
      </c>
      <c r="C942" t="s">
        <v>327</v>
      </c>
      <c r="D942" t="s">
        <v>963</v>
      </c>
      <c r="E942" t="s">
        <v>16</v>
      </c>
      <c r="F942" t="s">
        <v>734</v>
      </c>
      <c r="G942" t="s">
        <v>328</v>
      </c>
      <c r="H942" t="s">
        <v>885</v>
      </c>
      <c r="I942" t="s">
        <v>958</v>
      </c>
      <c r="J942" t="s">
        <v>959</v>
      </c>
      <c r="K942" s="4">
        <v>46008</v>
      </c>
      <c r="L942" s="5">
        <v>0.47373842592592591</v>
      </c>
      <c r="M942" t="s">
        <v>953</v>
      </c>
      <c r="N942" s="5">
        <v>7.1759259259259259E-4</v>
      </c>
      <c r="O942" t="s">
        <v>960</v>
      </c>
      <c r="P942">
        <v>0</v>
      </c>
      <c r="Q942">
        <v>20</v>
      </c>
      <c r="R942" t="s">
        <v>955</v>
      </c>
    </row>
    <row r="943" spans="1:19" x14ac:dyDescent="0.25">
      <c r="A943" s="54">
        <f>_xlfn.XLOOKUP(B943,'School Lookup'!D:D,'School Lookup'!F:F,0)</f>
        <v>682471</v>
      </c>
      <c r="B943" s="54" t="str">
        <f>_xlfn.XLOOKUP(C943,'School Lookup'!A:A,'School Lookup'!D:D,_xlfn.XLOOKUP(C943,'School Lookup'!B:B,'School Lookup'!D:D,_xlfn.XLOOKUP(C943,'School Lookup'!C:C,'School Lookup'!D:D,0)))</f>
        <v>Ridgeway Primary School</v>
      </c>
      <c r="C943" t="s">
        <v>327</v>
      </c>
      <c r="D943">
        <v>500</v>
      </c>
      <c r="E943" t="s">
        <v>16</v>
      </c>
      <c r="F943" t="s">
        <v>734</v>
      </c>
      <c r="G943" t="s">
        <v>328</v>
      </c>
      <c r="H943" t="s">
        <v>885</v>
      </c>
      <c r="I943" t="s">
        <v>958</v>
      </c>
      <c r="J943" t="s">
        <v>959</v>
      </c>
      <c r="K943" s="4">
        <v>46008</v>
      </c>
      <c r="L943" s="5">
        <v>0.47373842592592591</v>
      </c>
      <c r="M943" t="s">
        <v>953</v>
      </c>
      <c r="N943" s="5">
        <v>7.1759259259259259E-4</v>
      </c>
      <c r="O943" t="s">
        <v>960</v>
      </c>
      <c r="P943">
        <v>0</v>
      </c>
      <c r="Q943">
        <v>20</v>
      </c>
      <c r="R943" t="s">
        <v>961</v>
      </c>
      <c r="S943" t="s">
        <v>955</v>
      </c>
    </row>
    <row r="944" spans="1:19" x14ac:dyDescent="0.25">
      <c r="A944" s="54">
        <f>_xlfn.XLOOKUP(B944,'School Lookup'!D:D,'School Lookup'!F:F,0)</f>
        <v>682471</v>
      </c>
      <c r="B944" s="54" t="str">
        <f>_xlfn.XLOOKUP(C944,'School Lookup'!A:A,'School Lookup'!D:D,_xlfn.XLOOKUP(C944,'School Lookup'!B:B,'School Lookup'!D:D,_xlfn.XLOOKUP(C944,'School Lookup'!C:C,'School Lookup'!D:D,0)))</f>
        <v>Ridgeway Primary School</v>
      </c>
      <c r="C944" t="s">
        <v>327</v>
      </c>
      <c r="D944">
        <v>500</v>
      </c>
      <c r="E944" t="s">
        <v>16</v>
      </c>
      <c r="F944" t="s">
        <v>734</v>
      </c>
      <c r="G944" t="s">
        <v>328</v>
      </c>
      <c r="H944" t="s">
        <v>885</v>
      </c>
      <c r="I944" t="s">
        <v>958</v>
      </c>
      <c r="J944" t="s">
        <v>959</v>
      </c>
      <c r="K944" s="4">
        <v>46008</v>
      </c>
      <c r="L944" s="5">
        <v>0.54119212962962959</v>
      </c>
      <c r="M944" t="s">
        <v>953</v>
      </c>
      <c r="N944" s="5">
        <v>3.4722222222222222E-5</v>
      </c>
      <c r="O944" t="s">
        <v>960</v>
      </c>
      <c r="P944">
        <v>0</v>
      </c>
      <c r="Q944">
        <v>20</v>
      </c>
      <c r="R944" t="s">
        <v>961</v>
      </c>
      <c r="S944" t="s">
        <v>955</v>
      </c>
    </row>
    <row r="945" spans="1:19" x14ac:dyDescent="0.25">
      <c r="A945" s="54">
        <f>_xlfn.XLOOKUP(B945,'School Lookup'!D:D,'School Lookup'!F:F,0)</f>
        <v>682471</v>
      </c>
      <c r="B945" s="54" t="str">
        <f>_xlfn.XLOOKUP(C945,'School Lookup'!A:A,'School Lookup'!D:D,_xlfn.XLOOKUP(C945,'School Lookup'!B:B,'School Lookup'!D:D,_xlfn.XLOOKUP(C945,'School Lookup'!C:C,'School Lookup'!D:D,0)))</f>
        <v>Ridgeway Primary School</v>
      </c>
      <c r="C945" t="s">
        <v>327</v>
      </c>
      <c r="D945" t="s">
        <v>963</v>
      </c>
      <c r="E945" t="s">
        <v>16</v>
      </c>
      <c r="F945" t="s">
        <v>734</v>
      </c>
      <c r="G945" t="s">
        <v>328</v>
      </c>
      <c r="H945" t="s">
        <v>885</v>
      </c>
      <c r="I945" t="s">
        <v>958</v>
      </c>
      <c r="J945" t="s">
        <v>959</v>
      </c>
      <c r="K945" s="4">
        <v>46008</v>
      </c>
      <c r="L945" s="5">
        <v>0.55240740740740746</v>
      </c>
      <c r="M945" t="s">
        <v>953</v>
      </c>
      <c r="N945" s="5">
        <v>7.9861111111111116E-4</v>
      </c>
      <c r="O945" t="s">
        <v>960</v>
      </c>
      <c r="P945">
        <v>0</v>
      </c>
      <c r="Q945">
        <v>20</v>
      </c>
      <c r="R945" t="s">
        <v>955</v>
      </c>
    </row>
    <row r="946" spans="1:19" x14ac:dyDescent="0.25">
      <c r="A946" s="54">
        <f>_xlfn.XLOOKUP(B946,'School Lookup'!D:D,'School Lookup'!F:F,0)</f>
        <v>682471</v>
      </c>
      <c r="B946" s="54" t="str">
        <f>_xlfn.XLOOKUP(C946,'School Lookup'!A:A,'School Lookup'!D:D,_xlfn.XLOOKUP(C946,'School Lookup'!B:B,'School Lookup'!D:D,_xlfn.XLOOKUP(C946,'School Lookup'!C:C,'School Lookup'!D:D,0)))</f>
        <v>Ridgeway Primary School</v>
      </c>
      <c r="C946" t="s">
        <v>327</v>
      </c>
      <c r="D946">
        <v>500</v>
      </c>
      <c r="E946" t="s">
        <v>16</v>
      </c>
      <c r="F946" t="s">
        <v>734</v>
      </c>
      <c r="G946" t="s">
        <v>328</v>
      </c>
      <c r="H946" t="s">
        <v>885</v>
      </c>
      <c r="I946" t="s">
        <v>958</v>
      </c>
      <c r="J946" t="s">
        <v>959</v>
      </c>
      <c r="K946" s="4">
        <v>46008</v>
      </c>
      <c r="L946" s="5">
        <v>0.55240740740740746</v>
      </c>
      <c r="M946" t="s">
        <v>953</v>
      </c>
      <c r="N946" s="5">
        <v>7.9861111111111116E-4</v>
      </c>
      <c r="O946" t="s">
        <v>960</v>
      </c>
      <c r="P946">
        <v>0</v>
      </c>
      <c r="Q946">
        <v>20</v>
      </c>
      <c r="R946" t="s">
        <v>961</v>
      </c>
      <c r="S946" t="s">
        <v>955</v>
      </c>
    </row>
    <row r="947" spans="1:19" x14ac:dyDescent="0.25">
      <c r="A947" s="54">
        <f>_xlfn.XLOOKUP(B947,'School Lookup'!D:D,'School Lookup'!F:F,0)</f>
        <v>682471</v>
      </c>
      <c r="B947" s="54" t="str">
        <f>_xlfn.XLOOKUP(C947,'School Lookup'!A:A,'School Lookup'!D:D,_xlfn.XLOOKUP(C947,'School Lookup'!B:B,'School Lookup'!D:D,_xlfn.XLOOKUP(C947,'School Lookup'!C:C,'School Lookup'!D:D,0)))</f>
        <v>Ridgeway Primary School</v>
      </c>
      <c r="C947" t="s">
        <v>327</v>
      </c>
      <c r="D947" t="s">
        <v>963</v>
      </c>
      <c r="E947" t="s">
        <v>16</v>
      </c>
      <c r="F947" t="s">
        <v>734</v>
      </c>
      <c r="G947" t="s">
        <v>328</v>
      </c>
      <c r="H947" t="s">
        <v>885</v>
      </c>
      <c r="I947" t="s">
        <v>958</v>
      </c>
      <c r="J947" t="s">
        <v>959</v>
      </c>
      <c r="K947" s="4">
        <v>46008</v>
      </c>
      <c r="L947" s="5">
        <v>0.57938657407407412</v>
      </c>
      <c r="M947" t="s">
        <v>953</v>
      </c>
      <c r="N947" s="5">
        <v>4.6296296296296298E-4</v>
      </c>
      <c r="O947" t="s">
        <v>960</v>
      </c>
      <c r="P947">
        <v>0</v>
      </c>
      <c r="Q947">
        <v>20</v>
      </c>
      <c r="R947" t="s">
        <v>955</v>
      </c>
    </row>
    <row r="948" spans="1:19" x14ac:dyDescent="0.25">
      <c r="A948" s="54">
        <f>_xlfn.XLOOKUP(B948,'School Lookup'!D:D,'School Lookup'!F:F,0)</f>
        <v>682471</v>
      </c>
      <c r="B948" s="54" t="str">
        <f>_xlfn.XLOOKUP(C948,'School Lookup'!A:A,'School Lookup'!D:D,_xlfn.XLOOKUP(C948,'School Lookup'!B:B,'School Lookup'!D:D,_xlfn.XLOOKUP(C948,'School Lookup'!C:C,'School Lookup'!D:D,0)))</f>
        <v>Ridgeway Primary School</v>
      </c>
      <c r="C948" t="s">
        <v>327</v>
      </c>
      <c r="D948">
        <v>500</v>
      </c>
      <c r="E948" t="s">
        <v>16</v>
      </c>
      <c r="F948" t="s">
        <v>734</v>
      </c>
      <c r="G948" t="s">
        <v>328</v>
      </c>
      <c r="H948" t="s">
        <v>885</v>
      </c>
      <c r="I948" t="s">
        <v>958</v>
      </c>
      <c r="J948" t="s">
        <v>959</v>
      </c>
      <c r="K948" s="4">
        <v>46008</v>
      </c>
      <c r="L948" s="5">
        <v>0.57938657407407412</v>
      </c>
      <c r="M948" t="s">
        <v>953</v>
      </c>
      <c r="N948" s="5">
        <v>4.6296296296296298E-4</v>
      </c>
      <c r="O948" t="s">
        <v>960</v>
      </c>
      <c r="P948">
        <v>0</v>
      </c>
      <c r="Q948">
        <v>20</v>
      </c>
      <c r="R948" t="s">
        <v>961</v>
      </c>
      <c r="S948" t="s">
        <v>955</v>
      </c>
    </row>
    <row r="949" spans="1:19" x14ac:dyDescent="0.25">
      <c r="A949" s="54">
        <f>_xlfn.XLOOKUP(B949,'School Lookup'!D:D,'School Lookup'!F:F,0)</f>
        <v>682471</v>
      </c>
      <c r="B949" s="54" t="str">
        <f>_xlfn.XLOOKUP(C949,'School Lookup'!A:A,'School Lookup'!D:D,_xlfn.XLOOKUP(C949,'School Lookup'!B:B,'School Lookup'!D:D,_xlfn.XLOOKUP(C949,'School Lookup'!C:C,'School Lookup'!D:D,0)))</f>
        <v>Ridgeway Primary School</v>
      </c>
      <c r="C949" t="s">
        <v>327</v>
      </c>
      <c r="D949" t="s">
        <v>963</v>
      </c>
      <c r="E949" t="s">
        <v>16</v>
      </c>
      <c r="F949" t="s">
        <v>734</v>
      </c>
      <c r="G949" t="s">
        <v>328</v>
      </c>
      <c r="H949" t="s">
        <v>885</v>
      </c>
      <c r="I949" t="s">
        <v>958</v>
      </c>
      <c r="J949" t="s">
        <v>959</v>
      </c>
      <c r="K949" s="4">
        <v>46008</v>
      </c>
      <c r="L949" s="5">
        <v>0.59673611111111113</v>
      </c>
      <c r="M949" t="s">
        <v>953</v>
      </c>
      <c r="N949" s="5">
        <v>2.1180555555555558E-3</v>
      </c>
      <c r="O949" t="s">
        <v>960</v>
      </c>
      <c r="P949">
        <v>0</v>
      </c>
      <c r="Q949">
        <v>20</v>
      </c>
      <c r="R949" t="s">
        <v>955</v>
      </c>
    </row>
    <row r="950" spans="1:19" x14ac:dyDescent="0.25">
      <c r="A950" s="54">
        <f>_xlfn.XLOOKUP(B950,'School Lookup'!D:D,'School Lookup'!F:F,0)</f>
        <v>682471</v>
      </c>
      <c r="B950" s="54" t="str">
        <f>_xlfn.XLOOKUP(C950,'School Lookup'!A:A,'School Lookup'!D:D,_xlfn.XLOOKUP(C950,'School Lookup'!B:B,'School Lookup'!D:D,_xlfn.XLOOKUP(C950,'School Lookup'!C:C,'School Lookup'!D:D,0)))</f>
        <v>Ridgeway Primary School</v>
      </c>
      <c r="C950" t="s">
        <v>327</v>
      </c>
      <c r="D950">
        <v>500</v>
      </c>
      <c r="E950" t="s">
        <v>16</v>
      </c>
      <c r="F950" t="s">
        <v>734</v>
      </c>
      <c r="G950" t="s">
        <v>328</v>
      </c>
      <c r="H950" t="s">
        <v>885</v>
      </c>
      <c r="I950" t="s">
        <v>958</v>
      </c>
      <c r="J950" t="s">
        <v>959</v>
      </c>
      <c r="K950" s="4">
        <v>46008</v>
      </c>
      <c r="L950" s="5">
        <v>0.59673611111111113</v>
      </c>
      <c r="M950" t="s">
        <v>953</v>
      </c>
      <c r="N950" s="5">
        <v>2.1180555555555558E-3</v>
      </c>
      <c r="O950" t="s">
        <v>960</v>
      </c>
      <c r="P950">
        <v>0</v>
      </c>
      <c r="Q950">
        <v>20</v>
      </c>
      <c r="R950" t="s">
        <v>961</v>
      </c>
      <c r="S950" t="s">
        <v>955</v>
      </c>
    </row>
    <row r="951" spans="1:19" x14ac:dyDescent="0.25">
      <c r="A951" s="54">
        <f>_xlfn.XLOOKUP(B951,'School Lookup'!D:D,'School Lookup'!F:F,0)</f>
        <v>682471</v>
      </c>
      <c r="B951" s="54" t="str">
        <f>_xlfn.XLOOKUP(C951,'School Lookup'!A:A,'School Lookup'!D:D,_xlfn.XLOOKUP(C951,'School Lookup'!B:B,'School Lookup'!D:D,_xlfn.XLOOKUP(C951,'School Lookup'!C:C,'School Lookup'!D:D,0)))</f>
        <v>Ridgeway Primary School</v>
      </c>
      <c r="C951" t="s">
        <v>327</v>
      </c>
      <c r="D951" t="s">
        <v>963</v>
      </c>
      <c r="E951" t="s">
        <v>16</v>
      </c>
      <c r="F951" t="s">
        <v>734</v>
      </c>
      <c r="G951" t="s">
        <v>328</v>
      </c>
      <c r="H951" t="s">
        <v>885</v>
      </c>
      <c r="I951" t="s">
        <v>958</v>
      </c>
      <c r="J951" t="s">
        <v>959</v>
      </c>
      <c r="K951" s="4">
        <v>46008</v>
      </c>
      <c r="L951" s="5">
        <v>0.61862268518518515</v>
      </c>
      <c r="M951" t="s">
        <v>953</v>
      </c>
      <c r="N951" s="5">
        <v>3.1250000000000001E-4</v>
      </c>
      <c r="O951" t="s">
        <v>960</v>
      </c>
      <c r="P951">
        <v>0</v>
      </c>
      <c r="Q951">
        <v>20</v>
      </c>
      <c r="R951" t="s">
        <v>955</v>
      </c>
    </row>
    <row r="952" spans="1:19" x14ac:dyDescent="0.25">
      <c r="A952" s="54">
        <f>_xlfn.XLOOKUP(B952,'School Lookup'!D:D,'School Lookup'!F:F,0)</f>
        <v>682471</v>
      </c>
      <c r="B952" s="54" t="str">
        <f>_xlfn.XLOOKUP(C952,'School Lookup'!A:A,'School Lookup'!D:D,_xlfn.XLOOKUP(C952,'School Lookup'!B:B,'School Lookup'!D:D,_xlfn.XLOOKUP(C952,'School Lookup'!C:C,'School Lookup'!D:D,0)))</f>
        <v>Ridgeway Primary School</v>
      </c>
      <c r="C952" t="s">
        <v>327</v>
      </c>
      <c r="D952">
        <v>500</v>
      </c>
      <c r="E952" t="s">
        <v>16</v>
      </c>
      <c r="F952" t="s">
        <v>734</v>
      </c>
      <c r="G952" t="s">
        <v>328</v>
      </c>
      <c r="H952" t="s">
        <v>885</v>
      </c>
      <c r="I952" t="s">
        <v>958</v>
      </c>
      <c r="J952" t="s">
        <v>959</v>
      </c>
      <c r="K952" s="4">
        <v>46008</v>
      </c>
      <c r="L952" s="5">
        <v>0.61862268518518515</v>
      </c>
      <c r="M952" t="s">
        <v>953</v>
      </c>
      <c r="N952" s="5">
        <v>3.1250000000000001E-4</v>
      </c>
      <c r="O952" t="s">
        <v>960</v>
      </c>
      <c r="P952">
        <v>0</v>
      </c>
      <c r="Q952">
        <v>20</v>
      </c>
      <c r="R952" t="s">
        <v>961</v>
      </c>
      <c r="S952" t="s">
        <v>955</v>
      </c>
    </row>
    <row r="953" spans="1:19" x14ac:dyDescent="0.25">
      <c r="A953" s="54">
        <f>_xlfn.XLOOKUP(B953,'School Lookup'!D:D,'School Lookup'!F:F,0)</f>
        <v>114469</v>
      </c>
      <c r="B953" s="54" t="str">
        <f>_xlfn.XLOOKUP(C953,'School Lookup'!A:A,'School Lookup'!D:D,_xlfn.XLOOKUP(C953,'School Lookup'!B:B,'School Lookup'!D:D,_xlfn.XLOOKUP(C953,'School Lookup'!C:C,'School Lookup'!D:D,0)))</f>
        <v>Thornsett Primary School</v>
      </c>
      <c r="C953" t="s">
        <v>20</v>
      </c>
      <c r="D953" t="s">
        <v>1485</v>
      </c>
      <c r="E953" t="s">
        <v>16</v>
      </c>
      <c r="F953" t="s">
        <v>734</v>
      </c>
      <c r="G953" t="s">
        <v>224</v>
      </c>
      <c r="H953" t="s">
        <v>222</v>
      </c>
      <c r="I953" t="s">
        <v>980</v>
      </c>
      <c r="J953" t="s">
        <v>981</v>
      </c>
      <c r="K953" s="4">
        <v>46008</v>
      </c>
      <c r="L953" s="5">
        <v>0.41140046296296295</v>
      </c>
      <c r="M953" t="s">
        <v>953</v>
      </c>
      <c r="N953" s="5">
        <v>2.6620370370370372E-4</v>
      </c>
      <c r="O953" t="s">
        <v>982</v>
      </c>
      <c r="P953">
        <v>2.9000000000000001E-2</v>
      </c>
      <c r="Q953">
        <v>20</v>
      </c>
      <c r="R953" t="s">
        <v>983</v>
      </c>
      <c r="S953" t="s">
        <v>984</v>
      </c>
    </row>
    <row r="954" spans="1:19" x14ac:dyDescent="0.25">
      <c r="A954" s="54">
        <f>_xlfn.XLOOKUP(B954,'School Lookup'!D:D,'School Lookup'!F:F,0)</f>
        <v>114469</v>
      </c>
      <c r="B954" s="54" t="str">
        <f>_xlfn.XLOOKUP(C954,'School Lookup'!A:A,'School Lookup'!D:D,_xlfn.XLOOKUP(C954,'School Lookup'!B:B,'School Lookup'!D:D,_xlfn.XLOOKUP(C954,'School Lookup'!C:C,'School Lookup'!D:D,0)))</f>
        <v>Thornsett Primary School</v>
      </c>
      <c r="C954" t="s">
        <v>20</v>
      </c>
      <c r="D954" t="s">
        <v>1486</v>
      </c>
      <c r="E954" t="s">
        <v>16</v>
      </c>
      <c r="F954" t="s">
        <v>734</v>
      </c>
      <c r="G954" t="s">
        <v>224</v>
      </c>
      <c r="H954" t="s">
        <v>222</v>
      </c>
      <c r="I954" t="s">
        <v>980</v>
      </c>
      <c r="J954" t="s">
        <v>981</v>
      </c>
      <c r="K954" s="4">
        <v>46008</v>
      </c>
      <c r="L954" s="5">
        <v>0.55677083333333333</v>
      </c>
      <c r="M954" t="s">
        <v>953</v>
      </c>
      <c r="N954" s="5">
        <v>1.261574074074074E-3</v>
      </c>
      <c r="O954" t="s">
        <v>982</v>
      </c>
      <c r="P954">
        <v>0.13100000000000001</v>
      </c>
      <c r="Q954">
        <v>20</v>
      </c>
      <c r="R954" t="s">
        <v>986</v>
      </c>
      <c r="S954" t="s">
        <v>987</v>
      </c>
    </row>
    <row r="955" spans="1:19" x14ac:dyDescent="0.25">
      <c r="A955" s="54">
        <f>_xlfn.XLOOKUP(B955,'School Lookup'!D:D,'School Lookup'!F:F,0)</f>
        <v>114469</v>
      </c>
      <c r="B955" s="54" t="str">
        <f>_xlfn.XLOOKUP(C955,'School Lookup'!A:A,'School Lookup'!D:D,_xlfn.XLOOKUP(C955,'School Lookup'!B:B,'School Lookup'!D:D,_xlfn.XLOOKUP(C955,'School Lookup'!C:C,'School Lookup'!D:D,0)))</f>
        <v>Thornsett Primary School</v>
      </c>
      <c r="C955" t="s">
        <v>20</v>
      </c>
      <c r="D955" t="s">
        <v>1487</v>
      </c>
      <c r="E955" t="s">
        <v>16</v>
      </c>
      <c r="F955" t="s">
        <v>734</v>
      </c>
      <c r="G955" t="s">
        <v>224</v>
      </c>
      <c r="H955" t="s">
        <v>222</v>
      </c>
      <c r="I955" t="s">
        <v>980</v>
      </c>
      <c r="J955" t="s">
        <v>981</v>
      </c>
      <c r="K955" s="4">
        <v>46008</v>
      </c>
      <c r="L955" s="5">
        <v>0.60113425925925923</v>
      </c>
      <c r="M955" t="s">
        <v>953</v>
      </c>
      <c r="N955" s="5">
        <v>2.3148148148148147E-5</v>
      </c>
      <c r="O955" t="s">
        <v>982</v>
      </c>
      <c r="P955">
        <v>0.02</v>
      </c>
      <c r="Q955">
        <v>20</v>
      </c>
      <c r="R955" t="s">
        <v>983</v>
      </c>
      <c r="S955" t="s">
        <v>984</v>
      </c>
    </row>
    <row r="956" spans="1:19" x14ac:dyDescent="0.25">
      <c r="A956" s="54">
        <f>_xlfn.XLOOKUP(B956,'School Lookup'!D:D,'School Lookup'!F:F,0)</f>
        <v>114469</v>
      </c>
      <c r="B956" s="54" t="str">
        <f>_xlfn.XLOOKUP(C956,'School Lookup'!A:A,'School Lookup'!D:D,_xlfn.XLOOKUP(C956,'School Lookup'!B:B,'School Lookup'!D:D,_xlfn.XLOOKUP(C956,'School Lookup'!C:C,'School Lookup'!D:D,0)))</f>
        <v>Thornsett Primary School</v>
      </c>
      <c r="C956" t="s">
        <v>20</v>
      </c>
      <c r="D956" t="s">
        <v>1488</v>
      </c>
      <c r="E956" t="s">
        <v>16</v>
      </c>
      <c r="F956" t="s">
        <v>734</v>
      </c>
      <c r="G956" t="s">
        <v>224</v>
      </c>
      <c r="H956" t="s">
        <v>222</v>
      </c>
      <c r="I956" t="s">
        <v>980</v>
      </c>
      <c r="J956" t="s">
        <v>981</v>
      </c>
      <c r="K956" s="4">
        <v>46008</v>
      </c>
      <c r="L956" s="5">
        <v>0.60140046296296301</v>
      </c>
      <c r="M956" t="s">
        <v>953</v>
      </c>
      <c r="N956" s="5">
        <v>7.5231481481481482E-4</v>
      </c>
      <c r="O956" t="s">
        <v>982</v>
      </c>
      <c r="P956">
        <v>7.9000000000000001E-2</v>
      </c>
      <c r="Q956">
        <v>20</v>
      </c>
      <c r="R956" t="s">
        <v>998</v>
      </c>
      <c r="S956" t="s">
        <v>987</v>
      </c>
    </row>
    <row r="957" spans="1:19" x14ac:dyDescent="0.25">
      <c r="A957" s="54">
        <f>_xlfn.XLOOKUP(B957,'School Lookup'!D:D,'School Lookup'!F:F,0)</f>
        <v>148526</v>
      </c>
      <c r="B957" s="54" t="str">
        <f>_xlfn.XLOOKUP(C957,'School Lookup'!A:A,'School Lookup'!D:D,_xlfn.XLOOKUP(C957,'School Lookup'!B:B,'School Lookup'!D:D,_xlfn.XLOOKUP(C957,'School Lookup'!C:C,'School Lookup'!D:D,0)))</f>
        <v>The Village Federation Lines</v>
      </c>
      <c r="C957" t="s">
        <v>24</v>
      </c>
      <c r="D957" t="s">
        <v>1097</v>
      </c>
      <c r="E957" t="s">
        <v>16</v>
      </c>
      <c r="F957" t="s">
        <v>734</v>
      </c>
      <c r="G957" t="s">
        <v>134</v>
      </c>
      <c r="H957" t="s">
        <v>347</v>
      </c>
      <c r="I957" t="s">
        <v>958</v>
      </c>
      <c r="J957" t="s">
        <v>959</v>
      </c>
      <c r="K957" s="4">
        <v>46008</v>
      </c>
      <c r="L957" s="5">
        <v>0.44452546296296297</v>
      </c>
      <c r="M957" t="s">
        <v>953</v>
      </c>
      <c r="N957" s="5">
        <v>1.5393518518518518E-2</v>
      </c>
      <c r="O957" t="s">
        <v>960</v>
      </c>
      <c r="P957">
        <v>0</v>
      </c>
      <c r="Q957">
        <v>20</v>
      </c>
      <c r="R957" t="s">
        <v>978</v>
      </c>
      <c r="S957" t="s">
        <v>966</v>
      </c>
    </row>
    <row r="958" spans="1:19" x14ac:dyDescent="0.25">
      <c r="A958" s="54">
        <f>_xlfn.XLOOKUP(B958,'School Lookup'!D:D,'School Lookup'!F:F,0)</f>
        <v>148526</v>
      </c>
      <c r="B958" s="54" t="str">
        <f>_xlfn.XLOOKUP(C958,'School Lookup'!A:A,'School Lookup'!D:D,_xlfn.XLOOKUP(C958,'School Lookup'!B:B,'School Lookup'!D:D,_xlfn.XLOOKUP(C958,'School Lookup'!C:C,'School Lookup'!D:D,0)))</f>
        <v>The Village Federation Lines</v>
      </c>
      <c r="C958" t="s">
        <v>24</v>
      </c>
      <c r="D958" t="s">
        <v>25</v>
      </c>
      <c r="E958" t="s">
        <v>16</v>
      </c>
      <c r="F958" t="s">
        <v>734</v>
      </c>
      <c r="G958" t="s">
        <v>134</v>
      </c>
      <c r="H958" t="s">
        <v>347</v>
      </c>
      <c r="I958" t="s">
        <v>958</v>
      </c>
      <c r="J958" t="s">
        <v>959</v>
      </c>
      <c r="K958" s="4">
        <v>46008</v>
      </c>
      <c r="L958" s="5">
        <v>0.55216435185185186</v>
      </c>
      <c r="M958" t="s">
        <v>953</v>
      </c>
      <c r="N958" s="5">
        <v>4.4444444444444444E-3</v>
      </c>
      <c r="O958" t="s">
        <v>960</v>
      </c>
      <c r="P958">
        <v>0</v>
      </c>
      <c r="Q958">
        <v>20</v>
      </c>
      <c r="R958" t="s">
        <v>1028</v>
      </c>
      <c r="S958" t="s">
        <v>966</v>
      </c>
    </row>
    <row r="959" spans="1:19" x14ac:dyDescent="0.25">
      <c r="A959" s="54">
        <f>_xlfn.XLOOKUP(B959,'School Lookup'!D:D,'School Lookup'!F:F,0)</f>
        <v>231471</v>
      </c>
      <c r="B959" s="54" t="str">
        <f>_xlfn.XLOOKUP(C959,'School Lookup'!A:A,'School Lookup'!D:D,_xlfn.XLOOKUP(C959,'School Lookup'!B:B,'School Lookup'!D:D,_xlfn.XLOOKUP(C959,'School Lookup'!C:C,'School Lookup'!D:D,0)))</f>
        <v>Leys Junior School</v>
      </c>
      <c r="C959" t="s">
        <v>19</v>
      </c>
      <c r="D959" t="s">
        <v>1489</v>
      </c>
      <c r="E959" t="s">
        <v>16</v>
      </c>
      <c r="F959" t="s">
        <v>734</v>
      </c>
      <c r="G959" t="s">
        <v>217</v>
      </c>
      <c r="H959" t="s">
        <v>842</v>
      </c>
      <c r="I959" t="s">
        <v>980</v>
      </c>
      <c r="J959" t="s">
        <v>981</v>
      </c>
      <c r="K959" s="4">
        <v>46008</v>
      </c>
      <c r="L959" s="5">
        <v>0.42034722222222221</v>
      </c>
      <c r="M959" t="s">
        <v>953</v>
      </c>
      <c r="N959" s="5">
        <v>1.3078703703703703E-3</v>
      </c>
      <c r="O959" t="s">
        <v>982</v>
      </c>
      <c r="P959">
        <v>0.13500000000000001</v>
      </c>
      <c r="Q959">
        <v>20</v>
      </c>
      <c r="R959" t="s">
        <v>998</v>
      </c>
      <c r="S959" t="s">
        <v>987</v>
      </c>
    </row>
    <row r="960" spans="1:19" x14ac:dyDescent="0.25">
      <c r="A960" s="54">
        <f>_xlfn.XLOOKUP(B960,'School Lookup'!D:D,'School Lookup'!F:F,0)</f>
        <v>231471</v>
      </c>
      <c r="B960" s="54" t="str">
        <f>_xlfn.XLOOKUP(C960,'School Lookup'!A:A,'School Lookup'!D:D,_xlfn.XLOOKUP(C960,'School Lookup'!B:B,'School Lookup'!D:D,_xlfn.XLOOKUP(C960,'School Lookup'!C:C,'School Lookup'!D:D,0)))</f>
        <v>Leys Junior School</v>
      </c>
      <c r="C960" t="s">
        <v>19</v>
      </c>
      <c r="D960" t="s">
        <v>1490</v>
      </c>
      <c r="E960" t="s">
        <v>16</v>
      </c>
      <c r="F960" t="s">
        <v>734</v>
      </c>
      <c r="G960" t="s">
        <v>217</v>
      </c>
      <c r="H960" t="s">
        <v>842</v>
      </c>
      <c r="I960" t="s">
        <v>980</v>
      </c>
      <c r="J960" t="s">
        <v>981</v>
      </c>
      <c r="K960" s="4">
        <v>46008</v>
      </c>
      <c r="L960" s="5">
        <v>0.60954861111111114</v>
      </c>
      <c r="M960" t="s">
        <v>953</v>
      </c>
      <c r="N960" s="5">
        <v>2.199074074074074E-4</v>
      </c>
      <c r="O960" t="s">
        <v>982</v>
      </c>
      <c r="P960">
        <v>2.4E-2</v>
      </c>
      <c r="Q960">
        <v>20</v>
      </c>
      <c r="R960" t="s">
        <v>986</v>
      </c>
      <c r="S960" t="s">
        <v>987</v>
      </c>
    </row>
    <row r="961" spans="1:19" x14ac:dyDescent="0.25">
      <c r="A961" s="54">
        <f>_xlfn.XLOOKUP(B961,'School Lookup'!D:D,'School Lookup'!F:F,0)</f>
        <v>231471</v>
      </c>
      <c r="B961" s="54" t="str">
        <f>_xlfn.XLOOKUP(C961,'School Lookup'!A:A,'School Lookup'!D:D,_xlfn.XLOOKUP(C961,'School Lookup'!B:B,'School Lookup'!D:D,_xlfn.XLOOKUP(C961,'School Lookup'!C:C,'School Lookup'!D:D,0)))</f>
        <v>Leys Junior School</v>
      </c>
      <c r="C961" t="s">
        <v>19</v>
      </c>
      <c r="D961" t="s">
        <v>1491</v>
      </c>
      <c r="E961" t="s">
        <v>16</v>
      </c>
      <c r="F961" t="s">
        <v>734</v>
      </c>
      <c r="G961" t="s">
        <v>217</v>
      </c>
      <c r="H961" t="s">
        <v>842</v>
      </c>
      <c r="I961" t="s">
        <v>980</v>
      </c>
      <c r="J961" t="s">
        <v>981</v>
      </c>
      <c r="K961" s="4">
        <v>46008</v>
      </c>
      <c r="L961" s="5">
        <v>0.61003472222222221</v>
      </c>
      <c r="M961" t="s">
        <v>953</v>
      </c>
      <c r="N961" s="5">
        <v>2.0949074074074073E-3</v>
      </c>
      <c r="O961" t="s">
        <v>982</v>
      </c>
      <c r="P961">
        <v>0.216</v>
      </c>
      <c r="Q961">
        <v>20</v>
      </c>
      <c r="R961" t="s">
        <v>1006</v>
      </c>
      <c r="S961" t="s">
        <v>994</v>
      </c>
    </row>
    <row r="962" spans="1:19" x14ac:dyDescent="0.25">
      <c r="A962" s="54">
        <f>_xlfn.XLOOKUP(B962,'School Lookup'!D:D,'School Lookup'!F:F,0)</f>
        <v>231471</v>
      </c>
      <c r="B962" s="54" t="str">
        <f>_xlfn.XLOOKUP(C962,'School Lookup'!A:A,'School Lookup'!D:D,_xlfn.XLOOKUP(C962,'School Lookup'!B:B,'School Lookup'!D:D,_xlfn.XLOOKUP(C962,'School Lookup'!C:C,'School Lookup'!D:D,0)))</f>
        <v>Leys Junior School</v>
      </c>
      <c r="C962" t="s">
        <v>19</v>
      </c>
      <c r="D962" t="s">
        <v>1394</v>
      </c>
      <c r="E962" t="s">
        <v>16</v>
      </c>
      <c r="F962" t="s">
        <v>734</v>
      </c>
      <c r="G962" t="s">
        <v>217</v>
      </c>
      <c r="H962" t="s">
        <v>842</v>
      </c>
      <c r="I962" t="s">
        <v>980</v>
      </c>
      <c r="J962" t="s">
        <v>981</v>
      </c>
      <c r="K962" s="4">
        <v>46008</v>
      </c>
      <c r="L962" s="5">
        <v>0.61252314814814812</v>
      </c>
      <c r="M962" t="s">
        <v>953</v>
      </c>
      <c r="N962" s="5">
        <v>2.8356481481481483E-3</v>
      </c>
      <c r="O962" t="s">
        <v>982</v>
      </c>
      <c r="P962">
        <v>0.29199999999999998</v>
      </c>
      <c r="Q962">
        <v>20</v>
      </c>
      <c r="R962" t="s">
        <v>1011</v>
      </c>
      <c r="S962" t="s">
        <v>984</v>
      </c>
    </row>
    <row r="963" spans="1:19" x14ac:dyDescent="0.25">
      <c r="A963" s="54">
        <f>_xlfn.XLOOKUP(B963,'School Lookup'!D:D,'School Lookup'!F:F,0)</f>
        <v>231471</v>
      </c>
      <c r="B963" s="54" t="str">
        <f>_xlfn.XLOOKUP(C963,'School Lookup'!A:A,'School Lookup'!D:D,_xlfn.XLOOKUP(C963,'School Lookup'!B:B,'School Lookup'!D:D,_xlfn.XLOOKUP(C963,'School Lookup'!C:C,'School Lookup'!D:D,0)))</f>
        <v>Leys Junior School</v>
      </c>
      <c r="C963" t="s">
        <v>19</v>
      </c>
      <c r="D963" t="s">
        <v>1492</v>
      </c>
      <c r="E963" t="s">
        <v>16</v>
      </c>
      <c r="F963" t="s">
        <v>734</v>
      </c>
      <c r="G963" t="s">
        <v>217</v>
      </c>
      <c r="H963" t="s">
        <v>842</v>
      </c>
      <c r="I963" t="s">
        <v>980</v>
      </c>
      <c r="J963" t="s">
        <v>981</v>
      </c>
      <c r="K963" s="4">
        <v>46008</v>
      </c>
      <c r="L963" s="5">
        <v>0.63445601851851852</v>
      </c>
      <c r="M963" t="s">
        <v>953</v>
      </c>
      <c r="N963" s="5">
        <v>9.837962962962962E-4</v>
      </c>
      <c r="O963" t="s">
        <v>982</v>
      </c>
      <c r="P963">
        <v>0.10199999999999999</v>
      </c>
      <c r="Q963">
        <v>20</v>
      </c>
      <c r="R963" t="s">
        <v>998</v>
      </c>
      <c r="S963" t="s">
        <v>987</v>
      </c>
    </row>
    <row r="964" spans="1:19" x14ac:dyDescent="0.25">
      <c r="A964" s="54">
        <f>_xlfn.XLOOKUP(B964,'School Lookup'!D:D,'School Lookup'!F:F,0)</f>
        <v>231471</v>
      </c>
      <c r="B964" s="54" t="str">
        <f>_xlfn.XLOOKUP(C964,'School Lookup'!A:A,'School Lookup'!D:D,_xlfn.XLOOKUP(C964,'School Lookup'!B:B,'School Lookup'!D:D,_xlfn.XLOOKUP(C964,'School Lookup'!C:C,'School Lookup'!D:D,0)))</f>
        <v>Leys Junior School</v>
      </c>
      <c r="C964" t="s">
        <v>19</v>
      </c>
      <c r="D964" t="s">
        <v>1493</v>
      </c>
      <c r="E964" t="s">
        <v>16</v>
      </c>
      <c r="F964" t="s">
        <v>734</v>
      </c>
      <c r="G964" t="s">
        <v>217</v>
      </c>
      <c r="H964" t="s">
        <v>842</v>
      </c>
      <c r="I964" t="s">
        <v>980</v>
      </c>
      <c r="J964" t="s">
        <v>981</v>
      </c>
      <c r="K964" s="4">
        <v>46008</v>
      </c>
      <c r="L964" s="5">
        <v>0.65093749999999995</v>
      </c>
      <c r="M964" t="s">
        <v>953</v>
      </c>
      <c r="N964" s="5">
        <v>1.0416666666666667E-4</v>
      </c>
      <c r="O964" t="s">
        <v>982</v>
      </c>
      <c r="P964">
        <v>0.02</v>
      </c>
      <c r="Q964">
        <v>20</v>
      </c>
      <c r="R964" t="s">
        <v>998</v>
      </c>
      <c r="S964" t="s">
        <v>987</v>
      </c>
    </row>
    <row r="965" spans="1:19" x14ac:dyDescent="0.25">
      <c r="A965" s="54">
        <f>_xlfn.XLOOKUP(B965,'School Lookup'!D:D,'School Lookup'!F:F,0)</f>
        <v>231471</v>
      </c>
      <c r="B965" s="54" t="str">
        <f>_xlfn.XLOOKUP(C965,'School Lookup'!A:A,'School Lookup'!D:D,_xlfn.XLOOKUP(C965,'School Lookup'!B:B,'School Lookup'!D:D,_xlfn.XLOOKUP(C965,'School Lookup'!C:C,'School Lookup'!D:D,0)))</f>
        <v>Leys Junior School</v>
      </c>
      <c r="C965" t="s">
        <v>19</v>
      </c>
      <c r="D965" t="s">
        <v>1494</v>
      </c>
      <c r="E965" t="s">
        <v>16</v>
      </c>
      <c r="F965" t="s">
        <v>734</v>
      </c>
      <c r="G965" t="s">
        <v>217</v>
      </c>
      <c r="H965" t="s">
        <v>842</v>
      </c>
      <c r="I965" t="s">
        <v>980</v>
      </c>
      <c r="J965" t="s">
        <v>981</v>
      </c>
      <c r="K965" s="4">
        <v>46008</v>
      </c>
      <c r="L965" s="5">
        <v>0.65789351851851852</v>
      </c>
      <c r="M965" t="s">
        <v>953</v>
      </c>
      <c r="N965" s="5">
        <v>1.8402777777777777E-3</v>
      </c>
      <c r="O965" t="s">
        <v>982</v>
      </c>
      <c r="P965">
        <v>0.19</v>
      </c>
      <c r="Q965">
        <v>20</v>
      </c>
      <c r="R965" t="s">
        <v>993</v>
      </c>
      <c r="S965" t="s">
        <v>994</v>
      </c>
    </row>
    <row r="966" spans="1:19" x14ac:dyDescent="0.25">
      <c r="A966" s="54">
        <f>_xlfn.XLOOKUP(B966,'School Lookup'!D:D,'School Lookup'!F:F,0)</f>
        <v>585323</v>
      </c>
      <c r="B966" s="54" t="str">
        <f>_xlfn.XLOOKUP(C966,'School Lookup'!A:A,'School Lookup'!D:D,_xlfn.XLOOKUP(C966,'School Lookup'!B:B,'School Lookup'!D:D,_xlfn.XLOOKUP(C966,'School Lookup'!C:C,'School Lookup'!D:D,0)))</f>
        <v>Netherseal St Peters CE Controlled Primary School</v>
      </c>
      <c r="C966" t="s">
        <v>26</v>
      </c>
      <c r="D966" t="s">
        <v>1034</v>
      </c>
      <c r="E966" t="s">
        <v>16</v>
      </c>
      <c r="F966" t="s">
        <v>734</v>
      </c>
      <c r="G966" t="s">
        <v>131</v>
      </c>
      <c r="H966" t="s">
        <v>768</v>
      </c>
      <c r="I966" t="s">
        <v>980</v>
      </c>
      <c r="J966" t="s">
        <v>981</v>
      </c>
      <c r="K966" s="4">
        <v>46008</v>
      </c>
      <c r="L966" s="5">
        <v>0.39232638888888888</v>
      </c>
      <c r="M966" t="s">
        <v>953</v>
      </c>
      <c r="N966" s="5">
        <v>6.9444444444444444E-5</v>
      </c>
      <c r="O966" t="s">
        <v>982</v>
      </c>
      <c r="P966">
        <v>0.02</v>
      </c>
      <c r="Q966">
        <v>20</v>
      </c>
      <c r="R966" t="s">
        <v>983</v>
      </c>
      <c r="S966" t="s">
        <v>984</v>
      </c>
    </row>
    <row r="967" spans="1:19" x14ac:dyDescent="0.25">
      <c r="A967" s="54">
        <f>_xlfn.XLOOKUP(B967,'School Lookup'!D:D,'School Lookup'!F:F,0)</f>
        <v>585323</v>
      </c>
      <c r="B967" s="54" t="str">
        <f>_xlfn.XLOOKUP(C967,'School Lookup'!A:A,'School Lookup'!D:D,_xlfn.XLOOKUP(C967,'School Lookup'!B:B,'School Lookup'!D:D,_xlfn.XLOOKUP(C967,'School Lookup'!C:C,'School Lookup'!D:D,0)))</f>
        <v>Netherseal St Peters CE Controlled Primary School</v>
      </c>
      <c r="C967" t="s">
        <v>26</v>
      </c>
      <c r="D967" t="s">
        <v>1035</v>
      </c>
      <c r="E967" t="s">
        <v>16</v>
      </c>
      <c r="F967" t="s">
        <v>734</v>
      </c>
      <c r="G967" t="s">
        <v>131</v>
      </c>
      <c r="H967" t="s">
        <v>768</v>
      </c>
      <c r="I967" t="s">
        <v>980</v>
      </c>
      <c r="J967" t="s">
        <v>981</v>
      </c>
      <c r="K967" s="4">
        <v>46008</v>
      </c>
      <c r="L967" s="5">
        <v>0.39740740740740743</v>
      </c>
      <c r="M967" t="s">
        <v>953</v>
      </c>
      <c r="N967" s="5">
        <v>6.5972222222222224E-4</v>
      </c>
      <c r="O967" t="s">
        <v>982</v>
      </c>
      <c r="P967">
        <v>6.9000000000000006E-2</v>
      </c>
      <c r="Q967">
        <v>20</v>
      </c>
      <c r="R967" t="s">
        <v>998</v>
      </c>
      <c r="S967" t="s">
        <v>987</v>
      </c>
    </row>
    <row r="968" spans="1:19" x14ac:dyDescent="0.25">
      <c r="A968" s="54">
        <f>_xlfn.XLOOKUP(B968,'School Lookup'!D:D,'School Lookup'!F:F,0)</f>
        <v>585323</v>
      </c>
      <c r="B968" s="54" t="str">
        <f>_xlfn.XLOOKUP(C968,'School Lookup'!A:A,'School Lookup'!D:D,_xlfn.XLOOKUP(C968,'School Lookup'!B:B,'School Lookup'!D:D,_xlfn.XLOOKUP(C968,'School Lookup'!C:C,'School Lookup'!D:D,0)))</f>
        <v>Netherseal St Peters CE Controlled Primary School</v>
      </c>
      <c r="C968" t="s">
        <v>26</v>
      </c>
      <c r="E968" t="s">
        <v>16</v>
      </c>
      <c r="F968" t="s">
        <v>734</v>
      </c>
      <c r="G968" t="s">
        <v>131</v>
      </c>
      <c r="H968" t="s">
        <v>768</v>
      </c>
      <c r="I968" t="s">
        <v>980</v>
      </c>
      <c r="J968" t="s">
        <v>967</v>
      </c>
      <c r="K968" s="4">
        <v>46008</v>
      </c>
      <c r="L968" s="5">
        <v>0.47499999999999998</v>
      </c>
      <c r="M968" t="s">
        <v>953</v>
      </c>
      <c r="N968" s="5">
        <v>0</v>
      </c>
      <c r="O968" t="s">
        <v>1495</v>
      </c>
      <c r="P968">
        <v>0.25</v>
      </c>
      <c r="Q968">
        <v>20</v>
      </c>
      <c r="R968" t="s">
        <v>955</v>
      </c>
    </row>
    <row r="969" spans="1:19" x14ac:dyDescent="0.25">
      <c r="A969" s="54">
        <f>_xlfn.XLOOKUP(B969,'School Lookup'!D:D,'School Lookup'!F:F,0)</f>
        <v>856243</v>
      </c>
      <c r="B969" s="54" t="str">
        <f>_xlfn.XLOOKUP(C969,'School Lookup'!A:A,'School Lookup'!D:D,_xlfn.XLOOKUP(C969,'School Lookup'!B:B,'School Lookup'!D:D,_xlfn.XLOOKUP(C969,'School Lookup'!C:C,'School Lookup'!D:D,0)))</f>
        <v>Elton Primary School</v>
      </c>
      <c r="C969" t="s">
        <v>331</v>
      </c>
      <c r="D969" t="s">
        <v>1052</v>
      </c>
      <c r="E969" t="s">
        <v>16</v>
      </c>
      <c r="F969" t="s">
        <v>734</v>
      </c>
      <c r="G969" t="s">
        <v>332</v>
      </c>
      <c r="H969" t="s">
        <v>877</v>
      </c>
      <c r="I969" t="s">
        <v>958</v>
      </c>
      <c r="J969" t="s">
        <v>959</v>
      </c>
      <c r="K969" s="4">
        <v>46008</v>
      </c>
      <c r="L969" s="5">
        <v>0.43819444444444444</v>
      </c>
      <c r="M969" t="s">
        <v>953</v>
      </c>
      <c r="N969" s="5">
        <v>1.273148148148148E-4</v>
      </c>
      <c r="O969" t="s">
        <v>960</v>
      </c>
      <c r="P969">
        <v>0</v>
      </c>
      <c r="Q969">
        <v>20</v>
      </c>
      <c r="R969" t="s">
        <v>1053</v>
      </c>
      <c r="S969" t="s">
        <v>966</v>
      </c>
    </row>
    <row r="970" spans="1:19" x14ac:dyDescent="0.25">
      <c r="A970" s="54">
        <f>_xlfn.XLOOKUP(B970,'School Lookup'!D:D,'School Lookup'!F:F,0)</f>
        <v>856243</v>
      </c>
      <c r="B970" s="54" t="str">
        <f>_xlfn.XLOOKUP(C970,'School Lookup'!A:A,'School Lookup'!D:D,_xlfn.XLOOKUP(C970,'School Lookup'!B:B,'School Lookup'!D:D,_xlfn.XLOOKUP(C970,'School Lookup'!C:C,'School Lookup'!D:D,0)))</f>
        <v>Elton Primary School</v>
      </c>
      <c r="C970" t="s">
        <v>331</v>
      </c>
      <c r="D970" t="s">
        <v>1157</v>
      </c>
      <c r="E970" t="s">
        <v>16</v>
      </c>
      <c r="F970" t="s">
        <v>734</v>
      </c>
      <c r="G970" t="s">
        <v>332</v>
      </c>
      <c r="H970" t="s">
        <v>877</v>
      </c>
      <c r="I970" t="s">
        <v>958</v>
      </c>
      <c r="J970" t="s">
        <v>959</v>
      </c>
      <c r="K970" s="4">
        <v>46008</v>
      </c>
      <c r="L970" s="5">
        <v>0.43953703703703706</v>
      </c>
      <c r="M970" t="s">
        <v>953</v>
      </c>
      <c r="N970" s="5">
        <v>4.9768518518518521E-4</v>
      </c>
      <c r="O970" t="s">
        <v>960</v>
      </c>
      <c r="P970">
        <v>0</v>
      </c>
      <c r="Q970">
        <v>20</v>
      </c>
      <c r="R970" t="s">
        <v>1151</v>
      </c>
      <c r="S970" t="s">
        <v>966</v>
      </c>
    </row>
    <row r="971" spans="1:19" x14ac:dyDescent="0.25">
      <c r="A971" s="54">
        <f>_xlfn.XLOOKUP(B971,'School Lookup'!D:D,'School Lookup'!F:F,0)</f>
        <v>856243</v>
      </c>
      <c r="B971" s="54" t="str">
        <f>_xlfn.XLOOKUP(C971,'School Lookup'!A:A,'School Lookup'!D:D,_xlfn.XLOOKUP(C971,'School Lookup'!B:B,'School Lookup'!D:D,_xlfn.XLOOKUP(C971,'School Lookup'!C:C,'School Lookup'!D:D,0)))</f>
        <v>Elton Primary School</v>
      </c>
      <c r="C971" t="s">
        <v>331</v>
      </c>
      <c r="D971" t="s">
        <v>1112</v>
      </c>
      <c r="E971" t="s">
        <v>16</v>
      </c>
      <c r="F971" t="s">
        <v>734</v>
      </c>
      <c r="G971" t="s">
        <v>332</v>
      </c>
      <c r="H971" t="s">
        <v>877</v>
      </c>
      <c r="I971" t="s">
        <v>958</v>
      </c>
      <c r="J971" t="s">
        <v>959</v>
      </c>
      <c r="K971" s="4">
        <v>46008</v>
      </c>
      <c r="L971" s="5">
        <v>0.61230324074074072</v>
      </c>
      <c r="M971" t="s">
        <v>953</v>
      </c>
      <c r="N971" s="5">
        <v>3.3449074074074076E-3</v>
      </c>
      <c r="O971" t="s">
        <v>960</v>
      </c>
      <c r="P971">
        <v>0</v>
      </c>
      <c r="Q971">
        <v>20</v>
      </c>
      <c r="R971" t="s">
        <v>978</v>
      </c>
      <c r="S971" t="s">
        <v>966</v>
      </c>
    </row>
    <row r="972" spans="1:19" x14ac:dyDescent="0.25">
      <c r="A972" s="54">
        <f>_xlfn.XLOOKUP(B972,'School Lookup'!D:D,'School Lookup'!F:F,0)</f>
        <v>856243</v>
      </c>
      <c r="B972" s="54" t="str">
        <f>_xlfn.XLOOKUP(C972,'School Lookup'!A:A,'School Lookup'!D:D,_xlfn.XLOOKUP(C972,'School Lookup'!B:B,'School Lookup'!D:D,_xlfn.XLOOKUP(C972,'School Lookup'!C:C,'School Lookup'!D:D,0)))</f>
        <v>Elton Primary School</v>
      </c>
      <c r="C972" t="s">
        <v>331</v>
      </c>
      <c r="D972" t="s">
        <v>1496</v>
      </c>
      <c r="E972" t="s">
        <v>16</v>
      </c>
      <c r="F972" t="s">
        <v>734</v>
      </c>
      <c r="G972" t="s">
        <v>332</v>
      </c>
      <c r="H972" t="s">
        <v>877</v>
      </c>
      <c r="I972" t="s">
        <v>958</v>
      </c>
      <c r="J972" t="s">
        <v>981</v>
      </c>
      <c r="K972" s="4">
        <v>46008</v>
      </c>
      <c r="L972" s="5">
        <v>0.47730324074074076</v>
      </c>
      <c r="M972" t="s">
        <v>953</v>
      </c>
      <c r="N972" s="5">
        <v>4.0509259259259258E-4</v>
      </c>
      <c r="O972" t="s">
        <v>982</v>
      </c>
      <c r="P972">
        <v>0</v>
      </c>
      <c r="Q972">
        <v>20</v>
      </c>
      <c r="R972" t="s">
        <v>986</v>
      </c>
      <c r="S972" t="s">
        <v>987</v>
      </c>
    </row>
    <row r="973" spans="1:19" x14ac:dyDescent="0.25">
      <c r="A973" s="54">
        <f>_xlfn.XLOOKUP(B973,'School Lookup'!D:D,'School Lookup'!F:F,0)</f>
        <v>856243</v>
      </c>
      <c r="B973" s="54" t="str">
        <f>_xlfn.XLOOKUP(C973,'School Lookup'!A:A,'School Lookup'!D:D,_xlfn.XLOOKUP(C973,'School Lookup'!B:B,'School Lookup'!D:D,_xlfn.XLOOKUP(C973,'School Lookup'!C:C,'School Lookup'!D:D,0)))</f>
        <v>Elton Primary School</v>
      </c>
      <c r="C973" t="s">
        <v>331</v>
      </c>
      <c r="D973" t="s">
        <v>1160</v>
      </c>
      <c r="E973" t="s">
        <v>16</v>
      </c>
      <c r="F973" t="s">
        <v>734</v>
      </c>
      <c r="G973" t="s">
        <v>332</v>
      </c>
      <c r="H973" t="s">
        <v>877</v>
      </c>
      <c r="I973" t="s">
        <v>958</v>
      </c>
      <c r="J973" t="s">
        <v>981</v>
      </c>
      <c r="K973" s="4">
        <v>46008</v>
      </c>
      <c r="L973" s="5">
        <v>0.51159722222222226</v>
      </c>
      <c r="M973" t="s">
        <v>953</v>
      </c>
      <c r="N973" s="5">
        <v>6.7129629629629625E-4</v>
      </c>
      <c r="O973" t="s">
        <v>982</v>
      </c>
      <c r="P973">
        <v>0</v>
      </c>
      <c r="Q973">
        <v>20</v>
      </c>
      <c r="R973" t="s">
        <v>1006</v>
      </c>
      <c r="S973" t="s">
        <v>994</v>
      </c>
    </row>
    <row r="974" spans="1:19" x14ac:dyDescent="0.25">
      <c r="A974" s="54">
        <f>_xlfn.XLOOKUP(B974,'School Lookup'!D:D,'School Lookup'!F:F,0)</f>
        <v>856243</v>
      </c>
      <c r="B974" s="54" t="str">
        <f>_xlfn.XLOOKUP(C974,'School Lookup'!A:A,'School Lookup'!D:D,_xlfn.XLOOKUP(C974,'School Lookup'!B:B,'School Lookup'!D:D,_xlfn.XLOOKUP(C974,'School Lookup'!C:C,'School Lookup'!D:D,0)))</f>
        <v>Elton Primary School</v>
      </c>
      <c r="C974" t="s">
        <v>331</v>
      </c>
      <c r="D974" t="s">
        <v>1160</v>
      </c>
      <c r="E974" t="s">
        <v>16</v>
      </c>
      <c r="F974" t="s">
        <v>734</v>
      </c>
      <c r="G974" t="s">
        <v>332</v>
      </c>
      <c r="H974" t="s">
        <v>877</v>
      </c>
      <c r="I974" t="s">
        <v>958</v>
      </c>
      <c r="J974" t="s">
        <v>981</v>
      </c>
      <c r="K974" s="4">
        <v>46008</v>
      </c>
      <c r="L974" s="5">
        <v>0.63004629629629627</v>
      </c>
      <c r="M974" t="s">
        <v>953</v>
      </c>
      <c r="N974" s="5">
        <v>1.0416666666666667E-3</v>
      </c>
      <c r="O974" t="s">
        <v>982</v>
      </c>
      <c r="P974">
        <v>0</v>
      </c>
      <c r="Q974">
        <v>20</v>
      </c>
      <c r="R974" t="s">
        <v>1006</v>
      </c>
      <c r="S974" t="s">
        <v>994</v>
      </c>
    </row>
    <row r="975" spans="1:19" x14ac:dyDescent="0.25">
      <c r="A975" s="54">
        <f>_xlfn.XLOOKUP(B975,'School Lookup'!D:D,'School Lookup'!F:F,0)</f>
        <v>823392</v>
      </c>
      <c r="B975" s="54" t="str">
        <f>_xlfn.XLOOKUP(C975,'School Lookup'!A:A,'School Lookup'!D:D,_xlfn.XLOOKUP(C975,'School Lookup'!B:B,'School Lookup'!D:D,_xlfn.XLOOKUP(C975,'School Lookup'!C:C,'School Lookup'!D:D,0)))</f>
        <v>Fitz Herbert C of E VA Primary School</v>
      </c>
      <c r="C975" t="s">
        <v>31</v>
      </c>
      <c r="D975" t="s">
        <v>1497</v>
      </c>
      <c r="E975" t="s">
        <v>16</v>
      </c>
      <c r="F975" t="s">
        <v>734</v>
      </c>
      <c r="G975" t="s">
        <v>134</v>
      </c>
      <c r="H975" t="s">
        <v>347</v>
      </c>
      <c r="I975" t="s">
        <v>958</v>
      </c>
      <c r="J975" t="s">
        <v>981</v>
      </c>
      <c r="K975" s="4">
        <v>46008</v>
      </c>
      <c r="L975" s="5">
        <v>0.34935185185185186</v>
      </c>
      <c r="M975" t="s">
        <v>953</v>
      </c>
      <c r="N975" s="5">
        <v>6.5972222222222224E-4</v>
      </c>
      <c r="O975" t="s">
        <v>982</v>
      </c>
      <c r="P975">
        <v>0</v>
      </c>
      <c r="Q975">
        <v>20</v>
      </c>
      <c r="R975" t="s">
        <v>983</v>
      </c>
      <c r="S975" t="s">
        <v>984</v>
      </c>
    </row>
    <row r="976" spans="1:19" x14ac:dyDescent="0.25">
      <c r="A976" s="54">
        <f>_xlfn.XLOOKUP(B976,'School Lookup'!D:D,'School Lookup'!F:F,0)</f>
        <v>823392</v>
      </c>
      <c r="B976" s="54" t="str">
        <f>_xlfn.XLOOKUP(C976,'School Lookup'!A:A,'School Lookup'!D:D,_xlfn.XLOOKUP(C976,'School Lookup'!B:B,'School Lookup'!D:D,_xlfn.XLOOKUP(C976,'School Lookup'!C:C,'School Lookup'!D:D,0)))</f>
        <v>Fitz Herbert C of E VA Primary School</v>
      </c>
      <c r="C976" t="s">
        <v>31</v>
      </c>
      <c r="D976" t="s">
        <v>1498</v>
      </c>
      <c r="E976" t="s">
        <v>16</v>
      </c>
      <c r="F976" t="s">
        <v>734</v>
      </c>
      <c r="G976" t="s">
        <v>134</v>
      </c>
      <c r="H976" t="s">
        <v>347</v>
      </c>
      <c r="I976" t="s">
        <v>958</v>
      </c>
      <c r="J976" t="s">
        <v>959</v>
      </c>
      <c r="K976" s="4">
        <v>46008</v>
      </c>
      <c r="L976" s="5">
        <v>0.40815972222222224</v>
      </c>
      <c r="M976" t="s">
        <v>953</v>
      </c>
      <c r="N976" s="5">
        <v>3.4953703703703705E-3</v>
      </c>
      <c r="O976" t="s">
        <v>960</v>
      </c>
      <c r="P976">
        <v>0</v>
      </c>
      <c r="Q976">
        <v>20</v>
      </c>
      <c r="R976" t="s">
        <v>1366</v>
      </c>
      <c r="S976" t="s">
        <v>955</v>
      </c>
    </row>
    <row r="977" spans="1:19" x14ac:dyDescent="0.25">
      <c r="A977" s="54">
        <f>_xlfn.XLOOKUP(B977,'School Lookup'!D:D,'School Lookup'!F:F,0)</f>
        <v>823392</v>
      </c>
      <c r="B977" s="54" t="str">
        <f>_xlfn.XLOOKUP(C977,'School Lookup'!A:A,'School Lookup'!D:D,_xlfn.XLOOKUP(C977,'School Lookup'!B:B,'School Lookup'!D:D,_xlfn.XLOOKUP(C977,'School Lookup'!C:C,'School Lookup'!D:D,0)))</f>
        <v>Fitz Herbert C of E VA Primary School</v>
      </c>
      <c r="C977" t="s">
        <v>31</v>
      </c>
      <c r="D977" t="s">
        <v>1498</v>
      </c>
      <c r="E977" t="s">
        <v>16</v>
      </c>
      <c r="F977" t="s">
        <v>734</v>
      </c>
      <c r="G977" t="s">
        <v>134</v>
      </c>
      <c r="H977" t="s">
        <v>347</v>
      </c>
      <c r="I977" t="s">
        <v>958</v>
      </c>
      <c r="J977" t="s">
        <v>959</v>
      </c>
      <c r="K977" s="4">
        <v>46008</v>
      </c>
      <c r="L977" s="5">
        <v>0.41385416666666669</v>
      </c>
      <c r="M977" t="s">
        <v>953</v>
      </c>
      <c r="N977" s="5">
        <v>3.8773148148148148E-3</v>
      </c>
      <c r="O977" t="s">
        <v>960</v>
      </c>
      <c r="P977">
        <v>0</v>
      </c>
      <c r="Q977">
        <v>20</v>
      </c>
      <c r="R977" t="s">
        <v>1366</v>
      </c>
      <c r="S977" t="s">
        <v>955</v>
      </c>
    </row>
    <row r="978" spans="1:19" x14ac:dyDescent="0.25">
      <c r="A978" s="54">
        <f>_xlfn.XLOOKUP(B978,'School Lookup'!D:D,'School Lookup'!F:F,0)</f>
        <v>823392</v>
      </c>
      <c r="B978" s="54" t="str">
        <f>_xlfn.XLOOKUP(C978,'School Lookup'!A:A,'School Lookup'!D:D,_xlfn.XLOOKUP(C978,'School Lookup'!B:B,'School Lookup'!D:D,_xlfn.XLOOKUP(C978,'School Lookup'!C:C,'School Lookup'!D:D,0)))</f>
        <v>Fitz Herbert C of E VA Primary School</v>
      </c>
      <c r="C978" t="s">
        <v>31</v>
      </c>
      <c r="D978" t="s">
        <v>1063</v>
      </c>
      <c r="E978" t="s">
        <v>16</v>
      </c>
      <c r="F978" t="s">
        <v>734</v>
      </c>
      <c r="G978" t="s">
        <v>134</v>
      </c>
      <c r="H978" t="s">
        <v>347</v>
      </c>
      <c r="I978" t="s">
        <v>958</v>
      </c>
      <c r="J978" t="s">
        <v>959</v>
      </c>
      <c r="K978" s="4">
        <v>46008</v>
      </c>
      <c r="L978" s="5">
        <v>0.42652777777777778</v>
      </c>
      <c r="M978" t="s">
        <v>953</v>
      </c>
      <c r="N978" s="5">
        <v>1.7361111111111112E-4</v>
      </c>
      <c r="O978" t="s">
        <v>960</v>
      </c>
      <c r="P978">
        <v>0</v>
      </c>
      <c r="Q978">
        <v>20</v>
      </c>
      <c r="R978" t="s">
        <v>955</v>
      </c>
    </row>
    <row r="979" spans="1:19" x14ac:dyDescent="0.25">
      <c r="A979" s="54">
        <f>_xlfn.XLOOKUP(B979,'School Lookup'!D:D,'School Lookup'!F:F,0)</f>
        <v>823392</v>
      </c>
      <c r="B979" s="54" t="str">
        <f>_xlfn.XLOOKUP(C979,'School Lookup'!A:A,'School Lookup'!D:D,_xlfn.XLOOKUP(C979,'School Lookup'!B:B,'School Lookup'!D:D,_xlfn.XLOOKUP(C979,'School Lookup'!C:C,'School Lookup'!D:D,0)))</f>
        <v>Fitz Herbert C of E VA Primary School</v>
      </c>
      <c r="C979" t="s">
        <v>31</v>
      </c>
      <c r="D979" t="s">
        <v>1498</v>
      </c>
      <c r="E979" t="s">
        <v>16</v>
      </c>
      <c r="F979" t="s">
        <v>734</v>
      </c>
      <c r="G979" t="s">
        <v>134</v>
      </c>
      <c r="H979" t="s">
        <v>347</v>
      </c>
      <c r="I979" t="s">
        <v>958</v>
      </c>
      <c r="J979" t="s">
        <v>959</v>
      </c>
      <c r="K979" s="4">
        <v>46008</v>
      </c>
      <c r="L979" s="5">
        <v>0.44969907407407406</v>
      </c>
      <c r="M979" t="s">
        <v>953</v>
      </c>
      <c r="N979" s="5">
        <v>5.7523148148148151E-3</v>
      </c>
      <c r="O979" t="s">
        <v>960</v>
      </c>
      <c r="P979">
        <v>0</v>
      </c>
      <c r="Q979">
        <v>20</v>
      </c>
      <c r="R979" t="s">
        <v>1366</v>
      </c>
      <c r="S979" t="s">
        <v>955</v>
      </c>
    </row>
    <row r="980" spans="1:19" x14ac:dyDescent="0.25">
      <c r="A980" s="54">
        <f>_xlfn.XLOOKUP(B980,'School Lookup'!D:D,'School Lookup'!F:F,0)</f>
        <v>823392</v>
      </c>
      <c r="B980" s="54" t="str">
        <f>_xlfn.XLOOKUP(C980,'School Lookup'!A:A,'School Lookup'!D:D,_xlfn.XLOOKUP(C980,'School Lookup'!B:B,'School Lookup'!D:D,_xlfn.XLOOKUP(C980,'School Lookup'!C:C,'School Lookup'!D:D,0)))</f>
        <v>Fitz Herbert C of E VA Primary School</v>
      </c>
      <c r="C980" t="s">
        <v>31</v>
      </c>
      <c r="D980" t="s">
        <v>1066</v>
      </c>
      <c r="E980" t="s">
        <v>16</v>
      </c>
      <c r="F980" t="s">
        <v>734</v>
      </c>
      <c r="G980" t="s">
        <v>134</v>
      </c>
      <c r="H980" t="s">
        <v>347</v>
      </c>
      <c r="I980" t="s">
        <v>958</v>
      </c>
      <c r="J980" t="s">
        <v>959</v>
      </c>
      <c r="K980" s="4">
        <v>46008</v>
      </c>
      <c r="L980" s="5">
        <v>0.55981481481481477</v>
      </c>
      <c r="M980" t="s">
        <v>953</v>
      </c>
      <c r="N980" s="5">
        <v>5.2083333333333333E-4</v>
      </c>
      <c r="O980" t="s">
        <v>960</v>
      </c>
      <c r="P980">
        <v>0</v>
      </c>
      <c r="Q980">
        <v>20</v>
      </c>
      <c r="R980" t="s">
        <v>974</v>
      </c>
      <c r="S980" t="s">
        <v>955</v>
      </c>
    </row>
    <row r="981" spans="1:19" x14ac:dyDescent="0.25">
      <c r="A981" s="54">
        <f>_xlfn.XLOOKUP(B981,'School Lookup'!D:D,'School Lookup'!F:F,0)</f>
        <v>823392</v>
      </c>
      <c r="B981" s="54" t="str">
        <f>_xlfn.XLOOKUP(C981,'School Lookup'!A:A,'School Lookup'!D:D,_xlfn.XLOOKUP(C981,'School Lookup'!B:B,'School Lookup'!D:D,_xlfn.XLOOKUP(C981,'School Lookup'!C:C,'School Lookup'!D:D,0)))</f>
        <v>Fitz Herbert C of E VA Primary School</v>
      </c>
      <c r="C981" t="s">
        <v>31</v>
      </c>
      <c r="D981">
        <v>620</v>
      </c>
      <c r="E981" t="s">
        <v>16</v>
      </c>
      <c r="F981" t="s">
        <v>734</v>
      </c>
      <c r="G981" t="s">
        <v>134</v>
      </c>
      <c r="H981" t="s">
        <v>347</v>
      </c>
      <c r="I981" t="s">
        <v>958</v>
      </c>
      <c r="J981" t="s">
        <v>959</v>
      </c>
      <c r="K981" s="4">
        <v>46008</v>
      </c>
      <c r="L981" s="5">
        <v>0.55981481481481477</v>
      </c>
      <c r="M981" t="s">
        <v>953</v>
      </c>
      <c r="N981" s="5">
        <v>5.2083333333333333E-4</v>
      </c>
      <c r="O981" t="s">
        <v>960</v>
      </c>
      <c r="P981">
        <v>0</v>
      </c>
      <c r="Q981">
        <v>20</v>
      </c>
      <c r="R981" t="s">
        <v>975</v>
      </c>
      <c r="S981" t="s">
        <v>976</v>
      </c>
    </row>
    <row r="982" spans="1:19" x14ac:dyDescent="0.25">
      <c r="A982" s="54">
        <f>_xlfn.XLOOKUP(B982,'School Lookup'!D:D,'School Lookup'!F:F,0)</f>
        <v>823392</v>
      </c>
      <c r="B982" s="54" t="str">
        <f>_xlfn.XLOOKUP(C982,'School Lookup'!A:A,'School Lookup'!D:D,_xlfn.XLOOKUP(C982,'School Lookup'!B:B,'School Lookup'!D:D,_xlfn.XLOOKUP(C982,'School Lookup'!C:C,'School Lookup'!D:D,0)))</f>
        <v>Fitz Herbert C of E VA Primary School</v>
      </c>
      <c r="C982" t="s">
        <v>31</v>
      </c>
      <c r="D982">
        <v>620</v>
      </c>
      <c r="E982" t="s">
        <v>16</v>
      </c>
      <c r="F982" t="s">
        <v>734</v>
      </c>
      <c r="G982" t="s">
        <v>134</v>
      </c>
      <c r="H982" t="s">
        <v>347</v>
      </c>
      <c r="I982" t="s">
        <v>958</v>
      </c>
      <c r="J982" t="s">
        <v>959</v>
      </c>
      <c r="K982" s="4">
        <v>46008</v>
      </c>
      <c r="L982" s="5">
        <v>0.56086805555555552</v>
      </c>
      <c r="M982" t="s">
        <v>953</v>
      </c>
      <c r="N982" s="5">
        <v>6.9444444444444444E-5</v>
      </c>
      <c r="O982" t="s">
        <v>960</v>
      </c>
      <c r="P982">
        <v>0</v>
      </c>
      <c r="Q982">
        <v>20</v>
      </c>
      <c r="R982" t="s">
        <v>975</v>
      </c>
      <c r="S982" t="s">
        <v>976</v>
      </c>
    </row>
    <row r="983" spans="1:19" x14ac:dyDescent="0.25">
      <c r="A983" s="54">
        <f>_xlfn.XLOOKUP(B983,'School Lookup'!D:D,'School Lookup'!F:F,0)</f>
        <v>823392</v>
      </c>
      <c r="B983" s="54" t="str">
        <f>_xlfn.XLOOKUP(C983,'School Lookup'!A:A,'School Lookup'!D:D,_xlfn.XLOOKUP(C983,'School Lookup'!B:B,'School Lookup'!D:D,_xlfn.XLOOKUP(C983,'School Lookup'!C:C,'School Lookup'!D:D,0)))</f>
        <v>Fitz Herbert C of E VA Primary School</v>
      </c>
      <c r="C983" t="s">
        <v>31</v>
      </c>
      <c r="D983" t="s">
        <v>1498</v>
      </c>
      <c r="E983" t="s">
        <v>16</v>
      </c>
      <c r="F983" t="s">
        <v>734</v>
      </c>
      <c r="G983" t="s">
        <v>134</v>
      </c>
      <c r="H983" t="s">
        <v>347</v>
      </c>
      <c r="I983" t="s">
        <v>958</v>
      </c>
      <c r="J983" t="s">
        <v>959</v>
      </c>
      <c r="K983" s="4">
        <v>46008</v>
      </c>
      <c r="L983" s="5">
        <v>0.60577546296296292</v>
      </c>
      <c r="M983" t="s">
        <v>953</v>
      </c>
      <c r="N983" s="5">
        <v>1.337962962962963E-2</v>
      </c>
      <c r="O983" t="s">
        <v>960</v>
      </c>
      <c r="P983">
        <v>0</v>
      </c>
      <c r="Q983">
        <v>20</v>
      </c>
      <c r="R983" t="s">
        <v>1366</v>
      </c>
      <c r="S983" t="s">
        <v>955</v>
      </c>
    </row>
    <row r="984" spans="1:19" x14ac:dyDescent="0.25">
      <c r="A984" s="54">
        <f>_xlfn.XLOOKUP(B984,'School Lookup'!D:D,'School Lookup'!F:F,0)</f>
        <v>823392</v>
      </c>
      <c r="B984" s="54" t="str">
        <f>_xlfn.XLOOKUP(C984,'School Lookup'!A:A,'School Lookup'!D:D,_xlfn.XLOOKUP(C984,'School Lookup'!B:B,'School Lookup'!D:D,_xlfn.XLOOKUP(C984,'School Lookup'!C:C,'School Lookup'!D:D,0)))</f>
        <v>Fitz Herbert C of E VA Primary School</v>
      </c>
      <c r="C984" t="s">
        <v>31</v>
      </c>
      <c r="D984">
        <v>142</v>
      </c>
      <c r="E984" t="s">
        <v>16</v>
      </c>
      <c r="F984" t="s">
        <v>734</v>
      </c>
      <c r="G984" t="s">
        <v>134</v>
      </c>
      <c r="H984" t="s">
        <v>347</v>
      </c>
      <c r="I984" t="s">
        <v>958</v>
      </c>
      <c r="J984" t="s">
        <v>959</v>
      </c>
      <c r="K984" s="4">
        <v>46008</v>
      </c>
      <c r="L984" s="5">
        <v>0.61549768518518522</v>
      </c>
      <c r="M984" t="s">
        <v>953</v>
      </c>
      <c r="N984" s="5">
        <v>1.8518518518518518E-4</v>
      </c>
      <c r="O984" t="s">
        <v>960</v>
      </c>
      <c r="P984">
        <v>0</v>
      </c>
      <c r="Q984">
        <v>20</v>
      </c>
      <c r="R984" t="s">
        <v>955</v>
      </c>
    </row>
    <row r="985" spans="1:19" x14ac:dyDescent="0.25">
      <c r="A985" s="54">
        <f>_xlfn.XLOOKUP(B985,'School Lookup'!D:D,'School Lookup'!F:F,0)</f>
        <v>823392</v>
      </c>
      <c r="B985" s="54" t="str">
        <f>_xlfn.XLOOKUP(C985,'School Lookup'!A:A,'School Lookup'!D:D,_xlfn.XLOOKUP(C985,'School Lookup'!B:B,'School Lookup'!D:D,_xlfn.XLOOKUP(C985,'School Lookup'!C:C,'School Lookup'!D:D,0)))</f>
        <v>Fitz Herbert C of E VA Primary School</v>
      </c>
      <c r="C985" t="s">
        <v>31</v>
      </c>
      <c r="D985" t="s">
        <v>1499</v>
      </c>
      <c r="E985" t="s">
        <v>16</v>
      </c>
      <c r="F985" t="s">
        <v>734</v>
      </c>
      <c r="G985" t="s">
        <v>134</v>
      </c>
      <c r="H985" t="s">
        <v>347</v>
      </c>
      <c r="I985" t="s">
        <v>958</v>
      </c>
      <c r="J985" t="s">
        <v>959</v>
      </c>
      <c r="K985" s="4">
        <v>46008</v>
      </c>
      <c r="L985" s="5">
        <v>0.68074074074074076</v>
      </c>
      <c r="M985" t="s">
        <v>953</v>
      </c>
      <c r="N985" s="5">
        <v>1.1574074074074073E-5</v>
      </c>
      <c r="O985" t="s">
        <v>960</v>
      </c>
      <c r="P985">
        <v>0</v>
      </c>
      <c r="Q985">
        <v>20</v>
      </c>
      <c r="R985" t="s">
        <v>974</v>
      </c>
      <c r="S985" t="s">
        <v>955</v>
      </c>
    </row>
    <row r="986" spans="1:19" x14ac:dyDescent="0.25">
      <c r="A986" s="54">
        <f>_xlfn.XLOOKUP(B986,'School Lookup'!D:D,'School Lookup'!F:F,0)</f>
        <v>251672</v>
      </c>
      <c r="B986" s="54" t="str">
        <f>_xlfn.XLOOKUP(C986,'School Lookup'!A:A,'School Lookup'!D:D,_xlfn.XLOOKUP(C986,'School Lookup'!B:B,'School Lookup'!D:D,_xlfn.XLOOKUP(C986,'School Lookup'!C:C,'School Lookup'!D:D,0)))</f>
        <v>Park Schools Federation</v>
      </c>
      <c r="C986" t="s">
        <v>40</v>
      </c>
      <c r="D986" t="s">
        <v>1500</v>
      </c>
      <c r="E986" t="s">
        <v>16</v>
      </c>
      <c r="F986" t="s">
        <v>734</v>
      </c>
      <c r="G986" t="s">
        <v>235</v>
      </c>
      <c r="H986" t="s">
        <v>228</v>
      </c>
      <c r="I986" t="s">
        <v>980</v>
      </c>
      <c r="J986" t="s">
        <v>981</v>
      </c>
      <c r="K986" s="4">
        <v>46008</v>
      </c>
      <c r="L986" s="5">
        <v>0.40972222222222221</v>
      </c>
      <c r="M986" t="s">
        <v>953</v>
      </c>
      <c r="N986" s="5">
        <v>4.861111111111111E-4</v>
      </c>
      <c r="O986" t="s">
        <v>982</v>
      </c>
      <c r="P986">
        <v>0.05</v>
      </c>
      <c r="Q986">
        <v>20</v>
      </c>
      <c r="R986" t="s">
        <v>983</v>
      </c>
      <c r="S986" t="s">
        <v>984</v>
      </c>
    </row>
    <row r="987" spans="1:19" x14ac:dyDescent="0.25">
      <c r="A987" s="54">
        <f>_xlfn.XLOOKUP(B987,'School Lookup'!D:D,'School Lookup'!F:F,0)</f>
        <v>251672</v>
      </c>
      <c r="B987" s="54" t="str">
        <f>_xlfn.XLOOKUP(C987,'School Lookup'!A:A,'School Lookup'!D:D,_xlfn.XLOOKUP(C987,'School Lookup'!B:B,'School Lookup'!D:D,_xlfn.XLOOKUP(C987,'School Lookup'!C:C,'School Lookup'!D:D,0)))</f>
        <v>Park Schools Federation</v>
      </c>
      <c r="C987" t="s">
        <v>40</v>
      </c>
      <c r="D987" t="s">
        <v>1500</v>
      </c>
      <c r="E987" t="s">
        <v>16</v>
      </c>
      <c r="F987" t="s">
        <v>734</v>
      </c>
      <c r="G987" t="s">
        <v>235</v>
      </c>
      <c r="H987" t="s">
        <v>228</v>
      </c>
      <c r="I987" t="s">
        <v>980</v>
      </c>
      <c r="J987" t="s">
        <v>981</v>
      </c>
      <c r="K987" s="4">
        <v>46008</v>
      </c>
      <c r="L987" s="5">
        <v>0.43125000000000002</v>
      </c>
      <c r="M987" t="s">
        <v>953</v>
      </c>
      <c r="N987" s="5">
        <v>4.3981481481481481E-4</v>
      </c>
      <c r="O987" t="s">
        <v>982</v>
      </c>
      <c r="P987">
        <v>4.4999999999999998E-2</v>
      </c>
      <c r="Q987">
        <v>20</v>
      </c>
      <c r="R987" t="s">
        <v>983</v>
      </c>
      <c r="S987" t="s">
        <v>984</v>
      </c>
    </row>
    <row r="988" spans="1:19" x14ac:dyDescent="0.25">
      <c r="A988" s="54">
        <f>_xlfn.XLOOKUP(B988,'School Lookup'!D:D,'School Lookup'!F:F,0)</f>
        <v>251672</v>
      </c>
      <c r="B988" s="54" t="str">
        <f>_xlfn.XLOOKUP(C988,'School Lookup'!A:A,'School Lookup'!D:D,_xlfn.XLOOKUP(C988,'School Lookup'!B:B,'School Lookup'!D:D,_xlfn.XLOOKUP(C988,'School Lookup'!C:C,'School Lookup'!D:D,0)))</f>
        <v>Park Schools Federation</v>
      </c>
      <c r="C988" t="s">
        <v>40</v>
      </c>
      <c r="D988" t="s">
        <v>1501</v>
      </c>
      <c r="E988" t="s">
        <v>16</v>
      </c>
      <c r="F988" t="s">
        <v>734</v>
      </c>
      <c r="G988" t="s">
        <v>235</v>
      </c>
      <c r="H988" t="s">
        <v>228</v>
      </c>
      <c r="I988" t="s">
        <v>980</v>
      </c>
      <c r="J988" t="s">
        <v>981</v>
      </c>
      <c r="K988" s="4">
        <v>46008</v>
      </c>
      <c r="L988" s="5">
        <v>0.43194444444444446</v>
      </c>
      <c r="M988" t="s">
        <v>953</v>
      </c>
      <c r="N988" s="5">
        <v>1.5046296296296297E-4</v>
      </c>
      <c r="O988" t="s">
        <v>982</v>
      </c>
      <c r="P988">
        <v>0.02</v>
      </c>
      <c r="Q988">
        <v>20</v>
      </c>
      <c r="R988" t="s">
        <v>983</v>
      </c>
      <c r="S988" t="s">
        <v>984</v>
      </c>
    </row>
    <row r="989" spans="1:19" x14ac:dyDescent="0.25">
      <c r="A989" s="54">
        <f>_xlfn.XLOOKUP(B989,'School Lookup'!D:D,'School Lookup'!F:F,0)</f>
        <v>251672</v>
      </c>
      <c r="B989" s="54" t="str">
        <f>_xlfn.XLOOKUP(C989,'School Lookup'!A:A,'School Lookup'!D:D,_xlfn.XLOOKUP(C989,'School Lookup'!B:B,'School Lookup'!D:D,_xlfn.XLOOKUP(C989,'School Lookup'!C:C,'School Lookup'!D:D,0)))</f>
        <v>Park Schools Federation</v>
      </c>
      <c r="C989" t="s">
        <v>40</v>
      </c>
      <c r="D989" t="s">
        <v>1502</v>
      </c>
      <c r="E989" t="s">
        <v>16</v>
      </c>
      <c r="F989" t="s">
        <v>734</v>
      </c>
      <c r="G989" t="s">
        <v>235</v>
      </c>
      <c r="H989" t="s">
        <v>228</v>
      </c>
      <c r="I989" t="s">
        <v>980</v>
      </c>
      <c r="J989" t="s">
        <v>981</v>
      </c>
      <c r="K989" s="4">
        <v>46008</v>
      </c>
      <c r="L989" s="5">
        <v>0.45763888888888887</v>
      </c>
      <c r="M989" t="s">
        <v>953</v>
      </c>
      <c r="N989" s="5">
        <v>3.0092592592592595E-4</v>
      </c>
      <c r="O989" t="s">
        <v>982</v>
      </c>
      <c r="P989">
        <v>3.1E-2</v>
      </c>
      <c r="Q989">
        <v>20</v>
      </c>
      <c r="R989" t="s">
        <v>983</v>
      </c>
      <c r="S989" t="s">
        <v>984</v>
      </c>
    </row>
    <row r="990" spans="1:19" x14ac:dyDescent="0.25">
      <c r="A990" s="54">
        <f>_xlfn.XLOOKUP(B990,'School Lookup'!D:D,'School Lookup'!F:F,0)</f>
        <v>251672</v>
      </c>
      <c r="B990" s="54" t="str">
        <f>_xlfn.XLOOKUP(C990,'School Lookup'!A:A,'School Lookup'!D:D,_xlfn.XLOOKUP(C990,'School Lookup'!B:B,'School Lookup'!D:D,_xlfn.XLOOKUP(C990,'School Lookup'!C:C,'School Lookup'!D:D,0)))</f>
        <v>Park Schools Federation</v>
      </c>
      <c r="C990" t="s">
        <v>40</v>
      </c>
      <c r="D990" t="s">
        <v>1503</v>
      </c>
      <c r="E990" t="s">
        <v>16</v>
      </c>
      <c r="F990" t="s">
        <v>734</v>
      </c>
      <c r="G990" t="s">
        <v>235</v>
      </c>
      <c r="H990" t="s">
        <v>228</v>
      </c>
      <c r="I990" t="s">
        <v>980</v>
      </c>
      <c r="J990" t="s">
        <v>981</v>
      </c>
      <c r="K990" s="4">
        <v>46008</v>
      </c>
      <c r="L990" s="5">
        <v>0.5541666666666667</v>
      </c>
      <c r="M990" t="s">
        <v>953</v>
      </c>
      <c r="N990" s="5">
        <v>3.2407407407407406E-4</v>
      </c>
      <c r="O990" t="s">
        <v>982</v>
      </c>
      <c r="P990">
        <v>3.4000000000000002E-2</v>
      </c>
      <c r="Q990">
        <v>20</v>
      </c>
      <c r="R990" t="s">
        <v>998</v>
      </c>
      <c r="S990" t="s">
        <v>987</v>
      </c>
    </row>
    <row r="991" spans="1:19" x14ac:dyDescent="0.25">
      <c r="A991" s="54">
        <f>_xlfn.XLOOKUP(B991,'School Lookup'!D:D,'School Lookup'!F:F,0)</f>
        <v>251672</v>
      </c>
      <c r="B991" s="54" t="str">
        <f>_xlfn.XLOOKUP(C991,'School Lookup'!A:A,'School Lookup'!D:D,_xlfn.XLOOKUP(C991,'School Lookup'!B:B,'School Lookup'!D:D,_xlfn.XLOOKUP(C991,'School Lookup'!C:C,'School Lookup'!D:D,0)))</f>
        <v>Park Schools Federation</v>
      </c>
      <c r="C991" t="s">
        <v>40</v>
      </c>
      <c r="D991" t="s">
        <v>1321</v>
      </c>
      <c r="E991" t="s">
        <v>16</v>
      </c>
      <c r="F991" t="s">
        <v>734</v>
      </c>
      <c r="G991" t="s">
        <v>235</v>
      </c>
      <c r="H991" t="s">
        <v>228</v>
      </c>
      <c r="I991" t="s">
        <v>980</v>
      </c>
      <c r="J991" t="s">
        <v>981</v>
      </c>
      <c r="K991" s="4">
        <v>46008</v>
      </c>
      <c r="L991" s="5">
        <v>0.60416666666666663</v>
      </c>
      <c r="M991" t="s">
        <v>953</v>
      </c>
      <c r="N991" s="5">
        <v>2.8935185185185184E-4</v>
      </c>
      <c r="O991" t="s">
        <v>982</v>
      </c>
      <c r="P991">
        <v>0.03</v>
      </c>
      <c r="Q991">
        <v>20</v>
      </c>
      <c r="R991" t="s">
        <v>983</v>
      </c>
      <c r="S991" t="s">
        <v>984</v>
      </c>
    </row>
    <row r="992" spans="1:19" x14ac:dyDescent="0.25">
      <c r="A992" s="54">
        <f>_xlfn.XLOOKUP(B992,'School Lookup'!D:D,'School Lookup'!F:F,0)</f>
        <v>251672</v>
      </c>
      <c r="B992" s="54" t="str">
        <f>_xlfn.XLOOKUP(C992,'School Lookup'!A:A,'School Lookup'!D:D,_xlfn.XLOOKUP(C992,'School Lookup'!B:B,'School Lookup'!D:D,_xlfn.XLOOKUP(C992,'School Lookup'!C:C,'School Lookup'!D:D,0)))</f>
        <v>Park Schools Federation</v>
      </c>
      <c r="C992" t="s">
        <v>40</v>
      </c>
      <c r="D992" t="s">
        <v>1411</v>
      </c>
      <c r="E992" t="s">
        <v>16</v>
      </c>
      <c r="F992" t="s">
        <v>734</v>
      </c>
      <c r="G992" t="s">
        <v>235</v>
      </c>
      <c r="H992" t="s">
        <v>228</v>
      </c>
      <c r="I992" t="s">
        <v>980</v>
      </c>
      <c r="J992" t="s">
        <v>981</v>
      </c>
      <c r="K992" s="4">
        <v>46008</v>
      </c>
      <c r="L992" s="5">
        <v>0.64444444444444449</v>
      </c>
      <c r="M992" t="s">
        <v>953</v>
      </c>
      <c r="N992" s="5">
        <v>5.7870370370370373E-5</v>
      </c>
      <c r="O992" t="s">
        <v>982</v>
      </c>
      <c r="P992">
        <v>0.02</v>
      </c>
      <c r="Q992">
        <v>20</v>
      </c>
      <c r="R992" t="s">
        <v>983</v>
      </c>
      <c r="S992" t="s">
        <v>984</v>
      </c>
    </row>
    <row r="993" spans="1:19" x14ac:dyDescent="0.25">
      <c r="A993" s="54">
        <f>_xlfn.XLOOKUP(B993,'School Lookup'!D:D,'School Lookup'!F:F,0)</f>
        <v>251672</v>
      </c>
      <c r="B993" s="54" t="str">
        <f>_xlfn.XLOOKUP(C993,'School Lookup'!A:A,'School Lookup'!D:D,_xlfn.XLOOKUP(C993,'School Lookup'!B:B,'School Lookup'!D:D,_xlfn.XLOOKUP(C993,'School Lookup'!C:C,'School Lookup'!D:D,0)))</f>
        <v>Park Schools Federation</v>
      </c>
      <c r="C993" t="s">
        <v>40</v>
      </c>
      <c r="D993" t="s">
        <v>1504</v>
      </c>
      <c r="E993" t="s">
        <v>16</v>
      </c>
      <c r="F993" t="s">
        <v>734</v>
      </c>
      <c r="G993" t="s">
        <v>235</v>
      </c>
      <c r="H993" t="s">
        <v>228</v>
      </c>
      <c r="I993" t="s">
        <v>980</v>
      </c>
      <c r="J993" t="s">
        <v>981</v>
      </c>
      <c r="K993" s="4">
        <v>46008</v>
      </c>
      <c r="L993" s="5">
        <v>0.67638888888888893</v>
      </c>
      <c r="M993" t="s">
        <v>953</v>
      </c>
      <c r="N993" s="5">
        <v>2.3032407407407407E-3</v>
      </c>
      <c r="O993" t="s">
        <v>982</v>
      </c>
      <c r="P993">
        <v>0.23599999999999999</v>
      </c>
      <c r="Q993">
        <v>20</v>
      </c>
      <c r="R993" t="s">
        <v>998</v>
      </c>
      <c r="S993" t="s">
        <v>987</v>
      </c>
    </row>
    <row r="994" spans="1:19" x14ac:dyDescent="0.25">
      <c r="A994" s="54">
        <f>_xlfn.XLOOKUP(B994,'School Lookup'!D:D,'School Lookup'!F:F,0)</f>
        <v>251672</v>
      </c>
      <c r="B994" s="54" t="str">
        <f>_xlfn.XLOOKUP(C994,'School Lookup'!A:A,'School Lookup'!D:D,_xlfn.XLOOKUP(C994,'School Lookup'!B:B,'School Lookup'!D:D,_xlfn.XLOOKUP(C994,'School Lookup'!C:C,'School Lookup'!D:D,0)))</f>
        <v>Park Schools Federation</v>
      </c>
      <c r="C994" t="s">
        <v>40</v>
      </c>
      <c r="D994" t="s">
        <v>1505</v>
      </c>
      <c r="E994" t="s">
        <v>16</v>
      </c>
      <c r="F994" t="s">
        <v>734</v>
      </c>
      <c r="G994" t="s">
        <v>235</v>
      </c>
      <c r="H994" t="s">
        <v>228</v>
      </c>
      <c r="I994" t="s">
        <v>980</v>
      </c>
      <c r="J994" t="s">
        <v>981</v>
      </c>
      <c r="K994" s="4">
        <v>46008</v>
      </c>
      <c r="L994" s="5">
        <v>0.34722222222222221</v>
      </c>
      <c r="M994" t="s">
        <v>953</v>
      </c>
      <c r="N994" s="5">
        <v>3.0092592592592595E-4</v>
      </c>
      <c r="O994" t="s">
        <v>982</v>
      </c>
      <c r="P994">
        <v>3.1E-2</v>
      </c>
      <c r="Q994">
        <v>20</v>
      </c>
      <c r="R994" t="s">
        <v>998</v>
      </c>
      <c r="S994" t="s">
        <v>987</v>
      </c>
    </row>
    <row r="995" spans="1:19" x14ac:dyDescent="0.25">
      <c r="A995" s="54">
        <f>_xlfn.XLOOKUP(B995,'School Lookup'!D:D,'School Lookup'!F:F,0)</f>
        <v>251672</v>
      </c>
      <c r="B995" s="54" t="str">
        <f>_xlfn.XLOOKUP(C995,'School Lookup'!A:A,'School Lookup'!D:D,_xlfn.XLOOKUP(C995,'School Lookup'!B:B,'School Lookup'!D:D,_xlfn.XLOOKUP(C995,'School Lookup'!C:C,'School Lookup'!D:D,0)))</f>
        <v>Park Schools Federation</v>
      </c>
      <c r="C995" t="s">
        <v>40</v>
      </c>
      <c r="D995" t="s">
        <v>1424</v>
      </c>
      <c r="E995" t="s">
        <v>16</v>
      </c>
      <c r="F995" t="s">
        <v>734</v>
      </c>
      <c r="G995" t="s">
        <v>235</v>
      </c>
      <c r="H995" t="s">
        <v>228</v>
      </c>
      <c r="I995" t="s">
        <v>980</v>
      </c>
      <c r="J995" t="s">
        <v>981</v>
      </c>
      <c r="K995" s="4">
        <v>46008</v>
      </c>
      <c r="L995" s="5">
        <v>0.34861111111111109</v>
      </c>
      <c r="M995" t="s">
        <v>953</v>
      </c>
      <c r="N995" s="5">
        <v>2.5462962962962961E-4</v>
      </c>
      <c r="O995" t="s">
        <v>982</v>
      </c>
      <c r="P995">
        <v>2.7E-2</v>
      </c>
      <c r="Q995">
        <v>20</v>
      </c>
      <c r="R995" t="s">
        <v>998</v>
      </c>
      <c r="S995" t="s">
        <v>987</v>
      </c>
    </row>
    <row r="996" spans="1:19" x14ac:dyDescent="0.25">
      <c r="A996" s="54">
        <f>_xlfn.XLOOKUP(B996,'School Lookup'!D:D,'School Lookup'!F:F,0)</f>
        <v>251672</v>
      </c>
      <c r="B996" s="54" t="str">
        <f>_xlfn.XLOOKUP(C996,'School Lookup'!A:A,'School Lookup'!D:D,_xlfn.XLOOKUP(C996,'School Lookup'!B:B,'School Lookup'!D:D,_xlfn.XLOOKUP(C996,'School Lookup'!C:C,'School Lookup'!D:D,0)))</f>
        <v>Park Schools Federation</v>
      </c>
      <c r="C996" t="s">
        <v>40</v>
      </c>
      <c r="D996" t="s">
        <v>1184</v>
      </c>
      <c r="E996" t="s">
        <v>16</v>
      </c>
      <c r="F996" t="s">
        <v>734</v>
      </c>
      <c r="G996" t="s">
        <v>235</v>
      </c>
      <c r="H996" t="s">
        <v>228</v>
      </c>
      <c r="I996" t="s">
        <v>980</v>
      </c>
      <c r="J996" t="s">
        <v>981</v>
      </c>
      <c r="K996" s="4">
        <v>46008</v>
      </c>
      <c r="L996" s="5">
        <v>0.35555555555555557</v>
      </c>
      <c r="M996" t="s">
        <v>953</v>
      </c>
      <c r="N996" s="5">
        <v>4.6296296296296294E-5</v>
      </c>
      <c r="O996" t="s">
        <v>982</v>
      </c>
      <c r="P996">
        <v>0.02</v>
      </c>
      <c r="Q996">
        <v>20</v>
      </c>
      <c r="R996" t="s">
        <v>986</v>
      </c>
      <c r="S996" t="s">
        <v>987</v>
      </c>
    </row>
    <row r="997" spans="1:19" x14ac:dyDescent="0.25">
      <c r="A997" s="54">
        <f>_xlfn.XLOOKUP(B997,'School Lookup'!D:D,'School Lookup'!F:F,0)</f>
        <v>251672</v>
      </c>
      <c r="B997" s="54" t="str">
        <f>_xlfn.XLOOKUP(C997,'School Lookup'!A:A,'School Lookup'!D:D,_xlfn.XLOOKUP(C997,'School Lookup'!B:B,'School Lookup'!D:D,_xlfn.XLOOKUP(C997,'School Lookup'!C:C,'School Lookup'!D:D,0)))</f>
        <v>Park Schools Federation</v>
      </c>
      <c r="C997" t="s">
        <v>40</v>
      </c>
      <c r="D997" t="s">
        <v>1506</v>
      </c>
      <c r="E997" t="s">
        <v>16</v>
      </c>
      <c r="F997" t="s">
        <v>734</v>
      </c>
      <c r="G997" t="s">
        <v>235</v>
      </c>
      <c r="H997" t="s">
        <v>228</v>
      </c>
      <c r="I997" t="s">
        <v>980</v>
      </c>
      <c r="J997" t="s">
        <v>981</v>
      </c>
      <c r="K997" s="4">
        <v>46008</v>
      </c>
      <c r="L997" s="5">
        <v>0.35625000000000001</v>
      </c>
      <c r="M997" t="s">
        <v>953</v>
      </c>
      <c r="N997" s="5">
        <v>2.0833333333333335E-4</v>
      </c>
      <c r="O997" t="s">
        <v>982</v>
      </c>
      <c r="P997">
        <v>2.1999999999999999E-2</v>
      </c>
      <c r="Q997">
        <v>20</v>
      </c>
      <c r="R997" t="s">
        <v>983</v>
      </c>
      <c r="S997" t="s">
        <v>984</v>
      </c>
    </row>
    <row r="998" spans="1:19" x14ac:dyDescent="0.25">
      <c r="A998" s="54">
        <f>_xlfn.XLOOKUP(B998,'School Lookup'!D:D,'School Lookup'!F:F,0)</f>
        <v>251672</v>
      </c>
      <c r="B998" s="54" t="str">
        <f>_xlfn.XLOOKUP(C998,'School Lookup'!A:A,'School Lookup'!D:D,_xlfn.XLOOKUP(C998,'School Lookup'!B:B,'School Lookup'!D:D,_xlfn.XLOOKUP(C998,'School Lookup'!C:C,'School Lookup'!D:D,0)))</f>
        <v>Park Schools Federation</v>
      </c>
      <c r="C998" t="s">
        <v>40</v>
      </c>
      <c r="D998" t="s">
        <v>1423</v>
      </c>
      <c r="E998" t="s">
        <v>16</v>
      </c>
      <c r="F998" t="s">
        <v>734</v>
      </c>
      <c r="G998" t="s">
        <v>235</v>
      </c>
      <c r="H998" t="s">
        <v>228</v>
      </c>
      <c r="I998" t="s">
        <v>980</v>
      </c>
      <c r="J998" t="s">
        <v>981</v>
      </c>
      <c r="K998" s="4">
        <v>46008</v>
      </c>
      <c r="L998" s="5">
        <v>0.35625000000000001</v>
      </c>
      <c r="M998" t="s">
        <v>953</v>
      </c>
      <c r="N998" s="5">
        <v>2.3148148148148149E-4</v>
      </c>
      <c r="O998" t="s">
        <v>982</v>
      </c>
      <c r="P998">
        <v>2.4E-2</v>
      </c>
      <c r="Q998">
        <v>20</v>
      </c>
      <c r="R998" t="s">
        <v>998</v>
      </c>
      <c r="S998" t="s">
        <v>987</v>
      </c>
    </row>
    <row r="999" spans="1:19" x14ac:dyDescent="0.25">
      <c r="A999" s="54">
        <f>_xlfn.XLOOKUP(B999,'School Lookup'!D:D,'School Lookup'!F:F,0)</f>
        <v>251672</v>
      </c>
      <c r="B999" s="54" t="str">
        <f>_xlfn.XLOOKUP(C999,'School Lookup'!A:A,'School Lookup'!D:D,_xlfn.XLOOKUP(C999,'School Lookup'!B:B,'School Lookup'!D:D,_xlfn.XLOOKUP(C999,'School Lookup'!C:C,'School Lookup'!D:D,0)))</f>
        <v>Park Schools Federation</v>
      </c>
      <c r="C999" t="s">
        <v>40</v>
      </c>
      <c r="D999" t="s">
        <v>1425</v>
      </c>
      <c r="E999" t="s">
        <v>16</v>
      </c>
      <c r="F999" t="s">
        <v>734</v>
      </c>
      <c r="G999" t="s">
        <v>235</v>
      </c>
      <c r="H999" t="s">
        <v>228</v>
      </c>
      <c r="I999" t="s">
        <v>980</v>
      </c>
      <c r="J999" t="s">
        <v>981</v>
      </c>
      <c r="K999" s="4">
        <v>46008</v>
      </c>
      <c r="L999" s="5">
        <v>0.45833333333333331</v>
      </c>
      <c r="M999" t="s">
        <v>953</v>
      </c>
      <c r="N999" s="5">
        <v>3.5879629629629629E-4</v>
      </c>
      <c r="O999" t="s">
        <v>982</v>
      </c>
      <c r="P999">
        <v>3.6999999999999998E-2</v>
      </c>
      <c r="Q999">
        <v>20</v>
      </c>
      <c r="R999" t="s">
        <v>998</v>
      </c>
      <c r="S999" t="s">
        <v>987</v>
      </c>
    </row>
    <row r="1000" spans="1:19" x14ac:dyDescent="0.25">
      <c r="A1000" s="54">
        <f>_xlfn.XLOOKUP(B1000,'School Lookup'!D:D,'School Lookup'!F:F,0)</f>
        <v>251672</v>
      </c>
      <c r="B1000" s="54" t="str">
        <f>_xlfn.XLOOKUP(C1000,'School Lookup'!A:A,'School Lookup'!D:D,_xlfn.XLOOKUP(C1000,'School Lookup'!B:B,'School Lookup'!D:D,_xlfn.XLOOKUP(C1000,'School Lookup'!C:C,'School Lookup'!D:D,0)))</f>
        <v>Park Schools Federation</v>
      </c>
      <c r="C1000" t="s">
        <v>40</v>
      </c>
      <c r="D1000" t="s">
        <v>1507</v>
      </c>
      <c r="E1000" t="s">
        <v>16</v>
      </c>
      <c r="F1000" t="s">
        <v>734</v>
      </c>
      <c r="G1000" t="s">
        <v>235</v>
      </c>
      <c r="H1000" t="s">
        <v>228</v>
      </c>
      <c r="I1000" t="s">
        <v>980</v>
      </c>
      <c r="J1000" t="s">
        <v>981</v>
      </c>
      <c r="K1000" s="4">
        <v>46008</v>
      </c>
      <c r="L1000" s="5">
        <v>0.45902777777777776</v>
      </c>
      <c r="M1000" t="s">
        <v>953</v>
      </c>
      <c r="N1000" s="5">
        <v>2.7777777777777778E-4</v>
      </c>
      <c r="O1000" t="s">
        <v>982</v>
      </c>
      <c r="P1000">
        <v>2.9000000000000001E-2</v>
      </c>
      <c r="Q1000">
        <v>20</v>
      </c>
      <c r="R1000" t="s">
        <v>983</v>
      </c>
      <c r="S1000" t="s">
        <v>984</v>
      </c>
    </row>
    <row r="1001" spans="1:19" x14ac:dyDescent="0.25">
      <c r="A1001" s="54">
        <f>_xlfn.XLOOKUP(B1001,'School Lookup'!D:D,'School Lookup'!F:F,0)</f>
        <v>251672</v>
      </c>
      <c r="B1001" s="54" t="str">
        <f>_xlfn.XLOOKUP(C1001,'School Lookup'!A:A,'School Lookup'!D:D,_xlfn.XLOOKUP(C1001,'School Lookup'!B:B,'School Lookup'!D:D,_xlfn.XLOOKUP(C1001,'School Lookup'!C:C,'School Lookup'!D:D,0)))</f>
        <v>Park Schools Federation</v>
      </c>
      <c r="C1001" t="s">
        <v>40</v>
      </c>
      <c r="D1001" t="s">
        <v>1508</v>
      </c>
      <c r="E1001" t="s">
        <v>16</v>
      </c>
      <c r="F1001" t="s">
        <v>734</v>
      </c>
      <c r="G1001" t="s">
        <v>235</v>
      </c>
      <c r="H1001" t="s">
        <v>228</v>
      </c>
      <c r="I1001" t="s">
        <v>980</v>
      </c>
      <c r="J1001" t="s">
        <v>981</v>
      </c>
      <c r="K1001" s="4">
        <v>46008</v>
      </c>
      <c r="L1001" s="5">
        <v>0.4597222222222222</v>
      </c>
      <c r="M1001" t="s">
        <v>953</v>
      </c>
      <c r="N1001" s="5">
        <v>3.4722222222222224E-4</v>
      </c>
      <c r="O1001" t="s">
        <v>982</v>
      </c>
      <c r="P1001">
        <v>7.4999999999999997E-2</v>
      </c>
      <c r="Q1001">
        <v>20</v>
      </c>
      <c r="R1001" t="s">
        <v>1074</v>
      </c>
      <c r="S1001" t="s">
        <v>990</v>
      </c>
    </row>
    <row r="1002" spans="1:19" x14ac:dyDescent="0.25">
      <c r="A1002" s="54">
        <f>_xlfn.XLOOKUP(B1002,'School Lookup'!D:D,'School Lookup'!F:F,0)</f>
        <v>251672</v>
      </c>
      <c r="B1002" s="54" t="str">
        <f>_xlfn.XLOOKUP(C1002,'School Lookup'!A:A,'School Lookup'!D:D,_xlfn.XLOOKUP(C1002,'School Lookup'!B:B,'School Lookup'!D:D,_xlfn.XLOOKUP(C1002,'School Lookup'!C:C,'School Lookup'!D:D,0)))</f>
        <v>Park Schools Federation</v>
      </c>
      <c r="C1002" t="s">
        <v>40</v>
      </c>
      <c r="D1002" t="s">
        <v>1509</v>
      </c>
      <c r="E1002" t="s">
        <v>16</v>
      </c>
      <c r="F1002" t="s">
        <v>734</v>
      </c>
      <c r="G1002" t="s">
        <v>235</v>
      </c>
      <c r="H1002" t="s">
        <v>228</v>
      </c>
      <c r="I1002" t="s">
        <v>980</v>
      </c>
      <c r="J1002" t="s">
        <v>981</v>
      </c>
      <c r="K1002" s="4">
        <v>46008</v>
      </c>
      <c r="L1002" s="5">
        <v>0.46041666666666664</v>
      </c>
      <c r="M1002" t="s">
        <v>953</v>
      </c>
      <c r="N1002" s="5">
        <v>2.199074074074074E-4</v>
      </c>
      <c r="O1002" t="s">
        <v>982</v>
      </c>
      <c r="P1002">
        <v>2.3E-2</v>
      </c>
      <c r="Q1002">
        <v>20</v>
      </c>
      <c r="R1002" t="s">
        <v>998</v>
      </c>
      <c r="S1002" t="s">
        <v>987</v>
      </c>
    </row>
    <row r="1003" spans="1:19" x14ac:dyDescent="0.25">
      <c r="A1003" s="54">
        <f>_xlfn.XLOOKUP(B1003,'School Lookup'!D:D,'School Lookup'!F:F,0)</f>
        <v>251672</v>
      </c>
      <c r="B1003" s="54" t="str">
        <f>_xlfn.XLOOKUP(C1003,'School Lookup'!A:A,'School Lookup'!D:D,_xlfn.XLOOKUP(C1003,'School Lookup'!B:B,'School Lookup'!D:D,_xlfn.XLOOKUP(C1003,'School Lookup'!C:C,'School Lookup'!D:D,0)))</f>
        <v>Park Schools Federation</v>
      </c>
      <c r="C1003" t="s">
        <v>40</v>
      </c>
      <c r="D1003" t="s">
        <v>1510</v>
      </c>
      <c r="E1003" t="s">
        <v>16</v>
      </c>
      <c r="F1003" t="s">
        <v>734</v>
      </c>
      <c r="G1003" t="s">
        <v>235</v>
      </c>
      <c r="H1003" t="s">
        <v>228</v>
      </c>
      <c r="I1003" t="s">
        <v>980</v>
      </c>
      <c r="J1003" t="s">
        <v>981</v>
      </c>
      <c r="K1003" s="4">
        <v>46008</v>
      </c>
      <c r="L1003" s="5">
        <v>0.46111111111111114</v>
      </c>
      <c r="M1003" t="s">
        <v>953</v>
      </c>
      <c r="N1003" s="5">
        <v>2.199074074074074E-4</v>
      </c>
      <c r="O1003" t="s">
        <v>982</v>
      </c>
      <c r="P1003">
        <v>2.3E-2</v>
      </c>
      <c r="Q1003">
        <v>20</v>
      </c>
      <c r="R1003" t="s">
        <v>983</v>
      </c>
      <c r="S1003" t="s">
        <v>984</v>
      </c>
    </row>
    <row r="1004" spans="1:19" x14ac:dyDescent="0.25">
      <c r="A1004" s="54">
        <f>_xlfn.XLOOKUP(B1004,'School Lookup'!D:D,'School Lookup'!F:F,0)</f>
        <v>251672</v>
      </c>
      <c r="B1004" s="54" t="str">
        <f>_xlfn.XLOOKUP(C1004,'School Lookup'!A:A,'School Lookup'!D:D,_xlfn.XLOOKUP(C1004,'School Lookup'!B:B,'School Lookup'!D:D,_xlfn.XLOOKUP(C1004,'School Lookup'!C:C,'School Lookup'!D:D,0)))</f>
        <v>Park Schools Federation</v>
      </c>
      <c r="C1004" t="s">
        <v>40</v>
      </c>
      <c r="D1004" t="s">
        <v>1377</v>
      </c>
      <c r="E1004" t="s">
        <v>16</v>
      </c>
      <c r="F1004" t="s">
        <v>734</v>
      </c>
      <c r="G1004" t="s">
        <v>235</v>
      </c>
      <c r="H1004" t="s">
        <v>228</v>
      </c>
      <c r="I1004" t="s">
        <v>980</v>
      </c>
      <c r="J1004" t="s">
        <v>981</v>
      </c>
      <c r="K1004" s="4">
        <v>46008</v>
      </c>
      <c r="L1004" s="5">
        <v>0.46250000000000002</v>
      </c>
      <c r="M1004" t="s">
        <v>953</v>
      </c>
      <c r="N1004" s="5">
        <v>7.9861111111111116E-4</v>
      </c>
      <c r="O1004" t="s">
        <v>982</v>
      </c>
      <c r="P1004">
        <v>8.2000000000000003E-2</v>
      </c>
      <c r="Q1004">
        <v>20</v>
      </c>
      <c r="R1004" t="s">
        <v>1006</v>
      </c>
      <c r="S1004" t="s">
        <v>994</v>
      </c>
    </row>
    <row r="1005" spans="1:19" x14ac:dyDescent="0.25">
      <c r="A1005" s="54">
        <f>_xlfn.XLOOKUP(B1005,'School Lookup'!D:D,'School Lookup'!F:F,0)</f>
        <v>251672</v>
      </c>
      <c r="B1005" s="54" t="str">
        <f>_xlfn.XLOOKUP(C1005,'School Lookup'!A:A,'School Lookup'!D:D,_xlfn.XLOOKUP(C1005,'School Lookup'!B:B,'School Lookup'!D:D,_xlfn.XLOOKUP(C1005,'School Lookup'!C:C,'School Lookup'!D:D,0)))</f>
        <v>Park Schools Federation</v>
      </c>
      <c r="C1005" t="s">
        <v>40</v>
      </c>
      <c r="D1005" t="s">
        <v>1511</v>
      </c>
      <c r="E1005" t="s">
        <v>16</v>
      </c>
      <c r="F1005" t="s">
        <v>734</v>
      </c>
      <c r="G1005" t="s">
        <v>235</v>
      </c>
      <c r="H1005" t="s">
        <v>228</v>
      </c>
      <c r="I1005" t="s">
        <v>980</v>
      </c>
      <c r="J1005" t="s">
        <v>981</v>
      </c>
      <c r="K1005" s="4">
        <v>46008</v>
      </c>
      <c r="L1005" s="5">
        <v>0.46805555555555556</v>
      </c>
      <c r="M1005" t="s">
        <v>953</v>
      </c>
      <c r="N1005" s="5">
        <v>3.1250000000000001E-4</v>
      </c>
      <c r="O1005" t="s">
        <v>982</v>
      </c>
      <c r="P1005">
        <v>3.2000000000000001E-2</v>
      </c>
      <c r="Q1005">
        <v>20</v>
      </c>
      <c r="R1005" t="s">
        <v>986</v>
      </c>
      <c r="S1005" t="s">
        <v>987</v>
      </c>
    </row>
    <row r="1006" spans="1:19" x14ac:dyDescent="0.25">
      <c r="A1006" s="54">
        <f>_xlfn.XLOOKUP(B1006,'School Lookup'!D:D,'School Lookup'!F:F,0)</f>
        <v>251672</v>
      </c>
      <c r="B1006" s="54" t="str">
        <f>_xlfn.XLOOKUP(C1006,'School Lookup'!A:A,'School Lookup'!D:D,_xlfn.XLOOKUP(C1006,'School Lookup'!B:B,'School Lookup'!D:D,_xlfn.XLOOKUP(C1006,'School Lookup'!C:C,'School Lookup'!D:D,0)))</f>
        <v>Park Schools Federation</v>
      </c>
      <c r="C1006" t="s">
        <v>40</v>
      </c>
      <c r="D1006" t="s">
        <v>1172</v>
      </c>
      <c r="E1006" t="s">
        <v>16</v>
      </c>
      <c r="F1006" t="s">
        <v>734</v>
      </c>
      <c r="G1006" t="s">
        <v>235</v>
      </c>
      <c r="H1006" t="s">
        <v>228</v>
      </c>
      <c r="I1006" t="s">
        <v>980</v>
      </c>
      <c r="J1006" t="s">
        <v>981</v>
      </c>
      <c r="K1006" s="4">
        <v>46008</v>
      </c>
      <c r="L1006" s="5">
        <v>0.46875</v>
      </c>
      <c r="M1006" t="s">
        <v>953</v>
      </c>
      <c r="N1006" s="5">
        <v>2.5462962962962961E-4</v>
      </c>
      <c r="O1006" t="s">
        <v>982</v>
      </c>
      <c r="P1006">
        <v>2.7E-2</v>
      </c>
      <c r="Q1006">
        <v>20</v>
      </c>
      <c r="R1006" t="s">
        <v>993</v>
      </c>
      <c r="S1006" t="s">
        <v>994</v>
      </c>
    </row>
    <row r="1007" spans="1:19" x14ac:dyDescent="0.25">
      <c r="A1007" s="54">
        <f>_xlfn.XLOOKUP(B1007,'School Lookup'!D:D,'School Lookup'!F:F,0)</f>
        <v>251672</v>
      </c>
      <c r="B1007" s="54" t="str">
        <f>_xlfn.XLOOKUP(C1007,'School Lookup'!A:A,'School Lookup'!D:D,_xlfn.XLOOKUP(C1007,'School Lookup'!B:B,'School Lookup'!D:D,_xlfn.XLOOKUP(C1007,'School Lookup'!C:C,'School Lookup'!D:D,0)))</f>
        <v>Park Schools Federation</v>
      </c>
      <c r="C1007" t="s">
        <v>40</v>
      </c>
      <c r="D1007" t="s">
        <v>1512</v>
      </c>
      <c r="E1007" t="s">
        <v>16</v>
      </c>
      <c r="F1007" t="s">
        <v>734</v>
      </c>
      <c r="G1007" t="s">
        <v>235</v>
      </c>
      <c r="H1007" t="s">
        <v>228</v>
      </c>
      <c r="I1007" t="s">
        <v>980</v>
      </c>
      <c r="J1007" t="s">
        <v>981</v>
      </c>
      <c r="K1007" s="4">
        <v>46008</v>
      </c>
      <c r="L1007" s="5">
        <v>0.47916666666666669</v>
      </c>
      <c r="M1007" t="s">
        <v>953</v>
      </c>
      <c r="N1007" s="5">
        <v>1.6203703703703703E-4</v>
      </c>
      <c r="O1007" t="s">
        <v>982</v>
      </c>
      <c r="P1007">
        <v>0.02</v>
      </c>
      <c r="Q1007">
        <v>20</v>
      </c>
      <c r="R1007" t="s">
        <v>998</v>
      </c>
      <c r="S1007" t="s">
        <v>987</v>
      </c>
    </row>
    <row r="1008" spans="1:19" x14ac:dyDescent="0.25">
      <c r="A1008" s="54">
        <f>_xlfn.XLOOKUP(B1008,'School Lookup'!D:D,'School Lookup'!F:F,0)</f>
        <v>251672</v>
      </c>
      <c r="B1008" s="54" t="str">
        <f>_xlfn.XLOOKUP(C1008,'School Lookup'!A:A,'School Lookup'!D:D,_xlfn.XLOOKUP(C1008,'School Lookup'!B:B,'School Lookup'!D:D,_xlfn.XLOOKUP(C1008,'School Lookup'!C:C,'School Lookup'!D:D,0)))</f>
        <v>Park Schools Federation</v>
      </c>
      <c r="C1008" t="s">
        <v>40</v>
      </c>
      <c r="D1008" t="s">
        <v>1513</v>
      </c>
      <c r="E1008" t="s">
        <v>16</v>
      </c>
      <c r="F1008" t="s">
        <v>734</v>
      </c>
      <c r="G1008" t="s">
        <v>235</v>
      </c>
      <c r="H1008" t="s">
        <v>228</v>
      </c>
      <c r="I1008" t="s">
        <v>980</v>
      </c>
      <c r="J1008" t="s">
        <v>981</v>
      </c>
      <c r="K1008" s="4">
        <v>46008</v>
      </c>
      <c r="L1008" s="5">
        <v>0.49444444444444446</v>
      </c>
      <c r="M1008" t="s">
        <v>953</v>
      </c>
      <c r="N1008" s="5">
        <v>2.6620370370370372E-4</v>
      </c>
      <c r="O1008" t="s">
        <v>982</v>
      </c>
      <c r="P1008">
        <v>2.8000000000000001E-2</v>
      </c>
      <c r="Q1008">
        <v>20</v>
      </c>
      <c r="R1008" t="s">
        <v>986</v>
      </c>
      <c r="S1008" t="s">
        <v>987</v>
      </c>
    </row>
    <row r="1009" spans="1:19" x14ac:dyDescent="0.25">
      <c r="A1009" s="54">
        <f>_xlfn.XLOOKUP(B1009,'School Lookup'!D:D,'School Lookup'!F:F,0)</f>
        <v>251672</v>
      </c>
      <c r="B1009" s="54" t="str">
        <f>_xlfn.XLOOKUP(C1009,'School Lookup'!A:A,'School Lookup'!D:D,_xlfn.XLOOKUP(C1009,'School Lookup'!B:B,'School Lookup'!D:D,_xlfn.XLOOKUP(C1009,'School Lookup'!C:C,'School Lookup'!D:D,0)))</f>
        <v>Park Schools Federation</v>
      </c>
      <c r="C1009" t="s">
        <v>40</v>
      </c>
      <c r="D1009" t="s">
        <v>1325</v>
      </c>
      <c r="E1009" t="s">
        <v>16</v>
      </c>
      <c r="F1009" t="s">
        <v>734</v>
      </c>
      <c r="G1009" t="s">
        <v>235</v>
      </c>
      <c r="H1009" t="s">
        <v>228</v>
      </c>
      <c r="I1009" t="s">
        <v>980</v>
      </c>
      <c r="J1009" t="s">
        <v>981</v>
      </c>
      <c r="K1009" s="4">
        <v>46008</v>
      </c>
      <c r="L1009" s="5">
        <v>0.49652777777777779</v>
      </c>
      <c r="M1009" t="s">
        <v>953</v>
      </c>
      <c r="N1009" s="5">
        <v>2.8935185185185184E-4</v>
      </c>
      <c r="O1009" t="s">
        <v>982</v>
      </c>
      <c r="P1009">
        <v>0.03</v>
      </c>
      <c r="Q1009">
        <v>20</v>
      </c>
      <c r="R1009" t="s">
        <v>983</v>
      </c>
      <c r="S1009" t="s">
        <v>984</v>
      </c>
    </row>
    <row r="1010" spans="1:19" x14ac:dyDescent="0.25">
      <c r="A1010" s="54">
        <f>_xlfn.XLOOKUP(B1010,'School Lookup'!D:D,'School Lookup'!F:F,0)</f>
        <v>251672</v>
      </c>
      <c r="B1010" s="54" t="str">
        <f>_xlfn.XLOOKUP(C1010,'School Lookup'!A:A,'School Lookup'!D:D,_xlfn.XLOOKUP(C1010,'School Lookup'!B:B,'School Lookup'!D:D,_xlfn.XLOOKUP(C1010,'School Lookup'!C:C,'School Lookup'!D:D,0)))</f>
        <v>Park Schools Federation</v>
      </c>
      <c r="C1010" t="s">
        <v>40</v>
      </c>
      <c r="D1010" t="s">
        <v>1514</v>
      </c>
      <c r="E1010" t="s">
        <v>16</v>
      </c>
      <c r="F1010" t="s">
        <v>734</v>
      </c>
      <c r="G1010" t="s">
        <v>235</v>
      </c>
      <c r="H1010" t="s">
        <v>228</v>
      </c>
      <c r="I1010" t="s">
        <v>980</v>
      </c>
      <c r="J1010" t="s">
        <v>981</v>
      </c>
      <c r="K1010" s="4">
        <v>46008</v>
      </c>
      <c r="L1010" s="5">
        <v>0.52708333333333335</v>
      </c>
      <c r="M1010" t="s">
        <v>953</v>
      </c>
      <c r="N1010" s="5">
        <v>5.4398148148148144E-4</v>
      </c>
      <c r="O1010" t="s">
        <v>982</v>
      </c>
      <c r="P1010">
        <v>5.6000000000000001E-2</v>
      </c>
      <c r="Q1010">
        <v>20</v>
      </c>
      <c r="R1010" t="s">
        <v>998</v>
      </c>
      <c r="S1010" t="s">
        <v>987</v>
      </c>
    </row>
    <row r="1011" spans="1:19" x14ac:dyDescent="0.25">
      <c r="A1011" s="54">
        <f>_xlfn.XLOOKUP(B1011,'School Lookup'!D:D,'School Lookup'!F:F,0)</f>
        <v>251672</v>
      </c>
      <c r="B1011" s="54" t="str">
        <f>_xlfn.XLOOKUP(C1011,'School Lookup'!A:A,'School Lookup'!D:D,_xlfn.XLOOKUP(C1011,'School Lookup'!B:B,'School Lookup'!D:D,_xlfn.XLOOKUP(C1011,'School Lookup'!C:C,'School Lookup'!D:D,0)))</f>
        <v>Park Schools Federation</v>
      </c>
      <c r="C1011" t="s">
        <v>40</v>
      </c>
      <c r="D1011" t="s">
        <v>1515</v>
      </c>
      <c r="E1011" t="s">
        <v>16</v>
      </c>
      <c r="F1011" t="s">
        <v>734</v>
      </c>
      <c r="G1011" t="s">
        <v>235</v>
      </c>
      <c r="H1011" t="s">
        <v>228</v>
      </c>
      <c r="I1011" t="s">
        <v>980</v>
      </c>
      <c r="J1011" t="s">
        <v>981</v>
      </c>
      <c r="K1011" s="4">
        <v>46008</v>
      </c>
      <c r="L1011" s="5">
        <v>0.53263888888888888</v>
      </c>
      <c r="M1011" t="s">
        <v>953</v>
      </c>
      <c r="N1011" s="5">
        <v>1.8518518518518518E-4</v>
      </c>
      <c r="O1011" t="s">
        <v>982</v>
      </c>
      <c r="P1011">
        <v>0.02</v>
      </c>
      <c r="Q1011">
        <v>20</v>
      </c>
      <c r="R1011" t="s">
        <v>983</v>
      </c>
      <c r="S1011" t="s">
        <v>984</v>
      </c>
    </row>
    <row r="1012" spans="1:19" x14ac:dyDescent="0.25">
      <c r="A1012" s="54">
        <f>_xlfn.XLOOKUP(B1012,'School Lookup'!D:D,'School Lookup'!F:F,0)</f>
        <v>251672</v>
      </c>
      <c r="B1012" s="54" t="str">
        <f>_xlfn.XLOOKUP(C1012,'School Lookup'!A:A,'School Lookup'!D:D,_xlfn.XLOOKUP(C1012,'School Lookup'!B:B,'School Lookup'!D:D,_xlfn.XLOOKUP(C1012,'School Lookup'!C:C,'School Lookup'!D:D,0)))</f>
        <v>Park Schools Federation</v>
      </c>
      <c r="C1012" t="s">
        <v>40</v>
      </c>
      <c r="D1012" t="s">
        <v>1421</v>
      </c>
      <c r="E1012" t="s">
        <v>16</v>
      </c>
      <c r="F1012" t="s">
        <v>734</v>
      </c>
      <c r="G1012" t="s">
        <v>235</v>
      </c>
      <c r="H1012" t="s">
        <v>228</v>
      </c>
      <c r="I1012" t="s">
        <v>980</v>
      </c>
      <c r="J1012" t="s">
        <v>981</v>
      </c>
      <c r="K1012" s="4">
        <v>46008</v>
      </c>
      <c r="L1012" s="5">
        <v>0.53333333333333333</v>
      </c>
      <c r="M1012" t="s">
        <v>953</v>
      </c>
      <c r="N1012" s="5">
        <v>6.8287037037037036E-4</v>
      </c>
      <c r="O1012" t="s">
        <v>982</v>
      </c>
      <c r="P1012">
        <v>0.14799999999999999</v>
      </c>
      <c r="Q1012">
        <v>20</v>
      </c>
      <c r="R1012" t="s">
        <v>1074</v>
      </c>
      <c r="S1012" t="s">
        <v>990</v>
      </c>
    </row>
    <row r="1013" spans="1:19" x14ac:dyDescent="0.25">
      <c r="A1013" s="54">
        <f>_xlfn.XLOOKUP(B1013,'School Lookup'!D:D,'School Lookup'!F:F,0)</f>
        <v>251672</v>
      </c>
      <c r="B1013" s="54" t="str">
        <f>_xlfn.XLOOKUP(C1013,'School Lookup'!A:A,'School Lookup'!D:D,_xlfn.XLOOKUP(C1013,'School Lookup'!B:B,'School Lookup'!D:D,_xlfn.XLOOKUP(C1013,'School Lookup'!C:C,'School Lookup'!D:D,0)))</f>
        <v>Park Schools Federation</v>
      </c>
      <c r="C1013" t="s">
        <v>40</v>
      </c>
      <c r="D1013" t="s">
        <v>1516</v>
      </c>
      <c r="E1013" t="s">
        <v>16</v>
      </c>
      <c r="F1013" t="s">
        <v>734</v>
      </c>
      <c r="G1013" t="s">
        <v>235</v>
      </c>
      <c r="H1013" t="s">
        <v>228</v>
      </c>
      <c r="I1013" t="s">
        <v>980</v>
      </c>
      <c r="J1013" t="s">
        <v>981</v>
      </c>
      <c r="K1013" s="4">
        <v>46008</v>
      </c>
      <c r="L1013" s="5">
        <v>0.53680555555555554</v>
      </c>
      <c r="M1013" t="s">
        <v>953</v>
      </c>
      <c r="N1013" s="5">
        <v>1.8518518518518518E-4</v>
      </c>
      <c r="O1013" t="s">
        <v>982</v>
      </c>
      <c r="P1013">
        <v>0.02</v>
      </c>
      <c r="Q1013">
        <v>20</v>
      </c>
      <c r="R1013" t="s">
        <v>998</v>
      </c>
      <c r="S1013" t="s">
        <v>987</v>
      </c>
    </row>
    <row r="1014" spans="1:19" x14ac:dyDescent="0.25">
      <c r="A1014" s="54">
        <f>_xlfn.XLOOKUP(B1014,'School Lookup'!D:D,'School Lookup'!F:F,0)</f>
        <v>251672</v>
      </c>
      <c r="B1014" s="54" t="str">
        <f>_xlfn.XLOOKUP(C1014,'School Lookup'!A:A,'School Lookup'!D:D,_xlfn.XLOOKUP(C1014,'School Lookup'!B:B,'School Lookup'!D:D,_xlfn.XLOOKUP(C1014,'School Lookup'!C:C,'School Lookup'!D:D,0)))</f>
        <v>Park Schools Federation</v>
      </c>
      <c r="C1014" t="s">
        <v>40</v>
      </c>
      <c r="D1014" t="s">
        <v>1517</v>
      </c>
      <c r="E1014" t="s">
        <v>16</v>
      </c>
      <c r="F1014" t="s">
        <v>734</v>
      </c>
      <c r="G1014" t="s">
        <v>235</v>
      </c>
      <c r="H1014" t="s">
        <v>228</v>
      </c>
      <c r="I1014" t="s">
        <v>980</v>
      </c>
      <c r="J1014" t="s">
        <v>981</v>
      </c>
      <c r="K1014" s="4">
        <v>46008</v>
      </c>
      <c r="L1014" s="5">
        <v>0.5444444444444444</v>
      </c>
      <c r="M1014" t="s">
        <v>953</v>
      </c>
      <c r="N1014" s="5">
        <v>3.2407407407407406E-4</v>
      </c>
      <c r="O1014" t="s">
        <v>982</v>
      </c>
      <c r="P1014">
        <v>3.4000000000000002E-2</v>
      </c>
      <c r="Q1014">
        <v>20</v>
      </c>
      <c r="R1014" t="s">
        <v>998</v>
      </c>
      <c r="S1014" t="s">
        <v>987</v>
      </c>
    </row>
    <row r="1015" spans="1:19" x14ac:dyDescent="0.25">
      <c r="A1015" s="54">
        <f>_xlfn.XLOOKUP(B1015,'School Lookup'!D:D,'School Lookup'!F:F,0)</f>
        <v>251672</v>
      </c>
      <c r="B1015" s="54" t="str">
        <f>_xlfn.XLOOKUP(C1015,'School Lookup'!A:A,'School Lookup'!D:D,_xlfn.XLOOKUP(C1015,'School Lookup'!B:B,'School Lookup'!D:D,_xlfn.XLOOKUP(C1015,'School Lookup'!C:C,'School Lookup'!D:D,0)))</f>
        <v>Park Schools Federation</v>
      </c>
      <c r="C1015" t="s">
        <v>40</v>
      </c>
      <c r="D1015" t="s">
        <v>1518</v>
      </c>
      <c r="E1015" t="s">
        <v>16</v>
      </c>
      <c r="F1015" t="s">
        <v>734</v>
      </c>
      <c r="G1015" t="s">
        <v>235</v>
      </c>
      <c r="H1015" t="s">
        <v>228</v>
      </c>
      <c r="I1015" t="s">
        <v>980</v>
      </c>
      <c r="J1015" t="s">
        <v>981</v>
      </c>
      <c r="K1015" s="4">
        <v>46008</v>
      </c>
      <c r="L1015" s="5">
        <v>0.55208333333333337</v>
      </c>
      <c r="M1015" t="s">
        <v>953</v>
      </c>
      <c r="N1015" s="5">
        <v>2.3148148148148147E-5</v>
      </c>
      <c r="O1015" t="s">
        <v>982</v>
      </c>
      <c r="P1015">
        <v>0.02</v>
      </c>
      <c r="Q1015">
        <v>20</v>
      </c>
      <c r="R1015" t="s">
        <v>1006</v>
      </c>
      <c r="S1015" t="s">
        <v>994</v>
      </c>
    </row>
    <row r="1016" spans="1:19" x14ac:dyDescent="0.25">
      <c r="A1016" s="54">
        <f>_xlfn.XLOOKUP(B1016,'School Lookup'!D:D,'School Lookup'!F:F,0)</f>
        <v>251672</v>
      </c>
      <c r="B1016" s="54" t="str">
        <f>_xlfn.XLOOKUP(C1016,'School Lookup'!A:A,'School Lookup'!D:D,_xlfn.XLOOKUP(C1016,'School Lookup'!B:B,'School Lookup'!D:D,_xlfn.XLOOKUP(C1016,'School Lookup'!C:C,'School Lookup'!D:D,0)))</f>
        <v>Park Schools Federation</v>
      </c>
      <c r="C1016" t="s">
        <v>40</v>
      </c>
      <c r="D1016" t="s">
        <v>1004</v>
      </c>
      <c r="E1016" t="s">
        <v>16</v>
      </c>
      <c r="F1016" t="s">
        <v>734</v>
      </c>
      <c r="G1016" t="s">
        <v>235</v>
      </c>
      <c r="H1016" t="s">
        <v>228</v>
      </c>
      <c r="I1016" t="s">
        <v>980</v>
      </c>
      <c r="J1016" t="s">
        <v>981</v>
      </c>
      <c r="K1016" s="4">
        <v>46008</v>
      </c>
      <c r="L1016" s="5">
        <v>0.55347222222222225</v>
      </c>
      <c r="M1016" t="s">
        <v>953</v>
      </c>
      <c r="N1016" s="5">
        <v>4.0509259259259258E-4</v>
      </c>
      <c r="O1016" t="s">
        <v>982</v>
      </c>
      <c r="P1016">
        <v>4.2000000000000003E-2</v>
      </c>
      <c r="Q1016">
        <v>20</v>
      </c>
      <c r="R1016" t="s">
        <v>998</v>
      </c>
      <c r="S1016" t="s">
        <v>987</v>
      </c>
    </row>
    <row r="1017" spans="1:19" x14ac:dyDescent="0.25">
      <c r="A1017" s="54">
        <f>_xlfn.XLOOKUP(B1017,'School Lookup'!D:D,'School Lookup'!F:F,0)</f>
        <v>251672</v>
      </c>
      <c r="B1017" s="54" t="str">
        <f>_xlfn.XLOOKUP(C1017,'School Lookup'!A:A,'School Lookup'!D:D,_xlfn.XLOOKUP(C1017,'School Lookup'!B:B,'School Lookup'!D:D,_xlfn.XLOOKUP(C1017,'School Lookup'!C:C,'School Lookup'!D:D,0)))</f>
        <v>Park Schools Federation</v>
      </c>
      <c r="C1017" t="s">
        <v>40</v>
      </c>
      <c r="D1017" t="s">
        <v>1411</v>
      </c>
      <c r="E1017" t="s">
        <v>16</v>
      </c>
      <c r="F1017" t="s">
        <v>734</v>
      </c>
      <c r="G1017" t="s">
        <v>235</v>
      </c>
      <c r="H1017" t="s">
        <v>228</v>
      </c>
      <c r="I1017" t="s">
        <v>980</v>
      </c>
      <c r="J1017" t="s">
        <v>981</v>
      </c>
      <c r="K1017" s="4">
        <v>46008</v>
      </c>
      <c r="L1017" s="5">
        <v>0.39652777777777776</v>
      </c>
      <c r="M1017" t="s">
        <v>953</v>
      </c>
      <c r="N1017" s="5">
        <v>3.0092592592592595E-4</v>
      </c>
      <c r="O1017" t="s">
        <v>982</v>
      </c>
      <c r="P1017">
        <v>3.1E-2</v>
      </c>
      <c r="Q1017">
        <v>20</v>
      </c>
      <c r="R1017" t="s">
        <v>983</v>
      </c>
      <c r="S1017" t="s">
        <v>984</v>
      </c>
    </row>
    <row r="1018" spans="1:19" x14ac:dyDescent="0.25">
      <c r="A1018" s="54">
        <f>_xlfn.XLOOKUP(B1018,'School Lookup'!D:D,'School Lookup'!F:F,0)</f>
        <v>251672</v>
      </c>
      <c r="B1018" s="54" t="str">
        <f>_xlfn.XLOOKUP(C1018,'School Lookup'!A:A,'School Lookup'!D:D,_xlfn.XLOOKUP(C1018,'School Lookup'!B:B,'School Lookup'!D:D,_xlfn.XLOOKUP(C1018,'School Lookup'!C:C,'School Lookup'!D:D,0)))</f>
        <v>Park Schools Federation</v>
      </c>
      <c r="C1018" t="s">
        <v>40</v>
      </c>
      <c r="D1018" t="s">
        <v>1512</v>
      </c>
      <c r="E1018" t="s">
        <v>16</v>
      </c>
      <c r="F1018" t="s">
        <v>734</v>
      </c>
      <c r="G1018" t="s">
        <v>235</v>
      </c>
      <c r="H1018" t="s">
        <v>228</v>
      </c>
      <c r="I1018" t="s">
        <v>980</v>
      </c>
      <c r="J1018" t="s">
        <v>981</v>
      </c>
      <c r="K1018" s="4">
        <v>46008</v>
      </c>
      <c r="L1018" s="5">
        <v>0.3972222222222222</v>
      </c>
      <c r="M1018" t="s">
        <v>953</v>
      </c>
      <c r="N1018" s="5">
        <v>1.9675925925925926E-4</v>
      </c>
      <c r="O1018" t="s">
        <v>982</v>
      </c>
      <c r="P1018">
        <v>2.1000000000000001E-2</v>
      </c>
      <c r="Q1018">
        <v>20</v>
      </c>
      <c r="R1018" t="s">
        <v>998</v>
      </c>
      <c r="S1018" t="s">
        <v>987</v>
      </c>
    </row>
    <row r="1019" spans="1:19" x14ac:dyDescent="0.25">
      <c r="A1019" s="54">
        <f>_xlfn.XLOOKUP(B1019,'School Lookup'!D:D,'School Lookup'!F:F,0)</f>
        <v>251672</v>
      </c>
      <c r="B1019" s="54" t="str">
        <f>_xlfn.XLOOKUP(C1019,'School Lookup'!A:A,'School Lookup'!D:D,_xlfn.XLOOKUP(C1019,'School Lookup'!B:B,'School Lookup'!D:D,_xlfn.XLOOKUP(C1019,'School Lookup'!C:C,'School Lookup'!D:D,0)))</f>
        <v>Park Schools Federation</v>
      </c>
      <c r="C1019" t="s">
        <v>40</v>
      </c>
      <c r="D1019" t="s">
        <v>1519</v>
      </c>
      <c r="E1019" t="s">
        <v>16</v>
      </c>
      <c r="F1019" t="s">
        <v>734</v>
      </c>
      <c r="G1019" t="s">
        <v>235</v>
      </c>
      <c r="H1019" t="s">
        <v>228</v>
      </c>
      <c r="I1019" t="s">
        <v>980</v>
      </c>
      <c r="J1019" t="s">
        <v>981</v>
      </c>
      <c r="K1019" s="4">
        <v>46008</v>
      </c>
      <c r="L1019" s="5">
        <v>0.39791666666666664</v>
      </c>
      <c r="M1019" t="s">
        <v>953</v>
      </c>
      <c r="N1019" s="5">
        <v>2.0833333333333335E-4</v>
      </c>
      <c r="O1019" t="s">
        <v>982</v>
      </c>
      <c r="P1019">
        <v>2.1999999999999999E-2</v>
      </c>
      <c r="Q1019">
        <v>20</v>
      </c>
      <c r="R1019" t="s">
        <v>983</v>
      </c>
      <c r="S1019" t="s">
        <v>984</v>
      </c>
    </row>
    <row r="1020" spans="1:19" x14ac:dyDescent="0.25">
      <c r="A1020" s="54">
        <f>_xlfn.XLOOKUP(B1020,'School Lookup'!D:D,'School Lookup'!F:F,0)</f>
        <v>251672</v>
      </c>
      <c r="B1020" s="54" t="str">
        <f>_xlfn.XLOOKUP(C1020,'School Lookup'!A:A,'School Lookup'!D:D,_xlfn.XLOOKUP(C1020,'School Lookup'!B:B,'School Lookup'!D:D,_xlfn.XLOOKUP(C1020,'School Lookup'!C:C,'School Lookup'!D:D,0)))</f>
        <v>Park Schools Federation</v>
      </c>
      <c r="C1020" t="s">
        <v>40</v>
      </c>
      <c r="D1020" t="s">
        <v>1191</v>
      </c>
      <c r="E1020" t="s">
        <v>16</v>
      </c>
      <c r="F1020" t="s">
        <v>734</v>
      </c>
      <c r="G1020" t="s">
        <v>235</v>
      </c>
      <c r="H1020" t="s">
        <v>228</v>
      </c>
      <c r="I1020" t="s">
        <v>980</v>
      </c>
      <c r="J1020" t="s">
        <v>981</v>
      </c>
      <c r="K1020" s="4">
        <v>46008</v>
      </c>
      <c r="L1020" s="5">
        <v>0.39861111111111114</v>
      </c>
      <c r="M1020" t="s">
        <v>953</v>
      </c>
      <c r="N1020" s="5">
        <v>1.5046296296296297E-4</v>
      </c>
      <c r="O1020" t="s">
        <v>982</v>
      </c>
      <c r="P1020">
        <v>0.02</v>
      </c>
      <c r="Q1020">
        <v>20</v>
      </c>
      <c r="R1020" t="s">
        <v>983</v>
      </c>
      <c r="S1020" t="s">
        <v>984</v>
      </c>
    </row>
    <row r="1021" spans="1:19" x14ac:dyDescent="0.25">
      <c r="A1021" s="54">
        <f>_xlfn.XLOOKUP(B1021,'School Lookup'!D:D,'School Lookup'!F:F,0)</f>
        <v>251672</v>
      </c>
      <c r="B1021" s="54" t="str">
        <f>_xlfn.XLOOKUP(C1021,'School Lookup'!A:A,'School Lookup'!D:D,_xlfn.XLOOKUP(C1021,'School Lookup'!B:B,'School Lookup'!D:D,_xlfn.XLOOKUP(C1021,'School Lookup'!C:C,'School Lookup'!D:D,0)))</f>
        <v>Park Schools Federation</v>
      </c>
      <c r="C1021" t="s">
        <v>40</v>
      </c>
      <c r="D1021" t="s">
        <v>1008</v>
      </c>
      <c r="E1021" t="s">
        <v>16</v>
      </c>
      <c r="F1021" t="s">
        <v>734</v>
      </c>
      <c r="G1021" t="s">
        <v>235</v>
      </c>
      <c r="H1021" t="s">
        <v>228</v>
      </c>
      <c r="I1021" t="s">
        <v>980</v>
      </c>
      <c r="J1021" t="s">
        <v>981</v>
      </c>
      <c r="K1021" s="4">
        <v>46008</v>
      </c>
      <c r="L1021" s="5">
        <v>0.40416666666666667</v>
      </c>
      <c r="M1021" t="s">
        <v>953</v>
      </c>
      <c r="N1021" s="5">
        <v>1.9675925925925926E-4</v>
      </c>
      <c r="O1021" t="s">
        <v>982</v>
      </c>
      <c r="P1021">
        <v>2.1000000000000001E-2</v>
      </c>
      <c r="Q1021">
        <v>20</v>
      </c>
      <c r="R1021" t="s">
        <v>983</v>
      </c>
      <c r="S1021" t="s">
        <v>984</v>
      </c>
    </row>
    <row r="1022" spans="1:19" x14ac:dyDescent="0.25">
      <c r="A1022" s="54">
        <f>_xlfn.XLOOKUP(B1022,'School Lookup'!D:D,'School Lookup'!F:F,0)</f>
        <v>148526</v>
      </c>
      <c r="B1022" s="54" t="str">
        <f>_xlfn.XLOOKUP(C1022,'School Lookup'!A:A,'School Lookup'!D:D,_xlfn.XLOOKUP(C1022,'School Lookup'!B:B,'School Lookup'!D:D,_xlfn.XLOOKUP(C1022,'School Lookup'!C:C,'School Lookup'!D:D,0)))</f>
        <v>The Village Federation Lines</v>
      </c>
      <c r="C1022" t="s">
        <v>51</v>
      </c>
      <c r="D1022" t="s">
        <v>1097</v>
      </c>
      <c r="E1022" t="s">
        <v>16</v>
      </c>
      <c r="F1022" t="s">
        <v>734</v>
      </c>
      <c r="G1022" t="s">
        <v>134</v>
      </c>
      <c r="H1022" t="s">
        <v>347</v>
      </c>
      <c r="I1022" t="s">
        <v>958</v>
      </c>
      <c r="J1022" t="s">
        <v>959</v>
      </c>
      <c r="K1022" s="4">
        <v>46008</v>
      </c>
      <c r="L1022" s="5">
        <v>0.57078703703703704</v>
      </c>
      <c r="M1022" t="s">
        <v>953</v>
      </c>
      <c r="N1022" s="5">
        <v>2.5115740740740741E-3</v>
      </c>
      <c r="O1022" t="s">
        <v>960</v>
      </c>
      <c r="P1022">
        <v>0</v>
      </c>
      <c r="Q1022">
        <v>20</v>
      </c>
      <c r="R1022" t="s">
        <v>978</v>
      </c>
      <c r="S1022" t="s">
        <v>966</v>
      </c>
    </row>
    <row r="1023" spans="1:19" x14ac:dyDescent="0.25">
      <c r="A1023" s="54">
        <f>_xlfn.XLOOKUP(B1023,'School Lookup'!D:D,'School Lookup'!F:F,0)</f>
        <v>417101</v>
      </c>
      <c r="B1023" s="54" t="str">
        <f>_xlfn.XLOOKUP(C1023,'School Lookup'!A:A,'School Lookup'!D:D,_xlfn.XLOOKUP(C1023,'School Lookup'!B:B,'School Lookup'!D:D,_xlfn.XLOOKUP(C1023,'School Lookup'!C:C,'School Lookup'!D:D,0)))</f>
        <v>Church Broughton CE Controlled Primary School</v>
      </c>
      <c r="C1023" t="s">
        <v>21</v>
      </c>
      <c r="D1023" t="s">
        <v>1520</v>
      </c>
      <c r="E1023" t="s">
        <v>16</v>
      </c>
      <c r="F1023" t="s">
        <v>734</v>
      </c>
      <c r="G1023" t="s">
        <v>220</v>
      </c>
      <c r="H1023" t="s">
        <v>761</v>
      </c>
      <c r="I1023" t="s">
        <v>980</v>
      </c>
      <c r="J1023" t="s">
        <v>959</v>
      </c>
      <c r="K1023" s="4">
        <v>46008</v>
      </c>
      <c r="L1023" s="5">
        <v>0.56690972222222225</v>
      </c>
      <c r="M1023" t="s">
        <v>953</v>
      </c>
      <c r="N1023" s="5">
        <v>3.7037037037037035E-4</v>
      </c>
      <c r="O1023" t="s">
        <v>960</v>
      </c>
      <c r="P1023">
        <v>2.1999999999999999E-2</v>
      </c>
      <c r="Q1023">
        <v>20</v>
      </c>
      <c r="R1023" t="s">
        <v>1195</v>
      </c>
      <c r="S1023" t="s">
        <v>966</v>
      </c>
    </row>
    <row r="1024" spans="1:19" x14ac:dyDescent="0.25">
      <c r="A1024" s="54">
        <f>_xlfn.XLOOKUP(B1024,'School Lookup'!D:D,'School Lookup'!F:F,0)</f>
        <v>417101</v>
      </c>
      <c r="B1024" s="54" t="str">
        <f>_xlfn.XLOOKUP(C1024,'School Lookup'!A:A,'School Lookup'!D:D,_xlfn.XLOOKUP(C1024,'School Lookup'!B:B,'School Lookup'!D:D,_xlfn.XLOOKUP(C1024,'School Lookup'!C:C,'School Lookup'!D:D,0)))</f>
        <v>Church Broughton CE Controlled Primary School</v>
      </c>
      <c r="C1024" t="s">
        <v>21</v>
      </c>
      <c r="D1024" t="s">
        <v>1521</v>
      </c>
      <c r="E1024" t="s">
        <v>16</v>
      </c>
      <c r="F1024" t="s">
        <v>734</v>
      </c>
      <c r="G1024" t="s">
        <v>220</v>
      </c>
      <c r="H1024" t="s">
        <v>761</v>
      </c>
      <c r="I1024" t="s">
        <v>980</v>
      </c>
      <c r="J1024" t="s">
        <v>959</v>
      </c>
      <c r="K1024" s="4">
        <v>46008</v>
      </c>
      <c r="L1024" s="5">
        <v>0.64846064814814819</v>
      </c>
      <c r="M1024" t="s">
        <v>953</v>
      </c>
      <c r="N1024" s="5">
        <v>7.8703703703703705E-4</v>
      </c>
      <c r="O1024" t="s">
        <v>960</v>
      </c>
      <c r="P1024">
        <v>2.1999999999999999E-2</v>
      </c>
      <c r="Q1024">
        <v>20</v>
      </c>
      <c r="R1024" t="s">
        <v>1195</v>
      </c>
      <c r="S1024" t="s">
        <v>966</v>
      </c>
    </row>
    <row r="1025" spans="1:19" x14ac:dyDescent="0.25">
      <c r="A1025" s="54">
        <f>_xlfn.XLOOKUP(B1025,'School Lookup'!D:D,'School Lookup'!F:F,0)</f>
        <v>417101</v>
      </c>
      <c r="B1025" s="54" t="str">
        <f>_xlfn.XLOOKUP(C1025,'School Lookup'!A:A,'School Lookup'!D:D,_xlfn.XLOOKUP(C1025,'School Lookup'!B:B,'School Lookup'!D:D,_xlfn.XLOOKUP(C1025,'School Lookup'!C:C,'School Lookup'!D:D,0)))</f>
        <v>Church Broughton CE Controlled Primary School</v>
      </c>
      <c r="C1025" t="s">
        <v>21</v>
      </c>
      <c r="D1025" t="s">
        <v>1112</v>
      </c>
      <c r="E1025" t="s">
        <v>16</v>
      </c>
      <c r="F1025" t="s">
        <v>734</v>
      </c>
      <c r="G1025" t="s">
        <v>220</v>
      </c>
      <c r="H1025" t="s">
        <v>761</v>
      </c>
      <c r="I1025" t="s">
        <v>980</v>
      </c>
      <c r="J1025" t="s">
        <v>959</v>
      </c>
      <c r="K1025" s="4">
        <v>46008</v>
      </c>
      <c r="L1025" s="5">
        <v>0.45444444444444443</v>
      </c>
      <c r="M1025" t="s">
        <v>953</v>
      </c>
      <c r="N1025" s="5">
        <v>1.9791666666666668E-3</v>
      </c>
      <c r="O1025" t="s">
        <v>1023</v>
      </c>
      <c r="P1025">
        <v>2.5000000000000001E-2</v>
      </c>
      <c r="Q1025">
        <v>20</v>
      </c>
      <c r="R1025" t="s">
        <v>978</v>
      </c>
      <c r="S1025" t="s">
        <v>966</v>
      </c>
    </row>
    <row r="1026" spans="1:19" x14ac:dyDescent="0.25">
      <c r="A1026" s="54">
        <f>_xlfn.XLOOKUP(B1026,'School Lookup'!D:D,'School Lookup'!F:F,0)</f>
        <v>417101</v>
      </c>
      <c r="B1026" s="54" t="str">
        <f>_xlfn.XLOOKUP(C1026,'School Lookup'!A:A,'School Lookup'!D:D,_xlfn.XLOOKUP(C1026,'School Lookup'!B:B,'School Lookup'!D:D,_xlfn.XLOOKUP(C1026,'School Lookup'!C:C,'School Lookup'!D:D,0)))</f>
        <v>Church Broughton CE Controlled Primary School</v>
      </c>
      <c r="C1026" t="s">
        <v>21</v>
      </c>
      <c r="D1026" t="s">
        <v>1522</v>
      </c>
      <c r="E1026" t="s">
        <v>16</v>
      </c>
      <c r="F1026" t="s">
        <v>734</v>
      </c>
      <c r="G1026" t="s">
        <v>220</v>
      </c>
      <c r="H1026" t="s">
        <v>761</v>
      </c>
      <c r="I1026" t="s">
        <v>980</v>
      </c>
      <c r="J1026" t="s">
        <v>959</v>
      </c>
      <c r="K1026" s="4">
        <v>46008</v>
      </c>
      <c r="L1026" s="5">
        <v>0.58086805555555554</v>
      </c>
      <c r="M1026" t="s">
        <v>953</v>
      </c>
      <c r="N1026" s="5">
        <v>2.7546296296296294E-3</v>
      </c>
      <c r="O1026" t="s">
        <v>1023</v>
      </c>
      <c r="P1026">
        <v>3.4000000000000002E-2</v>
      </c>
      <c r="Q1026">
        <v>20</v>
      </c>
      <c r="R1026" t="s">
        <v>1523</v>
      </c>
      <c r="S1026" t="s">
        <v>966</v>
      </c>
    </row>
    <row r="1027" spans="1:19" x14ac:dyDescent="0.25">
      <c r="A1027" s="54">
        <f>_xlfn.XLOOKUP(B1027,'School Lookup'!D:D,'School Lookup'!F:F,0)</f>
        <v>417101</v>
      </c>
      <c r="B1027" s="54" t="str">
        <f>_xlfn.XLOOKUP(C1027,'School Lookup'!A:A,'School Lookup'!D:D,_xlfn.XLOOKUP(C1027,'School Lookup'!B:B,'School Lookup'!D:D,_xlfn.XLOOKUP(C1027,'School Lookup'!C:C,'School Lookup'!D:D,0)))</f>
        <v>Church Broughton CE Controlled Primary School</v>
      </c>
      <c r="C1027" t="s">
        <v>21</v>
      </c>
      <c r="D1027" t="s">
        <v>1524</v>
      </c>
      <c r="E1027" t="s">
        <v>16</v>
      </c>
      <c r="F1027" t="s">
        <v>734</v>
      </c>
      <c r="G1027" t="s">
        <v>220</v>
      </c>
      <c r="H1027" t="s">
        <v>761</v>
      </c>
      <c r="I1027" t="s">
        <v>980</v>
      </c>
      <c r="J1027" t="s">
        <v>981</v>
      </c>
      <c r="K1027" s="4">
        <v>46008</v>
      </c>
      <c r="L1027" s="5">
        <v>0.47868055555555555</v>
      </c>
      <c r="M1027" t="s">
        <v>953</v>
      </c>
      <c r="N1027" s="5">
        <v>7.407407407407407E-4</v>
      </c>
      <c r="O1027" t="s">
        <v>982</v>
      </c>
      <c r="P1027">
        <v>7.6999999999999999E-2</v>
      </c>
      <c r="Q1027">
        <v>20</v>
      </c>
      <c r="R1027" t="s">
        <v>983</v>
      </c>
      <c r="S1027" t="s">
        <v>984</v>
      </c>
    </row>
    <row r="1028" spans="1:19" x14ac:dyDescent="0.25">
      <c r="A1028" s="54">
        <f>_xlfn.XLOOKUP(B1028,'School Lookup'!D:D,'School Lookup'!F:F,0)</f>
        <v>417101</v>
      </c>
      <c r="B1028" s="54" t="str">
        <f>_xlfn.XLOOKUP(C1028,'School Lookup'!A:A,'School Lookup'!D:D,_xlfn.XLOOKUP(C1028,'School Lookup'!B:B,'School Lookup'!D:D,_xlfn.XLOOKUP(C1028,'School Lookup'!C:C,'School Lookup'!D:D,0)))</f>
        <v>Church Broughton CE Controlled Primary School</v>
      </c>
      <c r="C1028" t="s">
        <v>21</v>
      </c>
      <c r="D1028" t="s">
        <v>1525</v>
      </c>
      <c r="E1028" t="s">
        <v>16</v>
      </c>
      <c r="F1028" t="s">
        <v>734</v>
      </c>
      <c r="G1028" t="s">
        <v>220</v>
      </c>
      <c r="H1028" t="s">
        <v>761</v>
      </c>
      <c r="I1028" t="s">
        <v>980</v>
      </c>
      <c r="J1028" t="s">
        <v>981</v>
      </c>
      <c r="K1028" s="4">
        <v>46008</v>
      </c>
      <c r="L1028" s="5">
        <v>0.56988425925925923</v>
      </c>
      <c r="M1028" t="s">
        <v>953</v>
      </c>
      <c r="N1028" s="5">
        <v>7.7546296296296293E-4</v>
      </c>
      <c r="O1028" t="s">
        <v>982</v>
      </c>
      <c r="P1028">
        <v>8.1000000000000003E-2</v>
      </c>
      <c r="Q1028">
        <v>20</v>
      </c>
      <c r="R1028" t="s">
        <v>983</v>
      </c>
      <c r="S1028" t="s">
        <v>984</v>
      </c>
    </row>
    <row r="1029" spans="1:19" x14ac:dyDescent="0.25">
      <c r="A1029" s="54">
        <f>_xlfn.XLOOKUP(B1029,'School Lookup'!D:D,'School Lookup'!F:F,0)</f>
        <v>417101</v>
      </c>
      <c r="B1029" s="54" t="str">
        <f>_xlfn.XLOOKUP(C1029,'School Lookup'!A:A,'School Lookup'!D:D,_xlfn.XLOOKUP(C1029,'School Lookup'!B:B,'School Lookup'!D:D,_xlfn.XLOOKUP(C1029,'School Lookup'!C:C,'School Lookup'!D:D,0)))</f>
        <v>Church Broughton CE Controlled Primary School</v>
      </c>
      <c r="C1029" t="s">
        <v>21</v>
      </c>
      <c r="D1029" t="s">
        <v>1526</v>
      </c>
      <c r="E1029" t="s">
        <v>16</v>
      </c>
      <c r="F1029" t="s">
        <v>734</v>
      </c>
      <c r="G1029" t="s">
        <v>220</v>
      </c>
      <c r="H1029" t="s">
        <v>761</v>
      </c>
      <c r="I1029" t="s">
        <v>980</v>
      </c>
      <c r="J1029" t="s">
        <v>981</v>
      </c>
      <c r="K1029" s="4">
        <v>46008</v>
      </c>
      <c r="L1029" s="5">
        <v>0.57103009259259263</v>
      </c>
      <c r="M1029" t="s">
        <v>953</v>
      </c>
      <c r="N1029" s="5">
        <v>6.5972222222222224E-4</v>
      </c>
      <c r="O1029" t="s">
        <v>982</v>
      </c>
      <c r="P1029">
        <v>6.9000000000000006E-2</v>
      </c>
      <c r="Q1029">
        <v>20</v>
      </c>
      <c r="R1029" t="s">
        <v>993</v>
      </c>
      <c r="S1029" t="s">
        <v>994</v>
      </c>
    </row>
    <row r="1030" spans="1:19" x14ac:dyDescent="0.25">
      <c r="A1030" s="54">
        <f>_xlfn.XLOOKUP(B1030,'School Lookup'!D:D,'School Lookup'!F:F,0)</f>
        <v>417101</v>
      </c>
      <c r="B1030" s="54" t="str">
        <f>_xlfn.XLOOKUP(C1030,'School Lookup'!A:A,'School Lookup'!D:D,_xlfn.XLOOKUP(C1030,'School Lookup'!B:B,'School Lookup'!D:D,_xlfn.XLOOKUP(C1030,'School Lookup'!C:C,'School Lookup'!D:D,0)))</f>
        <v>Church Broughton CE Controlled Primary School</v>
      </c>
      <c r="C1030" t="s">
        <v>21</v>
      </c>
      <c r="D1030" t="s">
        <v>1527</v>
      </c>
      <c r="E1030" t="s">
        <v>16</v>
      </c>
      <c r="F1030" t="s">
        <v>734</v>
      </c>
      <c r="G1030" t="s">
        <v>220</v>
      </c>
      <c r="H1030" t="s">
        <v>761</v>
      </c>
      <c r="I1030" t="s">
        <v>980</v>
      </c>
      <c r="J1030" t="s">
        <v>981</v>
      </c>
      <c r="K1030" s="4">
        <v>46008</v>
      </c>
      <c r="L1030" s="5">
        <v>0.57291666666666663</v>
      </c>
      <c r="M1030" t="s">
        <v>953</v>
      </c>
      <c r="N1030" s="5">
        <v>5.6018518518518518E-3</v>
      </c>
      <c r="O1030" t="s">
        <v>982</v>
      </c>
      <c r="P1030">
        <v>0.57399999999999995</v>
      </c>
      <c r="Q1030">
        <v>20</v>
      </c>
      <c r="R1030" t="s">
        <v>998</v>
      </c>
      <c r="S1030" t="s">
        <v>987</v>
      </c>
    </row>
    <row r="1031" spans="1:19" x14ac:dyDescent="0.25">
      <c r="A1031" s="54">
        <f>_xlfn.XLOOKUP(B1031,'School Lookup'!D:D,'School Lookup'!F:F,0)</f>
        <v>417101</v>
      </c>
      <c r="B1031" s="54" t="str">
        <f>_xlfn.XLOOKUP(C1031,'School Lookup'!A:A,'School Lookup'!D:D,_xlfn.XLOOKUP(C1031,'School Lookup'!B:B,'School Lookup'!D:D,_xlfn.XLOOKUP(C1031,'School Lookup'!C:C,'School Lookup'!D:D,0)))</f>
        <v>Church Broughton CE Controlled Primary School</v>
      </c>
      <c r="C1031" t="s">
        <v>21</v>
      </c>
      <c r="D1031" t="s">
        <v>1528</v>
      </c>
      <c r="E1031" t="s">
        <v>16</v>
      </c>
      <c r="F1031" t="s">
        <v>734</v>
      </c>
      <c r="G1031" t="s">
        <v>220</v>
      </c>
      <c r="H1031" t="s">
        <v>761</v>
      </c>
      <c r="I1031" t="s">
        <v>980</v>
      </c>
      <c r="J1031" t="s">
        <v>981</v>
      </c>
      <c r="K1031" s="4">
        <v>46008</v>
      </c>
      <c r="L1031" s="5">
        <v>0.66400462962962958</v>
      </c>
      <c r="M1031" t="s">
        <v>953</v>
      </c>
      <c r="N1031" s="5">
        <v>7.7546296296296293E-4</v>
      </c>
      <c r="O1031" t="s">
        <v>982</v>
      </c>
      <c r="P1031">
        <v>0.17</v>
      </c>
      <c r="Q1031">
        <v>20</v>
      </c>
      <c r="R1031" t="s">
        <v>989</v>
      </c>
      <c r="S1031" t="s">
        <v>990</v>
      </c>
    </row>
    <row r="1032" spans="1:19" x14ac:dyDescent="0.25">
      <c r="A1032" s="54">
        <f>_xlfn.XLOOKUP(B1032,'School Lookup'!D:D,'School Lookup'!F:F,0)</f>
        <v>417101</v>
      </c>
      <c r="B1032" s="54" t="str">
        <f>_xlfn.XLOOKUP(C1032,'School Lookup'!A:A,'School Lookup'!D:D,_xlfn.XLOOKUP(C1032,'School Lookup'!B:B,'School Lookup'!D:D,_xlfn.XLOOKUP(C1032,'School Lookup'!C:C,'School Lookup'!D:D,0)))</f>
        <v>Church Broughton CE Controlled Primary School</v>
      </c>
      <c r="C1032" t="s">
        <v>21</v>
      </c>
      <c r="D1032" t="s">
        <v>1198</v>
      </c>
      <c r="E1032" t="s">
        <v>16</v>
      </c>
      <c r="F1032" t="s">
        <v>734</v>
      </c>
      <c r="G1032" t="s">
        <v>220</v>
      </c>
      <c r="H1032" t="s">
        <v>761</v>
      </c>
      <c r="I1032" t="s">
        <v>980</v>
      </c>
      <c r="J1032" t="s">
        <v>981</v>
      </c>
      <c r="K1032" s="4">
        <v>46008</v>
      </c>
      <c r="L1032" s="5">
        <v>0.67605324074074069</v>
      </c>
      <c r="M1032" t="s">
        <v>953</v>
      </c>
      <c r="N1032" s="5">
        <v>5.7870370370370367E-4</v>
      </c>
      <c r="O1032" t="s">
        <v>982</v>
      </c>
      <c r="P1032">
        <v>6.0999999999999999E-2</v>
      </c>
      <c r="Q1032">
        <v>20</v>
      </c>
      <c r="R1032" t="s">
        <v>993</v>
      </c>
      <c r="S1032" t="s">
        <v>994</v>
      </c>
    </row>
    <row r="1033" spans="1:19" x14ac:dyDescent="0.25">
      <c r="A1033" s="54">
        <f>_xlfn.XLOOKUP(B1033,'School Lookup'!D:D,'School Lookup'!F:F,0)</f>
        <v>417101</v>
      </c>
      <c r="B1033" s="54" t="str">
        <f>_xlfn.XLOOKUP(C1033,'School Lookup'!A:A,'School Lookup'!D:D,_xlfn.XLOOKUP(C1033,'School Lookup'!B:B,'School Lookup'!D:D,_xlfn.XLOOKUP(C1033,'School Lookup'!C:C,'School Lookup'!D:D,0)))</f>
        <v>Church Broughton CE Controlled Primary School</v>
      </c>
      <c r="C1033" t="s">
        <v>21</v>
      </c>
      <c r="D1033" t="s">
        <v>1200</v>
      </c>
      <c r="E1033" t="s">
        <v>16</v>
      </c>
      <c r="F1033" t="s">
        <v>734</v>
      </c>
      <c r="G1033" t="s">
        <v>220</v>
      </c>
      <c r="H1033" t="s">
        <v>761</v>
      </c>
      <c r="I1033" t="s">
        <v>980</v>
      </c>
      <c r="J1033" t="s">
        <v>981</v>
      </c>
      <c r="K1033" s="4">
        <v>46008</v>
      </c>
      <c r="L1033" s="5">
        <v>0.67731481481481481</v>
      </c>
      <c r="M1033" t="s">
        <v>953</v>
      </c>
      <c r="N1033" s="5">
        <v>6.9444444444444444E-5</v>
      </c>
      <c r="O1033" t="s">
        <v>982</v>
      </c>
      <c r="P1033">
        <v>0.02</v>
      </c>
      <c r="Q1033">
        <v>20</v>
      </c>
      <c r="R1033" t="s">
        <v>998</v>
      </c>
      <c r="S1033" t="s">
        <v>987</v>
      </c>
    </row>
    <row r="1034" spans="1:19" x14ac:dyDescent="0.25">
      <c r="A1034" s="54">
        <f>_xlfn.XLOOKUP(B1034,'School Lookup'!D:D,'School Lookup'!F:F,0)</f>
        <v>293050</v>
      </c>
      <c r="B1034" s="54" t="str">
        <f>_xlfn.XLOOKUP(C1034,'School Lookup'!A:A,'School Lookup'!D:D,_xlfn.XLOOKUP(C1034,'School Lookup'!B:B,'School Lookup'!D:D,_xlfn.XLOOKUP(C1034,'School Lookup'!C:C,'School Lookup'!D:D,0)))</f>
        <v>Speedwell Infant School</v>
      </c>
      <c r="C1034" t="s">
        <v>44</v>
      </c>
      <c r="D1034" t="s">
        <v>1529</v>
      </c>
      <c r="E1034" t="s">
        <v>16</v>
      </c>
      <c r="F1034" t="s">
        <v>734</v>
      </c>
      <c r="G1034" t="s">
        <v>238</v>
      </c>
      <c r="H1034" t="s">
        <v>218</v>
      </c>
      <c r="I1034" t="s">
        <v>980</v>
      </c>
      <c r="J1034" t="s">
        <v>981</v>
      </c>
      <c r="K1034" s="4">
        <v>46008</v>
      </c>
      <c r="L1034" s="5">
        <v>0.46041666666666664</v>
      </c>
      <c r="M1034" t="s">
        <v>953</v>
      </c>
      <c r="N1034" s="5">
        <v>3.5879629629629629E-4</v>
      </c>
      <c r="O1034" t="s">
        <v>982</v>
      </c>
      <c r="P1034">
        <v>3.6999999999999998E-2</v>
      </c>
      <c r="Q1034">
        <v>20</v>
      </c>
      <c r="R1034" t="s">
        <v>998</v>
      </c>
      <c r="S1034" t="s">
        <v>987</v>
      </c>
    </row>
    <row r="1035" spans="1:19" x14ac:dyDescent="0.25">
      <c r="A1035" s="54">
        <f>_xlfn.XLOOKUP(B1035,'School Lookup'!D:D,'School Lookup'!F:F,0)</f>
        <v>293050</v>
      </c>
      <c r="B1035" s="54" t="str">
        <f>_xlfn.XLOOKUP(C1035,'School Lookup'!A:A,'School Lookup'!D:D,_xlfn.XLOOKUP(C1035,'School Lookup'!B:B,'School Lookup'!D:D,_xlfn.XLOOKUP(C1035,'School Lookup'!C:C,'School Lookup'!D:D,0)))</f>
        <v>Speedwell Infant School</v>
      </c>
      <c r="C1035" t="s">
        <v>44</v>
      </c>
      <c r="D1035" t="s">
        <v>1530</v>
      </c>
      <c r="E1035" t="s">
        <v>16</v>
      </c>
      <c r="F1035" t="s">
        <v>734</v>
      </c>
      <c r="G1035" t="s">
        <v>238</v>
      </c>
      <c r="H1035" t="s">
        <v>218</v>
      </c>
      <c r="I1035" t="s">
        <v>980</v>
      </c>
      <c r="J1035" t="s">
        <v>981</v>
      </c>
      <c r="K1035" s="4">
        <v>46008</v>
      </c>
      <c r="L1035" s="5">
        <v>0.46180555555555558</v>
      </c>
      <c r="M1035" t="s">
        <v>953</v>
      </c>
      <c r="N1035" s="5">
        <v>3.2407407407407406E-4</v>
      </c>
      <c r="O1035" t="s">
        <v>982</v>
      </c>
      <c r="P1035">
        <v>7.0000000000000007E-2</v>
      </c>
      <c r="Q1035">
        <v>20</v>
      </c>
      <c r="R1035" t="s">
        <v>1074</v>
      </c>
      <c r="S1035" t="s">
        <v>990</v>
      </c>
    </row>
    <row r="1036" spans="1:19" x14ac:dyDescent="0.25">
      <c r="A1036" s="54">
        <f>_xlfn.XLOOKUP(B1036,'School Lookup'!D:D,'School Lookup'!F:F,0)</f>
        <v>293050</v>
      </c>
      <c r="B1036" s="54" t="str">
        <f>_xlfn.XLOOKUP(C1036,'School Lookup'!A:A,'School Lookup'!D:D,_xlfn.XLOOKUP(C1036,'School Lookup'!B:B,'School Lookup'!D:D,_xlfn.XLOOKUP(C1036,'School Lookup'!C:C,'School Lookup'!D:D,0)))</f>
        <v>Speedwell Infant School</v>
      </c>
      <c r="C1036" t="s">
        <v>44</v>
      </c>
      <c r="D1036" t="s">
        <v>1122</v>
      </c>
      <c r="E1036" t="s">
        <v>16</v>
      </c>
      <c r="F1036" t="s">
        <v>734</v>
      </c>
      <c r="G1036" t="s">
        <v>238</v>
      </c>
      <c r="H1036" t="s">
        <v>218</v>
      </c>
      <c r="I1036" t="s">
        <v>980</v>
      </c>
      <c r="J1036" t="s">
        <v>981</v>
      </c>
      <c r="K1036" s="4">
        <v>46008</v>
      </c>
      <c r="L1036" s="5">
        <v>0.48680555555555555</v>
      </c>
      <c r="M1036" t="s">
        <v>953</v>
      </c>
      <c r="N1036" s="5">
        <v>4.6296296296296294E-5</v>
      </c>
      <c r="O1036" t="s">
        <v>982</v>
      </c>
      <c r="P1036">
        <v>0.02</v>
      </c>
      <c r="Q1036">
        <v>20</v>
      </c>
      <c r="R1036" t="s">
        <v>998</v>
      </c>
      <c r="S1036" t="s">
        <v>987</v>
      </c>
    </row>
    <row r="1037" spans="1:19" x14ac:dyDescent="0.25">
      <c r="A1037" s="54">
        <f>_xlfn.XLOOKUP(B1037,'School Lookup'!D:D,'School Lookup'!F:F,0)</f>
        <v>293050</v>
      </c>
      <c r="B1037" s="54" t="str">
        <f>_xlfn.XLOOKUP(C1037,'School Lookup'!A:A,'School Lookup'!D:D,_xlfn.XLOOKUP(C1037,'School Lookup'!B:B,'School Lookup'!D:D,_xlfn.XLOOKUP(C1037,'School Lookup'!C:C,'School Lookup'!D:D,0)))</f>
        <v>Speedwell Infant School</v>
      </c>
      <c r="C1037" t="s">
        <v>44</v>
      </c>
      <c r="D1037" t="s">
        <v>1122</v>
      </c>
      <c r="E1037" t="s">
        <v>16</v>
      </c>
      <c r="F1037" t="s">
        <v>734</v>
      </c>
      <c r="G1037" t="s">
        <v>238</v>
      </c>
      <c r="H1037" t="s">
        <v>218</v>
      </c>
      <c r="I1037" t="s">
        <v>980</v>
      </c>
      <c r="J1037" t="s">
        <v>981</v>
      </c>
      <c r="K1037" s="4">
        <v>46008</v>
      </c>
      <c r="L1037" s="5">
        <v>0.57499999999999996</v>
      </c>
      <c r="M1037" t="s">
        <v>953</v>
      </c>
      <c r="N1037" s="5">
        <v>3.0324074074074073E-3</v>
      </c>
      <c r="O1037" t="s">
        <v>982</v>
      </c>
      <c r="P1037">
        <v>0.311</v>
      </c>
      <c r="Q1037">
        <v>20</v>
      </c>
      <c r="R1037" t="s">
        <v>998</v>
      </c>
      <c r="S1037" t="s">
        <v>987</v>
      </c>
    </row>
    <row r="1038" spans="1:19" x14ac:dyDescent="0.25">
      <c r="A1038" s="54">
        <f>_xlfn.XLOOKUP(B1038,'School Lookup'!D:D,'School Lookup'!F:F,0)</f>
        <v>293050</v>
      </c>
      <c r="B1038" s="54" t="str">
        <f>_xlfn.XLOOKUP(C1038,'School Lookup'!A:A,'School Lookup'!D:D,_xlfn.XLOOKUP(C1038,'School Lookup'!B:B,'School Lookup'!D:D,_xlfn.XLOOKUP(C1038,'School Lookup'!C:C,'School Lookup'!D:D,0)))</f>
        <v>Speedwell Infant School</v>
      </c>
      <c r="C1038" t="s">
        <v>44</v>
      </c>
      <c r="D1038" t="s">
        <v>1531</v>
      </c>
      <c r="E1038" t="s">
        <v>16</v>
      </c>
      <c r="F1038" t="s">
        <v>734</v>
      </c>
      <c r="G1038" t="s">
        <v>238</v>
      </c>
      <c r="H1038" t="s">
        <v>218</v>
      </c>
      <c r="I1038" t="s">
        <v>980</v>
      </c>
      <c r="J1038" t="s">
        <v>981</v>
      </c>
      <c r="K1038" s="4">
        <v>46008</v>
      </c>
      <c r="L1038" s="5">
        <v>0.59444444444444444</v>
      </c>
      <c r="M1038" t="s">
        <v>953</v>
      </c>
      <c r="N1038" s="5">
        <v>8.3333333333333339E-4</v>
      </c>
      <c r="O1038" t="s">
        <v>982</v>
      </c>
      <c r="P1038">
        <v>8.5999999999999993E-2</v>
      </c>
      <c r="Q1038">
        <v>20</v>
      </c>
      <c r="R1038" t="s">
        <v>983</v>
      </c>
      <c r="S1038" t="s">
        <v>984</v>
      </c>
    </row>
    <row r="1039" spans="1:19" x14ac:dyDescent="0.25">
      <c r="A1039" s="54">
        <f>_xlfn.XLOOKUP(B1039,'School Lookup'!D:D,'School Lookup'!F:F,0)</f>
        <v>159955</v>
      </c>
      <c r="B1039" s="54" t="str">
        <f>_xlfn.XLOOKUP(C1039,'School Lookup'!A:A,'School Lookup'!D:D,_xlfn.XLOOKUP(C1039,'School Lookup'!B:B,'School Lookup'!D:D,_xlfn.XLOOKUP(C1039,'School Lookup'!C:C,'School Lookup'!D:D,0)))</f>
        <v>New Mills Nursery School</v>
      </c>
      <c r="C1039" t="s">
        <v>37</v>
      </c>
      <c r="D1039" t="s">
        <v>1532</v>
      </c>
      <c r="E1039" t="s">
        <v>16</v>
      </c>
      <c r="F1039" t="s">
        <v>734</v>
      </c>
      <c r="G1039" t="s">
        <v>231</v>
      </c>
      <c r="H1039" t="s">
        <v>222</v>
      </c>
      <c r="I1039" t="s">
        <v>980</v>
      </c>
      <c r="J1039" t="s">
        <v>959</v>
      </c>
      <c r="K1039" s="4">
        <v>46008</v>
      </c>
      <c r="L1039" s="5">
        <v>0.43677083333333333</v>
      </c>
      <c r="M1039" t="s">
        <v>953</v>
      </c>
      <c r="N1039" s="5">
        <v>1.2152777777777778E-3</v>
      </c>
      <c r="O1039" t="s">
        <v>960</v>
      </c>
      <c r="P1039">
        <v>2.1999999999999999E-2</v>
      </c>
      <c r="Q1039">
        <v>20</v>
      </c>
      <c r="R1039" t="s">
        <v>1533</v>
      </c>
      <c r="S1039" t="s">
        <v>966</v>
      </c>
    </row>
    <row r="1040" spans="1:19" x14ac:dyDescent="0.25">
      <c r="A1040" s="54">
        <f>_xlfn.XLOOKUP(B1040,'School Lookup'!D:D,'School Lookup'!F:F,0)</f>
        <v>159955</v>
      </c>
      <c r="B1040" s="54" t="str">
        <f>_xlfn.XLOOKUP(C1040,'School Lookup'!A:A,'School Lookup'!D:D,_xlfn.XLOOKUP(C1040,'School Lookup'!B:B,'School Lookup'!D:D,_xlfn.XLOOKUP(C1040,'School Lookup'!C:C,'School Lookup'!D:D,0)))</f>
        <v>New Mills Nursery School</v>
      </c>
      <c r="C1040" t="s">
        <v>37</v>
      </c>
      <c r="D1040" t="s">
        <v>1534</v>
      </c>
      <c r="E1040" t="s">
        <v>16</v>
      </c>
      <c r="F1040" t="s">
        <v>734</v>
      </c>
      <c r="G1040" t="s">
        <v>231</v>
      </c>
      <c r="H1040" t="s">
        <v>222</v>
      </c>
      <c r="I1040" t="s">
        <v>980</v>
      </c>
      <c r="J1040" t="s">
        <v>959</v>
      </c>
      <c r="K1040" s="4">
        <v>46008</v>
      </c>
      <c r="L1040" s="5">
        <v>0.51438657407407407</v>
      </c>
      <c r="M1040" t="s">
        <v>953</v>
      </c>
      <c r="N1040" s="5">
        <v>5.5555555555555556E-4</v>
      </c>
      <c r="O1040" t="s">
        <v>960</v>
      </c>
      <c r="P1040">
        <v>2.1999999999999999E-2</v>
      </c>
      <c r="Q1040">
        <v>20</v>
      </c>
      <c r="R1040" t="s">
        <v>1535</v>
      </c>
      <c r="S1040" t="s">
        <v>966</v>
      </c>
    </row>
    <row r="1041" spans="1:19" x14ac:dyDescent="0.25">
      <c r="A1041" s="54">
        <f>_xlfn.XLOOKUP(B1041,'School Lookup'!D:D,'School Lookup'!F:F,0)</f>
        <v>148526</v>
      </c>
      <c r="B1041" s="54" t="str">
        <f>_xlfn.XLOOKUP(C1041,'School Lookup'!A:A,'School Lookup'!D:D,_xlfn.XLOOKUP(C1041,'School Lookup'!B:B,'School Lookup'!D:D,_xlfn.XLOOKUP(C1041,'School Lookup'!C:C,'School Lookup'!D:D,0)))</f>
        <v>The Village Federation Lines</v>
      </c>
      <c r="C1041" t="s">
        <v>47</v>
      </c>
      <c r="D1041" t="s">
        <v>1365</v>
      </c>
      <c r="E1041" t="s">
        <v>16</v>
      </c>
      <c r="F1041" t="s">
        <v>734</v>
      </c>
      <c r="G1041" t="s">
        <v>134</v>
      </c>
      <c r="H1041" t="s">
        <v>347</v>
      </c>
      <c r="I1041" t="s">
        <v>958</v>
      </c>
      <c r="J1041" t="s">
        <v>959</v>
      </c>
      <c r="K1041" s="4">
        <v>46008</v>
      </c>
      <c r="L1041" s="5">
        <v>0.68155092592592592</v>
      </c>
      <c r="M1041" t="s">
        <v>953</v>
      </c>
      <c r="N1041" s="5">
        <v>1.1921296296296296E-3</v>
      </c>
      <c r="O1041" t="s">
        <v>960</v>
      </c>
      <c r="P1041">
        <v>0</v>
      </c>
      <c r="Q1041">
        <v>20</v>
      </c>
      <c r="R1041" t="s">
        <v>1366</v>
      </c>
      <c r="S1041" t="s">
        <v>955</v>
      </c>
    </row>
    <row r="1042" spans="1:19" x14ac:dyDescent="0.25">
      <c r="A1042" s="54">
        <f>_xlfn.XLOOKUP(B1042,'School Lookup'!D:D,'School Lookup'!F:F,0)</f>
        <v>148526</v>
      </c>
      <c r="B1042" s="54" t="str">
        <f>_xlfn.XLOOKUP(C1042,'School Lookup'!A:A,'School Lookup'!D:D,_xlfn.XLOOKUP(C1042,'School Lookup'!B:B,'School Lookup'!D:D,_xlfn.XLOOKUP(C1042,'School Lookup'!C:C,'School Lookup'!D:D,0)))</f>
        <v>The Village Federation Lines</v>
      </c>
      <c r="C1042" t="s">
        <v>47</v>
      </c>
      <c r="D1042">
        <v>94440902</v>
      </c>
      <c r="E1042" t="s">
        <v>16</v>
      </c>
      <c r="F1042" t="s">
        <v>734</v>
      </c>
      <c r="G1042" t="s">
        <v>134</v>
      </c>
      <c r="H1042" t="s">
        <v>347</v>
      </c>
      <c r="I1042" t="s">
        <v>958</v>
      </c>
      <c r="J1042" t="s">
        <v>967</v>
      </c>
      <c r="K1042" s="4">
        <v>46008</v>
      </c>
      <c r="L1042" s="5">
        <v>0.68074074074074076</v>
      </c>
      <c r="M1042" t="s">
        <v>953</v>
      </c>
      <c r="N1042" s="5">
        <v>1.1574074074074073E-5</v>
      </c>
      <c r="O1042" t="s">
        <v>968</v>
      </c>
      <c r="P1042">
        <v>0</v>
      </c>
      <c r="Q1042">
        <v>20</v>
      </c>
      <c r="R1042" t="s">
        <v>969</v>
      </c>
      <c r="S1042" t="s">
        <v>970</v>
      </c>
    </row>
    <row r="1043" spans="1:19" x14ac:dyDescent="0.25">
      <c r="A1043" s="54">
        <f>_xlfn.XLOOKUP(B1043,'School Lookup'!D:D,'School Lookup'!F:F,0)</f>
        <v>823392</v>
      </c>
      <c r="B1043" s="54" t="str">
        <f>_xlfn.XLOOKUP(C1043,'School Lookup'!A:A,'School Lookup'!D:D,_xlfn.XLOOKUP(C1043,'School Lookup'!B:B,'School Lookup'!D:D,_xlfn.XLOOKUP(C1043,'School Lookup'!C:C,'School Lookup'!D:D,0)))</f>
        <v>Fitz Herbert C of E VA Primary School</v>
      </c>
      <c r="C1043" t="s">
        <v>22</v>
      </c>
      <c r="D1043" t="s">
        <v>1443</v>
      </c>
      <c r="E1043" t="s">
        <v>16</v>
      </c>
      <c r="F1043" t="s">
        <v>734</v>
      </c>
      <c r="G1043" t="s">
        <v>134</v>
      </c>
      <c r="H1043" t="s">
        <v>347</v>
      </c>
      <c r="I1043" t="s">
        <v>958</v>
      </c>
      <c r="J1043" t="s">
        <v>981</v>
      </c>
      <c r="K1043" s="4">
        <v>46008</v>
      </c>
      <c r="L1043" s="5">
        <v>0.37065972222222221</v>
      </c>
      <c r="M1043" t="s">
        <v>953</v>
      </c>
      <c r="N1043" s="5">
        <v>5.3240740740740744E-4</v>
      </c>
      <c r="O1043" t="s">
        <v>982</v>
      </c>
      <c r="P1043">
        <v>0</v>
      </c>
      <c r="Q1043">
        <v>20</v>
      </c>
      <c r="R1043" t="s">
        <v>983</v>
      </c>
      <c r="S1043" t="s">
        <v>984</v>
      </c>
    </row>
    <row r="1044" spans="1:19" x14ac:dyDescent="0.25">
      <c r="A1044" s="54">
        <f>_xlfn.XLOOKUP(B1044,'School Lookup'!D:D,'School Lookup'!F:F,0)</f>
        <v>823392</v>
      </c>
      <c r="B1044" s="54" t="str">
        <f>_xlfn.XLOOKUP(C1044,'School Lookup'!A:A,'School Lookup'!D:D,_xlfn.XLOOKUP(C1044,'School Lookup'!B:B,'School Lookup'!D:D,_xlfn.XLOOKUP(C1044,'School Lookup'!C:C,'School Lookup'!D:D,0)))</f>
        <v>Fitz Herbert C of E VA Primary School</v>
      </c>
      <c r="C1044" t="s">
        <v>22</v>
      </c>
      <c r="D1044" t="s">
        <v>1443</v>
      </c>
      <c r="E1044" t="s">
        <v>16</v>
      </c>
      <c r="F1044" t="s">
        <v>734</v>
      </c>
      <c r="G1044" t="s">
        <v>134</v>
      </c>
      <c r="H1044" t="s">
        <v>347</v>
      </c>
      <c r="I1044" t="s">
        <v>958</v>
      </c>
      <c r="J1044" t="s">
        <v>981</v>
      </c>
      <c r="K1044" s="4">
        <v>46008</v>
      </c>
      <c r="L1044" s="5">
        <v>0.38383101851851853</v>
      </c>
      <c r="M1044" t="s">
        <v>953</v>
      </c>
      <c r="N1044" s="5">
        <v>2.3148148148148147E-5</v>
      </c>
      <c r="O1044" t="s">
        <v>982</v>
      </c>
      <c r="P1044">
        <v>0</v>
      </c>
      <c r="Q1044">
        <v>20</v>
      </c>
      <c r="R1044" t="s">
        <v>983</v>
      </c>
      <c r="S1044" t="s">
        <v>984</v>
      </c>
    </row>
    <row r="1045" spans="1:19" x14ac:dyDescent="0.25">
      <c r="A1045" s="54">
        <f>_xlfn.XLOOKUP(B1045,'School Lookup'!D:D,'School Lookup'!F:F,0)</f>
        <v>823392</v>
      </c>
      <c r="B1045" s="54" t="str">
        <f>_xlfn.XLOOKUP(C1045,'School Lookup'!A:A,'School Lookup'!D:D,_xlfn.XLOOKUP(C1045,'School Lookup'!B:B,'School Lookup'!D:D,_xlfn.XLOOKUP(C1045,'School Lookup'!C:C,'School Lookup'!D:D,0)))</f>
        <v>Fitz Herbert C of E VA Primary School</v>
      </c>
      <c r="C1045" t="s">
        <v>22</v>
      </c>
      <c r="D1045" t="s">
        <v>1125</v>
      </c>
      <c r="E1045" t="s">
        <v>16</v>
      </c>
      <c r="F1045" t="s">
        <v>734</v>
      </c>
      <c r="G1045" t="s">
        <v>134</v>
      </c>
      <c r="H1045" t="s">
        <v>347</v>
      </c>
      <c r="I1045" t="s">
        <v>958</v>
      </c>
      <c r="J1045" t="s">
        <v>981</v>
      </c>
      <c r="K1045" s="4">
        <v>46008</v>
      </c>
      <c r="L1045" s="5">
        <v>0.41553240740740743</v>
      </c>
      <c r="M1045" t="s">
        <v>953</v>
      </c>
      <c r="N1045" s="5">
        <v>1.8518518518518518E-4</v>
      </c>
      <c r="O1045" t="s">
        <v>982</v>
      </c>
      <c r="P1045">
        <v>0</v>
      </c>
      <c r="Q1045">
        <v>20</v>
      </c>
      <c r="R1045" t="s">
        <v>998</v>
      </c>
      <c r="S1045" t="s">
        <v>987</v>
      </c>
    </row>
    <row r="1046" spans="1:19" x14ac:dyDescent="0.25">
      <c r="A1046" s="54">
        <f>_xlfn.XLOOKUP(B1046,'School Lookup'!D:D,'School Lookup'!F:F,0)</f>
        <v>682471</v>
      </c>
      <c r="B1046" s="54" t="str">
        <f>_xlfn.XLOOKUP(C1046,'School Lookup'!A:A,'School Lookup'!D:D,_xlfn.XLOOKUP(C1046,'School Lookup'!B:B,'School Lookup'!D:D,_xlfn.XLOOKUP(C1046,'School Lookup'!C:C,'School Lookup'!D:D,0)))</f>
        <v>Ridgeway Primary School</v>
      </c>
      <c r="C1046" t="s">
        <v>329</v>
      </c>
      <c r="D1046" t="s">
        <v>1536</v>
      </c>
      <c r="E1046" t="s">
        <v>16</v>
      </c>
      <c r="F1046" t="s">
        <v>734</v>
      </c>
      <c r="G1046" t="s">
        <v>328</v>
      </c>
      <c r="H1046" t="s">
        <v>885</v>
      </c>
      <c r="I1046" t="s">
        <v>958</v>
      </c>
      <c r="J1046" t="s">
        <v>959</v>
      </c>
      <c r="K1046" s="4">
        <v>46008</v>
      </c>
      <c r="L1046" s="5">
        <v>0.41172453703703704</v>
      </c>
      <c r="M1046" t="s">
        <v>953</v>
      </c>
      <c r="N1046" s="5">
        <v>6.1111111111111114E-3</v>
      </c>
      <c r="O1046" t="s">
        <v>960</v>
      </c>
      <c r="P1046">
        <v>0</v>
      </c>
      <c r="Q1046">
        <v>20</v>
      </c>
      <c r="R1046" t="s">
        <v>1168</v>
      </c>
      <c r="S1046" t="s">
        <v>966</v>
      </c>
    </row>
    <row r="1047" spans="1:19" x14ac:dyDescent="0.25">
      <c r="A1047" s="54">
        <f>_xlfn.XLOOKUP(B1047,'School Lookup'!D:D,'School Lookup'!F:F,0)</f>
        <v>124571</v>
      </c>
      <c r="B1047" s="54" t="str">
        <f>_xlfn.XLOOKUP(C1047,'School Lookup'!A:A,'School Lookup'!D:D,_xlfn.XLOOKUP(C1047,'School Lookup'!B:B,'School Lookup'!D:D,_xlfn.XLOOKUP(C1047,'School Lookup'!C:C,'School Lookup'!D:D,0)))</f>
        <v>Dove Holes Primary School Hallsteads SK17 8BJ</v>
      </c>
      <c r="C1047" t="s">
        <v>17</v>
      </c>
      <c r="D1047" t="s">
        <v>1537</v>
      </c>
      <c r="E1047" t="s">
        <v>16</v>
      </c>
      <c r="F1047" t="s">
        <v>734</v>
      </c>
      <c r="G1047" t="s">
        <v>137</v>
      </c>
      <c r="H1047" t="s">
        <v>221</v>
      </c>
      <c r="I1047" t="s">
        <v>980</v>
      </c>
      <c r="J1047" t="s">
        <v>981</v>
      </c>
      <c r="K1047" s="4">
        <v>46008</v>
      </c>
      <c r="L1047" s="5">
        <v>0.37831018518518517</v>
      </c>
      <c r="M1047" t="s">
        <v>953</v>
      </c>
      <c r="N1047" s="5">
        <v>2.3148148148148147E-5</v>
      </c>
      <c r="O1047" t="s">
        <v>982</v>
      </c>
      <c r="P1047">
        <v>0.02</v>
      </c>
      <c r="Q1047">
        <v>20</v>
      </c>
      <c r="R1047" t="s">
        <v>998</v>
      </c>
      <c r="S1047" t="s">
        <v>987</v>
      </c>
    </row>
    <row r="1048" spans="1:19" x14ac:dyDescent="0.25">
      <c r="A1048" s="54">
        <f>_xlfn.XLOOKUP(B1048,'School Lookup'!D:D,'School Lookup'!F:F,0)</f>
        <v>124571</v>
      </c>
      <c r="B1048" s="54" t="str">
        <f>_xlfn.XLOOKUP(C1048,'School Lookup'!A:A,'School Lookup'!D:D,_xlfn.XLOOKUP(C1048,'School Lookup'!B:B,'School Lookup'!D:D,_xlfn.XLOOKUP(C1048,'School Lookup'!C:C,'School Lookup'!D:D,0)))</f>
        <v>Dove Holes Primary School Hallsteads SK17 8BJ</v>
      </c>
      <c r="C1048" t="s">
        <v>17</v>
      </c>
      <c r="D1048" t="s">
        <v>1109</v>
      </c>
      <c r="E1048" t="s">
        <v>16</v>
      </c>
      <c r="F1048" t="s">
        <v>734</v>
      </c>
      <c r="G1048" t="s">
        <v>137</v>
      </c>
      <c r="H1048" t="s">
        <v>221</v>
      </c>
      <c r="I1048" t="s">
        <v>980</v>
      </c>
      <c r="J1048" t="s">
        <v>981</v>
      </c>
      <c r="K1048" s="4">
        <v>46008</v>
      </c>
      <c r="L1048" s="5">
        <v>0.38856481481481481</v>
      </c>
      <c r="M1048" t="s">
        <v>953</v>
      </c>
      <c r="N1048" s="5">
        <v>2.3148148148148147E-5</v>
      </c>
      <c r="O1048" t="s">
        <v>982</v>
      </c>
      <c r="P1048">
        <v>0.02</v>
      </c>
      <c r="Q1048">
        <v>20</v>
      </c>
      <c r="R1048" t="s">
        <v>1006</v>
      </c>
      <c r="S1048" t="s">
        <v>994</v>
      </c>
    </row>
    <row r="1049" spans="1:19" x14ac:dyDescent="0.25">
      <c r="A1049" s="54">
        <f>_xlfn.XLOOKUP(B1049,'School Lookup'!D:D,'School Lookup'!F:F,0)</f>
        <v>124571</v>
      </c>
      <c r="B1049" s="54" t="str">
        <f>_xlfn.XLOOKUP(C1049,'School Lookup'!A:A,'School Lookup'!D:D,_xlfn.XLOOKUP(C1049,'School Lookup'!B:B,'School Lookup'!D:D,_xlfn.XLOOKUP(C1049,'School Lookup'!C:C,'School Lookup'!D:D,0)))</f>
        <v>Dove Holes Primary School Hallsteads SK17 8BJ</v>
      </c>
      <c r="C1049" t="s">
        <v>17</v>
      </c>
      <c r="D1049" t="s">
        <v>1538</v>
      </c>
      <c r="E1049" t="s">
        <v>16</v>
      </c>
      <c r="F1049" t="s">
        <v>734</v>
      </c>
      <c r="G1049" t="s">
        <v>137</v>
      </c>
      <c r="H1049" t="s">
        <v>221</v>
      </c>
      <c r="I1049" t="s">
        <v>980</v>
      </c>
      <c r="J1049" t="s">
        <v>981</v>
      </c>
      <c r="K1049" s="4">
        <v>46008</v>
      </c>
      <c r="L1049" s="5">
        <v>0.59167824074074071</v>
      </c>
      <c r="M1049" t="s">
        <v>953</v>
      </c>
      <c r="N1049" s="5">
        <v>1.7708333333333332E-3</v>
      </c>
      <c r="O1049" t="s">
        <v>982</v>
      </c>
      <c r="P1049">
        <v>0.183</v>
      </c>
      <c r="Q1049">
        <v>20</v>
      </c>
      <c r="R1049" t="s">
        <v>983</v>
      </c>
      <c r="S1049" t="s">
        <v>984</v>
      </c>
    </row>
    <row r="1050" spans="1:19" x14ac:dyDescent="0.25">
      <c r="A1050" s="54">
        <f>_xlfn.XLOOKUP(B1050,'School Lookup'!D:D,'School Lookup'!F:F,0)</f>
        <v>124571</v>
      </c>
      <c r="B1050" s="54" t="str">
        <f>_xlfn.XLOOKUP(C1050,'School Lookup'!A:A,'School Lookup'!D:D,_xlfn.XLOOKUP(C1050,'School Lookup'!B:B,'School Lookup'!D:D,_xlfn.XLOOKUP(C1050,'School Lookup'!C:C,'School Lookup'!D:D,0)))</f>
        <v>Dove Holes Primary School Hallsteads SK17 8BJ</v>
      </c>
      <c r="C1050" t="s">
        <v>17</v>
      </c>
      <c r="D1050" t="s">
        <v>1538</v>
      </c>
      <c r="E1050" t="s">
        <v>16</v>
      </c>
      <c r="F1050" t="s">
        <v>734</v>
      </c>
      <c r="G1050" t="s">
        <v>137</v>
      </c>
      <c r="H1050" t="s">
        <v>221</v>
      </c>
      <c r="I1050" t="s">
        <v>980</v>
      </c>
      <c r="J1050" t="s">
        <v>981</v>
      </c>
      <c r="K1050" s="4">
        <v>46008</v>
      </c>
      <c r="L1050" s="5">
        <v>0.59379629629629627</v>
      </c>
      <c r="M1050" t="s">
        <v>953</v>
      </c>
      <c r="N1050" s="5">
        <v>1.1689814814814816E-3</v>
      </c>
      <c r="O1050" t="s">
        <v>982</v>
      </c>
      <c r="P1050">
        <v>0.121</v>
      </c>
      <c r="Q1050">
        <v>20</v>
      </c>
      <c r="R1050" t="s">
        <v>983</v>
      </c>
      <c r="S1050" t="s">
        <v>984</v>
      </c>
    </row>
    <row r="1051" spans="1:19" x14ac:dyDescent="0.25">
      <c r="A1051" s="54">
        <f>_xlfn.XLOOKUP(B1051,'School Lookup'!D:D,'School Lookup'!F:F,0)</f>
        <v>293050</v>
      </c>
      <c r="B1051" s="54" t="str">
        <f>_xlfn.XLOOKUP(C1051,'School Lookup'!A:A,'School Lookup'!D:D,_xlfn.XLOOKUP(C1051,'School Lookup'!B:B,'School Lookup'!D:D,_xlfn.XLOOKUP(C1051,'School Lookup'!C:C,'School Lookup'!D:D,0)))</f>
        <v>Speedwell Infant School</v>
      </c>
      <c r="C1051" t="s">
        <v>44</v>
      </c>
      <c r="D1051" t="s">
        <v>1097</v>
      </c>
      <c r="E1051" t="s">
        <v>16</v>
      </c>
      <c r="F1051" t="s">
        <v>734</v>
      </c>
      <c r="G1051" t="s">
        <v>238</v>
      </c>
      <c r="H1051" t="s">
        <v>218</v>
      </c>
      <c r="I1051" t="s">
        <v>980</v>
      </c>
      <c r="J1051" t="s">
        <v>959</v>
      </c>
      <c r="K1051" s="4">
        <v>46008</v>
      </c>
      <c r="L1051" s="5">
        <v>0.58750000000000002</v>
      </c>
      <c r="M1051" t="s">
        <v>953</v>
      </c>
      <c r="N1051" s="5">
        <v>1.6087962962962963E-3</v>
      </c>
      <c r="O1051" t="s">
        <v>960</v>
      </c>
      <c r="P1051">
        <v>2.1999999999999999E-2</v>
      </c>
      <c r="Q1051">
        <v>20</v>
      </c>
      <c r="R1051" t="s">
        <v>978</v>
      </c>
      <c r="S1051" t="s">
        <v>966</v>
      </c>
    </row>
    <row r="1052" spans="1:19" x14ac:dyDescent="0.25">
      <c r="A1052" s="54">
        <f>_xlfn.XLOOKUP(B1052,'School Lookup'!D:D,'School Lookup'!F:F,0)</f>
        <v>293050</v>
      </c>
      <c r="B1052" s="54" t="str">
        <f>_xlfn.XLOOKUP(C1052,'School Lookup'!A:A,'School Lookup'!D:D,_xlfn.XLOOKUP(C1052,'School Lookup'!B:B,'School Lookup'!D:D,_xlfn.XLOOKUP(C1052,'School Lookup'!C:C,'School Lookup'!D:D,0)))</f>
        <v>Speedwell Infant School</v>
      </c>
      <c r="C1052" t="s">
        <v>44</v>
      </c>
      <c r="D1052" t="s">
        <v>1539</v>
      </c>
      <c r="E1052" t="s">
        <v>16</v>
      </c>
      <c r="F1052" t="s">
        <v>734</v>
      </c>
      <c r="G1052" t="s">
        <v>238</v>
      </c>
      <c r="H1052" t="s">
        <v>218</v>
      </c>
      <c r="I1052" t="s">
        <v>980</v>
      </c>
      <c r="J1052" t="s">
        <v>959</v>
      </c>
      <c r="K1052" s="4">
        <v>46008</v>
      </c>
      <c r="L1052" s="5">
        <v>0.59583333333333333</v>
      </c>
      <c r="M1052" t="s">
        <v>953</v>
      </c>
      <c r="N1052" s="5">
        <v>1.7939814814814815E-3</v>
      </c>
      <c r="O1052" t="s">
        <v>960</v>
      </c>
      <c r="P1052">
        <v>2.1999999999999999E-2</v>
      </c>
      <c r="Q1052">
        <v>20</v>
      </c>
      <c r="R1052" t="s">
        <v>978</v>
      </c>
      <c r="S1052" t="s">
        <v>966</v>
      </c>
    </row>
    <row r="1053" spans="1:19" x14ac:dyDescent="0.25">
      <c r="A1053" s="54">
        <f>_xlfn.XLOOKUP(B1053,'School Lookup'!D:D,'School Lookup'!F:F,0)</f>
        <v>823392</v>
      </c>
      <c r="B1053" s="54" t="str">
        <f>_xlfn.XLOOKUP(C1053,'School Lookup'!A:A,'School Lookup'!D:D,_xlfn.XLOOKUP(C1053,'School Lookup'!B:B,'School Lookup'!D:D,_xlfn.XLOOKUP(C1053,'School Lookup'!C:C,'School Lookup'!D:D,0)))</f>
        <v>Fitz Herbert C of E VA Primary School</v>
      </c>
      <c r="C1053" t="s">
        <v>22</v>
      </c>
      <c r="D1053">
        <v>148</v>
      </c>
      <c r="E1053" t="s">
        <v>16</v>
      </c>
      <c r="F1053" t="s">
        <v>734</v>
      </c>
      <c r="G1053" t="s">
        <v>134</v>
      </c>
      <c r="H1053" t="s">
        <v>347</v>
      </c>
      <c r="I1053" t="s">
        <v>958</v>
      </c>
      <c r="J1053" t="s">
        <v>959</v>
      </c>
      <c r="K1053" s="4">
        <v>46008</v>
      </c>
      <c r="L1053" s="5">
        <v>0.38458333333333333</v>
      </c>
      <c r="M1053" t="s">
        <v>953</v>
      </c>
      <c r="N1053" s="5">
        <v>4.2824074074074075E-4</v>
      </c>
      <c r="O1053" t="s">
        <v>960</v>
      </c>
      <c r="P1053">
        <v>0</v>
      </c>
      <c r="Q1053">
        <v>20</v>
      </c>
      <c r="R1053" t="s">
        <v>955</v>
      </c>
    </row>
    <row r="1054" spans="1:19" x14ac:dyDescent="0.25">
      <c r="A1054" s="54">
        <f>_xlfn.XLOOKUP(B1054,'School Lookup'!D:D,'School Lookup'!F:F,0)</f>
        <v>823392</v>
      </c>
      <c r="B1054" s="54" t="str">
        <f>_xlfn.XLOOKUP(C1054,'School Lookup'!A:A,'School Lookup'!D:D,_xlfn.XLOOKUP(C1054,'School Lookup'!B:B,'School Lookup'!D:D,_xlfn.XLOOKUP(C1054,'School Lookup'!C:C,'School Lookup'!D:D,0)))</f>
        <v>Fitz Herbert C of E VA Primary School</v>
      </c>
      <c r="C1054" t="s">
        <v>22</v>
      </c>
      <c r="D1054">
        <v>148</v>
      </c>
      <c r="E1054" t="s">
        <v>16</v>
      </c>
      <c r="F1054" t="s">
        <v>734</v>
      </c>
      <c r="G1054" t="s">
        <v>134</v>
      </c>
      <c r="H1054" t="s">
        <v>347</v>
      </c>
      <c r="I1054" t="s">
        <v>958</v>
      </c>
      <c r="J1054" t="s">
        <v>959</v>
      </c>
      <c r="K1054" s="4">
        <v>46008</v>
      </c>
      <c r="L1054" s="5">
        <v>0.40634259259259259</v>
      </c>
      <c r="M1054" t="s">
        <v>953</v>
      </c>
      <c r="N1054" s="5">
        <v>6.4699074074074077E-3</v>
      </c>
      <c r="O1054" t="s">
        <v>960</v>
      </c>
      <c r="P1054">
        <v>0</v>
      </c>
      <c r="Q1054">
        <v>20</v>
      </c>
      <c r="R1054" t="s">
        <v>955</v>
      </c>
    </row>
    <row r="1055" spans="1:19" x14ac:dyDescent="0.25">
      <c r="A1055" s="54">
        <f>_xlfn.XLOOKUP(B1055,'School Lookup'!D:D,'School Lookup'!F:F,0)</f>
        <v>823392</v>
      </c>
      <c r="B1055" s="54" t="str">
        <f>_xlfn.XLOOKUP(C1055,'School Lookup'!A:A,'School Lookup'!D:D,_xlfn.XLOOKUP(C1055,'School Lookup'!B:B,'School Lookup'!D:D,_xlfn.XLOOKUP(C1055,'School Lookup'!C:C,'School Lookup'!D:D,0)))</f>
        <v>Fitz Herbert C of E VA Primary School</v>
      </c>
      <c r="C1055" t="s">
        <v>22</v>
      </c>
      <c r="D1055" t="s">
        <v>1540</v>
      </c>
      <c r="E1055" t="s">
        <v>16</v>
      </c>
      <c r="F1055" t="s">
        <v>734</v>
      </c>
      <c r="G1055" t="s">
        <v>134</v>
      </c>
      <c r="H1055" t="s">
        <v>347</v>
      </c>
      <c r="I1055" t="s">
        <v>958</v>
      </c>
      <c r="J1055" t="s">
        <v>959</v>
      </c>
      <c r="K1055" s="4">
        <v>46008</v>
      </c>
      <c r="L1055" s="5">
        <v>0.41788194444444443</v>
      </c>
      <c r="M1055" t="s">
        <v>953</v>
      </c>
      <c r="N1055" s="5">
        <v>1.1111111111111111E-3</v>
      </c>
      <c r="O1055" t="s">
        <v>960</v>
      </c>
      <c r="P1055">
        <v>0</v>
      </c>
      <c r="Q1055">
        <v>20</v>
      </c>
      <c r="R1055" t="s">
        <v>1541</v>
      </c>
      <c r="S1055" t="s">
        <v>966</v>
      </c>
    </row>
    <row r="1056" spans="1:19" x14ac:dyDescent="0.25">
      <c r="A1056" s="54">
        <f>_xlfn.XLOOKUP(B1056,'School Lookup'!D:D,'School Lookup'!F:F,0)</f>
        <v>823392</v>
      </c>
      <c r="B1056" s="54" t="str">
        <f>_xlfn.XLOOKUP(C1056,'School Lookup'!A:A,'School Lookup'!D:D,_xlfn.XLOOKUP(C1056,'School Lookup'!B:B,'School Lookup'!D:D,_xlfn.XLOOKUP(C1056,'School Lookup'!C:C,'School Lookup'!D:D,0)))</f>
        <v>Fitz Herbert C of E VA Primary School</v>
      </c>
      <c r="C1056" t="s">
        <v>22</v>
      </c>
      <c r="D1056">
        <v>619</v>
      </c>
      <c r="E1056" t="s">
        <v>16</v>
      </c>
      <c r="F1056" t="s">
        <v>734</v>
      </c>
      <c r="G1056" t="s">
        <v>134</v>
      </c>
      <c r="H1056" t="s">
        <v>347</v>
      </c>
      <c r="I1056" t="s">
        <v>958</v>
      </c>
      <c r="J1056" t="s">
        <v>959</v>
      </c>
      <c r="K1056" s="4">
        <v>46008</v>
      </c>
      <c r="L1056" s="5">
        <v>0.55981481481481477</v>
      </c>
      <c r="M1056" t="s">
        <v>953</v>
      </c>
      <c r="N1056" s="5">
        <v>5.2083333333333333E-4</v>
      </c>
      <c r="O1056" t="s">
        <v>960</v>
      </c>
      <c r="P1056">
        <v>0</v>
      </c>
      <c r="Q1056">
        <v>20</v>
      </c>
      <c r="R1056" t="s">
        <v>975</v>
      </c>
      <c r="S1056" t="s">
        <v>976</v>
      </c>
    </row>
    <row r="1057" spans="1:19" x14ac:dyDescent="0.25">
      <c r="A1057" s="54">
        <f>_xlfn.XLOOKUP(B1057,'School Lookup'!D:D,'School Lookup'!F:F,0)</f>
        <v>823392</v>
      </c>
      <c r="B1057" s="54" t="str">
        <f>_xlfn.XLOOKUP(C1057,'School Lookup'!A:A,'School Lookup'!D:D,_xlfn.XLOOKUP(C1057,'School Lookup'!B:B,'School Lookup'!D:D,_xlfn.XLOOKUP(C1057,'School Lookup'!C:C,'School Lookup'!D:D,0)))</f>
        <v>Fitz Herbert C of E VA Primary School</v>
      </c>
      <c r="C1057" t="s">
        <v>22</v>
      </c>
      <c r="D1057">
        <v>619</v>
      </c>
      <c r="E1057" t="s">
        <v>16</v>
      </c>
      <c r="F1057" t="s">
        <v>734</v>
      </c>
      <c r="G1057" t="s">
        <v>134</v>
      </c>
      <c r="H1057" t="s">
        <v>347</v>
      </c>
      <c r="I1057" t="s">
        <v>958</v>
      </c>
      <c r="J1057" t="s">
        <v>959</v>
      </c>
      <c r="K1057" s="4">
        <v>46008</v>
      </c>
      <c r="L1057" s="5">
        <v>0.56086805555555552</v>
      </c>
      <c r="M1057" t="s">
        <v>953</v>
      </c>
      <c r="N1057" s="5">
        <v>6.9444444444444444E-5</v>
      </c>
      <c r="O1057" t="s">
        <v>960</v>
      </c>
      <c r="P1057">
        <v>0</v>
      </c>
      <c r="Q1057">
        <v>20</v>
      </c>
      <c r="R1057" t="s">
        <v>975</v>
      </c>
      <c r="S1057" t="s">
        <v>976</v>
      </c>
    </row>
    <row r="1058" spans="1:19" x14ac:dyDescent="0.25">
      <c r="A1058" s="54">
        <f>_xlfn.XLOOKUP(B1058,'School Lookup'!D:D,'School Lookup'!F:F,0)</f>
        <v>823392</v>
      </c>
      <c r="B1058" s="54" t="str">
        <f>_xlfn.XLOOKUP(C1058,'School Lookup'!A:A,'School Lookup'!D:D,_xlfn.XLOOKUP(C1058,'School Lookup'!B:B,'School Lookup'!D:D,_xlfn.XLOOKUP(C1058,'School Lookup'!C:C,'School Lookup'!D:D,0)))</f>
        <v>Fitz Herbert C of E VA Primary School</v>
      </c>
      <c r="C1058" t="s">
        <v>22</v>
      </c>
      <c r="D1058">
        <v>619</v>
      </c>
      <c r="E1058" t="s">
        <v>16</v>
      </c>
      <c r="F1058" t="s">
        <v>734</v>
      </c>
      <c r="G1058" t="s">
        <v>134</v>
      </c>
      <c r="H1058" t="s">
        <v>347</v>
      </c>
      <c r="I1058" t="s">
        <v>958</v>
      </c>
      <c r="J1058" t="s">
        <v>959</v>
      </c>
      <c r="K1058" s="4">
        <v>46008</v>
      </c>
      <c r="L1058" s="5">
        <v>0.61549768518518522</v>
      </c>
      <c r="M1058" t="s">
        <v>953</v>
      </c>
      <c r="N1058" s="5">
        <v>1.8518518518518518E-4</v>
      </c>
      <c r="O1058" t="s">
        <v>960</v>
      </c>
      <c r="P1058">
        <v>0</v>
      </c>
      <c r="Q1058">
        <v>20</v>
      </c>
      <c r="R1058" t="s">
        <v>975</v>
      </c>
      <c r="S1058" t="s">
        <v>976</v>
      </c>
    </row>
    <row r="1059" spans="1:19" x14ac:dyDescent="0.25">
      <c r="A1059" s="54">
        <f>_xlfn.XLOOKUP(B1059,'School Lookup'!D:D,'School Lookup'!F:F,0)</f>
        <v>682471</v>
      </c>
      <c r="B1059" s="54" t="str">
        <f>_xlfn.XLOOKUP(C1059,'School Lookup'!A:A,'School Lookup'!D:D,_xlfn.XLOOKUP(C1059,'School Lookup'!B:B,'School Lookup'!D:D,_xlfn.XLOOKUP(C1059,'School Lookup'!C:C,'School Lookup'!D:D,0)))</f>
        <v>Ridgeway Primary School</v>
      </c>
      <c r="C1059" t="s">
        <v>333</v>
      </c>
      <c r="D1059" t="s">
        <v>1062</v>
      </c>
      <c r="E1059" t="s">
        <v>16</v>
      </c>
      <c r="F1059" t="s">
        <v>734</v>
      </c>
      <c r="G1059" t="s">
        <v>328</v>
      </c>
      <c r="H1059" t="s">
        <v>885</v>
      </c>
      <c r="I1059" t="s">
        <v>958</v>
      </c>
      <c r="J1059" t="s">
        <v>981</v>
      </c>
      <c r="K1059" s="4">
        <v>46008</v>
      </c>
      <c r="L1059" s="5">
        <v>0.39937499999999998</v>
      </c>
      <c r="M1059" t="s">
        <v>953</v>
      </c>
      <c r="N1059" s="5">
        <v>5.9027777777777778E-4</v>
      </c>
      <c r="O1059" t="s">
        <v>982</v>
      </c>
      <c r="P1059">
        <v>0</v>
      </c>
      <c r="Q1059">
        <v>20</v>
      </c>
      <c r="R1059" t="s">
        <v>998</v>
      </c>
      <c r="S1059" t="s">
        <v>987</v>
      </c>
    </row>
    <row r="1060" spans="1:19" x14ac:dyDescent="0.25">
      <c r="A1060" s="54">
        <f>_xlfn.XLOOKUP(B1060,'School Lookup'!D:D,'School Lookup'!F:F,0)</f>
        <v>682471</v>
      </c>
      <c r="B1060" s="54" t="str">
        <f>_xlfn.XLOOKUP(C1060,'School Lookup'!A:A,'School Lookup'!D:D,_xlfn.XLOOKUP(C1060,'School Lookup'!B:B,'School Lookup'!D:D,_xlfn.XLOOKUP(C1060,'School Lookup'!C:C,'School Lookup'!D:D,0)))</f>
        <v>Ridgeway Primary School</v>
      </c>
      <c r="C1060" t="s">
        <v>333</v>
      </c>
      <c r="D1060" t="s">
        <v>1542</v>
      </c>
      <c r="E1060" t="s">
        <v>16</v>
      </c>
      <c r="F1060" t="s">
        <v>734</v>
      </c>
      <c r="G1060" t="s">
        <v>328</v>
      </c>
      <c r="H1060" t="s">
        <v>885</v>
      </c>
      <c r="I1060" t="s">
        <v>958</v>
      </c>
      <c r="J1060" t="s">
        <v>981</v>
      </c>
      <c r="K1060" s="4">
        <v>46008</v>
      </c>
      <c r="L1060" s="5">
        <v>0.40057870370370369</v>
      </c>
      <c r="M1060" t="s">
        <v>953</v>
      </c>
      <c r="N1060" s="5">
        <v>2.3148148148148147E-5</v>
      </c>
      <c r="O1060" t="s">
        <v>982</v>
      </c>
      <c r="P1060">
        <v>0</v>
      </c>
      <c r="Q1060">
        <v>20</v>
      </c>
      <c r="R1060" t="s">
        <v>998</v>
      </c>
      <c r="S1060" t="s">
        <v>987</v>
      </c>
    </row>
    <row r="1061" spans="1:19" x14ac:dyDescent="0.25">
      <c r="A1061" s="54">
        <f>_xlfn.XLOOKUP(B1061,'School Lookup'!D:D,'School Lookup'!F:F,0)</f>
        <v>682471</v>
      </c>
      <c r="B1061" s="54" t="str">
        <f>_xlfn.XLOOKUP(C1061,'School Lookup'!A:A,'School Lookup'!D:D,_xlfn.XLOOKUP(C1061,'School Lookup'!B:B,'School Lookup'!D:D,_xlfn.XLOOKUP(C1061,'School Lookup'!C:C,'School Lookup'!D:D,0)))</f>
        <v>Ridgeway Primary School</v>
      </c>
      <c r="C1061" t="s">
        <v>333</v>
      </c>
      <c r="D1061" t="s">
        <v>1543</v>
      </c>
      <c r="E1061" t="s">
        <v>16</v>
      </c>
      <c r="F1061" t="s">
        <v>734</v>
      </c>
      <c r="G1061" t="s">
        <v>328</v>
      </c>
      <c r="H1061" t="s">
        <v>885</v>
      </c>
      <c r="I1061" t="s">
        <v>958</v>
      </c>
      <c r="J1061" t="s">
        <v>981</v>
      </c>
      <c r="K1061" s="4">
        <v>46008</v>
      </c>
      <c r="L1061" s="5">
        <v>0.40148148148148149</v>
      </c>
      <c r="M1061" t="s">
        <v>953</v>
      </c>
      <c r="N1061" s="5">
        <v>2.3148148148148147E-5</v>
      </c>
      <c r="O1061" t="s">
        <v>982</v>
      </c>
      <c r="P1061">
        <v>0</v>
      </c>
      <c r="Q1061">
        <v>20</v>
      </c>
      <c r="R1061" t="s">
        <v>983</v>
      </c>
      <c r="S1061" t="s">
        <v>984</v>
      </c>
    </row>
    <row r="1062" spans="1:19" x14ac:dyDescent="0.25">
      <c r="A1062" s="54">
        <f>_xlfn.XLOOKUP(B1062,'School Lookup'!D:D,'School Lookup'!F:F,0)</f>
        <v>682471</v>
      </c>
      <c r="B1062" s="54" t="str">
        <f>_xlfn.XLOOKUP(C1062,'School Lookup'!A:A,'School Lookup'!D:D,_xlfn.XLOOKUP(C1062,'School Lookup'!B:B,'School Lookup'!D:D,_xlfn.XLOOKUP(C1062,'School Lookup'!C:C,'School Lookup'!D:D,0)))</f>
        <v>Ridgeway Primary School</v>
      </c>
      <c r="C1062" t="s">
        <v>333</v>
      </c>
      <c r="D1062" t="s">
        <v>1129</v>
      </c>
      <c r="E1062" t="s">
        <v>16</v>
      </c>
      <c r="F1062" t="s">
        <v>734</v>
      </c>
      <c r="G1062" t="s">
        <v>328</v>
      </c>
      <c r="H1062" t="s">
        <v>885</v>
      </c>
      <c r="I1062" t="s">
        <v>958</v>
      </c>
      <c r="J1062" t="s">
        <v>981</v>
      </c>
      <c r="K1062" s="4">
        <v>46008</v>
      </c>
      <c r="L1062" s="5">
        <v>0.40190972222222221</v>
      </c>
      <c r="M1062" t="s">
        <v>953</v>
      </c>
      <c r="N1062" s="5">
        <v>4.6296296296296294E-5</v>
      </c>
      <c r="O1062" t="s">
        <v>982</v>
      </c>
      <c r="P1062">
        <v>0</v>
      </c>
      <c r="Q1062">
        <v>20</v>
      </c>
      <c r="R1062" t="s">
        <v>998</v>
      </c>
      <c r="S1062" t="s">
        <v>987</v>
      </c>
    </row>
    <row r="1063" spans="1:19" x14ac:dyDescent="0.25">
      <c r="A1063" s="54">
        <f>_xlfn.XLOOKUP(B1063,'School Lookup'!D:D,'School Lookup'!F:F,0)</f>
        <v>682471</v>
      </c>
      <c r="B1063" s="54" t="str">
        <f>_xlfn.XLOOKUP(C1063,'School Lookup'!A:A,'School Lookup'!D:D,_xlfn.XLOOKUP(C1063,'School Lookup'!B:B,'School Lookup'!D:D,_xlfn.XLOOKUP(C1063,'School Lookup'!C:C,'School Lookup'!D:D,0)))</f>
        <v>Ridgeway Primary School</v>
      </c>
      <c r="C1063" t="s">
        <v>333</v>
      </c>
      <c r="D1063" t="s">
        <v>1062</v>
      </c>
      <c r="E1063" t="s">
        <v>16</v>
      </c>
      <c r="F1063" t="s">
        <v>734</v>
      </c>
      <c r="G1063" t="s">
        <v>328</v>
      </c>
      <c r="H1063" t="s">
        <v>885</v>
      </c>
      <c r="I1063" t="s">
        <v>958</v>
      </c>
      <c r="J1063" t="s">
        <v>981</v>
      </c>
      <c r="K1063" s="4">
        <v>46008</v>
      </c>
      <c r="L1063" s="5">
        <v>0.40817129629629628</v>
      </c>
      <c r="M1063" t="s">
        <v>953</v>
      </c>
      <c r="N1063" s="5">
        <v>1.6203703703703703E-4</v>
      </c>
      <c r="O1063" t="s">
        <v>982</v>
      </c>
      <c r="P1063">
        <v>0</v>
      </c>
      <c r="Q1063">
        <v>20</v>
      </c>
      <c r="R1063" t="s">
        <v>998</v>
      </c>
      <c r="S1063" t="s">
        <v>987</v>
      </c>
    </row>
    <row r="1064" spans="1:19" x14ac:dyDescent="0.25">
      <c r="A1064" s="54">
        <f>_xlfn.XLOOKUP(B1064,'School Lookup'!D:D,'School Lookup'!F:F,0)</f>
        <v>682471</v>
      </c>
      <c r="B1064" s="54" t="str">
        <f>_xlfn.XLOOKUP(C1064,'School Lookup'!A:A,'School Lookup'!D:D,_xlfn.XLOOKUP(C1064,'School Lookup'!B:B,'School Lookup'!D:D,_xlfn.XLOOKUP(C1064,'School Lookup'!C:C,'School Lookup'!D:D,0)))</f>
        <v>Ridgeway Primary School</v>
      </c>
      <c r="C1064" t="s">
        <v>333</v>
      </c>
      <c r="D1064" t="s">
        <v>1544</v>
      </c>
      <c r="E1064" t="s">
        <v>16</v>
      </c>
      <c r="F1064" t="s">
        <v>734</v>
      </c>
      <c r="G1064" t="s">
        <v>328</v>
      </c>
      <c r="H1064" t="s">
        <v>885</v>
      </c>
      <c r="I1064" t="s">
        <v>958</v>
      </c>
      <c r="J1064" t="s">
        <v>981</v>
      </c>
      <c r="K1064" s="4">
        <v>46008</v>
      </c>
      <c r="L1064" s="5">
        <v>0.44717592592592592</v>
      </c>
      <c r="M1064" t="s">
        <v>953</v>
      </c>
      <c r="N1064" s="5">
        <v>5.2083333333333333E-4</v>
      </c>
      <c r="O1064" t="s">
        <v>982</v>
      </c>
      <c r="P1064">
        <v>0</v>
      </c>
      <c r="Q1064">
        <v>20</v>
      </c>
      <c r="R1064" t="s">
        <v>983</v>
      </c>
      <c r="S1064" t="s">
        <v>984</v>
      </c>
    </row>
    <row r="1065" spans="1:19" x14ac:dyDescent="0.25">
      <c r="A1065" s="54">
        <f>_xlfn.XLOOKUP(B1065,'School Lookup'!D:D,'School Lookup'!F:F,0)</f>
        <v>682471</v>
      </c>
      <c r="B1065" s="54" t="str">
        <f>_xlfn.XLOOKUP(C1065,'School Lookup'!A:A,'School Lookup'!D:D,_xlfn.XLOOKUP(C1065,'School Lookup'!B:B,'School Lookup'!D:D,_xlfn.XLOOKUP(C1065,'School Lookup'!C:C,'School Lookup'!D:D,0)))</f>
        <v>Ridgeway Primary School</v>
      </c>
      <c r="C1065" t="s">
        <v>333</v>
      </c>
      <c r="D1065" t="s">
        <v>1545</v>
      </c>
      <c r="E1065" t="s">
        <v>16</v>
      </c>
      <c r="F1065" t="s">
        <v>734</v>
      </c>
      <c r="G1065" t="s">
        <v>328</v>
      </c>
      <c r="H1065" t="s">
        <v>885</v>
      </c>
      <c r="I1065" t="s">
        <v>958</v>
      </c>
      <c r="J1065" t="s">
        <v>981</v>
      </c>
      <c r="K1065" s="4">
        <v>46008</v>
      </c>
      <c r="L1065" s="5">
        <v>0.55731481481481482</v>
      </c>
      <c r="M1065" t="s">
        <v>953</v>
      </c>
      <c r="N1065" s="5">
        <v>7.0601851851851847E-4</v>
      </c>
      <c r="O1065" t="s">
        <v>982</v>
      </c>
      <c r="P1065">
        <v>0</v>
      </c>
      <c r="Q1065">
        <v>20</v>
      </c>
      <c r="R1065" t="s">
        <v>998</v>
      </c>
      <c r="S1065" t="s">
        <v>987</v>
      </c>
    </row>
    <row r="1066" spans="1:19" x14ac:dyDescent="0.25">
      <c r="A1066" s="54">
        <f>_xlfn.XLOOKUP(B1066,'School Lookup'!D:D,'School Lookup'!F:F,0)</f>
        <v>682471</v>
      </c>
      <c r="B1066" s="54" t="str">
        <f>_xlfn.XLOOKUP(C1066,'School Lookup'!A:A,'School Lookup'!D:D,_xlfn.XLOOKUP(C1066,'School Lookup'!B:B,'School Lookup'!D:D,_xlfn.XLOOKUP(C1066,'School Lookup'!C:C,'School Lookup'!D:D,0)))</f>
        <v>Ridgeway Primary School</v>
      </c>
      <c r="C1066" t="s">
        <v>333</v>
      </c>
      <c r="D1066" t="s">
        <v>1546</v>
      </c>
      <c r="E1066" t="s">
        <v>16</v>
      </c>
      <c r="F1066" t="s">
        <v>734</v>
      </c>
      <c r="G1066" t="s">
        <v>328</v>
      </c>
      <c r="H1066" t="s">
        <v>885</v>
      </c>
      <c r="I1066" t="s">
        <v>958</v>
      </c>
      <c r="J1066" t="s">
        <v>981</v>
      </c>
      <c r="K1066" s="4">
        <v>46008</v>
      </c>
      <c r="L1066" s="5">
        <v>0.58439814814814817</v>
      </c>
      <c r="M1066" t="s">
        <v>953</v>
      </c>
      <c r="N1066" s="5">
        <v>3.9351851851851852E-4</v>
      </c>
      <c r="O1066" t="s">
        <v>982</v>
      </c>
      <c r="P1066">
        <v>0</v>
      </c>
      <c r="Q1066">
        <v>20</v>
      </c>
      <c r="R1066" t="s">
        <v>993</v>
      </c>
      <c r="S1066" t="s">
        <v>994</v>
      </c>
    </row>
    <row r="1067" spans="1:19" x14ac:dyDescent="0.25">
      <c r="A1067" s="54">
        <f>_xlfn.XLOOKUP(B1067,'School Lookup'!D:D,'School Lookup'!F:F,0)</f>
        <v>682471</v>
      </c>
      <c r="B1067" s="54" t="str">
        <f>_xlfn.XLOOKUP(C1067,'School Lookup'!A:A,'School Lookup'!D:D,_xlfn.XLOOKUP(C1067,'School Lookup'!B:B,'School Lookup'!D:D,_xlfn.XLOOKUP(C1067,'School Lookup'!C:C,'School Lookup'!D:D,0)))</f>
        <v>Ridgeway Primary School</v>
      </c>
      <c r="C1067" t="s">
        <v>333</v>
      </c>
      <c r="D1067" t="s">
        <v>1404</v>
      </c>
      <c r="E1067" t="s">
        <v>16</v>
      </c>
      <c r="F1067" t="s">
        <v>734</v>
      </c>
      <c r="G1067" t="s">
        <v>328</v>
      </c>
      <c r="H1067" t="s">
        <v>885</v>
      </c>
      <c r="I1067" t="s">
        <v>958</v>
      </c>
      <c r="J1067" t="s">
        <v>981</v>
      </c>
      <c r="K1067" s="4">
        <v>46008</v>
      </c>
      <c r="L1067" s="5">
        <v>0.61212962962962958</v>
      </c>
      <c r="M1067" t="s">
        <v>953</v>
      </c>
      <c r="N1067" s="5">
        <v>6.3657407407407413E-4</v>
      </c>
      <c r="O1067" t="s">
        <v>982</v>
      </c>
      <c r="P1067">
        <v>0</v>
      </c>
      <c r="Q1067">
        <v>20</v>
      </c>
      <c r="R1067" t="s">
        <v>993</v>
      </c>
      <c r="S1067" t="s">
        <v>994</v>
      </c>
    </row>
    <row r="1068" spans="1:19" x14ac:dyDescent="0.25">
      <c r="A1068" s="54">
        <f>_xlfn.XLOOKUP(B1068,'School Lookup'!D:D,'School Lookup'!F:F,0)</f>
        <v>856243</v>
      </c>
      <c r="B1068" s="54" t="str">
        <f>_xlfn.XLOOKUP(C1068,'School Lookup'!A:A,'School Lookup'!D:D,_xlfn.XLOOKUP(C1068,'School Lookup'!B:B,'School Lookup'!D:D,_xlfn.XLOOKUP(C1068,'School Lookup'!C:C,'School Lookup'!D:D,0)))</f>
        <v>Elton Primary School</v>
      </c>
      <c r="C1068" t="s">
        <v>336</v>
      </c>
      <c r="D1068" t="s">
        <v>1547</v>
      </c>
      <c r="E1068" t="s">
        <v>16</v>
      </c>
      <c r="F1068" t="s">
        <v>734</v>
      </c>
      <c r="G1068" t="s">
        <v>332</v>
      </c>
      <c r="H1068" t="s">
        <v>877</v>
      </c>
      <c r="I1068" t="s">
        <v>958</v>
      </c>
      <c r="J1068" t="s">
        <v>981</v>
      </c>
      <c r="K1068" s="4">
        <v>46008</v>
      </c>
      <c r="L1068" s="5">
        <v>0.63061342592592595</v>
      </c>
      <c r="M1068" t="s">
        <v>953</v>
      </c>
      <c r="N1068" s="5">
        <v>4.7453703703703704E-4</v>
      </c>
      <c r="O1068" t="s">
        <v>982</v>
      </c>
      <c r="P1068">
        <v>0</v>
      </c>
      <c r="Q1068">
        <v>20</v>
      </c>
      <c r="R1068" t="s">
        <v>998</v>
      </c>
      <c r="S1068" t="s">
        <v>987</v>
      </c>
    </row>
    <row r="1069" spans="1:19" x14ac:dyDescent="0.25">
      <c r="A1069" s="54">
        <f>_xlfn.XLOOKUP(B1069,'School Lookup'!D:D,'School Lookup'!F:F,0)</f>
        <v>148526</v>
      </c>
      <c r="B1069" s="54" t="str">
        <f>_xlfn.XLOOKUP(C1069,'School Lookup'!A:A,'School Lookup'!D:D,_xlfn.XLOOKUP(C1069,'School Lookup'!B:B,'School Lookup'!D:D,_xlfn.XLOOKUP(C1069,'School Lookup'!C:C,'School Lookup'!D:D,0)))</f>
        <v>The Village Federation Lines</v>
      </c>
      <c r="C1069" t="s">
        <v>49</v>
      </c>
      <c r="D1069" t="s">
        <v>1548</v>
      </c>
      <c r="E1069" t="s">
        <v>16</v>
      </c>
      <c r="F1069" t="s">
        <v>734</v>
      </c>
      <c r="G1069" t="s">
        <v>134</v>
      </c>
      <c r="H1069" t="s">
        <v>347</v>
      </c>
      <c r="I1069" t="s">
        <v>958</v>
      </c>
      <c r="J1069" t="s">
        <v>959</v>
      </c>
      <c r="K1069" s="4">
        <v>46008</v>
      </c>
      <c r="L1069" s="5">
        <v>0.58339120370370368</v>
      </c>
      <c r="M1069" t="s">
        <v>953</v>
      </c>
      <c r="N1069" s="5">
        <v>5.7175925925925927E-3</v>
      </c>
      <c r="O1069" t="s">
        <v>960</v>
      </c>
      <c r="P1069">
        <v>0</v>
      </c>
      <c r="Q1069">
        <v>20</v>
      </c>
      <c r="R1069" t="s">
        <v>1124</v>
      </c>
      <c r="S1069" t="s">
        <v>966</v>
      </c>
    </row>
    <row r="1070" spans="1:19" x14ac:dyDescent="0.25">
      <c r="A1070" s="54">
        <f>_xlfn.XLOOKUP(B1070,'School Lookup'!D:D,'School Lookup'!F:F,0)</f>
        <v>544254</v>
      </c>
      <c r="B1070" s="54" t="str">
        <f>_xlfn.XLOOKUP(C1070,'School Lookup'!A:A,'School Lookup'!D:D,_xlfn.XLOOKUP(C1070,'School Lookup'!B:B,'School Lookup'!D:D,_xlfn.XLOOKUP(C1070,'School Lookup'!C:C,'School Lookup'!D:D,0)))</f>
        <v>Little Eaton Primary School Derby DE21 5AB</v>
      </c>
      <c r="C1070" t="s">
        <v>42</v>
      </c>
      <c r="D1070" t="s">
        <v>1447</v>
      </c>
      <c r="E1070" t="s">
        <v>16</v>
      </c>
      <c r="F1070" t="s">
        <v>734</v>
      </c>
      <c r="G1070" t="s">
        <v>232</v>
      </c>
      <c r="H1070" t="s">
        <v>228</v>
      </c>
      <c r="I1070" t="s">
        <v>980</v>
      </c>
      <c r="J1070" t="s">
        <v>959</v>
      </c>
      <c r="K1070" s="4">
        <v>46008</v>
      </c>
      <c r="L1070" s="5">
        <v>0.49861111111111112</v>
      </c>
      <c r="M1070" t="s">
        <v>953</v>
      </c>
      <c r="N1070" s="5">
        <v>1.6203703703703703E-4</v>
      </c>
      <c r="O1070" t="s">
        <v>960</v>
      </c>
      <c r="P1070">
        <v>2.1999999999999999E-2</v>
      </c>
      <c r="Q1070">
        <v>20</v>
      </c>
      <c r="R1070" t="s">
        <v>1223</v>
      </c>
      <c r="S1070" t="s">
        <v>966</v>
      </c>
    </row>
    <row r="1071" spans="1:19" x14ac:dyDescent="0.25">
      <c r="A1071" s="54">
        <f>_xlfn.XLOOKUP(B1071,'School Lookup'!D:D,'School Lookup'!F:F,0)</f>
        <v>544254</v>
      </c>
      <c r="B1071" s="54" t="str">
        <f>_xlfn.XLOOKUP(C1071,'School Lookup'!A:A,'School Lookup'!D:D,_xlfn.XLOOKUP(C1071,'School Lookup'!B:B,'School Lookup'!D:D,_xlfn.XLOOKUP(C1071,'School Lookup'!C:C,'School Lookup'!D:D,0)))</f>
        <v>Little Eaton Primary School Derby DE21 5AB</v>
      </c>
      <c r="C1071" t="s">
        <v>42</v>
      </c>
      <c r="D1071" t="s">
        <v>1447</v>
      </c>
      <c r="E1071" t="s">
        <v>16</v>
      </c>
      <c r="F1071" t="s">
        <v>734</v>
      </c>
      <c r="G1071" t="s">
        <v>232</v>
      </c>
      <c r="H1071" t="s">
        <v>228</v>
      </c>
      <c r="I1071" t="s">
        <v>980</v>
      </c>
      <c r="J1071" t="s">
        <v>959</v>
      </c>
      <c r="K1071" s="4">
        <v>46008</v>
      </c>
      <c r="L1071" s="5">
        <v>0.49861111111111112</v>
      </c>
      <c r="M1071" t="s">
        <v>953</v>
      </c>
      <c r="N1071" s="5">
        <v>2.6620370370370372E-4</v>
      </c>
      <c r="O1071" t="s">
        <v>960</v>
      </c>
      <c r="P1071">
        <v>2.1999999999999999E-2</v>
      </c>
      <c r="Q1071">
        <v>20</v>
      </c>
      <c r="R1071" t="s">
        <v>1223</v>
      </c>
      <c r="S1071" t="s">
        <v>966</v>
      </c>
    </row>
    <row r="1072" spans="1:19" x14ac:dyDescent="0.25">
      <c r="A1072" s="54">
        <f>_xlfn.XLOOKUP(B1072,'School Lookup'!D:D,'School Lookup'!F:F,0)</f>
        <v>544254</v>
      </c>
      <c r="B1072" s="54" t="str">
        <f>_xlfn.XLOOKUP(C1072,'School Lookup'!A:A,'School Lookup'!D:D,_xlfn.XLOOKUP(C1072,'School Lookup'!B:B,'School Lookup'!D:D,_xlfn.XLOOKUP(C1072,'School Lookup'!C:C,'School Lookup'!D:D,0)))</f>
        <v>Little Eaton Primary School Derby DE21 5AB</v>
      </c>
      <c r="C1072" t="s">
        <v>42</v>
      </c>
      <c r="D1072" t="s">
        <v>1447</v>
      </c>
      <c r="E1072" t="s">
        <v>16</v>
      </c>
      <c r="F1072" t="s">
        <v>734</v>
      </c>
      <c r="G1072" t="s">
        <v>232</v>
      </c>
      <c r="H1072" t="s">
        <v>228</v>
      </c>
      <c r="I1072" t="s">
        <v>980</v>
      </c>
      <c r="J1072" t="s">
        <v>959</v>
      </c>
      <c r="K1072" s="4">
        <v>46008</v>
      </c>
      <c r="L1072" s="5">
        <v>0.5</v>
      </c>
      <c r="M1072" t="s">
        <v>953</v>
      </c>
      <c r="N1072" s="5">
        <v>4.2708333333333331E-3</v>
      </c>
      <c r="O1072" t="s">
        <v>960</v>
      </c>
      <c r="P1072">
        <v>5.2999999999999999E-2</v>
      </c>
      <c r="Q1072">
        <v>20</v>
      </c>
      <c r="R1072" t="s">
        <v>1223</v>
      </c>
      <c r="S1072" t="s">
        <v>966</v>
      </c>
    </row>
    <row r="1073" spans="1:19" x14ac:dyDescent="0.25">
      <c r="A1073" s="54">
        <f>_xlfn.XLOOKUP(B1073,'School Lookup'!D:D,'School Lookup'!F:F,0)</f>
        <v>544254</v>
      </c>
      <c r="B1073" s="54" t="str">
        <f>_xlfn.XLOOKUP(C1073,'School Lookup'!A:A,'School Lookup'!D:D,_xlfn.XLOOKUP(C1073,'School Lookup'!B:B,'School Lookup'!D:D,_xlfn.XLOOKUP(C1073,'School Lookup'!C:C,'School Lookup'!D:D,0)))</f>
        <v>Little Eaton Primary School Derby DE21 5AB</v>
      </c>
      <c r="C1073" t="s">
        <v>42</v>
      </c>
      <c r="D1073" t="s">
        <v>1549</v>
      </c>
      <c r="E1073" t="s">
        <v>16</v>
      </c>
      <c r="F1073" t="s">
        <v>734</v>
      </c>
      <c r="G1073" t="s">
        <v>232</v>
      </c>
      <c r="H1073" t="s">
        <v>228</v>
      </c>
      <c r="I1073" t="s">
        <v>980</v>
      </c>
      <c r="J1073" t="s">
        <v>959</v>
      </c>
      <c r="K1073" s="4">
        <v>46008</v>
      </c>
      <c r="L1073" s="5">
        <v>0.4597222222222222</v>
      </c>
      <c r="M1073" t="s">
        <v>953</v>
      </c>
      <c r="N1073" s="5">
        <v>8.1018518518518516E-5</v>
      </c>
      <c r="O1073" t="s">
        <v>960</v>
      </c>
      <c r="P1073">
        <v>2.1999999999999999E-2</v>
      </c>
      <c r="Q1073">
        <v>20</v>
      </c>
      <c r="R1073" t="s">
        <v>978</v>
      </c>
      <c r="S1073" t="s">
        <v>966</v>
      </c>
    </row>
    <row r="1074" spans="1:19" x14ac:dyDescent="0.25">
      <c r="A1074" s="54">
        <f>_xlfn.XLOOKUP(B1074,'School Lookup'!D:D,'School Lookup'!F:F,0)</f>
        <v>544254</v>
      </c>
      <c r="B1074" s="54" t="str">
        <f>_xlfn.XLOOKUP(C1074,'School Lookup'!A:A,'School Lookup'!D:D,_xlfn.XLOOKUP(C1074,'School Lookup'!B:B,'School Lookup'!D:D,_xlfn.XLOOKUP(C1074,'School Lookup'!C:C,'School Lookup'!D:D,0)))</f>
        <v>Little Eaton Primary School Derby DE21 5AB</v>
      </c>
      <c r="C1074" t="s">
        <v>42</v>
      </c>
      <c r="D1074" t="s">
        <v>1550</v>
      </c>
      <c r="E1074" t="s">
        <v>16</v>
      </c>
      <c r="F1074" t="s">
        <v>734</v>
      </c>
      <c r="G1074" t="s">
        <v>232</v>
      </c>
      <c r="H1074" t="s">
        <v>228</v>
      </c>
      <c r="I1074" t="s">
        <v>980</v>
      </c>
      <c r="J1074" t="s">
        <v>981</v>
      </c>
      <c r="K1074" s="4">
        <v>46008</v>
      </c>
      <c r="L1074" s="5">
        <v>0.52708333333333335</v>
      </c>
      <c r="M1074" t="s">
        <v>953</v>
      </c>
      <c r="N1074" s="5">
        <v>3.5879629629629629E-4</v>
      </c>
      <c r="O1074" t="s">
        <v>982</v>
      </c>
      <c r="P1074">
        <v>3.6999999999999998E-2</v>
      </c>
      <c r="Q1074">
        <v>20</v>
      </c>
      <c r="R1074" t="s">
        <v>998</v>
      </c>
      <c r="S1074" t="s">
        <v>987</v>
      </c>
    </row>
    <row r="1075" spans="1:19" x14ac:dyDescent="0.25">
      <c r="A1075" s="54">
        <f>_xlfn.XLOOKUP(B1075,'School Lookup'!D:D,'School Lookup'!F:F,0)</f>
        <v>170692</v>
      </c>
      <c r="B1075" s="54" t="str">
        <f>_xlfn.XLOOKUP(C1075,'School Lookup'!A:A,'School Lookup'!D:D,_xlfn.XLOOKUP(C1075,'School Lookup'!B:B,'School Lookup'!D:D,_xlfn.XLOOKUP(C1075,'School Lookup'!C:C,'School Lookup'!D:D,0)))</f>
        <v>Anthony Bec Cmnty Primary</v>
      </c>
      <c r="C1075" t="s">
        <v>29</v>
      </c>
      <c r="D1075" t="s">
        <v>1551</v>
      </c>
      <c r="E1075" t="s">
        <v>16</v>
      </c>
      <c r="F1075" t="s">
        <v>734</v>
      </c>
      <c r="G1075" t="s">
        <v>229</v>
      </c>
      <c r="H1075" t="s">
        <v>318</v>
      </c>
      <c r="I1075" t="s">
        <v>980</v>
      </c>
      <c r="J1075" t="s">
        <v>981</v>
      </c>
      <c r="K1075" s="4">
        <v>46008</v>
      </c>
      <c r="L1075" s="5">
        <v>0.36262731481481481</v>
      </c>
      <c r="M1075" t="s">
        <v>953</v>
      </c>
      <c r="N1075" s="5">
        <v>2.4305555555555555E-4</v>
      </c>
      <c r="O1075" t="s">
        <v>982</v>
      </c>
      <c r="P1075">
        <v>2.7E-2</v>
      </c>
      <c r="Q1075">
        <v>20</v>
      </c>
      <c r="R1075" t="s">
        <v>998</v>
      </c>
      <c r="S1075" t="s">
        <v>987</v>
      </c>
    </row>
    <row r="1076" spans="1:19" x14ac:dyDescent="0.25">
      <c r="A1076" s="54">
        <f>_xlfn.XLOOKUP(B1076,'School Lookup'!D:D,'School Lookup'!F:F,0)</f>
        <v>170692</v>
      </c>
      <c r="B1076" s="54" t="str">
        <f>_xlfn.XLOOKUP(C1076,'School Lookup'!A:A,'School Lookup'!D:D,_xlfn.XLOOKUP(C1076,'School Lookup'!B:B,'School Lookup'!D:D,_xlfn.XLOOKUP(C1076,'School Lookup'!C:C,'School Lookup'!D:D,0)))</f>
        <v>Anthony Bec Cmnty Primary</v>
      </c>
      <c r="C1076" t="s">
        <v>29</v>
      </c>
      <c r="D1076" t="s">
        <v>1552</v>
      </c>
      <c r="E1076" t="s">
        <v>16</v>
      </c>
      <c r="F1076" t="s">
        <v>734</v>
      </c>
      <c r="G1076" t="s">
        <v>229</v>
      </c>
      <c r="H1076" t="s">
        <v>318</v>
      </c>
      <c r="I1076" t="s">
        <v>980</v>
      </c>
      <c r="J1076" t="s">
        <v>981</v>
      </c>
      <c r="K1076" s="4">
        <v>46008</v>
      </c>
      <c r="L1076" s="5">
        <v>0.38989583333333333</v>
      </c>
      <c r="M1076" t="s">
        <v>953</v>
      </c>
      <c r="N1076" s="5">
        <v>4.9768518518518521E-4</v>
      </c>
      <c r="O1076" t="s">
        <v>982</v>
      </c>
      <c r="P1076">
        <v>5.2999999999999999E-2</v>
      </c>
      <c r="Q1076">
        <v>20</v>
      </c>
      <c r="R1076" t="s">
        <v>993</v>
      </c>
      <c r="S1076" t="s">
        <v>994</v>
      </c>
    </row>
    <row r="1077" spans="1:19" x14ac:dyDescent="0.25">
      <c r="A1077" s="54">
        <f>_xlfn.XLOOKUP(B1077,'School Lookup'!D:D,'School Lookup'!F:F,0)</f>
        <v>170692</v>
      </c>
      <c r="B1077" s="54" t="str">
        <f>_xlfn.XLOOKUP(C1077,'School Lookup'!A:A,'School Lookup'!D:D,_xlfn.XLOOKUP(C1077,'School Lookup'!B:B,'School Lookup'!D:D,_xlfn.XLOOKUP(C1077,'School Lookup'!C:C,'School Lookup'!D:D,0)))</f>
        <v>Anthony Bec Cmnty Primary</v>
      </c>
      <c r="C1077" t="s">
        <v>29</v>
      </c>
      <c r="D1077" t="s">
        <v>1553</v>
      </c>
      <c r="E1077" t="s">
        <v>16</v>
      </c>
      <c r="F1077" t="s">
        <v>734</v>
      </c>
      <c r="G1077" t="s">
        <v>229</v>
      </c>
      <c r="H1077" t="s">
        <v>318</v>
      </c>
      <c r="I1077" t="s">
        <v>980</v>
      </c>
      <c r="J1077" t="s">
        <v>981</v>
      </c>
      <c r="K1077" s="4">
        <v>46008</v>
      </c>
      <c r="L1077" s="5">
        <v>0.42987268518518518</v>
      </c>
      <c r="M1077" t="s">
        <v>953</v>
      </c>
      <c r="N1077" s="5">
        <v>3.0092592592592595E-4</v>
      </c>
      <c r="O1077" t="s">
        <v>982</v>
      </c>
      <c r="P1077">
        <v>3.2000000000000001E-2</v>
      </c>
      <c r="Q1077">
        <v>20</v>
      </c>
      <c r="R1077" t="s">
        <v>1006</v>
      </c>
      <c r="S1077" t="s">
        <v>994</v>
      </c>
    </row>
    <row r="1078" spans="1:19" x14ac:dyDescent="0.25">
      <c r="A1078" s="54">
        <f>_xlfn.XLOOKUP(B1078,'School Lookup'!D:D,'School Lookup'!F:F,0)</f>
        <v>170692</v>
      </c>
      <c r="B1078" s="54" t="str">
        <f>_xlfn.XLOOKUP(C1078,'School Lookup'!A:A,'School Lookup'!D:D,_xlfn.XLOOKUP(C1078,'School Lookup'!B:B,'School Lookup'!D:D,_xlfn.XLOOKUP(C1078,'School Lookup'!C:C,'School Lookup'!D:D,0)))</f>
        <v>Anthony Bec Cmnty Primary</v>
      </c>
      <c r="C1078" t="s">
        <v>29</v>
      </c>
      <c r="D1078" t="s">
        <v>1554</v>
      </c>
      <c r="E1078" t="s">
        <v>16</v>
      </c>
      <c r="F1078" t="s">
        <v>734</v>
      </c>
      <c r="G1078" t="s">
        <v>229</v>
      </c>
      <c r="H1078" t="s">
        <v>318</v>
      </c>
      <c r="I1078" t="s">
        <v>980</v>
      </c>
      <c r="J1078" t="s">
        <v>981</v>
      </c>
      <c r="K1078" s="4">
        <v>46008</v>
      </c>
      <c r="L1078" s="5">
        <v>0.45594907407407409</v>
      </c>
      <c r="M1078" t="s">
        <v>953</v>
      </c>
      <c r="N1078" s="5">
        <v>2.6620370370370372E-4</v>
      </c>
      <c r="O1078" t="s">
        <v>982</v>
      </c>
      <c r="P1078">
        <v>2.9000000000000001E-2</v>
      </c>
      <c r="Q1078">
        <v>20</v>
      </c>
      <c r="R1078" t="s">
        <v>998</v>
      </c>
      <c r="S1078" t="s">
        <v>987</v>
      </c>
    </row>
    <row r="1079" spans="1:19" x14ac:dyDescent="0.25">
      <c r="A1079" s="54">
        <f>_xlfn.XLOOKUP(B1079,'School Lookup'!D:D,'School Lookup'!F:F,0)</f>
        <v>170692</v>
      </c>
      <c r="B1079" s="54" t="str">
        <f>_xlfn.XLOOKUP(C1079,'School Lookup'!A:A,'School Lookup'!D:D,_xlfn.XLOOKUP(C1079,'School Lookup'!B:B,'School Lookup'!D:D,_xlfn.XLOOKUP(C1079,'School Lookup'!C:C,'School Lookup'!D:D,0)))</f>
        <v>Anthony Bec Cmnty Primary</v>
      </c>
      <c r="C1079" t="s">
        <v>29</v>
      </c>
      <c r="D1079" t="s">
        <v>1555</v>
      </c>
      <c r="E1079" t="s">
        <v>16</v>
      </c>
      <c r="F1079" t="s">
        <v>734</v>
      </c>
      <c r="G1079" t="s">
        <v>229</v>
      </c>
      <c r="H1079" t="s">
        <v>318</v>
      </c>
      <c r="I1079" t="s">
        <v>980</v>
      </c>
      <c r="J1079" t="s">
        <v>981</v>
      </c>
      <c r="K1079" s="4">
        <v>46008</v>
      </c>
      <c r="L1079" s="5">
        <v>0.54335648148148152</v>
      </c>
      <c r="M1079" t="s">
        <v>953</v>
      </c>
      <c r="N1079" s="5">
        <v>2.4305555555555555E-4</v>
      </c>
      <c r="O1079" t="s">
        <v>982</v>
      </c>
      <c r="P1079">
        <v>5.5E-2</v>
      </c>
      <c r="Q1079">
        <v>20</v>
      </c>
      <c r="R1079" t="s">
        <v>1074</v>
      </c>
      <c r="S1079" t="s">
        <v>990</v>
      </c>
    </row>
    <row r="1080" spans="1:19" x14ac:dyDescent="0.25">
      <c r="A1080" s="54">
        <f>_xlfn.XLOOKUP(B1080,'School Lookup'!D:D,'School Lookup'!F:F,0)</f>
        <v>170692</v>
      </c>
      <c r="B1080" s="54" t="str">
        <f>_xlfn.XLOOKUP(C1080,'School Lookup'!A:A,'School Lookup'!D:D,_xlfn.XLOOKUP(C1080,'School Lookup'!B:B,'School Lookup'!D:D,_xlfn.XLOOKUP(C1080,'School Lookup'!C:C,'School Lookup'!D:D,0)))</f>
        <v>Anthony Bec Cmnty Primary</v>
      </c>
      <c r="C1080" t="s">
        <v>29</v>
      </c>
      <c r="D1080" t="s">
        <v>1556</v>
      </c>
      <c r="E1080" t="s">
        <v>16</v>
      </c>
      <c r="F1080" t="s">
        <v>734</v>
      </c>
      <c r="G1080" t="s">
        <v>229</v>
      </c>
      <c r="H1080" t="s">
        <v>318</v>
      </c>
      <c r="I1080" t="s">
        <v>980</v>
      </c>
      <c r="J1080" t="s">
        <v>981</v>
      </c>
      <c r="K1080" s="4">
        <v>46008</v>
      </c>
      <c r="L1080" s="5">
        <v>0.56423611111111116</v>
      </c>
      <c r="M1080" t="s">
        <v>953</v>
      </c>
      <c r="N1080" s="5">
        <v>3.2870370370370371E-3</v>
      </c>
      <c r="O1080" t="s">
        <v>982</v>
      </c>
      <c r="P1080">
        <v>0.33800000000000002</v>
      </c>
      <c r="Q1080">
        <v>20</v>
      </c>
      <c r="R1080" t="s">
        <v>1011</v>
      </c>
      <c r="S1080" t="s">
        <v>984</v>
      </c>
    </row>
    <row r="1081" spans="1:19" x14ac:dyDescent="0.25">
      <c r="A1081" s="54">
        <f>_xlfn.XLOOKUP(B1081,'School Lookup'!D:D,'School Lookup'!F:F,0)</f>
        <v>170692</v>
      </c>
      <c r="B1081" s="54" t="str">
        <f>_xlfn.XLOOKUP(C1081,'School Lookup'!A:A,'School Lookup'!D:D,_xlfn.XLOOKUP(C1081,'School Lookup'!B:B,'School Lookup'!D:D,_xlfn.XLOOKUP(C1081,'School Lookup'!C:C,'School Lookup'!D:D,0)))</f>
        <v>Anthony Bec Cmnty Primary</v>
      </c>
      <c r="C1081" t="s">
        <v>29</v>
      </c>
      <c r="D1081" t="s">
        <v>1557</v>
      </c>
      <c r="E1081" t="s">
        <v>16</v>
      </c>
      <c r="F1081" t="s">
        <v>734</v>
      </c>
      <c r="G1081" t="s">
        <v>229</v>
      </c>
      <c r="H1081" t="s">
        <v>318</v>
      </c>
      <c r="I1081" t="s">
        <v>980</v>
      </c>
      <c r="J1081" t="s">
        <v>981</v>
      </c>
      <c r="K1081" s="4">
        <v>46008</v>
      </c>
      <c r="L1081" s="5">
        <v>0.59524305555555557</v>
      </c>
      <c r="M1081" t="s">
        <v>953</v>
      </c>
      <c r="N1081" s="5">
        <v>1.1574074074074073E-5</v>
      </c>
      <c r="O1081" t="s">
        <v>982</v>
      </c>
      <c r="P1081">
        <v>0.02</v>
      </c>
      <c r="Q1081">
        <v>20</v>
      </c>
      <c r="R1081" t="s">
        <v>989</v>
      </c>
      <c r="S1081" t="s">
        <v>990</v>
      </c>
    </row>
    <row r="1082" spans="1:19" x14ac:dyDescent="0.25">
      <c r="A1082" s="54">
        <f>_xlfn.XLOOKUP(B1082,'School Lookup'!D:D,'School Lookup'!F:F,0)</f>
        <v>170692</v>
      </c>
      <c r="B1082" s="54" t="str">
        <f>_xlfn.XLOOKUP(C1082,'School Lookup'!A:A,'School Lookup'!D:D,_xlfn.XLOOKUP(C1082,'School Lookup'!B:B,'School Lookup'!D:D,_xlfn.XLOOKUP(C1082,'School Lookup'!C:C,'School Lookup'!D:D,0)))</f>
        <v>Anthony Bec Cmnty Primary</v>
      </c>
      <c r="C1082" t="s">
        <v>29</v>
      </c>
      <c r="D1082" t="s">
        <v>1557</v>
      </c>
      <c r="E1082" t="s">
        <v>16</v>
      </c>
      <c r="F1082" t="s">
        <v>734</v>
      </c>
      <c r="G1082" t="s">
        <v>229</v>
      </c>
      <c r="H1082" t="s">
        <v>318</v>
      </c>
      <c r="I1082" t="s">
        <v>980</v>
      </c>
      <c r="J1082" t="s">
        <v>981</v>
      </c>
      <c r="K1082" s="4">
        <v>46008</v>
      </c>
      <c r="L1082" s="5">
        <v>0.59535879629629629</v>
      </c>
      <c r="M1082" t="s">
        <v>953</v>
      </c>
      <c r="N1082" s="5">
        <v>4.6296296296296294E-5</v>
      </c>
      <c r="O1082" t="s">
        <v>982</v>
      </c>
      <c r="P1082">
        <v>0.02</v>
      </c>
      <c r="Q1082">
        <v>20</v>
      </c>
      <c r="R1082" t="s">
        <v>989</v>
      </c>
      <c r="S1082" t="s">
        <v>990</v>
      </c>
    </row>
    <row r="1083" spans="1:19" x14ac:dyDescent="0.25">
      <c r="A1083" s="54">
        <f>_xlfn.XLOOKUP(B1083,'School Lookup'!D:D,'School Lookup'!F:F,0)</f>
        <v>170692</v>
      </c>
      <c r="B1083" s="54" t="str">
        <f>_xlfn.XLOOKUP(C1083,'School Lookup'!A:A,'School Lookup'!D:D,_xlfn.XLOOKUP(C1083,'School Lookup'!B:B,'School Lookup'!D:D,_xlfn.XLOOKUP(C1083,'School Lookup'!C:C,'School Lookup'!D:D,0)))</f>
        <v>Anthony Bec Cmnty Primary</v>
      </c>
      <c r="C1083" t="s">
        <v>29</v>
      </c>
      <c r="D1083" t="s">
        <v>1558</v>
      </c>
      <c r="E1083" t="s">
        <v>16</v>
      </c>
      <c r="F1083" t="s">
        <v>734</v>
      </c>
      <c r="G1083" t="s">
        <v>229</v>
      </c>
      <c r="H1083" t="s">
        <v>318</v>
      </c>
      <c r="I1083" t="s">
        <v>980</v>
      </c>
      <c r="J1083" t="s">
        <v>981</v>
      </c>
      <c r="K1083" s="4">
        <v>46008</v>
      </c>
      <c r="L1083" s="5">
        <v>0.59692129629629631</v>
      </c>
      <c r="M1083" t="s">
        <v>953</v>
      </c>
      <c r="N1083" s="5">
        <v>5.2083333333333333E-4</v>
      </c>
      <c r="O1083" t="s">
        <v>982</v>
      </c>
      <c r="P1083">
        <v>5.5E-2</v>
      </c>
      <c r="Q1083">
        <v>20</v>
      </c>
      <c r="R1083" t="s">
        <v>998</v>
      </c>
      <c r="S1083" t="s">
        <v>987</v>
      </c>
    </row>
    <row r="1084" spans="1:19" x14ac:dyDescent="0.25">
      <c r="A1084" s="54">
        <f>_xlfn.XLOOKUP(B1084,'School Lookup'!D:D,'School Lookup'!F:F,0)</f>
        <v>231471</v>
      </c>
      <c r="B1084" s="54" t="str">
        <f>_xlfn.XLOOKUP(C1084,'School Lookup'!A:A,'School Lookup'!D:D,_xlfn.XLOOKUP(C1084,'School Lookup'!B:B,'School Lookup'!D:D,_xlfn.XLOOKUP(C1084,'School Lookup'!C:C,'School Lookup'!D:D,0)))</f>
        <v>Leys Junior School</v>
      </c>
      <c r="C1084" t="s">
        <v>19</v>
      </c>
      <c r="D1084" t="s">
        <v>1559</v>
      </c>
      <c r="E1084" t="s">
        <v>16</v>
      </c>
      <c r="F1084" t="s">
        <v>734</v>
      </c>
      <c r="G1084" t="s">
        <v>217</v>
      </c>
      <c r="H1084" t="s">
        <v>842</v>
      </c>
      <c r="I1084" t="s">
        <v>980</v>
      </c>
      <c r="J1084" t="s">
        <v>981</v>
      </c>
      <c r="K1084" s="4">
        <v>46008</v>
      </c>
      <c r="L1084" s="5">
        <v>0.35922453703703705</v>
      </c>
      <c r="M1084" t="s">
        <v>953</v>
      </c>
      <c r="N1084" s="5">
        <v>4.7453703703703704E-4</v>
      </c>
      <c r="O1084" t="s">
        <v>982</v>
      </c>
      <c r="P1084">
        <v>0.05</v>
      </c>
      <c r="Q1084">
        <v>20</v>
      </c>
      <c r="R1084" t="s">
        <v>983</v>
      </c>
      <c r="S1084" t="s">
        <v>984</v>
      </c>
    </row>
    <row r="1085" spans="1:19" x14ac:dyDescent="0.25">
      <c r="A1085" s="54">
        <f>_xlfn.XLOOKUP(B1085,'School Lookup'!D:D,'School Lookup'!F:F,0)</f>
        <v>231471</v>
      </c>
      <c r="B1085" s="54" t="str">
        <f>_xlfn.XLOOKUP(C1085,'School Lookup'!A:A,'School Lookup'!D:D,_xlfn.XLOOKUP(C1085,'School Lookup'!B:B,'School Lookup'!D:D,_xlfn.XLOOKUP(C1085,'School Lookup'!C:C,'School Lookup'!D:D,0)))</f>
        <v>Leys Junior School</v>
      </c>
      <c r="C1085" t="s">
        <v>19</v>
      </c>
      <c r="D1085" t="s">
        <v>1039</v>
      </c>
      <c r="E1085" t="s">
        <v>16</v>
      </c>
      <c r="F1085" t="s">
        <v>734</v>
      </c>
      <c r="G1085" t="s">
        <v>217</v>
      </c>
      <c r="H1085" t="s">
        <v>842</v>
      </c>
      <c r="I1085" t="s">
        <v>980</v>
      </c>
      <c r="J1085" t="s">
        <v>981</v>
      </c>
      <c r="K1085" s="4">
        <v>46008</v>
      </c>
      <c r="L1085" s="5">
        <v>0.38718750000000002</v>
      </c>
      <c r="M1085" t="s">
        <v>953</v>
      </c>
      <c r="N1085" s="5">
        <v>3.5879629629629629E-4</v>
      </c>
      <c r="O1085" t="s">
        <v>982</v>
      </c>
      <c r="P1085">
        <v>3.7999999999999999E-2</v>
      </c>
      <c r="Q1085">
        <v>20</v>
      </c>
      <c r="R1085" t="s">
        <v>983</v>
      </c>
      <c r="S1085" t="s">
        <v>984</v>
      </c>
    </row>
    <row r="1086" spans="1:19" x14ac:dyDescent="0.25">
      <c r="A1086" s="54">
        <f>_xlfn.XLOOKUP(B1086,'School Lookup'!D:D,'School Lookup'!F:F,0)</f>
        <v>231471</v>
      </c>
      <c r="B1086" s="54" t="str">
        <f>_xlfn.XLOOKUP(C1086,'School Lookup'!A:A,'School Lookup'!D:D,_xlfn.XLOOKUP(C1086,'School Lookup'!B:B,'School Lookup'!D:D,_xlfn.XLOOKUP(C1086,'School Lookup'!C:C,'School Lookup'!D:D,0)))</f>
        <v>Leys Junior School</v>
      </c>
      <c r="C1086" t="s">
        <v>19</v>
      </c>
      <c r="D1086" t="s">
        <v>1237</v>
      </c>
      <c r="E1086" t="s">
        <v>16</v>
      </c>
      <c r="F1086" t="s">
        <v>734</v>
      </c>
      <c r="G1086" t="s">
        <v>217</v>
      </c>
      <c r="H1086" t="s">
        <v>842</v>
      </c>
      <c r="I1086" t="s">
        <v>980</v>
      </c>
      <c r="J1086" t="s">
        <v>981</v>
      </c>
      <c r="K1086" s="4">
        <v>46008</v>
      </c>
      <c r="L1086" s="5">
        <v>0.38839120370370372</v>
      </c>
      <c r="M1086" t="s">
        <v>953</v>
      </c>
      <c r="N1086" s="5">
        <v>8.564814814814815E-4</v>
      </c>
      <c r="O1086" t="s">
        <v>982</v>
      </c>
      <c r="P1086">
        <v>8.8999999999999996E-2</v>
      </c>
      <c r="Q1086">
        <v>20</v>
      </c>
      <c r="R1086" t="s">
        <v>998</v>
      </c>
      <c r="S1086" t="s">
        <v>987</v>
      </c>
    </row>
    <row r="1087" spans="1:19" x14ac:dyDescent="0.25">
      <c r="A1087" s="54">
        <f>_xlfn.XLOOKUP(B1087,'School Lookup'!D:D,'School Lookup'!F:F,0)</f>
        <v>114469</v>
      </c>
      <c r="B1087" s="54" t="str">
        <f>_xlfn.XLOOKUP(C1087,'School Lookup'!A:A,'School Lookup'!D:D,_xlfn.XLOOKUP(C1087,'School Lookup'!B:B,'School Lookup'!D:D,_xlfn.XLOOKUP(C1087,'School Lookup'!C:C,'School Lookup'!D:D,0)))</f>
        <v>Thornsett Primary School</v>
      </c>
      <c r="C1087" t="s">
        <v>20</v>
      </c>
      <c r="D1087" t="s">
        <v>1560</v>
      </c>
      <c r="E1087" t="s">
        <v>16</v>
      </c>
      <c r="F1087" t="s">
        <v>734</v>
      </c>
      <c r="G1087" t="s">
        <v>224</v>
      </c>
      <c r="H1087" t="s">
        <v>222</v>
      </c>
      <c r="I1087" t="s">
        <v>980</v>
      </c>
      <c r="J1087" t="s">
        <v>981</v>
      </c>
      <c r="K1087" s="4">
        <v>46009</v>
      </c>
      <c r="L1087" s="5">
        <v>0.57145833333333329</v>
      </c>
      <c r="M1087" t="s">
        <v>953</v>
      </c>
      <c r="N1087" s="5">
        <v>1.0104166666666666E-2</v>
      </c>
      <c r="O1087" t="s">
        <v>982</v>
      </c>
      <c r="P1087">
        <v>1.0349999999999999</v>
      </c>
      <c r="Q1087">
        <v>20</v>
      </c>
      <c r="R1087" t="s">
        <v>993</v>
      </c>
      <c r="S1087" t="s">
        <v>994</v>
      </c>
    </row>
    <row r="1088" spans="1:19" x14ac:dyDescent="0.25">
      <c r="A1088" s="54">
        <f>_xlfn.XLOOKUP(B1088,'School Lookup'!D:D,'School Lookup'!F:F,0)</f>
        <v>114469</v>
      </c>
      <c r="B1088" s="54" t="str">
        <f>_xlfn.XLOOKUP(C1088,'School Lookup'!A:A,'School Lookup'!D:D,_xlfn.XLOOKUP(C1088,'School Lookup'!B:B,'School Lookup'!D:D,_xlfn.XLOOKUP(C1088,'School Lookup'!C:C,'School Lookup'!D:D,0)))</f>
        <v>Thornsett Primary School</v>
      </c>
      <c r="C1088" t="s">
        <v>20</v>
      </c>
      <c r="D1088" t="s">
        <v>1561</v>
      </c>
      <c r="E1088" t="s">
        <v>16</v>
      </c>
      <c r="F1088" t="s">
        <v>734</v>
      </c>
      <c r="G1088" t="s">
        <v>224</v>
      </c>
      <c r="H1088" t="s">
        <v>222</v>
      </c>
      <c r="I1088" t="s">
        <v>980</v>
      </c>
      <c r="J1088" t="s">
        <v>981</v>
      </c>
      <c r="K1088" s="4">
        <v>46009</v>
      </c>
      <c r="L1088" s="5">
        <v>0.5829050925925926</v>
      </c>
      <c r="M1088" t="s">
        <v>953</v>
      </c>
      <c r="N1088" s="5">
        <v>1.5625000000000001E-3</v>
      </c>
      <c r="O1088" t="s">
        <v>982</v>
      </c>
      <c r="P1088">
        <v>0.161</v>
      </c>
      <c r="Q1088">
        <v>20</v>
      </c>
      <c r="R1088" t="s">
        <v>998</v>
      </c>
      <c r="S1088" t="s">
        <v>987</v>
      </c>
    </row>
    <row r="1089" spans="1:19" x14ac:dyDescent="0.25">
      <c r="A1089" s="54">
        <f>_xlfn.XLOOKUP(B1089,'School Lookup'!D:D,'School Lookup'!F:F,0)</f>
        <v>114469</v>
      </c>
      <c r="B1089" s="54" t="str">
        <f>_xlfn.XLOOKUP(C1089,'School Lookup'!A:A,'School Lookup'!D:D,_xlfn.XLOOKUP(C1089,'School Lookup'!B:B,'School Lookup'!D:D,_xlfn.XLOOKUP(C1089,'School Lookup'!C:C,'School Lookup'!D:D,0)))</f>
        <v>Thornsett Primary School</v>
      </c>
      <c r="C1089" t="s">
        <v>20</v>
      </c>
      <c r="D1089" t="s">
        <v>1562</v>
      </c>
      <c r="E1089" t="s">
        <v>16</v>
      </c>
      <c r="F1089" t="s">
        <v>734</v>
      </c>
      <c r="G1089" t="s">
        <v>224</v>
      </c>
      <c r="H1089" t="s">
        <v>222</v>
      </c>
      <c r="I1089" t="s">
        <v>980</v>
      </c>
      <c r="J1089" t="s">
        <v>981</v>
      </c>
      <c r="K1089" s="4">
        <v>46009</v>
      </c>
      <c r="L1089" s="5">
        <v>0.66297453703703701</v>
      </c>
      <c r="M1089" t="s">
        <v>953</v>
      </c>
      <c r="N1089" s="5">
        <v>8.1018518518518516E-5</v>
      </c>
      <c r="O1089" t="s">
        <v>982</v>
      </c>
      <c r="P1089">
        <v>0.02</v>
      </c>
      <c r="Q1089">
        <v>20</v>
      </c>
      <c r="R1089" t="s">
        <v>1011</v>
      </c>
      <c r="S1089" t="s">
        <v>984</v>
      </c>
    </row>
    <row r="1090" spans="1:19" x14ac:dyDescent="0.25">
      <c r="A1090" s="54">
        <f>_xlfn.XLOOKUP(B1090,'School Lookup'!D:D,'School Lookup'!F:F,0)</f>
        <v>148526</v>
      </c>
      <c r="B1090" s="54" t="str">
        <f>_xlfn.XLOOKUP(C1090,'School Lookup'!A:A,'School Lookup'!D:D,_xlfn.XLOOKUP(C1090,'School Lookup'!B:B,'School Lookup'!D:D,_xlfn.XLOOKUP(C1090,'School Lookup'!C:C,'School Lookup'!D:D,0)))</f>
        <v>The Village Federation Lines</v>
      </c>
      <c r="C1090" t="s">
        <v>24</v>
      </c>
      <c r="D1090" t="s">
        <v>1563</v>
      </c>
      <c r="E1090" t="s">
        <v>16</v>
      </c>
      <c r="F1090" t="s">
        <v>734</v>
      </c>
      <c r="G1090" t="s">
        <v>134</v>
      </c>
      <c r="H1090" t="s">
        <v>347</v>
      </c>
      <c r="I1090" t="s">
        <v>958</v>
      </c>
      <c r="J1090" t="s">
        <v>959</v>
      </c>
      <c r="K1090" s="4">
        <v>46009</v>
      </c>
      <c r="L1090" s="5">
        <v>0.39280092592592591</v>
      </c>
      <c r="M1090" t="s">
        <v>953</v>
      </c>
      <c r="N1090" s="5">
        <v>3.4722222222222222E-5</v>
      </c>
      <c r="O1090" t="s">
        <v>960</v>
      </c>
      <c r="P1090">
        <v>0</v>
      </c>
      <c r="Q1090">
        <v>20</v>
      </c>
      <c r="R1090" t="s">
        <v>1028</v>
      </c>
      <c r="S1090" t="s">
        <v>966</v>
      </c>
    </row>
    <row r="1091" spans="1:19" x14ac:dyDescent="0.25">
      <c r="A1091" s="54">
        <f>_xlfn.XLOOKUP(B1091,'School Lookup'!D:D,'School Lookup'!F:F,0)</f>
        <v>148526</v>
      </c>
      <c r="B1091" s="54" t="str">
        <f>_xlfn.XLOOKUP(C1091,'School Lookup'!A:A,'School Lookup'!D:D,_xlfn.XLOOKUP(C1091,'School Lookup'!B:B,'School Lookup'!D:D,_xlfn.XLOOKUP(C1091,'School Lookup'!C:C,'School Lookup'!D:D,0)))</f>
        <v>The Village Federation Lines</v>
      </c>
      <c r="C1091" t="s">
        <v>24</v>
      </c>
      <c r="D1091" t="s">
        <v>1032</v>
      </c>
      <c r="E1091" t="s">
        <v>16</v>
      </c>
      <c r="F1091" t="s">
        <v>734</v>
      </c>
      <c r="G1091" t="s">
        <v>134</v>
      </c>
      <c r="H1091" t="s">
        <v>347</v>
      </c>
      <c r="I1091" t="s">
        <v>958</v>
      </c>
      <c r="J1091" t="s">
        <v>981</v>
      </c>
      <c r="K1091" s="4">
        <v>46009</v>
      </c>
      <c r="L1091" s="5">
        <v>0.39166666666666666</v>
      </c>
      <c r="M1091" t="s">
        <v>953</v>
      </c>
      <c r="N1091" s="5">
        <v>2.3148148148148147E-5</v>
      </c>
      <c r="O1091" t="s">
        <v>982</v>
      </c>
      <c r="P1091">
        <v>0</v>
      </c>
      <c r="Q1091">
        <v>20</v>
      </c>
      <c r="R1091" t="s">
        <v>983</v>
      </c>
      <c r="S1091" t="s">
        <v>984</v>
      </c>
    </row>
    <row r="1092" spans="1:19" x14ac:dyDescent="0.25">
      <c r="A1092" s="54">
        <f>_xlfn.XLOOKUP(B1092,'School Lookup'!D:D,'School Lookup'!F:F,0)</f>
        <v>148526</v>
      </c>
      <c r="B1092" s="54" t="str">
        <f>_xlfn.XLOOKUP(C1092,'School Lookup'!A:A,'School Lookup'!D:D,_xlfn.XLOOKUP(C1092,'School Lookup'!B:B,'School Lookup'!D:D,_xlfn.XLOOKUP(C1092,'School Lookup'!C:C,'School Lookup'!D:D,0)))</f>
        <v>The Village Federation Lines</v>
      </c>
      <c r="C1092" t="s">
        <v>24</v>
      </c>
      <c r="D1092" t="s">
        <v>1564</v>
      </c>
      <c r="E1092" t="s">
        <v>16</v>
      </c>
      <c r="F1092" t="s">
        <v>734</v>
      </c>
      <c r="G1092" t="s">
        <v>134</v>
      </c>
      <c r="H1092" t="s">
        <v>347</v>
      </c>
      <c r="I1092" t="s">
        <v>958</v>
      </c>
      <c r="J1092" t="s">
        <v>981</v>
      </c>
      <c r="K1092" s="4">
        <v>46009</v>
      </c>
      <c r="L1092" s="5">
        <v>0.40175925925925926</v>
      </c>
      <c r="M1092" t="s">
        <v>953</v>
      </c>
      <c r="N1092" s="5">
        <v>5.6712962962962967E-4</v>
      </c>
      <c r="O1092" t="s">
        <v>982</v>
      </c>
      <c r="P1092">
        <v>0</v>
      </c>
      <c r="Q1092">
        <v>20</v>
      </c>
      <c r="R1092" t="s">
        <v>998</v>
      </c>
      <c r="S1092" t="s">
        <v>987</v>
      </c>
    </row>
    <row r="1093" spans="1:19" x14ac:dyDescent="0.25">
      <c r="A1093" s="54">
        <f>_xlfn.XLOOKUP(B1093,'School Lookup'!D:D,'School Lookup'!F:F,0)</f>
        <v>148526</v>
      </c>
      <c r="B1093" s="54" t="str">
        <f>_xlfn.XLOOKUP(C1093,'School Lookup'!A:A,'School Lookup'!D:D,_xlfn.XLOOKUP(C1093,'School Lookup'!B:B,'School Lookup'!D:D,_xlfn.XLOOKUP(C1093,'School Lookup'!C:C,'School Lookup'!D:D,0)))</f>
        <v>The Village Federation Lines</v>
      </c>
      <c r="C1093" t="s">
        <v>24</v>
      </c>
      <c r="D1093" t="s">
        <v>1032</v>
      </c>
      <c r="E1093" t="s">
        <v>16</v>
      </c>
      <c r="F1093" t="s">
        <v>734</v>
      </c>
      <c r="G1093" t="s">
        <v>134</v>
      </c>
      <c r="H1093" t="s">
        <v>347</v>
      </c>
      <c r="I1093" t="s">
        <v>958</v>
      </c>
      <c r="J1093" t="s">
        <v>981</v>
      </c>
      <c r="K1093" s="4">
        <v>46009</v>
      </c>
      <c r="L1093" s="5">
        <v>0.40793981481481484</v>
      </c>
      <c r="M1093" t="s">
        <v>953</v>
      </c>
      <c r="N1093" s="5">
        <v>2.3148148148148147E-5</v>
      </c>
      <c r="O1093" t="s">
        <v>982</v>
      </c>
      <c r="P1093">
        <v>0</v>
      </c>
      <c r="Q1093">
        <v>20</v>
      </c>
      <c r="R1093" t="s">
        <v>983</v>
      </c>
      <c r="S1093" t="s">
        <v>984</v>
      </c>
    </row>
    <row r="1094" spans="1:19" x14ac:dyDescent="0.25">
      <c r="A1094" s="54">
        <f>_xlfn.XLOOKUP(B1094,'School Lookup'!D:D,'School Lookup'!F:F,0)</f>
        <v>823392</v>
      </c>
      <c r="B1094" s="54" t="str">
        <f>_xlfn.XLOOKUP(C1094,'School Lookup'!A:A,'School Lookup'!D:D,_xlfn.XLOOKUP(C1094,'School Lookup'!B:B,'School Lookup'!D:D,_xlfn.XLOOKUP(C1094,'School Lookup'!C:C,'School Lookup'!D:D,0)))</f>
        <v>Fitz Herbert C of E VA Primary School</v>
      </c>
      <c r="C1094" t="s">
        <v>25</v>
      </c>
      <c r="D1094" t="s">
        <v>1063</v>
      </c>
      <c r="E1094" t="s">
        <v>16</v>
      </c>
      <c r="F1094" t="s">
        <v>734</v>
      </c>
      <c r="G1094" t="s">
        <v>134</v>
      </c>
      <c r="H1094" t="s">
        <v>347</v>
      </c>
      <c r="I1094" t="s">
        <v>958</v>
      </c>
      <c r="J1094" t="s">
        <v>959</v>
      </c>
      <c r="K1094" s="4">
        <v>46009</v>
      </c>
      <c r="L1094" s="5">
        <v>0.4277199074074074</v>
      </c>
      <c r="M1094" t="s">
        <v>953</v>
      </c>
      <c r="N1094" s="5">
        <v>6.4814814814814813E-4</v>
      </c>
      <c r="O1094" t="s">
        <v>960</v>
      </c>
      <c r="P1094">
        <v>0</v>
      </c>
      <c r="Q1094">
        <v>20</v>
      </c>
      <c r="R1094" t="s">
        <v>955</v>
      </c>
    </row>
    <row r="1095" spans="1:19" x14ac:dyDescent="0.25">
      <c r="A1095" s="54">
        <f>_xlfn.XLOOKUP(B1095,'School Lookup'!D:D,'School Lookup'!F:F,0)</f>
        <v>823392</v>
      </c>
      <c r="B1095" s="54" t="str">
        <f>_xlfn.XLOOKUP(C1095,'School Lookup'!A:A,'School Lookup'!D:D,_xlfn.XLOOKUP(C1095,'School Lookup'!B:B,'School Lookup'!D:D,_xlfn.XLOOKUP(C1095,'School Lookup'!C:C,'School Lookup'!D:D,0)))</f>
        <v>Fitz Herbert C of E VA Primary School</v>
      </c>
      <c r="C1095" t="s">
        <v>25</v>
      </c>
      <c r="D1095" t="s">
        <v>1063</v>
      </c>
      <c r="E1095" t="s">
        <v>16</v>
      </c>
      <c r="F1095" t="s">
        <v>734</v>
      </c>
      <c r="G1095" t="s">
        <v>134</v>
      </c>
      <c r="H1095" t="s">
        <v>347</v>
      </c>
      <c r="I1095" t="s">
        <v>958</v>
      </c>
      <c r="J1095" t="s">
        <v>959</v>
      </c>
      <c r="K1095" s="4">
        <v>46009</v>
      </c>
      <c r="L1095" s="5">
        <v>0.51596064814814813</v>
      </c>
      <c r="M1095" t="s">
        <v>953</v>
      </c>
      <c r="N1095" s="5">
        <v>3.0092592592592595E-4</v>
      </c>
      <c r="O1095" t="s">
        <v>960</v>
      </c>
      <c r="P1095">
        <v>0</v>
      </c>
      <c r="Q1095">
        <v>20</v>
      </c>
      <c r="R1095" t="s">
        <v>955</v>
      </c>
    </row>
    <row r="1096" spans="1:19" x14ac:dyDescent="0.25">
      <c r="A1096" s="54">
        <f>_xlfn.XLOOKUP(B1096,'School Lookup'!D:D,'School Lookup'!F:F,0)</f>
        <v>823392</v>
      </c>
      <c r="B1096" s="54" t="str">
        <f>_xlfn.XLOOKUP(C1096,'School Lookup'!A:A,'School Lookup'!D:D,_xlfn.XLOOKUP(C1096,'School Lookup'!B:B,'School Lookup'!D:D,_xlfn.XLOOKUP(C1096,'School Lookup'!C:C,'School Lookup'!D:D,0)))</f>
        <v>Fitz Herbert C of E VA Primary School</v>
      </c>
      <c r="C1096" t="s">
        <v>25</v>
      </c>
      <c r="D1096">
        <v>619</v>
      </c>
      <c r="E1096" t="s">
        <v>16</v>
      </c>
      <c r="F1096" t="s">
        <v>734</v>
      </c>
      <c r="G1096" t="s">
        <v>134</v>
      </c>
      <c r="H1096" t="s">
        <v>347</v>
      </c>
      <c r="I1096" t="s">
        <v>958</v>
      </c>
      <c r="J1096" t="s">
        <v>959</v>
      </c>
      <c r="K1096" s="4">
        <v>46009</v>
      </c>
      <c r="L1096" s="5">
        <v>0.54109953703703706</v>
      </c>
      <c r="M1096" t="s">
        <v>953</v>
      </c>
      <c r="N1096" s="5">
        <v>9.3749999999999997E-4</v>
      </c>
      <c r="O1096" t="s">
        <v>960</v>
      </c>
      <c r="P1096">
        <v>0</v>
      </c>
      <c r="Q1096">
        <v>20</v>
      </c>
      <c r="R1096" t="s">
        <v>975</v>
      </c>
      <c r="S1096" t="s">
        <v>976</v>
      </c>
    </row>
    <row r="1097" spans="1:19" x14ac:dyDescent="0.25">
      <c r="A1097" s="54">
        <f>_xlfn.XLOOKUP(B1097,'School Lookup'!D:D,'School Lookup'!F:F,0)</f>
        <v>823392</v>
      </c>
      <c r="B1097" s="54" t="str">
        <f>_xlfn.XLOOKUP(C1097,'School Lookup'!A:A,'School Lookup'!D:D,_xlfn.XLOOKUP(C1097,'School Lookup'!B:B,'School Lookup'!D:D,_xlfn.XLOOKUP(C1097,'School Lookup'!C:C,'School Lookup'!D:D,0)))</f>
        <v>Fitz Herbert C of E VA Primary School</v>
      </c>
      <c r="C1097" t="s">
        <v>25</v>
      </c>
      <c r="D1097">
        <v>619</v>
      </c>
      <c r="E1097" t="s">
        <v>16</v>
      </c>
      <c r="F1097" t="s">
        <v>734</v>
      </c>
      <c r="G1097" t="s">
        <v>134</v>
      </c>
      <c r="H1097" t="s">
        <v>347</v>
      </c>
      <c r="I1097" t="s">
        <v>958</v>
      </c>
      <c r="J1097" t="s">
        <v>959</v>
      </c>
      <c r="K1097" s="4">
        <v>46009</v>
      </c>
      <c r="L1097" s="5">
        <v>0.55105324074074069</v>
      </c>
      <c r="M1097" t="s">
        <v>953</v>
      </c>
      <c r="N1097" s="5">
        <v>7.6388888888888893E-4</v>
      </c>
      <c r="O1097" t="s">
        <v>960</v>
      </c>
      <c r="P1097">
        <v>0</v>
      </c>
      <c r="Q1097">
        <v>20</v>
      </c>
      <c r="R1097" t="s">
        <v>975</v>
      </c>
      <c r="S1097" t="s">
        <v>976</v>
      </c>
    </row>
    <row r="1098" spans="1:19" x14ac:dyDescent="0.25">
      <c r="A1098" s="54">
        <f>_xlfn.XLOOKUP(B1098,'School Lookup'!D:D,'School Lookup'!F:F,0)</f>
        <v>823392</v>
      </c>
      <c r="B1098" s="54" t="str">
        <f>_xlfn.XLOOKUP(C1098,'School Lookup'!A:A,'School Lookup'!D:D,_xlfn.XLOOKUP(C1098,'School Lookup'!B:B,'School Lookup'!D:D,_xlfn.XLOOKUP(C1098,'School Lookup'!C:C,'School Lookup'!D:D,0)))</f>
        <v>Fitz Herbert C of E VA Primary School</v>
      </c>
      <c r="C1098" t="s">
        <v>25</v>
      </c>
      <c r="D1098">
        <v>619</v>
      </c>
      <c r="E1098" t="s">
        <v>16</v>
      </c>
      <c r="F1098" t="s">
        <v>734</v>
      </c>
      <c r="G1098" t="s">
        <v>134</v>
      </c>
      <c r="H1098" t="s">
        <v>347</v>
      </c>
      <c r="I1098" t="s">
        <v>958</v>
      </c>
      <c r="J1098" t="s">
        <v>959</v>
      </c>
      <c r="K1098" s="4">
        <v>46009</v>
      </c>
      <c r="L1098" s="5">
        <v>0.60925925925925928</v>
      </c>
      <c r="M1098" t="s">
        <v>953</v>
      </c>
      <c r="N1098" s="5">
        <v>5.2083333333333333E-4</v>
      </c>
      <c r="O1098" t="s">
        <v>960</v>
      </c>
      <c r="P1098">
        <v>0</v>
      </c>
      <c r="Q1098">
        <v>20</v>
      </c>
      <c r="R1098" t="s">
        <v>975</v>
      </c>
      <c r="S1098" t="s">
        <v>976</v>
      </c>
    </row>
    <row r="1099" spans="1:19" x14ac:dyDescent="0.25">
      <c r="A1099" s="54">
        <f>_xlfn.XLOOKUP(B1099,'School Lookup'!D:D,'School Lookup'!F:F,0)</f>
        <v>823392</v>
      </c>
      <c r="B1099" s="54" t="str">
        <f>_xlfn.XLOOKUP(C1099,'School Lookup'!A:A,'School Lookup'!D:D,_xlfn.XLOOKUP(C1099,'School Lookup'!B:B,'School Lookup'!D:D,_xlfn.XLOOKUP(C1099,'School Lookup'!C:C,'School Lookup'!D:D,0)))</f>
        <v>Fitz Herbert C of E VA Primary School</v>
      </c>
      <c r="C1099" t="s">
        <v>25</v>
      </c>
      <c r="D1099">
        <v>619</v>
      </c>
      <c r="E1099" t="s">
        <v>16</v>
      </c>
      <c r="F1099" t="s">
        <v>734</v>
      </c>
      <c r="G1099" t="s">
        <v>134</v>
      </c>
      <c r="H1099" t="s">
        <v>347</v>
      </c>
      <c r="I1099" t="s">
        <v>958</v>
      </c>
      <c r="J1099" t="s">
        <v>959</v>
      </c>
      <c r="K1099" s="4">
        <v>46009</v>
      </c>
      <c r="L1099" s="5">
        <v>0.66138888888888892</v>
      </c>
      <c r="M1099" t="s">
        <v>953</v>
      </c>
      <c r="N1099" s="5">
        <v>9.3749999999999997E-4</v>
      </c>
      <c r="O1099" t="s">
        <v>960</v>
      </c>
      <c r="P1099">
        <v>0</v>
      </c>
      <c r="Q1099">
        <v>20</v>
      </c>
      <c r="R1099" t="s">
        <v>975</v>
      </c>
      <c r="S1099" t="s">
        <v>976</v>
      </c>
    </row>
    <row r="1100" spans="1:19" x14ac:dyDescent="0.25">
      <c r="A1100" s="54">
        <f>_xlfn.XLOOKUP(B1100,'School Lookup'!D:D,'School Lookup'!F:F,0)</f>
        <v>823392</v>
      </c>
      <c r="B1100" s="54" t="str">
        <f>_xlfn.XLOOKUP(C1100,'School Lookup'!A:A,'School Lookup'!D:D,_xlfn.XLOOKUP(C1100,'School Lookup'!B:B,'School Lookup'!D:D,_xlfn.XLOOKUP(C1100,'School Lookup'!C:C,'School Lookup'!D:D,0)))</f>
        <v>Fitz Herbert C of E VA Primary School</v>
      </c>
      <c r="C1100" t="s">
        <v>25</v>
      </c>
      <c r="D1100" t="s">
        <v>1565</v>
      </c>
      <c r="E1100" t="s">
        <v>16</v>
      </c>
      <c r="F1100" t="s">
        <v>734</v>
      </c>
      <c r="G1100" t="s">
        <v>134</v>
      </c>
      <c r="H1100" t="s">
        <v>347</v>
      </c>
      <c r="I1100" t="s">
        <v>958</v>
      </c>
      <c r="J1100" t="s">
        <v>981</v>
      </c>
      <c r="K1100" s="4">
        <v>46009</v>
      </c>
      <c r="L1100" s="5">
        <v>0.37148148148148147</v>
      </c>
      <c r="M1100" t="s">
        <v>953</v>
      </c>
      <c r="N1100" s="5">
        <v>2.2222222222222222E-3</v>
      </c>
      <c r="O1100" t="s">
        <v>982</v>
      </c>
      <c r="P1100">
        <v>0</v>
      </c>
      <c r="Q1100">
        <v>20</v>
      </c>
      <c r="R1100" t="s">
        <v>998</v>
      </c>
      <c r="S1100" t="s">
        <v>987</v>
      </c>
    </row>
    <row r="1101" spans="1:19" x14ac:dyDescent="0.25">
      <c r="A1101" s="54">
        <f>_xlfn.XLOOKUP(B1101,'School Lookup'!D:D,'School Lookup'!F:F,0)</f>
        <v>823392</v>
      </c>
      <c r="B1101" s="54" t="str">
        <f>_xlfn.XLOOKUP(C1101,'School Lookup'!A:A,'School Lookup'!D:D,_xlfn.XLOOKUP(C1101,'School Lookup'!B:B,'School Lookup'!D:D,_xlfn.XLOOKUP(C1101,'School Lookup'!C:C,'School Lookup'!D:D,0)))</f>
        <v>Fitz Herbert C of E VA Primary School</v>
      </c>
      <c r="C1101" t="s">
        <v>25</v>
      </c>
      <c r="D1101" t="s">
        <v>1566</v>
      </c>
      <c r="E1101" t="s">
        <v>16</v>
      </c>
      <c r="F1101" t="s">
        <v>734</v>
      </c>
      <c r="G1101" t="s">
        <v>134</v>
      </c>
      <c r="H1101" t="s">
        <v>347</v>
      </c>
      <c r="I1101" t="s">
        <v>958</v>
      </c>
      <c r="J1101" t="s">
        <v>981</v>
      </c>
      <c r="K1101" s="4">
        <v>46009</v>
      </c>
      <c r="L1101" s="5">
        <v>0.37759259259259259</v>
      </c>
      <c r="M1101" t="s">
        <v>953</v>
      </c>
      <c r="N1101" s="5">
        <v>4.6296296296296298E-4</v>
      </c>
      <c r="O1101" t="s">
        <v>982</v>
      </c>
      <c r="P1101">
        <v>0</v>
      </c>
      <c r="Q1101">
        <v>20</v>
      </c>
      <c r="R1101" t="s">
        <v>998</v>
      </c>
      <c r="S1101" t="s">
        <v>987</v>
      </c>
    </row>
    <row r="1102" spans="1:19" x14ac:dyDescent="0.25">
      <c r="A1102" s="54">
        <f>_xlfn.XLOOKUP(B1102,'School Lookup'!D:D,'School Lookup'!F:F,0)</f>
        <v>823392</v>
      </c>
      <c r="B1102" s="54" t="str">
        <f>_xlfn.XLOOKUP(C1102,'School Lookup'!A:A,'School Lookup'!D:D,_xlfn.XLOOKUP(C1102,'School Lookup'!B:B,'School Lookup'!D:D,_xlfn.XLOOKUP(C1102,'School Lookup'!C:C,'School Lookup'!D:D,0)))</f>
        <v>Fitz Herbert C of E VA Primary School</v>
      </c>
      <c r="C1102" t="s">
        <v>25</v>
      </c>
      <c r="D1102" t="s">
        <v>1567</v>
      </c>
      <c r="E1102" t="s">
        <v>16</v>
      </c>
      <c r="F1102" t="s">
        <v>734</v>
      </c>
      <c r="G1102" t="s">
        <v>134</v>
      </c>
      <c r="H1102" t="s">
        <v>347</v>
      </c>
      <c r="I1102" t="s">
        <v>958</v>
      </c>
      <c r="J1102" t="s">
        <v>981</v>
      </c>
      <c r="K1102" s="4">
        <v>46009</v>
      </c>
      <c r="L1102" s="5">
        <v>0.38594907407407408</v>
      </c>
      <c r="M1102" t="s">
        <v>953</v>
      </c>
      <c r="N1102" s="5">
        <v>5.9027777777777778E-4</v>
      </c>
      <c r="O1102" t="s">
        <v>982</v>
      </c>
      <c r="P1102">
        <v>0</v>
      </c>
      <c r="Q1102">
        <v>20</v>
      </c>
      <c r="R1102" t="s">
        <v>998</v>
      </c>
      <c r="S1102" t="s">
        <v>987</v>
      </c>
    </row>
    <row r="1103" spans="1:19" x14ac:dyDescent="0.25">
      <c r="A1103" s="54">
        <f>_xlfn.XLOOKUP(B1103,'School Lookup'!D:D,'School Lookup'!F:F,0)</f>
        <v>823392</v>
      </c>
      <c r="B1103" s="54" t="str">
        <f>_xlfn.XLOOKUP(C1103,'School Lookup'!A:A,'School Lookup'!D:D,_xlfn.XLOOKUP(C1103,'School Lookup'!B:B,'School Lookup'!D:D,_xlfn.XLOOKUP(C1103,'School Lookup'!C:C,'School Lookup'!D:D,0)))</f>
        <v>Fitz Herbert C of E VA Primary School</v>
      </c>
      <c r="C1103" t="s">
        <v>25</v>
      </c>
      <c r="D1103" t="s">
        <v>1568</v>
      </c>
      <c r="E1103" t="s">
        <v>16</v>
      </c>
      <c r="F1103" t="s">
        <v>734</v>
      </c>
      <c r="G1103" t="s">
        <v>134</v>
      </c>
      <c r="H1103" t="s">
        <v>347</v>
      </c>
      <c r="I1103" t="s">
        <v>958</v>
      </c>
      <c r="J1103" t="s">
        <v>981</v>
      </c>
      <c r="K1103" s="4">
        <v>46009</v>
      </c>
      <c r="L1103" s="5">
        <v>0.60466435185185186</v>
      </c>
      <c r="M1103" t="s">
        <v>953</v>
      </c>
      <c r="N1103" s="5">
        <v>7.5231481481481482E-4</v>
      </c>
      <c r="O1103" t="s">
        <v>982</v>
      </c>
      <c r="P1103">
        <v>0</v>
      </c>
      <c r="Q1103">
        <v>20</v>
      </c>
      <c r="R1103" t="s">
        <v>983</v>
      </c>
      <c r="S1103" t="s">
        <v>984</v>
      </c>
    </row>
    <row r="1104" spans="1:19" x14ac:dyDescent="0.25">
      <c r="A1104" s="54">
        <f>_xlfn.XLOOKUP(B1104,'School Lookup'!D:D,'School Lookup'!F:F,0)</f>
        <v>251672</v>
      </c>
      <c r="B1104" s="54" t="str">
        <f>_xlfn.XLOOKUP(C1104,'School Lookup'!A:A,'School Lookup'!D:D,_xlfn.XLOOKUP(C1104,'School Lookup'!B:B,'School Lookup'!D:D,_xlfn.XLOOKUP(C1104,'School Lookup'!C:C,'School Lookup'!D:D,0)))</f>
        <v>Park Schools Federation</v>
      </c>
      <c r="C1104" t="s">
        <v>40</v>
      </c>
      <c r="D1104" t="s">
        <v>1569</v>
      </c>
      <c r="E1104" t="s">
        <v>16</v>
      </c>
      <c r="F1104" t="s">
        <v>734</v>
      </c>
      <c r="G1104" t="s">
        <v>235</v>
      </c>
      <c r="H1104" t="s">
        <v>228</v>
      </c>
      <c r="I1104" t="s">
        <v>980</v>
      </c>
      <c r="J1104" t="s">
        <v>959</v>
      </c>
      <c r="K1104" s="4">
        <v>46009</v>
      </c>
      <c r="L1104" s="5">
        <v>0.51180555555555551</v>
      </c>
      <c r="M1104" t="s">
        <v>953</v>
      </c>
      <c r="N1104" s="5">
        <v>6.5972222222222224E-4</v>
      </c>
      <c r="O1104" t="s">
        <v>960</v>
      </c>
      <c r="P1104">
        <v>2.1999999999999999E-2</v>
      </c>
      <c r="Q1104">
        <v>20</v>
      </c>
      <c r="R1104" t="s">
        <v>1071</v>
      </c>
      <c r="S1104" t="s">
        <v>966</v>
      </c>
    </row>
    <row r="1105" spans="1:19" x14ac:dyDescent="0.25">
      <c r="A1105" s="54">
        <f>_xlfn.XLOOKUP(B1105,'School Lookup'!D:D,'School Lookup'!F:F,0)</f>
        <v>251672</v>
      </c>
      <c r="B1105" s="54" t="str">
        <f>_xlfn.XLOOKUP(C1105,'School Lookup'!A:A,'School Lookup'!D:D,_xlfn.XLOOKUP(C1105,'School Lookup'!B:B,'School Lookup'!D:D,_xlfn.XLOOKUP(C1105,'School Lookup'!C:C,'School Lookup'!D:D,0)))</f>
        <v>Park Schools Federation</v>
      </c>
      <c r="C1105" t="s">
        <v>40</v>
      </c>
      <c r="D1105" t="s">
        <v>1570</v>
      </c>
      <c r="E1105" t="s">
        <v>16</v>
      </c>
      <c r="F1105" t="s">
        <v>734</v>
      </c>
      <c r="G1105" t="s">
        <v>235</v>
      </c>
      <c r="H1105" t="s">
        <v>228</v>
      </c>
      <c r="I1105" t="s">
        <v>980</v>
      </c>
      <c r="J1105" t="s">
        <v>959</v>
      </c>
      <c r="K1105" s="4">
        <v>46009</v>
      </c>
      <c r="L1105" s="5">
        <v>0.53402777777777777</v>
      </c>
      <c r="M1105" t="s">
        <v>953</v>
      </c>
      <c r="N1105" s="5">
        <v>6.2500000000000003E-3</v>
      </c>
      <c r="O1105" t="s">
        <v>960</v>
      </c>
      <c r="P1105">
        <v>7.6999999999999999E-2</v>
      </c>
      <c r="Q1105">
        <v>20</v>
      </c>
      <c r="R1105" t="s">
        <v>1187</v>
      </c>
      <c r="S1105" t="s">
        <v>966</v>
      </c>
    </row>
    <row r="1106" spans="1:19" x14ac:dyDescent="0.25">
      <c r="A1106" s="54">
        <f>_xlfn.XLOOKUP(B1106,'School Lookup'!D:D,'School Lookup'!F:F,0)</f>
        <v>251672</v>
      </c>
      <c r="B1106" s="54" t="str">
        <f>_xlfn.XLOOKUP(C1106,'School Lookup'!A:A,'School Lookup'!D:D,_xlfn.XLOOKUP(C1106,'School Lookup'!B:B,'School Lookup'!D:D,_xlfn.XLOOKUP(C1106,'School Lookup'!C:C,'School Lookup'!D:D,0)))</f>
        <v>Park Schools Federation</v>
      </c>
      <c r="C1106" t="s">
        <v>40</v>
      </c>
      <c r="D1106" t="s">
        <v>1571</v>
      </c>
      <c r="E1106" t="s">
        <v>16</v>
      </c>
      <c r="F1106" t="s">
        <v>734</v>
      </c>
      <c r="G1106" t="s">
        <v>235</v>
      </c>
      <c r="H1106" t="s">
        <v>228</v>
      </c>
      <c r="I1106" t="s">
        <v>980</v>
      </c>
      <c r="J1106" t="s">
        <v>959</v>
      </c>
      <c r="K1106" s="4">
        <v>46009</v>
      </c>
      <c r="L1106" s="5">
        <v>0.37638888888888888</v>
      </c>
      <c r="M1106" t="s">
        <v>953</v>
      </c>
      <c r="N1106" s="5">
        <v>1.4467592592592592E-3</v>
      </c>
      <c r="O1106" t="s">
        <v>960</v>
      </c>
      <c r="P1106">
        <v>2.1999999999999999E-2</v>
      </c>
      <c r="Q1106">
        <v>20</v>
      </c>
      <c r="R1106" t="s">
        <v>1144</v>
      </c>
      <c r="S1106" t="s">
        <v>966</v>
      </c>
    </row>
    <row r="1107" spans="1:19" x14ac:dyDescent="0.25">
      <c r="A1107" s="54">
        <f>_xlfn.XLOOKUP(B1107,'School Lookup'!D:D,'School Lookup'!F:F,0)</f>
        <v>251672</v>
      </c>
      <c r="B1107" s="54" t="str">
        <f>_xlfn.XLOOKUP(C1107,'School Lookup'!A:A,'School Lookup'!D:D,_xlfn.XLOOKUP(C1107,'School Lookup'!B:B,'School Lookup'!D:D,_xlfn.XLOOKUP(C1107,'School Lookup'!C:C,'School Lookup'!D:D,0)))</f>
        <v>Park Schools Federation</v>
      </c>
      <c r="C1107" t="s">
        <v>40</v>
      </c>
      <c r="D1107" t="s">
        <v>1471</v>
      </c>
      <c r="E1107" t="s">
        <v>16</v>
      </c>
      <c r="F1107" t="s">
        <v>734</v>
      </c>
      <c r="G1107" t="s">
        <v>235</v>
      </c>
      <c r="H1107" t="s">
        <v>228</v>
      </c>
      <c r="I1107" t="s">
        <v>980</v>
      </c>
      <c r="J1107" t="s">
        <v>959</v>
      </c>
      <c r="K1107" s="4">
        <v>46009</v>
      </c>
      <c r="L1107" s="5">
        <v>0.43680555555555556</v>
      </c>
      <c r="M1107" t="s">
        <v>953</v>
      </c>
      <c r="N1107" s="5">
        <v>3.2754629629629631E-3</v>
      </c>
      <c r="O1107" t="s">
        <v>960</v>
      </c>
      <c r="P1107">
        <v>4.1000000000000002E-2</v>
      </c>
      <c r="Q1107">
        <v>20</v>
      </c>
      <c r="R1107" t="s">
        <v>1071</v>
      </c>
      <c r="S1107" t="s">
        <v>966</v>
      </c>
    </row>
    <row r="1108" spans="1:19" x14ac:dyDescent="0.25">
      <c r="A1108" s="54">
        <f>_xlfn.XLOOKUP(B1108,'School Lookup'!D:D,'School Lookup'!F:F,0)</f>
        <v>819500</v>
      </c>
      <c r="B1108" s="54" t="str">
        <f>_xlfn.XLOOKUP(C1108,'School Lookup'!A:A,'School Lookup'!D:D,_xlfn.XLOOKUP(C1108,'School Lookup'!B:B,'School Lookup'!D:D,_xlfn.XLOOKUP(C1108,'School Lookup'!C:C,'School Lookup'!D:D,0)))</f>
        <v>Tansley Primary School</v>
      </c>
      <c r="C1108" t="s">
        <v>30</v>
      </c>
      <c r="D1108" t="s">
        <v>1022</v>
      </c>
      <c r="E1108" t="s">
        <v>16</v>
      </c>
      <c r="F1108" t="s">
        <v>734</v>
      </c>
      <c r="G1108" t="s">
        <v>223</v>
      </c>
      <c r="H1108" t="s">
        <v>302</v>
      </c>
      <c r="I1108" t="s">
        <v>980</v>
      </c>
      <c r="J1108" t="s">
        <v>959</v>
      </c>
      <c r="K1108" s="4">
        <v>46009</v>
      </c>
      <c r="L1108" s="5">
        <v>0.27193287037037039</v>
      </c>
      <c r="M1108" t="s">
        <v>953</v>
      </c>
      <c r="N1108" s="5">
        <v>2.4305555555555555E-4</v>
      </c>
      <c r="O1108" t="s">
        <v>1023</v>
      </c>
      <c r="P1108">
        <v>2.1999999999999999E-2</v>
      </c>
      <c r="Q1108">
        <v>20</v>
      </c>
      <c r="R1108" t="s">
        <v>1024</v>
      </c>
      <c r="S1108" t="s">
        <v>966</v>
      </c>
    </row>
    <row r="1109" spans="1:19" x14ac:dyDescent="0.25">
      <c r="A1109" s="54">
        <f>_xlfn.XLOOKUP(B1109,'School Lookup'!D:D,'School Lookup'!F:F,0)</f>
        <v>819500</v>
      </c>
      <c r="B1109" s="54" t="str">
        <f>_xlfn.XLOOKUP(C1109,'School Lookup'!A:A,'School Lookup'!D:D,_xlfn.XLOOKUP(C1109,'School Lookup'!B:B,'School Lookup'!D:D,_xlfn.XLOOKUP(C1109,'School Lookup'!C:C,'School Lookup'!D:D,0)))</f>
        <v>Tansley Primary School</v>
      </c>
      <c r="C1109" t="s">
        <v>30</v>
      </c>
      <c r="D1109" t="s">
        <v>1572</v>
      </c>
      <c r="E1109" t="s">
        <v>16</v>
      </c>
      <c r="F1109" t="s">
        <v>734</v>
      </c>
      <c r="G1109" t="s">
        <v>223</v>
      </c>
      <c r="H1109" t="s">
        <v>302</v>
      </c>
      <c r="I1109" t="s">
        <v>980</v>
      </c>
      <c r="J1109" t="s">
        <v>981</v>
      </c>
      <c r="K1109" s="4">
        <v>46009</v>
      </c>
      <c r="L1109" s="5">
        <v>0.37092592592592594</v>
      </c>
      <c r="M1109" t="s">
        <v>953</v>
      </c>
      <c r="N1109" s="5">
        <v>3.4722222222222224E-4</v>
      </c>
      <c r="O1109" t="s">
        <v>982</v>
      </c>
      <c r="P1109">
        <v>3.5999999999999997E-2</v>
      </c>
      <c r="Q1109">
        <v>20</v>
      </c>
      <c r="R1109" t="s">
        <v>998</v>
      </c>
      <c r="S1109" t="s">
        <v>987</v>
      </c>
    </row>
    <row r="1110" spans="1:19" x14ac:dyDescent="0.25">
      <c r="A1110" s="54">
        <f>_xlfn.XLOOKUP(B1110,'School Lookup'!D:D,'School Lookup'!F:F,0)</f>
        <v>819500</v>
      </c>
      <c r="B1110" s="54" t="str">
        <f>_xlfn.XLOOKUP(C1110,'School Lookup'!A:A,'School Lookup'!D:D,_xlfn.XLOOKUP(C1110,'School Lookup'!B:B,'School Lookup'!D:D,_xlfn.XLOOKUP(C1110,'School Lookup'!C:C,'School Lookup'!D:D,0)))</f>
        <v>Tansley Primary School</v>
      </c>
      <c r="C1110" t="s">
        <v>30</v>
      </c>
      <c r="D1110" t="s">
        <v>1332</v>
      </c>
      <c r="E1110" t="s">
        <v>16</v>
      </c>
      <c r="F1110" t="s">
        <v>734</v>
      </c>
      <c r="G1110" t="s">
        <v>223</v>
      </c>
      <c r="H1110" t="s">
        <v>302</v>
      </c>
      <c r="I1110" t="s">
        <v>980</v>
      </c>
      <c r="J1110" t="s">
        <v>981</v>
      </c>
      <c r="K1110" s="4">
        <v>46009</v>
      </c>
      <c r="L1110" s="5">
        <v>0.56518518518518523</v>
      </c>
      <c r="M1110" t="s">
        <v>953</v>
      </c>
      <c r="N1110" s="5">
        <v>2.3148148148148147E-5</v>
      </c>
      <c r="O1110" t="s">
        <v>982</v>
      </c>
      <c r="P1110">
        <v>0.02</v>
      </c>
      <c r="Q1110">
        <v>20</v>
      </c>
      <c r="R1110" t="s">
        <v>998</v>
      </c>
      <c r="S1110" t="s">
        <v>987</v>
      </c>
    </row>
    <row r="1111" spans="1:19" x14ac:dyDescent="0.25">
      <c r="A1111" s="54">
        <f>_xlfn.XLOOKUP(B1111,'School Lookup'!D:D,'School Lookup'!F:F,0)</f>
        <v>819500</v>
      </c>
      <c r="B1111" s="54" t="str">
        <f>_xlfn.XLOOKUP(C1111,'School Lookup'!A:A,'School Lookup'!D:D,_xlfn.XLOOKUP(C1111,'School Lookup'!B:B,'School Lookup'!D:D,_xlfn.XLOOKUP(C1111,'School Lookup'!C:C,'School Lookup'!D:D,0)))</f>
        <v>Tansley Primary School</v>
      </c>
      <c r="C1111" t="s">
        <v>30</v>
      </c>
      <c r="D1111" t="s">
        <v>1573</v>
      </c>
      <c r="E1111" t="s">
        <v>16</v>
      </c>
      <c r="F1111" t="s">
        <v>734</v>
      </c>
      <c r="G1111" t="s">
        <v>223</v>
      </c>
      <c r="H1111" t="s">
        <v>302</v>
      </c>
      <c r="I1111" t="s">
        <v>980</v>
      </c>
      <c r="J1111" t="s">
        <v>981</v>
      </c>
      <c r="K1111" s="4">
        <v>46009</v>
      </c>
      <c r="L1111" s="5">
        <v>0.62307870370370366</v>
      </c>
      <c r="M1111" t="s">
        <v>953</v>
      </c>
      <c r="N1111" s="5">
        <v>9.7222222222222219E-4</v>
      </c>
      <c r="O1111" t="s">
        <v>982</v>
      </c>
      <c r="P1111">
        <v>0.10100000000000001</v>
      </c>
      <c r="Q1111">
        <v>20</v>
      </c>
      <c r="R1111" t="s">
        <v>1006</v>
      </c>
      <c r="S1111" t="s">
        <v>994</v>
      </c>
    </row>
    <row r="1112" spans="1:19" x14ac:dyDescent="0.25">
      <c r="A1112" s="54">
        <f>_xlfn.XLOOKUP(B1112,'School Lookup'!D:D,'School Lookup'!F:F,0)</f>
        <v>819500</v>
      </c>
      <c r="B1112" s="54" t="str">
        <f>_xlfn.XLOOKUP(C1112,'School Lookup'!A:A,'School Lookup'!D:D,_xlfn.XLOOKUP(C1112,'School Lookup'!B:B,'School Lookup'!D:D,_xlfn.XLOOKUP(C1112,'School Lookup'!C:C,'School Lookup'!D:D,0)))</f>
        <v>Tansley Primary School</v>
      </c>
      <c r="C1112" t="s">
        <v>30</v>
      </c>
      <c r="D1112" t="s">
        <v>1574</v>
      </c>
      <c r="E1112" t="s">
        <v>16</v>
      </c>
      <c r="F1112" t="s">
        <v>734</v>
      </c>
      <c r="G1112" t="s">
        <v>223</v>
      </c>
      <c r="H1112" t="s">
        <v>302</v>
      </c>
      <c r="I1112" t="s">
        <v>980</v>
      </c>
      <c r="J1112" t="s">
        <v>981</v>
      </c>
      <c r="K1112" s="4">
        <v>46009</v>
      </c>
      <c r="L1112" s="5">
        <v>0.62620370370370371</v>
      </c>
      <c r="M1112" t="s">
        <v>953</v>
      </c>
      <c r="N1112" s="5">
        <v>5.4398148148148144E-4</v>
      </c>
      <c r="O1112" t="s">
        <v>982</v>
      </c>
      <c r="P1112">
        <v>5.7000000000000002E-2</v>
      </c>
      <c r="Q1112">
        <v>20</v>
      </c>
      <c r="R1112" t="s">
        <v>983</v>
      </c>
      <c r="S1112" t="s">
        <v>984</v>
      </c>
    </row>
    <row r="1113" spans="1:19" x14ac:dyDescent="0.25">
      <c r="A1113" s="54">
        <f>_xlfn.XLOOKUP(B1113,'School Lookup'!D:D,'School Lookup'!F:F,0)</f>
        <v>819500</v>
      </c>
      <c r="B1113" s="54" t="str">
        <f>_xlfn.XLOOKUP(C1113,'School Lookup'!A:A,'School Lookup'!D:D,_xlfn.XLOOKUP(C1113,'School Lookup'!B:B,'School Lookup'!D:D,_xlfn.XLOOKUP(C1113,'School Lookup'!C:C,'School Lookup'!D:D,0)))</f>
        <v>Tansley Primary School</v>
      </c>
      <c r="C1113" t="s">
        <v>30</v>
      </c>
      <c r="D1113" t="s">
        <v>1575</v>
      </c>
      <c r="E1113" t="s">
        <v>16</v>
      </c>
      <c r="F1113" t="s">
        <v>734</v>
      </c>
      <c r="G1113" t="s">
        <v>223</v>
      </c>
      <c r="H1113" t="s">
        <v>302</v>
      </c>
      <c r="I1113" t="s">
        <v>980</v>
      </c>
      <c r="J1113" t="s">
        <v>981</v>
      </c>
      <c r="K1113" s="4">
        <v>46009</v>
      </c>
      <c r="L1113" s="5">
        <v>0.62982638888888887</v>
      </c>
      <c r="M1113" t="s">
        <v>953</v>
      </c>
      <c r="N1113" s="5">
        <v>1.273148148148148E-4</v>
      </c>
      <c r="O1113" t="s">
        <v>982</v>
      </c>
      <c r="P1113">
        <v>0.02</v>
      </c>
      <c r="Q1113">
        <v>20</v>
      </c>
      <c r="R1113" t="s">
        <v>993</v>
      </c>
      <c r="S1113" t="s">
        <v>994</v>
      </c>
    </row>
    <row r="1114" spans="1:19" x14ac:dyDescent="0.25">
      <c r="A1114" s="54">
        <f>_xlfn.XLOOKUP(B1114,'School Lookup'!D:D,'School Lookup'!F:F,0)</f>
        <v>819500</v>
      </c>
      <c r="B1114" s="54" t="str">
        <f>_xlfn.XLOOKUP(C1114,'School Lookup'!A:A,'School Lookup'!D:D,_xlfn.XLOOKUP(C1114,'School Lookup'!B:B,'School Lookup'!D:D,_xlfn.XLOOKUP(C1114,'School Lookup'!C:C,'School Lookup'!D:D,0)))</f>
        <v>Tansley Primary School</v>
      </c>
      <c r="C1114" t="s">
        <v>30</v>
      </c>
      <c r="D1114" t="s">
        <v>1575</v>
      </c>
      <c r="E1114" t="s">
        <v>16</v>
      </c>
      <c r="F1114" t="s">
        <v>734</v>
      </c>
      <c r="G1114" t="s">
        <v>223</v>
      </c>
      <c r="H1114" t="s">
        <v>302</v>
      </c>
      <c r="I1114" t="s">
        <v>980</v>
      </c>
      <c r="J1114" t="s">
        <v>981</v>
      </c>
      <c r="K1114" s="4">
        <v>46009</v>
      </c>
      <c r="L1114" s="5">
        <v>0.63059027777777776</v>
      </c>
      <c r="M1114" t="s">
        <v>953</v>
      </c>
      <c r="N1114" s="5">
        <v>5.7870370370370373E-5</v>
      </c>
      <c r="O1114" t="s">
        <v>982</v>
      </c>
      <c r="P1114">
        <v>0.02</v>
      </c>
      <c r="Q1114">
        <v>20</v>
      </c>
      <c r="R1114" t="s">
        <v>993</v>
      </c>
      <c r="S1114" t="s">
        <v>994</v>
      </c>
    </row>
    <row r="1115" spans="1:19" x14ac:dyDescent="0.25">
      <c r="A1115" s="54">
        <f>_xlfn.XLOOKUP(B1115,'School Lookup'!D:D,'School Lookup'!F:F,0)</f>
        <v>819500</v>
      </c>
      <c r="B1115" s="54" t="str">
        <f>_xlfn.XLOOKUP(C1115,'School Lookup'!A:A,'School Lookup'!D:D,_xlfn.XLOOKUP(C1115,'School Lookup'!B:B,'School Lookup'!D:D,_xlfn.XLOOKUP(C1115,'School Lookup'!C:C,'School Lookup'!D:D,0)))</f>
        <v>Tansley Primary School</v>
      </c>
      <c r="C1115" t="s">
        <v>30</v>
      </c>
      <c r="D1115" t="s">
        <v>1576</v>
      </c>
      <c r="E1115" t="s">
        <v>16</v>
      </c>
      <c r="F1115" t="s">
        <v>734</v>
      </c>
      <c r="G1115" t="s">
        <v>223</v>
      </c>
      <c r="H1115" t="s">
        <v>302</v>
      </c>
      <c r="I1115" t="s">
        <v>980</v>
      </c>
      <c r="J1115" t="s">
        <v>981</v>
      </c>
      <c r="K1115" s="4">
        <v>46009</v>
      </c>
      <c r="L1115" s="5">
        <v>0.63256944444444441</v>
      </c>
      <c r="M1115" t="s">
        <v>953</v>
      </c>
      <c r="N1115" s="5">
        <v>5.9027777777777778E-4</v>
      </c>
      <c r="O1115" t="s">
        <v>982</v>
      </c>
      <c r="P1115">
        <v>6.2E-2</v>
      </c>
      <c r="Q1115">
        <v>20</v>
      </c>
      <c r="R1115" t="s">
        <v>986</v>
      </c>
      <c r="S1115" t="s">
        <v>987</v>
      </c>
    </row>
    <row r="1116" spans="1:19" x14ac:dyDescent="0.25">
      <c r="A1116" s="54">
        <f>_xlfn.XLOOKUP(B1116,'School Lookup'!D:D,'School Lookup'!F:F,0)</f>
        <v>856243</v>
      </c>
      <c r="B1116" s="54" t="str">
        <f>_xlfn.XLOOKUP(C1116,'School Lookup'!A:A,'School Lookup'!D:D,_xlfn.XLOOKUP(C1116,'School Lookup'!B:B,'School Lookup'!D:D,_xlfn.XLOOKUP(C1116,'School Lookup'!C:C,'School Lookup'!D:D,0)))</f>
        <v>Elton Primary School</v>
      </c>
      <c r="C1116" t="s">
        <v>54</v>
      </c>
      <c r="D1116">
        <v>699</v>
      </c>
      <c r="E1116" t="s">
        <v>16</v>
      </c>
      <c r="F1116" t="s">
        <v>734</v>
      </c>
      <c r="G1116" t="s">
        <v>332</v>
      </c>
      <c r="H1116" t="s">
        <v>877</v>
      </c>
      <c r="I1116" t="s">
        <v>958</v>
      </c>
      <c r="J1116" t="s">
        <v>959</v>
      </c>
      <c r="K1116" s="4">
        <v>46009</v>
      </c>
      <c r="L1116" s="5">
        <v>0.39901620370370372</v>
      </c>
      <c r="M1116" t="s">
        <v>953</v>
      </c>
      <c r="N1116" s="5">
        <v>7.0601851851851847E-4</v>
      </c>
      <c r="O1116" t="s">
        <v>960</v>
      </c>
      <c r="P1116">
        <v>0</v>
      </c>
      <c r="Q1116">
        <v>20</v>
      </c>
      <c r="R1116" t="s">
        <v>975</v>
      </c>
      <c r="S1116" t="s">
        <v>976</v>
      </c>
    </row>
    <row r="1117" spans="1:19" x14ac:dyDescent="0.25">
      <c r="A1117" s="54">
        <f>_xlfn.XLOOKUP(B1117,'School Lookup'!D:D,'School Lookup'!F:F,0)</f>
        <v>856243</v>
      </c>
      <c r="B1117" s="54" t="str">
        <f>_xlfn.XLOOKUP(C1117,'School Lookup'!A:A,'School Lookup'!D:D,_xlfn.XLOOKUP(C1117,'School Lookup'!B:B,'School Lookup'!D:D,_xlfn.XLOOKUP(C1117,'School Lookup'!C:C,'School Lookup'!D:D,0)))</f>
        <v>Elton Primary School</v>
      </c>
      <c r="C1117" t="s">
        <v>54</v>
      </c>
      <c r="D1117">
        <v>700</v>
      </c>
      <c r="E1117" t="s">
        <v>16</v>
      </c>
      <c r="F1117" t="s">
        <v>734</v>
      </c>
      <c r="G1117" t="s">
        <v>332</v>
      </c>
      <c r="H1117" t="s">
        <v>877</v>
      </c>
      <c r="I1117" t="s">
        <v>958</v>
      </c>
      <c r="J1117" t="s">
        <v>959</v>
      </c>
      <c r="K1117" s="4">
        <v>46009</v>
      </c>
      <c r="L1117" s="5">
        <v>0.4299189814814815</v>
      </c>
      <c r="M1117" t="s">
        <v>953</v>
      </c>
      <c r="N1117" s="5">
        <v>9.1435185185185185E-4</v>
      </c>
      <c r="O1117" t="s">
        <v>960</v>
      </c>
      <c r="P1117">
        <v>0</v>
      </c>
      <c r="Q1117">
        <v>20</v>
      </c>
      <c r="R1117" t="s">
        <v>955</v>
      </c>
    </row>
    <row r="1118" spans="1:19" x14ac:dyDescent="0.25">
      <c r="A1118" s="54">
        <f>_xlfn.XLOOKUP(B1118,'School Lookup'!D:D,'School Lookup'!F:F,0)</f>
        <v>856243</v>
      </c>
      <c r="B1118" s="54" t="str">
        <f>_xlfn.XLOOKUP(C1118,'School Lookup'!A:A,'School Lookup'!D:D,_xlfn.XLOOKUP(C1118,'School Lookup'!B:B,'School Lookup'!D:D,_xlfn.XLOOKUP(C1118,'School Lookup'!C:C,'School Lookup'!D:D,0)))</f>
        <v>Elton Primary School</v>
      </c>
      <c r="C1118" t="s">
        <v>54</v>
      </c>
      <c r="D1118">
        <v>699</v>
      </c>
      <c r="E1118" t="s">
        <v>16</v>
      </c>
      <c r="F1118" t="s">
        <v>734</v>
      </c>
      <c r="G1118" t="s">
        <v>332</v>
      </c>
      <c r="H1118" t="s">
        <v>877</v>
      </c>
      <c r="I1118" t="s">
        <v>958</v>
      </c>
      <c r="J1118" t="s">
        <v>959</v>
      </c>
      <c r="K1118" s="4">
        <v>46009</v>
      </c>
      <c r="L1118" s="5">
        <v>0.50364583333333335</v>
      </c>
      <c r="M1118" t="s">
        <v>953</v>
      </c>
      <c r="N1118" s="5">
        <v>9.2592592592592596E-4</v>
      </c>
      <c r="O1118" t="s">
        <v>960</v>
      </c>
      <c r="P1118">
        <v>0</v>
      </c>
      <c r="Q1118">
        <v>20</v>
      </c>
      <c r="R1118" t="s">
        <v>975</v>
      </c>
      <c r="S1118" t="s">
        <v>976</v>
      </c>
    </row>
    <row r="1119" spans="1:19" x14ac:dyDescent="0.25">
      <c r="A1119" s="54">
        <f>_xlfn.XLOOKUP(B1119,'School Lookup'!D:D,'School Lookup'!F:F,0)</f>
        <v>755828</v>
      </c>
      <c r="B1119" s="54" t="str">
        <f>_xlfn.XLOOKUP(C1119,'School Lookup'!A:A,'School Lookup'!D:D,_xlfn.XLOOKUP(C1119,'School Lookup'!B:B,'School Lookup'!D:D,_xlfn.XLOOKUP(C1119,'School Lookup'!C:C,'School Lookup'!D:D,0)))</f>
        <v>Hartshorne CE Primary School</v>
      </c>
      <c r="C1119" t="s">
        <v>36</v>
      </c>
      <c r="D1119" t="s">
        <v>1014</v>
      </c>
      <c r="E1119" t="s">
        <v>16</v>
      </c>
      <c r="F1119" t="s">
        <v>734</v>
      </c>
      <c r="G1119" t="s">
        <v>236</v>
      </c>
      <c r="H1119" t="s">
        <v>760</v>
      </c>
      <c r="I1119" t="s">
        <v>980</v>
      </c>
      <c r="J1119" t="s">
        <v>981</v>
      </c>
      <c r="K1119" s="4">
        <v>46009</v>
      </c>
      <c r="L1119" s="5">
        <v>0.39861111111111114</v>
      </c>
      <c r="M1119" t="s">
        <v>953</v>
      </c>
      <c r="N1119" s="5">
        <v>3.9699074074074072E-3</v>
      </c>
      <c r="O1119" t="s">
        <v>982</v>
      </c>
      <c r="P1119">
        <v>0.40600000000000003</v>
      </c>
      <c r="Q1119">
        <v>20</v>
      </c>
      <c r="R1119" t="s">
        <v>998</v>
      </c>
      <c r="S1119" t="s">
        <v>987</v>
      </c>
    </row>
    <row r="1120" spans="1:19" x14ac:dyDescent="0.25">
      <c r="A1120" s="54">
        <f>_xlfn.XLOOKUP(B1120,'School Lookup'!D:D,'School Lookup'!F:F,0)</f>
        <v>755828</v>
      </c>
      <c r="B1120" s="54" t="str">
        <f>_xlfn.XLOOKUP(C1120,'School Lookup'!A:A,'School Lookup'!D:D,_xlfn.XLOOKUP(C1120,'School Lookup'!B:B,'School Lookup'!D:D,_xlfn.XLOOKUP(C1120,'School Lookup'!C:C,'School Lookup'!D:D,0)))</f>
        <v>Hartshorne CE Primary School</v>
      </c>
      <c r="C1120" t="s">
        <v>36</v>
      </c>
      <c r="D1120" t="s">
        <v>1577</v>
      </c>
      <c r="E1120" t="s">
        <v>16</v>
      </c>
      <c r="F1120" t="s">
        <v>734</v>
      </c>
      <c r="G1120" t="s">
        <v>236</v>
      </c>
      <c r="H1120" t="s">
        <v>760</v>
      </c>
      <c r="I1120" t="s">
        <v>980</v>
      </c>
      <c r="J1120" t="s">
        <v>981</v>
      </c>
      <c r="K1120" s="4">
        <v>46009</v>
      </c>
      <c r="L1120" s="5">
        <v>0.53819444444444442</v>
      </c>
      <c r="M1120" t="s">
        <v>953</v>
      </c>
      <c r="N1120" s="5">
        <v>3.4722222222222222E-5</v>
      </c>
      <c r="O1120" t="s">
        <v>982</v>
      </c>
      <c r="P1120">
        <v>0.02</v>
      </c>
      <c r="Q1120">
        <v>20</v>
      </c>
      <c r="R1120" t="s">
        <v>983</v>
      </c>
      <c r="S1120" t="s">
        <v>984</v>
      </c>
    </row>
    <row r="1121" spans="1:19" x14ac:dyDescent="0.25">
      <c r="A1121" s="54">
        <f>_xlfn.XLOOKUP(B1121,'School Lookup'!D:D,'School Lookup'!F:F,0)</f>
        <v>755828</v>
      </c>
      <c r="B1121" s="54" t="str">
        <f>_xlfn.XLOOKUP(C1121,'School Lookup'!A:A,'School Lookup'!D:D,_xlfn.XLOOKUP(C1121,'School Lookup'!B:B,'School Lookup'!D:D,_xlfn.XLOOKUP(C1121,'School Lookup'!C:C,'School Lookup'!D:D,0)))</f>
        <v>Hartshorne CE Primary School</v>
      </c>
      <c r="C1121" t="s">
        <v>36</v>
      </c>
      <c r="D1121" t="s">
        <v>1578</v>
      </c>
      <c r="E1121" t="s">
        <v>16</v>
      </c>
      <c r="F1121" t="s">
        <v>734</v>
      </c>
      <c r="G1121" t="s">
        <v>236</v>
      </c>
      <c r="H1121" t="s">
        <v>760</v>
      </c>
      <c r="I1121" t="s">
        <v>980</v>
      </c>
      <c r="J1121" t="s">
        <v>981</v>
      </c>
      <c r="K1121" s="4">
        <v>46009</v>
      </c>
      <c r="L1121" s="5">
        <v>0.54374999999999996</v>
      </c>
      <c r="M1121" t="s">
        <v>953</v>
      </c>
      <c r="N1121" s="5">
        <v>9.837962962962962E-4</v>
      </c>
      <c r="O1121" t="s">
        <v>982</v>
      </c>
      <c r="P1121">
        <v>0.10100000000000001</v>
      </c>
      <c r="Q1121">
        <v>20</v>
      </c>
      <c r="R1121" t="s">
        <v>1006</v>
      </c>
      <c r="S1121" t="s">
        <v>994</v>
      </c>
    </row>
    <row r="1122" spans="1:19" x14ac:dyDescent="0.25">
      <c r="A1122" s="54">
        <f>_xlfn.XLOOKUP(B1122,'School Lookup'!D:D,'School Lookup'!F:F,0)</f>
        <v>755828</v>
      </c>
      <c r="B1122" s="54" t="str">
        <f>_xlfn.XLOOKUP(C1122,'School Lookup'!A:A,'School Lookup'!D:D,_xlfn.XLOOKUP(C1122,'School Lookup'!B:B,'School Lookup'!D:D,_xlfn.XLOOKUP(C1122,'School Lookup'!C:C,'School Lookup'!D:D,0)))</f>
        <v>Hartshorne CE Primary School</v>
      </c>
      <c r="C1122" t="s">
        <v>36</v>
      </c>
      <c r="D1122" t="s">
        <v>1579</v>
      </c>
      <c r="E1122" t="s">
        <v>16</v>
      </c>
      <c r="F1122" t="s">
        <v>734</v>
      </c>
      <c r="G1122" t="s">
        <v>236</v>
      </c>
      <c r="H1122" t="s">
        <v>760</v>
      </c>
      <c r="I1122" t="s">
        <v>980</v>
      </c>
      <c r="J1122" t="s">
        <v>981</v>
      </c>
      <c r="K1122" s="4">
        <v>46009</v>
      </c>
      <c r="L1122" s="5">
        <v>0.625</v>
      </c>
      <c r="M1122" t="s">
        <v>953</v>
      </c>
      <c r="N1122" s="5">
        <v>4.6296296296296298E-4</v>
      </c>
      <c r="O1122" t="s">
        <v>982</v>
      </c>
      <c r="P1122">
        <v>4.8000000000000001E-2</v>
      </c>
      <c r="Q1122">
        <v>20</v>
      </c>
      <c r="R1122" t="s">
        <v>998</v>
      </c>
      <c r="S1122" t="s">
        <v>987</v>
      </c>
    </row>
    <row r="1123" spans="1:19" x14ac:dyDescent="0.25">
      <c r="A1123" s="54">
        <f>_xlfn.XLOOKUP(B1123,'School Lookup'!D:D,'School Lookup'!F:F,0)</f>
        <v>755828</v>
      </c>
      <c r="B1123" s="54" t="str">
        <f>_xlfn.XLOOKUP(C1123,'School Lookup'!A:A,'School Lookup'!D:D,_xlfn.XLOOKUP(C1123,'School Lookup'!B:B,'School Lookup'!D:D,_xlfn.XLOOKUP(C1123,'School Lookup'!C:C,'School Lookup'!D:D,0)))</f>
        <v>Hartshorne CE Primary School</v>
      </c>
      <c r="C1123" t="s">
        <v>36</v>
      </c>
      <c r="D1123" t="s">
        <v>1580</v>
      </c>
      <c r="E1123" t="s">
        <v>16</v>
      </c>
      <c r="F1123" t="s">
        <v>734</v>
      </c>
      <c r="G1123" t="s">
        <v>236</v>
      </c>
      <c r="H1123" t="s">
        <v>760</v>
      </c>
      <c r="I1123" t="s">
        <v>980</v>
      </c>
      <c r="J1123" t="s">
        <v>981</v>
      </c>
      <c r="K1123" s="4">
        <v>46009</v>
      </c>
      <c r="L1123" s="5">
        <v>0.64166666666666672</v>
      </c>
      <c r="M1123" t="s">
        <v>953</v>
      </c>
      <c r="N1123" s="5">
        <v>2.4305555555555555E-4</v>
      </c>
      <c r="O1123" t="s">
        <v>982</v>
      </c>
      <c r="P1123">
        <v>2.5000000000000001E-2</v>
      </c>
      <c r="Q1123">
        <v>20</v>
      </c>
      <c r="R1123" t="s">
        <v>983</v>
      </c>
      <c r="S1123" t="s">
        <v>984</v>
      </c>
    </row>
    <row r="1124" spans="1:19" x14ac:dyDescent="0.25">
      <c r="A1124" s="54">
        <f>_xlfn.XLOOKUP(B1124,'School Lookup'!D:D,'School Lookup'!F:F,0)</f>
        <v>819500</v>
      </c>
      <c r="B1124" s="54" t="str">
        <f>_xlfn.XLOOKUP(C1124,'School Lookup'!A:A,'School Lookup'!D:D,_xlfn.XLOOKUP(C1124,'School Lookup'!B:B,'School Lookup'!D:D,_xlfn.XLOOKUP(C1124,'School Lookup'!C:C,'School Lookup'!D:D,0)))</f>
        <v>Tansley Primary School</v>
      </c>
      <c r="C1124" t="s">
        <v>30</v>
      </c>
      <c r="D1124" t="s">
        <v>1581</v>
      </c>
      <c r="E1124" t="s">
        <v>16</v>
      </c>
      <c r="F1124" t="s">
        <v>734</v>
      </c>
      <c r="G1124" t="s">
        <v>223</v>
      </c>
      <c r="H1124" t="s">
        <v>302</v>
      </c>
      <c r="I1124" t="s">
        <v>980</v>
      </c>
      <c r="J1124" t="s">
        <v>959</v>
      </c>
      <c r="K1124" s="4">
        <v>46009</v>
      </c>
      <c r="L1124" s="5">
        <v>0.55049768518518516</v>
      </c>
      <c r="M1124" t="s">
        <v>953</v>
      </c>
      <c r="N1124" s="5">
        <v>8.2175925925925927E-4</v>
      </c>
      <c r="O1124" t="s">
        <v>960</v>
      </c>
      <c r="P1124">
        <v>2.1999999999999999E-2</v>
      </c>
      <c r="Q1124">
        <v>20</v>
      </c>
      <c r="R1124" t="s">
        <v>1232</v>
      </c>
      <c r="S1124" t="s">
        <v>966</v>
      </c>
    </row>
    <row r="1125" spans="1:19" x14ac:dyDescent="0.25">
      <c r="A1125" s="54">
        <f>_xlfn.XLOOKUP(B1125,'School Lookup'!D:D,'School Lookup'!F:F,0)</f>
        <v>682471</v>
      </c>
      <c r="B1125" s="54" t="str">
        <f>_xlfn.XLOOKUP(C1125,'School Lookup'!A:A,'School Lookup'!D:D,_xlfn.XLOOKUP(C1125,'School Lookup'!B:B,'School Lookup'!D:D,_xlfn.XLOOKUP(C1125,'School Lookup'!C:C,'School Lookup'!D:D,0)))</f>
        <v>Ridgeway Primary School</v>
      </c>
      <c r="C1125" t="s">
        <v>338</v>
      </c>
      <c r="D1125" t="s">
        <v>1025</v>
      </c>
      <c r="E1125" t="s">
        <v>16</v>
      </c>
      <c r="F1125" t="s">
        <v>734</v>
      </c>
      <c r="G1125" t="s">
        <v>328</v>
      </c>
      <c r="H1125" t="s">
        <v>885</v>
      </c>
      <c r="I1125" t="s">
        <v>958</v>
      </c>
      <c r="J1125" t="s">
        <v>959</v>
      </c>
      <c r="K1125" s="4">
        <v>46009</v>
      </c>
      <c r="L1125" s="5">
        <v>0.61824074074074076</v>
      </c>
      <c r="M1125" t="s">
        <v>953</v>
      </c>
      <c r="N1125" s="5">
        <v>1.1226851851851851E-3</v>
      </c>
      <c r="O1125" t="s">
        <v>960</v>
      </c>
      <c r="P1125">
        <v>0</v>
      </c>
      <c r="Q1125">
        <v>20</v>
      </c>
      <c r="R1125" t="s">
        <v>1026</v>
      </c>
      <c r="S1125" t="s">
        <v>966</v>
      </c>
    </row>
    <row r="1126" spans="1:19" x14ac:dyDescent="0.25">
      <c r="A1126" s="54">
        <f>_xlfn.XLOOKUP(B1126,'School Lookup'!D:D,'School Lookup'!F:F,0)</f>
        <v>823392</v>
      </c>
      <c r="B1126" s="54" t="str">
        <f>_xlfn.XLOOKUP(C1126,'School Lookup'!A:A,'School Lookup'!D:D,_xlfn.XLOOKUP(C1126,'School Lookup'!B:B,'School Lookup'!D:D,_xlfn.XLOOKUP(C1126,'School Lookup'!C:C,'School Lookup'!D:D,0)))</f>
        <v>Fitz Herbert C of E VA Primary School</v>
      </c>
      <c r="C1126" t="s">
        <v>18</v>
      </c>
      <c r="D1126" t="s">
        <v>1027</v>
      </c>
      <c r="E1126" t="s">
        <v>16</v>
      </c>
      <c r="F1126" t="s">
        <v>734</v>
      </c>
      <c r="G1126" t="s">
        <v>134</v>
      </c>
      <c r="H1126" t="s">
        <v>347</v>
      </c>
      <c r="I1126" t="s">
        <v>958</v>
      </c>
      <c r="J1126" t="s">
        <v>959</v>
      </c>
      <c r="K1126" s="4">
        <v>46009</v>
      </c>
      <c r="L1126" s="5">
        <v>0.39760416666666665</v>
      </c>
      <c r="M1126" t="s">
        <v>953</v>
      </c>
      <c r="N1126" s="5">
        <v>2.4305555555555555E-4</v>
      </c>
      <c r="O1126" t="s">
        <v>960</v>
      </c>
      <c r="P1126">
        <v>0</v>
      </c>
      <c r="Q1126">
        <v>20</v>
      </c>
      <c r="R1126" t="s">
        <v>1028</v>
      </c>
      <c r="S1126" t="s">
        <v>966</v>
      </c>
    </row>
    <row r="1127" spans="1:19" x14ac:dyDescent="0.25">
      <c r="A1127" s="54">
        <f>_xlfn.XLOOKUP(B1127,'School Lookup'!D:D,'School Lookup'!F:F,0)</f>
        <v>823392</v>
      </c>
      <c r="B1127" s="54" t="str">
        <f>_xlfn.XLOOKUP(C1127,'School Lookup'!A:A,'School Lookup'!D:D,_xlfn.XLOOKUP(C1127,'School Lookup'!B:B,'School Lookup'!D:D,_xlfn.XLOOKUP(C1127,'School Lookup'!C:C,'School Lookup'!D:D,0)))</f>
        <v>Fitz Herbert C of E VA Primary School</v>
      </c>
      <c r="C1127" t="s">
        <v>18</v>
      </c>
      <c r="D1127">
        <v>145</v>
      </c>
      <c r="E1127" t="s">
        <v>16</v>
      </c>
      <c r="F1127" t="s">
        <v>734</v>
      </c>
      <c r="G1127" t="s">
        <v>134</v>
      </c>
      <c r="H1127" t="s">
        <v>347</v>
      </c>
      <c r="I1127" t="s">
        <v>958</v>
      </c>
      <c r="J1127" t="s">
        <v>959</v>
      </c>
      <c r="K1127" s="4">
        <v>46009</v>
      </c>
      <c r="L1127" s="5">
        <v>0.4082986111111111</v>
      </c>
      <c r="M1127" t="s">
        <v>953</v>
      </c>
      <c r="N1127" s="5">
        <v>1.3888888888888889E-4</v>
      </c>
      <c r="O1127" t="s">
        <v>960</v>
      </c>
      <c r="P1127">
        <v>0</v>
      </c>
      <c r="Q1127">
        <v>20</v>
      </c>
      <c r="R1127" t="s">
        <v>955</v>
      </c>
    </row>
    <row r="1128" spans="1:19" x14ac:dyDescent="0.25">
      <c r="A1128" s="54">
        <f>_xlfn.XLOOKUP(B1128,'School Lookup'!D:D,'School Lookup'!F:F,0)</f>
        <v>823392</v>
      </c>
      <c r="B1128" s="54" t="str">
        <f>_xlfn.XLOOKUP(C1128,'School Lookup'!A:A,'School Lookup'!D:D,_xlfn.XLOOKUP(C1128,'School Lookup'!B:B,'School Lookup'!D:D,_xlfn.XLOOKUP(C1128,'School Lookup'!C:C,'School Lookup'!D:D,0)))</f>
        <v>Fitz Herbert C of E VA Primary School</v>
      </c>
      <c r="C1128" t="s">
        <v>18</v>
      </c>
      <c r="D1128">
        <v>146</v>
      </c>
      <c r="E1128" t="s">
        <v>16</v>
      </c>
      <c r="F1128" t="s">
        <v>734</v>
      </c>
      <c r="G1128" t="s">
        <v>134</v>
      </c>
      <c r="H1128" t="s">
        <v>347</v>
      </c>
      <c r="I1128" t="s">
        <v>958</v>
      </c>
      <c r="J1128" t="s">
        <v>959</v>
      </c>
      <c r="K1128" s="4">
        <v>46009</v>
      </c>
      <c r="L1128" s="5">
        <v>0.40861111111111109</v>
      </c>
      <c r="M1128" t="s">
        <v>953</v>
      </c>
      <c r="N1128" s="5">
        <v>1.425925925925926E-2</v>
      </c>
      <c r="O1128" t="s">
        <v>960</v>
      </c>
      <c r="P1128">
        <v>0</v>
      </c>
      <c r="Q1128">
        <v>20</v>
      </c>
      <c r="R1128" t="s">
        <v>955</v>
      </c>
    </row>
    <row r="1129" spans="1:19" x14ac:dyDescent="0.25">
      <c r="A1129" s="54">
        <f>_xlfn.XLOOKUP(B1129,'School Lookup'!D:D,'School Lookup'!F:F,0)</f>
        <v>823392</v>
      </c>
      <c r="B1129" s="54" t="str">
        <f>_xlfn.XLOOKUP(C1129,'School Lookup'!A:A,'School Lookup'!D:D,_xlfn.XLOOKUP(C1129,'School Lookup'!B:B,'School Lookup'!D:D,_xlfn.XLOOKUP(C1129,'School Lookup'!C:C,'School Lookup'!D:D,0)))</f>
        <v>Fitz Herbert C of E VA Primary School</v>
      </c>
      <c r="C1129" t="s">
        <v>18</v>
      </c>
      <c r="D1129" t="s">
        <v>1066</v>
      </c>
      <c r="E1129" t="s">
        <v>16</v>
      </c>
      <c r="F1129" t="s">
        <v>734</v>
      </c>
      <c r="G1129" t="s">
        <v>134</v>
      </c>
      <c r="H1129" t="s">
        <v>347</v>
      </c>
      <c r="I1129" t="s">
        <v>958</v>
      </c>
      <c r="J1129" t="s">
        <v>959</v>
      </c>
      <c r="K1129" s="4">
        <v>46009</v>
      </c>
      <c r="L1129" s="5">
        <v>0.45673611111111112</v>
      </c>
      <c r="M1129" t="s">
        <v>953</v>
      </c>
      <c r="N1129" s="5">
        <v>3.5879629629629629E-4</v>
      </c>
      <c r="O1129" t="s">
        <v>960</v>
      </c>
      <c r="P1129">
        <v>0</v>
      </c>
      <c r="Q1129">
        <v>20</v>
      </c>
      <c r="R1129" t="s">
        <v>974</v>
      </c>
      <c r="S1129" t="s">
        <v>955</v>
      </c>
    </row>
    <row r="1130" spans="1:19" x14ac:dyDescent="0.25">
      <c r="A1130" s="54">
        <f>_xlfn.XLOOKUP(B1130,'School Lookup'!D:D,'School Lookup'!F:F,0)</f>
        <v>823392</v>
      </c>
      <c r="B1130" s="54" t="str">
        <f>_xlfn.XLOOKUP(C1130,'School Lookup'!A:A,'School Lookup'!D:D,_xlfn.XLOOKUP(C1130,'School Lookup'!B:B,'School Lookup'!D:D,_xlfn.XLOOKUP(C1130,'School Lookup'!C:C,'School Lookup'!D:D,0)))</f>
        <v>Fitz Herbert C of E VA Primary School</v>
      </c>
      <c r="C1130" t="s">
        <v>18</v>
      </c>
      <c r="D1130" t="s">
        <v>1245</v>
      </c>
      <c r="E1130" t="s">
        <v>16</v>
      </c>
      <c r="F1130" t="s">
        <v>734</v>
      </c>
      <c r="G1130" t="s">
        <v>134</v>
      </c>
      <c r="H1130" t="s">
        <v>347</v>
      </c>
      <c r="I1130" t="s">
        <v>958</v>
      </c>
      <c r="J1130" t="s">
        <v>959</v>
      </c>
      <c r="K1130" s="4">
        <v>46009</v>
      </c>
      <c r="L1130" s="5">
        <v>0.48533564814814817</v>
      </c>
      <c r="M1130" t="s">
        <v>953</v>
      </c>
      <c r="N1130" s="5">
        <v>1.3425925925925925E-3</v>
      </c>
      <c r="O1130" t="s">
        <v>960</v>
      </c>
      <c r="P1130">
        <v>0</v>
      </c>
      <c r="Q1130">
        <v>20</v>
      </c>
      <c r="R1130" t="s">
        <v>1246</v>
      </c>
      <c r="S1130" t="s">
        <v>966</v>
      </c>
    </row>
    <row r="1131" spans="1:19" x14ac:dyDescent="0.25">
      <c r="A1131" s="54">
        <f>_xlfn.XLOOKUP(B1131,'School Lookup'!D:D,'School Lookup'!F:F,0)</f>
        <v>823392</v>
      </c>
      <c r="B1131" s="54" t="str">
        <f>_xlfn.XLOOKUP(C1131,'School Lookup'!A:A,'School Lookup'!D:D,_xlfn.XLOOKUP(C1131,'School Lookup'!B:B,'School Lookup'!D:D,_xlfn.XLOOKUP(C1131,'School Lookup'!C:C,'School Lookup'!D:D,0)))</f>
        <v>Fitz Herbert C of E VA Primary School</v>
      </c>
      <c r="C1131" t="s">
        <v>18</v>
      </c>
      <c r="D1131">
        <v>619</v>
      </c>
      <c r="E1131" t="s">
        <v>16</v>
      </c>
      <c r="F1131" t="s">
        <v>734</v>
      </c>
      <c r="G1131" t="s">
        <v>134</v>
      </c>
      <c r="H1131" t="s">
        <v>347</v>
      </c>
      <c r="I1131" t="s">
        <v>958</v>
      </c>
      <c r="J1131" t="s">
        <v>959</v>
      </c>
      <c r="K1131" s="4">
        <v>46009</v>
      </c>
      <c r="L1131" s="5">
        <v>0.61039351851851853</v>
      </c>
      <c r="M1131" t="s">
        <v>953</v>
      </c>
      <c r="N1131" s="5">
        <v>1.6550925925925926E-3</v>
      </c>
      <c r="O1131" t="s">
        <v>960</v>
      </c>
      <c r="P1131">
        <v>0</v>
      </c>
      <c r="Q1131">
        <v>20</v>
      </c>
      <c r="R1131" t="s">
        <v>975</v>
      </c>
      <c r="S1131" t="s">
        <v>976</v>
      </c>
    </row>
    <row r="1132" spans="1:19" x14ac:dyDescent="0.25">
      <c r="A1132" s="54">
        <f>_xlfn.XLOOKUP(B1132,'School Lookup'!D:D,'School Lookup'!F:F,0)</f>
        <v>823392</v>
      </c>
      <c r="B1132" s="54" t="str">
        <f>_xlfn.XLOOKUP(C1132,'School Lookup'!A:A,'School Lookup'!D:D,_xlfn.XLOOKUP(C1132,'School Lookup'!B:B,'School Lookup'!D:D,_xlfn.XLOOKUP(C1132,'School Lookup'!C:C,'School Lookup'!D:D,0)))</f>
        <v>Fitz Herbert C of E VA Primary School</v>
      </c>
      <c r="C1132" t="s">
        <v>18</v>
      </c>
      <c r="D1132" t="s">
        <v>1582</v>
      </c>
      <c r="E1132" t="s">
        <v>16</v>
      </c>
      <c r="F1132" t="s">
        <v>734</v>
      </c>
      <c r="G1132" t="s">
        <v>134</v>
      </c>
      <c r="H1132" t="s">
        <v>347</v>
      </c>
      <c r="I1132" t="s">
        <v>958</v>
      </c>
      <c r="J1132" t="s">
        <v>981</v>
      </c>
      <c r="K1132" s="4">
        <v>46009</v>
      </c>
      <c r="L1132" s="5">
        <v>0.45885416666666667</v>
      </c>
      <c r="M1132" t="s">
        <v>953</v>
      </c>
      <c r="N1132" s="5">
        <v>2.0254629629629629E-3</v>
      </c>
      <c r="O1132" t="s">
        <v>982</v>
      </c>
      <c r="P1132">
        <v>0</v>
      </c>
      <c r="Q1132">
        <v>20</v>
      </c>
      <c r="R1132" t="s">
        <v>983</v>
      </c>
      <c r="S1132" t="s">
        <v>984</v>
      </c>
    </row>
    <row r="1133" spans="1:19" x14ac:dyDescent="0.25">
      <c r="A1133" s="54">
        <f>_xlfn.XLOOKUP(B1133,'School Lookup'!D:D,'School Lookup'!F:F,0)</f>
        <v>823392</v>
      </c>
      <c r="B1133" s="54" t="str">
        <f>_xlfn.XLOOKUP(C1133,'School Lookup'!A:A,'School Lookup'!D:D,_xlfn.XLOOKUP(C1133,'School Lookup'!B:B,'School Lookup'!D:D,_xlfn.XLOOKUP(C1133,'School Lookup'!C:C,'School Lookup'!D:D,0)))</f>
        <v>Fitz Herbert C of E VA Primary School</v>
      </c>
      <c r="C1133" t="s">
        <v>18</v>
      </c>
      <c r="D1133" t="s">
        <v>1583</v>
      </c>
      <c r="E1133" t="s">
        <v>16</v>
      </c>
      <c r="F1133" t="s">
        <v>734</v>
      </c>
      <c r="G1133" t="s">
        <v>134</v>
      </c>
      <c r="H1133" t="s">
        <v>347</v>
      </c>
      <c r="I1133" t="s">
        <v>958</v>
      </c>
      <c r="J1133" t="s">
        <v>981</v>
      </c>
      <c r="K1133" s="4">
        <v>46009</v>
      </c>
      <c r="L1133" s="5">
        <v>0.57196759259259256</v>
      </c>
      <c r="M1133" t="s">
        <v>953</v>
      </c>
      <c r="N1133" s="5">
        <v>7.2569444444444443E-3</v>
      </c>
      <c r="O1133" t="s">
        <v>982</v>
      </c>
      <c r="P1133">
        <v>0</v>
      </c>
      <c r="Q1133">
        <v>20</v>
      </c>
      <c r="R1133" t="s">
        <v>983</v>
      </c>
      <c r="S1133" t="s">
        <v>984</v>
      </c>
    </row>
    <row r="1134" spans="1:19" x14ac:dyDescent="0.25">
      <c r="A1134" s="54">
        <f>_xlfn.XLOOKUP(B1134,'School Lookup'!D:D,'School Lookup'!F:F,0)</f>
        <v>823392</v>
      </c>
      <c r="B1134" s="54" t="str">
        <f>_xlfn.XLOOKUP(C1134,'School Lookup'!A:A,'School Lookup'!D:D,_xlfn.XLOOKUP(C1134,'School Lookup'!B:B,'School Lookup'!D:D,_xlfn.XLOOKUP(C1134,'School Lookup'!C:C,'School Lookup'!D:D,0)))</f>
        <v>Fitz Herbert C of E VA Primary School</v>
      </c>
      <c r="C1134" t="s">
        <v>18</v>
      </c>
      <c r="D1134" t="s">
        <v>1583</v>
      </c>
      <c r="E1134" t="s">
        <v>16</v>
      </c>
      <c r="F1134" t="s">
        <v>734</v>
      </c>
      <c r="G1134" t="s">
        <v>134</v>
      </c>
      <c r="H1134" t="s">
        <v>347</v>
      </c>
      <c r="I1134" t="s">
        <v>958</v>
      </c>
      <c r="J1134" t="s">
        <v>981</v>
      </c>
      <c r="K1134" s="4">
        <v>46009</v>
      </c>
      <c r="L1134" s="5">
        <v>0.60354166666666664</v>
      </c>
      <c r="M1134" t="s">
        <v>953</v>
      </c>
      <c r="N1134" s="5">
        <v>1.7824074074074075E-3</v>
      </c>
      <c r="O1134" t="s">
        <v>982</v>
      </c>
      <c r="P1134">
        <v>0</v>
      </c>
      <c r="Q1134">
        <v>20</v>
      </c>
      <c r="R1134" t="s">
        <v>983</v>
      </c>
      <c r="S1134" t="s">
        <v>984</v>
      </c>
    </row>
    <row r="1135" spans="1:19" x14ac:dyDescent="0.25">
      <c r="A1135" s="54">
        <f>_xlfn.XLOOKUP(B1135,'School Lookup'!D:D,'School Lookup'!F:F,0)</f>
        <v>823392</v>
      </c>
      <c r="B1135" s="54" t="str">
        <f>_xlfn.XLOOKUP(C1135,'School Lookup'!A:A,'School Lookup'!D:D,_xlfn.XLOOKUP(C1135,'School Lookup'!B:B,'School Lookup'!D:D,_xlfn.XLOOKUP(C1135,'School Lookup'!C:C,'School Lookup'!D:D,0)))</f>
        <v>Fitz Herbert C of E VA Primary School</v>
      </c>
      <c r="C1135" t="s">
        <v>18</v>
      </c>
      <c r="D1135" t="s">
        <v>1583</v>
      </c>
      <c r="E1135" t="s">
        <v>16</v>
      </c>
      <c r="F1135" t="s">
        <v>734</v>
      </c>
      <c r="G1135" t="s">
        <v>134</v>
      </c>
      <c r="H1135" t="s">
        <v>347</v>
      </c>
      <c r="I1135" t="s">
        <v>958</v>
      </c>
      <c r="J1135" t="s">
        <v>981</v>
      </c>
      <c r="K1135" s="4">
        <v>46009</v>
      </c>
      <c r="L1135" s="5">
        <v>0.60918981481481482</v>
      </c>
      <c r="M1135" t="s">
        <v>953</v>
      </c>
      <c r="N1135" s="5">
        <v>5.2546296296296299E-3</v>
      </c>
      <c r="O1135" t="s">
        <v>982</v>
      </c>
      <c r="P1135">
        <v>0</v>
      </c>
      <c r="Q1135">
        <v>20</v>
      </c>
      <c r="R1135" t="s">
        <v>983</v>
      </c>
      <c r="S1135" t="s">
        <v>984</v>
      </c>
    </row>
    <row r="1136" spans="1:19" x14ac:dyDescent="0.25">
      <c r="A1136" s="54">
        <f>_xlfn.XLOOKUP(B1136,'School Lookup'!D:D,'School Lookup'!F:F,0)</f>
        <v>823392</v>
      </c>
      <c r="B1136" s="54" t="str">
        <f>_xlfn.XLOOKUP(C1136,'School Lookup'!A:A,'School Lookup'!D:D,_xlfn.XLOOKUP(C1136,'School Lookup'!B:B,'School Lookup'!D:D,_xlfn.XLOOKUP(C1136,'School Lookup'!C:C,'School Lookup'!D:D,0)))</f>
        <v>Fitz Herbert C of E VA Primary School</v>
      </c>
      <c r="C1136" t="s">
        <v>18</v>
      </c>
      <c r="D1136" t="s">
        <v>1582</v>
      </c>
      <c r="E1136" t="s">
        <v>16</v>
      </c>
      <c r="F1136" t="s">
        <v>734</v>
      </c>
      <c r="G1136" t="s">
        <v>134</v>
      </c>
      <c r="H1136" t="s">
        <v>347</v>
      </c>
      <c r="I1136" t="s">
        <v>958</v>
      </c>
      <c r="J1136" t="s">
        <v>981</v>
      </c>
      <c r="K1136" s="4">
        <v>46009</v>
      </c>
      <c r="L1136" s="5">
        <v>0.67378472222222219</v>
      </c>
      <c r="M1136" t="s">
        <v>953</v>
      </c>
      <c r="N1136" s="5">
        <v>3.5763888888888889E-3</v>
      </c>
      <c r="O1136" t="s">
        <v>982</v>
      </c>
      <c r="P1136">
        <v>0</v>
      </c>
      <c r="Q1136">
        <v>20</v>
      </c>
      <c r="R1136" t="s">
        <v>983</v>
      </c>
      <c r="S1136" t="s">
        <v>984</v>
      </c>
    </row>
    <row r="1137" spans="1:19" x14ac:dyDescent="0.25">
      <c r="A1137" s="54">
        <f>_xlfn.XLOOKUP(B1137,'School Lookup'!D:D,'School Lookup'!F:F,0)</f>
        <v>823392</v>
      </c>
      <c r="B1137" s="54" t="str">
        <f>_xlfn.XLOOKUP(C1137,'School Lookup'!A:A,'School Lookup'!D:D,_xlfn.XLOOKUP(C1137,'School Lookup'!B:B,'School Lookup'!D:D,_xlfn.XLOOKUP(C1137,'School Lookup'!C:C,'School Lookup'!D:D,0)))</f>
        <v>Fitz Herbert C of E VA Primary School</v>
      </c>
      <c r="C1137" t="s">
        <v>18</v>
      </c>
      <c r="D1137">
        <v>94440902</v>
      </c>
      <c r="E1137" t="s">
        <v>16</v>
      </c>
      <c r="F1137" t="s">
        <v>734</v>
      </c>
      <c r="G1137" t="s">
        <v>134</v>
      </c>
      <c r="H1137" t="s">
        <v>347</v>
      </c>
      <c r="I1137" t="s">
        <v>958</v>
      </c>
      <c r="J1137" t="s">
        <v>967</v>
      </c>
      <c r="K1137" s="4">
        <v>46009</v>
      </c>
      <c r="L1137" s="5">
        <v>0.4082986111111111</v>
      </c>
      <c r="M1137" t="s">
        <v>953</v>
      </c>
      <c r="N1137" s="5">
        <v>1.3888888888888889E-4</v>
      </c>
      <c r="O1137" t="s">
        <v>968</v>
      </c>
      <c r="P1137">
        <v>0</v>
      </c>
      <c r="Q1137">
        <v>20</v>
      </c>
      <c r="R1137" t="s">
        <v>969</v>
      </c>
      <c r="S1137" t="s">
        <v>970</v>
      </c>
    </row>
    <row r="1138" spans="1:19" x14ac:dyDescent="0.25">
      <c r="A1138" s="54">
        <f>_xlfn.XLOOKUP(B1138,'School Lookup'!D:D,'School Lookup'!F:F,0)</f>
        <v>682471</v>
      </c>
      <c r="B1138" s="54" t="str">
        <f>_xlfn.XLOOKUP(C1138,'School Lookup'!A:A,'School Lookup'!D:D,_xlfn.XLOOKUP(C1138,'School Lookup'!B:B,'School Lookup'!D:D,_xlfn.XLOOKUP(C1138,'School Lookup'!C:C,'School Lookup'!D:D,0)))</f>
        <v>Ridgeway Primary School</v>
      </c>
      <c r="C1138" t="s">
        <v>327</v>
      </c>
      <c r="D1138">
        <v>500</v>
      </c>
      <c r="E1138" t="s">
        <v>16</v>
      </c>
      <c r="F1138" t="s">
        <v>734</v>
      </c>
      <c r="G1138" t="s">
        <v>328</v>
      </c>
      <c r="H1138" t="s">
        <v>885</v>
      </c>
      <c r="I1138" t="s">
        <v>958</v>
      </c>
      <c r="J1138" t="s">
        <v>959</v>
      </c>
      <c r="K1138" s="4">
        <v>46009</v>
      </c>
      <c r="L1138" s="5">
        <v>0.41586805555555556</v>
      </c>
      <c r="M1138" t="s">
        <v>953</v>
      </c>
      <c r="N1138" s="5">
        <v>1.4004629629629629E-3</v>
      </c>
      <c r="O1138" t="s">
        <v>960</v>
      </c>
      <c r="P1138">
        <v>0</v>
      </c>
      <c r="Q1138">
        <v>20</v>
      </c>
      <c r="R1138" t="s">
        <v>961</v>
      </c>
      <c r="S1138" t="s">
        <v>955</v>
      </c>
    </row>
    <row r="1139" spans="1:19" x14ac:dyDescent="0.25">
      <c r="A1139" s="54">
        <f>_xlfn.XLOOKUP(B1139,'School Lookup'!D:D,'School Lookup'!F:F,0)</f>
        <v>682471</v>
      </c>
      <c r="B1139" s="54" t="str">
        <f>_xlfn.XLOOKUP(C1139,'School Lookup'!A:A,'School Lookup'!D:D,_xlfn.XLOOKUP(C1139,'School Lookup'!B:B,'School Lookup'!D:D,_xlfn.XLOOKUP(C1139,'School Lookup'!C:C,'School Lookup'!D:D,0)))</f>
        <v>Ridgeway Primary School</v>
      </c>
      <c r="C1139" t="s">
        <v>327</v>
      </c>
      <c r="D1139" t="s">
        <v>962</v>
      </c>
      <c r="E1139" t="s">
        <v>16</v>
      </c>
      <c r="F1139" t="s">
        <v>734</v>
      </c>
      <c r="G1139" t="s">
        <v>328</v>
      </c>
      <c r="H1139" t="s">
        <v>885</v>
      </c>
      <c r="I1139" t="s">
        <v>958</v>
      </c>
      <c r="J1139" t="s">
        <v>959</v>
      </c>
      <c r="K1139" s="4">
        <v>46009</v>
      </c>
      <c r="L1139" s="5">
        <v>0.45093749999999999</v>
      </c>
      <c r="M1139" t="s">
        <v>953</v>
      </c>
      <c r="N1139" s="5">
        <v>3.4722222222222224E-4</v>
      </c>
      <c r="O1139" t="s">
        <v>960</v>
      </c>
      <c r="P1139">
        <v>0</v>
      </c>
      <c r="Q1139">
        <v>20</v>
      </c>
      <c r="R1139" t="s">
        <v>955</v>
      </c>
    </row>
    <row r="1140" spans="1:19" x14ac:dyDescent="0.25">
      <c r="A1140" s="54">
        <f>_xlfn.XLOOKUP(B1140,'School Lookup'!D:D,'School Lookup'!F:F,0)</f>
        <v>682471</v>
      </c>
      <c r="B1140" s="54" t="str">
        <f>_xlfn.XLOOKUP(C1140,'School Lookup'!A:A,'School Lookup'!D:D,_xlfn.XLOOKUP(C1140,'School Lookup'!B:B,'School Lookup'!D:D,_xlfn.XLOOKUP(C1140,'School Lookup'!C:C,'School Lookup'!D:D,0)))</f>
        <v>Ridgeway Primary School</v>
      </c>
      <c r="C1140" t="s">
        <v>327</v>
      </c>
      <c r="D1140">
        <v>500</v>
      </c>
      <c r="E1140" t="s">
        <v>16</v>
      </c>
      <c r="F1140" t="s">
        <v>734</v>
      </c>
      <c r="G1140" t="s">
        <v>328</v>
      </c>
      <c r="H1140" t="s">
        <v>885</v>
      </c>
      <c r="I1140" t="s">
        <v>958</v>
      </c>
      <c r="J1140" t="s">
        <v>959</v>
      </c>
      <c r="K1140" s="4">
        <v>46009</v>
      </c>
      <c r="L1140" s="5">
        <v>0.45093749999999999</v>
      </c>
      <c r="M1140" t="s">
        <v>953</v>
      </c>
      <c r="N1140" s="5">
        <v>3.4722222222222224E-4</v>
      </c>
      <c r="O1140" t="s">
        <v>960</v>
      </c>
      <c r="P1140">
        <v>0</v>
      </c>
      <c r="Q1140">
        <v>20</v>
      </c>
      <c r="R1140" t="s">
        <v>961</v>
      </c>
      <c r="S1140" t="s">
        <v>955</v>
      </c>
    </row>
    <row r="1141" spans="1:19" x14ac:dyDescent="0.25">
      <c r="A1141" s="54">
        <f>_xlfn.XLOOKUP(B1141,'School Lookup'!D:D,'School Lookup'!F:F,0)</f>
        <v>682471</v>
      </c>
      <c r="B1141" s="54" t="str">
        <f>_xlfn.XLOOKUP(C1141,'School Lookup'!A:A,'School Lookup'!D:D,_xlfn.XLOOKUP(C1141,'School Lookup'!B:B,'School Lookup'!D:D,_xlfn.XLOOKUP(C1141,'School Lookup'!C:C,'School Lookup'!D:D,0)))</f>
        <v>Ridgeway Primary School</v>
      </c>
      <c r="C1141" t="s">
        <v>327</v>
      </c>
      <c r="D1141" t="s">
        <v>962</v>
      </c>
      <c r="E1141" t="s">
        <v>16</v>
      </c>
      <c r="F1141" t="s">
        <v>734</v>
      </c>
      <c r="G1141" t="s">
        <v>328</v>
      </c>
      <c r="H1141" t="s">
        <v>885</v>
      </c>
      <c r="I1141" t="s">
        <v>958</v>
      </c>
      <c r="J1141" t="s">
        <v>959</v>
      </c>
      <c r="K1141" s="4">
        <v>46009</v>
      </c>
      <c r="L1141" s="5">
        <v>0.45887731481481481</v>
      </c>
      <c r="M1141" t="s">
        <v>953</v>
      </c>
      <c r="N1141" s="5">
        <v>1.9212962962962964E-3</v>
      </c>
      <c r="O1141" t="s">
        <v>960</v>
      </c>
      <c r="P1141">
        <v>0</v>
      </c>
      <c r="Q1141">
        <v>20</v>
      </c>
      <c r="R1141" t="s">
        <v>955</v>
      </c>
    </row>
    <row r="1142" spans="1:19" x14ac:dyDescent="0.25">
      <c r="A1142" s="54">
        <f>_xlfn.XLOOKUP(B1142,'School Lookup'!D:D,'School Lookup'!F:F,0)</f>
        <v>682471</v>
      </c>
      <c r="B1142" s="54" t="str">
        <f>_xlfn.XLOOKUP(C1142,'School Lookup'!A:A,'School Lookup'!D:D,_xlfn.XLOOKUP(C1142,'School Lookup'!B:B,'School Lookup'!D:D,_xlfn.XLOOKUP(C1142,'School Lookup'!C:C,'School Lookup'!D:D,0)))</f>
        <v>Ridgeway Primary School</v>
      </c>
      <c r="C1142" t="s">
        <v>327</v>
      </c>
      <c r="D1142">
        <v>500</v>
      </c>
      <c r="E1142" t="s">
        <v>16</v>
      </c>
      <c r="F1142" t="s">
        <v>734</v>
      </c>
      <c r="G1142" t="s">
        <v>328</v>
      </c>
      <c r="H1142" t="s">
        <v>885</v>
      </c>
      <c r="I1142" t="s">
        <v>958</v>
      </c>
      <c r="J1142" t="s">
        <v>959</v>
      </c>
      <c r="K1142" s="4">
        <v>46009</v>
      </c>
      <c r="L1142" s="5">
        <v>0.45887731481481481</v>
      </c>
      <c r="M1142" t="s">
        <v>953</v>
      </c>
      <c r="N1142" s="5">
        <v>1.9212962962962964E-3</v>
      </c>
      <c r="O1142" t="s">
        <v>960</v>
      </c>
      <c r="P1142">
        <v>0</v>
      </c>
      <c r="Q1142">
        <v>20</v>
      </c>
      <c r="R1142" t="s">
        <v>961</v>
      </c>
      <c r="S1142" t="s">
        <v>955</v>
      </c>
    </row>
    <row r="1143" spans="1:19" x14ac:dyDescent="0.25">
      <c r="A1143" s="54">
        <f>_xlfn.XLOOKUP(B1143,'School Lookup'!D:D,'School Lookup'!F:F,0)</f>
        <v>682471</v>
      </c>
      <c r="B1143" s="54" t="str">
        <f>_xlfn.XLOOKUP(C1143,'School Lookup'!A:A,'School Lookup'!D:D,_xlfn.XLOOKUP(C1143,'School Lookup'!B:B,'School Lookup'!D:D,_xlfn.XLOOKUP(C1143,'School Lookup'!C:C,'School Lookup'!D:D,0)))</f>
        <v>Ridgeway Primary School</v>
      </c>
      <c r="C1143" t="s">
        <v>327</v>
      </c>
      <c r="D1143" t="s">
        <v>962</v>
      </c>
      <c r="E1143" t="s">
        <v>16</v>
      </c>
      <c r="F1143" t="s">
        <v>734</v>
      </c>
      <c r="G1143" t="s">
        <v>328</v>
      </c>
      <c r="H1143" t="s">
        <v>885</v>
      </c>
      <c r="I1143" t="s">
        <v>958</v>
      </c>
      <c r="J1143" t="s">
        <v>959</v>
      </c>
      <c r="K1143" s="4">
        <v>46009</v>
      </c>
      <c r="L1143" s="5">
        <v>0.4919675925925926</v>
      </c>
      <c r="M1143" t="s">
        <v>953</v>
      </c>
      <c r="N1143" s="5">
        <v>6.7129629629629625E-4</v>
      </c>
      <c r="O1143" t="s">
        <v>960</v>
      </c>
      <c r="P1143">
        <v>0</v>
      </c>
      <c r="Q1143">
        <v>20</v>
      </c>
      <c r="R1143" t="s">
        <v>955</v>
      </c>
    </row>
    <row r="1144" spans="1:19" x14ac:dyDescent="0.25">
      <c r="A1144" s="54">
        <f>_xlfn.XLOOKUP(B1144,'School Lookup'!D:D,'School Lookup'!F:F,0)</f>
        <v>682471</v>
      </c>
      <c r="B1144" s="54" t="str">
        <f>_xlfn.XLOOKUP(C1144,'School Lookup'!A:A,'School Lookup'!D:D,_xlfn.XLOOKUP(C1144,'School Lookup'!B:B,'School Lookup'!D:D,_xlfn.XLOOKUP(C1144,'School Lookup'!C:C,'School Lookup'!D:D,0)))</f>
        <v>Ridgeway Primary School</v>
      </c>
      <c r="C1144" t="s">
        <v>327</v>
      </c>
      <c r="D1144">
        <v>500</v>
      </c>
      <c r="E1144" t="s">
        <v>16</v>
      </c>
      <c r="F1144" t="s">
        <v>734</v>
      </c>
      <c r="G1144" t="s">
        <v>328</v>
      </c>
      <c r="H1144" t="s">
        <v>885</v>
      </c>
      <c r="I1144" t="s">
        <v>958</v>
      </c>
      <c r="J1144" t="s">
        <v>959</v>
      </c>
      <c r="K1144" s="4">
        <v>46009</v>
      </c>
      <c r="L1144" s="5">
        <v>0.4919675925925926</v>
      </c>
      <c r="M1144" t="s">
        <v>953</v>
      </c>
      <c r="N1144" s="5">
        <v>6.7129629629629625E-4</v>
      </c>
      <c r="O1144" t="s">
        <v>960</v>
      </c>
      <c r="P1144">
        <v>0</v>
      </c>
      <c r="Q1144">
        <v>20</v>
      </c>
      <c r="R1144" t="s">
        <v>961</v>
      </c>
      <c r="S1144" t="s">
        <v>955</v>
      </c>
    </row>
    <row r="1145" spans="1:19" x14ac:dyDescent="0.25">
      <c r="A1145" s="54">
        <f>_xlfn.XLOOKUP(B1145,'School Lookup'!D:D,'School Lookup'!F:F,0)</f>
        <v>682471</v>
      </c>
      <c r="B1145" s="54" t="str">
        <f>_xlfn.XLOOKUP(C1145,'School Lookup'!A:A,'School Lookup'!D:D,_xlfn.XLOOKUP(C1145,'School Lookup'!B:B,'School Lookup'!D:D,_xlfn.XLOOKUP(C1145,'School Lookup'!C:C,'School Lookup'!D:D,0)))</f>
        <v>Ridgeway Primary School</v>
      </c>
      <c r="C1145" t="s">
        <v>327</v>
      </c>
      <c r="D1145">
        <v>500</v>
      </c>
      <c r="E1145" t="s">
        <v>16</v>
      </c>
      <c r="F1145" t="s">
        <v>734</v>
      </c>
      <c r="G1145" t="s">
        <v>328</v>
      </c>
      <c r="H1145" t="s">
        <v>885</v>
      </c>
      <c r="I1145" t="s">
        <v>958</v>
      </c>
      <c r="J1145" t="s">
        <v>959</v>
      </c>
      <c r="K1145" s="4">
        <v>46009</v>
      </c>
      <c r="L1145" s="5">
        <v>0.4949884259259259</v>
      </c>
      <c r="M1145" t="s">
        <v>953</v>
      </c>
      <c r="N1145" s="5">
        <v>9.2592592592592588E-5</v>
      </c>
      <c r="O1145" t="s">
        <v>960</v>
      </c>
      <c r="P1145">
        <v>0</v>
      </c>
      <c r="Q1145">
        <v>20</v>
      </c>
      <c r="R1145" t="s">
        <v>961</v>
      </c>
      <c r="S1145" t="s">
        <v>955</v>
      </c>
    </row>
    <row r="1146" spans="1:19" x14ac:dyDescent="0.25">
      <c r="A1146" s="54">
        <f>_xlfn.XLOOKUP(B1146,'School Lookup'!D:D,'School Lookup'!F:F,0)</f>
        <v>682471</v>
      </c>
      <c r="B1146" s="54" t="str">
        <f>_xlfn.XLOOKUP(C1146,'School Lookup'!A:A,'School Lookup'!D:D,_xlfn.XLOOKUP(C1146,'School Lookup'!B:B,'School Lookup'!D:D,_xlfn.XLOOKUP(C1146,'School Lookup'!C:C,'School Lookup'!D:D,0)))</f>
        <v>Ridgeway Primary School</v>
      </c>
      <c r="C1146" t="s">
        <v>327</v>
      </c>
      <c r="D1146">
        <v>500</v>
      </c>
      <c r="E1146" t="s">
        <v>16</v>
      </c>
      <c r="F1146" t="s">
        <v>734</v>
      </c>
      <c r="G1146" t="s">
        <v>328</v>
      </c>
      <c r="H1146" t="s">
        <v>885</v>
      </c>
      <c r="I1146" t="s">
        <v>958</v>
      </c>
      <c r="J1146" t="s">
        <v>959</v>
      </c>
      <c r="K1146" s="4">
        <v>46009</v>
      </c>
      <c r="L1146" s="5">
        <v>0.49577546296296299</v>
      </c>
      <c r="M1146" t="s">
        <v>953</v>
      </c>
      <c r="N1146" s="5">
        <v>2.3148148148148147E-5</v>
      </c>
      <c r="O1146" t="s">
        <v>960</v>
      </c>
      <c r="P1146">
        <v>0</v>
      </c>
      <c r="Q1146">
        <v>20</v>
      </c>
      <c r="R1146" t="s">
        <v>961</v>
      </c>
      <c r="S1146" t="s">
        <v>955</v>
      </c>
    </row>
    <row r="1147" spans="1:19" x14ac:dyDescent="0.25">
      <c r="A1147" s="54">
        <f>_xlfn.XLOOKUP(B1147,'School Lookup'!D:D,'School Lookup'!F:F,0)</f>
        <v>682471</v>
      </c>
      <c r="B1147" s="54" t="str">
        <f>_xlfn.XLOOKUP(C1147,'School Lookup'!A:A,'School Lookup'!D:D,_xlfn.XLOOKUP(C1147,'School Lookup'!B:B,'School Lookup'!D:D,_xlfn.XLOOKUP(C1147,'School Lookup'!C:C,'School Lookup'!D:D,0)))</f>
        <v>Ridgeway Primary School</v>
      </c>
      <c r="C1147" t="s">
        <v>327</v>
      </c>
      <c r="D1147">
        <v>500</v>
      </c>
      <c r="E1147" t="s">
        <v>16</v>
      </c>
      <c r="F1147" t="s">
        <v>734</v>
      </c>
      <c r="G1147" t="s">
        <v>328</v>
      </c>
      <c r="H1147" t="s">
        <v>885</v>
      </c>
      <c r="I1147" t="s">
        <v>958</v>
      </c>
      <c r="J1147" t="s">
        <v>959</v>
      </c>
      <c r="K1147" s="4">
        <v>46009</v>
      </c>
      <c r="L1147" s="5">
        <v>0.52440972222222226</v>
      </c>
      <c r="M1147" t="s">
        <v>953</v>
      </c>
      <c r="N1147" s="5">
        <v>1.1574074074074075E-4</v>
      </c>
      <c r="O1147" t="s">
        <v>960</v>
      </c>
      <c r="P1147">
        <v>0</v>
      </c>
      <c r="Q1147">
        <v>20</v>
      </c>
      <c r="R1147" t="s">
        <v>961</v>
      </c>
      <c r="S1147" t="s">
        <v>955</v>
      </c>
    </row>
    <row r="1148" spans="1:19" x14ac:dyDescent="0.25">
      <c r="A1148" s="54">
        <f>_xlfn.XLOOKUP(B1148,'School Lookup'!D:D,'School Lookup'!F:F,0)</f>
        <v>682471</v>
      </c>
      <c r="B1148" s="54" t="str">
        <f>_xlfn.XLOOKUP(C1148,'School Lookup'!A:A,'School Lookup'!D:D,_xlfn.XLOOKUP(C1148,'School Lookup'!B:B,'School Lookup'!D:D,_xlfn.XLOOKUP(C1148,'School Lookup'!C:C,'School Lookup'!D:D,0)))</f>
        <v>Ridgeway Primary School</v>
      </c>
      <c r="C1148" t="s">
        <v>327</v>
      </c>
      <c r="D1148">
        <v>500</v>
      </c>
      <c r="E1148" t="s">
        <v>16</v>
      </c>
      <c r="F1148" t="s">
        <v>734</v>
      </c>
      <c r="G1148" t="s">
        <v>328</v>
      </c>
      <c r="H1148" t="s">
        <v>885</v>
      </c>
      <c r="I1148" t="s">
        <v>958</v>
      </c>
      <c r="J1148" t="s">
        <v>959</v>
      </c>
      <c r="K1148" s="4">
        <v>46009</v>
      </c>
      <c r="L1148" s="5">
        <v>0.52490740740740738</v>
      </c>
      <c r="M1148" t="s">
        <v>953</v>
      </c>
      <c r="N1148" s="5">
        <v>8.1018518518518516E-5</v>
      </c>
      <c r="O1148" t="s">
        <v>960</v>
      </c>
      <c r="P1148">
        <v>0</v>
      </c>
      <c r="Q1148">
        <v>20</v>
      </c>
      <c r="R1148" t="s">
        <v>961</v>
      </c>
      <c r="S1148" t="s">
        <v>955</v>
      </c>
    </row>
    <row r="1149" spans="1:19" x14ac:dyDescent="0.25">
      <c r="A1149" s="54">
        <f>_xlfn.XLOOKUP(B1149,'School Lookup'!D:D,'School Lookup'!F:F,0)</f>
        <v>682471</v>
      </c>
      <c r="B1149" s="54" t="str">
        <f>_xlfn.XLOOKUP(C1149,'School Lookup'!A:A,'School Lookup'!D:D,_xlfn.XLOOKUP(C1149,'School Lookup'!B:B,'School Lookup'!D:D,_xlfn.XLOOKUP(C1149,'School Lookup'!C:C,'School Lookup'!D:D,0)))</f>
        <v>Ridgeway Primary School</v>
      </c>
      <c r="C1149" t="s">
        <v>327</v>
      </c>
      <c r="D1149">
        <v>500</v>
      </c>
      <c r="E1149" t="s">
        <v>16</v>
      </c>
      <c r="F1149" t="s">
        <v>734</v>
      </c>
      <c r="G1149" t="s">
        <v>328</v>
      </c>
      <c r="H1149" t="s">
        <v>885</v>
      </c>
      <c r="I1149" t="s">
        <v>958</v>
      </c>
      <c r="J1149" t="s">
        <v>959</v>
      </c>
      <c r="K1149" s="4">
        <v>46009</v>
      </c>
      <c r="L1149" s="5">
        <v>0.52530092592592592</v>
      </c>
      <c r="M1149" t="s">
        <v>953</v>
      </c>
      <c r="N1149" s="5">
        <v>3.4722222222222222E-5</v>
      </c>
      <c r="O1149" t="s">
        <v>960</v>
      </c>
      <c r="P1149">
        <v>0</v>
      </c>
      <c r="Q1149">
        <v>20</v>
      </c>
      <c r="R1149" t="s">
        <v>961</v>
      </c>
      <c r="S1149" t="s">
        <v>955</v>
      </c>
    </row>
    <row r="1150" spans="1:19" x14ac:dyDescent="0.25">
      <c r="A1150" s="54">
        <f>_xlfn.XLOOKUP(B1150,'School Lookup'!D:D,'School Lookup'!F:F,0)</f>
        <v>682471</v>
      </c>
      <c r="B1150" s="54" t="str">
        <f>_xlfn.XLOOKUP(C1150,'School Lookup'!A:A,'School Lookup'!D:D,_xlfn.XLOOKUP(C1150,'School Lookup'!B:B,'School Lookup'!D:D,_xlfn.XLOOKUP(C1150,'School Lookup'!C:C,'School Lookup'!D:D,0)))</f>
        <v>Ridgeway Primary School</v>
      </c>
      <c r="C1150" t="s">
        <v>327</v>
      </c>
      <c r="D1150">
        <v>500</v>
      </c>
      <c r="E1150" t="s">
        <v>16</v>
      </c>
      <c r="F1150" t="s">
        <v>734</v>
      </c>
      <c r="G1150" t="s">
        <v>328</v>
      </c>
      <c r="H1150" t="s">
        <v>885</v>
      </c>
      <c r="I1150" t="s">
        <v>958</v>
      </c>
      <c r="J1150" t="s">
        <v>959</v>
      </c>
      <c r="K1150" s="4">
        <v>46009</v>
      </c>
      <c r="L1150" s="5">
        <v>0.5395833333333333</v>
      </c>
      <c r="M1150" t="s">
        <v>953</v>
      </c>
      <c r="N1150" s="5">
        <v>1.1574074074074075E-4</v>
      </c>
      <c r="O1150" t="s">
        <v>960</v>
      </c>
      <c r="P1150">
        <v>0</v>
      </c>
      <c r="Q1150">
        <v>20</v>
      </c>
      <c r="R1150" t="s">
        <v>961</v>
      </c>
      <c r="S1150" t="s">
        <v>955</v>
      </c>
    </row>
    <row r="1151" spans="1:19" x14ac:dyDescent="0.25">
      <c r="A1151" s="54">
        <f>_xlfn.XLOOKUP(B1151,'School Lookup'!D:D,'School Lookup'!F:F,0)</f>
        <v>682471</v>
      </c>
      <c r="B1151" s="54" t="str">
        <f>_xlfn.XLOOKUP(C1151,'School Lookup'!A:A,'School Lookup'!D:D,_xlfn.XLOOKUP(C1151,'School Lookup'!B:B,'School Lookup'!D:D,_xlfn.XLOOKUP(C1151,'School Lookup'!C:C,'School Lookup'!D:D,0)))</f>
        <v>Ridgeway Primary School</v>
      </c>
      <c r="C1151" t="s">
        <v>327</v>
      </c>
      <c r="D1151">
        <v>500</v>
      </c>
      <c r="E1151" t="s">
        <v>16</v>
      </c>
      <c r="F1151" t="s">
        <v>734</v>
      </c>
      <c r="G1151" t="s">
        <v>328</v>
      </c>
      <c r="H1151" t="s">
        <v>885</v>
      </c>
      <c r="I1151" t="s">
        <v>958</v>
      </c>
      <c r="J1151" t="s">
        <v>959</v>
      </c>
      <c r="K1151" s="4">
        <v>46009</v>
      </c>
      <c r="L1151" s="5">
        <v>0.5942708333333333</v>
      </c>
      <c r="M1151" t="s">
        <v>953</v>
      </c>
      <c r="N1151" s="5">
        <v>3.4722222222222222E-5</v>
      </c>
      <c r="O1151" t="s">
        <v>960</v>
      </c>
      <c r="P1151">
        <v>0</v>
      </c>
      <c r="Q1151">
        <v>20</v>
      </c>
      <c r="R1151" t="s">
        <v>961</v>
      </c>
      <c r="S1151" t="s">
        <v>955</v>
      </c>
    </row>
    <row r="1152" spans="1:19" x14ac:dyDescent="0.25">
      <c r="A1152" s="54">
        <f>_xlfn.XLOOKUP(B1152,'School Lookup'!D:D,'School Lookup'!F:F,0)</f>
        <v>682471</v>
      </c>
      <c r="B1152" s="54" t="str">
        <f>_xlfn.XLOOKUP(C1152,'School Lookup'!A:A,'School Lookup'!D:D,_xlfn.XLOOKUP(C1152,'School Lookup'!B:B,'School Lookup'!D:D,_xlfn.XLOOKUP(C1152,'School Lookup'!C:C,'School Lookup'!D:D,0)))</f>
        <v>Ridgeway Primary School</v>
      </c>
      <c r="C1152" t="s">
        <v>327</v>
      </c>
      <c r="D1152">
        <v>500</v>
      </c>
      <c r="E1152" t="s">
        <v>16</v>
      </c>
      <c r="F1152" t="s">
        <v>734</v>
      </c>
      <c r="G1152" t="s">
        <v>328</v>
      </c>
      <c r="H1152" t="s">
        <v>885</v>
      </c>
      <c r="I1152" t="s">
        <v>958</v>
      </c>
      <c r="J1152" t="s">
        <v>959</v>
      </c>
      <c r="K1152" s="4">
        <v>46009</v>
      </c>
      <c r="L1152" s="5">
        <v>0.59627314814814814</v>
      </c>
      <c r="M1152" t="s">
        <v>953</v>
      </c>
      <c r="N1152" s="5">
        <v>5.7870370370370373E-5</v>
      </c>
      <c r="O1152" t="s">
        <v>960</v>
      </c>
      <c r="P1152">
        <v>0</v>
      </c>
      <c r="Q1152">
        <v>20</v>
      </c>
      <c r="R1152" t="s">
        <v>961</v>
      </c>
      <c r="S1152" t="s">
        <v>955</v>
      </c>
    </row>
    <row r="1153" spans="1:19" x14ac:dyDescent="0.25">
      <c r="A1153" s="54">
        <f>_xlfn.XLOOKUP(B1153,'School Lookup'!D:D,'School Lookup'!F:F,0)</f>
        <v>682471</v>
      </c>
      <c r="B1153" s="54" t="str">
        <f>_xlfn.XLOOKUP(C1153,'School Lookup'!A:A,'School Lookup'!D:D,_xlfn.XLOOKUP(C1153,'School Lookup'!B:B,'School Lookup'!D:D,_xlfn.XLOOKUP(C1153,'School Lookup'!C:C,'School Lookup'!D:D,0)))</f>
        <v>Ridgeway Primary School</v>
      </c>
      <c r="C1153" t="s">
        <v>327</v>
      </c>
      <c r="D1153">
        <v>500</v>
      </c>
      <c r="E1153" t="s">
        <v>16</v>
      </c>
      <c r="F1153" t="s">
        <v>734</v>
      </c>
      <c r="G1153" t="s">
        <v>328</v>
      </c>
      <c r="H1153" t="s">
        <v>885</v>
      </c>
      <c r="I1153" t="s">
        <v>958</v>
      </c>
      <c r="J1153" t="s">
        <v>959</v>
      </c>
      <c r="K1153" s="4">
        <v>46009</v>
      </c>
      <c r="L1153" s="5">
        <v>0.61775462962962968</v>
      </c>
      <c r="M1153" t="s">
        <v>953</v>
      </c>
      <c r="N1153" s="5">
        <v>3.4722222222222222E-5</v>
      </c>
      <c r="O1153" t="s">
        <v>960</v>
      </c>
      <c r="P1153">
        <v>0</v>
      </c>
      <c r="Q1153">
        <v>20</v>
      </c>
      <c r="R1153" t="s">
        <v>961</v>
      </c>
      <c r="S1153" t="s">
        <v>955</v>
      </c>
    </row>
    <row r="1154" spans="1:19" x14ac:dyDescent="0.25">
      <c r="A1154" s="54">
        <f>_xlfn.XLOOKUP(B1154,'School Lookup'!D:D,'School Lookup'!F:F,0)</f>
        <v>682471</v>
      </c>
      <c r="B1154" s="54" t="str">
        <f>_xlfn.XLOOKUP(C1154,'School Lookup'!A:A,'School Lookup'!D:D,_xlfn.XLOOKUP(C1154,'School Lookup'!B:B,'School Lookup'!D:D,_xlfn.XLOOKUP(C1154,'School Lookup'!C:C,'School Lookup'!D:D,0)))</f>
        <v>Ridgeway Primary School</v>
      </c>
      <c r="C1154" t="s">
        <v>327</v>
      </c>
      <c r="D1154">
        <v>500</v>
      </c>
      <c r="E1154" t="s">
        <v>16</v>
      </c>
      <c r="F1154" t="s">
        <v>734</v>
      </c>
      <c r="G1154" t="s">
        <v>328</v>
      </c>
      <c r="H1154" t="s">
        <v>885</v>
      </c>
      <c r="I1154" t="s">
        <v>958</v>
      </c>
      <c r="J1154" t="s">
        <v>959</v>
      </c>
      <c r="K1154" s="4">
        <v>46009</v>
      </c>
      <c r="L1154" s="5">
        <v>0.61849537037037039</v>
      </c>
      <c r="M1154" t="s">
        <v>953</v>
      </c>
      <c r="N1154" s="5">
        <v>3.4722222222222222E-5</v>
      </c>
      <c r="O1154" t="s">
        <v>960</v>
      </c>
      <c r="P1154">
        <v>0</v>
      </c>
      <c r="Q1154">
        <v>20</v>
      </c>
      <c r="R1154" t="s">
        <v>961</v>
      </c>
      <c r="S1154" t="s">
        <v>955</v>
      </c>
    </row>
    <row r="1155" spans="1:19" x14ac:dyDescent="0.25">
      <c r="A1155" s="54">
        <f>_xlfn.XLOOKUP(B1155,'School Lookup'!D:D,'School Lookup'!F:F,0)</f>
        <v>682471</v>
      </c>
      <c r="B1155" s="54" t="str">
        <f>_xlfn.XLOOKUP(C1155,'School Lookup'!A:A,'School Lookup'!D:D,_xlfn.XLOOKUP(C1155,'School Lookup'!B:B,'School Lookup'!D:D,_xlfn.XLOOKUP(C1155,'School Lookup'!C:C,'School Lookup'!D:D,0)))</f>
        <v>Ridgeway Primary School</v>
      </c>
      <c r="C1155" t="s">
        <v>327</v>
      </c>
      <c r="D1155">
        <v>500</v>
      </c>
      <c r="E1155" t="s">
        <v>16</v>
      </c>
      <c r="F1155" t="s">
        <v>734</v>
      </c>
      <c r="G1155" t="s">
        <v>328</v>
      </c>
      <c r="H1155" t="s">
        <v>885</v>
      </c>
      <c r="I1155" t="s">
        <v>958</v>
      </c>
      <c r="J1155" t="s">
        <v>959</v>
      </c>
      <c r="K1155" s="4">
        <v>46009</v>
      </c>
      <c r="L1155" s="5">
        <v>0.63843749999999999</v>
      </c>
      <c r="M1155" t="s">
        <v>953</v>
      </c>
      <c r="N1155" s="5">
        <v>3.4722222222222222E-5</v>
      </c>
      <c r="O1155" t="s">
        <v>960</v>
      </c>
      <c r="P1155">
        <v>0</v>
      </c>
      <c r="Q1155">
        <v>20</v>
      </c>
      <c r="R1155" t="s">
        <v>961</v>
      </c>
      <c r="S1155" t="s">
        <v>955</v>
      </c>
    </row>
    <row r="1156" spans="1:19" x14ac:dyDescent="0.25">
      <c r="A1156" s="54">
        <f>_xlfn.XLOOKUP(B1156,'School Lookup'!D:D,'School Lookup'!F:F,0)</f>
        <v>682471</v>
      </c>
      <c r="B1156" s="54" t="str">
        <f>_xlfn.XLOOKUP(C1156,'School Lookup'!A:A,'School Lookup'!D:D,_xlfn.XLOOKUP(C1156,'School Lookup'!B:B,'School Lookup'!D:D,_xlfn.XLOOKUP(C1156,'School Lookup'!C:C,'School Lookup'!D:D,0)))</f>
        <v>Ridgeway Primary School</v>
      </c>
      <c r="C1156" t="s">
        <v>327</v>
      </c>
      <c r="D1156" t="s">
        <v>963</v>
      </c>
      <c r="E1156" t="s">
        <v>16</v>
      </c>
      <c r="F1156" t="s">
        <v>734</v>
      </c>
      <c r="G1156" t="s">
        <v>328</v>
      </c>
      <c r="H1156" t="s">
        <v>885</v>
      </c>
      <c r="I1156" t="s">
        <v>958</v>
      </c>
      <c r="J1156" t="s">
        <v>959</v>
      </c>
      <c r="K1156" s="4">
        <v>46009</v>
      </c>
      <c r="L1156" s="5">
        <v>0.38317129629629632</v>
      </c>
      <c r="M1156" t="s">
        <v>953</v>
      </c>
      <c r="N1156" s="5">
        <v>6.3657407407407413E-4</v>
      </c>
      <c r="O1156" t="s">
        <v>960</v>
      </c>
      <c r="P1156">
        <v>0</v>
      </c>
      <c r="Q1156">
        <v>20</v>
      </c>
      <c r="R1156" t="s">
        <v>955</v>
      </c>
    </row>
    <row r="1157" spans="1:19" x14ac:dyDescent="0.25">
      <c r="A1157" s="54">
        <f>_xlfn.XLOOKUP(B1157,'School Lookup'!D:D,'School Lookup'!F:F,0)</f>
        <v>682471</v>
      </c>
      <c r="B1157" s="54" t="str">
        <f>_xlfn.XLOOKUP(C1157,'School Lookup'!A:A,'School Lookup'!D:D,_xlfn.XLOOKUP(C1157,'School Lookup'!B:B,'School Lookup'!D:D,_xlfn.XLOOKUP(C1157,'School Lookup'!C:C,'School Lookup'!D:D,0)))</f>
        <v>Ridgeway Primary School</v>
      </c>
      <c r="C1157" t="s">
        <v>327</v>
      </c>
      <c r="D1157">
        <v>500</v>
      </c>
      <c r="E1157" t="s">
        <v>16</v>
      </c>
      <c r="F1157" t="s">
        <v>734</v>
      </c>
      <c r="G1157" t="s">
        <v>328</v>
      </c>
      <c r="H1157" t="s">
        <v>885</v>
      </c>
      <c r="I1157" t="s">
        <v>958</v>
      </c>
      <c r="J1157" t="s">
        <v>959</v>
      </c>
      <c r="K1157" s="4">
        <v>46009</v>
      </c>
      <c r="L1157" s="5">
        <v>0.38317129629629632</v>
      </c>
      <c r="M1157" t="s">
        <v>953</v>
      </c>
      <c r="N1157" s="5">
        <v>6.3657407407407413E-4</v>
      </c>
      <c r="O1157" t="s">
        <v>960</v>
      </c>
      <c r="P1157">
        <v>0</v>
      </c>
      <c r="Q1157">
        <v>20</v>
      </c>
      <c r="R1157" t="s">
        <v>961</v>
      </c>
      <c r="S1157" t="s">
        <v>955</v>
      </c>
    </row>
    <row r="1158" spans="1:19" x14ac:dyDescent="0.25">
      <c r="A1158" s="54">
        <f>_xlfn.XLOOKUP(B1158,'School Lookup'!D:D,'School Lookup'!F:F,0)</f>
        <v>682471</v>
      </c>
      <c r="B1158" s="54" t="str">
        <f>_xlfn.XLOOKUP(C1158,'School Lookup'!A:A,'School Lookup'!D:D,_xlfn.XLOOKUP(C1158,'School Lookup'!B:B,'School Lookup'!D:D,_xlfn.XLOOKUP(C1158,'School Lookup'!C:C,'School Lookup'!D:D,0)))</f>
        <v>Ridgeway Primary School</v>
      </c>
      <c r="C1158" t="s">
        <v>327</v>
      </c>
      <c r="D1158" t="s">
        <v>963</v>
      </c>
      <c r="E1158" t="s">
        <v>16</v>
      </c>
      <c r="F1158" t="s">
        <v>734</v>
      </c>
      <c r="G1158" t="s">
        <v>328</v>
      </c>
      <c r="H1158" t="s">
        <v>885</v>
      </c>
      <c r="I1158" t="s">
        <v>958</v>
      </c>
      <c r="J1158" t="s">
        <v>959</v>
      </c>
      <c r="K1158" s="4">
        <v>46009</v>
      </c>
      <c r="L1158" s="5">
        <v>0.38586805555555553</v>
      </c>
      <c r="M1158" t="s">
        <v>953</v>
      </c>
      <c r="N1158" s="5">
        <v>1.2847222222222223E-3</v>
      </c>
      <c r="O1158" t="s">
        <v>960</v>
      </c>
      <c r="P1158">
        <v>0</v>
      </c>
      <c r="Q1158">
        <v>20</v>
      </c>
      <c r="R1158" t="s">
        <v>955</v>
      </c>
    </row>
    <row r="1159" spans="1:19" x14ac:dyDescent="0.25">
      <c r="A1159" s="54">
        <f>_xlfn.XLOOKUP(B1159,'School Lookup'!D:D,'School Lookup'!F:F,0)</f>
        <v>682471</v>
      </c>
      <c r="B1159" s="54" t="str">
        <f>_xlfn.XLOOKUP(C1159,'School Lookup'!A:A,'School Lookup'!D:D,_xlfn.XLOOKUP(C1159,'School Lookup'!B:B,'School Lookup'!D:D,_xlfn.XLOOKUP(C1159,'School Lookup'!C:C,'School Lookup'!D:D,0)))</f>
        <v>Ridgeway Primary School</v>
      </c>
      <c r="C1159" t="s">
        <v>327</v>
      </c>
      <c r="D1159">
        <v>500</v>
      </c>
      <c r="E1159" t="s">
        <v>16</v>
      </c>
      <c r="F1159" t="s">
        <v>734</v>
      </c>
      <c r="G1159" t="s">
        <v>328</v>
      </c>
      <c r="H1159" t="s">
        <v>885</v>
      </c>
      <c r="I1159" t="s">
        <v>958</v>
      </c>
      <c r="J1159" t="s">
        <v>959</v>
      </c>
      <c r="K1159" s="4">
        <v>46009</v>
      </c>
      <c r="L1159" s="5">
        <v>0.38586805555555553</v>
      </c>
      <c r="M1159" t="s">
        <v>953</v>
      </c>
      <c r="N1159" s="5">
        <v>1.2847222222222223E-3</v>
      </c>
      <c r="O1159" t="s">
        <v>960</v>
      </c>
      <c r="P1159">
        <v>0</v>
      </c>
      <c r="Q1159">
        <v>20</v>
      </c>
      <c r="R1159" t="s">
        <v>961</v>
      </c>
      <c r="S1159" t="s">
        <v>955</v>
      </c>
    </row>
    <row r="1160" spans="1:19" x14ac:dyDescent="0.25">
      <c r="A1160" s="54">
        <f>_xlfn.XLOOKUP(B1160,'School Lookup'!D:D,'School Lookup'!F:F,0)</f>
        <v>682471</v>
      </c>
      <c r="B1160" s="54" t="str">
        <f>_xlfn.XLOOKUP(C1160,'School Lookup'!A:A,'School Lookup'!D:D,_xlfn.XLOOKUP(C1160,'School Lookup'!B:B,'School Lookup'!D:D,_xlfn.XLOOKUP(C1160,'School Lookup'!C:C,'School Lookup'!D:D,0)))</f>
        <v>Ridgeway Primary School</v>
      </c>
      <c r="C1160" t="s">
        <v>327</v>
      </c>
      <c r="D1160" t="s">
        <v>962</v>
      </c>
      <c r="E1160" t="s">
        <v>16</v>
      </c>
      <c r="F1160" t="s">
        <v>734</v>
      </c>
      <c r="G1160" t="s">
        <v>328</v>
      </c>
      <c r="H1160" t="s">
        <v>885</v>
      </c>
      <c r="I1160" t="s">
        <v>958</v>
      </c>
      <c r="J1160" t="s">
        <v>959</v>
      </c>
      <c r="K1160" s="4">
        <v>46009</v>
      </c>
      <c r="L1160" s="5">
        <v>0.38640046296296299</v>
      </c>
      <c r="M1160" t="s">
        <v>953</v>
      </c>
      <c r="N1160" s="5">
        <v>8.7962962962962962E-4</v>
      </c>
      <c r="O1160" t="s">
        <v>960</v>
      </c>
      <c r="P1160">
        <v>0</v>
      </c>
      <c r="Q1160">
        <v>20</v>
      </c>
      <c r="R1160" t="s">
        <v>955</v>
      </c>
    </row>
    <row r="1161" spans="1:19" x14ac:dyDescent="0.25">
      <c r="A1161" s="54">
        <f>_xlfn.XLOOKUP(B1161,'School Lookup'!D:D,'School Lookup'!F:F,0)</f>
        <v>682471</v>
      </c>
      <c r="B1161" s="54" t="str">
        <f>_xlfn.XLOOKUP(C1161,'School Lookup'!A:A,'School Lookup'!D:D,_xlfn.XLOOKUP(C1161,'School Lookup'!B:B,'School Lookup'!D:D,_xlfn.XLOOKUP(C1161,'School Lookup'!C:C,'School Lookup'!D:D,0)))</f>
        <v>Ridgeway Primary School</v>
      </c>
      <c r="C1161" t="s">
        <v>327</v>
      </c>
      <c r="D1161">
        <v>500</v>
      </c>
      <c r="E1161" t="s">
        <v>16</v>
      </c>
      <c r="F1161" t="s">
        <v>734</v>
      </c>
      <c r="G1161" t="s">
        <v>328</v>
      </c>
      <c r="H1161" t="s">
        <v>885</v>
      </c>
      <c r="I1161" t="s">
        <v>958</v>
      </c>
      <c r="J1161" t="s">
        <v>959</v>
      </c>
      <c r="K1161" s="4">
        <v>46009</v>
      </c>
      <c r="L1161" s="5">
        <v>0.38640046296296299</v>
      </c>
      <c r="M1161" t="s">
        <v>953</v>
      </c>
      <c r="N1161" s="5">
        <v>8.7962962962962962E-4</v>
      </c>
      <c r="O1161" t="s">
        <v>960</v>
      </c>
      <c r="P1161">
        <v>0</v>
      </c>
      <c r="Q1161">
        <v>20</v>
      </c>
      <c r="R1161" t="s">
        <v>961</v>
      </c>
      <c r="S1161" t="s">
        <v>955</v>
      </c>
    </row>
    <row r="1162" spans="1:19" x14ac:dyDescent="0.25">
      <c r="A1162" s="54">
        <f>_xlfn.XLOOKUP(B1162,'School Lookup'!D:D,'School Lookup'!F:F,0)</f>
        <v>682471</v>
      </c>
      <c r="B1162" s="54" t="str">
        <f>_xlfn.XLOOKUP(C1162,'School Lookup'!A:A,'School Lookup'!D:D,_xlfn.XLOOKUP(C1162,'School Lookup'!B:B,'School Lookup'!D:D,_xlfn.XLOOKUP(C1162,'School Lookup'!C:C,'School Lookup'!D:D,0)))</f>
        <v>Ridgeway Primary School</v>
      </c>
      <c r="C1162" t="s">
        <v>327</v>
      </c>
      <c r="D1162" t="s">
        <v>962</v>
      </c>
      <c r="E1162" t="s">
        <v>16</v>
      </c>
      <c r="F1162" t="s">
        <v>734</v>
      </c>
      <c r="G1162" t="s">
        <v>328</v>
      </c>
      <c r="H1162" t="s">
        <v>885</v>
      </c>
      <c r="I1162" t="s">
        <v>958</v>
      </c>
      <c r="J1162" t="s">
        <v>959</v>
      </c>
      <c r="K1162" s="4">
        <v>46009</v>
      </c>
      <c r="L1162" s="5">
        <v>0.40221064814814816</v>
      </c>
      <c r="M1162" t="s">
        <v>953</v>
      </c>
      <c r="N1162" s="5">
        <v>6.4814814814814813E-4</v>
      </c>
      <c r="O1162" t="s">
        <v>960</v>
      </c>
      <c r="P1162">
        <v>0</v>
      </c>
      <c r="Q1162">
        <v>20</v>
      </c>
      <c r="R1162" t="s">
        <v>955</v>
      </c>
    </row>
    <row r="1163" spans="1:19" x14ac:dyDescent="0.25">
      <c r="A1163" s="54">
        <f>_xlfn.XLOOKUP(B1163,'School Lookup'!D:D,'School Lookup'!F:F,0)</f>
        <v>682471</v>
      </c>
      <c r="B1163" s="54" t="str">
        <f>_xlfn.XLOOKUP(C1163,'School Lookup'!A:A,'School Lookup'!D:D,_xlfn.XLOOKUP(C1163,'School Lookup'!B:B,'School Lookup'!D:D,_xlfn.XLOOKUP(C1163,'School Lookup'!C:C,'School Lookup'!D:D,0)))</f>
        <v>Ridgeway Primary School</v>
      </c>
      <c r="C1163" t="s">
        <v>327</v>
      </c>
      <c r="D1163">
        <v>500</v>
      </c>
      <c r="E1163" t="s">
        <v>16</v>
      </c>
      <c r="F1163" t="s">
        <v>734</v>
      </c>
      <c r="G1163" t="s">
        <v>328</v>
      </c>
      <c r="H1163" t="s">
        <v>885</v>
      </c>
      <c r="I1163" t="s">
        <v>958</v>
      </c>
      <c r="J1163" t="s">
        <v>959</v>
      </c>
      <c r="K1163" s="4">
        <v>46009</v>
      </c>
      <c r="L1163" s="5">
        <v>0.40221064814814816</v>
      </c>
      <c r="M1163" t="s">
        <v>953</v>
      </c>
      <c r="N1163" s="5">
        <v>6.4814814814814813E-4</v>
      </c>
      <c r="O1163" t="s">
        <v>960</v>
      </c>
      <c r="P1163">
        <v>0</v>
      </c>
      <c r="Q1163">
        <v>20</v>
      </c>
      <c r="R1163" t="s">
        <v>961</v>
      </c>
      <c r="S1163" t="s">
        <v>955</v>
      </c>
    </row>
    <row r="1164" spans="1:19" x14ac:dyDescent="0.25">
      <c r="A1164" s="54">
        <f>_xlfn.XLOOKUP(B1164,'School Lookup'!D:D,'School Lookup'!F:F,0)</f>
        <v>682471</v>
      </c>
      <c r="B1164" s="54" t="str">
        <f>_xlfn.XLOOKUP(C1164,'School Lookup'!A:A,'School Lookup'!D:D,_xlfn.XLOOKUP(C1164,'School Lookup'!B:B,'School Lookup'!D:D,_xlfn.XLOOKUP(C1164,'School Lookup'!C:C,'School Lookup'!D:D,0)))</f>
        <v>Ridgeway Primary School</v>
      </c>
      <c r="C1164" t="s">
        <v>327</v>
      </c>
      <c r="D1164" t="s">
        <v>962</v>
      </c>
      <c r="E1164" t="s">
        <v>16</v>
      </c>
      <c r="F1164" t="s">
        <v>734</v>
      </c>
      <c r="G1164" t="s">
        <v>328</v>
      </c>
      <c r="H1164" t="s">
        <v>885</v>
      </c>
      <c r="I1164" t="s">
        <v>958</v>
      </c>
      <c r="J1164" t="s">
        <v>959</v>
      </c>
      <c r="K1164" s="4">
        <v>46009</v>
      </c>
      <c r="L1164" s="5">
        <v>0.41064814814814815</v>
      </c>
      <c r="M1164" t="s">
        <v>953</v>
      </c>
      <c r="N1164" s="5">
        <v>1.0185185185185184E-3</v>
      </c>
      <c r="O1164" t="s">
        <v>960</v>
      </c>
      <c r="P1164">
        <v>0</v>
      </c>
      <c r="Q1164">
        <v>20</v>
      </c>
      <c r="R1164" t="s">
        <v>955</v>
      </c>
    </row>
    <row r="1165" spans="1:19" x14ac:dyDescent="0.25">
      <c r="A1165" s="54">
        <f>_xlfn.XLOOKUP(B1165,'School Lookup'!D:D,'School Lookup'!F:F,0)</f>
        <v>682471</v>
      </c>
      <c r="B1165" s="54" t="str">
        <f>_xlfn.XLOOKUP(C1165,'School Lookup'!A:A,'School Lookup'!D:D,_xlfn.XLOOKUP(C1165,'School Lookup'!B:B,'School Lookup'!D:D,_xlfn.XLOOKUP(C1165,'School Lookup'!C:C,'School Lookup'!D:D,0)))</f>
        <v>Ridgeway Primary School</v>
      </c>
      <c r="C1165" t="s">
        <v>327</v>
      </c>
      <c r="D1165">
        <v>500</v>
      </c>
      <c r="E1165" t="s">
        <v>16</v>
      </c>
      <c r="F1165" t="s">
        <v>734</v>
      </c>
      <c r="G1165" t="s">
        <v>328</v>
      </c>
      <c r="H1165" t="s">
        <v>885</v>
      </c>
      <c r="I1165" t="s">
        <v>958</v>
      </c>
      <c r="J1165" t="s">
        <v>959</v>
      </c>
      <c r="K1165" s="4">
        <v>46009</v>
      </c>
      <c r="L1165" s="5">
        <v>0.41064814814814815</v>
      </c>
      <c r="M1165" t="s">
        <v>953</v>
      </c>
      <c r="N1165" s="5">
        <v>1.0185185185185184E-3</v>
      </c>
      <c r="O1165" t="s">
        <v>960</v>
      </c>
      <c r="P1165">
        <v>0</v>
      </c>
      <c r="Q1165">
        <v>20</v>
      </c>
      <c r="R1165" t="s">
        <v>961</v>
      </c>
      <c r="S1165" t="s">
        <v>955</v>
      </c>
    </row>
    <row r="1166" spans="1:19" x14ac:dyDescent="0.25">
      <c r="A1166" s="54">
        <f>_xlfn.XLOOKUP(B1166,'School Lookup'!D:D,'School Lookup'!F:F,0)</f>
        <v>682471</v>
      </c>
      <c r="B1166" s="54" t="str">
        <f>_xlfn.XLOOKUP(C1166,'School Lookup'!A:A,'School Lookup'!D:D,_xlfn.XLOOKUP(C1166,'School Lookup'!B:B,'School Lookup'!D:D,_xlfn.XLOOKUP(C1166,'School Lookup'!C:C,'School Lookup'!D:D,0)))</f>
        <v>Ridgeway Primary School</v>
      </c>
      <c r="C1166" t="s">
        <v>327</v>
      </c>
      <c r="D1166" t="s">
        <v>962</v>
      </c>
      <c r="E1166" t="s">
        <v>16</v>
      </c>
      <c r="F1166" t="s">
        <v>734</v>
      </c>
      <c r="G1166" t="s">
        <v>328</v>
      </c>
      <c r="H1166" t="s">
        <v>885</v>
      </c>
      <c r="I1166" t="s">
        <v>958</v>
      </c>
      <c r="J1166" t="s">
        <v>959</v>
      </c>
      <c r="K1166" s="4">
        <v>46009</v>
      </c>
      <c r="L1166" s="5">
        <v>0.41586805555555556</v>
      </c>
      <c r="M1166" t="s">
        <v>953</v>
      </c>
      <c r="N1166" s="5">
        <v>1.4004629629629629E-3</v>
      </c>
      <c r="O1166" t="s">
        <v>960</v>
      </c>
      <c r="P1166">
        <v>0</v>
      </c>
      <c r="Q1166">
        <v>20</v>
      </c>
      <c r="R1166" t="s">
        <v>955</v>
      </c>
    </row>
    <row r="1167" spans="1:19" x14ac:dyDescent="0.25">
      <c r="A1167" s="54">
        <f>_xlfn.XLOOKUP(B1167,'School Lookup'!D:D,'School Lookup'!F:F,0)</f>
        <v>114469</v>
      </c>
      <c r="B1167" s="54" t="str">
        <f>_xlfn.XLOOKUP(C1167,'School Lookup'!A:A,'School Lookup'!D:D,_xlfn.XLOOKUP(C1167,'School Lookup'!B:B,'School Lookup'!D:D,_xlfn.XLOOKUP(C1167,'School Lookup'!C:C,'School Lookup'!D:D,0)))</f>
        <v>Thornsett Primary School</v>
      </c>
      <c r="C1167" t="s">
        <v>20</v>
      </c>
      <c r="D1167" t="s">
        <v>1339</v>
      </c>
      <c r="E1167" t="s">
        <v>16</v>
      </c>
      <c r="F1167" t="s">
        <v>734</v>
      </c>
      <c r="G1167" t="s">
        <v>224</v>
      </c>
      <c r="H1167" t="s">
        <v>222</v>
      </c>
      <c r="I1167" t="s">
        <v>980</v>
      </c>
      <c r="J1167" t="s">
        <v>959</v>
      </c>
      <c r="K1167" s="4">
        <v>46009</v>
      </c>
      <c r="L1167" s="5">
        <v>0.61993055555555554</v>
      </c>
      <c r="M1167" t="s">
        <v>953</v>
      </c>
      <c r="N1167" s="5">
        <v>2.9050925925925928E-3</v>
      </c>
      <c r="O1167" t="s">
        <v>960</v>
      </c>
      <c r="P1167">
        <v>3.5999999999999997E-2</v>
      </c>
      <c r="Q1167">
        <v>20</v>
      </c>
      <c r="R1167" t="s">
        <v>1338</v>
      </c>
      <c r="S1167" t="s">
        <v>966</v>
      </c>
    </row>
    <row r="1168" spans="1:19" x14ac:dyDescent="0.25">
      <c r="A1168" s="54">
        <f>_xlfn.XLOOKUP(B1168,'School Lookup'!D:D,'School Lookup'!F:F,0)</f>
        <v>585323</v>
      </c>
      <c r="B1168" s="54" t="str">
        <f>_xlfn.XLOOKUP(C1168,'School Lookup'!A:A,'School Lookup'!D:D,_xlfn.XLOOKUP(C1168,'School Lookup'!B:B,'School Lookup'!D:D,_xlfn.XLOOKUP(C1168,'School Lookup'!C:C,'School Lookup'!D:D,0)))</f>
        <v>Netherseal St Peters CE Controlled Primary School</v>
      </c>
      <c r="C1168" t="s">
        <v>26</v>
      </c>
      <c r="D1168" t="s">
        <v>1035</v>
      </c>
      <c r="E1168" t="s">
        <v>16</v>
      </c>
      <c r="F1168" t="s">
        <v>734</v>
      </c>
      <c r="G1168" t="s">
        <v>131</v>
      </c>
      <c r="H1168" t="s">
        <v>768</v>
      </c>
      <c r="I1168" t="s">
        <v>980</v>
      </c>
      <c r="J1168" t="s">
        <v>981</v>
      </c>
      <c r="K1168" s="4">
        <v>46009</v>
      </c>
      <c r="L1168" s="5">
        <v>0.39958333333333335</v>
      </c>
      <c r="M1168" t="s">
        <v>953</v>
      </c>
      <c r="N1168" s="5">
        <v>8.6805555555555551E-4</v>
      </c>
      <c r="O1168" t="s">
        <v>982</v>
      </c>
      <c r="P1168">
        <v>0.09</v>
      </c>
      <c r="Q1168">
        <v>20</v>
      </c>
      <c r="R1168" t="s">
        <v>998</v>
      </c>
      <c r="S1168" t="s">
        <v>987</v>
      </c>
    </row>
    <row r="1169" spans="1:19" x14ac:dyDescent="0.25">
      <c r="A1169" s="54">
        <f>_xlfn.XLOOKUP(B1169,'School Lookup'!D:D,'School Lookup'!F:F,0)</f>
        <v>585323</v>
      </c>
      <c r="B1169" s="54" t="str">
        <f>_xlfn.XLOOKUP(C1169,'School Lookup'!A:A,'School Lookup'!D:D,_xlfn.XLOOKUP(C1169,'School Lookup'!B:B,'School Lookup'!D:D,_xlfn.XLOOKUP(C1169,'School Lookup'!C:C,'School Lookup'!D:D,0)))</f>
        <v>Netherseal St Peters CE Controlled Primary School</v>
      </c>
      <c r="C1169" t="s">
        <v>26</v>
      </c>
      <c r="D1169" t="s">
        <v>1584</v>
      </c>
      <c r="E1169" t="s">
        <v>16</v>
      </c>
      <c r="F1169" t="s">
        <v>734</v>
      </c>
      <c r="G1169" t="s">
        <v>131</v>
      </c>
      <c r="H1169" t="s">
        <v>768</v>
      </c>
      <c r="I1169" t="s">
        <v>980</v>
      </c>
      <c r="J1169" t="s">
        <v>981</v>
      </c>
      <c r="K1169" s="4">
        <v>46009</v>
      </c>
      <c r="L1169" s="5">
        <v>0.50512731481481477</v>
      </c>
      <c r="M1169" t="s">
        <v>953</v>
      </c>
      <c r="N1169" s="5">
        <v>1.1574074074074075E-4</v>
      </c>
      <c r="O1169" t="s">
        <v>982</v>
      </c>
      <c r="P1169">
        <v>0.02</v>
      </c>
      <c r="Q1169">
        <v>20</v>
      </c>
      <c r="R1169" t="s">
        <v>998</v>
      </c>
      <c r="S1169" t="s">
        <v>987</v>
      </c>
    </row>
    <row r="1170" spans="1:19" x14ac:dyDescent="0.25">
      <c r="A1170" s="54">
        <f>_xlfn.XLOOKUP(B1170,'School Lookup'!D:D,'School Lookup'!F:F,0)</f>
        <v>585323</v>
      </c>
      <c r="B1170" s="54" t="str">
        <f>_xlfn.XLOOKUP(C1170,'School Lookup'!A:A,'School Lookup'!D:D,_xlfn.XLOOKUP(C1170,'School Lookup'!B:B,'School Lookup'!D:D,_xlfn.XLOOKUP(C1170,'School Lookup'!C:C,'School Lookup'!D:D,0)))</f>
        <v>Netherseal St Peters CE Controlled Primary School</v>
      </c>
      <c r="C1170" t="s">
        <v>26</v>
      </c>
      <c r="D1170" t="s">
        <v>1584</v>
      </c>
      <c r="E1170" t="s">
        <v>16</v>
      </c>
      <c r="F1170" t="s">
        <v>734</v>
      </c>
      <c r="G1170" t="s">
        <v>131</v>
      </c>
      <c r="H1170" t="s">
        <v>768</v>
      </c>
      <c r="I1170" t="s">
        <v>980</v>
      </c>
      <c r="J1170" t="s">
        <v>981</v>
      </c>
      <c r="K1170" s="4">
        <v>46009</v>
      </c>
      <c r="L1170" s="5">
        <v>0.50553240740740746</v>
      </c>
      <c r="M1170" t="s">
        <v>953</v>
      </c>
      <c r="N1170" s="5">
        <v>8.7962962962962962E-4</v>
      </c>
      <c r="O1170" t="s">
        <v>982</v>
      </c>
      <c r="P1170">
        <v>9.1999999999999998E-2</v>
      </c>
      <c r="Q1170">
        <v>20</v>
      </c>
      <c r="R1170" t="s">
        <v>998</v>
      </c>
      <c r="S1170" t="s">
        <v>987</v>
      </c>
    </row>
    <row r="1171" spans="1:19" x14ac:dyDescent="0.25">
      <c r="A1171" s="54">
        <f>_xlfn.XLOOKUP(B1171,'School Lookup'!D:D,'School Lookup'!F:F,0)</f>
        <v>585323</v>
      </c>
      <c r="B1171" s="54" t="str">
        <f>_xlfn.XLOOKUP(C1171,'School Lookup'!A:A,'School Lookup'!D:D,_xlfn.XLOOKUP(C1171,'School Lookup'!B:B,'School Lookup'!D:D,_xlfn.XLOOKUP(C1171,'School Lookup'!C:C,'School Lookup'!D:D,0)))</f>
        <v>Netherseal St Peters CE Controlled Primary School</v>
      </c>
      <c r="C1171" t="s">
        <v>26</v>
      </c>
      <c r="D1171" t="s">
        <v>1585</v>
      </c>
      <c r="E1171" t="s">
        <v>16</v>
      </c>
      <c r="F1171" t="s">
        <v>734</v>
      </c>
      <c r="G1171" t="s">
        <v>131</v>
      </c>
      <c r="H1171" t="s">
        <v>768</v>
      </c>
      <c r="I1171" t="s">
        <v>980</v>
      </c>
      <c r="J1171" t="s">
        <v>981</v>
      </c>
      <c r="K1171" s="4">
        <v>46009</v>
      </c>
      <c r="L1171" s="5">
        <v>0.56440972222222219</v>
      </c>
      <c r="M1171" t="s">
        <v>953</v>
      </c>
      <c r="N1171" s="5">
        <v>8.2175925925925927E-4</v>
      </c>
      <c r="O1171" t="s">
        <v>982</v>
      </c>
      <c r="P1171">
        <v>8.5999999999999993E-2</v>
      </c>
      <c r="Q1171">
        <v>20</v>
      </c>
      <c r="R1171" t="s">
        <v>993</v>
      </c>
      <c r="S1171" t="s">
        <v>994</v>
      </c>
    </row>
    <row r="1172" spans="1:19" x14ac:dyDescent="0.25">
      <c r="A1172" s="54">
        <f>_xlfn.XLOOKUP(B1172,'School Lookup'!D:D,'School Lookup'!F:F,0)</f>
        <v>682471</v>
      </c>
      <c r="B1172" s="54" t="str">
        <f>_xlfn.XLOOKUP(C1172,'School Lookup'!A:A,'School Lookup'!D:D,_xlfn.XLOOKUP(C1172,'School Lookup'!B:B,'School Lookup'!D:D,_xlfn.XLOOKUP(C1172,'School Lookup'!C:C,'School Lookup'!D:D,0)))</f>
        <v>Ridgeway Primary School</v>
      </c>
      <c r="C1172" t="s">
        <v>334</v>
      </c>
      <c r="D1172" t="s">
        <v>1586</v>
      </c>
      <c r="E1172" t="s">
        <v>16</v>
      </c>
      <c r="F1172" t="s">
        <v>734</v>
      </c>
      <c r="G1172" t="s">
        <v>328</v>
      </c>
      <c r="H1172" t="s">
        <v>885</v>
      </c>
      <c r="I1172" t="s">
        <v>958</v>
      </c>
      <c r="J1172" t="s">
        <v>981</v>
      </c>
      <c r="K1172" s="4">
        <v>46009</v>
      </c>
      <c r="L1172" s="5">
        <v>0.46460648148148148</v>
      </c>
      <c r="M1172" t="s">
        <v>953</v>
      </c>
      <c r="N1172" s="5">
        <v>4.5138888888888887E-4</v>
      </c>
      <c r="O1172" t="s">
        <v>982</v>
      </c>
      <c r="P1172">
        <v>0</v>
      </c>
      <c r="Q1172">
        <v>20</v>
      </c>
      <c r="R1172" t="s">
        <v>983</v>
      </c>
      <c r="S1172" t="s">
        <v>984</v>
      </c>
    </row>
    <row r="1173" spans="1:19" x14ac:dyDescent="0.25">
      <c r="A1173" s="54">
        <f>_xlfn.XLOOKUP(B1173,'School Lookup'!D:D,'School Lookup'!F:F,0)</f>
        <v>682471</v>
      </c>
      <c r="B1173" s="54" t="str">
        <f>_xlfn.XLOOKUP(C1173,'School Lookup'!A:A,'School Lookup'!D:D,_xlfn.XLOOKUP(C1173,'School Lookup'!B:B,'School Lookup'!D:D,_xlfn.XLOOKUP(C1173,'School Lookup'!C:C,'School Lookup'!D:D,0)))</f>
        <v>Ridgeway Primary School</v>
      </c>
      <c r="C1173" t="s">
        <v>334</v>
      </c>
      <c r="D1173" t="s">
        <v>1586</v>
      </c>
      <c r="E1173" t="s">
        <v>16</v>
      </c>
      <c r="F1173" t="s">
        <v>734</v>
      </c>
      <c r="G1173" t="s">
        <v>328</v>
      </c>
      <c r="H1173" t="s">
        <v>885</v>
      </c>
      <c r="I1173" t="s">
        <v>958</v>
      </c>
      <c r="J1173" t="s">
        <v>981</v>
      </c>
      <c r="K1173" s="4">
        <v>46009</v>
      </c>
      <c r="L1173" s="5">
        <v>0.48916666666666669</v>
      </c>
      <c r="M1173" t="s">
        <v>953</v>
      </c>
      <c r="N1173" s="5">
        <v>3.3564814814814812E-4</v>
      </c>
      <c r="O1173" t="s">
        <v>982</v>
      </c>
      <c r="P1173">
        <v>0</v>
      </c>
      <c r="Q1173">
        <v>20</v>
      </c>
      <c r="R1173" t="s">
        <v>983</v>
      </c>
      <c r="S1173" t="s">
        <v>984</v>
      </c>
    </row>
    <row r="1174" spans="1:19" x14ac:dyDescent="0.25">
      <c r="A1174" s="54">
        <f>_xlfn.XLOOKUP(B1174,'School Lookup'!D:D,'School Lookup'!F:F,0)</f>
        <v>682471</v>
      </c>
      <c r="B1174" s="54" t="str">
        <f>_xlfn.XLOOKUP(C1174,'School Lookup'!A:A,'School Lookup'!D:D,_xlfn.XLOOKUP(C1174,'School Lookup'!B:B,'School Lookup'!D:D,_xlfn.XLOOKUP(C1174,'School Lookup'!C:C,'School Lookup'!D:D,0)))</f>
        <v>Ridgeway Primary School</v>
      </c>
      <c r="C1174" t="s">
        <v>334</v>
      </c>
      <c r="D1174" t="s">
        <v>1587</v>
      </c>
      <c r="E1174" t="s">
        <v>16</v>
      </c>
      <c r="F1174" t="s">
        <v>734</v>
      </c>
      <c r="G1174" t="s">
        <v>328</v>
      </c>
      <c r="H1174" t="s">
        <v>885</v>
      </c>
      <c r="I1174" t="s">
        <v>958</v>
      </c>
      <c r="J1174" t="s">
        <v>981</v>
      </c>
      <c r="K1174" s="4">
        <v>46009</v>
      </c>
      <c r="L1174" s="5">
        <v>0.49068287037037039</v>
      </c>
      <c r="M1174" t="s">
        <v>953</v>
      </c>
      <c r="N1174" s="5">
        <v>4.0509259259259258E-4</v>
      </c>
      <c r="O1174" t="s">
        <v>982</v>
      </c>
      <c r="P1174">
        <v>0</v>
      </c>
      <c r="Q1174">
        <v>20</v>
      </c>
      <c r="R1174" t="s">
        <v>998</v>
      </c>
      <c r="S1174" t="s">
        <v>987</v>
      </c>
    </row>
    <row r="1175" spans="1:19" x14ac:dyDescent="0.25">
      <c r="A1175" s="54">
        <f>_xlfn.XLOOKUP(B1175,'School Lookup'!D:D,'School Lookup'!F:F,0)</f>
        <v>682471</v>
      </c>
      <c r="B1175" s="54" t="str">
        <f>_xlfn.XLOOKUP(C1175,'School Lookup'!A:A,'School Lookup'!D:D,_xlfn.XLOOKUP(C1175,'School Lookup'!B:B,'School Lookup'!D:D,_xlfn.XLOOKUP(C1175,'School Lookup'!C:C,'School Lookup'!D:D,0)))</f>
        <v>Ridgeway Primary School</v>
      </c>
      <c r="C1175" t="s">
        <v>334</v>
      </c>
      <c r="D1175" t="s">
        <v>1588</v>
      </c>
      <c r="E1175" t="s">
        <v>16</v>
      </c>
      <c r="F1175" t="s">
        <v>734</v>
      </c>
      <c r="G1175" t="s">
        <v>328</v>
      </c>
      <c r="H1175" t="s">
        <v>885</v>
      </c>
      <c r="I1175" t="s">
        <v>958</v>
      </c>
      <c r="J1175" t="s">
        <v>981</v>
      </c>
      <c r="K1175" s="4">
        <v>46009</v>
      </c>
      <c r="L1175" s="5">
        <v>0.49709490740740742</v>
      </c>
      <c r="M1175" t="s">
        <v>953</v>
      </c>
      <c r="N1175" s="5">
        <v>3.9351851851851852E-4</v>
      </c>
      <c r="O1175" t="s">
        <v>982</v>
      </c>
      <c r="P1175">
        <v>0</v>
      </c>
      <c r="Q1175">
        <v>20</v>
      </c>
      <c r="R1175" t="s">
        <v>998</v>
      </c>
      <c r="S1175" t="s">
        <v>987</v>
      </c>
    </row>
    <row r="1176" spans="1:19" x14ac:dyDescent="0.25">
      <c r="A1176" s="54">
        <f>_xlfn.XLOOKUP(B1176,'School Lookup'!D:D,'School Lookup'!F:F,0)</f>
        <v>682471</v>
      </c>
      <c r="B1176" s="54" t="str">
        <f>_xlfn.XLOOKUP(C1176,'School Lookup'!A:A,'School Lookup'!D:D,_xlfn.XLOOKUP(C1176,'School Lookup'!B:B,'School Lookup'!D:D,_xlfn.XLOOKUP(C1176,'School Lookup'!C:C,'School Lookup'!D:D,0)))</f>
        <v>Ridgeway Primary School</v>
      </c>
      <c r="C1176" t="s">
        <v>334</v>
      </c>
      <c r="D1176" t="s">
        <v>1303</v>
      </c>
      <c r="E1176" t="s">
        <v>16</v>
      </c>
      <c r="F1176" t="s">
        <v>734</v>
      </c>
      <c r="G1176" t="s">
        <v>328</v>
      </c>
      <c r="H1176" t="s">
        <v>885</v>
      </c>
      <c r="I1176" t="s">
        <v>958</v>
      </c>
      <c r="J1176" t="s">
        <v>981</v>
      </c>
      <c r="K1176" s="4">
        <v>46009</v>
      </c>
      <c r="L1176" s="5">
        <v>0.62554398148148149</v>
      </c>
      <c r="M1176" t="s">
        <v>953</v>
      </c>
      <c r="N1176" s="5">
        <v>4.1666666666666669E-4</v>
      </c>
      <c r="O1176" t="s">
        <v>982</v>
      </c>
      <c r="P1176">
        <v>0</v>
      </c>
      <c r="Q1176">
        <v>20</v>
      </c>
      <c r="R1176" t="s">
        <v>983</v>
      </c>
      <c r="S1176" t="s">
        <v>984</v>
      </c>
    </row>
    <row r="1177" spans="1:19" x14ac:dyDescent="0.25">
      <c r="A1177" s="54">
        <f>_xlfn.XLOOKUP(B1177,'School Lookup'!D:D,'School Lookup'!F:F,0)</f>
        <v>856243</v>
      </c>
      <c r="B1177" s="54" t="str">
        <f>_xlfn.XLOOKUP(C1177,'School Lookup'!A:A,'School Lookup'!D:D,_xlfn.XLOOKUP(C1177,'School Lookup'!B:B,'School Lookup'!D:D,_xlfn.XLOOKUP(C1177,'School Lookup'!C:C,'School Lookup'!D:D,0)))</f>
        <v>Elton Primary School</v>
      </c>
      <c r="C1177" t="s">
        <v>331</v>
      </c>
      <c r="D1177" t="s">
        <v>34</v>
      </c>
      <c r="E1177" t="s">
        <v>16</v>
      </c>
      <c r="F1177" t="s">
        <v>734</v>
      </c>
      <c r="G1177" t="s">
        <v>332</v>
      </c>
      <c r="H1177" t="s">
        <v>877</v>
      </c>
      <c r="I1177" t="s">
        <v>958</v>
      </c>
      <c r="J1177" t="s">
        <v>959</v>
      </c>
      <c r="K1177" s="4">
        <v>46009</v>
      </c>
      <c r="L1177" s="5">
        <v>0.40328703703703705</v>
      </c>
      <c r="M1177" t="s">
        <v>953</v>
      </c>
      <c r="N1177" s="5">
        <v>1.2731481481481483E-3</v>
      </c>
      <c r="O1177" t="s">
        <v>960</v>
      </c>
      <c r="P1177">
        <v>0</v>
      </c>
      <c r="Q1177">
        <v>20</v>
      </c>
      <c r="R1177" t="s">
        <v>1589</v>
      </c>
      <c r="S1177" t="s">
        <v>966</v>
      </c>
    </row>
    <row r="1178" spans="1:19" x14ac:dyDescent="0.25">
      <c r="A1178" s="54">
        <f>_xlfn.XLOOKUP(B1178,'School Lookup'!D:D,'School Lookup'!F:F,0)</f>
        <v>856243</v>
      </c>
      <c r="B1178" s="54" t="str">
        <f>_xlfn.XLOOKUP(C1178,'School Lookup'!A:A,'School Lookup'!D:D,_xlfn.XLOOKUP(C1178,'School Lookup'!B:B,'School Lookup'!D:D,_xlfn.XLOOKUP(C1178,'School Lookup'!C:C,'School Lookup'!D:D,0)))</f>
        <v>Elton Primary School</v>
      </c>
      <c r="C1178" t="s">
        <v>331</v>
      </c>
      <c r="D1178" t="s">
        <v>1052</v>
      </c>
      <c r="E1178" t="s">
        <v>16</v>
      </c>
      <c r="F1178" t="s">
        <v>734</v>
      </c>
      <c r="G1178" t="s">
        <v>332</v>
      </c>
      <c r="H1178" t="s">
        <v>877</v>
      </c>
      <c r="I1178" t="s">
        <v>958</v>
      </c>
      <c r="J1178" t="s">
        <v>959</v>
      </c>
      <c r="K1178" s="4">
        <v>46009</v>
      </c>
      <c r="L1178" s="5">
        <v>0.42146990740740742</v>
      </c>
      <c r="M1178" t="s">
        <v>953</v>
      </c>
      <c r="N1178" s="5">
        <v>5.7870370370370367E-4</v>
      </c>
      <c r="O1178" t="s">
        <v>960</v>
      </c>
      <c r="P1178">
        <v>0</v>
      </c>
      <c r="Q1178">
        <v>20</v>
      </c>
      <c r="R1178" t="s">
        <v>1053</v>
      </c>
      <c r="S1178" t="s">
        <v>966</v>
      </c>
    </row>
    <row r="1179" spans="1:19" x14ac:dyDescent="0.25">
      <c r="A1179" s="54">
        <f>_xlfn.XLOOKUP(B1179,'School Lookup'!D:D,'School Lookup'!F:F,0)</f>
        <v>856243</v>
      </c>
      <c r="B1179" s="54" t="str">
        <f>_xlfn.XLOOKUP(C1179,'School Lookup'!A:A,'School Lookup'!D:D,_xlfn.XLOOKUP(C1179,'School Lookup'!B:B,'School Lookup'!D:D,_xlfn.XLOOKUP(C1179,'School Lookup'!C:C,'School Lookup'!D:D,0)))</f>
        <v>Elton Primary School</v>
      </c>
      <c r="C1179" t="s">
        <v>331</v>
      </c>
      <c r="D1179" t="s">
        <v>1590</v>
      </c>
      <c r="E1179" t="s">
        <v>16</v>
      </c>
      <c r="F1179" t="s">
        <v>734</v>
      </c>
      <c r="G1179" t="s">
        <v>332</v>
      </c>
      <c r="H1179" t="s">
        <v>877</v>
      </c>
      <c r="I1179" t="s">
        <v>958</v>
      </c>
      <c r="J1179" t="s">
        <v>959</v>
      </c>
      <c r="K1179" s="4">
        <v>46009</v>
      </c>
      <c r="L1179" s="5">
        <v>0.60456018518518517</v>
      </c>
      <c r="M1179" t="s">
        <v>953</v>
      </c>
      <c r="N1179" s="5">
        <v>1.8171296296296297E-3</v>
      </c>
      <c r="O1179" t="s">
        <v>960</v>
      </c>
      <c r="P1179">
        <v>0</v>
      </c>
      <c r="Q1179">
        <v>20</v>
      </c>
      <c r="R1179" t="s">
        <v>1053</v>
      </c>
      <c r="S1179" t="s">
        <v>966</v>
      </c>
    </row>
    <row r="1180" spans="1:19" x14ac:dyDescent="0.25">
      <c r="A1180" s="54">
        <f>_xlfn.XLOOKUP(B1180,'School Lookup'!D:D,'School Lookup'!F:F,0)</f>
        <v>823392</v>
      </c>
      <c r="B1180" s="54" t="str">
        <f>_xlfn.XLOOKUP(C1180,'School Lookup'!A:A,'School Lookup'!D:D,_xlfn.XLOOKUP(C1180,'School Lookup'!B:B,'School Lookup'!D:D,_xlfn.XLOOKUP(C1180,'School Lookup'!C:C,'School Lookup'!D:D,0)))</f>
        <v>Fitz Herbert C of E VA Primary School</v>
      </c>
      <c r="C1180" t="s">
        <v>31</v>
      </c>
      <c r="D1180" t="s">
        <v>1063</v>
      </c>
      <c r="E1180" t="s">
        <v>16</v>
      </c>
      <c r="F1180" t="s">
        <v>734</v>
      </c>
      <c r="G1180" t="s">
        <v>134</v>
      </c>
      <c r="H1180" t="s">
        <v>347</v>
      </c>
      <c r="I1180" t="s">
        <v>958</v>
      </c>
      <c r="J1180" t="s">
        <v>959</v>
      </c>
      <c r="K1180" s="4">
        <v>46009</v>
      </c>
      <c r="L1180" s="5">
        <v>0.632349537037037</v>
      </c>
      <c r="M1180" t="s">
        <v>953</v>
      </c>
      <c r="N1180" s="5">
        <v>9.3749999999999997E-4</v>
      </c>
      <c r="O1180" t="s">
        <v>960</v>
      </c>
      <c r="P1180">
        <v>0</v>
      </c>
      <c r="Q1180">
        <v>20</v>
      </c>
      <c r="R1180" t="s">
        <v>955</v>
      </c>
    </row>
    <row r="1181" spans="1:19" x14ac:dyDescent="0.25">
      <c r="A1181" s="54">
        <f>_xlfn.XLOOKUP(B1181,'School Lookup'!D:D,'School Lookup'!F:F,0)</f>
        <v>823392</v>
      </c>
      <c r="B1181" s="54" t="str">
        <f>_xlfn.XLOOKUP(C1181,'School Lookup'!A:A,'School Lookup'!D:D,_xlfn.XLOOKUP(C1181,'School Lookup'!B:B,'School Lookup'!D:D,_xlfn.XLOOKUP(C1181,'School Lookup'!C:C,'School Lookup'!D:D,0)))</f>
        <v>Fitz Herbert C of E VA Primary School</v>
      </c>
      <c r="C1181" t="s">
        <v>31</v>
      </c>
      <c r="D1181">
        <v>619</v>
      </c>
      <c r="E1181" t="s">
        <v>16</v>
      </c>
      <c r="F1181" t="s">
        <v>734</v>
      </c>
      <c r="G1181" t="s">
        <v>134</v>
      </c>
      <c r="H1181" t="s">
        <v>347</v>
      </c>
      <c r="I1181" t="s">
        <v>958</v>
      </c>
      <c r="J1181" t="s">
        <v>959</v>
      </c>
      <c r="K1181" s="4">
        <v>46009</v>
      </c>
      <c r="L1181" s="5">
        <v>0.632349537037037</v>
      </c>
      <c r="M1181" t="s">
        <v>953</v>
      </c>
      <c r="N1181" s="5">
        <v>9.3749999999999997E-4</v>
      </c>
      <c r="O1181" t="s">
        <v>960</v>
      </c>
      <c r="P1181">
        <v>0</v>
      </c>
      <c r="Q1181">
        <v>20</v>
      </c>
      <c r="R1181" t="s">
        <v>975</v>
      </c>
      <c r="S1181" t="s">
        <v>976</v>
      </c>
    </row>
    <row r="1182" spans="1:19" x14ac:dyDescent="0.25">
      <c r="A1182" s="54">
        <f>_xlfn.XLOOKUP(B1182,'School Lookup'!D:D,'School Lookup'!F:F,0)</f>
        <v>823392</v>
      </c>
      <c r="B1182" s="54" t="str">
        <f>_xlfn.XLOOKUP(C1182,'School Lookup'!A:A,'School Lookup'!D:D,_xlfn.XLOOKUP(C1182,'School Lookup'!B:B,'School Lookup'!D:D,_xlfn.XLOOKUP(C1182,'School Lookup'!C:C,'School Lookup'!D:D,0)))</f>
        <v>Fitz Herbert C of E VA Primary School</v>
      </c>
      <c r="C1182" t="s">
        <v>31</v>
      </c>
      <c r="D1182">
        <v>620</v>
      </c>
      <c r="E1182" t="s">
        <v>16</v>
      </c>
      <c r="F1182" t="s">
        <v>734</v>
      </c>
      <c r="G1182" t="s">
        <v>134</v>
      </c>
      <c r="H1182" t="s">
        <v>347</v>
      </c>
      <c r="I1182" t="s">
        <v>958</v>
      </c>
      <c r="J1182" t="s">
        <v>959</v>
      </c>
      <c r="K1182" s="4">
        <v>46009</v>
      </c>
      <c r="L1182" s="5">
        <v>0.66138888888888892</v>
      </c>
      <c r="M1182" t="s">
        <v>953</v>
      </c>
      <c r="N1182" s="5">
        <v>9.3749999999999997E-4</v>
      </c>
      <c r="O1182" t="s">
        <v>960</v>
      </c>
      <c r="P1182">
        <v>0</v>
      </c>
      <c r="Q1182">
        <v>20</v>
      </c>
      <c r="R1182" t="s">
        <v>975</v>
      </c>
      <c r="S1182" t="s">
        <v>976</v>
      </c>
    </row>
    <row r="1183" spans="1:19" x14ac:dyDescent="0.25">
      <c r="A1183" s="54">
        <f>_xlfn.XLOOKUP(B1183,'School Lookup'!D:D,'School Lookup'!F:F,0)</f>
        <v>823392</v>
      </c>
      <c r="B1183" s="54" t="str">
        <f>_xlfn.XLOOKUP(C1183,'School Lookup'!A:A,'School Lookup'!D:D,_xlfn.XLOOKUP(C1183,'School Lookup'!B:B,'School Lookup'!D:D,_xlfn.XLOOKUP(C1183,'School Lookup'!C:C,'School Lookup'!D:D,0)))</f>
        <v>Fitz Herbert C of E VA Primary School</v>
      </c>
      <c r="C1183" t="s">
        <v>31</v>
      </c>
      <c r="D1183" t="s">
        <v>1127</v>
      </c>
      <c r="E1183" t="s">
        <v>16</v>
      </c>
      <c r="F1183" t="s">
        <v>734</v>
      </c>
      <c r="G1183" t="s">
        <v>134</v>
      </c>
      <c r="H1183" t="s">
        <v>347</v>
      </c>
      <c r="I1183" t="s">
        <v>958</v>
      </c>
      <c r="J1183" t="s">
        <v>981</v>
      </c>
      <c r="K1183" s="4">
        <v>46009</v>
      </c>
      <c r="L1183" s="5">
        <v>0.52597222222222217</v>
      </c>
      <c r="M1183" t="s">
        <v>953</v>
      </c>
      <c r="N1183" s="5">
        <v>8.2638888888888883E-3</v>
      </c>
      <c r="O1183" t="s">
        <v>982</v>
      </c>
      <c r="P1183">
        <v>0</v>
      </c>
      <c r="Q1183">
        <v>20</v>
      </c>
      <c r="R1183" t="s">
        <v>983</v>
      </c>
      <c r="S1183" t="s">
        <v>984</v>
      </c>
    </row>
    <row r="1184" spans="1:19" x14ac:dyDescent="0.25">
      <c r="A1184" s="54">
        <f>_xlfn.XLOOKUP(B1184,'School Lookup'!D:D,'School Lookup'!F:F,0)</f>
        <v>823392</v>
      </c>
      <c r="B1184" s="54" t="str">
        <f>_xlfn.XLOOKUP(C1184,'School Lookup'!A:A,'School Lookup'!D:D,_xlfn.XLOOKUP(C1184,'School Lookup'!B:B,'School Lookup'!D:D,_xlfn.XLOOKUP(C1184,'School Lookup'!C:C,'School Lookup'!D:D,0)))</f>
        <v>Fitz Herbert C of E VA Primary School</v>
      </c>
      <c r="C1184" t="s">
        <v>31</v>
      </c>
      <c r="D1184" t="s">
        <v>1591</v>
      </c>
      <c r="E1184" t="s">
        <v>16</v>
      </c>
      <c r="F1184" t="s">
        <v>734</v>
      </c>
      <c r="G1184" t="s">
        <v>134</v>
      </c>
      <c r="H1184" t="s">
        <v>347</v>
      </c>
      <c r="I1184" t="s">
        <v>958</v>
      </c>
      <c r="J1184" t="s">
        <v>981</v>
      </c>
      <c r="K1184" s="4">
        <v>46009</v>
      </c>
      <c r="L1184" s="5">
        <v>0.68877314814814816</v>
      </c>
      <c r="M1184" t="s">
        <v>953</v>
      </c>
      <c r="N1184" s="5">
        <v>2.6620370370370372E-4</v>
      </c>
      <c r="O1184" t="s">
        <v>982</v>
      </c>
      <c r="P1184">
        <v>0</v>
      </c>
      <c r="Q1184">
        <v>20</v>
      </c>
      <c r="R1184" t="s">
        <v>998</v>
      </c>
      <c r="S1184" t="s">
        <v>987</v>
      </c>
    </row>
    <row r="1185" spans="1:19" x14ac:dyDescent="0.25">
      <c r="A1185" s="54">
        <f>_xlfn.XLOOKUP(B1185,'School Lookup'!D:D,'School Lookup'!F:F,0)</f>
        <v>823392</v>
      </c>
      <c r="B1185" s="54" t="str">
        <f>_xlfn.XLOOKUP(C1185,'School Lookup'!A:A,'School Lookup'!D:D,_xlfn.XLOOKUP(C1185,'School Lookup'!B:B,'School Lookup'!D:D,_xlfn.XLOOKUP(C1185,'School Lookup'!C:C,'School Lookup'!D:D,0)))</f>
        <v>Fitz Herbert C of E VA Primary School</v>
      </c>
      <c r="C1185" t="s">
        <v>31</v>
      </c>
      <c r="D1185" t="s">
        <v>1066</v>
      </c>
      <c r="E1185" t="s">
        <v>16</v>
      </c>
      <c r="F1185" t="s">
        <v>734</v>
      </c>
      <c r="G1185" t="s">
        <v>134</v>
      </c>
      <c r="H1185" t="s">
        <v>347</v>
      </c>
      <c r="I1185" t="s">
        <v>958</v>
      </c>
      <c r="J1185" t="s">
        <v>959</v>
      </c>
      <c r="K1185" s="4">
        <v>46009</v>
      </c>
      <c r="L1185" s="5">
        <v>0.51517361111111115</v>
      </c>
      <c r="M1185" t="s">
        <v>953</v>
      </c>
      <c r="N1185" s="5">
        <v>5.7870370370370367E-4</v>
      </c>
      <c r="O1185" t="s">
        <v>960</v>
      </c>
      <c r="P1185">
        <v>0</v>
      </c>
      <c r="Q1185">
        <v>20</v>
      </c>
      <c r="R1185" t="s">
        <v>974</v>
      </c>
      <c r="S1185" t="s">
        <v>955</v>
      </c>
    </row>
    <row r="1186" spans="1:19" x14ac:dyDescent="0.25">
      <c r="A1186" s="54">
        <f>_xlfn.XLOOKUP(B1186,'School Lookup'!D:D,'School Lookup'!F:F,0)</f>
        <v>823392</v>
      </c>
      <c r="B1186" s="54" t="str">
        <f>_xlfn.XLOOKUP(C1186,'School Lookup'!A:A,'School Lookup'!D:D,_xlfn.XLOOKUP(C1186,'School Lookup'!B:B,'School Lookup'!D:D,_xlfn.XLOOKUP(C1186,'School Lookup'!C:C,'School Lookup'!D:D,0)))</f>
        <v>Fitz Herbert C of E VA Primary School</v>
      </c>
      <c r="C1186" t="s">
        <v>31</v>
      </c>
      <c r="D1186">
        <v>620</v>
      </c>
      <c r="E1186" t="s">
        <v>16</v>
      </c>
      <c r="F1186" t="s">
        <v>734</v>
      </c>
      <c r="G1186" t="s">
        <v>134</v>
      </c>
      <c r="H1186" t="s">
        <v>347</v>
      </c>
      <c r="I1186" t="s">
        <v>958</v>
      </c>
      <c r="J1186" t="s">
        <v>959</v>
      </c>
      <c r="K1186" s="4">
        <v>46009</v>
      </c>
      <c r="L1186" s="5">
        <v>0.51517361111111115</v>
      </c>
      <c r="M1186" t="s">
        <v>953</v>
      </c>
      <c r="N1186" s="5">
        <v>5.7870370370370367E-4</v>
      </c>
      <c r="O1186" t="s">
        <v>960</v>
      </c>
      <c r="P1186">
        <v>0</v>
      </c>
      <c r="Q1186">
        <v>20</v>
      </c>
      <c r="R1186" t="s">
        <v>975</v>
      </c>
      <c r="S1186" t="s">
        <v>976</v>
      </c>
    </row>
    <row r="1187" spans="1:19" x14ac:dyDescent="0.25">
      <c r="A1187" s="54">
        <f>_xlfn.XLOOKUP(B1187,'School Lookup'!D:D,'School Lookup'!F:F,0)</f>
        <v>823392</v>
      </c>
      <c r="B1187" s="54" t="str">
        <f>_xlfn.XLOOKUP(C1187,'School Lookup'!A:A,'School Lookup'!D:D,_xlfn.XLOOKUP(C1187,'School Lookup'!B:B,'School Lookup'!D:D,_xlfn.XLOOKUP(C1187,'School Lookup'!C:C,'School Lookup'!D:D,0)))</f>
        <v>Fitz Herbert C of E VA Primary School</v>
      </c>
      <c r="C1187" t="s">
        <v>31</v>
      </c>
      <c r="D1187">
        <v>620</v>
      </c>
      <c r="E1187" t="s">
        <v>16</v>
      </c>
      <c r="F1187" t="s">
        <v>734</v>
      </c>
      <c r="G1187" t="s">
        <v>134</v>
      </c>
      <c r="H1187" t="s">
        <v>347</v>
      </c>
      <c r="I1187" t="s">
        <v>958</v>
      </c>
      <c r="J1187" t="s">
        <v>959</v>
      </c>
      <c r="K1187" s="4">
        <v>46009</v>
      </c>
      <c r="L1187" s="5">
        <v>0.54109953703703706</v>
      </c>
      <c r="M1187" t="s">
        <v>953</v>
      </c>
      <c r="N1187" s="5">
        <v>9.3749999999999997E-4</v>
      </c>
      <c r="O1187" t="s">
        <v>960</v>
      </c>
      <c r="P1187">
        <v>0</v>
      </c>
      <c r="Q1187">
        <v>20</v>
      </c>
      <c r="R1187" t="s">
        <v>975</v>
      </c>
      <c r="S1187" t="s">
        <v>976</v>
      </c>
    </row>
    <row r="1188" spans="1:19" x14ac:dyDescent="0.25">
      <c r="A1188" s="54">
        <f>_xlfn.XLOOKUP(B1188,'School Lookup'!D:D,'School Lookup'!F:F,0)</f>
        <v>823392</v>
      </c>
      <c r="B1188" s="54" t="str">
        <f>_xlfn.XLOOKUP(C1188,'School Lookup'!A:A,'School Lookup'!D:D,_xlfn.XLOOKUP(C1188,'School Lookup'!B:B,'School Lookup'!D:D,_xlfn.XLOOKUP(C1188,'School Lookup'!C:C,'School Lookup'!D:D,0)))</f>
        <v>Fitz Herbert C of E VA Primary School</v>
      </c>
      <c r="C1188" t="s">
        <v>31</v>
      </c>
      <c r="D1188" t="s">
        <v>1063</v>
      </c>
      <c r="E1188" t="s">
        <v>16</v>
      </c>
      <c r="F1188" t="s">
        <v>734</v>
      </c>
      <c r="G1188" t="s">
        <v>134</v>
      </c>
      <c r="H1188" t="s">
        <v>347</v>
      </c>
      <c r="I1188" t="s">
        <v>958</v>
      </c>
      <c r="J1188" t="s">
        <v>959</v>
      </c>
      <c r="K1188" s="4">
        <v>46009</v>
      </c>
      <c r="L1188" s="5">
        <v>0.55105324074074069</v>
      </c>
      <c r="M1188" t="s">
        <v>953</v>
      </c>
      <c r="N1188" s="5">
        <v>7.6388888888888893E-4</v>
      </c>
      <c r="O1188" t="s">
        <v>960</v>
      </c>
      <c r="P1188">
        <v>0</v>
      </c>
      <c r="Q1188">
        <v>20</v>
      </c>
      <c r="R1188" t="s">
        <v>955</v>
      </c>
    </row>
    <row r="1189" spans="1:19" x14ac:dyDescent="0.25">
      <c r="A1189" s="54">
        <f>_xlfn.XLOOKUP(B1189,'School Lookup'!D:D,'School Lookup'!F:F,0)</f>
        <v>823392</v>
      </c>
      <c r="B1189" s="54" t="str">
        <f>_xlfn.XLOOKUP(C1189,'School Lookup'!A:A,'School Lookup'!D:D,_xlfn.XLOOKUP(C1189,'School Lookup'!B:B,'School Lookup'!D:D,_xlfn.XLOOKUP(C1189,'School Lookup'!C:C,'School Lookup'!D:D,0)))</f>
        <v>Fitz Herbert C of E VA Primary School</v>
      </c>
      <c r="C1189" t="s">
        <v>31</v>
      </c>
      <c r="D1189" t="s">
        <v>1063</v>
      </c>
      <c r="E1189" t="s">
        <v>16</v>
      </c>
      <c r="F1189" t="s">
        <v>734</v>
      </c>
      <c r="G1189" t="s">
        <v>134</v>
      </c>
      <c r="H1189" t="s">
        <v>347</v>
      </c>
      <c r="I1189" t="s">
        <v>958</v>
      </c>
      <c r="J1189" t="s">
        <v>959</v>
      </c>
      <c r="K1189" s="4">
        <v>46009</v>
      </c>
      <c r="L1189" s="5">
        <v>0.60925925925925928</v>
      </c>
      <c r="M1189" t="s">
        <v>953</v>
      </c>
      <c r="N1189" s="5">
        <v>5.2083333333333333E-4</v>
      </c>
      <c r="O1189" t="s">
        <v>960</v>
      </c>
      <c r="P1189">
        <v>0</v>
      </c>
      <c r="Q1189">
        <v>20</v>
      </c>
      <c r="R1189" t="s">
        <v>955</v>
      </c>
    </row>
    <row r="1190" spans="1:19" x14ac:dyDescent="0.25">
      <c r="A1190" s="54">
        <f>_xlfn.XLOOKUP(B1190,'School Lookup'!D:D,'School Lookup'!F:F,0)</f>
        <v>823392</v>
      </c>
      <c r="B1190" s="54" t="str">
        <f>_xlfn.XLOOKUP(C1190,'School Lookup'!A:A,'School Lookup'!D:D,_xlfn.XLOOKUP(C1190,'School Lookup'!B:B,'School Lookup'!D:D,_xlfn.XLOOKUP(C1190,'School Lookup'!C:C,'School Lookup'!D:D,0)))</f>
        <v>Fitz Herbert C of E VA Primary School</v>
      </c>
      <c r="C1190" t="s">
        <v>31</v>
      </c>
      <c r="D1190" t="s">
        <v>1063</v>
      </c>
      <c r="E1190" t="s">
        <v>16</v>
      </c>
      <c r="F1190" t="s">
        <v>734</v>
      </c>
      <c r="G1190" t="s">
        <v>134</v>
      </c>
      <c r="H1190" t="s">
        <v>347</v>
      </c>
      <c r="I1190" t="s">
        <v>958</v>
      </c>
      <c r="J1190" t="s">
        <v>959</v>
      </c>
      <c r="K1190" s="4">
        <v>46009</v>
      </c>
      <c r="L1190" s="5">
        <v>0.61039351851851853</v>
      </c>
      <c r="M1190" t="s">
        <v>953</v>
      </c>
      <c r="N1190" s="5">
        <v>1.6550925925925926E-3</v>
      </c>
      <c r="O1190" t="s">
        <v>960</v>
      </c>
      <c r="P1190">
        <v>0</v>
      </c>
      <c r="Q1190">
        <v>20</v>
      </c>
      <c r="R1190" t="s">
        <v>955</v>
      </c>
    </row>
    <row r="1191" spans="1:19" x14ac:dyDescent="0.25">
      <c r="A1191" s="54">
        <f>_xlfn.XLOOKUP(B1191,'School Lookup'!D:D,'School Lookup'!F:F,0)</f>
        <v>823392</v>
      </c>
      <c r="B1191" s="54" t="str">
        <f>_xlfn.XLOOKUP(C1191,'School Lookup'!A:A,'School Lookup'!D:D,_xlfn.XLOOKUP(C1191,'School Lookup'!B:B,'School Lookup'!D:D,_xlfn.XLOOKUP(C1191,'School Lookup'!C:C,'School Lookup'!D:D,0)))</f>
        <v>Fitz Herbert C of E VA Primary School</v>
      </c>
      <c r="C1191" t="s">
        <v>31</v>
      </c>
      <c r="D1191">
        <v>620</v>
      </c>
      <c r="E1191" t="s">
        <v>16</v>
      </c>
      <c r="F1191" t="s">
        <v>734</v>
      </c>
      <c r="G1191" t="s">
        <v>134</v>
      </c>
      <c r="H1191" t="s">
        <v>347</v>
      </c>
      <c r="I1191" t="s">
        <v>958</v>
      </c>
      <c r="J1191" t="s">
        <v>959</v>
      </c>
      <c r="K1191" s="4">
        <v>46009</v>
      </c>
      <c r="L1191" s="5">
        <v>0.61039351851851853</v>
      </c>
      <c r="M1191" t="s">
        <v>953</v>
      </c>
      <c r="N1191" s="5">
        <v>1.6550925925925926E-3</v>
      </c>
      <c r="O1191" t="s">
        <v>960</v>
      </c>
      <c r="P1191">
        <v>0</v>
      </c>
      <c r="Q1191">
        <v>20</v>
      </c>
      <c r="R1191" t="s">
        <v>975</v>
      </c>
      <c r="S1191" t="s">
        <v>976</v>
      </c>
    </row>
    <row r="1192" spans="1:19" x14ac:dyDescent="0.25">
      <c r="A1192" s="54">
        <f>_xlfn.XLOOKUP(B1192,'School Lookup'!D:D,'School Lookup'!F:F,0)</f>
        <v>823392</v>
      </c>
      <c r="B1192" s="54" t="str">
        <f>_xlfn.XLOOKUP(C1192,'School Lookup'!A:A,'School Lookup'!D:D,_xlfn.XLOOKUP(C1192,'School Lookup'!B:B,'School Lookup'!D:D,_xlfn.XLOOKUP(C1192,'School Lookup'!C:C,'School Lookup'!D:D,0)))</f>
        <v>Fitz Herbert C of E VA Primary School</v>
      </c>
      <c r="C1192" t="s">
        <v>31</v>
      </c>
      <c r="D1192">
        <v>620</v>
      </c>
      <c r="E1192" t="s">
        <v>16</v>
      </c>
      <c r="F1192" t="s">
        <v>734</v>
      </c>
      <c r="G1192" t="s">
        <v>134</v>
      </c>
      <c r="H1192" t="s">
        <v>347</v>
      </c>
      <c r="I1192" t="s">
        <v>958</v>
      </c>
      <c r="J1192" t="s">
        <v>959</v>
      </c>
      <c r="K1192" s="4">
        <v>46009</v>
      </c>
      <c r="L1192" s="5">
        <v>0.61215277777777777</v>
      </c>
      <c r="M1192" t="s">
        <v>953</v>
      </c>
      <c r="N1192" s="5">
        <v>1.3888888888888889E-4</v>
      </c>
      <c r="O1192" t="s">
        <v>960</v>
      </c>
      <c r="P1192">
        <v>0</v>
      </c>
      <c r="Q1192">
        <v>20</v>
      </c>
      <c r="R1192" t="s">
        <v>975</v>
      </c>
      <c r="S1192" t="s">
        <v>976</v>
      </c>
    </row>
    <row r="1193" spans="1:19" x14ac:dyDescent="0.25">
      <c r="A1193" s="54">
        <f>_xlfn.XLOOKUP(B1193,'School Lookup'!D:D,'School Lookup'!F:F,0)</f>
        <v>823392</v>
      </c>
      <c r="B1193" s="54" t="str">
        <f>_xlfn.XLOOKUP(C1193,'School Lookup'!A:A,'School Lookup'!D:D,_xlfn.XLOOKUP(C1193,'School Lookup'!B:B,'School Lookup'!D:D,_xlfn.XLOOKUP(C1193,'School Lookup'!C:C,'School Lookup'!D:D,0)))</f>
        <v>Fitz Herbert C of E VA Primary School</v>
      </c>
      <c r="C1193" t="s">
        <v>31</v>
      </c>
      <c r="D1193" t="s">
        <v>1063</v>
      </c>
      <c r="E1193" t="s">
        <v>16</v>
      </c>
      <c r="F1193" t="s">
        <v>734</v>
      </c>
      <c r="G1193" t="s">
        <v>134</v>
      </c>
      <c r="H1193" t="s">
        <v>347</v>
      </c>
      <c r="I1193" t="s">
        <v>958</v>
      </c>
      <c r="J1193" t="s">
        <v>959</v>
      </c>
      <c r="K1193" s="4">
        <v>46009</v>
      </c>
      <c r="L1193" s="5">
        <v>0.62192129629629633</v>
      </c>
      <c r="M1193" t="s">
        <v>953</v>
      </c>
      <c r="N1193" s="5">
        <v>1.3888888888888889E-3</v>
      </c>
      <c r="O1193" t="s">
        <v>960</v>
      </c>
      <c r="P1193">
        <v>0</v>
      </c>
      <c r="Q1193">
        <v>20</v>
      </c>
      <c r="R1193" t="s">
        <v>955</v>
      </c>
    </row>
    <row r="1194" spans="1:19" x14ac:dyDescent="0.25">
      <c r="A1194" s="54">
        <f>_xlfn.XLOOKUP(B1194,'School Lookup'!D:D,'School Lookup'!F:F,0)</f>
        <v>823392</v>
      </c>
      <c r="B1194" s="54" t="str">
        <f>_xlfn.XLOOKUP(C1194,'School Lookup'!A:A,'School Lookup'!D:D,_xlfn.XLOOKUP(C1194,'School Lookup'!B:B,'School Lookup'!D:D,_xlfn.XLOOKUP(C1194,'School Lookup'!C:C,'School Lookup'!D:D,0)))</f>
        <v>Fitz Herbert C of E VA Primary School</v>
      </c>
      <c r="C1194" t="s">
        <v>31</v>
      </c>
      <c r="D1194">
        <v>619</v>
      </c>
      <c r="E1194" t="s">
        <v>16</v>
      </c>
      <c r="F1194" t="s">
        <v>734</v>
      </c>
      <c r="G1194" t="s">
        <v>134</v>
      </c>
      <c r="H1194" t="s">
        <v>347</v>
      </c>
      <c r="I1194" t="s">
        <v>958</v>
      </c>
      <c r="J1194" t="s">
        <v>959</v>
      </c>
      <c r="K1194" s="4">
        <v>46009</v>
      </c>
      <c r="L1194" s="5">
        <v>0.62192129629629633</v>
      </c>
      <c r="M1194" t="s">
        <v>953</v>
      </c>
      <c r="N1194" s="5">
        <v>1.3888888888888889E-3</v>
      </c>
      <c r="O1194" t="s">
        <v>960</v>
      </c>
      <c r="P1194">
        <v>0</v>
      </c>
      <c r="Q1194">
        <v>20</v>
      </c>
      <c r="R1194" t="s">
        <v>975</v>
      </c>
      <c r="S1194" t="s">
        <v>976</v>
      </c>
    </row>
    <row r="1195" spans="1:19" x14ac:dyDescent="0.25">
      <c r="A1195" s="54">
        <f>_xlfn.XLOOKUP(B1195,'School Lookup'!D:D,'School Lookup'!F:F,0)</f>
        <v>251672</v>
      </c>
      <c r="B1195" s="54" t="str">
        <f>_xlfn.XLOOKUP(C1195,'School Lookup'!A:A,'School Lookup'!D:D,_xlfn.XLOOKUP(C1195,'School Lookup'!B:B,'School Lookup'!D:D,_xlfn.XLOOKUP(C1195,'School Lookup'!C:C,'School Lookup'!D:D,0)))</f>
        <v>Park Schools Federation</v>
      </c>
      <c r="C1195" t="s">
        <v>40</v>
      </c>
      <c r="D1195" t="s">
        <v>1516</v>
      </c>
      <c r="E1195" t="s">
        <v>16</v>
      </c>
      <c r="F1195" t="s">
        <v>734</v>
      </c>
      <c r="G1195" t="s">
        <v>235</v>
      </c>
      <c r="H1195" t="s">
        <v>228</v>
      </c>
      <c r="I1195" t="s">
        <v>980</v>
      </c>
      <c r="J1195" t="s">
        <v>981</v>
      </c>
      <c r="K1195" s="4">
        <v>46009</v>
      </c>
      <c r="L1195" s="5">
        <v>0.35486111111111113</v>
      </c>
      <c r="M1195" t="s">
        <v>953</v>
      </c>
      <c r="N1195" s="5">
        <v>3.1250000000000001E-4</v>
      </c>
      <c r="O1195" t="s">
        <v>982</v>
      </c>
      <c r="P1195">
        <v>3.2000000000000001E-2</v>
      </c>
      <c r="Q1195">
        <v>20</v>
      </c>
      <c r="R1195" t="s">
        <v>998</v>
      </c>
      <c r="S1195" t="s">
        <v>987</v>
      </c>
    </row>
    <row r="1196" spans="1:19" x14ac:dyDescent="0.25">
      <c r="A1196" s="54">
        <f>_xlfn.XLOOKUP(B1196,'School Lookup'!D:D,'School Lookup'!F:F,0)</f>
        <v>251672</v>
      </c>
      <c r="B1196" s="54" t="str">
        <f>_xlfn.XLOOKUP(C1196,'School Lookup'!A:A,'School Lookup'!D:D,_xlfn.XLOOKUP(C1196,'School Lookup'!B:B,'School Lookup'!D:D,_xlfn.XLOOKUP(C1196,'School Lookup'!C:C,'School Lookup'!D:D,0)))</f>
        <v>Park Schools Federation</v>
      </c>
      <c r="C1196" t="s">
        <v>40</v>
      </c>
      <c r="D1196" t="s">
        <v>1592</v>
      </c>
      <c r="E1196" t="s">
        <v>16</v>
      </c>
      <c r="F1196" t="s">
        <v>734</v>
      </c>
      <c r="G1196" t="s">
        <v>235</v>
      </c>
      <c r="H1196" t="s">
        <v>228</v>
      </c>
      <c r="I1196" t="s">
        <v>980</v>
      </c>
      <c r="J1196" t="s">
        <v>981</v>
      </c>
      <c r="K1196" s="4">
        <v>46009</v>
      </c>
      <c r="L1196" s="5">
        <v>0.36388888888888887</v>
      </c>
      <c r="M1196" t="s">
        <v>953</v>
      </c>
      <c r="N1196" s="5">
        <v>2.3148148148148147E-5</v>
      </c>
      <c r="O1196" t="s">
        <v>982</v>
      </c>
      <c r="P1196">
        <v>0.02</v>
      </c>
      <c r="Q1196">
        <v>20</v>
      </c>
      <c r="R1196" t="s">
        <v>983</v>
      </c>
      <c r="S1196" t="s">
        <v>984</v>
      </c>
    </row>
    <row r="1197" spans="1:19" x14ac:dyDescent="0.25">
      <c r="A1197" s="54">
        <f>_xlfn.XLOOKUP(B1197,'School Lookup'!D:D,'School Lookup'!F:F,0)</f>
        <v>251672</v>
      </c>
      <c r="B1197" s="54" t="str">
        <f>_xlfn.XLOOKUP(C1197,'School Lookup'!A:A,'School Lookup'!D:D,_xlfn.XLOOKUP(C1197,'School Lookup'!B:B,'School Lookup'!D:D,_xlfn.XLOOKUP(C1197,'School Lookup'!C:C,'School Lookup'!D:D,0)))</f>
        <v>Park Schools Federation</v>
      </c>
      <c r="C1197" t="s">
        <v>40</v>
      </c>
      <c r="D1197" t="s">
        <v>1313</v>
      </c>
      <c r="E1197" t="s">
        <v>16</v>
      </c>
      <c r="F1197" t="s">
        <v>734</v>
      </c>
      <c r="G1197" t="s">
        <v>235</v>
      </c>
      <c r="H1197" t="s">
        <v>228</v>
      </c>
      <c r="I1197" t="s">
        <v>980</v>
      </c>
      <c r="J1197" t="s">
        <v>981</v>
      </c>
      <c r="K1197" s="4">
        <v>46009</v>
      </c>
      <c r="L1197" s="5">
        <v>0.37916666666666665</v>
      </c>
      <c r="M1197" t="s">
        <v>953</v>
      </c>
      <c r="N1197" s="5">
        <v>1.8518518518518518E-4</v>
      </c>
      <c r="O1197" t="s">
        <v>982</v>
      </c>
      <c r="P1197">
        <v>0.02</v>
      </c>
      <c r="Q1197">
        <v>20</v>
      </c>
      <c r="R1197" t="s">
        <v>983</v>
      </c>
      <c r="S1197" t="s">
        <v>984</v>
      </c>
    </row>
    <row r="1198" spans="1:19" x14ac:dyDescent="0.25">
      <c r="A1198" s="54">
        <f>_xlfn.XLOOKUP(B1198,'School Lookup'!D:D,'School Lookup'!F:F,0)</f>
        <v>251672</v>
      </c>
      <c r="B1198" s="54" t="str">
        <f>_xlfn.XLOOKUP(C1198,'School Lookup'!A:A,'School Lookup'!D:D,_xlfn.XLOOKUP(C1198,'School Lookup'!B:B,'School Lookup'!D:D,_xlfn.XLOOKUP(C1198,'School Lookup'!C:C,'School Lookup'!D:D,0)))</f>
        <v>Park Schools Federation</v>
      </c>
      <c r="C1198" t="s">
        <v>40</v>
      </c>
      <c r="D1198" t="s">
        <v>1373</v>
      </c>
      <c r="E1198" t="s">
        <v>16</v>
      </c>
      <c r="F1198" t="s">
        <v>734</v>
      </c>
      <c r="G1198" t="s">
        <v>235</v>
      </c>
      <c r="H1198" t="s">
        <v>228</v>
      </c>
      <c r="I1198" t="s">
        <v>980</v>
      </c>
      <c r="J1198" t="s">
        <v>981</v>
      </c>
      <c r="K1198" s="4">
        <v>46009</v>
      </c>
      <c r="L1198" s="5">
        <v>0.38055555555555554</v>
      </c>
      <c r="M1198" t="s">
        <v>953</v>
      </c>
      <c r="N1198" s="5">
        <v>2.199074074074074E-4</v>
      </c>
      <c r="O1198" t="s">
        <v>982</v>
      </c>
      <c r="P1198">
        <v>2.3E-2</v>
      </c>
      <c r="Q1198">
        <v>20</v>
      </c>
      <c r="R1198" t="s">
        <v>983</v>
      </c>
      <c r="S1198" t="s">
        <v>984</v>
      </c>
    </row>
    <row r="1199" spans="1:19" x14ac:dyDescent="0.25">
      <c r="A1199" s="54">
        <f>_xlfn.XLOOKUP(B1199,'School Lookup'!D:D,'School Lookup'!F:F,0)</f>
        <v>251672</v>
      </c>
      <c r="B1199" s="54" t="str">
        <f>_xlfn.XLOOKUP(C1199,'School Lookup'!A:A,'School Lookup'!D:D,_xlfn.XLOOKUP(C1199,'School Lookup'!B:B,'School Lookup'!D:D,_xlfn.XLOOKUP(C1199,'School Lookup'!C:C,'School Lookup'!D:D,0)))</f>
        <v>Park Schools Federation</v>
      </c>
      <c r="C1199" t="s">
        <v>40</v>
      </c>
      <c r="D1199" t="s">
        <v>1593</v>
      </c>
      <c r="E1199" t="s">
        <v>16</v>
      </c>
      <c r="F1199" t="s">
        <v>734</v>
      </c>
      <c r="G1199" t="s">
        <v>235</v>
      </c>
      <c r="H1199" t="s">
        <v>228</v>
      </c>
      <c r="I1199" t="s">
        <v>980</v>
      </c>
      <c r="J1199" t="s">
        <v>981</v>
      </c>
      <c r="K1199" s="4">
        <v>46009</v>
      </c>
      <c r="L1199" s="5">
        <v>0.39791666666666664</v>
      </c>
      <c r="M1199" t="s">
        <v>953</v>
      </c>
      <c r="N1199" s="5">
        <v>5.3240740740740744E-4</v>
      </c>
      <c r="O1199" t="s">
        <v>982</v>
      </c>
      <c r="P1199">
        <v>5.5E-2</v>
      </c>
      <c r="Q1199">
        <v>20</v>
      </c>
      <c r="R1199" t="s">
        <v>986</v>
      </c>
      <c r="S1199" t="s">
        <v>987</v>
      </c>
    </row>
    <row r="1200" spans="1:19" x14ac:dyDescent="0.25">
      <c r="A1200" s="54">
        <f>_xlfn.XLOOKUP(B1200,'School Lookup'!D:D,'School Lookup'!F:F,0)</f>
        <v>251672</v>
      </c>
      <c r="B1200" s="54" t="str">
        <f>_xlfn.XLOOKUP(C1200,'School Lookup'!A:A,'School Lookup'!D:D,_xlfn.XLOOKUP(C1200,'School Lookup'!B:B,'School Lookup'!D:D,_xlfn.XLOOKUP(C1200,'School Lookup'!C:C,'School Lookup'!D:D,0)))</f>
        <v>Park Schools Federation</v>
      </c>
      <c r="C1200" t="s">
        <v>40</v>
      </c>
      <c r="D1200" t="s">
        <v>1419</v>
      </c>
      <c r="E1200" t="s">
        <v>16</v>
      </c>
      <c r="F1200" t="s">
        <v>734</v>
      </c>
      <c r="G1200" t="s">
        <v>235</v>
      </c>
      <c r="H1200" t="s">
        <v>228</v>
      </c>
      <c r="I1200" t="s">
        <v>980</v>
      </c>
      <c r="J1200" t="s">
        <v>981</v>
      </c>
      <c r="K1200" s="4">
        <v>46009</v>
      </c>
      <c r="L1200" s="5">
        <v>0.39861111111111114</v>
      </c>
      <c r="M1200" t="s">
        <v>953</v>
      </c>
      <c r="N1200" s="5">
        <v>2.5462962962962961E-4</v>
      </c>
      <c r="O1200" t="s">
        <v>982</v>
      </c>
      <c r="P1200">
        <v>5.5E-2</v>
      </c>
      <c r="Q1200">
        <v>20</v>
      </c>
      <c r="R1200" t="s">
        <v>1074</v>
      </c>
      <c r="S1200" t="s">
        <v>990</v>
      </c>
    </row>
    <row r="1201" spans="1:19" x14ac:dyDescent="0.25">
      <c r="A1201" s="54">
        <f>_xlfn.XLOOKUP(B1201,'School Lookup'!D:D,'School Lookup'!F:F,0)</f>
        <v>251672</v>
      </c>
      <c r="B1201" s="54" t="str">
        <f>_xlfn.XLOOKUP(C1201,'School Lookup'!A:A,'School Lookup'!D:D,_xlfn.XLOOKUP(C1201,'School Lookup'!B:B,'School Lookup'!D:D,_xlfn.XLOOKUP(C1201,'School Lookup'!C:C,'School Lookup'!D:D,0)))</f>
        <v>Park Schools Federation</v>
      </c>
      <c r="C1201" t="s">
        <v>40</v>
      </c>
      <c r="D1201" t="s">
        <v>1594</v>
      </c>
      <c r="E1201" t="s">
        <v>16</v>
      </c>
      <c r="F1201" t="s">
        <v>734</v>
      </c>
      <c r="G1201" t="s">
        <v>235</v>
      </c>
      <c r="H1201" t="s">
        <v>228</v>
      </c>
      <c r="I1201" t="s">
        <v>980</v>
      </c>
      <c r="J1201" t="s">
        <v>981</v>
      </c>
      <c r="K1201" s="4">
        <v>46009</v>
      </c>
      <c r="L1201" s="5">
        <v>0.41388888888888886</v>
      </c>
      <c r="M1201" t="s">
        <v>953</v>
      </c>
      <c r="N1201" s="5">
        <v>3.5879629629629629E-4</v>
      </c>
      <c r="O1201" t="s">
        <v>982</v>
      </c>
      <c r="P1201">
        <v>7.8E-2</v>
      </c>
      <c r="Q1201">
        <v>20</v>
      </c>
      <c r="R1201" t="s">
        <v>989</v>
      </c>
      <c r="S1201" t="s">
        <v>990</v>
      </c>
    </row>
    <row r="1202" spans="1:19" x14ac:dyDescent="0.25">
      <c r="A1202" s="54">
        <f>_xlfn.XLOOKUP(B1202,'School Lookup'!D:D,'School Lookup'!F:F,0)</f>
        <v>251672</v>
      </c>
      <c r="B1202" s="54" t="str">
        <f>_xlfn.XLOOKUP(C1202,'School Lookup'!A:A,'School Lookup'!D:D,_xlfn.XLOOKUP(C1202,'School Lookup'!B:B,'School Lookup'!D:D,_xlfn.XLOOKUP(C1202,'School Lookup'!C:C,'School Lookup'!D:D,0)))</f>
        <v>Park Schools Federation</v>
      </c>
      <c r="C1202" t="s">
        <v>40</v>
      </c>
      <c r="D1202" t="s">
        <v>1085</v>
      </c>
      <c r="E1202" t="s">
        <v>16</v>
      </c>
      <c r="F1202" t="s">
        <v>734</v>
      </c>
      <c r="G1202" t="s">
        <v>235</v>
      </c>
      <c r="H1202" t="s">
        <v>228</v>
      </c>
      <c r="I1202" t="s">
        <v>980</v>
      </c>
      <c r="J1202" t="s">
        <v>981</v>
      </c>
      <c r="K1202" s="4">
        <v>46009</v>
      </c>
      <c r="L1202" s="5">
        <v>0.4201388888888889</v>
      </c>
      <c r="M1202" t="s">
        <v>953</v>
      </c>
      <c r="N1202" s="5">
        <v>1.6203703703703703E-4</v>
      </c>
      <c r="O1202" t="s">
        <v>982</v>
      </c>
      <c r="P1202">
        <v>0.02</v>
      </c>
      <c r="Q1202">
        <v>20</v>
      </c>
      <c r="R1202" t="s">
        <v>998</v>
      </c>
      <c r="S1202" t="s">
        <v>987</v>
      </c>
    </row>
    <row r="1203" spans="1:19" x14ac:dyDescent="0.25">
      <c r="A1203" s="54">
        <f>_xlfn.XLOOKUP(B1203,'School Lookup'!D:D,'School Lookup'!F:F,0)</f>
        <v>251672</v>
      </c>
      <c r="B1203" s="54" t="str">
        <f>_xlfn.XLOOKUP(C1203,'School Lookup'!A:A,'School Lookup'!D:D,_xlfn.XLOOKUP(C1203,'School Lookup'!B:B,'School Lookup'!D:D,_xlfn.XLOOKUP(C1203,'School Lookup'!C:C,'School Lookup'!D:D,0)))</f>
        <v>Park Schools Federation</v>
      </c>
      <c r="C1203" t="s">
        <v>40</v>
      </c>
      <c r="D1203" t="s">
        <v>1192</v>
      </c>
      <c r="E1203" t="s">
        <v>16</v>
      </c>
      <c r="F1203" t="s">
        <v>734</v>
      </c>
      <c r="G1203" t="s">
        <v>235</v>
      </c>
      <c r="H1203" t="s">
        <v>228</v>
      </c>
      <c r="I1203" t="s">
        <v>980</v>
      </c>
      <c r="J1203" t="s">
        <v>981</v>
      </c>
      <c r="K1203" s="4">
        <v>46009</v>
      </c>
      <c r="L1203" s="5">
        <v>0.42499999999999999</v>
      </c>
      <c r="M1203" t="s">
        <v>953</v>
      </c>
      <c r="N1203" s="5">
        <v>4.6296296296296298E-4</v>
      </c>
      <c r="O1203" t="s">
        <v>982</v>
      </c>
      <c r="P1203">
        <v>4.8000000000000001E-2</v>
      </c>
      <c r="Q1203">
        <v>20</v>
      </c>
      <c r="R1203" t="s">
        <v>1006</v>
      </c>
      <c r="S1203" t="s">
        <v>994</v>
      </c>
    </row>
    <row r="1204" spans="1:19" x14ac:dyDescent="0.25">
      <c r="A1204" s="54">
        <f>_xlfn.XLOOKUP(B1204,'School Lookup'!D:D,'School Lookup'!F:F,0)</f>
        <v>251672</v>
      </c>
      <c r="B1204" s="54" t="str">
        <f>_xlfn.XLOOKUP(C1204,'School Lookup'!A:A,'School Lookup'!D:D,_xlfn.XLOOKUP(C1204,'School Lookup'!B:B,'School Lookup'!D:D,_xlfn.XLOOKUP(C1204,'School Lookup'!C:C,'School Lookup'!D:D,0)))</f>
        <v>Park Schools Federation</v>
      </c>
      <c r="C1204" t="s">
        <v>40</v>
      </c>
      <c r="D1204" t="s">
        <v>1595</v>
      </c>
      <c r="E1204" t="s">
        <v>16</v>
      </c>
      <c r="F1204" t="s">
        <v>734</v>
      </c>
      <c r="G1204" t="s">
        <v>235</v>
      </c>
      <c r="H1204" t="s">
        <v>228</v>
      </c>
      <c r="I1204" t="s">
        <v>980</v>
      </c>
      <c r="J1204" t="s">
        <v>981</v>
      </c>
      <c r="K1204" s="4">
        <v>46009</v>
      </c>
      <c r="L1204" s="5">
        <v>0.46180555555555558</v>
      </c>
      <c r="M1204" t="s">
        <v>953</v>
      </c>
      <c r="N1204" s="5">
        <v>2.7777777777777778E-4</v>
      </c>
      <c r="O1204" t="s">
        <v>982</v>
      </c>
      <c r="P1204">
        <v>2.9000000000000001E-2</v>
      </c>
      <c r="Q1204">
        <v>20</v>
      </c>
      <c r="R1204" t="s">
        <v>983</v>
      </c>
      <c r="S1204" t="s">
        <v>984</v>
      </c>
    </row>
    <row r="1205" spans="1:19" x14ac:dyDescent="0.25">
      <c r="A1205" s="54">
        <f>_xlfn.XLOOKUP(B1205,'School Lookup'!D:D,'School Lookup'!F:F,0)</f>
        <v>251672</v>
      </c>
      <c r="B1205" s="54" t="str">
        <f>_xlfn.XLOOKUP(C1205,'School Lookup'!A:A,'School Lookup'!D:D,_xlfn.XLOOKUP(C1205,'School Lookup'!B:B,'School Lookup'!D:D,_xlfn.XLOOKUP(C1205,'School Lookup'!C:C,'School Lookup'!D:D,0)))</f>
        <v>Park Schools Federation</v>
      </c>
      <c r="C1205" t="s">
        <v>40</v>
      </c>
      <c r="D1205" t="s">
        <v>1596</v>
      </c>
      <c r="E1205" t="s">
        <v>16</v>
      </c>
      <c r="F1205" t="s">
        <v>734</v>
      </c>
      <c r="G1205" t="s">
        <v>235</v>
      </c>
      <c r="H1205" t="s">
        <v>228</v>
      </c>
      <c r="I1205" t="s">
        <v>980</v>
      </c>
      <c r="J1205" t="s">
        <v>981</v>
      </c>
      <c r="K1205" s="4">
        <v>46009</v>
      </c>
      <c r="L1205" s="5">
        <v>0.48125000000000001</v>
      </c>
      <c r="M1205" t="s">
        <v>953</v>
      </c>
      <c r="N1205" s="5">
        <v>2.4305555555555555E-4</v>
      </c>
      <c r="O1205" t="s">
        <v>982</v>
      </c>
      <c r="P1205">
        <v>2.5000000000000001E-2</v>
      </c>
      <c r="Q1205">
        <v>20</v>
      </c>
      <c r="R1205" t="s">
        <v>998</v>
      </c>
      <c r="S1205" t="s">
        <v>987</v>
      </c>
    </row>
    <row r="1206" spans="1:19" x14ac:dyDescent="0.25">
      <c r="A1206" s="54">
        <f>_xlfn.XLOOKUP(B1206,'School Lookup'!D:D,'School Lookup'!F:F,0)</f>
        <v>251672</v>
      </c>
      <c r="B1206" s="54" t="str">
        <f>_xlfn.XLOOKUP(C1206,'School Lookup'!A:A,'School Lookup'!D:D,_xlfn.XLOOKUP(C1206,'School Lookup'!B:B,'School Lookup'!D:D,_xlfn.XLOOKUP(C1206,'School Lookup'!C:C,'School Lookup'!D:D,0)))</f>
        <v>Park Schools Federation</v>
      </c>
      <c r="C1206" t="s">
        <v>40</v>
      </c>
      <c r="D1206" t="s">
        <v>1078</v>
      </c>
      <c r="E1206" t="s">
        <v>16</v>
      </c>
      <c r="F1206" t="s">
        <v>734</v>
      </c>
      <c r="G1206" t="s">
        <v>235</v>
      </c>
      <c r="H1206" t="s">
        <v>228</v>
      </c>
      <c r="I1206" t="s">
        <v>980</v>
      </c>
      <c r="J1206" t="s">
        <v>981</v>
      </c>
      <c r="K1206" s="4">
        <v>46009</v>
      </c>
      <c r="L1206" s="5">
        <v>0.48402777777777778</v>
      </c>
      <c r="M1206" t="s">
        <v>953</v>
      </c>
      <c r="N1206" s="5">
        <v>3.1250000000000001E-4</v>
      </c>
      <c r="O1206" t="s">
        <v>982</v>
      </c>
      <c r="P1206">
        <v>3.2000000000000001E-2</v>
      </c>
      <c r="Q1206">
        <v>20</v>
      </c>
      <c r="R1206" t="s">
        <v>998</v>
      </c>
      <c r="S1206" t="s">
        <v>987</v>
      </c>
    </row>
    <row r="1207" spans="1:19" x14ac:dyDescent="0.25">
      <c r="A1207" s="54">
        <f>_xlfn.XLOOKUP(B1207,'School Lookup'!D:D,'School Lookup'!F:F,0)</f>
        <v>251672</v>
      </c>
      <c r="B1207" s="54" t="str">
        <f>_xlfn.XLOOKUP(C1207,'School Lookup'!A:A,'School Lookup'!D:D,_xlfn.XLOOKUP(C1207,'School Lookup'!B:B,'School Lookup'!D:D,_xlfn.XLOOKUP(C1207,'School Lookup'!C:C,'School Lookup'!D:D,0)))</f>
        <v>Park Schools Federation</v>
      </c>
      <c r="C1207" t="s">
        <v>40</v>
      </c>
      <c r="D1207" t="s">
        <v>1597</v>
      </c>
      <c r="E1207" t="s">
        <v>16</v>
      </c>
      <c r="F1207" t="s">
        <v>734</v>
      </c>
      <c r="G1207" t="s">
        <v>235</v>
      </c>
      <c r="H1207" t="s">
        <v>228</v>
      </c>
      <c r="I1207" t="s">
        <v>980</v>
      </c>
      <c r="J1207" t="s">
        <v>981</v>
      </c>
      <c r="K1207" s="4">
        <v>46009</v>
      </c>
      <c r="L1207" s="5">
        <v>0.50902777777777775</v>
      </c>
      <c r="M1207" t="s">
        <v>953</v>
      </c>
      <c r="N1207" s="5">
        <v>5.0925925925925921E-4</v>
      </c>
      <c r="O1207" t="s">
        <v>982</v>
      </c>
      <c r="P1207">
        <v>5.2999999999999999E-2</v>
      </c>
      <c r="Q1207">
        <v>20</v>
      </c>
      <c r="R1207" t="s">
        <v>983</v>
      </c>
      <c r="S1207" t="s">
        <v>984</v>
      </c>
    </row>
    <row r="1208" spans="1:19" x14ac:dyDescent="0.25">
      <c r="A1208" s="54">
        <f>_xlfn.XLOOKUP(B1208,'School Lookup'!D:D,'School Lookup'!F:F,0)</f>
        <v>251672</v>
      </c>
      <c r="B1208" s="54" t="str">
        <f>_xlfn.XLOOKUP(C1208,'School Lookup'!A:A,'School Lookup'!D:D,_xlfn.XLOOKUP(C1208,'School Lookup'!B:B,'School Lookup'!D:D,_xlfn.XLOOKUP(C1208,'School Lookup'!C:C,'School Lookup'!D:D,0)))</f>
        <v>Park Schools Federation</v>
      </c>
      <c r="C1208" t="s">
        <v>40</v>
      </c>
      <c r="D1208" t="s">
        <v>1598</v>
      </c>
      <c r="E1208" t="s">
        <v>16</v>
      </c>
      <c r="F1208" t="s">
        <v>734</v>
      </c>
      <c r="G1208" t="s">
        <v>235</v>
      </c>
      <c r="H1208" t="s">
        <v>228</v>
      </c>
      <c r="I1208" t="s">
        <v>980</v>
      </c>
      <c r="J1208" t="s">
        <v>981</v>
      </c>
      <c r="K1208" s="4">
        <v>46009</v>
      </c>
      <c r="L1208" s="5">
        <v>0.50902777777777775</v>
      </c>
      <c r="M1208" t="s">
        <v>953</v>
      </c>
      <c r="N1208" s="5">
        <v>2.4305555555555555E-4</v>
      </c>
      <c r="O1208" t="s">
        <v>982</v>
      </c>
      <c r="P1208">
        <v>2.5000000000000001E-2</v>
      </c>
      <c r="Q1208">
        <v>20</v>
      </c>
      <c r="R1208" t="s">
        <v>998</v>
      </c>
      <c r="S1208" t="s">
        <v>987</v>
      </c>
    </row>
    <row r="1209" spans="1:19" x14ac:dyDescent="0.25">
      <c r="A1209" s="54">
        <f>_xlfn.XLOOKUP(B1209,'School Lookup'!D:D,'School Lookup'!F:F,0)</f>
        <v>251672</v>
      </c>
      <c r="B1209" s="54" t="str">
        <f>_xlfn.XLOOKUP(C1209,'School Lookup'!A:A,'School Lookup'!D:D,_xlfn.XLOOKUP(C1209,'School Lookup'!B:B,'School Lookup'!D:D,_xlfn.XLOOKUP(C1209,'School Lookup'!C:C,'School Lookup'!D:D,0)))</f>
        <v>Park Schools Federation</v>
      </c>
      <c r="C1209" t="s">
        <v>40</v>
      </c>
      <c r="D1209" t="s">
        <v>1599</v>
      </c>
      <c r="E1209" t="s">
        <v>16</v>
      </c>
      <c r="F1209" t="s">
        <v>734</v>
      </c>
      <c r="G1209" t="s">
        <v>235</v>
      </c>
      <c r="H1209" t="s">
        <v>228</v>
      </c>
      <c r="I1209" t="s">
        <v>980</v>
      </c>
      <c r="J1209" t="s">
        <v>981</v>
      </c>
      <c r="K1209" s="4">
        <v>46009</v>
      </c>
      <c r="L1209" s="5">
        <v>0.51180555555555551</v>
      </c>
      <c r="M1209" t="s">
        <v>953</v>
      </c>
      <c r="N1209" s="5">
        <v>5.7870370370370373E-5</v>
      </c>
      <c r="O1209" t="s">
        <v>982</v>
      </c>
      <c r="P1209">
        <v>0.02</v>
      </c>
      <c r="Q1209">
        <v>20</v>
      </c>
      <c r="R1209" t="s">
        <v>986</v>
      </c>
      <c r="S1209" t="s">
        <v>987</v>
      </c>
    </row>
    <row r="1210" spans="1:19" x14ac:dyDescent="0.25">
      <c r="A1210" s="54">
        <f>_xlfn.XLOOKUP(B1210,'School Lookup'!D:D,'School Lookup'!F:F,0)</f>
        <v>251672</v>
      </c>
      <c r="B1210" s="54" t="str">
        <f>_xlfn.XLOOKUP(C1210,'School Lookup'!A:A,'School Lookup'!D:D,_xlfn.XLOOKUP(C1210,'School Lookup'!B:B,'School Lookup'!D:D,_xlfn.XLOOKUP(C1210,'School Lookup'!C:C,'School Lookup'!D:D,0)))</f>
        <v>Park Schools Federation</v>
      </c>
      <c r="C1210" t="s">
        <v>40</v>
      </c>
      <c r="D1210" t="s">
        <v>1600</v>
      </c>
      <c r="E1210" t="s">
        <v>16</v>
      </c>
      <c r="F1210" t="s">
        <v>734</v>
      </c>
      <c r="G1210" t="s">
        <v>235</v>
      </c>
      <c r="H1210" t="s">
        <v>228</v>
      </c>
      <c r="I1210" t="s">
        <v>980</v>
      </c>
      <c r="J1210" t="s">
        <v>981</v>
      </c>
      <c r="K1210" s="4">
        <v>46009</v>
      </c>
      <c r="L1210" s="5">
        <v>0.52430555555555558</v>
      </c>
      <c r="M1210" t="s">
        <v>953</v>
      </c>
      <c r="N1210" s="5">
        <v>3.3564814814814812E-4</v>
      </c>
      <c r="O1210" t="s">
        <v>982</v>
      </c>
      <c r="P1210">
        <v>7.2999999999999995E-2</v>
      </c>
      <c r="Q1210">
        <v>20</v>
      </c>
      <c r="R1210" t="s">
        <v>1459</v>
      </c>
      <c r="S1210" t="s">
        <v>990</v>
      </c>
    </row>
    <row r="1211" spans="1:19" x14ac:dyDescent="0.25">
      <c r="A1211" s="54">
        <f>_xlfn.XLOOKUP(B1211,'School Lookup'!D:D,'School Lookup'!F:F,0)</f>
        <v>251672</v>
      </c>
      <c r="B1211" s="54" t="str">
        <f>_xlfn.XLOOKUP(C1211,'School Lookup'!A:A,'School Lookup'!D:D,_xlfn.XLOOKUP(C1211,'School Lookup'!B:B,'School Lookup'!D:D,_xlfn.XLOOKUP(C1211,'School Lookup'!C:C,'School Lookup'!D:D,0)))</f>
        <v>Park Schools Federation</v>
      </c>
      <c r="C1211" t="s">
        <v>40</v>
      </c>
      <c r="D1211" t="s">
        <v>1595</v>
      </c>
      <c r="E1211" t="s">
        <v>16</v>
      </c>
      <c r="F1211" t="s">
        <v>734</v>
      </c>
      <c r="G1211" t="s">
        <v>235</v>
      </c>
      <c r="H1211" t="s">
        <v>228</v>
      </c>
      <c r="I1211" t="s">
        <v>980</v>
      </c>
      <c r="J1211" t="s">
        <v>981</v>
      </c>
      <c r="K1211" s="4">
        <v>46009</v>
      </c>
      <c r="L1211" s="5">
        <v>0.52638888888888891</v>
      </c>
      <c r="M1211" t="s">
        <v>953</v>
      </c>
      <c r="N1211" s="5">
        <v>9.0277777777777774E-4</v>
      </c>
      <c r="O1211" t="s">
        <v>982</v>
      </c>
      <c r="P1211">
        <v>9.2999999999999999E-2</v>
      </c>
      <c r="Q1211">
        <v>20</v>
      </c>
      <c r="R1211" t="s">
        <v>983</v>
      </c>
      <c r="S1211" t="s">
        <v>984</v>
      </c>
    </row>
    <row r="1212" spans="1:19" x14ac:dyDescent="0.25">
      <c r="A1212" s="54">
        <f>_xlfn.XLOOKUP(B1212,'School Lookup'!D:D,'School Lookup'!F:F,0)</f>
        <v>251672</v>
      </c>
      <c r="B1212" s="54" t="str">
        <f>_xlfn.XLOOKUP(C1212,'School Lookup'!A:A,'School Lookup'!D:D,_xlfn.XLOOKUP(C1212,'School Lookup'!B:B,'School Lookup'!D:D,_xlfn.XLOOKUP(C1212,'School Lookup'!C:C,'School Lookup'!D:D,0)))</f>
        <v>Park Schools Federation</v>
      </c>
      <c r="C1212" t="s">
        <v>40</v>
      </c>
      <c r="D1212" t="s">
        <v>1007</v>
      </c>
      <c r="E1212" t="s">
        <v>16</v>
      </c>
      <c r="F1212" t="s">
        <v>734</v>
      </c>
      <c r="G1212" t="s">
        <v>235</v>
      </c>
      <c r="H1212" t="s">
        <v>228</v>
      </c>
      <c r="I1212" t="s">
        <v>980</v>
      </c>
      <c r="J1212" t="s">
        <v>981</v>
      </c>
      <c r="K1212" s="4">
        <v>46009</v>
      </c>
      <c r="L1212" s="5">
        <v>0.55000000000000004</v>
      </c>
      <c r="M1212" t="s">
        <v>953</v>
      </c>
      <c r="N1212" s="5">
        <v>3.1250000000000001E-4</v>
      </c>
      <c r="O1212" t="s">
        <v>982</v>
      </c>
      <c r="P1212">
        <v>3.2000000000000001E-2</v>
      </c>
      <c r="Q1212">
        <v>20</v>
      </c>
      <c r="R1212" t="s">
        <v>983</v>
      </c>
      <c r="S1212" t="s">
        <v>984</v>
      </c>
    </row>
    <row r="1213" spans="1:19" x14ac:dyDescent="0.25">
      <c r="A1213" s="54">
        <f>_xlfn.XLOOKUP(B1213,'School Lookup'!D:D,'School Lookup'!F:F,0)</f>
        <v>251672</v>
      </c>
      <c r="B1213" s="54" t="str">
        <f>_xlfn.XLOOKUP(C1213,'School Lookup'!A:A,'School Lookup'!D:D,_xlfn.XLOOKUP(C1213,'School Lookup'!B:B,'School Lookup'!D:D,_xlfn.XLOOKUP(C1213,'School Lookup'!C:C,'School Lookup'!D:D,0)))</f>
        <v>Park Schools Federation</v>
      </c>
      <c r="C1213" t="s">
        <v>40</v>
      </c>
      <c r="D1213" t="s">
        <v>1601</v>
      </c>
      <c r="E1213" t="s">
        <v>16</v>
      </c>
      <c r="F1213" t="s">
        <v>734</v>
      </c>
      <c r="G1213" t="s">
        <v>235</v>
      </c>
      <c r="H1213" t="s">
        <v>228</v>
      </c>
      <c r="I1213" t="s">
        <v>980</v>
      </c>
      <c r="J1213" t="s">
        <v>981</v>
      </c>
      <c r="K1213" s="4">
        <v>46009</v>
      </c>
      <c r="L1213" s="5">
        <v>0.55138888888888893</v>
      </c>
      <c r="M1213" t="s">
        <v>953</v>
      </c>
      <c r="N1213" s="5">
        <v>6.2500000000000001E-4</v>
      </c>
      <c r="O1213" t="s">
        <v>982</v>
      </c>
      <c r="P1213">
        <v>6.4000000000000001E-2</v>
      </c>
      <c r="Q1213">
        <v>20</v>
      </c>
      <c r="R1213" t="s">
        <v>993</v>
      </c>
      <c r="S1213" t="s">
        <v>994</v>
      </c>
    </row>
    <row r="1214" spans="1:19" x14ac:dyDescent="0.25">
      <c r="A1214" s="54">
        <f>_xlfn.XLOOKUP(B1214,'School Lookup'!D:D,'School Lookup'!F:F,0)</f>
        <v>251672</v>
      </c>
      <c r="B1214" s="54" t="str">
        <f>_xlfn.XLOOKUP(C1214,'School Lookup'!A:A,'School Lookup'!D:D,_xlfn.XLOOKUP(C1214,'School Lookup'!B:B,'School Lookup'!D:D,_xlfn.XLOOKUP(C1214,'School Lookup'!C:C,'School Lookup'!D:D,0)))</f>
        <v>Park Schools Federation</v>
      </c>
      <c r="C1214" t="s">
        <v>40</v>
      </c>
      <c r="D1214" t="s">
        <v>1602</v>
      </c>
      <c r="E1214" t="s">
        <v>16</v>
      </c>
      <c r="F1214" t="s">
        <v>734</v>
      </c>
      <c r="G1214" t="s">
        <v>235</v>
      </c>
      <c r="H1214" t="s">
        <v>228</v>
      </c>
      <c r="I1214" t="s">
        <v>980</v>
      </c>
      <c r="J1214" t="s">
        <v>981</v>
      </c>
      <c r="K1214" s="4">
        <v>46009</v>
      </c>
      <c r="L1214" s="5">
        <v>0.55347222222222225</v>
      </c>
      <c r="M1214" t="s">
        <v>953</v>
      </c>
      <c r="N1214" s="5">
        <v>3.2407407407407406E-4</v>
      </c>
      <c r="O1214" t="s">
        <v>982</v>
      </c>
      <c r="P1214">
        <v>3.4000000000000002E-2</v>
      </c>
      <c r="Q1214">
        <v>20</v>
      </c>
      <c r="R1214" t="s">
        <v>986</v>
      </c>
      <c r="S1214" t="s">
        <v>987</v>
      </c>
    </row>
    <row r="1215" spans="1:19" x14ac:dyDescent="0.25">
      <c r="A1215" s="54">
        <f>_xlfn.XLOOKUP(B1215,'School Lookup'!D:D,'School Lookup'!F:F,0)</f>
        <v>251672</v>
      </c>
      <c r="B1215" s="54" t="str">
        <f>_xlfn.XLOOKUP(C1215,'School Lookup'!A:A,'School Lookup'!D:D,_xlfn.XLOOKUP(C1215,'School Lookup'!B:B,'School Lookup'!D:D,_xlfn.XLOOKUP(C1215,'School Lookup'!C:C,'School Lookup'!D:D,0)))</f>
        <v>Park Schools Federation</v>
      </c>
      <c r="C1215" t="s">
        <v>40</v>
      </c>
      <c r="D1215" t="s">
        <v>1603</v>
      </c>
      <c r="E1215" t="s">
        <v>16</v>
      </c>
      <c r="F1215" t="s">
        <v>734</v>
      </c>
      <c r="G1215" t="s">
        <v>235</v>
      </c>
      <c r="H1215" t="s">
        <v>228</v>
      </c>
      <c r="I1215" t="s">
        <v>980</v>
      </c>
      <c r="J1215" t="s">
        <v>981</v>
      </c>
      <c r="K1215" s="4">
        <v>46009</v>
      </c>
      <c r="L1215" s="5">
        <v>0.55486111111111114</v>
      </c>
      <c r="M1215" t="s">
        <v>953</v>
      </c>
      <c r="N1215" s="5">
        <v>4.6296296296296294E-5</v>
      </c>
      <c r="O1215" t="s">
        <v>982</v>
      </c>
      <c r="P1215">
        <v>0.02</v>
      </c>
      <c r="Q1215">
        <v>20</v>
      </c>
      <c r="R1215" t="s">
        <v>1006</v>
      </c>
      <c r="S1215" t="s">
        <v>994</v>
      </c>
    </row>
    <row r="1216" spans="1:19" x14ac:dyDescent="0.25">
      <c r="A1216" s="54">
        <f>_xlfn.XLOOKUP(B1216,'School Lookup'!D:D,'School Lookup'!F:F,0)</f>
        <v>251672</v>
      </c>
      <c r="B1216" s="54" t="str">
        <f>_xlfn.XLOOKUP(C1216,'School Lookup'!A:A,'School Lookup'!D:D,_xlfn.XLOOKUP(C1216,'School Lookup'!B:B,'School Lookup'!D:D,_xlfn.XLOOKUP(C1216,'School Lookup'!C:C,'School Lookup'!D:D,0)))</f>
        <v>Park Schools Federation</v>
      </c>
      <c r="C1216" t="s">
        <v>40</v>
      </c>
      <c r="D1216" t="s">
        <v>1007</v>
      </c>
      <c r="E1216" t="s">
        <v>16</v>
      </c>
      <c r="F1216" t="s">
        <v>734</v>
      </c>
      <c r="G1216" t="s">
        <v>235</v>
      </c>
      <c r="H1216" t="s">
        <v>228</v>
      </c>
      <c r="I1216" t="s">
        <v>980</v>
      </c>
      <c r="J1216" t="s">
        <v>981</v>
      </c>
      <c r="K1216" s="4">
        <v>46009</v>
      </c>
      <c r="L1216" s="5">
        <v>0.62430555555555556</v>
      </c>
      <c r="M1216" t="s">
        <v>953</v>
      </c>
      <c r="N1216" s="5">
        <v>2.6620370370370372E-4</v>
      </c>
      <c r="O1216" t="s">
        <v>982</v>
      </c>
      <c r="P1216">
        <v>2.8000000000000001E-2</v>
      </c>
      <c r="Q1216">
        <v>20</v>
      </c>
      <c r="R1216" t="s">
        <v>983</v>
      </c>
      <c r="S1216" t="s">
        <v>984</v>
      </c>
    </row>
    <row r="1217" spans="1:19" x14ac:dyDescent="0.25">
      <c r="A1217" s="54">
        <f>_xlfn.XLOOKUP(B1217,'School Lookup'!D:D,'School Lookup'!F:F,0)</f>
        <v>251672</v>
      </c>
      <c r="B1217" s="54" t="str">
        <f>_xlfn.XLOOKUP(C1217,'School Lookup'!A:A,'School Lookup'!D:D,_xlfn.XLOOKUP(C1217,'School Lookup'!B:B,'School Lookup'!D:D,_xlfn.XLOOKUP(C1217,'School Lookup'!C:C,'School Lookup'!D:D,0)))</f>
        <v>Park Schools Federation</v>
      </c>
      <c r="C1217" t="s">
        <v>40</v>
      </c>
      <c r="D1217" t="s">
        <v>1603</v>
      </c>
      <c r="E1217" t="s">
        <v>16</v>
      </c>
      <c r="F1217" t="s">
        <v>734</v>
      </c>
      <c r="G1217" t="s">
        <v>235</v>
      </c>
      <c r="H1217" t="s">
        <v>228</v>
      </c>
      <c r="I1217" t="s">
        <v>980</v>
      </c>
      <c r="J1217" t="s">
        <v>981</v>
      </c>
      <c r="K1217" s="4">
        <v>46009</v>
      </c>
      <c r="L1217" s="5">
        <v>0.62569444444444444</v>
      </c>
      <c r="M1217" t="s">
        <v>953</v>
      </c>
      <c r="N1217" s="5">
        <v>2.199074074074074E-4</v>
      </c>
      <c r="O1217" t="s">
        <v>982</v>
      </c>
      <c r="P1217">
        <v>2.3E-2</v>
      </c>
      <c r="Q1217">
        <v>20</v>
      </c>
      <c r="R1217" t="s">
        <v>1006</v>
      </c>
      <c r="S1217" t="s">
        <v>994</v>
      </c>
    </row>
    <row r="1218" spans="1:19" x14ac:dyDescent="0.25">
      <c r="A1218" s="54">
        <f>_xlfn.XLOOKUP(B1218,'School Lookup'!D:D,'School Lookup'!F:F,0)</f>
        <v>251672</v>
      </c>
      <c r="B1218" s="54" t="str">
        <f>_xlfn.XLOOKUP(C1218,'School Lookup'!A:A,'School Lookup'!D:D,_xlfn.XLOOKUP(C1218,'School Lookup'!B:B,'School Lookup'!D:D,_xlfn.XLOOKUP(C1218,'School Lookup'!C:C,'School Lookup'!D:D,0)))</f>
        <v>Park Schools Federation</v>
      </c>
      <c r="C1218" t="s">
        <v>40</v>
      </c>
      <c r="D1218" t="s">
        <v>1374</v>
      </c>
      <c r="E1218" t="s">
        <v>16</v>
      </c>
      <c r="F1218" t="s">
        <v>734</v>
      </c>
      <c r="G1218" t="s">
        <v>235</v>
      </c>
      <c r="H1218" t="s">
        <v>228</v>
      </c>
      <c r="I1218" t="s">
        <v>980</v>
      </c>
      <c r="J1218" t="s">
        <v>981</v>
      </c>
      <c r="K1218" s="4">
        <v>46009</v>
      </c>
      <c r="L1218" s="5">
        <v>0.64236111111111116</v>
      </c>
      <c r="M1218" t="s">
        <v>953</v>
      </c>
      <c r="N1218" s="5">
        <v>1.8518518518518518E-4</v>
      </c>
      <c r="O1218" t="s">
        <v>982</v>
      </c>
      <c r="P1218">
        <v>0.02</v>
      </c>
      <c r="Q1218">
        <v>20</v>
      </c>
      <c r="R1218" t="s">
        <v>993</v>
      </c>
      <c r="S1218" t="s">
        <v>994</v>
      </c>
    </row>
    <row r="1219" spans="1:19" x14ac:dyDescent="0.25">
      <c r="A1219" s="54">
        <f>_xlfn.XLOOKUP(B1219,'School Lookup'!D:D,'School Lookup'!F:F,0)</f>
        <v>251672</v>
      </c>
      <c r="B1219" s="54" t="str">
        <f>_xlfn.XLOOKUP(C1219,'School Lookup'!A:A,'School Lookup'!D:D,_xlfn.XLOOKUP(C1219,'School Lookup'!B:B,'School Lookup'!D:D,_xlfn.XLOOKUP(C1219,'School Lookup'!C:C,'School Lookup'!D:D,0)))</f>
        <v>Park Schools Federation</v>
      </c>
      <c r="C1219" t="s">
        <v>40</v>
      </c>
      <c r="D1219" t="s">
        <v>1604</v>
      </c>
      <c r="E1219" t="s">
        <v>16</v>
      </c>
      <c r="F1219" t="s">
        <v>734</v>
      </c>
      <c r="G1219" t="s">
        <v>235</v>
      </c>
      <c r="H1219" t="s">
        <v>228</v>
      </c>
      <c r="I1219" t="s">
        <v>980</v>
      </c>
      <c r="J1219" t="s">
        <v>981</v>
      </c>
      <c r="K1219" s="4">
        <v>46009</v>
      </c>
      <c r="L1219" s="5">
        <v>0.64236111111111116</v>
      </c>
      <c r="M1219" t="s">
        <v>953</v>
      </c>
      <c r="N1219" s="5">
        <v>1.6203703703703703E-4</v>
      </c>
      <c r="O1219" t="s">
        <v>982</v>
      </c>
      <c r="P1219">
        <v>0.02</v>
      </c>
      <c r="Q1219">
        <v>20</v>
      </c>
      <c r="R1219" t="s">
        <v>998</v>
      </c>
      <c r="S1219" t="s">
        <v>987</v>
      </c>
    </row>
    <row r="1220" spans="1:19" x14ac:dyDescent="0.25">
      <c r="A1220" s="54">
        <f>_xlfn.XLOOKUP(B1220,'School Lookup'!D:D,'School Lookup'!F:F,0)</f>
        <v>251672</v>
      </c>
      <c r="B1220" s="54" t="str">
        <f>_xlfn.XLOOKUP(C1220,'School Lookup'!A:A,'School Lookup'!D:D,_xlfn.XLOOKUP(C1220,'School Lookup'!B:B,'School Lookup'!D:D,_xlfn.XLOOKUP(C1220,'School Lookup'!C:C,'School Lookup'!D:D,0)))</f>
        <v>Park Schools Federation</v>
      </c>
      <c r="C1220" t="s">
        <v>40</v>
      </c>
      <c r="D1220" t="s">
        <v>1605</v>
      </c>
      <c r="E1220" t="s">
        <v>16</v>
      </c>
      <c r="F1220" t="s">
        <v>734</v>
      </c>
      <c r="G1220" t="s">
        <v>235</v>
      </c>
      <c r="H1220" t="s">
        <v>228</v>
      </c>
      <c r="I1220" t="s">
        <v>980</v>
      </c>
      <c r="J1220" t="s">
        <v>981</v>
      </c>
      <c r="K1220" s="4">
        <v>46009</v>
      </c>
      <c r="L1220" s="5">
        <v>0.6479166666666667</v>
      </c>
      <c r="M1220" t="s">
        <v>953</v>
      </c>
      <c r="N1220" s="5">
        <v>3.4722222222222222E-5</v>
      </c>
      <c r="O1220" t="s">
        <v>982</v>
      </c>
      <c r="P1220">
        <v>0.02</v>
      </c>
      <c r="Q1220">
        <v>20</v>
      </c>
      <c r="R1220" t="s">
        <v>983</v>
      </c>
      <c r="S1220" t="s">
        <v>984</v>
      </c>
    </row>
    <row r="1221" spans="1:19" x14ac:dyDescent="0.25">
      <c r="A1221" s="54">
        <f>_xlfn.XLOOKUP(B1221,'School Lookup'!D:D,'School Lookup'!F:F,0)</f>
        <v>251672</v>
      </c>
      <c r="B1221" s="54" t="str">
        <f>_xlfn.XLOOKUP(C1221,'School Lookup'!A:A,'School Lookup'!D:D,_xlfn.XLOOKUP(C1221,'School Lookup'!B:B,'School Lookup'!D:D,_xlfn.XLOOKUP(C1221,'School Lookup'!C:C,'School Lookup'!D:D,0)))</f>
        <v>Park Schools Federation</v>
      </c>
      <c r="C1221" t="s">
        <v>40</v>
      </c>
      <c r="D1221" t="s">
        <v>1605</v>
      </c>
      <c r="E1221" t="s">
        <v>16</v>
      </c>
      <c r="F1221" t="s">
        <v>734</v>
      </c>
      <c r="G1221" t="s">
        <v>235</v>
      </c>
      <c r="H1221" t="s">
        <v>228</v>
      </c>
      <c r="I1221" t="s">
        <v>980</v>
      </c>
      <c r="J1221" t="s">
        <v>981</v>
      </c>
      <c r="K1221" s="4">
        <v>46009</v>
      </c>
      <c r="L1221" s="5">
        <v>0.64930555555555558</v>
      </c>
      <c r="M1221" t="s">
        <v>953</v>
      </c>
      <c r="N1221" s="5">
        <v>1.0416666666666667E-3</v>
      </c>
      <c r="O1221" t="s">
        <v>982</v>
      </c>
      <c r="P1221">
        <v>0.107</v>
      </c>
      <c r="Q1221">
        <v>20</v>
      </c>
      <c r="R1221" t="s">
        <v>983</v>
      </c>
      <c r="S1221" t="s">
        <v>984</v>
      </c>
    </row>
    <row r="1222" spans="1:19" x14ac:dyDescent="0.25">
      <c r="A1222" s="54">
        <f>_xlfn.XLOOKUP(B1222,'School Lookup'!D:D,'School Lookup'!F:F,0)</f>
        <v>251672</v>
      </c>
      <c r="B1222" s="54" t="str">
        <f>_xlfn.XLOOKUP(C1222,'School Lookup'!A:A,'School Lookup'!D:D,_xlfn.XLOOKUP(C1222,'School Lookup'!B:B,'School Lookup'!D:D,_xlfn.XLOOKUP(C1222,'School Lookup'!C:C,'School Lookup'!D:D,0)))</f>
        <v>Park Schools Federation</v>
      </c>
      <c r="C1222" t="s">
        <v>40</v>
      </c>
      <c r="D1222" t="s">
        <v>1182</v>
      </c>
      <c r="E1222" t="s">
        <v>16</v>
      </c>
      <c r="F1222" t="s">
        <v>734</v>
      </c>
      <c r="G1222" t="s">
        <v>235</v>
      </c>
      <c r="H1222" t="s">
        <v>228</v>
      </c>
      <c r="I1222" t="s">
        <v>980</v>
      </c>
      <c r="J1222" t="s">
        <v>981</v>
      </c>
      <c r="K1222" s="4">
        <v>46009</v>
      </c>
      <c r="L1222" s="5">
        <v>0.66736111111111107</v>
      </c>
      <c r="M1222" t="s">
        <v>953</v>
      </c>
      <c r="N1222" s="5">
        <v>1.0416666666666667E-3</v>
      </c>
      <c r="O1222" t="s">
        <v>982</v>
      </c>
      <c r="P1222">
        <v>0.107</v>
      </c>
      <c r="Q1222">
        <v>20</v>
      </c>
      <c r="R1222" t="s">
        <v>983</v>
      </c>
      <c r="S1222" t="s">
        <v>984</v>
      </c>
    </row>
    <row r="1223" spans="1:19" x14ac:dyDescent="0.25">
      <c r="A1223" s="54">
        <f>_xlfn.XLOOKUP(B1223,'School Lookup'!D:D,'School Lookup'!F:F,0)</f>
        <v>251672</v>
      </c>
      <c r="B1223" s="54" t="str">
        <f>_xlfn.XLOOKUP(C1223,'School Lookup'!A:A,'School Lookup'!D:D,_xlfn.XLOOKUP(C1223,'School Lookup'!B:B,'School Lookup'!D:D,_xlfn.XLOOKUP(C1223,'School Lookup'!C:C,'School Lookup'!D:D,0)))</f>
        <v>Park Schools Federation</v>
      </c>
      <c r="C1223" t="s">
        <v>40</v>
      </c>
      <c r="D1223" t="s">
        <v>1425</v>
      </c>
      <c r="E1223" t="s">
        <v>16</v>
      </c>
      <c r="F1223" t="s">
        <v>734</v>
      </c>
      <c r="G1223" t="s">
        <v>235</v>
      </c>
      <c r="H1223" t="s">
        <v>228</v>
      </c>
      <c r="I1223" t="s">
        <v>980</v>
      </c>
      <c r="J1223" t="s">
        <v>981</v>
      </c>
      <c r="K1223" s="4">
        <v>46009</v>
      </c>
      <c r="L1223" s="5">
        <v>0.67708333333333337</v>
      </c>
      <c r="M1223" t="s">
        <v>953</v>
      </c>
      <c r="N1223" s="5">
        <v>4.5138888888888887E-4</v>
      </c>
      <c r="O1223" t="s">
        <v>982</v>
      </c>
      <c r="P1223">
        <v>4.7E-2</v>
      </c>
      <c r="Q1223">
        <v>20</v>
      </c>
      <c r="R1223" t="s">
        <v>998</v>
      </c>
      <c r="S1223" t="s">
        <v>987</v>
      </c>
    </row>
    <row r="1224" spans="1:19" x14ac:dyDescent="0.25">
      <c r="A1224" s="54">
        <f>_xlfn.XLOOKUP(B1224,'School Lookup'!D:D,'School Lookup'!F:F,0)</f>
        <v>251672</v>
      </c>
      <c r="B1224" s="54" t="str">
        <f>_xlfn.XLOOKUP(C1224,'School Lookup'!A:A,'School Lookup'!D:D,_xlfn.XLOOKUP(C1224,'School Lookup'!B:B,'School Lookup'!D:D,_xlfn.XLOOKUP(C1224,'School Lookup'!C:C,'School Lookup'!D:D,0)))</f>
        <v>Park Schools Federation</v>
      </c>
      <c r="C1224" t="s">
        <v>40</v>
      </c>
      <c r="D1224" t="s">
        <v>1606</v>
      </c>
      <c r="E1224" t="s">
        <v>16</v>
      </c>
      <c r="F1224" t="s">
        <v>734</v>
      </c>
      <c r="G1224" t="s">
        <v>235</v>
      </c>
      <c r="H1224" t="s">
        <v>228</v>
      </c>
      <c r="I1224" t="s">
        <v>980</v>
      </c>
      <c r="J1224" t="s">
        <v>981</v>
      </c>
      <c r="K1224" s="4">
        <v>46009</v>
      </c>
      <c r="L1224" s="5">
        <v>0.6791666666666667</v>
      </c>
      <c r="M1224" t="s">
        <v>953</v>
      </c>
      <c r="N1224" s="5">
        <v>1.9328703703703704E-3</v>
      </c>
      <c r="O1224" t="s">
        <v>982</v>
      </c>
      <c r="P1224">
        <v>0.19800000000000001</v>
      </c>
      <c r="Q1224">
        <v>20</v>
      </c>
      <c r="R1224" t="s">
        <v>986</v>
      </c>
      <c r="S1224" t="s">
        <v>987</v>
      </c>
    </row>
    <row r="1225" spans="1:19" x14ac:dyDescent="0.25">
      <c r="A1225" s="54">
        <f>_xlfn.XLOOKUP(B1225,'School Lookup'!D:D,'School Lookup'!F:F,0)</f>
        <v>251672</v>
      </c>
      <c r="B1225" s="54" t="str">
        <f>_xlfn.XLOOKUP(C1225,'School Lookup'!A:A,'School Lookup'!D:D,_xlfn.XLOOKUP(C1225,'School Lookup'!B:B,'School Lookup'!D:D,_xlfn.XLOOKUP(C1225,'School Lookup'!C:C,'School Lookup'!D:D,0)))</f>
        <v>Park Schools Federation</v>
      </c>
      <c r="C1225" t="s">
        <v>40</v>
      </c>
      <c r="D1225" t="s">
        <v>1085</v>
      </c>
      <c r="E1225" t="s">
        <v>16</v>
      </c>
      <c r="F1225" t="s">
        <v>734</v>
      </c>
      <c r="G1225" t="s">
        <v>235</v>
      </c>
      <c r="H1225" t="s">
        <v>228</v>
      </c>
      <c r="I1225" t="s">
        <v>980</v>
      </c>
      <c r="J1225" t="s">
        <v>981</v>
      </c>
      <c r="K1225" s="4">
        <v>46009</v>
      </c>
      <c r="L1225" s="5">
        <v>0.68680555555555556</v>
      </c>
      <c r="M1225" t="s">
        <v>953</v>
      </c>
      <c r="N1225" s="5">
        <v>3.4722222222222224E-4</v>
      </c>
      <c r="O1225" t="s">
        <v>982</v>
      </c>
      <c r="P1225">
        <v>3.5999999999999997E-2</v>
      </c>
      <c r="Q1225">
        <v>20</v>
      </c>
      <c r="R1225" t="s">
        <v>998</v>
      </c>
      <c r="S1225" t="s">
        <v>987</v>
      </c>
    </row>
    <row r="1226" spans="1:19" x14ac:dyDescent="0.25">
      <c r="A1226" s="54">
        <f>_xlfn.XLOOKUP(B1226,'School Lookup'!D:D,'School Lookup'!F:F,0)</f>
        <v>251672</v>
      </c>
      <c r="B1226" s="54" t="str">
        <f>_xlfn.XLOOKUP(C1226,'School Lookup'!A:A,'School Lookup'!D:D,_xlfn.XLOOKUP(C1226,'School Lookup'!B:B,'School Lookup'!D:D,_xlfn.XLOOKUP(C1226,'School Lookup'!C:C,'School Lookup'!D:D,0)))</f>
        <v>Park Schools Federation</v>
      </c>
      <c r="C1226" t="s">
        <v>40</v>
      </c>
      <c r="D1226" t="s">
        <v>1605</v>
      </c>
      <c r="E1226" t="s">
        <v>16</v>
      </c>
      <c r="F1226" t="s">
        <v>734</v>
      </c>
      <c r="G1226" t="s">
        <v>235</v>
      </c>
      <c r="H1226" t="s">
        <v>228</v>
      </c>
      <c r="I1226" t="s">
        <v>980</v>
      </c>
      <c r="J1226" t="s">
        <v>981</v>
      </c>
      <c r="K1226" s="4">
        <v>46009</v>
      </c>
      <c r="L1226" s="5">
        <v>0.68819444444444444</v>
      </c>
      <c r="M1226" t="s">
        <v>953</v>
      </c>
      <c r="N1226" s="5">
        <v>1.5740740740740741E-3</v>
      </c>
      <c r="O1226" t="s">
        <v>982</v>
      </c>
      <c r="P1226">
        <v>0.161</v>
      </c>
      <c r="Q1226">
        <v>20</v>
      </c>
      <c r="R1226" t="s">
        <v>983</v>
      </c>
      <c r="S1226" t="s">
        <v>984</v>
      </c>
    </row>
    <row r="1227" spans="1:19" x14ac:dyDescent="0.25">
      <c r="A1227" s="54">
        <f>_xlfn.XLOOKUP(B1227,'School Lookup'!D:D,'School Lookup'!F:F,0)</f>
        <v>251672</v>
      </c>
      <c r="B1227" s="54" t="str">
        <f>_xlfn.XLOOKUP(C1227,'School Lookup'!A:A,'School Lookup'!D:D,_xlfn.XLOOKUP(C1227,'School Lookup'!B:B,'School Lookup'!D:D,_xlfn.XLOOKUP(C1227,'School Lookup'!C:C,'School Lookup'!D:D,0)))</f>
        <v>Park Schools Federation</v>
      </c>
      <c r="C1227" t="s">
        <v>40</v>
      </c>
      <c r="D1227" t="s">
        <v>1607</v>
      </c>
      <c r="E1227" t="s">
        <v>16</v>
      </c>
      <c r="F1227" t="s">
        <v>734</v>
      </c>
      <c r="G1227" t="s">
        <v>235</v>
      </c>
      <c r="H1227" t="s">
        <v>228</v>
      </c>
      <c r="I1227" t="s">
        <v>980</v>
      </c>
      <c r="J1227" t="s">
        <v>981</v>
      </c>
      <c r="K1227" s="4">
        <v>46009</v>
      </c>
      <c r="L1227" s="5">
        <v>0.69027777777777777</v>
      </c>
      <c r="M1227" t="s">
        <v>953</v>
      </c>
      <c r="N1227" s="5">
        <v>1.6550925925925926E-3</v>
      </c>
      <c r="O1227" t="s">
        <v>982</v>
      </c>
      <c r="P1227">
        <v>0.17</v>
      </c>
      <c r="Q1227">
        <v>20</v>
      </c>
      <c r="R1227" t="s">
        <v>983</v>
      </c>
      <c r="S1227" t="s">
        <v>984</v>
      </c>
    </row>
    <row r="1228" spans="1:19" x14ac:dyDescent="0.25">
      <c r="A1228" s="54">
        <f>_xlfn.XLOOKUP(B1228,'School Lookup'!D:D,'School Lookup'!F:F,0)</f>
        <v>251672</v>
      </c>
      <c r="B1228" s="54" t="str">
        <f>_xlfn.XLOOKUP(C1228,'School Lookup'!A:A,'School Lookup'!D:D,_xlfn.XLOOKUP(C1228,'School Lookup'!B:B,'School Lookup'!D:D,_xlfn.XLOOKUP(C1228,'School Lookup'!C:C,'School Lookup'!D:D,0)))</f>
        <v>Park Schools Federation</v>
      </c>
      <c r="C1228" t="s">
        <v>40</v>
      </c>
      <c r="D1228" t="s">
        <v>1608</v>
      </c>
      <c r="E1228" t="s">
        <v>16</v>
      </c>
      <c r="F1228" t="s">
        <v>734</v>
      </c>
      <c r="G1228" t="s">
        <v>235</v>
      </c>
      <c r="H1228" t="s">
        <v>228</v>
      </c>
      <c r="I1228" t="s">
        <v>980</v>
      </c>
      <c r="J1228" t="s">
        <v>981</v>
      </c>
      <c r="K1228" s="4">
        <v>46009</v>
      </c>
      <c r="L1228" s="5">
        <v>0.69236111111111109</v>
      </c>
      <c r="M1228" t="s">
        <v>953</v>
      </c>
      <c r="N1228" s="5">
        <v>3.1597222222222222E-3</v>
      </c>
      <c r="O1228" t="s">
        <v>982</v>
      </c>
      <c r="P1228">
        <v>0.32400000000000001</v>
      </c>
      <c r="Q1228">
        <v>20</v>
      </c>
      <c r="R1228" t="s">
        <v>998</v>
      </c>
      <c r="S1228" t="s">
        <v>987</v>
      </c>
    </row>
    <row r="1229" spans="1:19" x14ac:dyDescent="0.25">
      <c r="A1229" s="54">
        <f>_xlfn.XLOOKUP(B1229,'School Lookup'!D:D,'School Lookup'!F:F,0)</f>
        <v>251672</v>
      </c>
      <c r="B1229" s="54" t="str">
        <f>_xlfn.XLOOKUP(C1229,'School Lookup'!A:A,'School Lookup'!D:D,_xlfn.XLOOKUP(C1229,'School Lookup'!B:B,'School Lookup'!D:D,_xlfn.XLOOKUP(C1229,'School Lookup'!C:C,'School Lookup'!D:D,0)))</f>
        <v>Park Schools Federation</v>
      </c>
      <c r="C1229" t="s">
        <v>40</v>
      </c>
      <c r="D1229" t="s">
        <v>1602</v>
      </c>
      <c r="E1229" t="s">
        <v>16</v>
      </c>
      <c r="F1229" t="s">
        <v>734</v>
      </c>
      <c r="G1229" t="s">
        <v>235</v>
      </c>
      <c r="H1229" t="s">
        <v>228</v>
      </c>
      <c r="I1229" t="s">
        <v>980</v>
      </c>
      <c r="J1229" t="s">
        <v>981</v>
      </c>
      <c r="K1229" s="4">
        <v>46009</v>
      </c>
      <c r="L1229" s="5">
        <v>0.6958333333333333</v>
      </c>
      <c r="M1229" t="s">
        <v>953</v>
      </c>
      <c r="N1229" s="5">
        <v>5.1967592592592595E-3</v>
      </c>
      <c r="O1229" t="s">
        <v>982</v>
      </c>
      <c r="P1229">
        <v>0.53200000000000003</v>
      </c>
      <c r="Q1229">
        <v>20</v>
      </c>
      <c r="R1229" t="s">
        <v>986</v>
      </c>
      <c r="S1229" t="s">
        <v>987</v>
      </c>
    </row>
    <row r="1230" spans="1:19" x14ac:dyDescent="0.25">
      <c r="A1230" s="54">
        <f>_xlfn.XLOOKUP(B1230,'School Lookup'!D:D,'School Lookup'!F:F,0)</f>
        <v>251672</v>
      </c>
      <c r="B1230" s="54" t="str">
        <f>_xlfn.XLOOKUP(C1230,'School Lookup'!A:A,'School Lookup'!D:D,_xlfn.XLOOKUP(C1230,'School Lookup'!B:B,'School Lookup'!D:D,_xlfn.XLOOKUP(C1230,'School Lookup'!C:C,'School Lookup'!D:D,0)))</f>
        <v>Park Schools Federation</v>
      </c>
      <c r="C1230" t="s">
        <v>40</v>
      </c>
      <c r="D1230" t="s">
        <v>1609</v>
      </c>
      <c r="E1230" t="s">
        <v>16</v>
      </c>
      <c r="F1230" t="s">
        <v>734</v>
      </c>
      <c r="G1230" t="s">
        <v>235</v>
      </c>
      <c r="H1230" t="s">
        <v>228</v>
      </c>
      <c r="I1230" t="s">
        <v>980</v>
      </c>
      <c r="J1230" t="s">
        <v>981</v>
      </c>
      <c r="K1230" s="4">
        <v>46009</v>
      </c>
      <c r="L1230" s="5">
        <v>0.70208333333333328</v>
      </c>
      <c r="M1230" t="s">
        <v>953</v>
      </c>
      <c r="N1230" s="5">
        <v>1.0995370370370371E-3</v>
      </c>
      <c r="O1230" t="s">
        <v>982</v>
      </c>
      <c r="P1230">
        <v>0.113</v>
      </c>
      <c r="Q1230">
        <v>20</v>
      </c>
      <c r="R1230" t="s">
        <v>983</v>
      </c>
      <c r="S1230" t="s">
        <v>984</v>
      </c>
    </row>
    <row r="1231" spans="1:19" x14ac:dyDescent="0.25">
      <c r="A1231" s="54">
        <f>_xlfn.XLOOKUP(B1231,'School Lookup'!D:D,'School Lookup'!F:F,0)</f>
        <v>148526</v>
      </c>
      <c r="B1231" s="54" t="str">
        <f>_xlfn.XLOOKUP(C1231,'School Lookup'!A:A,'School Lookup'!D:D,_xlfn.XLOOKUP(C1231,'School Lookup'!B:B,'School Lookup'!D:D,_xlfn.XLOOKUP(C1231,'School Lookup'!C:C,'School Lookup'!D:D,0)))</f>
        <v>The Village Federation Lines</v>
      </c>
      <c r="C1231" t="s">
        <v>51</v>
      </c>
      <c r="D1231" t="s">
        <v>1378</v>
      </c>
      <c r="E1231" t="s">
        <v>16</v>
      </c>
      <c r="F1231" t="s">
        <v>734</v>
      </c>
      <c r="G1231" t="s">
        <v>134</v>
      </c>
      <c r="H1231" t="s">
        <v>347</v>
      </c>
      <c r="I1231" t="s">
        <v>958</v>
      </c>
      <c r="J1231" t="s">
        <v>981</v>
      </c>
      <c r="K1231" s="4">
        <v>46009</v>
      </c>
      <c r="L1231" s="5">
        <v>0.54284722222222226</v>
      </c>
      <c r="M1231" t="s">
        <v>953</v>
      </c>
      <c r="N1231" s="5">
        <v>1.6030092592592592E-2</v>
      </c>
      <c r="O1231" t="s">
        <v>982</v>
      </c>
      <c r="P1231">
        <v>0</v>
      </c>
      <c r="Q1231">
        <v>20</v>
      </c>
      <c r="R1231" t="s">
        <v>983</v>
      </c>
      <c r="S1231" t="s">
        <v>984</v>
      </c>
    </row>
    <row r="1232" spans="1:19" x14ac:dyDescent="0.25">
      <c r="A1232" s="54">
        <f>_xlfn.XLOOKUP(B1232,'School Lookup'!D:D,'School Lookup'!F:F,0)</f>
        <v>417101</v>
      </c>
      <c r="B1232" s="54" t="str">
        <f>_xlfn.XLOOKUP(C1232,'School Lookup'!A:A,'School Lookup'!D:D,_xlfn.XLOOKUP(C1232,'School Lookup'!B:B,'School Lookup'!D:D,_xlfn.XLOOKUP(C1232,'School Lookup'!C:C,'School Lookup'!D:D,0)))</f>
        <v>Church Broughton CE Controlled Primary School</v>
      </c>
      <c r="C1232" t="s">
        <v>21</v>
      </c>
      <c r="D1232" t="s">
        <v>1610</v>
      </c>
      <c r="E1232" t="s">
        <v>16</v>
      </c>
      <c r="F1232" t="s">
        <v>734</v>
      </c>
      <c r="G1232" t="s">
        <v>220</v>
      </c>
      <c r="H1232" t="s">
        <v>761</v>
      </c>
      <c r="I1232" t="s">
        <v>980</v>
      </c>
      <c r="J1232" t="s">
        <v>959</v>
      </c>
      <c r="K1232" s="4">
        <v>46009</v>
      </c>
      <c r="L1232" s="5">
        <v>0.39101851851851854</v>
      </c>
      <c r="M1232" t="s">
        <v>953</v>
      </c>
      <c r="N1232" s="5">
        <v>1.7708333333333332E-3</v>
      </c>
      <c r="O1232" t="s">
        <v>960</v>
      </c>
      <c r="P1232">
        <v>2.1999999999999999E-2</v>
      </c>
      <c r="Q1232">
        <v>20</v>
      </c>
      <c r="R1232" t="s">
        <v>1195</v>
      </c>
      <c r="S1232" t="s">
        <v>966</v>
      </c>
    </row>
    <row r="1233" spans="1:19" x14ac:dyDescent="0.25">
      <c r="A1233" s="54">
        <f>_xlfn.XLOOKUP(B1233,'School Lookup'!D:D,'School Lookup'!F:F,0)</f>
        <v>417101</v>
      </c>
      <c r="B1233" s="54" t="str">
        <f>_xlfn.XLOOKUP(C1233,'School Lookup'!A:A,'School Lookup'!D:D,_xlfn.XLOOKUP(C1233,'School Lookup'!B:B,'School Lookup'!D:D,_xlfn.XLOOKUP(C1233,'School Lookup'!C:C,'School Lookup'!D:D,0)))</f>
        <v>Church Broughton CE Controlled Primary School</v>
      </c>
      <c r="C1233" t="s">
        <v>21</v>
      </c>
      <c r="D1233" t="s">
        <v>1611</v>
      </c>
      <c r="E1233" t="s">
        <v>16</v>
      </c>
      <c r="F1233" t="s">
        <v>734</v>
      </c>
      <c r="G1233" t="s">
        <v>220</v>
      </c>
      <c r="H1233" t="s">
        <v>761</v>
      </c>
      <c r="I1233" t="s">
        <v>980</v>
      </c>
      <c r="J1233" t="s">
        <v>981</v>
      </c>
      <c r="K1233" s="4">
        <v>46009</v>
      </c>
      <c r="L1233" s="5">
        <v>0.33951388888888889</v>
      </c>
      <c r="M1233" t="s">
        <v>953</v>
      </c>
      <c r="N1233" s="5">
        <v>4.5138888888888887E-4</v>
      </c>
      <c r="O1233" t="s">
        <v>982</v>
      </c>
      <c r="P1233">
        <v>4.8000000000000001E-2</v>
      </c>
      <c r="Q1233">
        <v>20</v>
      </c>
      <c r="R1233" t="s">
        <v>998</v>
      </c>
      <c r="S1233" t="s">
        <v>987</v>
      </c>
    </row>
    <row r="1234" spans="1:19" x14ac:dyDescent="0.25">
      <c r="A1234" s="54">
        <f>_xlfn.XLOOKUP(B1234,'School Lookup'!D:D,'School Lookup'!F:F,0)</f>
        <v>417101</v>
      </c>
      <c r="B1234" s="54" t="str">
        <f>_xlfn.XLOOKUP(C1234,'School Lookup'!A:A,'School Lookup'!D:D,_xlfn.XLOOKUP(C1234,'School Lookup'!B:B,'School Lookup'!D:D,_xlfn.XLOOKUP(C1234,'School Lookup'!C:C,'School Lookup'!D:D,0)))</f>
        <v>Church Broughton CE Controlled Primary School</v>
      </c>
      <c r="C1234" t="s">
        <v>21</v>
      </c>
      <c r="D1234" t="s">
        <v>1427</v>
      </c>
      <c r="E1234" t="s">
        <v>16</v>
      </c>
      <c r="F1234" t="s">
        <v>734</v>
      </c>
      <c r="G1234" t="s">
        <v>220</v>
      </c>
      <c r="H1234" t="s">
        <v>761</v>
      </c>
      <c r="I1234" t="s">
        <v>980</v>
      </c>
      <c r="J1234" t="s">
        <v>981</v>
      </c>
      <c r="K1234" s="4">
        <v>46009</v>
      </c>
      <c r="L1234" s="5">
        <v>0.3818287037037037</v>
      </c>
      <c r="M1234" t="s">
        <v>953</v>
      </c>
      <c r="N1234" s="5">
        <v>7.2453703703703708E-3</v>
      </c>
      <c r="O1234" t="s">
        <v>982</v>
      </c>
      <c r="P1234">
        <v>1.5680000000000001</v>
      </c>
      <c r="Q1234">
        <v>20</v>
      </c>
      <c r="R1234" t="s">
        <v>1074</v>
      </c>
      <c r="S1234" t="s">
        <v>990</v>
      </c>
    </row>
    <row r="1235" spans="1:19" x14ac:dyDescent="0.25">
      <c r="A1235" s="54">
        <f>_xlfn.XLOOKUP(B1235,'School Lookup'!D:D,'School Lookup'!F:F,0)</f>
        <v>417101</v>
      </c>
      <c r="B1235" s="54" t="str">
        <f>_xlfn.XLOOKUP(C1235,'School Lookup'!A:A,'School Lookup'!D:D,_xlfn.XLOOKUP(C1235,'School Lookup'!B:B,'School Lookup'!D:D,_xlfn.XLOOKUP(C1235,'School Lookup'!C:C,'School Lookup'!D:D,0)))</f>
        <v>Church Broughton CE Controlled Primary School</v>
      </c>
      <c r="C1235" t="s">
        <v>21</v>
      </c>
      <c r="D1235" t="s">
        <v>1612</v>
      </c>
      <c r="E1235" t="s">
        <v>16</v>
      </c>
      <c r="F1235" t="s">
        <v>734</v>
      </c>
      <c r="G1235" t="s">
        <v>220</v>
      </c>
      <c r="H1235" t="s">
        <v>761</v>
      </c>
      <c r="I1235" t="s">
        <v>980</v>
      </c>
      <c r="J1235" t="s">
        <v>981</v>
      </c>
      <c r="K1235" s="4">
        <v>46009</v>
      </c>
      <c r="L1235" s="5">
        <v>0.58750000000000002</v>
      </c>
      <c r="M1235" t="s">
        <v>953</v>
      </c>
      <c r="N1235" s="5">
        <v>1.8518518518518518E-4</v>
      </c>
      <c r="O1235" t="s">
        <v>982</v>
      </c>
      <c r="P1235">
        <v>2.1000000000000001E-2</v>
      </c>
      <c r="Q1235">
        <v>20</v>
      </c>
      <c r="R1235" t="s">
        <v>998</v>
      </c>
      <c r="S1235" t="s">
        <v>987</v>
      </c>
    </row>
    <row r="1236" spans="1:19" x14ac:dyDescent="0.25">
      <c r="A1236" s="54">
        <f>_xlfn.XLOOKUP(B1236,'School Lookup'!D:D,'School Lookup'!F:F,0)</f>
        <v>417101</v>
      </c>
      <c r="B1236" s="54" t="str">
        <f>_xlfn.XLOOKUP(C1236,'School Lookup'!A:A,'School Lookup'!D:D,_xlfn.XLOOKUP(C1236,'School Lookup'!B:B,'School Lookup'!D:D,_xlfn.XLOOKUP(C1236,'School Lookup'!C:C,'School Lookup'!D:D,0)))</f>
        <v>Church Broughton CE Controlled Primary School</v>
      </c>
      <c r="C1236" t="s">
        <v>21</v>
      </c>
      <c r="D1236" t="s">
        <v>1613</v>
      </c>
      <c r="E1236" t="s">
        <v>16</v>
      </c>
      <c r="F1236" t="s">
        <v>734</v>
      </c>
      <c r="G1236" t="s">
        <v>220</v>
      </c>
      <c r="H1236" t="s">
        <v>761</v>
      </c>
      <c r="I1236" t="s">
        <v>980</v>
      </c>
      <c r="J1236" t="s">
        <v>981</v>
      </c>
      <c r="K1236" s="4">
        <v>46009</v>
      </c>
      <c r="L1236" s="5">
        <v>0.5902546296296296</v>
      </c>
      <c r="M1236" t="s">
        <v>953</v>
      </c>
      <c r="N1236" s="5">
        <v>2.0833333333333335E-4</v>
      </c>
      <c r="O1236" t="s">
        <v>982</v>
      </c>
      <c r="P1236">
        <v>2.3E-2</v>
      </c>
      <c r="Q1236">
        <v>20</v>
      </c>
      <c r="R1236" t="s">
        <v>998</v>
      </c>
      <c r="S1236" t="s">
        <v>987</v>
      </c>
    </row>
    <row r="1237" spans="1:19" x14ac:dyDescent="0.25">
      <c r="A1237" s="54">
        <f>_xlfn.XLOOKUP(B1237,'School Lookup'!D:D,'School Lookup'!F:F,0)</f>
        <v>417101</v>
      </c>
      <c r="B1237" s="54" t="str">
        <f>_xlfn.XLOOKUP(C1237,'School Lookup'!A:A,'School Lookup'!D:D,_xlfn.XLOOKUP(C1237,'School Lookup'!B:B,'School Lookup'!D:D,_xlfn.XLOOKUP(C1237,'School Lookup'!C:C,'School Lookup'!D:D,0)))</f>
        <v>Church Broughton CE Controlled Primary School</v>
      </c>
      <c r="C1237" t="s">
        <v>21</v>
      </c>
      <c r="D1237" t="s">
        <v>1427</v>
      </c>
      <c r="E1237" t="s">
        <v>16</v>
      </c>
      <c r="F1237" t="s">
        <v>734</v>
      </c>
      <c r="G1237" t="s">
        <v>220</v>
      </c>
      <c r="H1237" t="s">
        <v>761</v>
      </c>
      <c r="I1237" t="s">
        <v>980</v>
      </c>
      <c r="J1237" t="s">
        <v>981</v>
      </c>
      <c r="K1237" s="4">
        <v>46009</v>
      </c>
      <c r="L1237" s="5">
        <v>0.59142361111111108</v>
      </c>
      <c r="M1237" t="s">
        <v>953</v>
      </c>
      <c r="N1237" s="5">
        <v>3.0092592592592595E-4</v>
      </c>
      <c r="O1237" t="s">
        <v>982</v>
      </c>
      <c r="P1237">
        <v>6.8000000000000005E-2</v>
      </c>
      <c r="Q1237">
        <v>20</v>
      </c>
      <c r="R1237" t="s">
        <v>1074</v>
      </c>
      <c r="S1237" t="s">
        <v>990</v>
      </c>
    </row>
    <row r="1238" spans="1:19" x14ac:dyDescent="0.25">
      <c r="A1238" s="54">
        <f>_xlfn.XLOOKUP(B1238,'School Lookup'!D:D,'School Lookup'!F:F,0)</f>
        <v>417101</v>
      </c>
      <c r="B1238" s="54" t="str">
        <f>_xlfn.XLOOKUP(C1238,'School Lookup'!A:A,'School Lookup'!D:D,_xlfn.XLOOKUP(C1238,'School Lookup'!B:B,'School Lookup'!D:D,_xlfn.XLOOKUP(C1238,'School Lookup'!C:C,'School Lookup'!D:D,0)))</f>
        <v>Church Broughton CE Controlled Primary School</v>
      </c>
      <c r="C1238" t="s">
        <v>21</v>
      </c>
      <c r="D1238" t="s">
        <v>1198</v>
      </c>
      <c r="E1238" t="s">
        <v>16</v>
      </c>
      <c r="F1238" t="s">
        <v>734</v>
      </c>
      <c r="G1238" t="s">
        <v>220</v>
      </c>
      <c r="H1238" t="s">
        <v>761</v>
      </c>
      <c r="I1238" t="s">
        <v>980</v>
      </c>
      <c r="J1238" t="s">
        <v>981</v>
      </c>
      <c r="K1238" s="4">
        <v>46009</v>
      </c>
      <c r="L1238" s="5">
        <v>0.59335648148148146</v>
      </c>
      <c r="M1238" t="s">
        <v>953</v>
      </c>
      <c r="N1238" s="5">
        <v>2.8935185185185184E-4</v>
      </c>
      <c r="O1238" t="s">
        <v>982</v>
      </c>
      <c r="P1238">
        <v>3.1E-2</v>
      </c>
      <c r="Q1238">
        <v>20</v>
      </c>
      <c r="R1238" t="s">
        <v>993</v>
      </c>
      <c r="S1238" t="s">
        <v>994</v>
      </c>
    </row>
    <row r="1239" spans="1:19" x14ac:dyDescent="0.25">
      <c r="A1239" s="54">
        <f>_xlfn.XLOOKUP(B1239,'School Lookup'!D:D,'School Lookup'!F:F,0)</f>
        <v>417101</v>
      </c>
      <c r="B1239" s="54" t="str">
        <f>_xlfn.XLOOKUP(C1239,'School Lookup'!A:A,'School Lookup'!D:D,_xlfn.XLOOKUP(C1239,'School Lookup'!B:B,'School Lookup'!D:D,_xlfn.XLOOKUP(C1239,'School Lookup'!C:C,'School Lookup'!D:D,0)))</f>
        <v>Church Broughton CE Controlled Primary School</v>
      </c>
      <c r="C1239" t="s">
        <v>21</v>
      </c>
      <c r="D1239" t="s">
        <v>1614</v>
      </c>
      <c r="E1239" t="s">
        <v>16</v>
      </c>
      <c r="F1239" t="s">
        <v>734</v>
      </c>
      <c r="G1239" t="s">
        <v>220</v>
      </c>
      <c r="H1239" t="s">
        <v>761</v>
      </c>
      <c r="I1239" t="s">
        <v>980</v>
      </c>
      <c r="J1239" t="s">
        <v>981</v>
      </c>
      <c r="K1239" s="4">
        <v>46009</v>
      </c>
      <c r="L1239" s="5">
        <v>0.5964814814814815</v>
      </c>
      <c r="M1239" t="s">
        <v>953</v>
      </c>
      <c r="N1239" s="5">
        <v>3.4722222222222224E-4</v>
      </c>
      <c r="O1239" t="s">
        <v>982</v>
      </c>
      <c r="P1239">
        <v>3.6999999999999998E-2</v>
      </c>
      <c r="Q1239">
        <v>20</v>
      </c>
      <c r="R1239" t="s">
        <v>998</v>
      </c>
      <c r="S1239" t="s">
        <v>987</v>
      </c>
    </row>
    <row r="1240" spans="1:19" x14ac:dyDescent="0.25">
      <c r="A1240" s="54">
        <f>_xlfn.XLOOKUP(B1240,'School Lookup'!D:D,'School Lookup'!F:F,0)</f>
        <v>417101</v>
      </c>
      <c r="B1240" s="54" t="str">
        <f>_xlfn.XLOOKUP(C1240,'School Lookup'!A:A,'School Lookup'!D:D,_xlfn.XLOOKUP(C1240,'School Lookup'!B:B,'School Lookup'!D:D,_xlfn.XLOOKUP(C1240,'School Lookup'!C:C,'School Lookup'!D:D,0)))</f>
        <v>Church Broughton CE Controlled Primary School</v>
      </c>
      <c r="C1240" t="s">
        <v>21</v>
      </c>
      <c r="D1240" t="s">
        <v>1615</v>
      </c>
      <c r="E1240" t="s">
        <v>16</v>
      </c>
      <c r="F1240" t="s">
        <v>734</v>
      </c>
      <c r="G1240" t="s">
        <v>220</v>
      </c>
      <c r="H1240" t="s">
        <v>761</v>
      </c>
      <c r="I1240" t="s">
        <v>980</v>
      </c>
      <c r="J1240" t="s">
        <v>981</v>
      </c>
      <c r="K1240" s="4">
        <v>46009</v>
      </c>
      <c r="L1240" s="5">
        <v>0.59728009259259263</v>
      </c>
      <c r="M1240" t="s">
        <v>953</v>
      </c>
      <c r="N1240" s="5">
        <v>1.1574074074074073E-5</v>
      </c>
      <c r="O1240" t="s">
        <v>982</v>
      </c>
      <c r="P1240">
        <v>0.02</v>
      </c>
      <c r="Q1240">
        <v>20</v>
      </c>
      <c r="R1240" t="s">
        <v>1006</v>
      </c>
      <c r="S1240" t="s">
        <v>994</v>
      </c>
    </row>
    <row r="1241" spans="1:19" x14ac:dyDescent="0.25">
      <c r="A1241" s="54">
        <f>_xlfn.XLOOKUP(B1241,'School Lookup'!D:D,'School Lookup'!F:F,0)</f>
        <v>417101</v>
      </c>
      <c r="B1241" s="54" t="str">
        <f>_xlfn.XLOOKUP(C1241,'School Lookup'!A:A,'School Lookup'!D:D,_xlfn.XLOOKUP(C1241,'School Lookup'!B:B,'School Lookup'!D:D,_xlfn.XLOOKUP(C1241,'School Lookup'!C:C,'School Lookup'!D:D,0)))</f>
        <v>Church Broughton CE Controlled Primary School</v>
      </c>
      <c r="C1241" t="s">
        <v>21</v>
      </c>
      <c r="D1241" t="s">
        <v>1616</v>
      </c>
      <c r="E1241" t="s">
        <v>16</v>
      </c>
      <c r="F1241" t="s">
        <v>734</v>
      </c>
      <c r="G1241" t="s">
        <v>220</v>
      </c>
      <c r="H1241" t="s">
        <v>761</v>
      </c>
      <c r="I1241" t="s">
        <v>980</v>
      </c>
      <c r="J1241" t="s">
        <v>981</v>
      </c>
      <c r="K1241" s="4">
        <v>46009</v>
      </c>
      <c r="L1241" s="5">
        <v>0.60148148148148151</v>
      </c>
      <c r="M1241" t="s">
        <v>953</v>
      </c>
      <c r="N1241" s="5">
        <v>3.7037037037037035E-4</v>
      </c>
      <c r="O1241" t="s">
        <v>982</v>
      </c>
      <c r="P1241">
        <v>0.04</v>
      </c>
      <c r="Q1241">
        <v>20</v>
      </c>
      <c r="R1241" t="s">
        <v>983</v>
      </c>
      <c r="S1241" t="s">
        <v>984</v>
      </c>
    </row>
    <row r="1242" spans="1:19" x14ac:dyDescent="0.25">
      <c r="A1242" s="54">
        <f>_xlfn.XLOOKUP(B1242,'School Lookup'!D:D,'School Lookup'!F:F,0)</f>
        <v>417101</v>
      </c>
      <c r="B1242" s="54" t="str">
        <f>_xlfn.XLOOKUP(C1242,'School Lookup'!A:A,'School Lookup'!D:D,_xlfn.XLOOKUP(C1242,'School Lookup'!B:B,'School Lookup'!D:D,_xlfn.XLOOKUP(C1242,'School Lookup'!C:C,'School Lookup'!D:D,0)))</f>
        <v>Church Broughton CE Controlled Primary School</v>
      </c>
      <c r="C1242" t="s">
        <v>21</v>
      </c>
      <c r="D1242" t="s">
        <v>1617</v>
      </c>
      <c r="E1242" t="s">
        <v>16</v>
      </c>
      <c r="F1242" t="s">
        <v>734</v>
      </c>
      <c r="G1242" t="s">
        <v>220</v>
      </c>
      <c r="H1242" t="s">
        <v>761</v>
      </c>
      <c r="I1242" t="s">
        <v>980</v>
      </c>
      <c r="J1242" t="s">
        <v>981</v>
      </c>
      <c r="K1242" s="4">
        <v>46009</v>
      </c>
      <c r="L1242" s="5">
        <v>0.63163194444444448</v>
      </c>
      <c r="M1242" t="s">
        <v>953</v>
      </c>
      <c r="N1242" s="5">
        <v>3.4722222222222222E-5</v>
      </c>
      <c r="O1242" t="s">
        <v>982</v>
      </c>
      <c r="P1242">
        <v>0.02</v>
      </c>
      <c r="Q1242">
        <v>20</v>
      </c>
      <c r="R1242" t="s">
        <v>1011</v>
      </c>
      <c r="S1242" t="s">
        <v>984</v>
      </c>
    </row>
    <row r="1243" spans="1:19" x14ac:dyDescent="0.25">
      <c r="A1243" s="54">
        <f>_xlfn.XLOOKUP(B1243,'School Lookup'!D:D,'School Lookup'!F:F,0)</f>
        <v>293050</v>
      </c>
      <c r="B1243" s="54" t="str">
        <f>_xlfn.XLOOKUP(C1243,'School Lookup'!A:A,'School Lookup'!D:D,_xlfn.XLOOKUP(C1243,'School Lookup'!B:B,'School Lookup'!D:D,_xlfn.XLOOKUP(C1243,'School Lookup'!C:C,'School Lookup'!D:D,0)))</f>
        <v>Speedwell Infant School</v>
      </c>
      <c r="C1243" t="s">
        <v>44</v>
      </c>
      <c r="D1243" t="s">
        <v>1618</v>
      </c>
      <c r="E1243" t="s">
        <v>16</v>
      </c>
      <c r="F1243" t="s">
        <v>734</v>
      </c>
      <c r="G1243" t="s">
        <v>238</v>
      </c>
      <c r="H1243" t="s">
        <v>218</v>
      </c>
      <c r="I1243" t="s">
        <v>980</v>
      </c>
      <c r="J1243" t="s">
        <v>981</v>
      </c>
      <c r="K1243" s="4">
        <v>46009</v>
      </c>
      <c r="L1243" s="5">
        <v>0.38611111111111113</v>
      </c>
      <c r="M1243" t="s">
        <v>953</v>
      </c>
      <c r="N1243" s="5">
        <v>5.0925925925925921E-4</v>
      </c>
      <c r="O1243" t="s">
        <v>982</v>
      </c>
      <c r="P1243">
        <v>0.11</v>
      </c>
      <c r="Q1243">
        <v>20</v>
      </c>
      <c r="R1243" t="s">
        <v>1074</v>
      </c>
      <c r="S1243" t="s">
        <v>990</v>
      </c>
    </row>
    <row r="1244" spans="1:19" x14ac:dyDescent="0.25">
      <c r="A1244" s="54">
        <f>_xlfn.XLOOKUP(B1244,'School Lookup'!D:D,'School Lookup'!F:F,0)</f>
        <v>293050</v>
      </c>
      <c r="B1244" s="54" t="str">
        <f>_xlfn.XLOOKUP(C1244,'School Lookup'!A:A,'School Lookup'!D:D,_xlfn.XLOOKUP(C1244,'School Lookup'!B:B,'School Lookup'!D:D,_xlfn.XLOOKUP(C1244,'School Lookup'!C:C,'School Lookup'!D:D,0)))</f>
        <v>Speedwell Infant School</v>
      </c>
      <c r="C1244" t="s">
        <v>44</v>
      </c>
      <c r="D1244" t="s">
        <v>1094</v>
      </c>
      <c r="E1244" t="s">
        <v>16</v>
      </c>
      <c r="F1244" t="s">
        <v>734</v>
      </c>
      <c r="G1244" t="s">
        <v>238</v>
      </c>
      <c r="H1244" t="s">
        <v>218</v>
      </c>
      <c r="I1244" t="s">
        <v>980</v>
      </c>
      <c r="J1244" t="s">
        <v>981</v>
      </c>
      <c r="K1244" s="4">
        <v>46009</v>
      </c>
      <c r="L1244" s="5">
        <v>0.39166666666666666</v>
      </c>
      <c r="M1244" t="s">
        <v>953</v>
      </c>
      <c r="N1244" s="5">
        <v>2.7777777777777778E-4</v>
      </c>
      <c r="O1244" t="s">
        <v>982</v>
      </c>
      <c r="P1244">
        <v>2.9000000000000001E-2</v>
      </c>
      <c r="Q1244">
        <v>20</v>
      </c>
      <c r="R1244" t="s">
        <v>986</v>
      </c>
      <c r="S1244" t="s">
        <v>987</v>
      </c>
    </row>
    <row r="1245" spans="1:19" x14ac:dyDescent="0.25">
      <c r="A1245" s="54">
        <f>_xlfn.XLOOKUP(B1245,'School Lookup'!D:D,'School Lookup'!F:F,0)</f>
        <v>293050</v>
      </c>
      <c r="B1245" s="54" t="str">
        <f>_xlfn.XLOOKUP(C1245,'School Lookup'!A:A,'School Lookup'!D:D,_xlfn.XLOOKUP(C1245,'School Lookup'!B:B,'School Lookup'!D:D,_xlfn.XLOOKUP(C1245,'School Lookup'!C:C,'School Lookup'!D:D,0)))</f>
        <v>Speedwell Infant School</v>
      </c>
      <c r="C1245" t="s">
        <v>44</v>
      </c>
      <c r="D1245" t="s">
        <v>1619</v>
      </c>
      <c r="E1245" t="s">
        <v>16</v>
      </c>
      <c r="F1245" t="s">
        <v>734</v>
      </c>
      <c r="G1245" t="s">
        <v>238</v>
      </c>
      <c r="H1245" t="s">
        <v>218</v>
      </c>
      <c r="I1245" t="s">
        <v>980</v>
      </c>
      <c r="J1245" t="s">
        <v>981</v>
      </c>
      <c r="K1245" s="4">
        <v>46009</v>
      </c>
      <c r="L1245" s="5">
        <v>0.39861111111111114</v>
      </c>
      <c r="M1245" t="s">
        <v>953</v>
      </c>
      <c r="N1245" s="5">
        <v>5.7870370370370367E-4</v>
      </c>
      <c r="O1245" t="s">
        <v>982</v>
      </c>
      <c r="P1245">
        <v>0.06</v>
      </c>
      <c r="Q1245">
        <v>20</v>
      </c>
      <c r="R1245" t="s">
        <v>993</v>
      </c>
      <c r="S1245" t="s">
        <v>994</v>
      </c>
    </row>
    <row r="1246" spans="1:19" x14ac:dyDescent="0.25">
      <c r="A1246" s="54">
        <f>_xlfn.XLOOKUP(B1246,'School Lookup'!D:D,'School Lookup'!F:F,0)</f>
        <v>293050</v>
      </c>
      <c r="B1246" s="54" t="str">
        <f>_xlfn.XLOOKUP(C1246,'School Lookup'!A:A,'School Lookup'!D:D,_xlfn.XLOOKUP(C1246,'School Lookup'!B:B,'School Lookup'!D:D,_xlfn.XLOOKUP(C1246,'School Lookup'!C:C,'School Lookup'!D:D,0)))</f>
        <v>Speedwell Infant School</v>
      </c>
      <c r="C1246" t="s">
        <v>44</v>
      </c>
      <c r="D1246" t="s">
        <v>1117</v>
      </c>
      <c r="E1246" t="s">
        <v>16</v>
      </c>
      <c r="F1246" t="s">
        <v>734</v>
      </c>
      <c r="G1246" t="s">
        <v>238</v>
      </c>
      <c r="H1246" t="s">
        <v>218</v>
      </c>
      <c r="I1246" t="s">
        <v>980</v>
      </c>
      <c r="J1246" t="s">
        <v>981</v>
      </c>
      <c r="K1246" s="4">
        <v>46009</v>
      </c>
      <c r="L1246" s="5">
        <v>0.39930555555555558</v>
      </c>
      <c r="M1246" t="s">
        <v>953</v>
      </c>
      <c r="N1246" s="5">
        <v>1.5046296296296297E-4</v>
      </c>
      <c r="O1246" t="s">
        <v>982</v>
      </c>
      <c r="P1246">
        <v>0.02</v>
      </c>
      <c r="Q1246">
        <v>20</v>
      </c>
      <c r="R1246" t="s">
        <v>983</v>
      </c>
      <c r="S1246" t="s">
        <v>984</v>
      </c>
    </row>
    <row r="1247" spans="1:19" x14ac:dyDescent="0.25">
      <c r="A1247" s="54">
        <f>_xlfn.XLOOKUP(B1247,'School Lookup'!D:D,'School Lookup'!F:F,0)</f>
        <v>293050</v>
      </c>
      <c r="B1247" s="54" t="str">
        <f>_xlfn.XLOOKUP(C1247,'School Lookup'!A:A,'School Lookup'!D:D,_xlfn.XLOOKUP(C1247,'School Lookup'!B:B,'School Lookup'!D:D,_xlfn.XLOOKUP(C1247,'School Lookup'!C:C,'School Lookup'!D:D,0)))</f>
        <v>Speedwell Infant School</v>
      </c>
      <c r="C1247" t="s">
        <v>44</v>
      </c>
      <c r="D1247" t="s">
        <v>1620</v>
      </c>
      <c r="E1247" t="s">
        <v>16</v>
      </c>
      <c r="F1247" t="s">
        <v>734</v>
      </c>
      <c r="G1247" t="s">
        <v>238</v>
      </c>
      <c r="H1247" t="s">
        <v>218</v>
      </c>
      <c r="I1247" t="s">
        <v>980</v>
      </c>
      <c r="J1247" t="s">
        <v>981</v>
      </c>
      <c r="K1247" s="4">
        <v>46009</v>
      </c>
      <c r="L1247" s="5">
        <v>0.40069444444444446</v>
      </c>
      <c r="M1247" t="s">
        <v>953</v>
      </c>
      <c r="N1247" s="5">
        <v>6.3657407407407413E-4</v>
      </c>
      <c r="O1247" t="s">
        <v>982</v>
      </c>
      <c r="P1247">
        <v>6.6000000000000003E-2</v>
      </c>
      <c r="Q1247">
        <v>20</v>
      </c>
      <c r="R1247" t="s">
        <v>983</v>
      </c>
      <c r="S1247" t="s">
        <v>984</v>
      </c>
    </row>
    <row r="1248" spans="1:19" x14ac:dyDescent="0.25">
      <c r="A1248" s="54">
        <f>_xlfn.XLOOKUP(B1248,'School Lookup'!D:D,'School Lookup'!F:F,0)</f>
        <v>293050</v>
      </c>
      <c r="B1248" s="54" t="str">
        <f>_xlfn.XLOOKUP(C1248,'School Lookup'!A:A,'School Lookup'!D:D,_xlfn.XLOOKUP(C1248,'School Lookup'!B:B,'School Lookup'!D:D,_xlfn.XLOOKUP(C1248,'School Lookup'!C:C,'School Lookup'!D:D,0)))</f>
        <v>Speedwell Infant School</v>
      </c>
      <c r="C1248" t="s">
        <v>44</v>
      </c>
      <c r="D1248" t="s">
        <v>1621</v>
      </c>
      <c r="E1248" t="s">
        <v>16</v>
      </c>
      <c r="F1248" t="s">
        <v>734</v>
      </c>
      <c r="G1248" t="s">
        <v>238</v>
      </c>
      <c r="H1248" t="s">
        <v>218</v>
      </c>
      <c r="I1248" t="s">
        <v>980</v>
      </c>
      <c r="J1248" t="s">
        <v>981</v>
      </c>
      <c r="K1248" s="4">
        <v>46009</v>
      </c>
      <c r="L1248" s="5">
        <v>0.40972222222222221</v>
      </c>
      <c r="M1248" t="s">
        <v>953</v>
      </c>
      <c r="N1248" s="5">
        <v>6.2500000000000001E-4</v>
      </c>
      <c r="O1248" t="s">
        <v>982</v>
      </c>
      <c r="P1248">
        <v>6.4000000000000001E-2</v>
      </c>
      <c r="Q1248">
        <v>20</v>
      </c>
      <c r="R1248" t="s">
        <v>983</v>
      </c>
      <c r="S1248" t="s">
        <v>984</v>
      </c>
    </row>
    <row r="1249" spans="1:19" x14ac:dyDescent="0.25">
      <c r="A1249" s="54">
        <f>_xlfn.XLOOKUP(B1249,'School Lookup'!D:D,'School Lookup'!F:F,0)</f>
        <v>293050</v>
      </c>
      <c r="B1249" s="54" t="str">
        <f>_xlfn.XLOOKUP(C1249,'School Lookup'!A:A,'School Lookup'!D:D,_xlfn.XLOOKUP(C1249,'School Lookup'!B:B,'School Lookup'!D:D,_xlfn.XLOOKUP(C1249,'School Lookup'!C:C,'School Lookup'!D:D,0)))</f>
        <v>Speedwell Infant School</v>
      </c>
      <c r="C1249" t="s">
        <v>44</v>
      </c>
      <c r="D1249" t="s">
        <v>1622</v>
      </c>
      <c r="E1249" t="s">
        <v>16</v>
      </c>
      <c r="F1249" t="s">
        <v>734</v>
      </c>
      <c r="G1249" t="s">
        <v>238</v>
      </c>
      <c r="H1249" t="s">
        <v>218</v>
      </c>
      <c r="I1249" t="s">
        <v>980</v>
      </c>
      <c r="J1249" t="s">
        <v>981</v>
      </c>
      <c r="K1249" s="4">
        <v>46009</v>
      </c>
      <c r="L1249" s="5">
        <v>0.50902777777777775</v>
      </c>
      <c r="M1249" t="s">
        <v>953</v>
      </c>
      <c r="N1249" s="5">
        <v>1.1458333333333333E-3</v>
      </c>
      <c r="O1249" t="s">
        <v>982</v>
      </c>
      <c r="P1249">
        <v>0.11799999999999999</v>
      </c>
      <c r="Q1249">
        <v>20</v>
      </c>
      <c r="R1249" t="s">
        <v>993</v>
      </c>
      <c r="S1249" t="s">
        <v>994</v>
      </c>
    </row>
    <row r="1250" spans="1:19" x14ac:dyDescent="0.25">
      <c r="A1250" s="54">
        <f>_xlfn.XLOOKUP(B1250,'School Lookup'!D:D,'School Lookup'!F:F,0)</f>
        <v>293050</v>
      </c>
      <c r="B1250" s="54" t="str">
        <f>_xlfn.XLOOKUP(C1250,'School Lookup'!A:A,'School Lookup'!D:D,_xlfn.XLOOKUP(C1250,'School Lookup'!B:B,'School Lookup'!D:D,_xlfn.XLOOKUP(C1250,'School Lookup'!C:C,'School Lookup'!D:D,0)))</f>
        <v>Speedwell Infant School</v>
      </c>
      <c r="C1250" t="s">
        <v>44</v>
      </c>
      <c r="D1250" t="s">
        <v>1622</v>
      </c>
      <c r="E1250" t="s">
        <v>16</v>
      </c>
      <c r="F1250" t="s">
        <v>734</v>
      </c>
      <c r="G1250" t="s">
        <v>238</v>
      </c>
      <c r="H1250" t="s">
        <v>218</v>
      </c>
      <c r="I1250" t="s">
        <v>980</v>
      </c>
      <c r="J1250" t="s">
        <v>981</v>
      </c>
      <c r="K1250" s="4">
        <v>46009</v>
      </c>
      <c r="L1250" s="5">
        <v>0.51458333333333328</v>
      </c>
      <c r="M1250" t="s">
        <v>953</v>
      </c>
      <c r="N1250" s="5">
        <v>7.1759259259259259E-4</v>
      </c>
      <c r="O1250" t="s">
        <v>982</v>
      </c>
      <c r="P1250">
        <v>7.3999999999999996E-2</v>
      </c>
      <c r="Q1250">
        <v>20</v>
      </c>
      <c r="R1250" t="s">
        <v>993</v>
      </c>
      <c r="S1250" t="s">
        <v>994</v>
      </c>
    </row>
    <row r="1251" spans="1:19" x14ac:dyDescent="0.25">
      <c r="A1251" s="54">
        <f>_xlfn.XLOOKUP(B1251,'School Lookup'!D:D,'School Lookup'!F:F,0)</f>
        <v>293050</v>
      </c>
      <c r="B1251" s="54" t="str">
        <f>_xlfn.XLOOKUP(C1251,'School Lookup'!A:A,'School Lookup'!D:D,_xlfn.XLOOKUP(C1251,'School Lookup'!B:B,'School Lookup'!D:D,_xlfn.XLOOKUP(C1251,'School Lookup'!C:C,'School Lookup'!D:D,0)))</f>
        <v>Speedwell Infant School</v>
      </c>
      <c r="C1251" t="s">
        <v>44</v>
      </c>
      <c r="D1251" t="s">
        <v>1623</v>
      </c>
      <c r="E1251" t="s">
        <v>16</v>
      </c>
      <c r="F1251" t="s">
        <v>734</v>
      </c>
      <c r="G1251" t="s">
        <v>238</v>
      </c>
      <c r="H1251" t="s">
        <v>218</v>
      </c>
      <c r="I1251" t="s">
        <v>980</v>
      </c>
      <c r="J1251" t="s">
        <v>981</v>
      </c>
      <c r="K1251" s="4">
        <v>46009</v>
      </c>
      <c r="L1251" s="5">
        <v>0.53125</v>
      </c>
      <c r="M1251" t="s">
        <v>953</v>
      </c>
      <c r="N1251" s="5">
        <v>1.0532407407407407E-3</v>
      </c>
      <c r="O1251" t="s">
        <v>982</v>
      </c>
      <c r="P1251">
        <v>0.108</v>
      </c>
      <c r="Q1251">
        <v>20</v>
      </c>
      <c r="R1251" t="s">
        <v>993</v>
      </c>
      <c r="S1251" t="s">
        <v>994</v>
      </c>
    </row>
    <row r="1252" spans="1:19" x14ac:dyDescent="0.25">
      <c r="A1252" s="54">
        <f>_xlfn.XLOOKUP(B1252,'School Lookup'!D:D,'School Lookup'!F:F,0)</f>
        <v>293050</v>
      </c>
      <c r="B1252" s="54" t="str">
        <f>_xlfn.XLOOKUP(C1252,'School Lookup'!A:A,'School Lookup'!D:D,_xlfn.XLOOKUP(C1252,'School Lookup'!B:B,'School Lookup'!D:D,_xlfn.XLOOKUP(C1252,'School Lookup'!C:C,'School Lookup'!D:D,0)))</f>
        <v>Speedwell Infant School</v>
      </c>
      <c r="C1252" t="s">
        <v>44</v>
      </c>
      <c r="D1252" t="s">
        <v>1122</v>
      </c>
      <c r="E1252" t="s">
        <v>16</v>
      </c>
      <c r="F1252" t="s">
        <v>734</v>
      </c>
      <c r="G1252" t="s">
        <v>238</v>
      </c>
      <c r="H1252" t="s">
        <v>218</v>
      </c>
      <c r="I1252" t="s">
        <v>980</v>
      </c>
      <c r="J1252" t="s">
        <v>981</v>
      </c>
      <c r="K1252" s="4">
        <v>46009</v>
      </c>
      <c r="L1252" s="5">
        <v>0.56597222222222221</v>
      </c>
      <c r="M1252" t="s">
        <v>953</v>
      </c>
      <c r="N1252" s="5">
        <v>2.6620370370370372E-4</v>
      </c>
      <c r="O1252" t="s">
        <v>982</v>
      </c>
      <c r="P1252">
        <v>2.8000000000000001E-2</v>
      </c>
      <c r="Q1252">
        <v>20</v>
      </c>
      <c r="R1252" t="s">
        <v>998</v>
      </c>
      <c r="S1252" t="s">
        <v>987</v>
      </c>
    </row>
    <row r="1253" spans="1:19" x14ac:dyDescent="0.25">
      <c r="A1253" s="54">
        <f>_xlfn.XLOOKUP(B1253,'School Lookup'!D:D,'School Lookup'!F:F,0)</f>
        <v>823392</v>
      </c>
      <c r="B1253" s="54" t="str">
        <f>_xlfn.XLOOKUP(C1253,'School Lookup'!A:A,'School Lookup'!D:D,_xlfn.XLOOKUP(C1253,'School Lookup'!B:B,'School Lookup'!D:D,_xlfn.XLOOKUP(C1253,'School Lookup'!C:C,'School Lookup'!D:D,0)))</f>
        <v>Fitz Herbert C of E VA Primary School</v>
      </c>
      <c r="C1253" t="s">
        <v>22</v>
      </c>
      <c r="D1253" t="s">
        <v>1127</v>
      </c>
      <c r="E1253" t="s">
        <v>16</v>
      </c>
      <c r="F1253" t="s">
        <v>734</v>
      </c>
      <c r="G1253" t="s">
        <v>134</v>
      </c>
      <c r="H1253" t="s">
        <v>347</v>
      </c>
      <c r="I1253" t="s">
        <v>958</v>
      </c>
      <c r="J1253" t="s">
        <v>981</v>
      </c>
      <c r="K1253" s="4">
        <v>46009</v>
      </c>
      <c r="L1253" s="5">
        <v>0.46943287037037035</v>
      </c>
      <c r="M1253" t="s">
        <v>953</v>
      </c>
      <c r="N1253" s="5">
        <v>4.409722222222222E-3</v>
      </c>
      <c r="O1253" t="s">
        <v>982</v>
      </c>
      <c r="P1253">
        <v>0</v>
      </c>
      <c r="Q1253">
        <v>20</v>
      </c>
      <c r="R1253" t="s">
        <v>983</v>
      </c>
      <c r="S1253" t="s">
        <v>984</v>
      </c>
    </row>
    <row r="1254" spans="1:19" x14ac:dyDescent="0.25">
      <c r="A1254" s="54">
        <f>_xlfn.XLOOKUP(B1254,'School Lookup'!D:D,'School Lookup'!F:F,0)</f>
        <v>823392</v>
      </c>
      <c r="B1254" s="54" t="str">
        <f>_xlfn.XLOOKUP(C1254,'School Lookup'!A:A,'School Lookup'!D:D,_xlfn.XLOOKUP(C1254,'School Lookup'!B:B,'School Lookup'!D:D,_xlfn.XLOOKUP(C1254,'School Lookup'!C:C,'School Lookup'!D:D,0)))</f>
        <v>Fitz Herbert C of E VA Primary School</v>
      </c>
      <c r="C1254" t="s">
        <v>22</v>
      </c>
      <c r="D1254" t="s">
        <v>1214</v>
      </c>
      <c r="E1254" t="s">
        <v>16</v>
      </c>
      <c r="F1254" t="s">
        <v>734</v>
      </c>
      <c r="G1254" t="s">
        <v>134</v>
      </c>
      <c r="H1254" t="s">
        <v>347</v>
      </c>
      <c r="I1254" t="s">
        <v>958</v>
      </c>
      <c r="J1254" t="s">
        <v>981</v>
      </c>
      <c r="K1254" s="4">
        <v>46009</v>
      </c>
      <c r="L1254" s="5">
        <v>0.57225694444444442</v>
      </c>
      <c r="M1254" t="s">
        <v>953</v>
      </c>
      <c r="N1254" s="5">
        <v>3.6689814814814814E-3</v>
      </c>
      <c r="O1254" t="s">
        <v>982</v>
      </c>
      <c r="P1254">
        <v>0</v>
      </c>
      <c r="Q1254">
        <v>20</v>
      </c>
      <c r="R1254" t="s">
        <v>983</v>
      </c>
      <c r="S1254" t="s">
        <v>984</v>
      </c>
    </row>
    <row r="1255" spans="1:19" x14ac:dyDescent="0.25">
      <c r="A1255" s="54">
        <f>_xlfn.XLOOKUP(B1255,'School Lookup'!D:D,'School Lookup'!F:F,0)</f>
        <v>682471</v>
      </c>
      <c r="B1255" s="54" t="str">
        <f>_xlfn.XLOOKUP(C1255,'School Lookup'!A:A,'School Lookup'!D:D,_xlfn.XLOOKUP(C1255,'School Lookup'!B:B,'School Lookup'!D:D,_xlfn.XLOOKUP(C1255,'School Lookup'!C:C,'School Lookup'!D:D,0)))</f>
        <v>Ridgeway Primary School</v>
      </c>
      <c r="C1255" t="s">
        <v>329</v>
      </c>
      <c r="D1255" t="s">
        <v>1624</v>
      </c>
      <c r="E1255" t="s">
        <v>16</v>
      </c>
      <c r="F1255" t="s">
        <v>734</v>
      </c>
      <c r="G1255" t="s">
        <v>328</v>
      </c>
      <c r="H1255" t="s">
        <v>885</v>
      </c>
      <c r="I1255" t="s">
        <v>958</v>
      </c>
      <c r="J1255" t="s">
        <v>981</v>
      </c>
      <c r="K1255" s="4">
        <v>46009</v>
      </c>
      <c r="L1255" s="5">
        <v>0.31828703703703703</v>
      </c>
      <c r="M1255" t="s">
        <v>953</v>
      </c>
      <c r="N1255" s="5">
        <v>3.2407407407407406E-4</v>
      </c>
      <c r="O1255" t="s">
        <v>982</v>
      </c>
      <c r="P1255">
        <v>0</v>
      </c>
      <c r="Q1255">
        <v>20</v>
      </c>
      <c r="R1255" t="s">
        <v>998</v>
      </c>
      <c r="S1255" t="s">
        <v>987</v>
      </c>
    </row>
    <row r="1256" spans="1:19" x14ac:dyDescent="0.25">
      <c r="A1256" s="54">
        <f>_xlfn.XLOOKUP(B1256,'School Lookup'!D:D,'School Lookup'!F:F,0)</f>
        <v>682471</v>
      </c>
      <c r="B1256" s="54" t="str">
        <f>_xlfn.XLOOKUP(C1256,'School Lookup'!A:A,'School Lookup'!D:D,_xlfn.XLOOKUP(C1256,'School Lookup'!B:B,'School Lookup'!D:D,_xlfn.XLOOKUP(C1256,'School Lookup'!C:C,'School Lookup'!D:D,0)))</f>
        <v>Ridgeway Primary School</v>
      </c>
      <c r="C1256" t="s">
        <v>329</v>
      </c>
      <c r="D1256" t="s">
        <v>1266</v>
      </c>
      <c r="E1256" t="s">
        <v>16</v>
      </c>
      <c r="F1256" t="s">
        <v>734</v>
      </c>
      <c r="G1256" t="s">
        <v>328</v>
      </c>
      <c r="H1256" t="s">
        <v>885</v>
      </c>
      <c r="I1256" t="s">
        <v>958</v>
      </c>
      <c r="J1256" t="s">
        <v>981</v>
      </c>
      <c r="K1256" s="4">
        <v>46009</v>
      </c>
      <c r="L1256" s="5">
        <v>0.43668981481481484</v>
      </c>
      <c r="M1256" t="s">
        <v>953</v>
      </c>
      <c r="N1256" s="5">
        <v>3.4027777777777776E-3</v>
      </c>
      <c r="O1256" t="s">
        <v>982</v>
      </c>
      <c r="P1256">
        <v>0</v>
      </c>
      <c r="Q1256">
        <v>20</v>
      </c>
      <c r="R1256" t="s">
        <v>998</v>
      </c>
      <c r="S1256" t="s">
        <v>987</v>
      </c>
    </row>
    <row r="1257" spans="1:19" x14ac:dyDescent="0.25">
      <c r="A1257" s="54">
        <f>_xlfn.XLOOKUP(B1257,'School Lookup'!D:D,'School Lookup'!F:F,0)</f>
        <v>682471</v>
      </c>
      <c r="B1257" s="54" t="str">
        <f>_xlfn.XLOOKUP(C1257,'School Lookup'!A:A,'School Lookup'!D:D,_xlfn.XLOOKUP(C1257,'School Lookup'!B:B,'School Lookup'!D:D,_xlfn.XLOOKUP(C1257,'School Lookup'!C:C,'School Lookup'!D:D,0)))</f>
        <v>Ridgeway Primary School</v>
      </c>
      <c r="C1257" t="s">
        <v>329</v>
      </c>
      <c r="D1257" t="s">
        <v>1625</v>
      </c>
      <c r="E1257" t="s">
        <v>16</v>
      </c>
      <c r="F1257" t="s">
        <v>734</v>
      </c>
      <c r="G1257" t="s">
        <v>328</v>
      </c>
      <c r="H1257" t="s">
        <v>885</v>
      </c>
      <c r="I1257" t="s">
        <v>958</v>
      </c>
      <c r="J1257" t="s">
        <v>981</v>
      </c>
      <c r="K1257" s="4">
        <v>46009</v>
      </c>
      <c r="L1257" s="5">
        <v>0.53697916666666667</v>
      </c>
      <c r="M1257" t="s">
        <v>953</v>
      </c>
      <c r="N1257" s="5">
        <v>3.5763888888888889E-3</v>
      </c>
      <c r="O1257" t="s">
        <v>982</v>
      </c>
      <c r="P1257">
        <v>0</v>
      </c>
      <c r="Q1257">
        <v>20</v>
      </c>
      <c r="R1257" t="s">
        <v>998</v>
      </c>
      <c r="S1257" t="s">
        <v>987</v>
      </c>
    </row>
    <row r="1258" spans="1:19" x14ac:dyDescent="0.25">
      <c r="A1258" s="54">
        <f>_xlfn.XLOOKUP(B1258,'School Lookup'!D:D,'School Lookup'!F:F,0)</f>
        <v>293050</v>
      </c>
      <c r="B1258" s="54" t="str">
        <f>_xlfn.XLOOKUP(C1258,'School Lookup'!A:A,'School Lookup'!D:D,_xlfn.XLOOKUP(C1258,'School Lookup'!B:B,'School Lookup'!D:D,_xlfn.XLOOKUP(C1258,'School Lookup'!C:C,'School Lookup'!D:D,0)))</f>
        <v>Speedwell Infant School</v>
      </c>
      <c r="C1258" t="s">
        <v>44</v>
      </c>
      <c r="D1258" t="s">
        <v>1626</v>
      </c>
      <c r="E1258" t="s">
        <v>16</v>
      </c>
      <c r="F1258" t="s">
        <v>734</v>
      </c>
      <c r="G1258" t="s">
        <v>238</v>
      </c>
      <c r="H1258" t="s">
        <v>218</v>
      </c>
      <c r="I1258" t="s">
        <v>980</v>
      </c>
      <c r="J1258" t="s">
        <v>959</v>
      </c>
      <c r="K1258" s="4">
        <v>46009</v>
      </c>
      <c r="L1258" s="5">
        <v>0.38194444444444442</v>
      </c>
      <c r="M1258" t="s">
        <v>953</v>
      </c>
      <c r="N1258" s="5">
        <v>8.7962962962962962E-4</v>
      </c>
      <c r="O1258" t="s">
        <v>960</v>
      </c>
      <c r="P1258">
        <v>2.1999999999999999E-2</v>
      </c>
      <c r="Q1258">
        <v>20</v>
      </c>
      <c r="R1258" t="s">
        <v>1627</v>
      </c>
      <c r="S1258" t="s">
        <v>966</v>
      </c>
    </row>
    <row r="1259" spans="1:19" x14ac:dyDescent="0.25">
      <c r="A1259" s="54">
        <f>_xlfn.XLOOKUP(B1259,'School Lookup'!D:D,'School Lookup'!F:F,0)</f>
        <v>293050</v>
      </c>
      <c r="B1259" s="54" t="str">
        <f>_xlfn.XLOOKUP(C1259,'School Lookup'!A:A,'School Lookup'!D:D,_xlfn.XLOOKUP(C1259,'School Lookup'!B:B,'School Lookup'!D:D,_xlfn.XLOOKUP(C1259,'School Lookup'!C:C,'School Lookup'!D:D,0)))</f>
        <v>Speedwell Infant School</v>
      </c>
      <c r="C1259" t="s">
        <v>44</v>
      </c>
      <c r="D1259" t="s">
        <v>1626</v>
      </c>
      <c r="E1259" t="s">
        <v>16</v>
      </c>
      <c r="F1259" t="s">
        <v>734</v>
      </c>
      <c r="G1259" t="s">
        <v>238</v>
      </c>
      <c r="H1259" t="s">
        <v>218</v>
      </c>
      <c r="I1259" t="s">
        <v>980</v>
      </c>
      <c r="J1259" t="s">
        <v>959</v>
      </c>
      <c r="K1259" s="4">
        <v>46009</v>
      </c>
      <c r="L1259" s="5">
        <v>0.40277777777777779</v>
      </c>
      <c r="M1259" t="s">
        <v>953</v>
      </c>
      <c r="N1259" s="5">
        <v>9.2592592592592588E-5</v>
      </c>
      <c r="O1259" t="s">
        <v>960</v>
      </c>
      <c r="P1259">
        <v>2.1999999999999999E-2</v>
      </c>
      <c r="Q1259">
        <v>20</v>
      </c>
      <c r="R1259" t="s">
        <v>1627</v>
      </c>
      <c r="S1259" t="s">
        <v>966</v>
      </c>
    </row>
    <row r="1260" spans="1:19" x14ac:dyDescent="0.25">
      <c r="A1260" s="54">
        <f>_xlfn.XLOOKUP(B1260,'School Lookup'!D:D,'School Lookup'!F:F,0)</f>
        <v>544254</v>
      </c>
      <c r="B1260" s="54" t="str">
        <f>_xlfn.XLOOKUP(C1260,'School Lookup'!A:A,'School Lookup'!D:D,_xlfn.XLOOKUP(C1260,'School Lookup'!B:B,'School Lookup'!D:D,_xlfn.XLOOKUP(C1260,'School Lookup'!C:C,'School Lookup'!D:D,0)))</f>
        <v>Little Eaton Primary School Derby DE21 5AB</v>
      </c>
      <c r="C1260" t="s">
        <v>42</v>
      </c>
      <c r="D1260" t="s">
        <v>1550</v>
      </c>
      <c r="E1260" t="s">
        <v>16</v>
      </c>
      <c r="F1260" t="s">
        <v>734</v>
      </c>
      <c r="G1260" t="s">
        <v>232</v>
      </c>
      <c r="H1260" t="s">
        <v>228</v>
      </c>
      <c r="I1260" t="s">
        <v>980</v>
      </c>
      <c r="J1260" t="s">
        <v>981</v>
      </c>
      <c r="K1260" s="4">
        <v>46009</v>
      </c>
      <c r="L1260" s="5">
        <v>0.52222222222222225</v>
      </c>
      <c r="M1260" t="s">
        <v>953</v>
      </c>
      <c r="N1260" s="5">
        <v>2.0833333333333335E-4</v>
      </c>
      <c r="O1260" t="s">
        <v>982</v>
      </c>
      <c r="P1260">
        <v>2.1999999999999999E-2</v>
      </c>
      <c r="Q1260">
        <v>20</v>
      </c>
      <c r="R1260" t="s">
        <v>998</v>
      </c>
      <c r="S1260" t="s">
        <v>987</v>
      </c>
    </row>
    <row r="1261" spans="1:19" x14ac:dyDescent="0.25">
      <c r="A1261" s="54">
        <f>_xlfn.XLOOKUP(B1261,'School Lookup'!D:D,'School Lookup'!F:F,0)</f>
        <v>544254</v>
      </c>
      <c r="B1261" s="54" t="str">
        <f>_xlfn.XLOOKUP(C1261,'School Lookup'!A:A,'School Lookup'!D:D,_xlfn.XLOOKUP(C1261,'School Lookup'!B:B,'School Lookup'!D:D,_xlfn.XLOOKUP(C1261,'School Lookup'!C:C,'School Lookup'!D:D,0)))</f>
        <v>Little Eaton Primary School Derby DE21 5AB</v>
      </c>
      <c r="C1261" t="s">
        <v>42</v>
      </c>
      <c r="D1261" t="s">
        <v>1628</v>
      </c>
      <c r="E1261" t="s">
        <v>16</v>
      </c>
      <c r="F1261" t="s">
        <v>734</v>
      </c>
      <c r="G1261" t="s">
        <v>232</v>
      </c>
      <c r="H1261" t="s">
        <v>228</v>
      </c>
      <c r="I1261" t="s">
        <v>980</v>
      </c>
      <c r="J1261" t="s">
        <v>981</v>
      </c>
      <c r="K1261" s="4">
        <v>46009</v>
      </c>
      <c r="L1261" s="5">
        <v>0.55277777777777781</v>
      </c>
      <c r="M1261" t="s">
        <v>953</v>
      </c>
      <c r="N1261" s="5">
        <v>2.199074074074074E-4</v>
      </c>
      <c r="O1261" t="s">
        <v>982</v>
      </c>
      <c r="P1261">
        <v>2.3E-2</v>
      </c>
      <c r="Q1261">
        <v>20</v>
      </c>
      <c r="R1261" t="s">
        <v>983</v>
      </c>
      <c r="S1261" t="s">
        <v>984</v>
      </c>
    </row>
    <row r="1262" spans="1:19" x14ac:dyDescent="0.25">
      <c r="A1262" s="54">
        <f>_xlfn.XLOOKUP(B1262,'School Lookup'!D:D,'School Lookup'!F:F,0)</f>
        <v>823392</v>
      </c>
      <c r="B1262" s="54" t="str">
        <f>_xlfn.XLOOKUP(C1262,'School Lookup'!A:A,'School Lookup'!D:D,_xlfn.XLOOKUP(C1262,'School Lookup'!B:B,'School Lookup'!D:D,_xlfn.XLOOKUP(C1262,'School Lookup'!C:C,'School Lookup'!D:D,0)))</f>
        <v>Fitz Herbert C of E VA Primary School</v>
      </c>
      <c r="C1262" t="s">
        <v>22</v>
      </c>
      <c r="D1262" t="s">
        <v>1123</v>
      </c>
      <c r="E1262" t="s">
        <v>16</v>
      </c>
      <c r="F1262" t="s">
        <v>734</v>
      </c>
      <c r="G1262" t="s">
        <v>134</v>
      </c>
      <c r="H1262" t="s">
        <v>347</v>
      </c>
      <c r="I1262" t="s">
        <v>958</v>
      </c>
      <c r="J1262" t="s">
        <v>959</v>
      </c>
      <c r="K1262" s="4">
        <v>46009</v>
      </c>
      <c r="L1262" s="5">
        <v>0.51310185185185186</v>
      </c>
      <c r="M1262" t="s">
        <v>953</v>
      </c>
      <c r="N1262" s="5">
        <v>2.5347222222222221E-3</v>
      </c>
      <c r="O1262" t="s">
        <v>960</v>
      </c>
      <c r="P1262">
        <v>0</v>
      </c>
      <c r="Q1262">
        <v>20</v>
      </c>
      <c r="R1262" t="s">
        <v>1124</v>
      </c>
      <c r="S1262" t="s">
        <v>966</v>
      </c>
    </row>
    <row r="1263" spans="1:19" x14ac:dyDescent="0.25">
      <c r="A1263" s="54">
        <f>_xlfn.XLOOKUP(B1263,'School Lookup'!D:D,'School Lookup'!F:F,0)</f>
        <v>823392</v>
      </c>
      <c r="B1263" s="54" t="str">
        <f>_xlfn.XLOOKUP(C1263,'School Lookup'!A:A,'School Lookup'!D:D,_xlfn.XLOOKUP(C1263,'School Lookup'!B:B,'School Lookup'!D:D,_xlfn.XLOOKUP(C1263,'School Lookup'!C:C,'School Lookup'!D:D,0)))</f>
        <v>Fitz Herbert C of E VA Primary School</v>
      </c>
      <c r="C1263" t="s">
        <v>22</v>
      </c>
      <c r="D1263">
        <v>619</v>
      </c>
      <c r="E1263" t="s">
        <v>16</v>
      </c>
      <c r="F1263" t="s">
        <v>734</v>
      </c>
      <c r="G1263" t="s">
        <v>134</v>
      </c>
      <c r="H1263" t="s">
        <v>347</v>
      </c>
      <c r="I1263" t="s">
        <v>958</v>
      </c>
      <c r="J1263" t="s">
        <v>959</v>
      </c>
      <c r="K1263" s="4">
        <v>46009</v>
      </c>
      <c r="L1263" s="5">
        <v>0.51517361111111115</v>
      </c>
      <c r="M1263" t="s">
        <v>953</v>
      </c>
      <c r="N1263" s="5">
        <v>5.7870370370370367E-4</v>
      </c>
      <c r="O1263" t="s">
        <v>960</v>
      </c>
      <c r="P1263">
        <v>0</v>
      </c>
      <c r="Q1263">
        <v>20</v>
      </c>
      <c r="R1263" t="s">
        <v>975</v>
      </c>
      <c r="S1263" t="s">
        <v>976</v>
      </c>
    </row>
    <row r="1264" spans="1:19" x14ac:dyDescent="0.25">
      <c r="A1264" s="54">
        <f>_xlfn.XLOOKUP(B1264,'School Lookup'!D:D,'School Lookup'!F:F,0)</f>
        <v>823392</v>
      </c>
      <c r="B1264" s="54" t="str">
        <f>_xlfn.XLOOKUP(C1264,'School Lookup'!A:A,'School Lookup'!D:D,_xlfn.XLOOKUP(C1264,'School Lookup'!B:B,'School Lookup'!D:D,_xlfn.XLOOKUP(C1264,'School Lookup'!C:C,'School Lookup'!D:D,0)))</f>
        <v>Fitz Herbert C of E VA Primary School</v>
      </c>
      <c r="C1264" t="s">
        <v>22</v>
      </c>
      <c r="D1264">
        <v>142</v>
      </c>
      <c r="E1264" t="s">
        <v>16</v>
      </c>
      <c r="F1264" t="s">
        <v>734</v>
      </c>
      <c r="G1264" t="s">
        <v>134</v>
      </c>
      <c r="H1264" t="s">
        <v>347</v>
      </c>
      <c r="I1264" t="s">
        <v>958</v>
      </c>
      <c r="J1264" t="s">
        <v>959</v>
      </c>
      <c r="K1264" s="4">
        <v>46009</v>
      </c>
      <c r="L1264" s="5">
        <v>0.55569444444444449</v>
      </c>
      <c r="M1264" t="s">
        <v>953</v>
      </c>
      <c r="N1264" s="5">
        <v>4.0740740740740737E-3</v>
      </c>
      <c r="O1264" t="s">
        <v>960</v>
      </c>
      <c r="P1264">
        <v>0</v>
      </c>
      <c r="Q1264">
        <v>20</v>
      </c>
      <c r="R1264" t="s">
        <v>955</v>
      </c>
    </row>
    <row r="1265" spans="1:19" x14ac:dyDescent="0.25">
      <c r="A1265" s="54">
        <f>_xlfn.XLOOKUP(B1265,'School Lookup'!D:D,'School Lookup'!F:F,0)</f>
        <v>823392</v>
      </c>
      <c r="B1265" s="54" t="str">
        <f>_xlfn.XLOOKUP(C1265,'School Lookup'!A:A,'School Lookup'!D:D,_xlfn.XLOOKUP(C1265,'School Lookup'!B:B,'School Lookup'!D:D,_xlfn.XLOOKUP(C1265,'School Lookup'!C:C,'School Lookup'!D:D,0)))</f>
        <v>Fitz Herbert C of E VA Primary School</v>
      </c>
      <c r="C1265" t="s">
        <v>22</v>
      </c>
      <c r="D1265">
        <v>619</v>
      </c>
      <c r="E1265" t="s">
        <v>16</v>
      </c>
      <c r="F1265" t="s">
        <v>734</v>
      </c>
      <c r="G1265" t="s">
        <v>134</v>
      </c>
      <c r="H1265" t="s">
        <v>347</v>
      </c>
      <c r="I1265" t="s">
        <v>958</v>
      </c>
      <c r="J1265" t="s">
        <v>959</v>
      </c>
      <c r="K1265" s="4">
        <v>46009</v>
      </c>
      <c r="L1265" s="5">
        <v>0.61215277777777777</v>
      </c>
      <c r="M1265" t="s">
        <v>953</v>
      </c>
      <c r="N1265" s="5">
        <v>1.3888888888888889E-4</v>
      </c>
      <c r="O1265" t="s">
        <v>960</v>
      </c>
      <c r="P1265">
        <v>0</v>
      </c>
      <c r="Q1265">
        <v>20</v>
      </c>
      <c r="R1265" t="s">
        <v>975</v>
      </c>
      <c r="S1265" t="s">
        <v>976</v>
      </c>
    </row>
    <row r="1266" spans="1:19" x14ac:dyDescent="0.25">
      <c r="A1266" s="54">
        <f>_xlfn.XLOOKUP(B1266,'School Lookup'!D:D,'School Lookup'!F:F,0)</f>
        <v>823392</v>
      </c>
      <c r="B1266" s="54" t="str">
        <f>_xlfn.XLOOKUP(C1266,'School Lookup'!A:A,'School Lookup'!D:D,_xlfn.XLOOKUP(C1266,'School Lookup'!B:B,'School Lookup'!D:D,_xlfn.XLOOKUP(C1266,'School Lookup'!C:C,'School Lookup'!D:D,0)))</f>
        <v>Fitz Herbert C of E VA Primary School</v>
      </c>
      <c r="C1266" t="s">
        <v>22</v>
      </c>
      <c r="D1266">
        <v>142</v>
      </c>
      <c r="E1266" t="s">
        <v>16</v>
      </c>
      <c r="F1266" t="s">
        <v>734</v>
      </c>
      <c r="G1266" t="s">
        <v>134</v>
      </c>
      <c r="H1266" t="s">
        <v>347</v>
      </c>
      <c r="I1266" t="s">
        <v>958</v>
      </c>
      <c r="J1266" t="s">
        <v>959</v>
      </c>
      <c r="K1266" s="4">
        <v>46009</v>
      </c>
      <c r="L1266" s="5">
        <v>0.64310185185185187</v>
      </c>
      <c r="M1266" t="s">
        <v>953</v>
      </c>
      <c r="N1266" s="5">
        <v>4.0509259259259258E-4</v>
      </c>
      <c r="O1266" t="s">
        <v>960</v>
      </c>
      <c r="P1266">
        <v>0</v>
      </c>
      <c r="Q1266">
        <v>20</v>
      </c>
      <c r="R1266" t="s">
        <v>955</v>
      </c>
    </row>
    <row r="1267" spans="1:19" x14ac:dyDescent="0.25">
      <c r="A1267" s="54">
        <f>_xlfn.XLOOKUP(B1267,'School Lookup'!D:D,'School Lookup'!F:F,0)</f>
        <v>682471</v>
      </c>
      <c r="B1267" s="54" t="str">
        <f>_xlfn.XLOOKUP(C1267,'School Lookup'!A:A,'School Lookup'!D:D,_xlfn.XLOOKUP(C1267,'School Lookup'!B:B,'School Lookup'!D:D,_xlfn.XLOOKUP(C1267,'School Lookup'!C:C,'School Lookup'!D:D,0)))</f>
        <v>Ridgeway Primary School</v>
      </c>
      <c r="C1267" t="s">
        <v>333</v>
      </c>
      <c r="D1267" t="s">
        <v>1629</v>
      </c>
      <c r="E1267" t="s">
        <v>16</v>
      </c>
      <c r="F1267" t="s">
        <v>734</v>
      </c>
      <c r="G1267" t="s">
        <v>328</v>
      </c>
      <c r="H1267" t="s">
        <v>885</v>
      </c>
      <c r="I1267" t="s">
        <v>958</v>
      </c>
      <c r="J1267" t="s">
        <v>981</v>
      </c>
      <c r="K1267" s="4">
        <v>46009</v>
      </c>
      <c r="L1267" s="5">
        <v>0.38290509259259259</v>
      </c>
      <c r="M1267" t="s">
        <v>953</v>
      </c>
      <c r="N1267" s="5">
        <v>1.1574074074074073E-5</v>
      </c>
      <c r="O1267" t="s">
        <v>982</v>
      </c>
      <c r="P1267">
        <v>0</v>
      </c>
      <c r="Q1267">
        <v>20</v>
      </c>
      <c r="R1267" t="s">
        <v>1006</v>
      </c>
      <c r="S1267" t="s">
        <v>994</v>
      </c>
    </row>
    <row r="1268" spans="1:19" x14ac:dyDescent="0.25">
      <c r="A1268" s="54">
        <f>_xlfn.XLOOKUP(B1268,'School Lookup'!D:D,'School Lookup'!F:F,0)</f>
        <v>682471</v>
      </c>
      <c r="B1268" s="54" t="str">
        <f>_xlfn.XLOOKUP(C1268,'School Lookup'!A:A,'School Lookup'!D:D,_xlfn.XLOOKUP(C1268,'School Lookup'!B:B,'School Lookup'!D:D,_xlfn.XLOOKUP(C1268,'School Lookup'!C:C,'School Lookup'!D:D,0)))</f>
        <v>Ridgeway Primary School</v>
      </c>
      <c r="C1268" t="s">
        <v>333</v>
      </c>
      <c r="D1268" t="s">
        <v>1587</v>
      </c>
      <c r="E1268" t="s">
        <v>16</v>
      </c>
      <c r="F1268" t="s">
        <v>734</v>
      </c>
      <c r="G1268" t="s">
        <v>328</v>
      </c>
      <c r="H1268" t="s">
        <v>885</v>
      </c>
      <c r="I1268" t="s">
        <v>958</v>
      </c>
      <c r="J1268" t="s">
        <v>981</v>
      </c>
      <c r="K1268" s="4">
        <v>46009</v>
      </c>
      <c r="L1268" s="5">
        <v>0.38408564814814816</v>
      </c>
      <c r="M1268" t="s">
        <v>953</v>
      </c>
      <c r="N1268" s="5">
        <v>5.9027777777777778E-4</v>
      </c>
      <c r="O1268" t="s">
        <v>982</v>
      </c>
      <c r="P1268">
        <v>0</v>
      </c>
      <c r="Q1268">
        <v>20</v>
      </c>
      <c r="R1268" t="s">
        <v>998</v>
      </c>
      <c r="S1268" t="s">
        <v>987</v>
      </c>
    </row>
    <row r="1269" spans="1:19" x14ac:dyDescent="0.25">
      <c r="A1269" s="54">
        <f>_xlfn.XLOOKUP(B1269,'School Lookup'!D:D,'School Lookup'!F:F,0)</f>
        <v>682471</v>
      </c>
      <c r="B1269" s="54" t="str">
        <f>_xlfn.XLOOKUP(C1269,'School Lookup'!A:A,'School Lookup'!D:D,_xlfn.XLOOKUP(C1269,'School Lookup'!B:B,'School Lookup'!D:D,_xlfn.XLOOKUP(C1269,'School Lookup'!C:C,'School Lookup'!D:D,0)))</f>
        <v>Ridgeway Primary School</v>
      </c>
      <c r="C1269" t="s">
        <v>333</v>
      </c>
      <c r="D1269" t="s">
        <v>1062</v>
      </c>
      <c r="E1269" t="s">
        <v>16</v>
      </c>
      <c r="F1269" t="s">
        <v>734</v>
      </c>
      <c r="G1269" t="s">
        <v>328</v>
      </c>
      <c r="H1269" t="s">
        <v>885</v>
      </c>
      <c r="I1269" t="s">
        <v>958</v>
      </c>
      <c r="J1269" t="s">
        <v>981</v>
      </c>
      <c r="K1269" s="4">
        <v>46009</v>
      </c>
      <c r="L1269" s="5">
        <v>0.39739583333333334</v>
      </c>
      <c r="M1269" t="s">
        <v>953</v>
      </c>
      <c r="N1269" s="5">
        <v>1.0069444444444444E-3</v>
      </c>
      <c r="O1269" t="s">
        <v>982</v>
      </c>
      <c r="P1269">
        <v>0</v>
      </c>
      <c r="Q1269">
        <v>20</v>
      </c>
      <c r="R1269" t="s">
        <v>998</v>
      </c>
      <c r="S1269" t="s">
        <v>987</v>
      </c>
    </row>
    <row r="1270" spans="1:19" x14ac:dyDescent="0.25">
      <c r="A1270" s="54">
        <f>_xlfn.XLOOKUP(B1270,'School Lookup'!D:D,'School Lookup'!F:F,0)</f>
        <v>856243</v>
      </c>
      <c r="B1270" s="54" t="str">
        <f>_xlfn.XLOOKUP(C1270,'School Lookup'!A:A,'School Lookup'!D:D,_xlfn.XLOOKUP(C1270,'School Lookup'!B:B,'School Lookup'!D:D,_xlfn.XLOOKUP(C1270,'School Lookup'!C:C,'School Lookup'!D:D,0)))</f>
        <v>Elton Primary School</v>
      </c>
      <c r="C1270" t="s">
        <v>336</v>
      </c>
      <c r="D1270" t="s">
        <v>1496</v>
      </c>
      <c r="E1270" t="s">
        <v>16</v>
      </c>
      <c r="F1270" t="s">
        <v>734</v>
      </c>
      <c r="G1270" t="s">
        <v>332</v>
      </c>
      <c r="H1270" t="s">
        <v>877</v>
      </c>
      <c r="I1270" t="s">
        <v>958</v>
      </c>
      <c r="J1270" t="s">
        <v>981</v>
      </c>
      <c r="K1270" s="4">
        <v>46009</v>
      </c>
      <c r="L1270" s="5">
        <v>0.47458333333333336</v>
      </c>
      <c r="M1270" t="s">
        <v>953</v>
      </c>
      <c r="N1270" s="5">
        <v>5.7870370370370373E-5</v>
      </c>
      <c r="O1270" t="s">
        <v>982</v>
      </c>
      <c r="P1270">
        <v>0</v>
      </c>
      <c r="Q1270">
        <v>20</v>
      </c>
      <c r="R1270" t="s">
        <v>986</v>
      </c>
      <c r="S1270" t="s">
        <v>987</v>
      </c>
    </row>
    <row r="1271" spans="1:19" x14ac:dyDescent="0.25">
      <c r="A1271" s="54">
        <f>_xlfn.XLOOKUP(B1271,'School Lookup'!D:D,'School Lookup'!F:F,0)</f>
        <v>417101</v>
      </c>
      <c r="B1271" s="54" t="str">
        <f>_xlfn.XLOOKUP(C1271,'School Lookup'!A:A,'School Lookup'!D:D,_xlfn.XLOOKUP(C1271,'School Lookup'!B:B,'School Lookup'!D:D,_xlfn.XLOOKUP(C1271,'School Lookup'!C:C,'School Lookup'!D:D,0)))</f>
        <v>Church Broughton CE Controlled Primary School</v>
      </c>
      <c r="C1271" t="s">
        <v>52</v>
      </c>
      <c r="D1271" t="s">
        <v>1630</v>
      </c>
      <c r="E1271" t="s">
        <v>16</v>
      </c>
      <c r="F1271" t="s">
        <v>734</v>
      </c>
      <c r="G1271" t="s">
        <v>241</v>
      </c>
      <c r="H1271" t="s">
        <v>766</v>
      </c>
      <c r="I1271" t="s">
        <v>980</v>
      </c>
      <c r="J1271" t="s">
        <v>981</v>
      </c>
      <c r="K1271" s="4">
        <v>46009</v>
      </c>
      <c r="L1271" s="5">
        <v>0.58858796296296301</v>
      </c>
      <c r="M1271" t="s">
        <v>953</v>
      </c>
      <c r="N1271" s="5">
        <v>2.3148148148148149E-4</v>
      </c>
      <c r="O1271" t="s">
        <v>982</v>
      </c>
      <c r="P1271">
        <v>5.2999999999999999E-2</v>
      </c>
      <c r="Q1271">
        <v>20</v>
      </c>
      <c r="R1271" t="s">
        <v>989</v>
      </c>
      <c r="S1271" t="s">
        <v>990</v>
      </c>
    </row>
    <row r="1272" spans="1:19" x14ac:dyDescent="0.25">
      <c r="A1272" s="54">
        <f>_xlfn.XLOOKUP(B1272,'School Lookup'!D:D,'School Lookup'!F:F,0)</f>
        <v>417101</v>
      </c>
      <c r="B1272" s="54" t="str">
        <f>_xlfn.XLOOKUP(C1272,'School Lookup'!A:A,'School Lookup'!D:D,_xlfn.XLOOKUP(C1272,'School Lookup'!B:B,'School Lookup'!D:D,_xlfn.XLOOKUP(C1272,'School Lookup'!C:C,'School Lookup'!D:D,0)))</f>
        <v>Church Broughton CE Controlled Primary School</v>
      </c>
      <c r="C1272" t="s">
        <v>52</v>
      </c>
      <c r="D1272" t="s">
        <v>1631</v>
      </c>
      <c r="E1272" t="s">
        <v>16</v>
      </c>
      <c r="F1272" t="s">
        <v>734</v>
      </c>
      <c r="G1272" t="s">
        <v>241</v>
      </c>
      <c r="H1272" t="s">
        <v>766</v>
      </c>
      <c r="I1272" t="s">
        <v>980</v>
      </c>
      <c r="J1272" t="s">
        <v>981</v>
      </c>
      <c r="K1272" s="4">
        <v>46009</v>
      </c>
      <c r="L1272" s="5">
        <v>0.59030092592592598</v>
      </c>
      <c r="M1272" t="s">
        <v>953</v>
      </c>
      <c r="N1272" s="5">
        <v>4.5138888888888887E-4</v>
      </c>
      <c r="O1272" t="s">
        <v>982</v>
      </c>
      <c r="P1272">
        <v>4.8000000000000001E-2</v>
      </c>
      <c r="Q1272">
        <v>20</v>
      </c>
      <c r="R1272" t="s">
        <v>983</v>
      </c>
      <c r="S1272" t="s">
        <v>984</v>
      </c>
    </row>
    <row r="1273" spans="1:19" x14ac:dyDescent="0.25">
      <c r="A1273" s="54">
        <f>_xlfn.XLOOKUP(B1273,'School Lookup'!D:D,'School Lookup'!F:F,0)</f>
        <v>417101</v>
      </c>
      <c r="B1273" s="54" t="str">
        <f>_xlfn.XLOOKUP(C1273,'School Lookup'!A:A,'School Lookup'!D:D,_xlfn.XLOOKUP(C1273,'School Lookup'!B:B,'School Lookup'!D:D,_xlfn.XLOOKUP(C1273,'School Lookup'!C:C,'School Lookup'!D:D,0)))</f>
        <v>Church Broughton CE Controlled Primary School</v>
      </c>
      <c r="C1273" t="s">
        <v>52</v>
      </c>
      <c r="D1273" t="s">
        <v>1632</v>
      </c>
      <c r="E1273" t="s">
        <v>16</v>
      </c>
      <c r="F1273" t="s">
        <v>734</v>
      </c>
      <c r="G1273" t="s">
        <v>241</v>
      </c>
      <c r="H1273" t="s">
        <v>766</v>
      </c>
      <c r="I1273" t="s">
        <v>980</v>
      </c>
      <c r="J1273" t="s">
        <v>981</v>
      </c>
      <c r="K1273" s="4">
        <v>46009</v>
      </c>
      <c r="L1273" s="5">
        <v>0.59152777777777776</v>
      </c>
      <c r="M1273" t="s">
        <v>953</v>
      </c>
      <c r="N1273" s="5">
        <v>2.5462962962962961E-4</v>
      </c>
      <c r="O1273" t="s">
        <v>982</v>
      </c>
      <c r="P1273">
        <v>2.8000000000000001E-2</v>
      </c>
      <c r="Q1273">
        <v>20</v>
      </c>
      <c r="R1273" t="s">
        <v>998</v>
      </c>
      <c r="S1273" t="s">
        <v>987</v>
      </c>
    </row>
    <row r="1274" spans="1:19" x14ac:dyDescent="0.25">
      <c r="A1274" s="54">
        <f>_xlfn.XLOOKUP(B1274,'School Lookup'!D:D,'School Lookup'!F:F,0)</f>
        <v>417101</v>
      </c>
      <c r="B1274" s="54" t="str">
        <f>_xlfn.XLOOKUP(C1274,'School Lookup'!A:A,'School Lookup'!D:D,_xlfn.XLOOKUP(C1274,'School Lookup'!B:B,'School Lookup'!D:D,_xlfn.XLOOKUP(C1274,'School Lookup'!C:C,'School Lookup'!D:D,0)))</f>
        <v>Church Broughton CE Controlled Primary School</v>
      </c>
      <c r="C1274" t="s">
        <v>52</v>
      </c>
      <c r="D1274" t="s">
        <v>1633</v>
      </c>
      <c r="E1274" t="s">
        <v>16</v>
      </c>
      <c r="F1274" t="s">
        <v>734</v>
      </c>
      <c r="G1274" t="s">
        <v>241</v>
      </c>
      <c r="H1274" t="s">
        <v>766</v>
      </c>
      <c r="I1274" t="s">
        <v>980</v>
      </c>
      <c r="J1274" t="s">
        <v>981</v>
      </c>
      <c r="K1274" s="4">
        <v>46009</v>
      </c>
      <c r="L1274" s="5">
        <v>0.59245370370370365</v>
      </c>
      <c r="M1274" t="s">
        <v>953</v>
      </c>
      <c r="N1274" s="5">
        <v>3.4722222222222224E-4</v>
      </c>
      <c r="O1274" t="s">
        <v>982</v>
      </c>
      <c r="P1274">
        <v>3.6999999999999998E-2</v>
      </c>
      <c r="Q1274">
        <v>20</v>
      </c>
      <c r="R1274" t="s">
        <v>993</v>
      </c>
      <c r="S1274" t="s">
        <v>994</v>
      </c>
    </row>
    <row r="1275" spans="1:19" x14ac:dyDescent="0.25">
      <c r="A1275" s="54">
        <f>_xlfn.XLOOKUP(B1275,'School Lookup'!D:D,'School Lookup'!F:F,0)</f>
        <v>417101</v>
      </c>
      <c r="B1275" s="54" t="str">
        <f>_xlfn.XLOOKUP(C1275,'School Lookup'!A:A,'School Lookup'!D:D,_xlfn.XLOOKUP(C1275,'School Lookup'!B:B,'School Lookup'!D:D,_xlfn.XLOOKUP(C1275,'School Lookup'!C:C,'School Lookup'!D:D,0)))</f>
        <v>Church Broughton CE Controlled Primary School</v>
      </c>
      <c r="C1275" t="s">
        <v>52</v>
      </c>
      <c r="D1275" t="s">
        <v>1634</v>
      </c>
      <c r="E1275" t="s">
        <v>16</v>
      </c>
      <c r="F1275" t="s">
        <v>734</v>
      </c>
      <c r="G1275" t="s">
        <v>241</v>
      </c>
      <c r="H1275" t="s">
        <v>766</v>
      </c>
      <c r="I1275" t="s">
        <v>980</v>
      </c>
      <c r="J1275" t="s">
        <v>981</v>
      </c>
      <c r="K1275" s="4">
        <v>46009</v>
      </c>
      <c r="L1275" s="5">
        <v>0.59366898148148151</v>
      </c>
      <c r="M1275" t="s">
        <v>953</v>
      </c>
      <c r="N1275" s="5">
        <v>2.0833333333333335E-4</v>
      </c>
      <c r="O1275" t="s">
        <v>982</v>
      </c>
      <c r="P1275">
        <v>2.3E-2</v>
      </c>
      <c r="Q1275">
        <v>20</v>
      </c>
      <c r="R1275" t="s">
        <v>983</v>
      </c>
      <c r="S1275" t="s">
        <v>984</v>
      </c>
    </row>
    <row r="1276" spans="1:19" x14ac:dyDescent="0.25">
      <c r="A1276" s="54">
        <f>_xlfn.XLOOKUP(B1276,'School Lookup'!D:D,'School Lookup'!F:F,0)</f>
        <v>544254</v>
      </c>
      <c r="B1276" s="54" t="str">
        <f>_xlfn.XLOOKUP(C1276,'School Lookup'!A:A,'School Lookup'!D:D,_xlfn.XLOOKUP(C1276,'School Lookup'!B:B,'School Lookup'!D:D,_xlfn.XLOOKUP(C1276,'School Lookup'!C:C,'School Lookup'!D:D,0)))</f>
        <v>Little Eaton Primary School Derby DE21 5AB</v>
      </c>
      <c r="C1276" t="s">
        <v>42</v>
      </c>
      <c r="D1276" t="s">
        <v>1635</v>
      </c>
      <c r="E1276" t="s">
        <v>16</v>
      </c>
      <c r="F1276" t="s">
        <v>734</v>
      </c>
      <c r="G1276" t="s">
        <v>232</v>
      </c>
      <c r="H1276" t="s">
        <v>228</v>
      </c>
      <c r="I1276" t="s">
        <v>980</v>
      </c>
      <c r="J1276" t="s">
        <v>981</v>
      </c>
      <c r="K1276" s="4">
        <v>46009</v>
      </c>
      <c r="L1276" s="5">
        <v>0.3972222222222222</v>
      </c>
      <c r="M1276" t="s">
        <v>953</v>
      </c>
      <c r="N1276" s="5">
        <v>4.861111111111111E-4</v>
      </c>
      <c r="O1276" t="s">
        <v>982</v>
      </c>
      <c r="P1276">
        <v>0.05</v>
      </c>
      <c r="Q1276">
        <v>20</v>
      </c>
      <c r="R1276" t="s">
        <v>1006</v>
      </c>
      <c r="S1276" t="s">
        <v>994</v>
      </c>
    </row>
    <row r="1277" spans="1:19" x14ac:dyDescent="0.25">
      <c r="A1277" s="54">
        <f>_xlfn.XLOOKUP(B1277,'School Lookup'!D:D,'School Lookup'!F:F,0)</f>
        <v>544254</v>
      </c>
      <c r="B1277" s="54" t="str">
        <f>_xlfn.XLOOKUP(C1277,'School Lookup'!A:A,'School Lookup'!D:D,_xlfn.XLOOKUP(C1277,'School Lookup'!B:B,'School Lookup'!D:D,_xlfn.XLOOKUP(C1277,'School Lookup'!C:C,'School Lookup'!D:D,0)))</f>
        <v>Little Eaton Primary School Derby DE21 5AB</v>
      </c>
      <c r="C1277" t="s">
        <v>42</v>
      </c>
      <c r="D1277" t="s">
        <v>1550</v>
      </c>
      <c r="E1277" t="s">
        <v>16</v>
      </c>
      <c r="F1277" t="s">
        <v>734</v>
      </c>
      <c r="G1277" t="s">
        <v>232</v>
      </c>
      <c r="H1277" t="s">
        <v>228</v>
      </c>
      <c r="I1277" t="s">
        <v>980</v>
      </c>
      <c r="J1277" t="s">
        <v>981</v>
      </c>
      <c r="K1277" s="4">
        <v>46009</v>
      </c>
      <c r="L1277" s="5">
        <v>0.51388888888888884</v>
      </c>
      <c r="M1277" t="s">
        <v>953</v>
      </c>
      <c r="N1277" s="5">
        <v>4.2824074074074075E-4</v>
      </c>
      <c r="O1277" t="s">
        <v>982</v>
      </c>
      <c r="P1277">
        <v>4.3999999999999997E-2</v>
      </c>
      <c r="Q1277">
        <v>20</v>
      </c>
      <c r="R1277" t="s">
        <v>998</v>
      </c>
      <c r="S1277" t="s">
        <v>987</v>
      </c>
    </row>
    <row r="1278" spans="1:19" x14ac:dyDescent="0.25">
      <c r="A1278" s="54">
        <f>_xlfn.XLOOKUP(B1278,'School Lookup'!D:D,'School Lookup'!F:F,0)</f>
        <v>544254</v>
      </c>
      <c r="B1278" s="54" t="str">
        <f>_xlfn.XLOOKUP(C1278,'School Lookup'!A:A,'School Lookup'!D:D,_xlfn.XLOOKUP(C1278,'School Lookup'!B:B,'School Lookup'!D:D,_xlfn.XLOOKUP(C1278,'School Lookup'!C:C,'School Lookup'!D:D,0)))</f>
        <v>Little Eaton Primary School Derby DE21 5AB</v>
      </c>
      <c r="C1278" t="s">
        <v>42</v>
      </c>
      <c r="D1278" t="s">
        <v>1550</v>
      </c>
      <c r="E1278" t="s">
        <v>16</v>
      </c>
      <c r="F1278" t="s">
        <v>734</v>
      </c>
      <c r="G1278" t="s">
        <v>232</v>
      </c>
      <c r="H1278" t="s">
        <v>228</v>
      </c>
      <c r="I1278" t="s">
        <v>980</v>
      </c>
      <c r="J1278" t="s">
        <v>981</v>
      </c>
      <c r="K1278" s="4">
        <v>46009</v>
      </c>
      <c r="L1278" s="5">
        <v>0.5180555555555556</v>
      </c>
      <c r="M1278" t="s">
        <v>953</v>
      </c>
      <c r="N1278" s="5">
        <v>6.134259259259259E-4</v>
      </c>
      <c r="O1278" t="s">
        <v>982</v>
      </c>
      <c r="P1278">
        <v>6.3E-2</v>
      </c>
      <c r="Q1278">
        <v>20</v>
      </c>
      <c r="R1278" t="s">
        <v>998</v>
      </c>
      <c r="S1278" t="s">
        <v>987</v>
      </c>
    </row>
    <row r="1279" spans="1:19" x14ac:dyDescent="0.25">
      <c r="A1279" s="54">
        <f>_xlfn.XLOOKUP(B1279,'School Lookup'!D:D,'School Lookup'!F:F,0)</f>
        <v>170692</v>
      </c>
      <c r="B1279" s="54" t="str">
        <f>_xlfn.XLOOKUP(C1279,'School Lookup'!A:A,'School Lookup'!D:D,_xlfn.XLOOKUP(C1279,'School Lookup'!B:B,'School Lookup'!D:D,_xlfn.XLOOKUP(C1279,'School Lookup'!C:C,'School Lookup'!D:D,0)))</f>
        <v>Anthony Bec Cmnty Primary</v>
      </c>
      <c r="C1279" t="s">
        <v>29</v>
      </c>
      <c r="D1279" t="s">
        <v>1636</v>
      </c>
      <c r="E1279" t="s">
        <v>16</v>
      </c>
      <c r="F1279" t="s">
        <v>734</v>
      </c>
      <c r="G1279" t="s">
        <v>229</v>
      </c>
      <c r="H1279" t="s">
        <v>318</v>
      </c>
      <c r="I1279" t="s">
        <v>980</v>
      </c>
      <c r="J1279" t="s">
        <v>981</v>
      </c>
      <c r="K1279" s="4">
        <v>46009</v>
      </c>
      <c r="L1279" s="5">
        <v>0.38239583333333332</v>
      </c>
      <c r="M1279" t="s">
        <v>953</v>
      </c>
      <c r="N1279" s="5">
        <v>8.564814814814815E-4</v>
      </c>
      <c r="O1279" t="s">
        <v>982</v>
      </c>
      <c r="P1279">
        <v>8.8999999999999996E-2</v>
      </c>
      <c r="Q1279">
        <v>20</v>
      </c>
      <c r="R1279" t="s">
        <v>986</v>
      </c>
      <c r="S1279" t="s">
        <v>987</v>
      </c>
    </row>
    <row r="1280" spans="1:19" x14ac:dyDescent="0.25">
      <c r="A1280" s="54">
        <f>_xlfn.XLOOKUP(B1280,'School Lookup'!D:D,'School Lookup'!F:F,0)</f>
        <v>170692</v>
      </c>
      <c r="B1280" s="54" t="str">
        <f>_xlfn.XLOOKUP(C1280,'School Lookup'!A:A,'School Lookup'!D:D,_xlfn.XLOOKUP(C1280,'School Lookup'!B:B,'School Lookup'!D:D,_xlfn.XLOOKUP(C1280,'School Lookup'!C:C,'School Lookup'!D:D,0)))</f>
        <v>Anthony Bec Cmnty Primary</v>
      </c>
      <c r="C1280" t="s">
        <v>29</v>
      </c>
      <c r="D1280" t="s">
        <v>1279</v>
      </c>
      <c r="E1280" t="s">
        <v>16</v>
      </c>
      <c r="F1280" t="s">
        <v>734</v>
      </c>
      <c r="G1280" t="s">
        <v>229</v>
      </c>
      <c r="H1280" t="s">
        <v>318</v>
      </c>
      <c r="I1280" t="s">
        <v>980</v>
      </c>
      <c r="J1280" t="s">
        <v>981</v>
      </c>
      <c r="K1280" s="4">
        <v>46009</v>
      </c>
      <c r="L1280" s="5">
        <v>0.41552083333333334</v>
      </c>
      <c r="M1280" t="s">
        <v>953</v>
      </c>
      <c r="N1280" s="5">
        <v>2.3148148148148149E-4</v>
      </c>
      <c r="O1280" t="s">
        <v>982</v>
      </c>
      <c r="P1280">
        <v>2.5000000000000001E-2</v>
      </c>
      <c r="Q1280">
        <v>20</v>
      </c>
      <c r="R1280" t="s">
        <v>998</v>
      </c>
      <c r="S1280" t="s">
        <v>987</v>
      </c>
    </row>
    <row r="1281" spans="1:19" x14ac:dyDescent="0.25">
      <c r="A1281" s="54">
        <f>_xlfn.XLOOKUP(B1281,'School Lookup'!D:D,'School Lookup'!F:F,0)</f>
        <v>170692</v>
      </c>
      <c r="B1281" s="54" t="str">
        <f>_xlfn.XLOOKUP(C1281,'School Lookup'!A:A,'School Lookup'!D:D,_xlfn.XLOOKUP(C1281,'School Lookup'!B:B,'School Lookup'!D:D,_xlfn.XLOOKUP(C1281,'School Lookup'!C:C,'School Lookup'!D:D,0)))</f>
        <v>Anthony Bec Cmnty Primary</v>
      </c>
      <c r="C1281" t="s">
        <v>29</v>
      </c>
      <c r="D1281" t="s">
        <v>1637</v>
      </c>
      <c r="E1281" t="s">
        <v>16</v>
      </c>
      <c r="F1281" t="s">
        <v>734</v>
      </c>
      <c r="G1281" t="s">
        <v>229</v>
      </c>
      <c r="H1281" t="s">
        <v>318</v>
      </c>
      <c r="I1281" t="s">
        <v>980</v>
      </c>
      <c r="J1281" t="s">
        <v>981</v>
      </c>
      <c r="K1281" s="4">
        <v>46009</v>
      </c>
      <c r="L1281" s="5">
        <v>0.54238425925925926</v>
      </c>
      <c r="M1281" t="s">
        <v>953</v>
      </c>
      <c r="N1281" s="5">
        <v>1.2268518518518518E-3</v>
      </c>
      <c r="O1281" t="s">
        <v>982</v>
      </c>
      <c r="P1281">
        <v>0.127</v>
      </c>
      <c r="Q1281">
        <v>20</v>
      </c>
      <c r="R1281" t="s">
        <v>998</v>
      </c>
      <c r="S1281" t="s">
        <v>987</v>
      </c>
    </row>
    <row r="1282" spans="1:19" x14ac:dyDescent="0.25">
      <c r="A1282" s="54">
        <f>_xlfn.XLOOKUP(B1282,'School Lookup'!D:D,'School Lookup'!F:F,0)</f>
        <v>170692</v>
      </c>
      <c r="B1282" s="54" t="str">
        <f>_xlfn.XLOOKUP(C1282,'School Lookup'!A:A,'School Lookup'!D:D,_xlfn.XLOOKUP(C1282,'School Lookup'!B:B,'School Lookup'!D:D,_xlfn.XLOOKUP(C1282,'School Lookup'!C:C,'School Lookup'!D:D,0)))</f>
        <v>Anthony Bec Cmnty Primary</v>
      </c>
      <c r="C1282" t="s">
        <v>29</v>
      </c>
      <c r="D1282" t="s">
        <v>1138</v>
      </c>
      <c r="E1282" t="s">
        <v>16</v>
      </c>
      <c r="F1282" t="s">
        <v>734</v>
      </c>
      <c r="G1282" t="s">
        <v>229</v>
      </c>
      <c r="H1282" t="s">
        <v>318</v>
      </c>
      <c r="I1282" t="s">
        <v>980</v>
      </c>
      <c r="J1282" t="s">
        <v>981</v>
      </c>
      <c r="K1282" s="4">
        <v>46009</v>
      </c>
      <c r="L1282" s="5">
        <v>0.54626157407407405</v>
      </c>
      <c r="M1282" t="s">
        <v>953</v>
      </c>
      <c r="N1282" s="5">
        <v>2.3148148148148147E-5</v>
      </c>
      <c r="O1282" t="s">
        <v>982</v>
      </c>
      <c r="P1282">
        <v>0.02</v>
      </c>
      <c r="Q1282">
        <v>20</v>
      </c>
      <c r="R1282" t="s">
        <v>998</v>
      </c>
      <c r="S1282" t="s">
        <v>987</v>
      </c>
    </row>
    <row r="1283" spans="1:19" x14ac:dyDescent="0.25">
      <c r="A1283" s="54">
        <f>_xlfn.XLOOKUP(B1283,'School Lookup'!D:D,'School Lookup'!F:F,0)</f>
        <v>170692</v>
      </c>
      <c r="B1283" s="54" t="str">
        <f>_xlfn.XLOOKUP(C1283,'School Lookup'!A:A,'School Lookup'!D:D,_xlfn.XLOOKUP(C1283,'School Lookup'!B:B,'School Lookup'!D:D,_xlfn.XLOOKUP(C1283,'School Lookup'!C:C,'School Lookup'!D:D,0)))</f>
        <v>Anthony Bec Cmnty Primary</v>
      </c>
      <c r="C1283" t="s">
        <v>29</v>
      </c>
      <c r="D1283" t="s">
        <v>1138</v>
      </c>
      <c r="E1283" t="s">
        <v>16</v>
      </c>
      <c r="F1283" t="s">
        <v>734</v>
      </c>
      <c r="G1283" t="s">
        <v>229</v>
      </c>
      <c r="H1283" t="s">
        <v>318</v>
      </c>
      <c r="I1283" t="s">
        <v>980</v>
      </c>
      <c r="J1283" t="s">
        <v>981</v>
      </c>
      <c r="K1283" s="4">
        <v>46009</v>
      </c>
      <c r="L1283" s="5">
        <v>0.62141203703703707</v>
      </c>
      <c r="M1283" t="s">
        <v>953</v>
      </c>
      <c r="N1283" s="5">
        <v>9.837962962962962E-4</v>
      </c>
      <c r="O1283" t="s">
        <v>982</v>
      </c>
      <c r="P1283">
        <v>0.10199999999999999</v>
      </c>
      <c r="Q1283">
        <v>20</v>
      </c>
      <c r="R1283" t="s">
        <v>998</v>
      </c>
      <c r="S1283" t="s">
        <v>987</v>
      </c>
    </row>
    <row r="1284" spans="1:19" x14ac:dyDescent="0.25">
      <c r="A1284" s="54">
        <f>_xlfn.XLOOKUP(B1284,'School Lookup'!D:D,'School Lookup'!F:F,0)</f>
        <v>170692</v>
      </c>
      <c r="B1284" s="54" t="str">
        <f>_xlfn.XLOOKUP(C1284,'School Lookup'!A:A,'School Lookup'!D:D,_xlfn.XLOOKUP(C1284,'School Lookup'!B:B,'School Lookup'!D:D,_xlfn.XLOOKUP(C1284,'School Lookup'!C:C,'School Lookup'!D:D,0)))</f>
        <v>Anthony Bec Cmnty Primary</v>
      </c>
      <c r="C1284" t="s">
        <v>29</v>
      </c>
      <c r="D1284" t="s">
        <v>1458</v>
      </c>
      <c r="E1284" t="s">
        <v>16</v>
      </c>
      <c r="F1284" t="s">
        <v>734</v>
      </c>
      <c r="G1284" t="s">
        <v>229</v>
      </c>
      <c r="H1284" t="s">
        <v>318</v>
      </c>
      <c r="I1284" t="s">
        <v>980</v>
      </c>
      <c r="J1284" t="s">
        <v>981</v>
      </c>
      <c r="K1284" s="4">
        <v>46009</v>
      </c>
      <c r="L1284" s="5">
        <v>0.6519328703703704</v>
      </c>
      <c r="M1284" t="s">
        <v>953</v>
      </c>
      <c r="N1284" s="5">
        <v>3.0092592592592595E-4</v>
      </c>
      <c r="O1284" t="s">
        <v>982</v>
      </c>
      <c r="P1284">
        <v>6.8000000000000005E-2</v>
      </c>
      <c r="Q1284">
        <v>20</v>
      </c>
      <c r="R1284" t="s">
        <v>1459</v>
      </c>
      <c r="S1284" t="s">
        <v>990</v>
      </c>
    </row>
    <row r="1285" spans="1:19" x14ac:dyDescent="0.25">
      <c r="A1285" s="54">
        <f>_xlfn.XLOOKUP(B1285,'School Lookup'!D:D,'School Lookup'!F:F,0)</f>
        <v>231471</v>
      </c>
      <c r="B1285" s="54" t="str">
        <f>_xlfn.XLOOKUP(C1285,'School Lookup'!A:A,'School Lookup'!D:D,_xlfn.XLOOKUP(C1285,'School Lookup'!B:B,'School Lookup'!D:D,_xlfn.XLOOKUP(C1285,'School Lookup'!C:C,'School Lookup'!D:D,0)))</f>
        <v>Leys Junior School</v>
      </c>
      <c r="C1285" t="s">
        <v>19</v>
      </c>
      <c r="D1285" t="s">
        <v>1039</v>
      </c>
      <c r="E1285" t="s">
        <v>16</v>
      </c>
      <c r="F1285" t="s">
        <v>734</v>
      </c>
      <c r="G1285" t="s">
        <v>217</v>
      </c>
      <c r="H1285" t="s">
        <v>842</v>
      </c>
      <c r="I1285" t="s">
        <v>980</v>
      </c>
      <c r="J1285" t="s">
        <v>981</v>
      </c>
      <c r="K1285" s="4">
        <v>46009</v>
      </c>
      <c r="L1285" s="5">
        <v>0.39924768518518516</v>
      </c>
      <c r="M1285" t="s">
        <v>953</v>
      </c>
      <c r="N1285" s="5">
        <v>2.8935185185185184E-4</v>
      </c>
      <c r="O1285" t="s">
        <v>982</v>
      </c>
      <c r="P1285">
        <v>3.1E-2</v>
      </c>
      <c r="Q1285">
        <v>20</v>
      </c>
      <c r="R1285" t="s">
        <v>983</v>
      </c>
      <c r="S1285" t="s">
        <v>984</v>
      </c>
    </row>
    <row r="1286" spans="1:19" x14ac:dyDescent="0.25">
      <c r="A1286" s="54">
        <f>_xlfn.XLOOKUP(B1286,'School Lookup'!D:D,'School Lookup'!F:F,0)</f>
        <v>231471</v>
      </c>
      <c r="B1286" s="54" t="str">
        <f>_xlfn.XLOOKUP(C1286,'School Lookup'!A:A,'School Lookup'!D:D,_xlfn.XLOOKUP(C1286,'School Lookup'!B:B,'School Lookup'!D:D,_xlfn.XLOOKUP(C1286,'School Lookup'!C:C,'School Lookup'!D:D,0)))</f>
        <v>Leys Junior School</v>
      </c>
      <c r="C1286" t="s">
        <v>19</v>
      </c>
      <c r="D1286" t="s">
        <v>1040</v>
      </c>
      <c r="E1286" t="s">
        <v>16</v>
      </c>
      <c r="F1286" t="s">
        <v>734</v>
      </c>
      <c r="G1286" t="s">
        <v>217</v>
      </c>
      <c r="H1286" t="s">
        <v>842</v>
      </c>
      <c r="I1286" t="s">
        <v>980</v>
      </c>
      <c r="J1286" t="s">
        <v>981</v>
      </c>
      <c r="K1286" s="4">
        <v>46009</v>
      </c>
      <c r="L1286" s="5">
        <v>0.40010416666666665</v>
      </c>
      <c r="M1286" t="s">
        <v>953</v>
      </c>
      <c r="N1286" s="5">
        <v>3.0092592592592595E-4</v>
      </c>
      <c r="O1286" t="s">
        <v>982</v>
      </c>
      <c r="P1286">
        <v>6.8000000000000005E-2</v>
      </c>
      <c r="Q1286">
        <v>20</v>
      </c>
      <c r="R1286" t="s">
        <v>989</v>
      </c>
      <c r="S1286" t="s">
        <v>990</v>
      </c>
    </row>
    <row r="1287" spans="1:19" x14ac:dyDescent="0.25">
      <c r="A1287" s="54">
        <f>_xlfn.XLOOKUP(B1287,'School Lookup'!D:D,'School Lookup'!F:F,0)</f>
        <v>231471</v>
      </c>
      <c r="B1287" s="54" t="str">
        <f>_xlfn.XLOOKUP(C1287,'School Lookup'!A:A,'School Lookup'!D:D,_xlfn.XLOOKUP(C1287,'School Lookup'!B:B,'School Lookup'!D:D,_xlfn.XLOOKUP(C1287,'School Lookup'!C:C,'School Lookup'!D:D,0)))</f>
        <v>Leys Junior School</v>
      </c>
      <c r="C1287" t="s">
        <v>19</v>
      </c>
      <c r="D1287" t="s">
        <v>1039</v>
      </c>
      <c r="E1287" t="s">
        <v>16</v>
      </c>
      <c r="F1287" t="s">
        <v>734</v>
      </c>
      <c r="G1287" t="s">
        <v>217</v>
      </c>
      <c r="H1287" t="s">
        <v>842</v>
      </c>
      <c r="I1287" t="s">
        <v>980</v>
      </c>
      <c r="J1287" t="s">
        <v>981</v>
      </c>
      <c r="K1287" s="4">
        <v>46009</v>
      </c>
      <c r="L1287" s="5">
        <v>0.45873842592592595</v>
      </c>
      <c r="M1287" t="s">
        <v>953</v>
      </c>
      <c r="N1287" s="5">
        <v>5.7870370370370367E-4</v>
      </c>
      <c r="O1287" t="s">
        <v>982</v>
      </c>
      <c r="P1287">
        <v>6.0999999999999999E-2</v>
      </c>
      <c r="Q1287">
        <v>20</v>
      </c>
      <c r="R1287" t="s">
        <v>983</v>
      </c>
      <c r="S1287" t="s">
        <v>984</v>
      </c>
    </row>
    <row r="1288" spans="1:19" x14ac:dyDescent="0.25">
      <c r="A1288" s="54">
        <f>_xlfn.XLOOKUP(B1288,'School Lookup'!D:D,'School Lookup'!F:F,0)</f>
        <v>231471</v>
      </c>
      <c r="B1288" s="54" t="str">
        <f>_xlfn.XLOOKUP(C1288,'School Lookup'!A:A,'School Lookup'!D:D,_xlfn.XLOOKUP(C1288,'School Lookup'!B:B,'School Lookup'!D:D,_xlfn.XLOOKUP(C1288,'School Lookup'!C:C,'School Lookup'!D:D,0)))</f>
        <v>Leys Junior School</v>
      </c>
      <c r="C1288" t="s">
        <v>19</v>
      </c>
      <c r="D1288" t="s">
        <v>1040</v>
      </c>
      <c r="E1288" t="s">
        <v>16</v>
      </c>
      <c r="F1288" t="s">
        <v>734</v>
      </c>
      <c r="G1288" t="s">
        <v>217</v>
      </c>
      <c r="H1288" t="s">
        <v>842</v>
      </c>
      <c r="I1288" t="s">
        <v>980</v>
      </c>
      <c r="J1288" t="s">
        <v>981</v>
      </c>
      <c r="K1288" s="4">
        <v>46009</v>
      </c>
      <c r="L1288" s="5">
        <v>0.4629861111111111</v>
      </c>
      <c r="M1288" t="s">
        <v>953</v>
      </c>
      <c r="N1288" s="5">
        <v>5.5555555555555556E-4</v>
      </c>
      <c r="O1288" t="s">
        <v>982</v>
      </c>
      <c r="P1288">
        <v>0.123</v>
      </c>
      <c r="Q1288">
        <v>20</v>
      </c>
      <c r="R1288" t="s">
        <v>989</v>
      </c>
      <c r="S1288" t="s">
        <v>990</v>
      </c>
    </row>
    <row r="1289" spans="1:19" x14ac:dyDescent="0.25">
      <c r="A1289" s="54">
        <f>_xlfn.XLOOKUP(B1289,'School Lookup'!D:D,'School Lookup'!F:F,0)</f>
        <v>231471</v>
      </c>
      <c r="B1289" s="54" t="str">
        <f>_xlfn.XLOOKUP(C1289,'School Lookup'!A:A,'School Lookup'!D:D,_xlfn.XLOOKUP(C1289,'School Lookup'!B:B,'School Lookup'!D:D,_xlfn.XLOOKUP(C1289,'School Lookup'!C:C,'School Lookup'!D:D,0)))</f>
        <v>Leys Junior School</v>
      </c>
      <c r="C1289" t="s">
        <v>19</v>
      </c>
      <c r="D1289" t="s">
        <v>1237</v>
      </c>
      <c r="E1289" t="s">
        <v>16</v>
      </c>
      <c r="F1289" t="s">
        <v>734</v>
      </c>
      <c r="G1289" t="s">
        <v>217</v>
      </c>
      <c r="H1289" t="s">
        <v>842</v>
      </c>
      <c r="I1289" t="s">
        <v>980</v>
      </c>
      <c r="J1289" t="s">
        <v>981</v>
      </c>
      <c r="K1289" s="4">
        <v>46009</v>
      </c>
      <c r="L1289" s="5">
        <v>0.57291666666666663</v>
      </c>
      <c r="M1289" t="s">
        <v>953</v>
      </c>
      <c r="N1289" s="5">
        <v>4.1435185185185186E-3</v>
      </c>
      <c r="O1289" t="s">
        <v>982</v>
      </c>
      <c r="P1289">
        <v>0.42499999999999999</v>
      </c>
      <c r="Q1289">
        <v>20</v>
      </c>
      <c r="R1289" t="s">
        <v>998</v>
      </c>
      <c r="S1289" t="s">
        <v>987</v>
      </c>
    </row>
    <row r="1290" spans="1:19" x14ac:dyDescent="0.25">
      <c r="A1290" s="54">
        <f>_xlfn.XLOOKUP(B1290,'School Lookup'!D:D,'School Lookup'!F:F,0)</f>
        <v>231471</v>
      </c>
      <c r="B1290" s="54" t="str">
        <f>_xlfn.XLOOKUP(C1290,'School Lookup'!A:A,'School Lookup'!D:D,_xlfn.XLOOKUP(C1290,'School Lookup'!B:B,'School Lookup'!D:D,_xlfn.XLOOKUP(C1290,'School Lookup'!C:C,'School Lookup'!D:D,0)))</f>
        <v>Leys Junior School</v>
      </c>
      <c r="C1290" t="s">
        <v>19</v>
      </c>
      <c r="D1290" t="s">
        <v>1638</v>
      </c>
      <c r="E1290" t="s">
        <v>16</v>
      </c>
      <c r="F1290" t="s">
        <v>734</v>
      </c>
      <c r="G1290" t="s">
        <v>217</v>
      </c>
      <c r="H1290" t="s">
        <v>842</v>
      </c>
      <c r="I1290" t="s">
        <v>980</v>
      </c>
      <c r="J1290" t="s">
        <v>981</v>
      </c>
      <c r="K1290" s="4">
        <v>46009</v>
      </c>
      <c r="L1290" s="5">
        <v>0.666412037037037</v>
      </c>
      <c r="M1290" t="s">
        <v>953</v>
      </c>
      <c r="N1290" s="5">
        <v>2.6620370370370372E-4</v>
      </c>
      <c r="O1290" t="s">
        <v>982</v>
      </c>
      <c r="P1290">
        <v>2.9000000000000001E-2</v>
      </c>
      <c r="Q1290">
        <v>20</v>
      </c>
      <c r="R1290" t="s">
        <v>998</v>
      </c>
      <c r="S1290" t="s">
        <v>987</v>
      </c>
    </row>
    <row r="1291" spans="1:19" x14ac:dyDescent="0.25">
      <c r="A1291" s="54">
        <f>_xlfn.XLOOKUP(B1291,'School Lookup'!D:D,'School Lookup'!F:F,0)</f>
        <v>231471</v>
      </c>
      <c r="B1291" s="54" t="str">
        <f>_xlfn.XLOOKUP(C1291,'School Lookup'!A:A,'School Lookup'!D:D,_xlfn.XLOOKUP(C1291,'School Lookup'!B:B,'School Lookup'!D:D,_xlfn.XLOOKUP(C1291,'School Lookup'!C:C,'School Lookup'!D:D,0)))</f>
        <v>Leys Junior School</v>
      </c>
      <c r="C1291" t="s">
        <v>19</v>
      </c>
      <c r="D1291" t="s">
        <v>1228</v>
      </c>
      <c r="E1291" t="s">
        <v>16</v>
      </c>
      <c r="F1291" t="s">
        <v>734</v>
      </c>
      <c r="G1291" t="s">
        <v>217</v>
      </c>
      <c r="H1291" t="s">
        <v>842</v>
      </c>
      <c r="I1291" t="s">
        <v>980</v>
      </c>
      <c r="J1291" t="s">
        <v>981</v>
      </c>
      <c r="K1291" s="4">
        <v>46009</v>
      </c>
      <c r="L1291" s="5">
        <v>0.66716435185185186</v>
      </c>
      <c r="M1291" t="s">
        <v>953</v>
      </c>
      <c r="N1291" s="5">
        <v>3.3101851851851851E-3</v>
      </c>
      <c r="O1291" t="s">
        <v>982</v>
      </c>
      <c r="P1291">
        <v>0.34</v>
      </c>
      <c r="Q1291">
        <v>20</v>
      </c>
      <c r="R1291" t="s">
        <v>998</v>
      </c>
      <c r="S1291" t="s">
        <v>987</v>
      </c>
    </row>
    <row r="1292" spans="1:19" x14ac:dyDescent="0.25">
      <c r="A1292" s="54">
        <f>_xlfn.XLOOKUP(B1292,'School Lookup'!D:D,'School Lookup'!F:F,0)</f>
        <v>231471</v>
      </c>
      <c r="B1292" s="54" t="str">
        <f>_xlfn.XLOOKUP(C1292,'School Lookup'!A:A,'School Lookup'!D:D,_xlfn.XLOOKUP(C1292,'School Lookup'!B:B,'School Lookup'!D:D,_xlfn.XLOOKUP(C1292,'School Lookup'!C:C,'School Lookup'!D:D,0)))</f>
        <v>Leys Junior School</v>
      </c>
      <c r="C1292" t="s">
        <v>19</v>
      </c>
      <c r="D1292" t="s">
        <v>1639</v>
      </c>
      <c r="E1292" t="s">
        <v>16</v>
      </c>
      <c r="F1292" t="s">
        <v>734</v>
      </c>
      <c r="G1292" t="s">
        <v>217</v>
      </c>
      <c r="H1292" t="s">
        <v>842</v>
      </c>
      <c r="I1292" t="s">
        <v>980</v>
      </c>
      <c r="J1292" t="s">
        <v>981</v>
      </c>
      <c r="K1292" s="4">
        <v>46009</v>
      </c>
      <c r="L1292" s="5">
        <v>0.67443287037037036</v>
      </c>
      <c r="M1292" t="s">
        <v>953</v>
      </c>
      <c r="N1292" s="5">
        <v>2.0370370370370369E-3</v>
      </c>
      <c r="O1292" t="s">
        <v>982</v>
      </c>
      <c r="P1292">
        <v>0.21</v>
      </c>
      <c r="Q1292">
        <v>20</v>
      </c>
      <c r="R1292" t="s">
        <v>998</v>
      </c>
      <c r="S1292" t="s">
        <v>987</v>
      </c>
    </row>
    <row r="1293" spans="1:19" x14ac:dyDescent="0.25">
      <c r="A1293" s="54">
        <f>_xlfn.XLOOKUP(B1293,'School Lookup'!D:D,'School Lookup'!F:F,0)</f>
        <v>856243</v>
      </c>
      <c r="B1293" s="54" t="str">
        <f>_xlfn.XLOOKUP(C1293,'School Lookup'!A:A,'School Lookup'!D:D,_xlfn.XLOOKUP(C1293,'School Lookup'!B:B,'School Lookup'!D:D,_xlfn.XLOOKUP(C1293,'School Lookup'!C:C,'School Lookup'!D:D,0)))</f>
        <v>Elton Primary School</v>
      </c>
      <c r="C1293" t="s">
        <v>331</v>
      </c>
      <c r="D1293" t="s">
        <v>1640</v>
      </c>
      <c r="E1293" t="s">
        <v>16</v>
      </c>
      <c r="F1293" t="s">
        <v>734</v>
      </c>
      <c r="G1293" t="s">
        <v>332</v>
      </c>
      <c r="H1293" t="s">
        <v>877</v>
      </c>
      <c r="I1293" t="s">
        <v>958</v>
      </c>
      <c r="J1293" t="s">
        <v>981</v>
      </c>
      <c r="K1293" s="4">
        <v>46009</v>
      </c>
      <c r="L1293" s="5">
        <v>0.47494212962962962</v>
      </c>
      <c r="M1293" t="s">
        <v>953</v>
      </c>
      <c r="N1293" s="5">
        <v>4.1666666666666669E-4</v>
      </c>
      <c r="O1293" t="s">
        <v>982</v>
      </c>
      <c r="P1293">
        <v>0</v>
      </c>
      <c r="Q1293">
        <v>20</v>
      </c>
      <c r="R1293" t="s">
        <v>993</v>
      </c>
      <c r="S1293" t="s">
        <v>994</v>
      </c>
    </row>
    <row r="1294" spans="1:19" x14ac:dyDescent="0.25">
      <c r="A1294" s="54">
        <f>_xlfn.XLOOKUP(B1294,'School Lookup'!D:D,'School Lookup'!F:F,0)</f>
        <v>856243</v>
      </c>
      <c r="B1294" s="54" t="str">
        <f>_xlfn.XLOOKUP(C1294,'School Lookup'!A:A,'School Lookup'!D:D,_xlfn.XLOOKUP(C1294,'School Lookup'!B:B,'School Lookup'!D:D,_xlfn.XLOOKUP(C1294,'School Lookup'!C:C,'School Lookup'!D:D,0)))</f>
        <v>Elton Primary School</v>
      </c>
      <c r="C1294" t="s">
        <v>331</v>
      </c>
      <c r="D1294" t="s">
        <v>1158</v>
      </c>
      <c r="E1294" t="s">
        <v>16</v>
      </c>
      <c r="F1294" t="s">
        <v>734</v>
      </c>
      <c r="G1294" t="s">
        <v>332</v>
      </c>
      <c r="H1294" t="s">
        <v>877</v>
      </c>
      <c r="I1294" t="s">
        <v>958</v>
      </c>
      <c r="J1294" t="s">
        <v>981</v>
      </c>
      <c r="K1294" s="4">
        <v>46009</v>
      </c>
      <c r="L1294" s="5">
        <v>0.52460648148148148</v>
      </c>
      <c r="M1294" t="s">
        <v>953</v>
      </c>
      <c r="N1294" s="5">
        <v>3.1250000000000001E-4</v>
      </c>
      <c r="O1294" t="s">
        <v>982</v>
      </c>
      <c r="P1294">
        <v>0</v>
      </c>
      <c r="Q1294">
        <v>20</v>
      </c>
      <c r="R1294" t="s">
        <v>983</v>
      </c>
      <c r="S1294" t="s">
        <v>984</v>
      </c>
    </row>
    <row r="1295" spans="1:19" x14ac:dyDescent="0.25">
      <c r="A1295" s="54">
        <f>_xlfn.XLOOKUP(B1295,'School Lookup'!D:D,'School Lookup'!F:F,0)</f>
        <v>585323</v>
      </c>
      <c r="B1295" s="54" t="str">
        <f>_xlfn.XLOOKUP(C1295,'School Lookup'!A:A,'School Lookup'!D:D,_xlfn.XLOOKUP(C1295,'School Lookup'!B:B,'School Lookup'!D:D,_xlfn.XLOOKUP(C1295,'School Lookup'!C:C,'School Lookup'!D:D,0)))</f>
        <v>Netherseal St Peters CE Controlled Primary School</v>
      </c>
      <c r="C1295" t="s">
        <v>26</v>
      </c>
      <c r="D1295" t="s">
        <v>1641</v>
      </c>
      <c r="E1295" t="s">
        <v>16</v>
      </c>
      <c r="F1295" t="s">
        <v>734</v>
      </c>
      <c r="G1295" t="s">
        <v>131</v>
      </c>
      <c r="H1295" t="s">
        <v>768</v>
      </c>
      <c r="I1295" t="s">
        <v>980</v>
      </c>
      <c r="J1295" t="s">
        <v>959</v>
      </c>
      <c r="K1295" s="4">
        <v>46009</v>
      </c>
      <c r="L1295" s="5">
        <v>0.42016203703703703</v>
      </c>
      <c r="M1295" t="s">
        <v>953</v>
      </c>
      <c r="N1295" s="5">
        <v>1.8773148148148146E-2</v>
      </c>
      <c r="O1295" t="s">
        <v>960</v>
      </c>
      <c r="P1295">
        <v>0.23</v>
      </c>
      <c r="Q1295">
        <v>20</v>
      </c>
      <c r="R1295" t="s">
        <v>1223</v>
      </c>
      <c r="S1295" t="s">
        <v>966</v>
      </c>
    </row>
    <row r="1296" spans="1:19" x14ac:dyDescent="0.25">
      <c r="A1296" s="54">
        <f>_xlfn.XLOOKUP(B1296,'School Lookup'!D:D,'School Lookup'!F:F,0)</f>
        <v>682471</v>
      </c>
      <c r="B1296" s="54" t="str">
        <f>_xlfn.XLOOKUP(C1296,'School Lookup'!A:A,'School Lookup'!D:D,_xlfn.XLOOKUP(C1296,'School Lookup'!B:B,'School Lookup'!D:D,_xlfn.XLOOKUP(C1296,'School Lookup'!C:C,'School Lookup'!D:D,0)))</f>
        <v>Ridgeway Primary School</v>
      </c>
      <c r="C1296" t="s">
        <v>327</v>
      </c>
      <c r="D1296">
        <v>500</v>
      </c>
      <c r="E1296" t="s">
        <v>16</v>
      </c>
      <c r="F1296" t="s">
        <v>734</v>
      </c>
      <c r="G1296" t="s">
        <v>328</v>
      </c>
      <c r="H1296" t="s">
        <v>885</v>
      </c>
      <c r="I1296" t="s">
        <v>958</v>
      </c>
      <c r="J1296" t="s">
        <v>959</v>
      </c>
      <c r="K1296" s="4">
        <v>46010</v>
      </c>
      <c r="L1296" s="5">
        <v>0.4871759259259259</v>
      </c>
      <c r="M1296" t="s">
        <v>953</v>
      </c>
      <c r="N1296" s="5">
        <v>3.5879629629629629E-4</v>
      </c>
      <c r="O1296" t="s">
        <v>960</v>
      </c>
      <c r="P1296">
        <v>0</v>
      </c>
      <c r="Q1296">
        <v>20</v>
      </c>
      <c r="R1296" t="s">
        <v>961</v>
      </c>
      <c r="S1296" t="s">
        <v>955</v>
      </c>
    </row>
    <row r="1297" spans="1:19" x14ac:dyDescent="0.25">
      <c r="A1297" s="54">
        <f>_xlfn.XLOOKUP(B1297,'School Lookup'!D:D,'School Lookup'!F:F,0)</f>
        <v>682471</v>
      </c>
      <c r="B1297" s="54" t="str">
        <f>_xlfn.XLOOKUP(C1297,'School Lookup'!A:A,'School Lookup'!D:D,_xlfn.XLOOKUP(C1297,'School Lookup'!B:B,'School Lookup'!D:D,_xlfn.XLOOKUP(C1297,'School Lookup'!C:C,'School Lookup'!D:D,0)))</f>
        <v>Ridgeway Primary School</v>
      </c>
      <c r="C1297" t="s">
        <v>327</v>
      </c>
      <c r="D1297">
        <v>500</v>
      </c>
      <c r="E1297" t="s">
        <v>16</v>
      </c>
      <c r="F1297" t="s">
        <v>734</v>
      </c>
      <c r="G1297" t="s">
        <v>328</v>
      </c>
      <c r="H1297" t="s">
        <v>885</v>
      </c>
      <c r="I1297" t="s">
        <v>958</v>
      </c>
      <c r="J1297" t="s">
        <v>959</v>
      </c>
      <c r="K1297" s="4">
        <v>46010</v>
      </c>
      <c r="L1297" s="5">
        <v>0.4917361111111111</v>
      </c>
      <c r="M1297" t="s">
        <v>953</v>
      </c>
      <c r="N1297" s="5">
        <v>3.4722222222222222E-5</v>
      </c>
      <c r="O1297" t="s">
        <v>960</v>
      </c>
      <c r="P1297">
        <v>0</v>
      </c>
      <c r="Q1297">
        <v>20</v>
      </c>
      <c r="R1297" t="s">
        <v>961</v>
      </c>
      <c r="S1297" t="s">
        <v>955</v>
      </c>
    </row>
    <row r="1298" spans="1:19" x14ac:dyDescent="0.25">
      <c r="A1298" s="54">
        <f>_xlfn.XLOOKUP(B1298,'School Lookup'!D:D,'School Lookup'!F:F,0)</f>
        <v>682471</v>
      </c>
      <c r="B1298" s="54" t="str">
        <f>_xlfn.XLOOKUP(C1298,'School Lookup'!A:A,'School Lookup'!D:D,_xlfn.XLOOKUP(C1298,'School Lookup'!B:B,'School Lookup'!D:D,_xlfn.XLOOKUP(C1298,'School Lookup'!C:C,'School Lookup'!D:D,0)))</f>
        <v>Ridgeway Primary School</v>
      </c>
      <c r="C1298" t="s">
        <v>327</v>
      </c>
      <c r="D1298">
        <v>500</v>
      </c>
      <c r="E1298" t="s">
        <v>16</v>
      </c>
      <c r="F1298" t="s">
        <v>734</v>
      </c>
      <c r="G1298" t="s">
        <v>328</v>
      </c>
      <c r="H1298" t="s">
        <v>885</v>
      </c>
      <c r="I1298" t="s">
        <v>958</v>
      </c>
      <c r="J1298" t="s">
        <v>959</v>
      </c>
      <c r="K1298" s="4">
        <v>46010</v>
      </c>
      <c r="L1298" s="5">
        <v>0.49466435185185187</v>
      </c>
      <c r="M1298" t="s">
        <v>953</v>
      </c>
      <c r="N1298" s="5">
        <v>4.2824074074074075E-4</v>
      </c>
      <c r="O1298" t="s">
        <v>960</v>
      </c>
      <c r="P1298">
        <v>0</v>
      </c>
      <c r="Q1298">
        <v>20</v>
      </c>
      <c r="R1298" t="s">
        <v>961</v>
      </c>
      <c r="S1298" t="s">
        <v>955</v>
      </c>
    </row>
    <row r="1299" spans="1:19" x14ac:dyDescent="0.25">
      <c r="A1299" s="54">
        <f>_xlfn.XLOOKUP(B1299,'School Lookup'!D:D,'School Lookup'!F:F,0)</f>
        <v>682471</v>
      </c>
      <c r="B1299" s="54" t="str">
        <f>_xlfn.XLOOKUP(C1299,'School Lookup'!A:A,'School Lookup'!D:D,_xlfn.XLOOKUP(C1299,'School Lookup'!B:B,'School Lookup'!D:D,_xlfn.XLOOKUP(C1299,'School Lookup'!C:C,'School Lookup'!D:D,0)))</f>
        <v>Ridgeway Primary School</v>
      </c>
      <c r="C1299" t="s">
        <v>327</v>
      </c>
      <c r="D1299">
        <v>500</v>
      </c>
      <c r="E1299" t="s">
        <v>16</v>
      </c>
      <c r="F1299" t="s">
        <v>734</v>
      </c>
      <c r="G1299" t="s">
        <v>328</v>
      </c>
      <c r="H1299" t="s">
        <v>885</v>
      </c>
      <c r="I1299" t="s">
        <v>958</v>
      </c>
      <c r="J1299" t="s">
        <v>959</v>
      </c>
      <c r="K1299" s="4">
        <v>46010</v>
      </c>
      <c r="L1299" s="5">
        <v>0.49887731481481479</v>
      </c>
      <c r="M1299" t="s">
        <v>953</v>
      </c>
      <c r="N1299" s="5">
        <v>8.3333333333333339E-4</v>
      </c>
      <c r="O1299" t="s">
        <v>960</v>
      </c>
      <c r="P1299">
        <v>0</v>
      </c>
      <c r="Q1299">
        <v>20</v>
      </c>
      <c r="R1299" t="s">
        <v>961</v>
      </c>
      <c r="S1299" t="s">
        <v>955</v>
      </c>
    </row>
    <row r="1300" spans="1:19" x14ac:dyDescent="0.25">
      <c r="A1300" s="54">
        <f>_xlfn.XLOOKUP(B1300,'School Lookup'!D:D,'School Lookup'!F:F,0)</f>
        <v>682471</v>
      </c>
      <c r="B1300" s="54" t="str">
        <f>_xlfn.XLOOKUP(C1300,'School Lookup'!A:A,'School Lookup'!D:D,_xlfn.XLOOKUP(C1300,'School Lookup'!B:B,'School Lookup'!D:D,_xlfn.XLOOKUP(C1300,'School Lookup'!C:C,'School Lookup'!D:D,0)))</f>
        <v>Ridgeway Primary School</v>
      </c>
      <c r="C1300" t="s">
        <v>327</v>
      </c>
      <c r="D1300">
        <v>500</v>
      </c>
      <c r="E1300" t="s">
        <v>16</v>
      </c>
      <c r="F1300" t="s">
        <v>734</v>
      </c>
      <c r="G1300" t="s">
        <v>328</v>
      </c>
      <c r="H1300" t="s">
        <v>885</v>
      </c>
      <c r="I1300" t="s">
        <v>958</v>
      </c>
      <c r="J1300" t="s">
        <v>959</v>
      </c>
      <c r="K1300" s="4">
        <v>46010</v>
      </c>
      <c r="L1300" s="5">
        <v>0.50017361111111114</v>
      </c>
      <c r="M1300" t="s">
        <v>953</v>
      </c>
      <c r="N1300" s="5">
        <v>3.3564814814814812E-4</v>
      </c>
      <c r="O1300" t="s">
        <v>960</v>
      </c>
      <c r="P1300">
        <v>0</v>
      </c>
      <c r="Q1300">
        <v>20</v>
      </c>
      <c r="R1300" t="s">
        <v>961</v>
      </c>
      <c r="S1300" t="s">
        <v>955</v>
      </c>
    </row>
    <row r="1301" spans="1:19" x14ac:dyDescent="0.25">
      <c r="A1301" s="54">
        <f>_xlfn.XLOOKUP(B1301,'School Lookup'!D:D,'School Lookup'!F:F,0)</f>
        <v>682471</v>
      </c>
      <c r="B1301" s="54" t="str">
        <f>_xlfn.XLOOKUP(C1301,'School Lookup'!A:A,'School Lookup'!D:D,_xlfn.XLOOKUP(C1301,'School Lookup'!B:B,'School Lookup'!D:D,_xlfn.XLOOKUP(C1301,'School Lookup'!C:C,'School Lookup'!D:D,0)))</f>
        <v>Ridgeway Primary School</v>
      </c>
      <c r="C1301" t="s">
        <v>327</v>
      </c>
      <c r="D1301">
        <v>500</v>
      </c>
      <c r="E1301" t="s">
        <v>16</v>
      </c>
      <c r="F1301" t="s">
        <v>734</v>
      </c>
      <c r="G1301" t="s">
        <v>328</v>
      </c>
      <c r="H1301" t="s">
        <v>885</v>
      </c>
      <c r="I1301" t="s">
        <v>958</v>
      </c>
      <c r="J1301" t="s">
        <v>959</v>
      </c>
      <c r="K1301" s="4">
        <v>46010</v>
      </c>
      <c r="L1301" s="5">
        <v>0.5028125</v>
      </c>
      <c r="M1301" t="s">
        <v>953</v>
      </c>
      <c r="N1301" s="5">
        <v>4.6296296296296294E-5</v>
      </c>
      <c r="O1301" t="s">
        <v>960</v>
      </c>
      <c r="P1301">
        <v>0</v>
      </c>
      <c r="Q1301">
        <v>20</v>
      </c>
      <c r="R1301" t="s">
        <v>961</v>
      </c>
      <c r="S1301" t="s">
        <v>955</v>
      </c>
    </row>
    <row r="1302" spans="1:19" x14ac:dyDescent="0.25">
      <c r="A1302" s="54">
        <f>_xlfn.XLOOKUP(B1302,'School Lookup'!D:D,'School Lookup'!F:F,0)</f>
        <v>682471</v>
      </c>
      <c r="B1302" s="54" t="str">
        <f>_xlfn.XLOOKUP(C1302,'School Lookup'!A:A,'School Lookup'!D:D,_xlfn.XLOOKUP(C1302,'School Lookup'!B:B,'School Lookup'!D:D,_xlfn.XLOOKUP(C1302,'School Lookup'!C:C,'School Lookup'!D:D,0)))</f>
        <v>Ridgeway Primary School</v>
      </c>
      <c r="C1302" t="s">
        <v>327</v>
      </c>
      <c r="D1302">
        <v>500</v>
      </c>
      <c r="E1302" t="s">
        <v>16</v>
      </c>
      <c r="F1302" t="s">
        <v>734</v>
      </c>
      <c r="G1302" t="s">
        <v>328</v>
      </c>
      <c r="H1302" t="s">
        <v>885</v>
      </c>
      <c r="I1302" t="s">
        <v>958</v>
      </c>
      <c r="J1302" t="s">
        <v>959</v>
      </c>
      <c r="K1302" s="4">
        <v>46010</v>
      </c>
      <c r="L1302" s="5">
        <v>0.50366898148148154</v>
      </c>
      <c r="M1302" t="s">
        <v>953</v>
      </c>
      <c r="N1302" s="5">
        <v>2.3148148148148147E-5</v>
      </c>
      <c r="O1302" t="s">
        <v>960</v>
      </c>
      <c r="P1302">
        <v>0</v>
      </c>
      <c r="Q1302">
        <v>20</v>
      </c>
      <c r="R1302" t="s">
        <v>961</v>
      </c>
      <c r="S1302" t="s">
        <v>955</v>
      </c>
    </row>
    <row r="1303" spans="1:19" x14ac:dyDescent="0.25">
      <c r="A1303" s="54">
        <f>_xlfn.XLOOKUP(B1303,'School Lookup'!D:D,'School Lookup'!F:F,0)</f>
        <v>682471</v>
      </c>
      <c r="B1303" s="54" t="str">
        <f>_xlfn.XLOOKUP(C1303,'School Lookup'!A:A,'School Lookup'!D:D,_xlfn.XLOOKUP(C1303,'School Lookup'!B:B,'School Lookup'!D:D,_xlfn.XLOOKUP(C1303,'School Lookup'!C:C,'School Lookup'!D:D,0)))</f>
        <v>Ridgeway Primary School</v>
      </c>
      <c r="C1303" t="s">
        <v>327</v>
      </c>
      <c r="D1303">
        <v>500</v>
      </c>
      <c r="E1303" t="s">
        <v>16</v>
      </c>
      <c r="F1303" t="s">
        <v>734</v>
      </c>
      <c r="G1303" t="s">
        <v>328</v>
      </c>
      <c r="H1303" t="s">
        <v>885</v>
      </c>
      <c r="I1303" t="s">
        <v>958</v>
      </c>
      <c r="J1303" t="s">
        <v>959</v>
      </c>
      <c r="K1303" s="4">
        <v>46010</v>
      </c>
      <c r="L1303" s="5">
        <v>0.51369212962962962</v>
      </c>
      <c r="M1303" t="s">
        <v>953</v>
      </c>
      <c r="N1303" s="5">
        <v>4.6296296296296294E-5</v>
      </c>
      <c r="O1303" t="s">
        <v>960</v>
      </c>
      <c r="P1303">
        <v>0</v>
      </c>
      <c r="Q1303">
        <v>20</v>
      </c>
      <c r="R1303" t="s">
        <v>961</v>
      </c>
      <c r="S1303" t="s">
        <v>955</v>
      </c>
    </row>
    <row r="1304" spans="1:19" x14ac:dyDescent="0.25">
      <c r="A1304" s="54">
        <f>_xlfn.XLOOKUP(B1304,'School Lookup'!D:D,'School Lookup'!F:F,0)</f>
        <v>682471</v>
      </c>
      <c r="B1304" s="54" t="str">
        <f>_xlfn.XLOOKUP(C1304,'School Lookup'!A:A,'School Lookup'!D:D,_xlfn.XLOOKUP(C1304,'School Lookup'!B:B,'School Lookup'!D:D,_xlfn.XLOOKUP(C1304,'School Lookup'!C:C,'School Lookup'!D:D,0)))</f>
        <v>Ridgeway Primary School</v>
      </c>
      <c r="C1304" t="s">
        <v>327</v>
      </c>
      <c r="D1304">
        <v>500</v>
      </c>
      <c r="E1304" t="s">
        <v>16</v>
      </c>
      <c r="F1304" t="s">
        <v>734</v>
      </c>
      <c r="G1304" t="s">
        <v>328</v>
      </c>
      <c r="H1304" t="s">
        <v>885</v>
      </c>
      <c r="I1304" t="s">
        <v>958</v>
      </c>
      <c r="J1304" t="s">
        <v>959</v>
      </c>
      <c r="K1304" s="4">
        <v>46010</v>
      </c>
      <c r="L1304" s="5">
        <v>0.51883101851851854</v>
      </c>
      <c r="M1304" t="s">
        <v>953</v>
      </c>
      <c r="N1304" s="5">
        <v>9.2592592592592588E-5</v>
      </c>
      <c r="O1304" t="s">
        <v>960</v>
      </c>
      <c r="P1304">
        <v>0</v>
      </c>
      <c r="Q1304">
        <v>20</v>
      </c>
      <c r="R1304" t="s">
        <v>961</v>
      </c>
      <c r="S1304" t="s">
        <v>955</v>
      </c>
    </row>
    <row r="1305" spans="1:19" x14ac:dyDescent="0.25">
      <c r="A1305" s="54">
        <f>_xlfn.XLOOKUP(B1305,'School Lookup'!D:D,'School Lookup'!F:F,0)</f>
        <v>682471</v>
      </c>
      <c r="B1305" s="54" t="str">
        <f>_xlfn.XLOOKUP(C1305,'School Lookup'!A:A,'School Lookup'!D:D,_xlfn.XLOOKUP(C1305,'School Lookup'!B:B,'School Lookup'!D:D,_xlfn.XLOOKUP(C1305,'School Lookup'!C:C,'School Lookup'!D:D,0)))</f>
        <v>Ridgeway Primary School</v>
      </c>
      <c r="C1305" t="s">
        <v>327</v>
      </c>
      <c r="D1305">
        <v>500</v>
      </c>
      <c r="E1305" t="s">
        <v>16</v>
      </c>
      <c r="F1305" t="s">
        <v>734</v>
      </c>
      <c r="G1305" t="s">
        <v>328</v>
      </c>
      <c r="H1305" t="s">
        <v>885</v>
      </c>
      <c r="I1305" t="s">
        <v>958</v>
      </c>
      <c r="J1305" t="s">
        <v>959</v>
      </c>
      <c r="K1305" s="4">
        <v>46010</v>
      </c>
      <c r="L1305" s="5">
        <v>0.63283564814814819</v>
      </c>
      <c r="M1305" t="s">
        <v>953</v>
      </c>
      <c r="N1305" s="5">
        <v>3.4722222222222222E-5</v>
      </c>
      <c r="O1305" t="s">
        <v>960</v>
      </c>
      <c r="P1305">
        <v>0</v>
      </c>
      <c r="Q1305">
        <v>20</v>
      </c>
      <c r="R1305" t="s">
        <v>961</v>
      </c>
      <c r="S1305" t="s">
        <v>955</v>
      </c>
    </row>
    <row r="1306" spans="1:19" x14ac:dyDescent="0.25">
      <c r="A1306" s="54">
        <f>_xlfn.XLOOKUP(B1306,'School Lookup'!D:D,'School Lookup'!F:F,0)</f>
        <v>682471</v>
      </c>
      <c r="B1306" s="54" t="str">
        <f>_xlfn.XLOOKUP(C1306,'School Lookup'!A:A,'School Lookup'!D:D,_xlfn.XLOOKUP(C1306,'School Lookup'!B:B,'School Lookup'!D:D,_xlfn.XLOOKUP(C1306,'School Lookup'!C:C,'School Lookup'!D:D,0)))</f>
        <v>Ridgeway Primary School</v>
      </c>
      <c r="C1306" t="s">
        <v>327</v>
      </c>
      <c r="D1306">
        <v>500</v>
      </c>
      <c r="E1306" t="s">
        <v>16</v>
      </c>
      <c r="F1306" t="s">
        <v>734</v>
      </c>
      <c r="G1306" t="s">
        <v>328</v>
      </c>
      <c r="H1306" t="s">
        <v>885</v>
      </c>
      <c r="I1306" t="s">
        <v>958</v>
      </c>
      <c r="J1306" t="s">
        <v>959</v>
      </c>
      <c r="K1306" s="4">
        <v>46010</v>
      </c>
      <c r="L1306" s="5">
        <v>0.51922453703703708</v>
      </c>
      <c r="M1306" t="s">
        <v>953</v>
      </c>
      <c r="N1306" s="5">
        <v>3.4722222222222222E-5</v>
      </c>
      <c r="O1306" t="s">
        <v>960</v>
      </c>
      <c r="P1306">
        <v>0</v>
      </c>
      <c r="Q1306">
        <v>20</v>
      </c>
      <c r="R1306" t="s">
        <v>961</v>
      </c>
      <c r="S1306" t="s">
        <v>955</v>
      </c>
    </row>
    <row r="1307" spans="1:19" x14ac:dyDescent="0.25">
      <c r="A1307" s="54">
        <f>_xlfn.XLOOKUP(B1307,'School Lookup'!D:D,'School Lookup'!F:F,0)</f>
        <v>682471</v>
      </c>
      <c r="B1307" s="54" t="str">
        <f>_xlfn.XLOOKUP(C1307,'School Lookup'!A:A,'School Lookup'!D:D,_xlfn.XLOOKUP(C1307,'School Lookup'!B:B,'School Lookup'!D:D,_xlfn.XLOOKUP(C1307,'School Lookup'!C:C,'School Lookup'!D:D,0)))</f>
        <v>Ridgeway Primary School</v>
      </c>
      <c r="C1307" t="s">
        <v>327</v>
      </c>
      <c r="D1307" t="s">
        <v>962</v>
      </c>
      <c r="E1307" t="s">
        <v>16</v>
      </c>
      <c r="F1307" t="s">
        <v>734</v>
      </c>
      <c r="G1307" t="s">
        <v>328</v>
      </c>
      <c r="H1307" t="s">
        <v>885</v>
      </c>
      <c r="I1307" t="s">
        <v>958</v>
      </c>
      <c r="J1307" t="s">
        <v>959</v>
      </c>
      <c r="K1307" s="4">
        <v>46010</v>
      </c>
      <c r="L1307" s="5">
        <v>0.56478009259259254</v>
      </c>
      <c r="M1307" t="s">
        <v>953</v>
      </c>
      <c r="N1307" s="5">
        <v>3.0092592592592595E-4</v>
      </c>
      <c r="O1307" t="s">
        <v>960</v>
      </c>
      <c r="P1307">
        <v>0</v>
      </c>
      <c r="Q1307">
        <v>20</v>
      </c>
      <c r="R1307" t="s">
        <v>955</v>
      </c>
    </row>
    <row r="1308" spans="1:19" x14ac:dyDescent="0.25">
      <c r="A1308" s="54">
        <f>_xlfn.XLOOKUP(B1308,'School Lookup'!D:D,'School Lookup'!F:F,0)</f>
        <v>682471</v>
      </c>
      <c r="B1308" s="54" t="str">
        <f>_xlfn.XLOOKUP(C1308,'School Lookup'!A:A,'School Lookup'!D:D,_xlfn.XLOOKUP(C1308,'School Lookup'!B:B,'School Lookup'!D:D,_xlfn.XLOOKUP(C1308,'School Lookup'!C:C,'School Lookup'!D:D,0)))</f>
        <v>Ridgeway Primary School</v>
      </c>
      <c r="C1308" t="s">
        <v>327</v>
      </c>
      <c r="D1308">
        <v>500</v>
      </c>
      <c r="E1308" t="s">
        <v>16</v>
      </c>
      <c r="F1308" t="s">
        <v>734</v>
      </c>
      <c r="G1308" t="s">
        <v>328</v>
      </c>
      <c r="H1308" t="s">
        <v>885</v>
      </c>
      <c r="I1308" t="s">
        <v>958</v>
      </c>
      <c r="J1308" t="s">
        <v>959</v>
      </c>
      <c r="K1308" s="4">
        <v>46010</v>
      </c>
      <c r="L1308" s="5">
        <v>0.56478009259259254</v>
      </c>
      <c r="M1308" t="s">
        <v>953</v>
      </c>
      <c r="N1308" s="5">
        <v>3.0092592592592595E-4</v>
      </c>
      <c r="O1308" t="s">
        <v>960</v>
      </c>
      <c r="P1308">
        <v>0</v>
      </c>
      <c r="Q1308">
        <v>20</v>
      </c>
      <c r="R1308" t="s">
        <v>961</v>
      </c>
      <c r="S1308" t="s">
        <v>955</v>
      </c>
    </row>
    <row r="1309" spans="1:19" x14ac:dyDescent="0.25">
      <c r="A1309" s="54">
        <f>_xlfn.XLOOKUP(B1309,'School Lookup'!D:D,'School Lookup'!F:F,0)</f>
        <v>823392</v>
      </c>
      <c r="B1309" s="54" t="str">
        <f>_xlfn.XLOOKUP(C1309,'School Lookup'!A:A,'School Lookup'!D:D,_xlfn.XLOOKUP(C1309,'School Lookup'!B:B,'School Lookup'!D:D,_xlfn.XLOOKUP(C1309,'School Lookup'!C:C,'School Lookup'!D:D,0)))</f>
        <v>Fitz Herbert C of E VA Primary School</v>
      </c>
      <c r="C1309" t="s">
        <v>25</v>
      </c>
      <c r="D1309" t="s">
        <v>1152</v>
      </c>
      <c r="E1309" t="s">
        <v>16</v>
      </c>
      <c r="F1309" t="s">
        <v>734</v>
      </c>
      <c r="G1309" t="s">
        <v>134</v>
      </c>
      <c r="H1309" t="s">
        <v>347</v>
      </c>
      <c r="I1309" t="s">
        <v>958</v>
      </c>
      <c r="J1309" t="s">
        <v>981</v>
      </c>
      <c r="K1309" s="4">
        <v>46010</v>
      </c>
      <c r="L1309" s="5">
        <v>0.44777777777777777</v>
      </c>
      <c r="M1309" t="s">
        <v>953</v>
      </c>
      <c r="N1309" s="5">
        <v>5.9027777777777778E-4</v>
      </c>
      <c r="O1309" t="s">
        <v>982</v>
      </c>
      <c r="P1309">
        <v>0</v>
      </c>
      <c r="Q1309">
        <v>20</v>
      </c>
      <c r="R1309" t="s">
        <v>998</v>
      </c>
      <c r="S1309" t="s">
        <v>987</v>
      </c>
    </row>
    <row r="1310" spans="1:19" x14ac:dyDescent="0.25">
      <c r="A1310" s="54">
        <f>_xlfn.XLOOKUP(B1310,'School Lookup'!D:D,'School Lookup'!F:F,0)</f>
        <v>823392</v>
      </c>
      <c r="B1310" s="54" t="str">
        <f>_xlfn.XLOOKUP(C1310,'School Lookup'!A:A,'School Lookup'!D:D,_xlfn.XLOOKUP(C1310,'School Lookup'!B:B,'School Lookup'!D:D,_xlfn.XLOOKUP(C1310,'School Lookup'!C:C,'School Lookup'!D:D,0)))</f>
        <v>Fitz Herbert C of E VA Primary School</v>
      </c>
      <c r="C1310" t="s">
        <v>25</v>
      </c>
      <c r="D1310" t="s">
        <v>1642</v>
      </c>
      <c r="E1310" t="s">
        <v>16</v>
      </c>
      <c r="F1310" t="s">
        <v>734</v>
      </c>
      <c r="G1310" t="s">
        <v>134</v>
      </c>
      <c r="H1310" t="s">
        <v>347</v>
      </c>
      <c r="I1310" t="s">
        <v>958</v>
      </c>
      <c r="J1310" t="s">
        <v>981</v>
      </c>
      <c r="K1310" s="4">
        <v>46010</v>
      </c>
      <c r="L1310" s="5">
        <v>0.47975694444444444</v>
      </c>
      <c r="M1310" t="s">
        <v>953</v>
      </c>
      <c r="N1310" s="5">
        <v>6.3657407407407413E-4</v>
      </c>
      <c r="O1310" t="s">
        <v>982</v>
      </c>
      <c r="P1310">
        <v>0</v>
      </c>
      <c r="Q1310">
        <v>20</v>
      </c>
      <c r="R1310" t="s">
        <v>983</v>
      </c>
      <c r="S1310" t="s">
        <v>984</v>
      </c>
    </row>
    <row r="1311" spans="1:19" x14ac:dyDescent="0.25">
      <c r="A1311" s="54">
        <f>_xlfn.XLOOKUP(B1311,'School Lookup'!D:D,'School Lookup'!F:F,0)</f>
        <v>823392</v>
      </c>
      <c r="B1311" s="54" t="str">
        <f>_xlfn.XLOOKUP(C1311,'School Lookup'!A:A,'School Lookup'!D:D,_xlfn.XLOOKUP(C1311,'School Lookup'!B:B,'School Lookup'!D:D,_xlfn.XLOOKUP(C1311,'School Lookup'!C:C,'School Lookup'!D:D,0)))</f>
        <v>Fitz Herbert C of E VA Primary School</v>
      </c>
      <c r="C1311" t="s">
        <v>25</v>
      </c>
      <c r="D1311" t="s">
        <v>1643</v>
      </c>
      <c r="E1311" t="s">
        <v>16</v>
      </c>
      <c r="F1311" t="s">
        <v>734</v>
      </c>
      <c r="G1311" t="s">
        <v>134</v>
      </c>
      <c r="H1311" t="s">
        <v>347</v>
      </c>
      <c r="I1311" t="s">
        <v>958</v>
      </c>
      <c r="J1311" t="s">
        <v>981</v>
      </c>
      <c r="K1311" s="4">
        <v>46010</v>
      </c>
      <c r="L1311" s="5">
        <v>0.48758101851851854</v>
      </c>
      <c r="M1311" t="s">
        <v>953</v>
      </c>
      <c r="N1311" s="5">
        <v>5.5555555555555556E-4</v>
      </c>
      <c r="O1311" t="s">
        <v>982</v>
      </c>
      <c r="P1311">
        <v>0</v>
      </c>
      <c r="Q1311">
        <v>20</v>
      </c>
      <c r="R1311" t="s">
        <v>983</v>
      </c>
      <c r="S1311" t="s">
        <v>984</v>
      </c>
    </row>
    <row r="1312" spans="1:19" x14ac:dyDescent="0.25">
      <c r="A1312" s="54">
        <f>_xlfn.XLOOKUP(B1312,'School Lookup'!D:D,'School Lookup'!F:F,0)</f>
        <v>823392</v>
      </c>
      <c r="B1312" s="54" t="str">
        <f>_xlfn.XLOOKUP(C1312,'School Lookup'!A:A,'School Lookup'!D:D,_xlfn.XLOOKUP(C1312,'School Lookup'!B:B,'School Lookup'!D:D,_xlfn.XLOOKUP(C1312,'School Lookup'!C:C,'School Lookup'!D:D,0)))</f>
        <v>Fitz Herbert C of E VA Primary School</v>
      </c>
      <c r="C1312" t="s">
        <v>25</v>
      </c>
      <c r="D1312" t="s">
        <v>1644</v>
      </c>
      <c r="E1312" t="s">
        <v>16</v>
      </c>
      <c r="F1312" t="s">
        <v>734</v>
      </c>
      <c r="G1312" t="s">
        <v>134</v>
      </c>
      <c r="H1312" t="s">
        <v>347</v>
      </c>
      <c r="I1312" t="s">
        <v>958</v>
      </c>
      <c r="J1312" t="s">
        <v>981</v>
      </c>
      <c r="K1312" s="4">
        <v>46010</v>
      </c>
      <c r="L1312" s="5">
        <v>0.55761574074074072</v>
      </c>
      <c r="M1312" t="s">
        <v>953</v>
      </c>
      <c r="N1312" s="5">
        <v>3.4722222222222222E-5</v>
      </c>
      <c r="O1312" t="s">
        <v>982</v>
      </c>
      <c r="P1312">
        <v>0</v>
      </c>
      <c r="Q1312">
        <v>20</v>
      </c>
      <c r="R1312" t="s">
        <v>986</v>
      </c>
      <c r="S1312" t="s">
        <v>987</v>
      </c>
    </row>
    <row r="1313" spans="1:19" x14ac:dyDescent="0.25">
      <c r="A1313" s="54">
        <f>_xlfn.XLOOKUP(B1313,'School Lookup'!D:D,'School Lookup'!F:F,0)</f>
        <v>823392</v>
      </c>
      <c r="B1313" s="54" t="str">
        <f>_xlfn.XLOOKUP(C1313,'School Lookup'!A:A,'School Lookup'!D:D,_xlfn.XLOOKUP(C1313,'School Lookup'!B:B,'School Lookup'!D:D,_xlfn.XLOOKUP(C1313,'School Lookup'!C:C,'School Lookup'!D:D,0)))</f>
        <v>Fitz Herbert C of E VA Primary School</v>
      </c>
      <c r="C1313" t="s">
        <v>25</v>
      </c>
      <c r="D1313" t="s">
        <v>1645</v>
      </c>
      <c r="E1313" t="s">
        <v>16</v>
      </c>
      <c r="F1313" t="s">
        <v>734</v>
      </c>
      <c r="G1313" t="s">
        <v>134</v>
      </c>
      <c r="H1313" t="s">
        <v>347</v>
      </c>
      <c r="I1313" t="s">
        <v>958</v>
      </c>
      <c r="J1313" t="s">
        <v>967</v>
      </c>
      <c r="K1313" s="4">
        <v>46010</v>
      </c>
      <c r="L1313" s="5">
        <v>0.55784722222222227</v>
      </c>
      <c r="M1313" t="s">
        <v>953</v>
      </c>
      <c r="N1313" s="5">
        <v>2.8009259259259259E-3</v>
      </c>
      <c r="O1313" t="s">
        <v>968</v>
      </c>
      <c r="P1313">
        <v>0</v>
      </c>
      <c r="Q1313">
        <v>20</v>
      </c>
      <c r="R1313" t="s">
        <v>1204</v>
      </c>
      <c r="S1313" t="s">
        <v>966</v>
      </c>
    </row>
    <row r="1314" spans="1:19" x14ac:dyDescent="0.25">
      <c r="A1314" s="54">
        <f>_xlfn.XLOOKUP(B1314,'School Lookup'!D:D,'School Lookup'!F:F,0)</f>
        <v>114469</v>
      </c>
      <c r="B1314" s="54" t="str">
        <f>_xlfn.XLOOKUP(C1314,'School Lookup'!A:A,'School Lookup'!D:D,_xlfn.XLOOKUP(C1314,'School Lookup'!B:B,'School Lookup'!D:D,_xlfn.XLOOKUP(C1314,'School Lookup'!C:C,'School Lookup'!D:D,0)))</f>
        <v>Thornsett Primary School</v>
      </c>
      <c r="C1314" t="s">
        <v>20</v>
      </c>
      <c r="D1314" t="s">
        <v>1646</v>
      </c>
      <c r="E1314" t="s">
        <v>16</v>
      </c>
      <c r="F1314" t="s">
        <v>734</v>
      </c>
      <c r="G1314" t="s">
        <v>224</v>
      </c>
      <c r="H1314" t="s">
        <v>222</v>
      </c>
      <c r="I1314" t="s">
        <v>980</v>
      </c>
      <c r="J1314" t="s">
        <v>981</v>
      </c>
      <c r="K1314" s="4">
        <v>46010</v>
      </c>
      <c r="L1314" s="5">
        <v>0.36876157407407406</v>
      </c>
      <c r="M1314" t="s">
        <v>953</v>
      </c>
      <c r="N1314" s="5">
        <v>5.2083333333333333E-4</v>
      </c>
      <c r="O1314" t="s">
        <v>982</v>
      </c>
      <c r="P1314">
        <v>5.5E-2</v>
      </c>
      <c r="Q1314">
        <v>20</v>
      </c>
      <c r="R1314" t="s">
        <v>1006</v>
      </c>
      <c r="S1314" t="s">
        <v>994</v>
      </c>
    </row>
    <row r="1315" spans="1:19" x14ac:dyDescent="0.25">
      <c r="A1315" s="54">
        <f>_xlfn.XLOOKUP(B1315,'School Lookup'!D:D,'School Lookup'!F:F,0)</f>
        <v>114469</v>
      </c>
      <c r="B1315" s="54" t="str">
        <f>_xlfn.XLOOKUP(C1315,'School Lookup'!A:A,'School Lookup'!D:D,_xlfn.XLOOKUP(C1315,'School Lookup'!B:B,'School Lookup'!D:D,_xlfn.XLOOKUP(C1315,'School Lookup'!C:C,'School Lookup'!D:D,0)))</f>
        <v>Thornsett Primary School</v>
      </c>
      <c r="C1315" t="s">
        <v>20</v>
      </c>
      <c r="D1315" t="s">
        <v>1647</v>
      </c>
      <c r="E1315" t="s">
        <v>16</v>
      </c>
      <c r="F1315" t="s">
        <v>734</v>
      </c>
      <c r="G1315" t="s">
        <v>224</v>
      </c>
      <c r="H1315" t="s">
        <v>222</v>
      </c>
      <c r="I1315" t="s">
        <v>980</v>
      </c>
      <c r="J1315" t="s">
        <v>981</v>
      </c>
      <c r="K1315" s="4">
        <v>46010</v>
      </c>
      <c r="L1315" s="5">
        <v>0.40084490740740741</v>
      </c>
      <c r="M1315" t="s">
        <v>953</v>
      </c>
      <c r="N1315" s="5">
        <v>4.2824074074074075E-4</v>
      </c>
      <c r="O1315" t="s">
        <v>982</v>
      </c>
      <c r="P1315">
        <v>4.4999999999999998E-2</v>
      </c>
      <c r="Q1315">
        <v>20</v>
      </c>
      <c r="R1315" t="s">
        <v>983</v>
      </c>
      <c r="S1315" t="s">
        <v>984</v>
      </c>
    </row>
    <row r="1316" spans="1:19" x14ac:dyDescent="0.25">
      <c r="A1316" s="54">
        <f>_xlfn.XLOOKUP(B1316,'School Lookup'!D:D,'School Lookup'!F:F,0)</f>
        <v>114469</v>
      </c>
      <c r="B1316" s="54" t="str">
        <f>_xlfn.XLOOKUP(C1316,'School Lookup'!A:A,'School Lookup'!D:D,_xlfn.XLOOKUP(C1316,'School Lookup'!B:B,'School Lookup'!D:D,_xlfn.XLOOKUP(C1316,'School Lookup'!C:C,'School Lookup'!D:D,0)))</f>
        <v>Thornsett Primary School</v>
      </c>
      <c r="C1316" t="s">
        <v>20</v>
      </c>
      <c r="D1316" t="s">
        <v>1486</v>
      </c>
      <c r="E1316" t="s">
        <v>16</v>
      </c>
      <c r="F1316" t="s">
        <v>734</v>
      </c>
      <c r="G1316" t="s">
        <v>224</v>
      </c>
      <c r="H1316" t="s">
        <v>222</v>
      </c>
      <c r="I1316" t="s">
        <v>980</v>
      </c>
      <c r="J1316" t="s">
        <v>981</v>
      </c>
      <c r="K1316" s="4">
        <v>46010</v>
      </c>
      <c r="L1316" s="5">
        <v>0.48663194444444446</v>
      </c>
      <c r="M1316" t="s">
        <v>953</v>
      </c>
      <c r="N1316" s="5">
        <v>4.3981481481481481E-4</v>
      </c>
      <c r="O1316" t="s">
        <v>982</v>
      </c>
      <c r="P1316">
        <v>4.7E-2</v>
      </c>
      <c r="Q1316">
        <v>20</v>
      </c>
      <c r="R1316" t="s">
        <v>986</v>
      </c>
      <c r="S1316" t="s">
        <v>987</v>
      </c>
    </row>
    <row r="1317" spans="1:19" x14ac:dyDescent="0.25">
      <c r="A1317" s="54">
        <f>_xlfn.XLOOKUP(B1317,'School Lookup'!D:D,'School Lookup'!F:F,0)</f>
        <v>114469</v>
      </c>
      <c r="B1317" s="54" t="str">
        <f>_xlfn.XLOOKUP(C1317,'School Lookup'!A:A,'School Lookup'!D:D,_xlfn.XLOOKUP(C1317,'School Lookup'!B:B,'School Lookup'!D:D,_xlfn.XLOOKUP(C1317,'School Lookup'!C:C,'School Lookup'!D:D,0)))</f>
        <v>Thornsett Primary School</v>
      </c>
      <c r="C1317" t="s">
        <v>20</v>
      </c>
      <c r="D1317" t="s">
        <v>1648</v>
      </c>
      <c r="E1317" t="s">
        <v>16</v>
      </c>
      <c r="F1317" t="s">
        <v>734</v>
      </c>
      <c r="G1317" t="s">
        <v>224</v>
      </c>
      <c r="H1317" t="s">
        <v>222</v>
      </c>
      <c r="I1317" t="s">
        <v>980</v>
      </c>
      <c r="J1317" t="s">
        <v>981</v>
      </c>
      <c r="K1317" s="4">
        <v>46010</v>
      </c>
      <c r="L1317" s="5">
        <v>0.66009259259259256</v>
      </c>
      <c r="M1317" t="s">
        <v>953</v>
      </c>
      <c r="N1317" s="5">
        <v>1.7476851851851852E-3</v>
      </c>
      <c r="O1317" t="s">
        <v>982</v>
      </c>
      <c r="P1317">
        <v>0.18</v>
      </c>
      <c r="Q1317">
        <v>20</v>
      </c>
      <c r="R1317" t="s">
        <v>1006</v>
      </c>
      <c r="S1317" t="s">
        <v>994</v>
      </c>
    </row>
    <row r="1318" spans="1:19" x14ac:dyDescent="0.25">
      <c r="A1318" s="54">
        <f>_xlfn.XLOOKUP(B1318,'School Lookup'!D:D,'School Lookup'!F:F,0)</f>
        <v>148526</v>
      </c>
      <c r="B1318" s="54" t="str">
        <f>_xlfn.XLOOKUP(C1318,'School Lookup'!A:A,'School Lookup'!D:D,_xlfn.XLOOKUP(C1318,'School Lookup'!B:B,'School Lookup'!D:D,_xlfn.XLOOKUP(C1318,'School Lookup'!C:C,'School Lookup'!D:D,0)))</f>
        <v>The Village Federation Lines</v>
      </c>
      <c r="C1318" t="s">
        <v>24</v>
      </c>
      <c r="D1318" t="s">
        <v>1030</v>
      </c>
      <c r="E1318" t="s">
        <v>16</v>
      </c>
      <c r="F1318" t="s">
        <v>734</v>
      </c>
      <c r="G1318" t="s">
        <v>134</v>
      </c>
      <c r="H1318" t="s">
        <v>347</v>
      </c>
      <c r="I1318" t="s">
        <v>958</v>
      </c>
      <c r="J1318" t="s">
        <v>981</v>
      </c>
      <c r="K1318" s="4">
        <v>46010</v>
      </c>
      <c r="L1318" s="5">
        <v>0.3894097222222222</v>
      </c>
      <c r="M1318" t="s">
        <v>953</v>
      </c>
      <c r="N1318" s="5">
        <v>3.3912037037037036E-3</v>
      </c>
      <c r="O1318" t="s">
        <v>982</v>
      </c>
      <c r="P1318">
        <v>0</v>
      </c>
      <c r="Q1318">
        <v>20</v>
      </c>
      <c r="R1318" t="s">
        <v>998</v>
      </c>
      <c r="S1318" t="s">
        <v>987</v>
      </c>
    </row>
    <row r="1319" spans="1:19" x14ac:dyDescent="0.25">
      <c r="A1319" s="54">
        <f>_xlfn.XLOOKUP(B1319,'School Lookup'!D:D,'School Lookup'!F:F,0)</f>
        <v>823392</v>
      </c>
      <c r="B1319" s="54" t="str">
        <f>_xlfn.XLOOKUP(C1319,'School Lookup'!A:A,'School Lookup'!D:D,_xlfn.XLOOKUP(C1319,'School Lookup'!B:B,'School Lookup'!D:D,_xlfn.XLOOKUP(C1319,'School Lookup'!C:C,'School Lookup'!D:D,0)))</f>
        <v>Fitz Herbert C of E VA Primary School</v>
      </c>
      <c r="C1319" t="s">
        <v>25</v>
      </c>
      <c r="D1319">
        <v>619</v>
      </c>
      <c r="E1319" t="s">
        <v>16</v>
      </c>
      <c r="F1319" t="s">
        <v>734</v>
      </c>
      <c r="G1319" t="s">
        <v>134</v>
      </c>
      <c r="H1319" t="s">
        <v>347</v>
      </c>
      <c r="I1319" t="s">
        <v>958</v>
      </c>
      <c r="J1319" t="s">
        <v>959</v>
      </c>
      <c r="K1319" s="4">
        <v>46010</v>
      </c>
      <c r="L1319" s="5">
        <v>0.33677083333333335</v>
      </c>
      <c r="M1319" t="s">
        <v>953</v>
      </c>
      <c r="N1319" s="5">
        <v>1.1574074074074073E-5</v>
      </c>
      <c r="O1319" t="s">
        <v>960</v>
      </c>
      <c r="P1319">
        <v>0</v>
      </c>
      <c r="Q1319">
        <v>20</v>
      </c>
      <c r="R1319" t="s">
        <v>975</v>
      </c>
      <c r="S1319" t="s">
        <v>976</v>
      </c>
    </row>
    <row r="1320" spans="1:19" x14ac:dyDescent="0.25">
      <c r="A1320" s="54">
        <f>_xlfn.XLOOKUP(B1320,'School Lookup'!D:D,'School Lookup'!F:F,0)</f>
        <v>823392</v>
      </c>
      <c r="B1320" s="54" t="str">
        <f>_xlfn.XLOOKUP(C1320,'School Lookup'!A:A,'School Lookup'!D:D,_xlfn.XLOOKUP(C1320,'School Lookup'!B:B,'School Lookup'!D:D,_xlfn.XLOOKUP(C1320,'School Lookup'!C:C,'School Lookup'!D:D,0)))</f>
        <v>Fitz Herbert C of E VA Primary School</v>
      </c>
      <c r="C1320" t="s">
        <v>25</v>
      </c>
      <c r="D1320">
        <v>619</v>
      </c>
      <c r="E1320" t="s">
        <v>16</v>
      </c>
      <c r="F1320" t="s">
        <v>734</v>
      </c>
      <c r="G1320" t="s">
        <v>134</v>
      </c>
      <c r="H1320" t="s">
        <v>347</v>
      </c>
      <c r="I1320" t="s">
        <v>958</v>
      </c>
      <c r="J1320" t="s">
        <v>959</v>
      </c>
      <c r="K1320" s="4">
        <v>46010</v>
      </c>
      <c r="L1320" s="5">
        <v>0.34017361111111111</v>
      </c>
      <c r="M1320" t="s">
        <v>953</v>
      </c>
      <c r="N1320" s="5">
        <v>9.837962962962962E-4</v>
      </c>
      <c r="O1320" t="s">
        <v>960</v>
      </c>
      <c r="P1320">
        <v>0</v>
      </c>
      <c r="Q1320">
        <v>20</v>
      </c>
      <c r="R1320" t="s">
        <v>975</v>
      </c>
      <c r="S1320" t="s">
        <v>976</v>
      </c>
    </row>
    <row r="1321" spans="1:19" x14ac:dyDescent="0.25">
      <c r="A1321" s="54">
        <f>_xlfn.XLOOKUP(B1321,'School Lookup'!D:D,'School Lookup'!F:F,0)</f>
        <v>823392</v>
      </c>
      <c r="B1321" s="54" t="str">
        <f>_xlfn.XLOOKUP(C1321,'School Lookup'!A:A,'School Lookup'!D:D,_xlfn.XLOOKUP(C1321,'School Lookup'!B:B,'School Lookup'!D:D,_xlfn.XLOOKUP(C1321,'School Lookup'!C:C,'School Lookup'!D:D,0)))</f>
        <v>Fitz Herbert C of E VA Primary School</v>
      </c>
      <c r="C1321" t="s">
        <v>25</v>
      </c>
      <c r="D1321">
        <v>619</v>
      </c>
      <c r="E1321" t="s">
        <v>16</v>
      </c>
      <c r="F1321" t="s">
        <v>734</v>
      </c>
      <c r="G1321" t="s">
        <v>134</v>
      </c>
      <c r="H1321" t="s">
        <v>347</v>
      </c>
      <c r="I1321" t="s">
        <v>958</v>
      </c>
      <c r="J1321" t="s">
        <v>959</v>
      </c>
      <c r="K1321" s="4">
        <v>46010</v>
      </c>
      <c r="L1321" s="5">
        <v>0.52545138888888887</v>
      </c>
      <c r="M1321" t="s">
        <v>953</v>
      </c>
      <c r="N1321" s="5">
        <v>7.407407407407407E-4</v>
      </c>
      <c r="O1321" t="s">
        <v>960</v>
      </c>
      <c r="P1321">
        <v>0</v>
      </c>
      <c r="Q1321">
        <v>20</v>
      </c>
      <c r="R1321" t="s">
        <v>975</v>
      </c>
      <c r="S1321" t="s">
        <v>976</v>
      </c>
    </row>
    <row r="1322" spans="1:19" x14ac:dyDescent="0.25">
      <c r="A1322" s="54">
        <f>_xlfn.XLOOKUP(B1322,'School Lookup'!D:D,'School Lookup'!F:F,0)</f>
        <v>823392</v>
      </c>
      <c r="B1322" s="54" t="str">
        <f>_xlfn.XLOOKUP(C1322,'School Lookup'!A:A,'School Lookup'!D:D,_xlfn.XLOOKUP(C1322,'School Lookup'!B:B,'School Lookup'!D:D,_xlfn.XLOOKUP(C1322,'School Lookup'!C:C,'School Lookup'!D:D,0)))</f>
        <v>Fitz Herbert C of E VA Primary School</v>
      </c>
      <c r="C1322" t="s">
        <v>25</v>
      </c>
      <c r="D1322" t="s">
        <v>1022</v>
      </c>
      <c r="E1322" t="s">
        <v>16</v>
      </c>
      <c r="F1322" t="s">
        <v>734</v>
      </c>
      <c r="G1322" t="s">
        <v>134</v>
      </c>
      <c r="H1322" t="s">
        <v>347</v>
      </c>
      <c r="I1322" t="s">
        <v>958</v>
      </c>
      <c r="J1322" t="s">
        <v>959</v>
      </c>
      <c r="K1322" s="4">
        <v>46010</v>
      </c>
      <c r="L1322" s="5">
        <v>0.27048611111111109</v>
      </c>
      <c r="M1322" t="s">
        <v>953</v>
      </c>
      <c r="N1322" s="5">
        <v>3.7037037037037035E-4</v>
      </c>
      <c r="O1322" t="s">
        <v>1023</v>
      </c>
      <c r="P1322">
        <v>0</v>
      </c>
      <c r="Q1322">
        <v>20</v>
      </c>
      <c r="R1322" t="s">
        <v>1024</v>
      </c>
      <c r="S1322" t="s">
        <v>966</v>
      </c>
    </row>
    <row r="1323" spans="1:19" x14ac:dyDescent="0.25">
      <c r="A1323" s="54">
        <f>_xlfn.XLOOKUP(B1323,'School Lookup'!D:D,'School Lookup'!F:F,0)</f>
        <v>823392</v>
      </c>
      <c r="B1323" s="54" t="str">
        <f>_xlfn.XLOOKUP(C1323,'School Lookup'!A:A,'School Lookup'!D:D,_xlfn.XLOOKUP(C1323,'School Lookup'!B:B,'School Lookup'!D:D,_xlfn.XLOOKUP(C1323,'School Lookup'!C:C,'School Lookup'!D:D,0)))</f>
        <v>Fitz Herbert C of E VA Primary School</v>
      </c>
      <c r="C1323" t="s">
        <v>25</v>
      </c>
      <c r="D1323" t="s">
        <v>1022</v>
      </c>
      <c r="E1323" t="s">
        <v>16</v>
      </c>
      <c r="F1323" t="s">
        <v>734</v>
      </c>
      <c r="G1323" t="s">
        <v>134</v>
      </c>
      <c r="H1323" t="s">
        <v>347</v>
      </c>
      <c r="I1323" t="s">
        <v>958</v>
      </c>
      <c r="J1323" t="s">
        <v>959</v>
      </c>
      <c r="K1323" s="4">
        <v>46010</v>
      </c>
      <c r="L1323" s="5">
        <v>0.27861111111111109</v>
      </c>
      <c r="M1323" t="s">
        <v>953</v>
      </c>
      <c r="N1323" s="5">
        <v>3.9351851851851852E-4</v>
      </c>
      <c r="O1323" t="s">
        <v>1023</v>
      </c>
      <c r="P1323">
        <v>0</v>
      </c>
      <c r="Q1323">
        <v>20</v>
      </c>
      <c r="R1323" t="s">
        <v>1024</v>
      </c>
      <c r="S1323" t="s">
        <v>966</v>
      </c>
    </row>
    <row r="1324" spans="1:19" x14ac:dyDescent="0.25">
      <c r="A1324" s="54">
        <f>_xlfn.XLOOKUP(B1324,'School Lookup'!D:D,'School Lookup'!F:F,0)</f>
        <v>823392</v>
      </c>
      <c r="B1324" s="54" t="str">
        <f>_xlfn.XLOOKUP(C1324,'School Lookup'!A:A,'School Lookup'!D:D,_xlfn.XLOOKUP(C1324,'School Lookup'!B:B,'School Lookup'!D:D,_xlfn.XLOOKUP(C1324,'School Lookup'!C:C,'School Lookup'!D:D,0)))</f>
        <v>Fitz Herbert C of E VA Primary School</v>
      </c>
      <c r="C1324" t="s">
        <v>25</v>
      </c>
      <c r="D1324" t="s">
        <v>1125</v>
      </c>
      <c r="E1324" t="s">
        <v>16</v>
      </c>
      <c r="F1324" t="s">
        <v>734</v>
      </c>
      <c r="G1324" t="s">
        <v>134</v>
      </c>
      <c r="H1324" t="s">
        <v>347</v>
      </c>
      <c r="I1324" t="s">
        <v>958</v>
      </c>
      <c r="J1324" t="s">
        <v>981</v>
      </c>
      <c r="K1324" s="4">
        <v>46010</v>
      </c>
      <c r="L1324" s="5">
        <v>0.40440972222222221</v>
      </c>
      <c r="M1324" t="s">
        <v>953</v>
      </c>
      <c r="N1324" s="5">
        <v>2.4305555555555555E-4</v>
      </c>
      <c r="O1324" t="s">
        <v>982</v>
      </c>
      <c r="P1324">
        <v>0</v>
      </c>
      <c r="Q1324">
        <v>20</v>
      </c>
      <c r="R1324" t="s">
        <v>998</v>
      </c>
      <c r="S1324" t="s">
        <v>987</v>
      </c>
    </row>
    <row r="1325" spans="1:19" x14ac:dyDescent="0.25">
      <c r="A1325" s="54">
        <f>_xlfn.XLOOKUP(B1325,'School Lookup'!D:D,'School Lookup'!F:F,0)</f>
        <v>823392</v>
      </c>
      <c r="B1325" s="54" t="str">
        <f>_xlfn.XLOOKUP(C1325,'School Lookup'!A:A,'School Lookup'!D:D,_xlfn.XLOOKUP(C1325,'School Lookup'!B:B,'School Lookup'!D:D,_xlfn.XLOOKUP(C1325,'School Lookup'!C:C,'School Lookup'!D:D,0)))</f>
        <v>Fitz Herbert C of E VA Primary School</v>
      </c>
      <c r="C1325" t="s">
        <v>25</v>
      </c>
      <c r="D1325" t="s">
        <v>1353</v>
      </c>
      <c r="E1325" t="s">
        <v>16</v>
      </c>
      <c r="F1325" t="s">
        <v>734</v>
      </c>
      <c r="G1325" t="s">
        <v>134</v>
      </c>
      <c r="H1325" t="s">
        <v>347</v>
      </c>
      <c r="I1325" t="s">
        <v>958</v>
      </c>
      <c r="J1325" t="s">
        <v>981</v>
      </c>
      <c r="K1325" s="4">
        <v>46010</v>
      </c>
      <c r="L1325" s="5">
        <v>0.44709490740740743</v>
      </c>
      <c r="M1325" t="s">
        <v>953</v>
      </c>
      <c r="N1325" s="5">
        <v>2.7777777777777778E-4</v>
      </c>
      <c r="O1325" t="s">
        <v>982</v>
      </c>
      <c r="P1325">
        <v>0</v>
      </c>
      <c r="Q1325">
        <v>20</v>
      </c>
      <c r="R1325" t="s">
        <v>998</v>
      </c>
      <c r="S1325" t="s">
        <v>987</v>
      </c>
    </row>
    <row r="1326" spans="1:19" x14ac:dyDescent="0.25">
      <c r="A1326" s="54">
        <f>_xlfn.XLOOKUP(B1326,'School Lookup'!D:D,'School Lookup'!F:F,0)</f>
        <v>823392</v>
      </c>
      <c r="B1326" s="54" t="str">
        <f>_xlfn.XLOOKUP(C1326,'School Lookup'!A:A,'School Lookup'!D:D,_xlfn.XLOOKUP(C1326,'School Lookup'!B:B,'School Lookup'!D:D,_xlfn.XLOOKUP(C1326,'School Lookup'!C:C,'School Lookup'!D:D,0)))</f>
        <v>Fitz Herbert C of E VA Primary School</v>
      </c>
      <c r="C1326" t="s">
        <v>31</v>
      </c>
      <c r="D1326">
        <v>142</v>
      </c>
      <c r="E1326" t="s">
        <v>16</v>
      </c>
      <c r="F1326" t="s">
        <v>734</v>
      </c>
      <c r="G1326" t="s">
        <v>134</v>
      </c>
      <c r="H1326" t="s">
        <v>347</v>
      </c>
      <c r="I1326" t="s">
        <v>958</v>
      </c>
      <c r="J1326" t="s">
        <v>959</v>
      </c>
      <c r="K1326" s="4">
        <v>46010</v>
      </c>
      <c r="L1326" s="5">
        <v>0.60107638888888892</v>
      </c>
      <c r="M1326" t="s">
        <v>953</v>
      </c>
      <c r="N1326" s="5">
        <v>1.1574074074074075E-4</v>
      </c>
      <c r="O1326" t="s">
        <v>960</v>
      </c>
      <c r="P1326">
        <v>0</v>
      </c>
      <c r="Q1326">
        <v>20</v>
      </c>
      <c r="R1326" t="s">
        <v>955</v>
      </c>
    </row>
    <row r="1327" spans="1:19" x14ac:dyDescent="0.25">
      <c r="A1327" s="54">
        <f>_xlfn.XLOOKUP(B1327,'School Lookup'!D:D,'School Lookup'!F:F,0)</f>
        <v>823392</v>
      </c>
      <c r="B1327" s="54" t="str">
        <f>_xlfn.XLOOKUP(C1327,'School Lookup'!A:A,'School Lookup'!D:D,_xlfn.XLOOKUP(C1327,'School Lookup'!B:B,'School Lookup'!D:D,_xlfn.XLOOKUP(C1327,'School Lookup'!C:C,'School Lookup'!D:D,0)))</f>
        <v>Fitz Herbert C of E VA Primary School</v>
      </c>
      <c r="C1327" t="s">
        <v>31</v>
      </c>
      <c r="D1327">
        <v>619</v>
      </c>
      <c r="E1327" t="s">
        <v>16</v>
      </c>
      <c r="F1327" t="s">
        <v>734</v>
      </c>
      <c r="G1327" t="s">
        <v>134</v>
      </c>
      <c r="H1327" t="s">
        <v>347</v>
      </c>
      <c r="I1327" t="s">
        <v>958</v>
      </c>
      <c r="J1327" t="s">
        <v>959</v>
      </c>
      <c r="K1327" s="4">
        <v>46010</v>
      </c>
      <c r="L1327" s="5">
        <v>0.6366087962962963</v>
      </c>
      <c r="M1327" t="s">
        <v>953</v>
      </c>
      <c r="N1327" s="5">
        <v>1.1574074074074075E-4</v>
      </c>
      <c r="O1327" t="s">
        <v>960</v>
      </c>
      <c r="P1327">
        <v>0</v>
      </c>
      <c r="Q1327">
        <v>20</v>
      </c>
      <c r="R1327" t="s">
        <v>975</v>
      </c>
      <c r="S1327" t="s">
        <v>976</v>
      </c>
    </row>
    <row r="1328" spans="1:19" x14ac:dyDescent="0.25">
      <c r="A1328" s="54">
        <f>_xlfn.XLOOKUP(B1328,'School Lookup'!D:D,'School Lookup'!F:F,0)</f>
        <v>823392</v>
      </c>
      <c r="B1328" s="54" t="str">
        <f>_xlfn.XLOOKUP(C1328,'School Lookup'!A:A,'School Lookup'!D:D,_xlfn.XLOOKUP(C1328,'School Lookup'!B:B,'School Lookup'!D:D,_xlfn.XLOOKUP(C1328,'School Lookup'!C:C,'School Lookup'!D:D,0)))</f>
        <v>Fitz Herbert C of E VA Primary School</v>
      </c>
      <c r="C1328" t="s">
        <v>31</v>
      </c>
      <c r="D1328">
        <v>620</v>
      </c>
      <c r="E1328" t="s">
        <v>16</v>
      </c>
      <c r="F1328" t="s">
        <v>734</v>
      </c>
      <c r="G1328" t="s">
        <v>134</v>
      </c>
      <c r="H1328" t="s">
        <v>347</v>
      </c>
      <c r="I1328" t="s">
        <v>958</v>
      </c>
      <c r="J1328" t="s">
        <v>959</v>
      </c>
      <c r="K1328" s="4">
        <v>46010</v>
      </c>
      <c r="L1328" s="5">
        <v>0.6366087962962963</v>
      </c>
      <c r="M1328" t="s">
        <v>953</v>
      </c>
      <c r="N1328" s="5">
        <v>1.1574074074074075E-4</v>
      </c>
      <c r="O1328" t="s">
        <v>960</v>
      </c>
      <c r="P1328">
        <v>0</v>
      </c>
      <c r="Q1328">
        <v>20</v>
      </c>
      <c r="R1328" t="s">
        <v>975</v>
      </c>
      <c r="S1328" t="s">
        <v>976</v>
      </c>
    </row>
    <row r="1329" spans="1:19" x14ac:dyDescent="0.25">
      <c r="A1329" s="54">
        <f>_xlfn.XLOOKUP(B1329,'School Lookup'!D:D,'School Lookup'!F:F,0)</f>
        <v>251672</v>
      </c>
      <c r="B1329" s="54" t="str">
        <f>_xlfn.XLOOKUP(C1329,'School Lookup'!A:A,'School Lookup'!D:D,_xlfn.XLOOKUP(C1329,'School Lookup'!B:B,'School Lookup'!D:D,_xlfn.XLOOKUP(C1329,'School Lookup'!C:C,'School Lookup'!D:D,0)))</f>
        <v>Park Schools Federation</v>
      </c>
      <c r="C1329" t="s">
        <v>40</v>
      </c>
      <c r="D1329" t="s">
        <v>1085</v>
      </c>
      <c r="E1329" t="s">
        <v>16</v>
      </c>
      <c r="F1329" t="s">
        <v>734</v>
      </c>
      <c r="G1329" t="s">
        <v>235</v>
      </c>
      <c r="H1329" t="s">
        <v>228</v>
      </c>
      <c r="I1329" t="s">
        <v>980</v>
      </c>
      <c r="J1329" t="s">
        <v>981</v>
      </c>
      <c r="K1329" s="4">
        <v>46010</v>
      </c>
      <c r="L1329" s="5">
        <v>0.65208333333333335</v>
      </c>
      <c r="M1329" t="s">
        <v>953</v>
      </c>
      <c r="N1329" s="5">
        <v>3.4722222222222222E-5</v>
      </c>
      <c r="O1329" t="s">
        <v>982</v>
      </c>
      <c r="P1329">
        <v>0.02</v>
      </c>
      <c r="Q1329">
        <v>20</v>
      </c>
      <c r="R1329" t="s">
        <v>998</v>
      </c>
      <c r="S1329" t="s">
        <v>987</v>
      </c>
    </row>
    <row r="1330" spans="1:19" x14ac:dyDescent="0.25">
      <c r="A1330" s="54">
        <f>_xlfn.XLOOKUP(B1330,'School Lookup'!D:D,'School Lookup'!F:F,0)</f>
        <v>251672</v>
      </c>
      <c r="B1330" s="54" t="str">
        <f>_xlfn.XLOOKUP(C1330,'School Lookup'!A:A,'School Lookup'!D:D,_xlfn.XLOOKUP(C1330,'School Lookup'!B:B,'School Lookup'!D:D,_xlfn.XLOOKUP(C1330,'School Lookup'!C:C,'School Lookup'!D:D,0)))</f>
        <v>Park Schools Federation</v>
      </c>
      <c r="C1330" t="s">
        <v>40</v>
      </c>
      <c r="D1330" t="s">
        <v>1085</v>
      </c>
      <c r="E1330" t="s">
        <v>16</v>
      </c>
      <c r="F1330" t="s">
        <v>734</v>
      </c>
      <c r="G1330" t="s">
        <v>235</v>
      </c>
      <c r="H1330" t="s">
        <v>228</v>
      </c>
      <c r="I1330" t="s">
        <v>980</v>
      </c>
      <c r="J1330" t="s">
        <v>981</v>
      </c>
      <c r="K1330" s="4">
        <v>46010</v>
      </c>
      <c r="L1330" s="5">
        <v>0.65208333333333335</v>
      </c>
      <c r="M1330" t="s">
        <v>953</v>
      </c>
      <c r="N1330" s="5">
        <v>6.9444444444444444E-5</v>
      </c>
      <c r="O1330" t="s">
        <v>982</v>
      </c>
      <c r="P1330">
        <v>0.02</v>
      </c>
      <c r="Q1330">
        <v>20</v>
      </c>
      <c r="R1330" t="s">
        <v>998</v>
      </c>
      <c r="S1330" t="s">
        <v>987</v>
      </c>
    </row>
    <row r="1331" spans="1:19" x14ac:dyDescent="0.25">
      <c r="A1331" s="54">
        <f>_xlfn.XLOOKUP(B1331,'School Lookup'!D:D,'School Lookup'!F:F,0)</f>
        <v>251672</v>
      </c>
      <c r="B1331" s="54" t="str">
        <f>_xlfn.XLOOKUP(C1331,'School Lookup'!A:A,'School Lookup'!D:D,_xlfn.XLOOKUP(C1331,'School Lookup'!B:B,'School Lookup'!D:D,_xlfn.XLOOKUP(C1331,'School Lookup'!C:C,'School Lookup'!D:D,0)))</f>
        <v>Park Schools Federation</v>
      </c>
      <c r="C1331" t="s">
        <v>40</v>
      </c>
      <c r="D1331" t="s">
        <v>1085</v>
      </c>
      <c r="E1331" t="s">
        <v>16</v>
      </c>
      <c r="F1331" t="s">
        <v>734</v>
      </c>
      <c r="G1331" t="s">
        <v>235</v>
      </c>
      <c r="H1331" t="s">
        <v>228</v>
      </c>
      <c r="I1331" t="s">
        <v>980</v>
      </c>
      <c r="J1331" t="s">
        <v>981</v>
      </c>
      <c r="K1331" s="4">
        <v>46010</v>
      </c>
      <c r="L1331" s="5">
        <v>0.65277777777777779</v>
      </c>
      <c r="M1331" t="s">
        <v>953</v>
      </c>
      <c r="N1331" s="5">
        <v>2.3726851851851851E-3</v>
      </c>
      <c r="O1331" t="s">
        <v>982</v>
      </c>
      <c r="P1331">
        <v>0.24299999999999999</v>
      </c>
      <c r="Q1331">
        <v>20</v>
      </c>
      <c r="R1331" t="s">
        <v>998</v>
      </c>
      <c r="S1331" t="s">
        <v>987</v>
      </c>
    </row>
    <row r="1332" spans="1:19" x14ac:dyDescent="0.25">
      <c r="A1332" s="54">
        <f>_xlfn.XLOOKUP(B1332,'School Lookup'!D:D,'School Lookup'!F:F,0)</f>
        <v>251672</v>
      </c>
      <c r="B1332" s="54" t="str">
        <f>_xlfn.XLOOKUP(C1332,'School Lookup'!A:A,'School Lookup'!D:D,_xlfn.XLOOKUP(C1332,'School Lookup'!B:B,'School Lookup'!D:D,_xlfn.XLOOKUP(C1332,'School Lookup'!C:C,'School Lookup'!D:D,0)))</f>
        <v>Park Schools Federation</v>
      </c>
      <c r="C1332" t="s">
        <v>40</v>
      </c>
      <c r="D1332" t="s">
        <v>1649</v>
      </c>
      <c r="E1332" t="s">
        <v>16</v>
      </c>
      <c r="F1332" t="s">
        <v>734</v>
      </c>
      <c r="G1332" t="s">
        <v>235</v>
      </c>
      <c r="H1332" t="s">
        <v>228</v>
      </c>
      <c r="I1332" t="s">
        <v>980</v>
      </c>
      <c r="J1332" t="s">
        <v>981</v>
      </c>
      <c r="K1332" s="4">
        <v>46010</v>
      </c>
      <c r="L1332" s="5">
        <v>0.65902777777777777</v>
      </c>
      <c r="M1332" t="s">
        <v>953</v>
      </c>
      <c r="N1332" s="5">
        <v>6.4814814814814813E-4</v>
      </c>
      <c r="O1332" t="s">
        <v>982</v>
      </c>
      <c r="P1332">
        <v>6.7000000000000004E-2</v>
      </c>
      <c r="Q1332">
        <v>20</v>
      </c>
      <c r="R1332" t="s">
        <v>998</v>
      </c>
      <c r="S1332" t="s">
        <v>987</v>
      </c>
    </row>
    <row r="1333" spans="1:19" x14ac:dyDescent="0.25">
      <c r="A1333" s="54">
        <f>_xlfn.XLOOKUP(B1333,'School Lookup'!D:D,'School Lookup'!F:F,0)</f>
        <v>251672</v>
      </c>
      <c r="B1333" s="54" t="str">
        <f>_xlfn.XLOOKUP(C1333,'School Lookup'!A:A,'School Lookup'!D:D,_xlfn.XLOOKUP(C1333,'School Lookup'!B:B,'School Lookup'!D:D,_xlfn.XLOOKUP(C1333,'School Lookup'!C:C,'School Lookup'!D:D,0)))</f>
        <v>Park Schools Federation</v>
      </c>
      <c r="C1333" t="s">
        <v>40</v>
      </c>
      <c r="D1333" t="s">
        <v>1650</v>
      </c>
      <c r="E1333" t="s">
        <v>16</v>
      </c>
      <c r="F1333" t="s">
        <v>734</v>
      </c>
      <c r="G1333" t="s">
        <v>235</v>
      </c>
      <c r="H1333" t="s">
        <v>228</v>
      </c>
      <c r="I1333" t="s">
        <v>980</v>
      </c>
      <c r="J1333" t="s">
        <v>981</v>
      </c>
      <c r="K1333" s="4">
        <v>46010</v>
      </c>
      <c r="L1333" s="5">
        <v>0.66041666666666665</v>
      </c>
      <c r="M1333" t="s">
        <v>953</v>
      </c>
      <c r="N1333" s="5">
        <v>6.9444444444444444E-5</v>
      </c>
      <c r="O1333" t="s">
        <v>982</v>
      </c>
      <c r="P1333">
        <v>0.02</v>
      </c>
      <c r="Q1333">
        <v>20</v>
      </c>
      <c r="R1333" t="s">
        <v>983</v>
      </c>
      <c r="S1333" t="s">
        <v>984</v>
      </c>
    </row>
    <row r="1334" spans="1:19" x14ac:dyDescent="0.25">
      <c r="A1334" s="54">
        <f>_xlfn.XLOOKUP(B1334,'School Lookup'!D:D,'School Lookup'!F:F,0)</f>
        <v>251672</v>
      </c>
      <c r="B1334" s="54" t="str">
        <f>_xlfn.XLOOKUP(C1334,'School Lookup'!A:A,'School Lookup'!D:D,_xlfn.XLOOKUP(C1334,'School Lookup'!B:B,'School Lookup'!D:D,_xlfn.XLOOKUP(C1334,'School Lookup'!C:C,'School Lookup'!D:D,0)))</f>
        <v>Park Schools Federation</v>
      </c>
      <c r="C1334" t="s">
        <v>40</v>
      </c>
      <c r="D1334" t="s">
        <v>1650</v>
      </c>
      <c r="E1334" t="s">
        <v>16</v>
      </c>
      <c r="F1334" t="s">
        <v>734</v>
      </c>
      <c r="G1334" t="s">
        <v>235</v>
      </c>
      <c r="H1334" t="s">
        <v>228</v>
      </c>
      <c r="I1334" t="s">
        <v>980</v>
      </c>
      <c r="J1334" t="s">
        <v>981</v>
      </c>
      <c r="K1334" s="4">
        <v>46010</v>
      </c>
      <c r="L1334" s="5">
        <v>0.66111111111111109</v>
      </c>
      <c r="M1334" t="s">
        <v>953</v>
      </c>
      <c r="N1334" s="5">
        <v>8.7962962962962962E-4</v>
      </c>
      <c r="O1334" t="s">
        <v>982</v>
      </c>
      <c r="P1334">
        <v>0.09</v>
      </c>
      <c r="Q1334">
        <v>20</v>
      </c>
      <c r="R1334" t="s">
        <v>983</v>
      </c>
      <c r="S1334" t="s">
        <v>984</v>
      </c>
    </row>
    <row r="1335" spans="1:19" x14ac:dyDescent="0.25">
      <c r="A1335" s="54">
        <f>_xlfn.XLOOKUP(B1335,'School Lookup'!D:D,'School Lookup'!F:F,0)</f>
        <v>251672</v>
      </c>
      <c r="B1335" s="54" t="str">
        <f>_xlfn.XLOOKUP(C1335,'School Lookup'!A:A,'School Lookup'!D:D,_xlfn.XLOOKUP(C1335,'School Lookup'!B:B,'School Lookup'!D:D,_xlfn.XLOOKUP(C1335,'School Lookup'!C:C,'School Lookup'!D:D,0)))</f>
        <v>Park Schools Federation</v>
      </c>
      <c r="C1335" t="s">
        <v>40</v>
      </c>
      <c r="D1335" t="s">
        <v>1504</v>
      </c>
      <c r="E1335" t="s">
        <v>16</v>
      </c>
      <c r="F1335" t="s">
        <v>734</v>
      </c>
      <c r="G1335" t="s">
        <v>235</v>
      </c>
      <c r="H1335" t="s">
        <v>228</v>
      </c>
      <c r="I1335" t="s">
        <v>980</v>
      </c>
      <c r="J1335" t="s">
        <v>981</v>
      </c>
      <c r="K1335" s="4">
        <v>46010</v>
      </c>
      <c r="L1335" s="5">
        <v>0.37430555555555556</v>
      </c>
      <c r="M1335" t="s">
        <v>953</v>
      </c>
      <c r="N1335" s="5">
        <v>2.4305555555555555E-4</v>
      </c>
      <c r="O1335" t="s">
        <v>982</v>
      </c>
      <c r="P1335">
        <v>2.5000000000000001E-2</v>
      </c>
      <c r="Q1335">
        <v>20</v>
      </c>
      <c r="R1335" t="s">
        <v>998</v>
      </c>
      <c r="S1335" t="s">
        <v>987</v>
      </c>
    </row>
    <row r="1336" spans="1:19" x14ac:dyDescent="0.25">
      <c r="A1336" s="54">
        <f>_xlfn.XLOOKUP(B1336,'School Lookup'!D:D,'School Lookup'!F:F,0)</f>
        <v>251672</v>
      </c>
      <c r="B1336" s="54" t="str">
        <f>_xlfn.XLOOKUP(C1336,'School Lookup'!A:A,'School Lookup'!D:D,_xlfn.XLOOKUP(C1336,'School Lookup'!B:B,'School Lookup'!D:D,_xlfn.XLOOKUP(C1336,'School Lookup'!C:C,'School Lookup'!D:D,0)))</f>
        <v>Park Schools Federation</v>
      </c>
      <c r="C1336" t="s">
        <v>40</v>
      </c>
      <c r="D1336" t="s">
        <v>1651</v>
      </c>
      <c r="E1336" t="s">
        <v>16</v>
      </c>
      <c r="F1336" t="s">
        <v>734</v>
      </c>
      <c r="G1336" t="s">
        <v>235</v>
      </c>
      <c r="H1336" t="s">
        <v>228</v>
      </c>
      <c r="I1336" t="s">
        <v>980</v>
      </c>
      <c r="J1336" t="s">
        <v>981</v>
      </c>
      <c r="K1336" s="4">
        <v>46010</v>
      </c>
      <c r="L1336" s="5">
        <v>0.3840277777777778</v>
      </c>
      <c r="M1336" t="s">
        <v>953</v>
      </c>
      <c r="N1336" s="5">
        <v>2.9861111111111113E-3</v>
      </c>
      <c r="O1336" t="s">
        <v>982</v>
      </c>
      <c r="P1336">
        <v>0.30599999999999999</v>
      </c>
      <c r="Q1336">
        <v>20</v>
      </c>
      <c r="R1336" t="s">
        <v>993</v>
      </c>
      <c r="S1336" t="s">
        <v>994</v>
      </c>
    </row>
    <row r="1337" spans="1:19" x14ac:dyDescent="0.25">
      <c r="A1337" s="54">
        <f>_xlfn.XLOOKUP(B1337,'School Lookup'!D:D,'School Lookup'!F:F,0)</f>
        <v>251672</v>
      </c>
      <c r="B1337" s="54" t="str">
        <f>_xlfn.XLOOKUP(C1337,'School Lookup'!A:A,'School Lookup'!D:D,_xlfn.XLOOKUP(C1337,'School Lookup'!B:B,'School Lookup'!D:D,_xlfn.XLOOKUP(C1337,'School Lookup'!C:C,'School Lookup'!D:D,0)))</f>
        <v>Park Schools Federation</v>
      </c>
      <c r="C1337" t="s">
        <v>40</v>
      </c>
      <c r="D1337" t="s">
        <v>1373</v>
      </c>
      <c r="E1337" t="s">
        <v>16</v>
      </c>
      <c r="F1337" t="s">
        <v>734</v>
      </c>
      <c r="G1337" t="s">
        <v>235</v>
      </c>
      <c r="H1337" t="s">
        <v>228</v>
      </c>
      <c r="I1337" t="s">
        <v>980</v>
      </c>
      <c r="J1337" t="s">
        <v>981</v>
      </c>
      <c r="K1337" s="4">
        <v>46010</v>
      </c>
      <c r="L1337" s="5">
        <v>0.39027777777777778</v>
      </c>
      <c r="M1337" t="s">
        <v>953</v>
      </c>
      <c r="N1337" s="5">
        <v>2.5462962962962961E-4</v>
      </c>
      <c r="O1337" t="s">
        <v>982</v>
      </c>
      <c r="P1337">
        <v>2.7E-2</v>
      </c>
      <c r="Q1337">
        <v>20</v>
      </c>
      <c r="R1337" t="s">
        <v>983</v>
      </c>
      <c r="S1337" t="s">
        <v>984</v>
      </c>
    </row>
    <row r="1338" spans="1:19" x14ac:dyDescent="0.25">
      <c r="A1338" s="54">
        <f>_xlfn.XLOOKUP(B1338,'School Lookup'!D:D,'School Lookup'!F:F,0)</f>
        <v>251672</v>
      </c>
      <c r="B1338" s="54" t="str">
        <f>_xlfn.XLOOKUP(C1338,'School Lookup'!A:A,'School Lookup'!D:D,_xlfn.XLOOKUP(C1338,'School Lookup'!B:B,'School Lookup'!D:D,_xlfn.XLOOKUP(C1338,'School Lookup'!C:C,'School Lookup'!D:D,0)))</f>
        <v>Park Schools Federation</v>
      </c>
      <c r="C1338" t="s">
        <v>40</v>
      </c>
      <c r="D1338" t="s">
        <v>1652</v>
      </c>
      <c r="E1338" t="s">
        <v>16</v>
      </c>
      <c r="F1338" t="s">
        <v>734</v>
      </c>
      <c r="G1338" t="s">
        <v>235</v>
      </c>
      <c r="H1338" t="s">
        <v>228</v>
      </c>
      <c r="I1338" t="s">
        <v>980</v>
      </c>
      <c r="J1338" t="s">
        <v>981</v>
      </c>
      <c r="K1338" s="4">
        <v>46010</v>
      </c>
      <c r="L1338" s="5">
        <v>0.39027777777777778</v>
      </c>
      <c r="M1338" t="s">
        <v>953</v>
      </c>
      <c r="N1338" s="5">
        <v>1.0995370370370371E-3</v>
      </c>
      <c r="O1338" t="s">
        <v>982</v>
      </c>
      <c r="P1338">
        <v>0.113</v>
      </c>
      <c r="Q1338">
        <v>20</v>
      </c>
      <c r="R1338" t="s">
        <v>993</v>
      </c>
      <c r="S1338" t="s">
        <v>994</v>
      </c>
    </row>
    <row r="1339" spans="1:19" x14ac:dyDescent="0.25">
      <c r="A1339" s="54">
        <f>_xlfn.XLOOKUP(B1339,'School Lookup'!D:D,'School Lookup'!F:F,0)</f>
        <v>251672</v>
      </c>
      <c r="B1339" s="54" t="str">
        <f>_xlfn.XLOOKUP(C1339,'School Lookup'!A:A,'School Lookup'!D:D,_xlfn.XLOOKUP(C1339,'School Lookup'!B:B,'School Lookup'!D:D,_xlfn.XLOOKUP(C1339,'School Lookup'!C:C,'School Lookup'!D:D,0)))</f>
        <v>Park Schools Federation</v>
      </c>
      <c r="C1339" t="s">
        <v>40</v>
      </c>
      <c r="D1339" t="s">
        <v>1313</v>
      </c>
      <c r="E1339" t="s">
        <v>16</v>
      </c>
      <c r="F1339" t="s">
        <v>734</v>
      </c>
      <c r="G1339" t="s">
        <v>235</v>
      </c>
      <c r="H1339" t="s">
        <v>228</v>
      </c>
      <c r="I1339" t="s">
        <v>980</v>
      </c>
      <c r="J1339" t="s">
        <v>981</v>
      </c>
      <c r="K1339" s="4">
        <v>46010</v>
      </c>
      <c r="L1339" s="5">
        <v>0.39097222222222222</v>
      </c>
      <c r="M1339" t="s">
        <v>953</v>
      </c>
      <c r="N1339" s="5">
        <v>2.199074074074074E-4</v>
      </c>
      <c r="O1339" t="s">
        <v>982</v>
      </c>
      <c r="P1339">
        <v>2.3E-2</v>
      </c>
      <c r="Q1339">
        <v>20</v>
      </c>
      <c r="R1339" t="s">
        <v>983</v>
      </c>
      <c r="S1339" t="s">
        <v>984</v>
      </c>
    </row>
    <row r="1340" spans="1:19" x14ac:dyDescent="0.25">
      <c r="A1340" s="54">
        <f>_xlfn.XLOOKUP(B1340,'School Lookup'!D:D,'School Lookup'!F:F,0)</f>
        <v>251672</v>
      </c>
      <c r="B1340" s="54" t="str">
        <f>_xlfn.XLOOKUP(C1340,'School Lookup'!A:A,'School Lookup'!D:D,_xlfn.XLOOKUP(C1340,'School Lookup'!B:B,'School Lookup'!D:D,_xlfn.XLOOKUP(C1340,'School Lookup'!C:C,'School Lookup'!D:D,0)))</f>
        <v>Park Schools Federation</v>
      </c>
      <c r="C1340" t="s">
        <v>40</v>
      </c>
      <c r="D1340" t="s">
        <v>1653</v>
      </c>
      <c r="E1340" t="s">
        <v>16</v>
      </c>
      <c r="F1340" t="s">
        <v>734</v>
      </c>
      <c r="G1340" t="s">
        <v>235</v>
      </c>
      <c r="H1340" t="s">
        <v>228</v>
      </c>
      <c r="I1340" t="s">
        <v>980</v>
      </c>
      <c r="J1340" t="s">
        <v>981</v>
      </c>
      <c r="K1340" s="4">
        <v>46010</v>
      </c>
      <c r="L1340" s="5">
        <v>0.39166666666666666</v>
      </c>
      <c r="M1340" t="s">
        <v>953</v>
      </c>
      <c r="N1340" s="5">
        <v>5.7870370370370373E-5</v>
      </c>
      <c r="O1340" t="s">
        <v>982</v>
      </c>
      <c r="P1340">
        <v>0.02</v>
      </c>
      <c r="Q1340">
        <v>20</v>
      </c>
      <c r="R1340" t="s">
        <v>983</v>
      </c>
      <c r="S1340" t="s">
        <v>984</v>
      </c>
    </row>
    <row r="1341" spans="1:19" x14ac:dyDescent="0.25">
      <c r="A1341" s="54">
        <f>_xlfn.XLOOKUP(B1341,'School Lookup'!D:D,'School Lookup'!F:F,0)</f>
        <v>251672</v>
      </c>
      <c r="B1341" s="54" t="str">
        <f>_xlfn.XLOOKUP(C1341,'School Lookup'!A:A,'School Lookup'!D:D,_xlfn.XLOOKUP(C1341,'School Lookup'!B:B,'School Lookup'!D:D,_xlfn.XLOOKUP(C1341,'School Lookup'!C:C,'School Lookup'!D:D,0)))</f>
        <v>Park Schools Federation</v>
      </c>
      <c r="C1341" t="s">
        <v>40</v>
      </c>
      <c r="D1341" t="s">
        <v>1367</v>
      </c>
      <c r="E1341" t="s">
        <v>16</v>
      </c>
      <c r="F1341" t="s">
        <v>734</v>
      </c>
      <c r="G1341" t="s">
        <v>235</v>
      </c>
      <c r="H1341" t="s">
        <v>228</v>
      </c>
      <c r="I1341" t="s">
        <v>980</v>
      </c>
      <c r="J1341" t="s">
        <v>981</v>
      </c>
      <c r="K1341" s="4">
        <v>46010</v>
      </c>
      <c r="L1341" s="5">
        <v>0.3923611111111111</v>
      </c>
      <c r="M1341" t="s">
        <v>953</v>
      </c>
      <c r="N1341" s="5">
        <v>1.9675925925925926E-4</v>
      </c>
      <c r="O1341" t="s">
        <v>982</v>
      </c>
      <c r="P1341">
        <v>2.1000000000000001E-2</v>
      </c>
      <c r="Q1341">
        <v>20</v>
      </c>
      <c r="R1341" t="s">
        <v>983</v>
      </c>
      <c r="S1341" t="s">
        <v>984</v>
      </c>
    </row>
    <row r="1342" spans="1:19" x14ac:dyDescent="0.25">
      <c r="A1342" s="54">
        <f>_xlfn.XLOOKUP(B1342,'School Lookup'!D:D,'School Lookup'!F:F,0)</f>
        <v>251672</v>
      </c>
      <c r="B1342" s="54" t="str">
        <f>_xlfn.XLOOKUP(C1342,'School Lookup'!A:A,'School Lookup'!D:D,_xlfn.XLOOKUP(C1342,'School Lookup'!B:B,'School Lookup'!D:D,_xlfn.XLOOKUP(C1342,'School Lookup'!C:C,'School Lookup'!D:D,0)))</f>
        <v>Park Schools Federation</v>
      </c>
      <c r="C1342" t="s">
        <v>40</v>
      </c>
      <c r="D1342" t="s">
        <v>1654</v>
      </c>
      <c r="E1342" t="s">
        <v>16</v>
      </c>
      <c r="F1342" t="s">
        <v>734</v>
      </c>
      <c r="G1342" t="s">
        <v>235</v>
      </c>
      <c r="H1342" t="s">
        <v>228</v>
      </c>
      <c r="I1342" t="s">
        <v>980</v>
      </c>
      <c r="J1342" t="s">
        <v>981</v>
      </c>
      <c r="K1342" s="4">
        <v>46010</v>
      </c>
      <c r="L1342" s="5">
        <v>0.39444444444444443</v>
      </c>
      <c r="M1342" t="s">
        <v>953</v>
      </c>
      <c r="N1342" s="5">
        <v>2.6620370370370372E-4</v>
      </c>
      <c r="O1342" t="s">
        <v>982</v>
      </c>
      <c r="P1342">
        <v>2.8000000000000001E-2</v>
      </c>
      <c r="Q1342">
        <v>20</v>
      </c>
      <c r="R1342" t="s">
        <v>986</v>
      </c>
      <c r="S1342" t="s">
        <v>987</v>
      </c>
    </row>
    <row r="1343" spans="1:19" x14ac:dyDescent="0.25">
      <c r="A1343" s="54">
        <f>_xlfn.XLOOKUP(B1343,'School Lookup'!D:D,'School Lookup'!F:F,0)</f>
        <v>251672</v>
      </c>
      <c r="B1343" s="54" t="str">
        <f>_xlfn.XLOOKUP(C1343,'School Lookup'!A:A,'School Lookup'!D:D,_xlfn.XLOOKUP(C1343,'School Lookup'!B:B,'School Lookup'!D:D,_xlfn.XLOOKUP(C1343,'School Lookup'!C:C,'School Lookup'!D:D,0)))</f>
        <v>Park Schools Federation</v>
      </c>
      <c r="C1343" t="s">
        <v>40</v>
      </c>
      <c r="D1343" t="s">
        <v>1655</v>
      </c>
      <c r="E1343" t="s">
        <v>16</v>
      </c>
      <c r="F1343" t="s">
        <v>734</v>
      </c>
      <c r="G1343" t="s">
        <v>235</v>
      </c>
      <c r="H1343" t="s">
        <v>228</v>
      </c>
      <c r="I1343" t="s">
        <v>980</v>
      </c>
      <c r="J1343" t="s">
        <v>981</v>
      </c>
      <c r="K1343" s="4">
        <v>46010</v>
      </c>
      <c r="L1343" s="5">
        <v>0.41458333333333336</v>
      </c>
      <c r="M1343" t="s">
        <v>953</v>
      </c>
      <c r="N1343" s="5">
        <v>2.3148148148148149E-4</v>
      </c>
      <c r="O1343" t="s">
        <v>982</v>
      </c>
      <c r="P1343">
        <v>2.4E-2</v>
      </c>
      <c r="Q1343">
        <v>20</v>
      </c>
      <c r="R1343" t="s">
        <v>983</v>
      </c>
      <c r="S1343" t="s">
        <v>984</v>
      </c>
    </row>
    <row r="1344" spans="1:19" x14ac:dyDescent="0.25">
      <c r="A1344" s="54">
        <f>_xlfn.XLOOKUP(B1344,'School Lookup'!D:D,'School Lookup'!F:F,0)</f>
        <v>251672</v>
      </c>
      <c r="B1344" s="54" t="str">
        <f>_xlfn.XLOOKUP(C1344,'School Lookup'!A:A,'School Lookup'!D:D,_xlfn.XLOOKUP(C1344,'School Lookup'!B:B,'School Lookup'!D:D,_xlfn.XLOOKUP(C1344,'School Lookup'!C:C,'School Lookup'!D:D,0)))</f>
        <v>Park Schools Federation</v>
      </c>
      <c r="C1344" t="s">
        <v>40</v>
      </c>
      <c r="D1344" t="s">
        <v>1192</v>
      </c>
      <c r="E1344" t="s">
        <v>16</v>
      </c>
      <c r="F1344" t="s">
        <v>734</v>
      </c>
      <c r="G1344" t="s">
        <v>235</v>
      </c>
      <c r="H1344" t="s">
        <v>228</v>
      </c>
      <c r="I1344" t="s">
        <v>980</v>
      </c>
      <c r="J1344" t="s">
        <v>981</v>
      </c>
      <c r="K1344" s="4">
        <v>46010</v>
      </c>
      <c r="L1344" s="5">
        <v>0.44166666666666665</v>
      </c>
      <c r="M1344" t="s">
        <v>953</v>
      </c>
      <c r="N1344" s="5">
        <v>4.2824074074074075E-4</v>
      </c>
      <c r="O1344" t="s">
        <v>982</v>
      </c>
      <c r="P1344">
        <v>4.3999999999999997E-2</v>
      </c>
      <c r="Q1344">
        <v>20</v>
      </c>
      <c r="R1344" t="s">
        <v>1006</v>
      </c>
      <c r="S1344" t="s">
        <v>994</v>
      </c>
    </row>
    <row r="1345" spans="1:19" x14ac:dyDescent="0.25">
      <c r="A1345" s="54">
        <f>_xlfn.XLOOKUP(B1345,'School Lookup'!D:D,'School Lookup'!F:F,0)</f>
        <v>251672</v>
      </c>
      <c r="B1345" s="54" t="str">
        <f>_xlfn.XLOOKUP(C1345,'School Lookup'!A:A,'School Lookup'!D:D,_xlfn.XLOOKUP(C1345,'School Lookup'!B:B,'School Lookup'!D:D,_xlfn.XLOOKUP(C1345,'School Lookup'!C:C,'School Lookup'!D:D,0)))</f>
        <v>Park Schools Federation</v>
      </c>
      <c r="C1345" t="s">
        <v>40</v>
      </c>
      <c r="D1345" t="s">
        <v>1373</v>
      </c>
      <c r="E1345" t="s">
        <v>16</v>
      </c>
      <c r="F1345" t="s">
        <v>734</v>
      </c>
      <c r="G1345" t="s">
        <v>235</v>
      </c>
      <c r="H1345" t="s">
        <v>228</v>
      </c>
      <c r="I1345" t="s">
        <v>980</v>
      </c>
      <c r="J1345" t="s">
        <v>981</v>
      </c>
      <c r="K1345" s="4">
        <v>46010</v>
      </c>
      <c r="L1345" s="5">
        <v>0.46111111111111114</v>
      </c>
      <c r="M1345" t="s">
        <v>953</v>
      </c>
      <c r="N1345" s="5">
        <v>2.3148148148148147E-5</v>
      </c>
      <c r="O1345" t="s">
        <v>982</v>
      </c>
      <c r="P1345">
        <v>0.02</v>
      </c>
      <c r="Q1345">
        <v>20</v>
      </c>
      <c r="R1345" t="s">
        <v>983</v>
      </c>
      <c r="S1345" t="s">
        <v>984</v>
      </c>
    </row>
    <row r="1346" spans="1:19" x14ac:dyDescent="0.25">
      <c r="A1346" s="54">
        <f>_xlfn.XLOOKUP(B1346,'School Lookup'!D:D,'School Lookup'!F:F,0)</f>
        <v>251672</v>
      </c>
      <c r="B1346" s="54" t="str">
        <f>_xlfn.XLOOKUP(C1346,'School Lookup'!A:A,'School Lookup'!D:D,_xlfn.XLOOKUP(C1346,'School Lookup'!B:B,'School Lookup'!D:D,_xlfn.XLOOKUP(C1346,'School Lookup'!C:C,'School Lookup'!D:D,0)))</f>
        <v>Park Schools Federation</v>
      </c>
      <c r="C1346" t="s">
        <v>40</v>
      </c>
      <c r="D1346" t="s">
        <v>1373</v>
      </c>
      <c r="E1346" t="s">
        <v>16</v>
      </c>
      <c r="F1346" t="s">
        <v>734</v>
      </c>
      <c r="G1346" t="s">
        <v>235</v>
      </c>
      <c r="H1346" t="s">
        <v>228</v>
      </c>
      <c r="I1346" t="s">
        <v>980</v>
      </c>
      <c r="J1346" t="s">
        <v>981</v>
      </c>
      <c r="K1346" s="4">
        <v>46010</v>
      </c>
      <c r="L1346" s="5">
        <v>0.46111111111111114</v>
      </c>
      <c r="M1346" t="s">
        <v>953</v>
      </c>
      <c r="N1346" s="5">
        <v>3.4722222222222222E-5</v>
      </c>
      <c r="O1346" t="s">
        <v>982</v>
      </c>
      <c r="P1346">
        <v>0.02</v>
      </c>
      <c r="Q1346">
        <v>20</v>
      </c>
      <c r="R1346" t="s">
        <v>983</v>
      </c>
      <c r="S1346" t="s">
        <v>984</v>
      </c>
    </row>
    <row r="1347" spans="1:19" x14ac:dyDescent="0.25">
      <c r="A1347" s="54">
        <f>_xlfn.XLOOKUP(B1347,'School Lookup'!D:D,'School Lookup'!F:F,0)</f>
        <v>251672</v>
      </c>
      <c r="B1347" s="54" t="str">
        <f>_xlfn.XLOOKUP(C1347,'School Lookup'!A:A,'School Lookup'!D:D,_xlfn.XLOOKUP(C1347,'School Lookup'!B:B,'School Lookup'!D:D,_xlfn.XLOOKUP(C1347,'School Lookup'!C:C,'School Lookup'!D:D,0)))</f>
        <v>Park Schools Federation</v>
      </c>
      <c r="C1347" t="s">
        <v>40</v>
      </c>
      <c r="D1347" t="s">
        <v>1373</v>
      </c>
      <c r="E1347" t="s">
        <v>16</v>
      </c>
      <c r="F1347" t="s">
        <v>734</v>
      </c>
      <c r="G1347" t="s">
        <v>235</v>
      </c>
      <c r="H1347" t="s">
        <v>228</v>
      </c>
      <c r="I1347" t="s">
        <v>980</v>
      </c>
      <c r="J1347" t="s">
        <v>981</v>
      </c>
      <c r="K1347" s="4">
        <v>46010</v>
      </c>
      <c r="L1347" s="5">
        <v>0.46180555555555558</v>
      </c>
      <c r="M1347" t="s">
        <v>953</v>
      </c>
      <c r="N1347" s="5">
        <v>3.9351851851851852E-4</v>
      </c>
      <c r="O1347" t="s">
        <v>982</v>
      </c>
      <c r="P1347">
        <v>4.1000000000000002E-2</v>
      </c>
      <c r="Q1347">
        <v>20</v>
      </c>
      <c r="R1347" t="s">
        <v>983</v>
      </c>
      <c r="S1347" t="s">
        <v>984</v>
      </c>
    </row>
    <row r="1348" spans="1:19" x14ac:dyDescent="0.25">
      <c r="A1348" s="54">
        <f>_xlfn.XLOOKUP(B1348,'School Lookup'!D:D,'School Lookup'!F:F,0)</f>
        <v>251672</v>
      </c>
      <c r="B1348" s="54" t="str">
        <f>_xlfn.XLOOKUP(C1348,'School Lookup'!A:A,'School Lookup'!D:D,_xlfn.XLOOKUP(C1348,'School Lookup'!B:B,'School Lookup'!D:D,_xlfn.XLOOKUP(C1348,'School Lookup'!C:C,'School Lookup'!D:D,0)))</f>
        <v>Park Schools Federation</v>
      </c>
      <c r="C1348" t="s">
        <v>40</v>
      </c>
      <c r="D1348" t="s">
        <v>1328</v>
      </c>
      <c r="E1348" t="s">
        <v>16</v>
      </c>
      <c r="F1348" t="s">
        <v>734</v>
      </c>
      <c r="G1348" t="s">
        <v>235</v>
      </c>
      <c r="H1348" t="s">
        <v>228</v>
      </c>
      <c r="I1348" t="s">
        <v>980</v>
      </c>
      <c r="J1348" t="s">
        <v>981</v>
      </c>
      <c r="K1348" s="4">
        <v>46010</v>
      </c>
      <c r="L1348" s="5">
        <v>0.54791666666666672</v>
      </c>
      <c r="M1348" t="s">
        <v>953</v>
      </c>
      <c r="N1348" s="5">
        <v>6.6087962962962966E-3</v>
      </c>
      <c r="O1348" t="s">
        <v>982</v>
      </c>
      <c r="P1348">
        <v>0.67600000000000005</v>
      </c>
      <c r="Q1348">
        <v>20</v>
      </c>
      <c r="R1348" t="s">
        <v>993</v>
      </c>
      <c r="S1348" t="s">
        <v>994</v>
      </c>
    </row>
    <row r="1349" spans="1:19" x14ac:dyDescent="0.25">
      <c r="A1349" s="54">
        <f>_xlfn.XLOOKUP(B1349,'School Lookup'!D:D,'School Lookup'!F:F,0)</f>
        <v>251672</v>
      </c>
      <c r="B1349" s="54" t="str">
        <f>_xlfn.XLOOKUP(C1349,'School Lookup'!A:A,'School Lookup'!D:D,_xlfn.XLOOKUP(C1349,'School Lookup'!B:B,'School Lookup'!D:D,_xlfn.XLOOKUP(C1349,'School Lookup'!C:C,'School Lookup'!D:D,0)))</f>
        <v>Park Schools Federation</v>
      </c>
      <c r="C1349" t="s">
        <v>40</v>
      </c>
      <c r="D1349" t="s">
        <v>1656</v>
      </c>
      <c r="E1349" t="s">
        <v>16</v>
      </c>
      <c r="F1349" t="s">
        <v>734</v>
      </c>
      <c r="G1349" t="s">
        <v>235</v>
      </c>
      <c r="H1349" t="s">
        <v>228</v>
      </c>
      <c r="I1349" t="s">
        <v>980</v>
      </c>
      <c r="J1349" t="s">
        <v>981</v>
      </c>
      <c r="K1349" s="4">
        <v>46010</v>
      </c>
      <c r="L1349" s="5">
        <v>0.55138888888888893</v>
      </c>
      <c r="M1349" t="s">
        <v>953</v>
      </c>
      <c r="N1349" s="5">
        <v>1.8518518518518518E-4</v>
      </c>
      <c r="O1349" t="s">
        <v>982</v>
      </c>
      <c r="P1349">
        <v>8.4000000000000005E-2</v>
      </c>
      <c r="Q1349">
        <v>20</v>
      </c>
      <c r="R1349" t="s">
        <v>1418</v>
      </c>
      <c r="S1349" t="s">
        <v>1657</v>
      </c>
    </row>
    <row r="1350" spans="1:19" x14ac:dyDescent="0.25">
      <c r="A1350" s="54">
        <f>_xlfn.XLOOKUP(B1350,'School Lookup'!D:D,'School Lookup'!F:F,0)</f>
        <v>251672</v>
      </c>
      <c r="B1350" s="54" t="str">
        <f>_xlfn.XLOOKUP(C1350,'School Lookup'!A:A,'School Lookup'!D:D,_xlfn.XLOOKUP(C1350,'School Lookup'!B:B,'School Lookup'!D:D,_xlfn.XLOOKUP(C1350,'School Lookup'!C:C,'School Lookup'!D:D,0)))</f>
        <v>Park Schools Federation</v>
      </c>
      <c r="C1350" t="s">
        <v>40</v>
      </c>
      <c r="D1350" t="s">
        <v>1658</v>
      </c>
      <c r="E1350" t="s">
        <v>16</v>
      </c>
      <c r="F1350" t="s">
        <v>734</v>
      </c>
      <c r="G1350" t="s">
        <v>235</v>
      </c>
      <c r="H1350" t="s">
        <v>228</v>
      </c>
      <c r="I1350" t="s">
        <v>980</v>
      </c>
      <c r="J1350" t="s">
        <v>981</v>
      </c>
      <c r="K1350" s="4">
        <v>46010</v>
      </c>
      <c r="L1350" s="5">
        <v>0.55277777777777781</v>
      </c>
      <c r="M1350" t="s">
        <v>953</v>
      </c>
      <c r="N1350" s="5">
        <v>5.3240740740740744E-4</v>
      </c>
      <c r="O1350" t="s">
        <v>982</v>
      </c>
      <c r="P1350">
        <v>5.5E-2</v>
      </c>
      <c r="Q1350">
        <v>20</v>
      </c>
      <c r="R1350" t="s">
        <v>998</v>
      </c>
      <c r="S1350" t="s">
        <v>987</v>
      </c>
    </row>
    <row r="1351" spans="1:19" x14ac:dyDescent="0.25">
      <c r="A1351" s="54">
        <f>_xlfn.XLOOKUP(B1351,'School Lookup'!D:D,'School Lookup'!F:F,0)</f>
        <v>251672</v>
      </c>
      <c r="B1351" s="54" t="str">
        <f>_xlfn.XLOOKUP(C1351,'School Lookup'!A:A,'School Lookup'!D:D,_xlfn.XLOOKUP(C1351,'School Lookup'!B:B,'School Lookup'!D:D,_xlfn.XLOOKUP(C1351,'School Lookup'!C:C,'School Lookup'!D:D,0)))</f>
        <v>Park Schools Federation</v>
      </c>
      <c r="C1351" t="s">
        <v>40</v>
      </c>
      <c r="D1351" t="s">
        <v>1087</v>
      </c>
      <c r="E1351" t="s">
        <v>16</v>
      </c>
      <c r="F1351" t="s">
        <v>734</v>
      </c>
      <c r="G1351" t="s">
        <v>235</v>
      </c>
      <c r="H1351" t="s">
        <v>228</v>
      </c>
      <c r="I1351" t="s">
        <v>980</v>
      </c>
      <c r="J1351" t="s">
        <v>981</v>
      </c>
      <c r="K1351" s="4">
        <v>46010</v>
      </c>
      <c r="L1351" s="5">
        <v>0.56041666666666667</v>
      </c>
      <c r="M1351" t="s">
        <v>953</v>
      </c>
      <c r="N1351" s="5">
        <v>2.3148148148148149E-4</v>
      </c>
      <c r="O1351" t="s">
        <v>982</v>
      </c>
      <c r="P1351">
        <v>0.05</v>
      </c>
      <c r="Q1351">
        <v>20</v>
      </c>
      <c r="R1351" t="s">
        <v>989</v>
      </c>
      <c r="S1351" t="s">
        <v>990</v>
      </c>
    </row>
    <row r="1352" spans="1:19" x14ac:dyDescent="0.25">
      <c r="A1352" s="54">
        <f>_xlfn.XLOOKUP(B1352,'School Lookup'!D:D,'School Lookup'!F:F,0)</f>
        <v>251672</v>
      </c>
      <c r="B1352" s="54" t="str">
        <f>_xlfn.XLOOKUP(C1352,'School Lookup'!A:A,'School Lookup'!D:D,_xlfn.XLOOKUP(C1352,'School Lookup'!B:B,'School Lookup'!D:D,_xlfn.XLOOKUP(C1352,'School Lookup'!C:C,'School Lookup'!D:D,0)))</f>
        <v>Park Schools Federation</v>
      </c>
      <c r="C1352" t="s">
        <v>40</v>
      </c>
      <c r="D1352" t="s">
        <v>1423</v>
      </c>
      <c r="E1352" t="s">
        <v>16</v>
      </c>
      <c r="F1352" t="s">
        <v>734</v>
      </c>
      <c r="G1352" t="s">
        <v>235</v>
      </c>
      <c r="H1352" t="s">
        <v>228</v>
      </c>
      <c r="I1352" t="s">
        <v>980</v>
      </c>
      <c r="J1352" t="s">
        <v>981</v>
      </c>
      <c r="K1352" s="4">
        <v>46010</v>
      </c>
      <c r="L1352" s="5">
        <v>0.57152777777777775</v>
      </c>
      <c r="M1352" t="s">
        <v>953</v>
      </c>
      <c r="N1352" s="5">
        <v>8.2175925925925927E-4</v>
      </c>
      <c r="O1352" t="s">
        <v>982</v>
      </c>
      <c r="P1352">
        <v>8.5000000000000006E-2</v>
      </c>
      <c r="Q1352">
        <v>20</v>
      </c>
      <c r="R1352" t="s">
        <v>998</v>
      </c>
      <c r="S1352" t="s">
        <v>987</v>
      </c>
    </row>
    <row r="1353" spans="1:19" x14ac:dyDescent="0.25">
      <c r="A1353" s="54">
        <f>_xlfn.XLOOKUP(B1353,'School Lookup'!D:D,'School Lookup'!F:F,0)</f>
        <v>251672</v>
      </c>
      <c r="B1353" s="54" t="str">
        <f>_xlfn.XLOOKUP(C1353,'School Lookup'!A:A,'School Lookup'!D:D,_xlfn.XLOOKUP(C1353,'School Lookup'!B:B,'School Lookup'!D:D,_xlfn.XLOOKUP(C1353,'School Lookup'!C:C,'School Lookup'!D:D,0)))</f>
        <v>Park Schools Federation</v>
      </c>
      <c r="C1353" t="s">
        <v>40</v>
      </c>
      <c r="D1353" t="s">
        <v>1659</v>
      </c>
      <c r="E1353" t="s">
        <v>16</v>
      </c>
      <c r="F1353" t="s">
        <v>734</v>
      </c>
      <c r="G1353" t="s">
        <v>235</v>
      </c>
      <c r="H1353" t="s">
        <v>228</v>
      </c>
      <c r="I1353" t="s">
        <v>980</v>
      </c>
      <c r="J1353" t="s">
        <v>981</v>
      </c>
      <c r="K1353" s="4">
        <v>46010</v>
      </c>
      <c r="L1353" s="5">
        <v>0.57361111111111107</v>
      </c>
      <c r="M1353" t="s">
        <v>953</v>
      </c>
      <c r="N1353" s="5">
        <v>2.7777777777777778E-4</v>
      </c>
      <c r="O1353" t="s">
        <v>982</v>
      </c>
      <c r="P1353">
        <v>2.9000000000000001E-2</v>
      </c>
      <c r="Q1353">
        <v>20</v>
      </c>
      <c r="R1353" t="s">
        <v>998</v>
      </c>
      <c r="S1353" t="s">
        <v>987</v>
      </c>
    </row>
    <row r="1354" spans="1:19" x14ac:dyDescent="0.25">
      <c r="A1354" s="54">
        <f>_xlfn.XLOOKUP(B1354,'School Lookup'!D:D,'School Lookup'!F:F,0)</f>
        <v>251672</v>
      </c>
      <c r="B1354" s="54" t="str">
        <f>_xlfn.XLOOKUP(C1354,'School Lookup'!A:A,'School Lookup'!D:D,_xlfn.XLOOKUP(C1354,'School Lookup'!B:B,'School Lookup'!D:D,_xlfn.XLOOKUP(C1354,'School Lookup'!C:C,'School Lookup'!D:D,0)))</f>
        <v>Park Schools Federation</v>
      </c>
      <c r="C1354" t="s">
        <v>40</v>
      </c>
      <c r="D1354" t="s">
        <v>1660</v>
      </c>
      <c r="E1354" t="s">
        <v>16</v>
      </c>
      <c r="F1354" t="s">
        <v>734</v>
      </c>
      <c r="G1354" t="s">
        <v>235</v>
      </c>
      <c r="H1354" t="s">
        <v>228</v>
      </c>
      <c r="I1354" t="s">
        <v>980</v>
      </c>
      <c r="J1354" t="s">
        <v>981</v>
      </c>
      <c r="K1354" s="4">
        <v>46010</v>
      </c>
      <c r="L1354" s="5">
        <v>0.61875000000000002</v>
      </c>
      <c r="M1354" t="s">
        <v>953</v>
      </c>
      <c r="N1354" s="5">
        <v>3.7268518518518519E-3</v>
      </c>
      <c r="O1354" t="s">
        <v>982</v>
      </c>
      <c r="P1354">
        <v>0.38200000000000001</v>
      </c>
      <c r="Q1354">
        <v>20</v>
      </c>
      <c r="R1354" t="s">
        <v>983</v>
      </c>
      <c r="S1354" t="s">
        <v>984</v>
      </c>
    </row>
    <row r="1355" spans="1:19" x14ac:dyDescent="0.25">
      <c r="A1355" s="54">
        <f>_xlfn.XLOOKUP(B1355,'School Lookup'!D:D,'School Lookup'!F:F,0)</f>
        <v>856243</v>
      </c>
      <c r="B1355" s="54" t="str">
        <f>_xlfn.XLOOKUP(C1355,'School Lookup'!A:A,'School Lookup'!D:D,_xlfn.XLOOKUP(C1355,'School Lookup'!B:B,'School Lookup'!D:D,_xlfn.XLOOKUP(C1355,'School Lookup'!C:C,'School Lookup'!D:D,0)))</f>
        <v>Elton Primary School</v>
      </c>
      <c r="C1355" t="s">
        <v>54</v>
      </c>
      <c r="D1355">
        <v>700</v>
      </c>
      <c r="E1355" t="s">
        <v>16</v>
      </c>
      <c r="F1355" t="s">
        <v>734</v>
      </c>
      <c r="G1355" t="s">
        <v>332</v>
      </c>
      <c r="H1355" t="s">
        <v>877</v>
      </c>
      <c r="I1355" t="s">
        <v>958</v>
      </c>
      <c r="J1355" t="s">
        <v>959</v>
      </c>
      <c r="K1355" s="4">
        <v>46010</v>
      </c>
      <c r="L1355" s="5">
        <v>0.34895833333333331</v>
      </c>
      <c r="M1355" t="s">
        <v>953</v>
      </c>
      <c r="N1355" s="5">
        <v>7.8703703703703705E-4</v>
      </c>
      <c r="O1355" t="s">
        <v>960</v>
      </c>
      <c r="P1355">
        <v>0</v>
      </c>
      <c r="Q1355">
        <v>20</v>
      </c>
      <c r="R1355" t="s">
        <v>955</v>
      </c>
    </row>
    <row r="1356" spans="1:19" x14ac:dyDescent="0.25">
      <c r="A1356" s="54">
        <f>_xlfn.XLOOKUP(B1356,'School Lookup'!D:D,'School Lookup'!F:F,0)</f>
        <v>856243</v>
      </c>
      <c r="B1356" s="54" t="str">
        <f>_xlfn.XLOOKUP(C1356,'School Lookup'!A:A,'School Lookup'!D:D,_xlfn.XLOOKUP(C1356,'School Lookup'!B:B,'School Lookup'!D:D,_xlfn.XLOOKUP(C1356,'School Lookup'!C:C,'School Lookup'!D:D,0)))</f>
        <v>Elton Primary School</v>
      </c>
      <c r="C1356" t="s">
        <v>54</v>
      </c>
      <c r="D1356">
        <v>699</v>
      </c>
      <c r="E1356" t="s">
        <v>16</v>
      </c>
      <c r="F1356" t="s">
        <v>734</v>
      </c>
      <c r="G1356" t="s">
        <v>332</v>
      </c>
      <c r="H1356" t="s">
        <v>877</v>
      </c>
      <c r="I1356" t="s">
        <v>958</v>
      </c>
      <c r="J1356" t="s">
        <v>959</v>
      </c>
      <c r="K1356" s="4">
        <v>46010</v>
      </c>
      <c r="L1356" s="5">
        <v>0.38101851851851853</v>
      </c>
      <c r="M1356" t="s">
        <v>953</v>
      </c>
      <c r="N1356" s="5">
        <v>4.861111111111111E-4</v>
      </c>
      <c r="O1356" t="s">
        <v>960</v>
      </c>
      <c r="P1356">
        <v>0</v>
      </c>
      <c r="Q1356">
        <v>20</v>
      </c>
      <c r="R1356" t="s">
        <v>975</v>
      </c>
      <c r="S1356" t="s">
        <v>976</v>
      </c>
    </row>
    <row r="1357" spans="1:19" x14ac:dyDescent="0.25">
      <c r="A1357" s="54">
        <f>_xlfn.XLOOKUP(B1357,'School Lookup'!D:D,'School Lookup'!F:F,0)</f>
        <v>856243</v>
      </c>
      <c r="B1357" s="54" t="str">
        <f>_xlfn.XLOOKUP(C1357,'School Lookup'!A:A,'School Lookup'!D:D,_xlfn.XLOOKUP(C1357,'School Lookup'!B:B,'School Lookup'!D:D,_xlfn.XLOOKUP(C1357,'School Lookup'!C:C,'School Lookup'!D:D,0)))</f>
        <v>Elton Primary School</v>
      </c>
      <c r="C1357" t="s">
        <v>54</v>
      </c>
      <c r="D1357">
        <v>699</v>
      </c>
      <c r="E1357" t="s">
        <v>16</v>
      </c>
      <c r="F1357" t="s">
        <v>734</v>
      </c>
      <c r="G1357" t="s">
        <v>332</v>
      </c>
      <c r="H1357" t="s">
        <v>877</v>
      </c>
      <c r="I1357" t="s">
        <v>958</v>
      </c>
      <c r="J1357" t="s">
        <v>959</v>
      </c>
      <c r="K1357" s="4">
        <v>46010</v>
      </c>
      <c r="L1357" s="5">
        <v>0.48287037037037039</v>
      </c>
      <c r="M1357" t="s">
        <v>953</v>
      </c>
      <c r="N1357" s="5">
        <v>1.9675925925925926E-4</v>
      </c>
      <c r="O1357" t="s">
        <v>960</v>
      </c>
      <c r="P1357">
        <v>0</v>
      </c>
      <c r="Q1357">
        <v>20</v>
      </c>
      <c r="R1357" t="s">
        <v>975</v>
      </c>
      <c r="S1357" t="s">
        <v>976</v>
      </c>
    </row>
    <row r="1358" spans="1:19" x14ac:dyDescent="0.25">
      <c r="A1358" s="54">
        <f>_xlfn.XLOOKUP(B1358,'School Lookup'!D:D,'School Lookup'!F:F,0)</f>
        <v>856243</v>
      </c>
      <c r="B1358" s="54" t="str">
        <f>_xlfn.XLOOKUP(C1358,'School Lookup'!A:A,'School Lookup'!D:D,_xlfn.XLOOKUP(C1358,'School Lookup'!B:B,'School Lookup'!D:D,_xlfn.XLOOKUP(C1358,'School Lookup'!C:C,'School Lookup'!D:D,0)))</f>
        <v>Elton Primary School</v>
      </c>
      <c r="C1358" t="s">
        <v>54</v>
      </c>
      <c r="D1358">
        <v>699</v>
      </c>
      <c r="E1358" t="s">
        <v>16</v>
      </c>
      <c r="F1358" t="s">
        <v>734</v>
      </c>
      <c r="G1358" t="s">
        <v>332</v>
      </c>
      <c r="H1358" t="s">
        <v>877</v>
      </c>
      <c r="I1358" t="s">
        <v>958</v>
      </c>
      <c r="J1358" t="s">
        <v>959</v>
      </c>
      <c r="K1358" s="4">
        <v>46010</v>
      </c>
      <c r="L1358" s="5">
        <v>0.48471064814814813</v>
      </c>
      <c r="M1358" t="s">
        <v>953</v>
      </c>
      <c r="N1358" s="5">
        <v>5.0000000000000001E-3</v>
      </c>
      <c r="O1358" t="s">
        <v>960</v>
      </c>
      <c r="P1358">
        <v>0</v>
      </c>
      <c r="Q1358">
        <v>20</v>
      </c>
      <c r="R1358" t="s">
        <v>975</v>
      </c>
      <c r="S1358" t="s">
        <v>976</v>
      </c>
    </row>
    <row r="1359" spans="1:19" x14ac:dyDescent="0.25">
      <c r="A1359" s="54">
        <f>_xlfn.XLOOKUP(B1359,'School Lookup'!D:D,'School Lookup'!F:F,0)</f>
        <v>856243</v>
      </c>
      <c r="B1359" s="54" t="str">
        <f>_xlfn.XLOOKUP(C1359,'School Lookup'!A:A,'School Lookup'!D:D,_xlfn.XLOOKUP(C1359,'School Lookup'!B:B,'School Lookup'!D:D,_xlfn.XLOOKUP(C1359,'School Lookup'!C:C,'School Lookup'!D:D,0)))</f>
        <v>Elton Primary School</v>
      </c>
      <c r="C1359" t="s">
        <v>54</v>
      </c>
      <c r="D1359">
        <v>699</v>
      </c>
      <c r="E1359" t="s">
        <v>16</v>
      </c>
      <c r="F1359" t="s">
        <v>734</v>
      </c>
      <c r="G1359" t="s">
        <v>332</v>
      </c>
      <c r="H1359" t="s">
        <v>877</v>
      </c>
      <c r="I1359" t="s">
        <v>958</v>
      </c>
      <c r="J1359" t="s">
        <v>959</v>
      </c>
      <c r="K1359" s="4">
        <v>46010</v>
      </c>
      <c r="L1359" s="5">
        <v>0.57835648148148144</v>
      </c>
      <c r="M1359" t="s">
        <v>953</v>
      </c>
      <c r="N1359" s="5">
        <v>4.9768518518518521E-4</v>
      </c>
      <c r="O1359" t="s">
        <v>960</v>
      </c>
      <c r="P1359">
        <v>0</v>
      </c>
      <c r="Q1359">
        <v>20</v>
      </c>
      <c r="R1359" t="s">
        <v>975</v>
      </c>
      <c r="S1359" t="s">
        <v>976</v>
      </c>
    </row>
    <row r="1360" spans="1:19" x14ac:dyDescent="0.25">
      <c r="A1360" s="54">
        <f>_xlfn.XLOOKUP(B1360,'School Lookup'!D:D,'School Lookup'!F:F,0)</f>
        <v>819500</v>
      </c>
      <c r="B1360" s="54" t="str">
        <f>_xlfn.XLOOKUP(C1360,'School Lookup'!A:A,'School Lookup'!D:D,_xlfn.XLOOKUP(C1360,'School Lookup'!B:B,'School Lookup'!D:D,_xlfn.XLOOKUP(C1360,'School Lookup'!C:C,'School Lookup'!D:D,0)))</f>
        <v>Tansley Primary School</v>
      </c>
      <c r="C1360" t="s">
        <v>30</v>
      </c>
      <c r="D1360" t="s">
        <v>1022</v>
      </c>
      <c r="E1360" t="s">
        <v>16</v>
      </c>
      <c r="F1360" t="s">
        <v>734</v>
      </c>
      <c r="G1360" t="s">
        <v>223</v>
      </c>
      <c r="H1360" t="s">
        <v>302</v>
      </c>
      <c r="I1360" t="s">
        <v>980</v>
      </c>
      <c r="J1360" t="s">
        <v>959</v>
      </c>
      <c r="K1360" s="4">
        <v>46010</v>
      </c>
      <c r="L1360" s="5">
        <v>0.24332175925925925</v>
      </c>
      <c r="M1360" t="s">
        <v>953</v>
      </c>
      <c r="N1360" s="5">
        <v>2.4305555555555555E-4</v>
      </c>
      <c r="O1360" t="s">
        <v>1023</v>
      </c>
      <c r="P1360">
        <v>2.1999999999999999E-2</v>
      </c>
      <c r="Q1360">
        <v>20</v>
      </c>
      <c r="R1360" t="s">
        <v>1024</v>
      </c>
      <c r="S1360" t="s">
        <v>966</v>
      </c>
    </row>
    <row r="1361" spans="1:19" x14ac:dyDescent="0.25">
      <c r="A1361" s="54">
        <f>_xlfn.XLOOKUP(B1361,'School Lookup'!D:D,'School Lookup'!F:F,0)</f>
        <v>819500</v>
      </c>
      <c r="B1361" s="54" t="str">
        <f>_xlfn.XLOOKUP(C1361,'School Lookup'!A:A,'School Lookup'!D:D,_xlfn.XLOOKUP(C1361,'School Lookup'!B:B,'School Lookup'!D:D,_xlfn.XLOOKUP(C1361,'School Lookup'!C:C,'School Lookup'!D:D,0)))</f>
        <v>Tansley Primary School</v>
      </c>
      <c r="C1361" t="s">
        <v>30</v>
      </c>
      <c r="D1361" t="s">
        <v>1022</v>
      </c>
      <c r="E1361" t="s">
        <v>16</v>
      </c>
      <c r="F1361" t="s">
        <v>734</v>
      </c>
      <c r="G1361" t="s">
        <v>223</v>
      </c>
      <c r="H1361" t="s">
        <v>302</v>
      </c>
      <c r="I1361" t="s">
        <v>980</v>
      </c>
      <c r="J1361" t="s">
        <v>959</v>
      </c>
      <c r="K1361" s="4">
        <v>46010</v>
      </c>
      <c r="L1361" s="5">
        <v>0.70996527777777774</v>
      </c>
      <c r="M1361" t="s">
        <v>953</v>
      </c>
      <c r="N1361" s="5">
        <v>2.4305555555555555E-4</v>
      </c>
      <c r="O1361" t="s">
        <v>1023</v>
      </c>
      <c r="P1361">
        <v>2.1999999999999999E-2</v>
      </c>
      <c r="Q1361">
        <v>20</v>
      </c>
      <c r="R1361" t="s">
        <v>1024</v>
      </c>
      <c r="S1361" t="s">
        <v>966</v>
      </c>
    </row>
    <row r="1362" spans="1:19" x14ac:dyDescent="0.25">
      <c r="A1362" s="54">
        <f>_xlfn.XLOOKUP(B1362,'School Lookup'!D:D,'School Lookup'!F:F,0)</f>
        <v>819500</v>
      </c>
      <c r="B1362" s="54" t="str">
        <f>_xlfn.XLOOKUP(C1362,'School Lookup'!A:A,'School Lookup'!D:D,_xlfn.XLOOKUP(C1362,'School Lookup'!B:B,'School Lookup'!D:D,_xlfn.XLOOKUP(C1362,'School Lookup'!C:C,'School Lookup'!D:D,0)))</f>
        <v>Tansley Primary School</v>
      </c>
      <c r="C1362" t="s">
        <v>30</v>
      </c>
      <c r="D1362" t="s">
        <v>1661</v>
      </c>
      <c r="E1362" t="s">
        <v>16</v>
      </c>
      <c r="F1362" t="s">
        <v>734</v>
      </c>
      <c r="G1362" t="s">
        <v>223</v>
      </c>
      <c r="H1362" t="s">
        <v>302</v>
      </c>
      <c r="I1362" t="s">
        <v>980</v>
      </c>
      <c r="J1362" t="s">
        <v>981</v>
      </c>
      <c r="K1362" s="4">
        <v>46010</v>
      </c>
      <c r="L1362" s="5">
        <v>0.38230324074074074</v>
      </c>
      <c r="M1362" t="s">
        <v>953</v>
      </c>
      <c r="N1362" s="5">
        <v>3.0092592592592595E-4</v>
      </c>
      <c r="O1362" t="s">
        <v>982</v>
      </c>
      <c r="P1362">
        <v>3.2000000000000001E-2</v>
      </c>
      <c r="Q1362">
        <v>20</v>
      </c>
      <c r="R1362" t="s">
        <v>983</v>
      </c>
      <c r="S1362" t="s">
        <v>984</v>
      </c>
    </row>
    <row r="1363" spans="1:19" x14ac:dyDescent="0.25">
      <c r="A1363" s="54">
        <f>_xlfn.XLOOKUP(B1363,'School Lookup'!D:D,'School Lookup'!F:F,0)</f>
        <v>819500</v>
      </c>
      <c r="B1363" s="54" t="str">
        <f>_xlfn.XLOOKUP(C1363,'School Lookup'!A:A,'School Lookup'!D:D,_xlfn.XLOOKUP(C1363,'School Lookup'!B:B,'School Lookup'!D:D,_xlfn.XLOOKUP(C1363,'School Lookup'!C:C,'School Lookup'!D:D,0)))</f>
        <v>Tansley Primary School</v>
      </c>
      <c r="C1363" t="s">
        <v>30</v>
      </c>
      <c r="D1363" t="s">
        <v>1662</v>
      </c>
      <c r="E1363" t="s">
        <v>16</v>
      </c>
      <c r="F1363" t="s">
        <v>734</v>
      </c>
      <c r="G1363" t="s">
        <v>223</v>
      </c>
      <c r="H1363" t="s">
        <v>302</v>
      </c>
      <c r="I1363" t="s">
        <v>980</v>
      </c>
      <c r="J1363" t="s">
        <v>981</v>
      </c>
      <c r="K1363" s="4">
        <v>46010</v>
      </c>
      <c r="L1363" s="5">
        <v>0.41377314814814814</v>
      </c>
      <c r="M1363" t="s">
        <v>953</v>
      </c>
      <c r="N1363" s="5">
        <v>3.2407407407407406E-4</v>
      </c>
      <c r="O1363" t="s">
        <v>982</v>
      </c>
      <c r="P1363">
        <v>3.5000000000000003E-2</v>
      </c>
      <c r="Q1363">
        <v>20</v>
      </c>
      <c r="R1363" t="s">
        <v>983</v>
      </c>
      <c r="S1363" t="s">
        <v>984</v>
      </c>
    </row>
    <row r="1364" spans="1:19" x14ac:dyDescent="0.25">
      <c r="A1364" s="54">
        <f>_xlfn.XLOOKUP(B1364,'School Lookup'!D:D,'School Lookup'!F:F,0)</f>
        <v>819500</v>
      </c>
      <c r="B1364" s="54" t="str">
        <f>_xlfn.XLOOKUP(C1364,'School Lookup'!A:A,'School Lookup'!D:D,_xlfn.XLOOKUP(C1364,'School Lookup'!B:B,'School Lookup'!D:D,_xlfn.XLOOKUP(C1364,'School Lookup'!C:C,'School Lookup'!D:D,0)))</f>
        <v>Tansley Primary School</v>
      </c>
      <c r="C1364" t="s">
        <v>30</v>
      </c>
      <c r="D1364" t="s">
        <v>1663</v>
      </c>
      <c r="E1364" t="s">
        <v>16</v>
      </c>
      <c r="F1364" t="s">
        <v>734</v>
      </c>
      <c r="G1364" t="s">
        <v>223</v>
      </c>
      <c r="H1364" t="s">
        <v>302</v>
      </c>
      <c r="I1364" t="s">
        <v>980</v>
      </c>
      <c r="J1364" t="s">
        <v>981</v>
      </c>
      <c r="K1364" s="4">
        <v>46010</v>
      </c>
      <c r="L1364" s="5">
        <v>0.41582175925925924</v>
      </c>
      <c r="M1364" t="s">
        <v>953</v>
      </c>
      <c r="N1364" s="5">
        <v>3.4722222222222222E-5</v>
      </c>
      <c r="O1364" t="s">
        <v>982</v>
      </c>
      <c r="P1364">
        <v>0.02</v>
      </c>
      <c r="Q1364">
        <v>20</v>
      </c>
      <c r="R1364" t="s">
        <v>1006</v>
      </c>
      <c r="S1364" t="s">
        <v>994</v>
      </c>
    </row>
    <row r="1365" spans="1:19" x14ac:dyDescent="0.25">
      <c r="A1365" s="54">
        <f>_xlfn.XLOOKUP(B1365,'School Lookup'!D:D,'School Lookup'!F:F,0)</f>
        <v>819500</v>
      </c>
      <c r="B1365" s="54" t="str">
        <f>_xlfn.XLOOKUP(C1365,'School Lookup'!A:A,'School Lookup'!D:D,_xlfn.XLOOKUP(C1365,'School Lookup'!B:B,'School Lookup'!D:D,_xlfn.XLOOKUP(C1365,'School Lookup'!C:C,'School Lookup'!D:D,0)))</f>
        <v>Tansley Primary School</v>
      </c>
      <c r="C1365" t="s">
        <v>30</v>
      </c>
      <c r="D1365" t="s">
        <v>1664</v>
      </c>
      <c r="E1365" t="s">
        <v>16</v>
      </c>
      <c r="F1365" t="s">
        <v>734</v>
      </c>
      <c r="G1365" t="s">
        <v>223</v>
      </c>
      <c r="H1365" t="s">
        <v>302</v>
      </c>
      <c r="I1365" t="s">
        <v>980</v>
      </c>
      <c r="J1365" t="s">
        <v>981</v>
      </c>
      <c r="K1365" s="4">
        <v>46010</v>
      </c>
      <c r="L1365" s="5">
        <v>0.44269675925925928</v>
      </c>
      <c r="M1365" t="s">
        <v>953</v>
      </c>
      <c r="N1365" s="5">
        <v>5.9027777777777778E-4</v>
      </c>
      <c r="O1365" t="s">
        <v>982</v>
      </c>
      <c r="P1365">
        <v>6.2E-2</v>
      </c>
      <c r="Q1365">
        <v>20</v>
      </c>
      <c r="R1365" t="s">
        <v>983</v>
      </c>
      <c r="S1365" t="s">
        <v>984</v>
      </c>
    </row>
    <row r="1366" spans="1:19" x14ac:dyDescent="0.25">
      <c r="A1366" s="54">
        <f>_xlfn.XLOOKUP(B1366,'School Lookup'!D:D,'School Lookup'!F:F,0)</f>
        <v>819500</v>
      </c>
      <c r="B1366" s="54" t="str">
        <f>_xlfn.XLOOKUP(C1366,'School Lookup'!A:A,'School Lookup'!D:D,_xlfn.XLOOKUP(C1366,'School Lookup'!B:B,'School Lookup'!D:D,_xlfn.XLOOKUP(C1366,'School Lookup'!C:C,'School Lookup'!D:D,0)))</f>
        <v>Tansley Primary School</v>
      </c>
      <c r="C1366" t="s">
        <v>30</v>
      </c>
      <c r="D1366" t="s">
        <v>1575</v>
      </c>
      <c r="E1366" t="s">
        <v>16</v>
      </c>
      <c r="F1366" t="s">
        <v>734</v>
      </c>
      <c r="G1366" t="s">
        <v>223</v>
      </c>
      <c r="H1366" t="s">
        <v>302</v>
      </c>
      <c r="I1366" t="s">
        <v>980</v>
      </c>
      <c r="J1366" t="s">
        <v>981</v>
      </c>
      <c r="K1366" s="4">
        <v>46010</v>
      </c>
      <c r="L1366" s="5">
        <v>0.60333333333333339</v>
      </c>
      <c r="M1366" t="s">
        <v>953</v>
      </c>
      <c r="N1366" s="5">
        <v>3.7037037037037035E-4</v>
      </c>
      <c r="O1366" t="s">
        <v>982</v>
      </c>
      <c r="P1366">
        <v>0.04</v>
      </c>
      <c r="Q1366">
        <v>20</v>
      </c>
      <c r="R1366" t="s">
        <v>993</v>
      </c>
      <c r="S1366" t="s">
        <v>994</v>
      </c>
    </row>
    <row r="1367" spans="1:19" x14ac:dyDescent="0.25">
      <c r="A1367" s="54">
        <f>_xlfn.XLOOKUP(B1367,'School Lookup'!D:D,'School Lookup'!F:F,0)</f>
        <v>856243</v>
      </c>
      <c r="B1367" s="54" t="str">
        <f>_xlfn.XLOOKUP(C1367,'School Lookup'!A:A,'School Lookup'!D:D,_xlfn.XLOOKUP(C1367,'School Lookup'!B:B,'School Lookup'!D:D,_xlfn.XLOOKUP(C1367,'School Lookup'!C:C,'School Lookup'!D:D,0)))</f>
        <v>Elton Primary School</v>
      </c>
      <c r="C1367" t="s">
        <v>54</v>
      </c>
      <c r="D1367">
        <v>699</v>
      </c>
      <c r="E1367" t="s">
        <v>16</v>
      </c>
      <c r="F1367" t="s">
        <v>734</v>
      </c>
      <c r="G1367" t="s">
        <v>332</v>
      </c>
      <c r="H1367" t="s">
        <v>877</v>
      </c>
      <c r="I1367" t="s">
        <v>958</v>
      </c>
      <c r="J1367" t="s">
        <v>959</v>
      </c>
      <c r="K1367" s="4">
        <v>46010</v>
      </c>
      <c r="L1367" s="5">
        <v>0.34851851851851851</v>
      </c>
      <c r="M1367" t="s">
        <v>953</v>
      </c>
      <c r="N1367" s="5">
        <v>3.5879629629629629E-4</v>
      </c>
      <c r="O1367" t="s">
        <v>960</v>
      </c>
      <c r="P1367">
        <v>0</v>
      </c>
      <c r="Q1367">
        <v>20</v>
      </c>
      <c r="R1367" t="s">
        <v>975</v>
      </c>
      <c r="S1367" t="s">
        <v>976</v>
      </c>
    </row>
    <row r="1368" spans="1:19" x14ac:dyDescent="0.25">
      <c r="A1368" s="54">
        <f>_xlfn.XLOOKUP(B1368,'School Lookup'!D:D,'School Lookup'!F:F,0)</f>
        <v>755828</v>
      </c>
      <c r="B1368" s="54" t="str">
        <f>_xlfn.XLOOKUP(C1368,'School Lookup'!A:A,'School Lookup'!D:D,_xlfn.XLOOKUP(C1368,'School Lookup'!B:B,'School Lookup'!D:D,_xlfn.XLOOKUP(C1368,'School Lookup'!C:C,'School Lookup'!D:D,0)))</f>
        <v>Hartshorne CE Primary School</v>
      </c>
      <c r="C1368" t="s">
        <v>36</v>
      </c>
      <c r="D1368" t="s">
        <v>1014</v>
      </c>
      <c r="E1368" t="s">
        <v>16</v>
      </c>
      <c r="F1368" t="s">
        <v>734</v>
      </c>
      <c r="G1368" t="s">
        <v>236</v>
      </c>
      <c r="H1368" t="s">
        <v>760</v>
      </c>
      <c r="I1368" t="s">
        <v>980</v>
      </c>
      <c r="J1368" t="s">
        <v>981</v>
      </c>
      <c r="K1368" s="4">
        <v>46010</v>
      </c>
      <c r="L1368" s="5">
        <v>0.3923611111111111</v>
      </c>
      <c r="M1368" t="s">
        <v>953</v>
      </c>
      <c r="N1368" s="5">
        <v>1.3194444444444445E-3</v>
      </c>
      <c r="O1368" t="s">
        <v>982</v>
      </c>
      <c r="P1368">
        <v>0.13500000000000001</v>
      </c>
      <c r="Q1368">
        <v>20</v>
      </c>
      <c r="R1368" t="s">
        <v>998</v>
      </c>
      <c r="S1368" t="s">
        <v>987</v>
      </c>
    </row>
    <row r="1369" spans="1:19" x14ac:dyDescent="0.25">
      <c r="A1369" s="54">
        <f>_xlfn.XLOOKUP(B1369,'School Lookup'!D:D,'School Lookup'!F:F,0)</f>
        <v>755828</v>
      </c>
      <c r="B1369" s="54" t="str">
        <f>_xlfn.XLOOKUP(C1369,'School Lookup'!A:A,'School Lookup'!D:D,_xlfn.XLOOKUP(C1369,'School Lookup'!B:B,'School Lookup'!D:D,_xlfn.XLOOKUP(C1369,'School Lookup'!C:C,'School Lookup'!D:D,0)))</f>
        <v>Hartshorne CE Primary School</v>
      </c>
      <c r="C1369" t="s">
        <v>36</v>
      </c>
      <c r="D1369" t="s">
        <v>1014</v>
      </c>
      <c r="E1369" t="s">
        <v>16</v>
      </c>
      <c r="F1369" t="s">
        <v>734</v>
      </c>
      <c r="G1369" t="s">
        <v>236</v>
      </c>
      <c r="H1369" t="s">
        <v>760</v>
      </c>
      <c r="I1369" t="s">
        <v>980</v>
      </c>
      <c r="J1369" t="s">
        <v>981</v>
      </c>
      <c r="K1369" s="4">
        <v>46010</v>
      </c>
      <c r="L1369" s="5">
        <v>0.3923611111111111</v>
      </c>
      <c r="M1369" t="s">
        <v>953</v>
      </c>
      <c r="N1369" s="5">
        <v>3.4722222222222222E-5</v>
      </c>
      <c r="O1369" t="s">
        <v>982</v>
      </c>
      <c r="P1369">
        <v>0.02</v>
      </c>
      <c r="Q1369">
        <v>20</v>
      </c>
      <c r="R1369" t="s">
        <v>998</v>
      </c>
      <c r="S1369" t="s">
        <v>987</v>
      </c>
    </row>
    <row r="1370" spans="1:19" x14ac:dyDescent="0.25">
      <c r="A1370" s="54">
        <f>_xlfn.XLOOKUP(B1370,'School Lookup'!D:D,'School Lookup'!F:F,0)</f>
        <v>755828</v>
      </c>
      <c r="B1370" s="54" t="str">
        <f>_xlfn.XLOOKUP(C1370,'School Lookup'!A:A,'School Lookup'!D:D,_xlfn.XLOOKUP(C1370,'School Lookup'!B:B,'School Lookup'!D:D,_xlfn.XLOOKUP(C1370,'School Lookup'!C:C,'School Lookup'!D:D,0)))</f>
        <v>Hartshorne CE Primary School</v>
      </c>
      <c r="C1370" t="s">
        <v>36</v>
      </c>
      <c r="D1370" t="s">
        <v>1020</v>
      </c>
      <c r="E1370" t="s">
        <v>16</v>
      </c>
      <c r="F1370" t="s">
        <v>734</v>
      </c>
      <c r="G1370" t="s">
        <v>236</v>
      </c>
      <c r="H1370" t="s">
        <v>760</v>
      </c>
      <c r="I1370" t="s">
        <v>980</v>
      </c>
      <c r="J1370" t="s">
        <v>981</v>
      </c>
      <c r="K1370" s="4">
        <v>46010</v>
      </c>
      <c r="L1370" s="5">
        <v>0.51527777777777772</v>
      </c>
      <c r="M1370" t="s">
        <v>953</v>
      </c>
      <c r="N1370" s="5">
        <v>2.3148148148148149E-4</v>
      </c>
      <c r="O1370" t="s">
        <v>982</v>
      </c>
      <c r="P1370">
        <v>2.4E-2</v>
      </c>
      <c r="Q1370">
        <v>20</v>
      </c>
      <c r="R1370" t="s">
        <v>998</v>
      </c>
      <c r="S1370" t="s">
        <v>987</v>
      </c>
    </row>
    <row r="1371" spans="1:19" x14ac:dyDescent="0.25">
      <c r="A1371" s="54">
        <f>_xlfn.XLOOKUP(B1371,'School Lookup'!D:D,'School Lookup'!F:F,0)</f>
        <v>755828</v>
      </c>
      <c r="B1371" s="54" t="str">
        <f>_xlfn.XLOOKUP(C1371,'School Lookup'!A:A,'School Lookup'!D:D,_xlfn.XLOOKUP(C1371,'School Lookup'!B:B,'School Lookup'!D:D,_xlfn.XLOOKUP(C1371,'School Lookup'!C:C,'School Lookup'!D:D,0)))</f>
        <v>Hartshorne CE Primary School</v>
      </c>
      <c r="C1371" t="s">
        <v>36</v>
      </c>
      <c r="D1371" t="s">
        <v>1019</v>
      </c>
      <c r="E1371" t="s">
        <v>16</v>
      </c>
      <c r="F1371" t="s">
        <v>734</v>
      </c>
      <c r="G1371" t="s">
        <v>236</v>
      </c>
      <c r="H1371" t="s">
        <v>760</v>
      </c>
      <c r="I1371" t="s">
        <v>980</v>
      </c>
      <c r="J1371" t="s">
        <v>981</v>
      </c>
      <c r="K1371" s="4">
        <v>46010</v>
      </c>
      <c r="L1371" s="5">
        <v>0.59930555555555554</v>
      </c>
      <c r="M1371" t="s">
        <v>953</v>
      </c>
      <c r="N1371" s="5">
        <v>6.8287037037037036E-4</v>
      </c>
      <c r="O1371" t="s">
        <v>982</v>
      </c>
      <c r="P1371">
        <v>7.0000000000000007E-2</v>
      </c>
      <c r="Q1371">
        <v>20</v>
      </c>
      <c r="R1371" t="s">
        <v>983</v>
      </c>
      <c r="S1371" t="s">
        <v>984</v>
      </c>
    </row>
    <row r="1372" spans="1:19" x14ac:dyDescent="0.25">
      <c r="A1372" s="54">
        <f>_xlfn.XLOOKUP(B1372,'School Lookup'!D:D,'School Lookup'!F:F,0)</f>
        <v>755828</v>
      </c>
      <c r="B1372" s="54" t="str">
        <f>_xlfn.XLOOKUP(C1372,'School Lookup'!A:A,'School Lookup'!D:D,_xlfn.XLOOKUP(C1372,'School Lookup'!B:B,'School Lookup'!D:D,_xlfn.XLOOKUP(C1372,'School Lookup'!C:C,'School Lookup'!D:D,0)))</f>
        <v>Hartshorne CE Primary School</v>
      </c>
      <c r="C1372" t="s">
        <v>36</v>
      </c>
      <c r="D1372" t="s">
        <v>1665</v>
      </c>
      <c r="E1372" t="s">
        <v>16</v>
      </c>
      <c r="F1372" t="s">
        <v>734</v>
      </c>
      <c r="G1372" t="s">
        <v>236</v>
      </c>
      <c r="H1372" t="s">
        <v>760</v>
      </c>
      <c r="I1372" t="s">
        <v>980</v>
      </c>
      <c r="J1372" t="s">
        <v>981</v>
      </c>
      <c r="K1372" s="4">
        <v>46010</v>
      </c>
      <c r="L1372" s="5">
        <v>0.6479166666666667</v>
      </c>
      <c r="M1372" t="s">
        <v>953</v>
      </c>
      <c r="N1372" s="5">
        <v>8.4490740740740739E-4</v>
      </c>
      <c r="O1372" t="s">
        <v>982</v>
      </c>
      <c r="P1372">
        <v>8.6999999999999994E-2</v>
      </c>
      <c r="Q1372">
        <v>20</v>
      </c>
      <c r="R1372" t="s">
        <v>983</v>
      </c>
      <c r="S1372" t="s">
        <v>984</v>
      </c>
    </row>
    <row r="1373" spans="1:19" x14ac:dyDescent="0.25">
      <c r="A1373" s="54">
        <f>_xlfn.XLOOKUP(B1373,'School Lookup'!D:D,'School Lookup'!F:F,0)</f>
        <v>819500</v>
      </c>
      <c r="B1373" s="54" t="str">
        <f>_xlfn.XLOOKUP(C1373,'School Lookup'!A:A,'School Lookup'!D:D,_xlfn.XLOOKUP(C1373,'School Lookup'!B:B,'School Lookup'!D:D,_xlfn.XLOOKUP(C1373,'School Lookup'!C:C,'School Lookup'!D:D,0)))</f>
        <v>Tansley Primary School</v>
      </c>
      <c r="C1373" t="s">
        <v>30</v>
      </c>
      <c r="D1373" t="s">
        <v>1021</v>
      </c>
      <c r="E1373" t="s">
        <v>16</v>
      </c>
      <c r="F1373" t="s">
        <v>734</v>
      </c>
      <c r="G1373" t="s">
        <v>223</v>
      </c>
      <c r="H1373" t="s">
        <v>302</v>
      </c>
      <c r="I1373" t="s">
        <v>980</v>
      </c>
      <c r="J1373" t="s">
        <v>959</v>
      </c>
      <c r="K1373" s="4">
        <v>46010</v>
      </c>
      <c r="L1373" s="5">
        <v>0.42670138888888887</v>
      </c>
      <c r="M1373" t="s">
        <v>953</v>
      </c>
      <c r="N1373" s="5">
        <v>1.3541666666666667E-3</v>
      </c>
      <c r="O1373" t="s">
        <v>960</v>
      </c>
      <c r="P1373">
        <v>2.1999999999999999E-2</v>
      </c>
      <c r="Q1373">
        <v>20</v>
      </c>
      <c r="R1373" t="s">
        <v>978</v>
      </c>
      <c r="S1373" t="s">
        <v>966</v>
      </c>
    </row>
    <row r="1374" spans="1:19" x14ac:dyDescent="0.25">
      <c r="A1374" s="54">
        <f>_xlfn.XLOOKUP(B1374,'School Lookup'!D:D,'School Lookup'!F:F,0)</f>
        <v>819500</v>
      </c>
      <c r="B1374" s="54" t="str">
        <f>_xlfn.XLOOKUP(C1374,'School Lookup'!A:A,'School Lookup'!D:D,_xlfn.XLOOKUP(C1374,'School Lookup'!B:B,'School Lookup'!D:D,_xlfn.XLOOKUP(C1374,'School Lookup'!C:C,'School Lookup'!D:D,0)))</f>
        <v>Tansley Primary School</v>
      </c>
      <c r="C1374" t="s">
        <v>30</v>
      </c>
      <c r="D1374" t="s">
        <v>1021</v>
      </c>
      <c r="E1374" t="s">
        <v>16</v>
      </c>
      <c r="F1374" t="s">
        <v>734</v>
      </c>
      <c r="G1374" t="s">
        <v>223</v>
      </c>
      <c r="H1374" t="s">
        <v>302</v>
      </c>
      <c r="I1374" t="s">
        <v>980</v>
      </c>
      <c r="J1374" t="s">
        <v>959</v>
      </c>
      <c r="K1374" s="4">
        <v>46010</v>
      </c>
      <c r="L1374" s="5">
        <v>0.46303240740740742</v>
      </c>
      <c r="M1374" t="s">
        <v>953</v>
      </c>
      <c r="N1374" s="5">
        <v>3.3564814814814812E-4</v>
      </c>
      <c r="O1374" t="s">
        <v>960</v>
      </c>
      <c r="P1374">
        <v>2.1999999999999999E-2</v>
      </c>
      <c r="Q1374">
        <v>20</v>
      </c>
      <c r="R1374" t="s">
        <v>978</v>
      </c>
      <c r="S1374" t="s">
        <v>966</v>
      </c>
    </row>
    <row r="1375" spans="1:19" x14ac:dyDescent="0.25">
      <c r="A1375" s="54">
        <f>_xlfn.XLOOKUP(B1375,'School Lookup'!D:D,'School Lookup'!F:F,0)</f>
        <v>819500</v>
      </c>
      <c r="B1375" s="54" t="str">
        <f>_xlfn.XLOOKUP(C1375,'School Lookup'!A:A,'School Lookup'!D:D,_xlfn.XLOOKUP(C1375,'School Lookup'!B:B,'School Lookup'!D:D,_xlfn.XLOOKUP(C1375,'School Lookup'!C:C,'School Lookup'!D:D,0)))</f>
        <v>Tansley Primary School</v>
      </c>
      <c r="C1375" t="s">
        <v>30</v>
      </c>
      <c r="D1375" t="s">
        <v>1021</v>
      </c>
      <c r="E1375" t="s">
        <v>16</v>
      </c>
      <c r="F1375" t="s">
        <v>734</v>
      </c>
      <c r="G1375" t="s">
        <v>223</v>
      </c>
      <c r="H1375" t="s">
        <v>302</v>
      </c>
      <c r="I1375" t="s">
        <v>980</v>
      </c>
      <c r="J1375" t="s">
        <v>959</v>
      </c>
      <c r="K1375" s="4">
        <v>46010</v>
      </c>
      <c r="L1375" s="5">
        <v>0.46862268518518518</v>
      </c>
      <c r="M1375" t="s">
        <v>953</v>
      </c>
      <c r="N1375" s="5">
        <v>3.0092592592592595E-4</v>
      </c>
      <c r="O1375" t="s">
        <v>960</v>
      </c>
      <c r="P1375">
        <v>2.1999999999999999E-2</v>
      </c>
      <c r="Q1375">
        <v>20</v>
      </c>
      <c r="R1375" t="s">
        <v>978</v>
      </c>
      <c r="S1375" t="s">
        <v>966</v>
      </c>
    </row>
    <row r="1376" spans="1:19" x14ac:dyDescent="0.25">
      <c r="A1376" s="54">
        <f>_xlfn.XLOOKUP(B1376,'School Lookup'!D:D,'School Lookup'!F:F,0)</f>
        <v>819500</v>
      </c>
      <c r="B1376" s="54" t="str">
        <f>_xlfn.XLOOKUP(C1376,'School Lookup'!A:A,'School Lookup'!D:D,_xlfn.XLOOKUP(C1376,'School Lookup'!B:B,'School Lookup'!D:D,_xlfn.XLOOKUP(C1376,'School Lookup'!C:C,'School Lookup'!D:D,0)))</f>
        <v>Tansley Primary School</v>
      </c>
      <c r="C1376" t="s">
        <v>30</v>
      </c>
      <c r="D1376" t="s">
        <v>1021</v>
      </c>
      <c r="E1376" t="s">
        <v>16</v>
      </c>
      <c r="F1376" t="s">
        <v>734</v>
      </c>
      <c r="G1376" t="s">
        <v>223</v>
      </c>
      <c r="H1376" t="s">
        <v>302</v>
      </c>
      <c r="I1376" t="s">
        <v>980</v>
      </c>
      <c r="J1376" t="s">
        <v>959</v>
      </c>
      <c r="K1376" s="4">
        <v>46010</v>
      </c>
      <c r="L1376" s="5">
        <v>0.46916666666666668</v>
      </c>
      <c r="M1376" t="s">
        <v>953</v>
      </c>
      <c r="N1376" s="5">
        <v>5.4398148148148144E-4</v>
      </c>
      <c r="O1376" t="s">
        <v>960</v>
      </c>
      <c r="P1376">
        <v>2.1999999999999999E-2</v>
      </c>
      <c r="Q1376">
        <v>20</v>
      </c>
      <c r="R1376" t="s">
        <v>978</v>
      </c>
      <c r="S1376" t="s">
        <v>966</v>
      </c>
    </row>
    <row r="1377" spans="1:19" x14ac:dyDescent="0.25">
      <c r="A1377" s="54">
        <f>_xlfn.XLOOKUP(B1377,'School Lookup'!D:D,'School Lookup'!F:F,0)</f>
        <v>823392</v>
      </c>
      <c r="B1377" s="54" t="str">
        <f>_xlfn.XLOOKUP(C1377,'School Lookup'!A:A,'School Lookup'!D:D,_xlfn.XLOOKUP(C1377,'School Lookup'!B:B,'School Lookup'!D:D,_xlfn.XLOOKUP(C1377,'School Lookup'!C:C,'School Lookup'!D:D,0)))</f>
        <v>Fitz Herbert C of E VA Primary School</v>
      </c>
      <c r="C1377" t="s">
        <v>18</v>
      </c>
      <c r="D1377" t="s">
        <v>1027</v>
      </c>
      <c r="E1377" t="s">
        <v>16</v>
      </c>
      <c r="F1377" t="s">
        <v>734</v>
      </c>
      <c r="G1377" t="s">
        <v>134</v>
      </c>
      <c r="H1377" t="s">
        <v>347</v>
      </c>
      <c r="I1377" t="s">
        <v>958</v>
      </c>
      <c r="J1377" t="s">
        <v>959</v>
      </c>
      <c r="K1377" s="4">
        <v>46010</v>
      </c>
      <c r="L1377" s="5">
        <v>0.38233796296296296</v>
      </c>
      <c r="M1377" t="s">
        <v>953</v>
      </c>
      <c r="N1377" s="5">
        <v>1.9675925925925926E-4</v>
      </c>
      <c r="O1377" t="s">
        <v>960</v>
      </c>
      <c r="P1377">
        <v>0</v>
      </c>
      <c r="Q1377">
        <v>20</v>
      </c>
      <c r="R1377" t="s">
        <v>1028</v>
      </c>
      <c r="S1377" t="s">
        <v>966</v>
      </c>
    </row>
    <row r="1378" spans="1:19" x14ac:dyDescent="0.25">
      <c r="A1378" s="54">
        <f>_xlfn.XLOOKUP(B1378,'School Lookup'!D:D,'School Lookup'!F:F,0)</f>
        <v>823392</v>
      </c>
      <c r="B1378" s="54" t="str">
        <f>_xlfn.XLOOKUP(C1378,'School Lookup'!A:A,'School Lookup'!D:D,_xlfn.XLOOKUP(C1378,'School Lookup'!B:B,'School Lookup'!D:D,_xlfn.XLOOKUP(C1378,'School Lookup'!C:C,'School Lookup'!D:D,0)))</f>
        <v>Fitz Herbert C of E VA Primary School</v>
      </c>
      <c r="C1378" t="s">
        <v>18</v>
      </c>
      <c r="D1378">
        <v>619</v>
      </c>
      <c r="E1378" t="s">
        <v>16</v>
      </c>
      <c r="F1378" t="s">
        <v>734</v>
      </c>
      <c r="G1378" t="s">
        <v>134</v>
      </c>
      <c r="H1378" t="s">
        <v>347</v>
      </c>
      <c r="I1378" t="s">
        <v>958</v>
      </c>
      <c r="J1378" t="s">
        <v>959</v>
      </c>
      <c r="K1378" s="4">
        <v>46010</v>
      </c>
      <c r="L1378" s="5">
        <v>0.43472222222222223</v>
      </c>
      <c r="M1378" t="s">
        <v>953</v>
      </c>
      <c r="N1378" s="5">
        <v>5.0925925925925921E-4</v>
      </c>
      <c r="O1378" t="s">
        <v>960</v>
      </c>
      <c r="P1378">
        <v>0</v>
      </c>
      <c r="Q1378">
        <v>20</v>
      </c>
      <c r="R1378" t="s">
        <v>975</v>
      </c>
      <c r="S1378" t="s">
        <v>976</v>
      </c>
    </row>
    <row r="1379" spans="1:19" x14ac:dyDescent="0.25">
      <c r="A1379" s="54">
        <f>_xlfn.XLOOKUP(B1379,'School Lookup'!D:D,'School Lookup'!F:F,0)</f>
        <v>682471</v>
      </c>
      <c r="B1379" s="54" t="str">
        <f>_xlfn.XLOOKUP(C1379,'School Lookup'!A:A,'School Lookup'!D:D,_xlfn.XLOOKUP(C1379,'School Lookup'!B:B,'School Lookup'!D:D,_xlfn.XLOOKUP(C1379,'School Lookup'!C:C,'School Lookup'!D:D,0)))</f>
        <v>Ridgeway Primary School</v>
      </c>
      <c r="C1379" t="s">
        <v>327</v>
      </c>
      <c r="D1379">
        <v>500</v>
      </c>
      <c r="E1379" t="s">
        <v>16</v>
      </c>
      <c r="F1379" t="s">
        <v>734</v>
      </c>
      <c r="G1379" t="s">
        <v>328</v>
      </c>
      <c r="H1379" t="s">
        <v>885</v>
      </c>
      <c r="I1379" t="s">
        <v>958</v>
      </c>
      <c r="J1379" t="s">
        <v>959</v>
      </c>
      <c r="K1379" s="4">
        <v>46010</v>
      </c>
      <c r="L1379" s="5">
        <v>0.39344907407407409</v>
      </c>
      <c r="M1379" t="s">
        <v>953</v>
      </c>
      <c r="N1379" s="5">
        <v>3.4722222222222222E-5</v>
      </c>
      <c r="O1379" t="s">
        <v>960</v>
      </c>
      <c r="P1379">
        <v>0</v>
      </c>
      <c r="Q1379">
        <v>20</v>
      </c>
      <c r="R1379" t="s">
        <v>961</v>
      </c>
      <c r="S1379" t="s">
        <v>955</v>
      </c>
    </row>
    <row r="1380" spans="1:19" x14ac:dyDescent="0.25">
      <c r="A1380" s="54">
        <f>_xlfn.XLOOKUP(B1380,'School Lookup'!D:D,'School Lookup'!F:F,0)</f>
        <v>682471</v>
      </c>
      <c r="B1380" s="54" t="str">
        <f>_xlfn.XLOOKUP(C1380,'School Lookup'!A:A,'School Lookup'!D:D,_xlfn.XLOOKUP(C1380,'School Lookup'!B:B,'School Lookup'!D:D,_xlfn.XLOOKUP(C1380,'School Lookup'!C:C,'School Lookup'!D:D,0)))</f>
        <v>Ridgeway Primary School</v>
      </c>
      <c r="C1380" t="s">
        <v>327</v>
      </c>
      <c r="D1380" t="s">
        <v>962</v>
      </c>
      <c r="E1380" t="s">
        <v>16</v>
      </c>
      <c r="F1380" t="s">
        <v>734</v>
      </c>
      <c r="G1380" t="s">
        <v>328</v>
      </c>
      <c r="H1380" t="s">
        <v>885</v>
      </c>
      <c r="I1380" t="s">
        <v>958</v>
      </c>
      <c r="J1380" t="s">
        <v>959</v>
      </c>
      <c r="K1380" s="4">
        <v>46010</v>
      </c>
      <c r="L1380" s="5">
        <v>0.39380787037037035</v>
      </c>
      <c r="M1380" t="s">
        <v>953</v>
      </c>
      <c r="N1380" s="5">
        <v>1.8518518518518518E-4</v>
      </c>
      <c r="O1380" t="s">
        <v>960</v>
      </c>
      <c r="P1380">
        <v>0</v>
      </c>
      <c r="Q1380">
        <v>20</v>
      </c>
      <c r="R1380" t="s">
        <v>955</v>
      </c>
    </row>
    <row r="1381" spans="1:19" x14ac:dyDescent="0.25">
      <c r="A1381" s="54">
        <f>_xlfn.XLOOKUP(B1381,'School Lookup'!D:D,'School Lookup'!F:F,0)</f>
        <v>682471</v>
      </c>
      <c r="B1381" s="54" t="str">
        <f>_xlfn.XLOOKUP(C1381,'School Lookup'!A:A,'School Lookup'!D:D,_xlfn.XLOOKUP(C1381,'School Lookup'!B:B,'School Lookup'!D:D,_xlfn.XLOOKUP(C1381,'School Lookup'!C:C,'School Lookup'!D:D,0)))</f>
        <v>Ridgeway Primary School</v>
      </c>
      <c r="C1381" t="s">
        <v>327</v>
      </c>
      <c r="D1381">
        <v>500</v>
      </c>
      <c r="E1381" t="s">
        <v>16</v>
      </c>
      <c r="F1381" t="s">
        <v>734</v>
      </c>
      <c r="G1381" t="s">
        <v>328</v>
      </c>
      <c r="H1381" t="s">
        <v>885</v>
      </c>
      <c r="I1381" t="s">
        <v>958</v>
      </c>
      <c r="J1381" t="s">
        <v>959</v>
      </c>
      <c r="K1381" s="4">
        <v>46010</v>
      </c>
      <c r="L1381" s="5">
        <v>0.39380787037037035</v>
      </c>
      <c r="M1381" t="s">
        <v>953</v>
      </c>
      <c r="N1381" s="5">
        <v>1.8518518518518518E-4</v>
      </c>
      <c r="O1381" t="s">
        <v>960</v>
      </c>
      <c r="P1381">
        <v>0</v>
      </c>
      <c r="Q1381">
        <v>20</v>
      </c>
      <c r="R1381" t="s">
        <v>961</v>
      </c>
      <c r="S1381" t="s">
        <v>955</v>
      </c>
    </row>
    <row r="1382" spans="1:19" x14ac:dyDescent="0.25">
      <c r="A1382" s="54">
        <f>_xlfn.XLOOKUP(B1382,'School Lookup'!D:D,'School Lookup'!F:F,0)</f>
        <v>682471</v>
      </c>
      <c r="B1382" s="54" t="str">
        <f>_xlfn.XLOOKUP(C1382,'School Lookup'!A:A,'School Lookup'!D:D,_xlfn.XLOOKUP(C1382,'School Lookup'!B:B,'School Lookup'!D:D,_xlfn.XLOOKUP(C1382,'School Lookup'!C:C,'School Lookup'!D:D,0)))</f>
        <v>Ridgeway Primary School</v>
      </c>
      <c r="C1382" t="s">
        <v>327</v>
      </c>
      <c r="D1382">
        <v>500</v>
      </c>
      <c r="E1382" t="s">
        <v>16</v>
      </c>
      <c r="F1382" t="s">
        <v>734</v>
      </c>
      <c r="G1382" t="s">
        <v>328</v>
      </c>
      <c r="H1382" t="s">
        <v>885</v>
      </c>
      <c r="I1382" t="s">
        <v>958</v>
      </c>
      <c r="J1382" t="s">
        <v>959</v>
      </c>
      <c r="K1382" s="4">
        <v>46010</v>
      </c>
      <c r="L1382" s="5">
        <v>0.40206018518518516</v>
      </c>
      <c r="M1382" t="s">
        <v>953</v>
      </c>
      <c r="N1382" s="5">
        <v>4.6296296296296294E-5</v>
      </c>
      <c r="O1382" t="s">
        <v>960</v>
      </c>
      <c r="P1382">
        <v>0</v>
      </c>
      <c r="Q1382">
        <v>20</v>
      </c>
      <c r="R1382" t="s">
        <v>961</v>
      </c>
      <c r="S1382" t="s">
        <v>955</v>
      </c>
    </row>
    <row r="1383" spans="1:19" x14ac:dyDescent="0.25">
      <c r="A1383" s="54">
        <f>_xlfn.XLOOKUP(B1383,'School Lookup'!D:D,'School Lookup'!F:F,0)</f>
        <v>682471</v>
      </c>
      <c r="B1383" s="54" t="str">
        <f>_xlfn.XLOOKUP(C1383,'School Lookup'!A:A,'School Lookup'!D:D,_xlfn.XLOOKUP(C1383,'School Lookup'!B:B,'School Lookup'!D:D,_xlfn.XLOOKUP(C1383,'School Lookup'!C:C,'School Lookup'!D:D,0)))</f>
        <v>Ridgeway Primary School</v>
      </c>
      <c r="C1383" t="s">
        <v>327</v>
      </c>
      <c r="D1383" t="s">
        <v>962</v>
      </c>
      <c r="E1383" t="s">
        <v>16</v>
      </c>
      <c r="F1383" t="s">
        <v>734</v>
      </c>
      <c r="G1383" t="s">
        <v>328</v>
      </c>
      <c r="H1383" t="s">
        <v>885</v>
      </c>
      <c r="I1383" t="s">
        <v>958</v>
      </c>
      <c r="J1383" t="s">
        <v>959</v>
      </c>
      <c r="K1383" s="4">
        <v>46010</v>
      </c>
      <c r="L1383" s="5">
        <v>0.4163425925925926</v>
      </c>
      <c r="M1383" t="s">
        <v>953</v>
      </c>
      <c r="N1383" s="5">
        <v>2.2106481481481482E-3</v>
      </c>
      <c r="O1383" t="s">
        <v>960</v>
      </c>
      <c r="P1383">
        <v>0</v>
      </c>
      <c r="Q1383">
        <v>20</v>
      </c>
      <c r="R1383" t="s">
        <v>955</v>
      </c>
    </row>
    <row r="1384" spans="1:19" x14ac:dyDescent="0.25">
      <c r="A1384" s="54">
        <f>_xlfn.XLOOKUP(B1384,'School Lookup'!D:D,'School Lookup'!F:F,0)</f>
        <v>682471</v>
      </c>
      <c r="B1384" s="54" t="str">
        <f>_xlfn.XLOOKUP(C1384,'School Lookup'!A:A,'School Lookup'!D:D,_xlfn.XLOOKUP(C1384,'School Lookup'!B:B,'School Lookup'!D:D,_xlfn.XLOOKUP(C1384,'School Lookup'!C:C,'School Lookup'!D:D,0)))</f>
        <v>Ridgeway Primary School</v>
      </c>
      <c r="C1384" t="s">
        <v>327</v>
      </c>
      <c r="D1384">
        <v>500</v>
      </c>
      <c r="E1384" t="s">
        <v>16</v>
      </c>
      <c r="F1384" t="s">
        <v>734</v>
      </c>
      <c r="G1384" t="s">
        <v>328</v>
      </c>
      <c r="H1384" t="s">
        <v>885</v>
      </c>
      <c r="I1384" t="s">
        <v>958</v>
      </c>
      <c r="J1384" t="s">
        <v>959</v>
      </c>
      <c r="K1384" s="4">
        <v>46010</v>
      </c>
      <c r="L1384" s="5">
        <v>0.4163425925925926</v>
      </c>
      <c r="M1384" t="s">
        <v>953</v>
      </c>
      <c r="N1384" s="5">
        <v>2.2106481481481482E-3</v>
      </c>
      <c r="O1384" t="s">
        <v>960</v>
      </c>
      <c r="P1384">
        <v>0</v>
      </c>
      <c r="Q1384">
        <v>20</v>
      </c>
      <c r="R1384" t="s">
        <v>961</v>
      </c>
      <c r="S1384" t="s">
        <v>955</v>
      </c>
    </row>
    <row r="1385" spans="1:19" x14ac:dyDescent="0.25">
      <c r="A1385" s="54">
        <f>_xlfn.XLOOKUP(B1385,'School Lookup'!D:D,'School Lookup'!F:F,0)</f>
        <v>682471</v>
      </c>
      <c r="B1385" s="54" t="str">
        <f>_xlfn.XLOOKUP(C1385,'School Lookup'!A:A,'School Lookup'!D:D,_xlfn.XLOOKUP(C1385,'School Lookup'!B:B,'School Lookup'!D:D,_xlfn.XLOOKUP(C1385,'School Lookup'!C:C,'School Lookup'!D:D,0)))</f>
        <v>Ridgeway Primary School</v>
      </c>
      <c r="C1385" t="s">
        <v>327</v>
      </c>
      <c r="D1385">
        <v>500</v>
      </c>
      <c r="E1385" t="s">
        <v>16</v>
      </c>
      <c r="F1385" t="s">
        <v>734</v>
      </c>
      <c r="G1385" t="s">
        <v>328</v>
      </c>
      <c r="H1385" t="s">
        <v>885</v>
      </c>
      <c r="I1385" t="s">
        <v>958</v>
      </c>
      <c r="J1385" t="s">
        <v>959</v>
      </c>
      <c r="K1385" s="4">
        <v>46010</v>
      </c>
      <c r="L1385" s="5">
        <v>0.43318287037037034</v>
      </c>
      <c r="M1385" t="s">
        <v>953</v>
      </c>
      <c r="N1385" s="5">
        <v>5.7870370370370373E-5</v>
      </c>
      <c r="O1385" t="s">
        <v>960</v>
      </c>
      <c r="P1385">
        <v>0</v>
      </c>
      <c r="Q1385">
        <v>20</v>
      </c>
      <c r="R1385" t="s">
        <v>961</v>
      </c>
      <c r="S1385" t="s">
        <v>955</v>
      </c>
    </row>
    <row r="1386" spans="1:19" x14ac:dyDescent="0.25">
      <c r="A1386" s="54">
        <f>_xlfn.XLOOKUP(B1386,'School Lookup'!D:D,'School Lookup'!F:F,0)</f>
        <v>682471</v>
      </c>
      <c r="B1386" s="54" t="str">
        <f>_xlfn.XLOOKUP(C1386,'School Lookup'!A:A,'School Lookup'!D:D,_xlfn.XLOOKUP(C1386,'School Lookup'!B:B,'School Lookup'!D:D,_xlfn.XLOOKUP(C1386,'School Lookup'!C:C,'School Lookup'!D:D,0)))</f>
        <v>Ridgeway Primary School</v>
      </c>
      <c r="C1386" t="s">
        <v>327</v>
      </c>
      <c r="D1386">
        <v>500</v>
      </c>
      <c r="E1386" t="s">
        <v>16</v>
      </c>
      <c r="F1386" t="s">
        <v>734</v>
      </c>
      <c r="G1386" t="s">
        <v>328</v>
      </c>
      <c r="H1386" t="s">
        <v>885</v>
      </c>
      <c r="I1386" t="s">
        <v>958</v>
      </c>
      <c r="J1386" t="s">
        <v>959</v>
      </c>
      <c r="K1386" s="4">
        <v>46010</v>
      </c>
      <c r="L1386" s="5">
        <v>0.44221064814814814</v>
      </c>
      <c r="M1386" t="s">
        <v>953</v>
      </c>
      <c r="N1386" s="5">
        <v>2.7777777777777778E-4</v>
      </c>
      <c r="O1386" t="s">
        <v>960</v>
      </c>
      <c r="P1386">
        <v>0</v>
      </c>
      <c r="Q1386">
        <v>20</v>
      </c>
      <c r="R1386" t="s">
        <v>961</v>
      </c>
      <c r="S1386" t="s">
        <v>955</v>
      </c>
    </row>
    <row r="1387" spans="1:19" x14ac:dyDescent="0.25">
      <c r="A1387" s="54">
        <f>_xlfn.XLOOKUP(B1387,'School Lookup'!D:D,'School Lookup'!F:F,0)</f>
        <v>682471</v>
      </c>
      <c r="B1387" s="54" t="str">
        <f>_xlfn.XLOOKUP(C1387,'School Lookup'!A:A,'School Lookup'!D:D,_xlfn.XLOOKUP(C1387,'School Lookup'!B:B,'School Lookup'!D:D,_xlfn.XLOOKUP(C1387,'School Lookup'!C:C,'School Lookup'!D:D,0)))</f>
        <v>Ridgeway Primary School</v>
      </c>
      <c r="C1387" t="s">
        <v>327</v>
      </c>
      <c r="D1387">
        <v>500</v>
      </c>
      <c r="E1387" t="s">
        <v>16</v>
      </c>
      <c r="F1387" t="s">
        <v>734</v>
      </c>
      <c r="G1387" t="s">
        <v>328</v>
      </c>
      <c r="H1387" t="s">
        <v>885</v>
      </c>
      <c r="I1387" t="s">
        <v>958</v>
      </c>
      <c r="J1387" t="s">
        <v>959</v>
      </c>
      <c r="K1387" s="4">
        <v>46010</v>
      </c>
      <c r="L1387" s="5">
        <v>0.48606481481481484</v>
      </c>
      <c r="M1387" t="s">
        <v>953</v>
      </c>
      <c r="N1387" s="5">
        <v>1.3888888888888889E-4</v>
      </c>
      <c r="O1387" t="s">
        <v>960</v>
      </c>
      <c r="P1387">
        <v>0</v>
      </c>
      <c r="Q1387">
        <v>20</v>
      </c>
      <c r="R1387" t="s">
        <v>961</v>
      </c>
      <c r="S1387" t="s">
        <v>955</v>
      </c>
    </row>
    <row r="1388" spans="1:19" x14ac:dyDescent="0.25">
      <c r="A1388" s="54">
        <f>_xlfn.XLOOKUP(B1388,'School Lookup'!D:D,'School Lookup'!F:F,0)</f>
        <v>682471</v>
      </c>
      <c r="B1388" s="54" t="str">
        <f>_xlfn.XLOOKUP(C1388,'School Lookup'!A:A,'School Lookup'!D:D,_xlfn.XLOOKUP(C1388,'School Lookup'!B:B,'School Lookup'!D:D,_xlfn.XLOOKUP(C1388,'School Lookup'!C:C,'School Lookup'!D:D,0)))</f>
        <v>Ridgeway Primary School</v>
      </c>
      <c r="C1388" t="s">
        <v>327</v>
      </c>
      <c r="D1388">
        <v>500</v>
      </c>
      <c r="E1388" t="s">
        <v>16</v>
      </c>
      <c r="F1388" t="s">
        <v>734</v>
      </c>
      <c r="G1388" t="s">
        <v>328</v>
      </c>
      <c r="H1388" t="s">
        <v>885</v>
      </c>
      <c r="I1388" t="s">
        <v>958</v>
      </c>
      <c r="J1388" t="s">
        <v>959</v>
      </c>
      <c r="K1388" s="4">
        <v>46010</v>
      </c>
      <c r="L1388" s="5">
        <v>0.48655092592592591</v>
      </c>
      <c r="M1388" t="s">
        <v>953</v>
      </c>
      <c r="N1388" s="5">
        <v>6.9444444444444444E-5</v>
      </c>
      <c r="O1388" t="s">
        <v>960</v>
      </c>
      <c r="P1388">
        <v>0</v>
      </c>
      <c r="Q1388">
        <v>20</v>
      </c>
      <c r="R1388" t="s">
        <v>961</v>
      </c>
      <c r="S1388" t="s">
        <v>955</v>
      </c>
    </row>
    <row r="1389" spans="1:19" x14ac:dyDescent="0.25">
      <c r="A1389" s="54">
        <f>_xlfn.XLOOKUP(B1389,'School Lookup'!D:D,'School Lookup'!F:F,0)</f>
        <v>682471</v>
      </c>
      <c r="B1389" s="54" t="str">
        <f>_xlfn.XLOOKUP(C1389,'School Lookup'!A:A,'School Lookup'!D:D,_xlfn.XLOOKUP(C1389,'School Lookup'!B:B,'School Lookup'!D:D,_xlfn.XLOOKUP(C1389,'School Lookup'!C:C,'School Lookup'!D:D,0)))</f>
        <v>Ridgeway Primary School</v>
      </c>
      <c r="C1389" t="s">
        <v>327</v>
      </c>
      <c r="D1389" t="s">
        <v>962</v>
      </c>
      <c r="E1389" t="s">
        <v>16</v>
      </c>
      <c r="F1389" t="s">
        <v>734</v>
      </c>
      <c r="G1389" t="s">
        <v>328</v>
      </c>
      <c r="H1389" t="s">
        <v>885</v>
      </c>
      <c r="I1389" t="s">
        <v>958</v>
      </c>
      <c r="J1389" t="s">
        <v>959</v>
      </c>
      <c r="K1389" s="4">
        <v>46010</v>
      </c>
      <c r="L1389" s="5">
        <v>0.4871759259259259</v>
      </c>
      <c r="M1389" t="s">
        <v>953</v>
      </c>
      <c r="N1389" s="5">
        <v>3.5879629629629629E-4</v>
      </c>
      <c r="O1389" t="s">
        <v>960</v>
      </c>
      <c r="P1389">
        <v>0</v>
      </c>
      <c r="Q1389">
        <v>20</v>
      </c>
      <c r="R1389" t="s">
        <v>955</v>
      </c>
    </row>
    <row r="1390" spans="1:19" x14ac:dyDescent="0.25">
      <c r="A1390" s="54">
        <f>_xlfn.XLOOKUP(B1390,'School Lookup'!D:D,'School Lookup'!F:F,0)</f>
        <v>417101</v>
      </c>
      <c r="B1390" s="54" t="str">
        <f>_xlfn.XLOOKUP(C1390,'School Lookup'!A:A,'School Lookup'!D:D,_xlfn.XLOOKUP(C1390,'School Lookup'!B:B,'School Lookup'!D:D,_xlfn.XLOOKUP(C1390,'School Lookup'!C:C,'School Lookup'!D:D,0)))</f>
        <v>Church Broughton CE Controlled Primary School</v>
      </c>
      <c r="C1390" t="s">
        <v>21</v>
      </c>
      <c r="D1390" t="s">
        <v>1350</v>
      </c>
      <c r="E1390" t="s">
        <v>16</v>
      </c>
      <c r="F1390" t="s">
        <v>734</v>
      </c>
      <c r="G1390" t="s">
        <v>220</v>
      </c>
      <c r="H1390" t="s">
        <v>761</v>
      </c>
      <c r="I1390" t="s">
        <v>980</v>
      </c>
      <c r="J1390" t="s">
        <v>959</v>
      </c>
      <c r="K1390" s="4">
        <v>46010</v>
      </c>
      <c r="L1390" s="5">
        <v>0.47903935185185187</v>
      </c>
      <c r="M1390" t="s">
        <v>953</v>
      </c>
      <c r="N1390" s="5">
        <v>7.5231481481481477E-3</v>
      </c>
      <c r="O1390" t="s">
        <v>960</v>
      </c>
      <c r="P1390">
        <v>9.2999999999999999E-2</v>
      </c>
      <c r="Q1390">
        <v>20</v>
      </c>
      <c r="R1390" t="s">
        <v>1223</v>
      </c>
      <c r="S1390" t="s">
        <v>966</v>
      </c>
    </row>
    <row r="1391" spans="1:19" x14ac:dyDescent="0.25">
      <c r="A1391" s="54">
        <f>_xlfn.XLOOKUP(B1391,'School Lookup'!D:D,'School Lookup'!F:F,0)</f>
        <v>417101</v>
      </c>
      <c r="B1391" s="54" t="str">
        <f>_xlfn.XLOOKUP(C1391,'School Lookup'!A:A,'School Lookup'!D:D,_xlfn.XLOOKUP(C1391,'School Lookup'!B:B,'School Lookup'!D:D,_xlfn.XLOOKUP(C1391,'School Lookup'!C:C,'School Lookup'!D:D,0)))</f>
        <v>Church Broughton CE Controlled Primary School</v>
      </c>
      <c r="C1391" t="s">
        <v>21</v>
      </c>
      <c r="D1391" t="s">
        <v>1666</v>
      </c>
      <c r="E1391" t="s">
        <v>16</v>
      </c>
      <c r="F1391" t="s">
        <v>734</v>
      </c>
      <c r="G1391" t="s">
        <v>220</v>
      </c>
      <c r="H1391" t="s">
        <v>761</v>
      </c>
      <c r="I1391" t="s">
        <v>980</v>
      </c>
      <c r="J1391" t="s">
        <v>959</v>
      </c>
      <c r="K1391" s="4">
        <v>46010</v>
      </c>
      <c r="L1391" s="5">
        <v>0.49462962962962964</v>
      </c>
      <c r="M1391" t="s">
        <v>953</v>
      </c>
      <c r="N1391" s="5">
        <v>6.3657407407407413E-4</v>
      </c>
      <c r="O1391" t="s">
        <v>960</v>
      </c>
      <c r="P1391">
        <v>2.1999999999999999E-2</v>
      </c>
      <c r="Q1391">
        <v>20</v>
      </c>
      <c r="R1391" t="s">
        <v>1195</v>
      </c>
      <c r="S1391" t="s">
        <v>966</v>
      </c>
    </row>
    <row r="1392" spans="1:19" x14ac:dyDescent="0.25">
      <c r="A1392" s="54">
        <f>_xlfn.XLOOKUP(B1392,'School Lookup'!D:D,'School Lookup'!F:F,0)</f>
        <v>417101</v>
      </c>
      <c r="B1392" s="54" t="str">
        <f>_xlfn.XLOOKUP(C1392,'School Lookup'!A:A,'School Lookup'!D:D,_xlfn.XLOOKUP(C1392,'School Lookup'!B:B,'School Lookup'!D:D,_xlfn.XLOOKUP(C1392,'School Lookup'!C:C,'School Lookup'!D:D,0)))</f>
        <v>Church Broughton CE Controlled Primary School</v>
      </c>
      <c r="C1392" t="s">
        <v>21</v>
      </c>
      <c r="D1392" t="s">
        <v>1667</v>
      </c>
      <c r="E1392" t="s">
        <v>16</v>
      </c>
      <c r="F1392" t="s">
        <v>734</v>
      </c>
      <c r="G1392" t="s">
        <v>220</v>
      </c>
      <c r="H1392" t="s">
        <v>761</v>
      </c>
      <c r="I1392" t="s">
        <v>980</v>
      </c>
      <c r="J1392" t="s">
        <v>959</v>
      </c>
      <c r="K1392" s="4">
        <v>46010</v>
      </c>
      <c r="L1392" s="5">
        <v>0.64329861111111108</v>
      </c>
      <c r="M1392" t="s">
        <v>953</v>
      </c>
      <c r="N1392" s="5">
        <v>2.8935185185185184E-4</v>
      </c>
      <c r="O1392" t="s">
        <v>960</v>
      </c>
      <c r="P1392">
        <v>2.1999999999999999E-2</v>
      </c>
      <c r="Q1392">
        <v>20</v>
      </c>
      <c r="R1392" t="s">
        <v>1668</v>
      </c>
      <c r="S1392" t="s">
        <v>966</v>
      </c>
    </row>
    <row r="1393" spans="1:19" x14ac:dyDescent="0.25">
      <c r="A1393" s="54">
        <f>_xlfn.XLOOKUP(B1393,'School Lookup'!D:D,'School Lookup'!F:F,0)</f>
        <v>417101</v>
      </c>
      <c r="B1393" s="54" t="str">
        <f>_xlfn.XLOOKUP(C1393,'School Lookup'!A:A,'School Lookup'!D:D,_xlfn.XLOOKUP(C1393,'School Lookup'!B:B,'School Lookup'!D:D,_xlfn.XLOOKUP(C1393,'School Lookup'!C:C,'School Lookup'!D:D,0)))</f>
        <v>Church Broughton CE Controlled Primary School</v>
      </c>
      <c r="C1393" t="s">
        <v>21</v>
      </c>
      <c r="D1393" t="s">
        <v>1669</v>
      </c>
      <c r="E1393" t="s">
        <v>16</v>
      </c>
      <c r="F1393" t="s">
        <v>734</v>
      </c>
      <c r="G1393" t="s">
        <v>220</v>
      </c>
      <c r="H1393" t="s">
        <v>761</v>
      </c>
      <c r="I1393" t="s">
        <v>980</v>
      </c>
      <c r="J1393" t="s">
        <v>959</v>
      </c>
      <c r="K1393" s="4">
        <v>46010</v>
      </c>
      <c r="L1393" s="5">
        <v>0.37722222222222224</v>
      </c>
      <c r="M1393" t="s">
        <v>953</v>
      </c>
      <c r="N1393" s="5">
        <v>2.0023148148148148E-3</v>
      </c>
      <c r="O1393" t="s">
        <v>1023</v>
      </c>
      <c r="P1393">
        <v>2.5000000000000001E-2</v>
      </c>
      <c r="Q1393">
        <v>20</v>
      </c>
      <c r="R1393" t="s">
        <v>1670</v>
      </c>
      <c r="S1393" t="s">
        <v>966</v>
      </c>
    </row>
    <row r="1394" spans="1:19" x14ac:dyDescent="0.25">
      <c r="A1394" s="54">
        <f>_xlfn.XLOOKUP(B1394,'School Lookup'!D:D,'School Lookup'!F:F,0)</f>
        <v>417101</v>
      </c>
      <c r="B1394" s="54" t="str">
        <f>_xlfn.XLOOKUP(C1394,'School Lookup'!A:A,'School Lookup'!D:D,_xlfn.XLOOKUP(C1394,'School Lookup'!B:B,'School Lookup'!D:D,_xlfn.XLOOKUP(C1394,'School Lookup'!C:C,'School Lookup'!D:D,0)))</f>
        <v>Church Broughton CE Controlled Primary School</v>
      </c>
      <c r="C1394" t="s">
        <v>21</v>
      </c>
      <c r="D1394" t="s">
        <v>1669</v>
      </c>
      <c r="E1394" t="s">
        <v>16</v>
      </c>
      <c r="F1394" t="s">
        <v>734</v>
      </c>
      <c r="G1394" t="s">
        <v>220</v>
      </c>
      <c r="H1394" t="s">
        <v>761</v>
      </c>
      <c r="I1394" t="s">
        <v>980</v>
      </c>
      <c r="J1394" t="s">
        <v>959</v>
      </c>
      <c r="K1394" s="4">
        <v>46010</v>
      </c>
      <c r="L1394" s="5">
        <v>0.38431712962962961</v>
      </c>
      <c r="M1394" t="s">
        <v>953</v>
      </c>
      <c r="N1394" s="5">
        <v>7.7546296296296293E-4</v>
      </c>
      <c r="O1394" t="s">
        <v>1023</v>
      </c>
      <c r="P1394">
        <v>2.1999999999999999E-2</v>
      </c>
      <c r="Q1394">
        <v>20</v>
      </c>
      <c r="R1394" t="s">
        <v>1670</v>
      </c>
      <c r="S1394" t="s">
        <v>966</v>
      </c>
    </row>
    <row r="1395" spans="1:19" x14ac:dyDescent="0.25">
      <c r="A1395" s="54">
        <f>_xlfn.XLOOKUP(B1395,'School Lookup'!D:D,'School Lookup'!F:F,0)</f>
        <v>417101</v>
      </c>
      <c r="B1395" s="54" t="str">
        <f>_xlfn.XLOOKUP(C1395,'School Lookup'!A:A,'School Lookup'!D:D,_xlfn.XLOOKUP(C1395,'School Lookup'!B:B,'School Lookup'!D:D,_xlfn.XLOOKUP(C1395,'School Lookup'!C:C,'School Lookup'!D:D,0)))</f>
        <v>Church Broughton CE Controlled Primary School</v>
      </c>
      <c r="C1395" t="s">
        <v>21</v>
      </c>
      <c r="D1395" t="s">
        <v>1671</v>
      </c>
      <c r="E1395" t="s">
        <v>16</v>
      </c>
      <c r="F1395" t="s">
        <v>734</v>
      </c>
      <c r="G1395" t="s">
        <v>220</v>
      </c>
      <c r="H1395" t="s">
        <v>761</v>
      </c>
      <c r="I1395" t="s">
        <v>980</v>
      </c>
      <c r="J1395" t="s">
        <v>959</v>
      </c>
      <c r="K1395" s="4">
        <v>46010</v>
      </c>
      <c r="L1395" s="5">
        <v>0.43796296296296294</v>
      </c>
      <c r="M1395" t="s">
        <v>953</v>
      </c>
      <c r="N1395" s="5">
        <v>4.6296296296296298E-4</v>
      </c>
      <c r="O1395" t="s">
        <v>1023</v>
      </c>
      <c r="P1395">
        <v>2.1999999999999999E-2</v>
      </c>
      <c r="Q1395">
        <v>20</v>
      </c>
      <c r="R1395" t="s">
        <v>1672</v>
      </c>
      <c r="S1395" t="s">
        <v>966</v>
      </c>
    </row>
    <row r="1396" spans="1:19" x14ac:dyDescent="0.25">
      <c r="A1396" s="54">
        <f>_xlfn.XLOOKUP(B1396,'School Lookup'!D:D,'School Lookup'!F:F,0)</f>
        <v>417101</v>
      </c>
      <c r="B1396" s="54" t="str">
        <f>_xlfn.XLOOKUP(C1396,'School Lookup'!A:A,'School Lookup'!D:D,_xlfn.XLOOKUP(C1396,'School Lookup'!B:B,'School Lookup'!D:D,_xlfn.XLOOKUP(C1396,'School Lookup'!C:C,'School Lookup'!D:D,0)))</f>
        <v>Church Broughton CE Controlled Primary School</v>
      </c>
      <c r="C1396" t="s">
        <v>21</v>
      </c>
      <c r="D1396" t="s">
        <v>1522</v>
      </c>
      <c r="E1396" t="s">
        <v>16</v>
      </c>
      <c r="F1396" t="s">
        <v>734</v>
      </c>
      <c r="G1396" t="s">
        <v>220</v>
      </c>
      <c r="H1396" t="s">
        <v>761</v>
      </c>
      <c r="I1396" t="s">
        <v>980</v>
      </c>
      <c r="J1396" t="s">
        <v>959</v>
      </c>
      <c r="K1396" s="4">
        <v>46010</v>
      </c>
      <c r="L1396" s="5">
        <v>0.46788194444444442</v>
      </c>
      <c r="M1396" t="s">
        <v>953</v>
      </c>
      <c r="N1396" s="5">
        <v>1.0798611111111111E-2</v>
      </c>
      <c r="O1396" t="s">
        <v>1023</v>
      </c>
      <c r="P1396">
        <v>0.13300000000000001</v>
      </c>
      <c r="Q1396">
        <v>20</v>
      </c>
      <c r="R1396" t="s">
        <v>1523</v>
      </c>
      <c r="S1396" t="s">
        <v>966</v>
      </c>
    </row>
    <row r="1397" spans="1:19" x14ac:dyDescent="0.25">
      <c r="A1397" s="54">
        <f>_xlfn.XLOOKUP(B1397,'School Lookup'!D:D,'School Lookup'!F:F,0)</f>
        <v>417101</v>
      </c>
      <c r="B1397" s="54" t="str">
        <f>_xlfn.XLOOKUP(C1397,'School Lookup'!A:A,'School Lookup'!D:D,_xlfn.XLOOKUP(C1397,'School Lookup'!B:B,'School Lookup'!D:D,_xlfn.XLOOKUP(C1397,'School Lookup'!C:C,'School Lookup'!D:D,0)))</f>
        <v>Church Broughton CE Controlled Primary School</v>
      </c>
      <c r="C1397" t="s">
        <v>21</v>
      </c>
      <c r="D1397" t="s">
        <v>1673</v>
      </c>
      <c r="E1397" t="s">
        <v>16</v>
      </c>
      <c r="F1397" t="s">
        <v>734</v>
      </c>
      <c r="G1397" t="s">
        <v>220</v>
      </c>
      <c r="H1397" t="s">
        <v>761</v>
      </c>
      <c r="I1397" t="s">
        <v>980</v>
      </c>
      <c r="J1397" t="s">
        <v>959</v>
      </c>
      <c r="K1397" s="4">
        <v>46010</v>
      </c>
      <c r="L1397" s="5">
        <v>0.62023148148148144</v>
      </c>
      <c r="M1397" t="s">
        <v>953</v>
      </c>
      <c r="N1397" s="5">
        <v>6.8287037037037036E-4</v>
      </c>
      <c r="O1397" t="s">
        <v>1023</v>
      </c>
      <c r="P1397">
        <v>2.1999999999999999E-2</v>
      </c>
      <c r="Q1397">
        <v>20</v>
      </c>
      <c r="R1397" t="s">
        <v>1144</v>
      </c>
      <c r="S1397" t="s">
        <v>966</v>
      </c>
    </row>
    <row r="1398" spans="1:19" x14ac:dyDescent="0.25">
      <c r="A1398" s="54">
        <f>_xlfn.XLOOKUP(B1398,'School Lookup'!D:D,'School Lookup'!F:F,0)</f>
        <v>417101</v>
      </c>
      <c r="B1398" s="54" t="str">
        <f>_xlfn.XLOOKUP(C1398,'School Lookup'!A:A,'School Lookup'!D:D,_xlfn.XLOOKUP(C1398,'School Lookup'!B:B,'School Lookup'!D:D,_xlfn.XLOOKUP(C1398,'School Lookup'!C:C,'School Lookup'!D:D,0)))</f>
        <v>Church Broughton CE Controlled Primary School</v>
      </c>
      <c r="C1398" t="s">
        <v>21</v>
      </c>
      <c r="D1398" t="s">
        <v>1674</v>
      </c>
      <c r="E1398" t="s">
        <v>16</v>
      </c>
      <c r="F1398" t="s">
        <v>734</v>
      </c>
      <c r="G1398" t="s">
        <v>220</v>
      </c>
      <c r="H1398" t="s">
        <v>761</v>
      </c>
      <c r="I1398" t="s">
        <v>980</v>
      </c>
      <c r="J1398" t="s">
        <v>981</v>
      </c>
      <c r="K1398" s="4">
        <v>46010</v>
      </c>
      <c r="L1398" s="5">
        <v>0.38800925925925928</v>
      </c>
      <c r="M1398" t="s">
        <v>953</v>
      </c>
      <c r="N1398" s="5">
        <v>6.9444444444444444E-5</v>
      </c>
      <c r="O1398" t="s">
        <v>982</v>
      </c>
      <c r="P1398">
        <v>0.02</v>
      </c>
      <c r="Q1398">
        <v>20</v>
      </c>
      <c r="R1398" t="s">
        <v>998</v>
      </c>
      <c r="S1398" t="s">
        <v>987</v>
      </c>
    </row>
    <row r="1399" spans="1:19" x14ac:dyDescent="0.25">
      <c r="A1399" s="54">
        <f>_xlfn.XLOOKUP(B1399,'School Lookup'!D:D,'School Lookup'!F:F,0)</f>
        <v>417101</v>
      </c>
      <c r="B1399" s="54" t="str">
        <f>_xlfn.XLOOKUP(C1399,'School Lookup'!A:A,'School Lookup'!D:D,_xlfn.XLOOKUP(C1399,'School Lookup'!B:B,'School Lookup'!D:D,_xlfn.XLOOKUP(C1399,'School Lookup'!C:C,'School Lookup'!D:D,0)))</f>
        <v>Church Broughton CE Controlled Primary School</v>
      </c>
      <c r="C1399" t="s">
        <v>21</v>
      </c>
      <c r="D1399" t="s">
        <v>1675</v>
      </c>
      <c r="E1399" t="s">
        <v>16</v>
      </c>
      <c r="F1399" t="s">
        <v>734</v>
      </c>
      <c r="G1399" t="s">
        <v>220</v>
      </c>
      <c r="H1399" t="s">
        <v>761</v>
      </c>
      <c r="I1399" t="s">
        <v>980</v>
      </c>
      <c r="J1399" t="s">
        <v>981</v>
      </c>
      <c r="K1399" s="4">
        <v>46010</v>
      </c>
      <c r="L1399" s="5">
        <v>0.56123842592592588</v>
      </c>
      <c r="M1399" t="s">
        <v>953</v>
      </c>
      <c r="N1399" s="5">
        <v>1.3310185185185185E-3</v>
      </c>
      <c r="O1399" t="s">
        <v>982</v>
      </c>
      <c r="P1399">
        <v>0.13800000000000001</v>
      </c>
      <c r="Q1399">
        <v>20</v>
      </c>
      <c r="R1399" t="s">
        <v>983</v>
      </c>
      <c r="S1399" t="s">
        <v>984</v>
      </c>
    </row>
    <row r="1400" spans="1:19" x14ac:dyDescent="0.25">
      <c r="A1400" s="54">
        <f>_xlfn.XLOOKUP(B1400,'School Lookup'!D:D,'School Lookup'!F:F,0)</f>
        <v>417101</v>
      </c>
      <c r="B1400" s="54" t="str">
        <f>_xlfn.XLOOKUP(C1400,'School Lookup'!A:A,'School Lookup'!D:D,_xlfn.XLOOKUP(C1400,'School Lookup'!B:B,'School Lookup'!D:D,_xlfn.XLOOKUP(C1400,'School Lookup'!C:C,'School Lookup'!D:D,0)))</f>
        <v>Church Broughton CE Controlled Primary School</v>
      </c>
      <c r="C1400" t="s">
        <v>21</v>
      </c>
      <c r="D1400" t="s">
        <v>1676</v>
      </c>
      <c r="E1400" t="s">
        <v>16</v>
      </c>
      <c r="F1400" t="s">
        <v>734</v>
      </c>
      <c r="G1400" t="s">
        <v>220</v>
      </c>
      <c r="H1400" t="s">
        <v>761</v>
      </c>
      <c r="I1400" t="s">
        <v>980</v>
      </c>
      <c r="J1400" t="s">
        <v>981</v>
      </c>
      <c r="K1400" s="4">
        <v>46010</v>
      </c>
      <c r="L1400" s="5">
        <v>0.61343749999999997</v>
      </c>
      <c r="M1400" t="s">
        <v>953</v>
      </c>
      <c r="N1400" s="5">
        <v>4.4444444444444444E-3</v>
      </c>
      <c r="O1400" t="s">
        <v>982</v>
      </c>
      <c r="P1400">
        <v>0.45600000000000002</v>
      </c>
      <c r="Q1400">
        <v>20</v>
      </c>
      <c r="R1400" t="s">
        <v>998</v>
      </c>
      <c r="S1400" t="s">
        <v>987</v>
      </c>
    </row>
    <row r="1401" spans="1:19" x14ac:dyDescent="0.25">
      <c r="A1401" s="54">
        <f>_xlfn.XLOOKUP(B1401,'School Lookup'!D:D,'School Lookup'!F:F,0)</f>
        <v>293050</v>
      </c>
      <c r="B1401" s="54" t="str">
        <f>_xlfn.XLOOKUP(C1401,'School Lookup'!A:A,'School Lookup'!D:D,_xlfn.XLOOKUP(C1401,'School Lookup'!B:B,'School Lookup'!D:D,_xlfn.XLOOKUP(C1401,'School Lookup'!C:C,'School Lookup'!D:D,0)))</f>
        <v>Speedwell Infant School</v>
      </c>
      <c r="C1401" t="s">
        <v>44</v>
      </c>
      <c r="D1401" t="s">
        <v>1251</v>
      </c>
      <c r="E1401" t="s">
        <v>16</v>
      </c>
      <c r="F1401" t="s">
        <v>734</v>
      </c>
      <c r="G1401" t="s">
        <v>238</v>
      </c>
      <c r="H1401" t="s">
        <v>218</v>
      </c>
      <c r="I1401" t="s">
        <v>980</v>
      </c>
      <c r="J1401" t="s">
        <v>981</v>
      </c>
      <c r="K1401" s="4">
        <v>46010</v>
      </c>
      <c r="L1401" s="5">
        <v>0.39305555555555555</v>
      </c>
      <c r="M1401" t="s">
        <v>953</v>
      </c>
      <c r="N1401" s="5">
        <v>2.8935185185185184E-4</v>
      </c>
      <c r="O1401" t="s">
        <v>982</v>
      </c>
      <c r="P1401">
        <v>0.03</v>
      </c>
      <c r="Q1401">
        <v>20</v>
      </c>
      <c r="R1401" t="s">
        <v>983</v>
      </c>
      <c r="S1401" t="s">
        <v>984</v>
      </c>
    </row>
    <row r="1402" spans="1:19" x14ac:dyDescent="0.25">
      <c r="A1402" s="54">
        <f>_xlfn.XLOOKUP(B1402,'School Lookup'!D:D,'School Lookup'!F:F,0)</f>
        <v>293050</v>
      </c>
      <c r="B1402" s="54" t="str">
        <f>_xlfn.XLOOKUP(C1402,'School Lookup'!A:A,'School Lookup'!D:D,_xlfn.XLOOKUP(C1402,'School Lookup'!B:B,'School Lookup'!D:D,_xlfn.XLOOKUP(C1402,'School Lookup'!C:C,'School Lookup'!D:D,0)))</f>
        <v>Speedwell Infant School</v>
      </c>
      <c r="C1402" t="s">
        <v>44</v>
      </c>
      <c r="D1402" t="s">
        <v>1120</v>
      </c>
      <c r="E1402" t="s">
        <v>16</v>
      </c>
      <c r="F1402" t="s">
        <v>734</v>
      </c>
      <c r="G1402" t="s">
        <v>238</v>
      </c>
      <c r="H1402" t="s">
        <v>218</v>
      </c>
      <c r="I1402" t="s">
        <v>980</v>
      </c>
      <c r="J1402" t="s">
        <v>981</v>
      </c>
      <c r="K1402" s="4">
        <v>46010</v>
      </c>
      <c r="L1402" s="5">
        <v>0.40902777777777777</v>
      </c>
      <c r="M1402" t="s">
        <v>953</v>
      </c>
      <c r="N1402" s="5">
        <v>5.3240740740740744E-4</v>
      </c>
      <c r="O1402" t="s">
        <v>982</v>
      </c>
      <c r="P1402">
        <v>0.115</v>
      </c>
      <c r="Q1402">
        <v>20</v>
      </c>
      <c r="R1402" t="s">
        <v>989</v>
      </c>
      <c r="S1402" t="s">
        <v>990</v>
      </c>
    </row>
    <row r="1403" spans="1:19" x14ac:dyDescent="0.25">
      <c r="A1403" s="54">
        <f>_xlfn.XLOOKUP(B1403,'School Lookup'!D:D,'School Lookup'!F:F,0)</f>
        <v>293050</v>
      </c>
      <c r="B1403" s="54" t="str">
        <f>_xlfn.XLOOKUP(C1403,'School Lookup'!A:A,'School Lookup'!D:D,_xlfn.XLOOKUP(C1403,'School Lookup'!B:B,'School Lookup'!D:D,_xlfn.XLOOKUP(C1403,'School Lookup'!C:C,'School Lookup'!D:D,0)))</f>
        <v>Speedwell Infant School</v>
      </c>
      <c r="C1403" t="s">
        <v>44</v>
      </c>
      <c r="D1403" t="s">
        <v>1677</v>
      </c>
      <c r="E1403" t="s">
        <v>16</v>
      </c>
      <c r="F1403" t="s">
        <v>734</v>
      </c>
      <c r="G1403" t="s">
        <v>238</v>
      </c>
      <c r="H1403" t="s">
        <v>218</v>
      </c>
      <c r="I1403" t="s">
        <v>980</v>
      </c>
      <c r="J1403" t="s">
        <v>981</v>
      </c>
      <c r="K1403" s="4">
        <v>46010</v>
      </c>
      <c r="L1403" s="5">
        <v>0.56805555555555554</v>
      </c>
      <c r="M1403" t="s">
        <v>953</v>
      </c>
      <c r="N1403" s="5">
        <v>3.1250000000000001E-4</v>
      </c>
      <c r="O1403" t="s">
        <v>982</v>
      </c>
      <c r="P1403">
        <v>3.2000000000000001E-2</v>
      </c>
      <c r="Q1403">
        <v>20</v>
      </c>
      <c r="R1403" t="s">
        <v>983</v>
      </c>
      <c r="S1403" t="s">
        <v>984</v>
      </c>
    </row>
    <row r="1404" spans="1:19" x14ac:dyDescent="0.25">
      <c r="A1404" s="54">
        <f>_xlfn.XLOOKUP(B1404,'School Lookup'!D:D,'School Lookup'!F:F,0)</f>
        <v>293050</v>
      </c>
      <c r="B1404" s="54" t="str">
        <f>_xlfn.XLOOKUP(C1404,'School Lookup'!A:A,'School Lookup'!D:D,_xlfn.XLOOKUP(C1404,'School Lookup'!B:B,'School Lookup'!D:D,_xlfn.XLOOKUP(C1404,'School Lookup'!C:C,'School Lookup'!D:D,0)))</f>
        <v>Speedwell Infant School</v>
      </c>
      <c r="C1404" t="s">
        <v>44</v>
      </c>
      <c r="D1404" t="s">
        <v>1618</v>
      </c>
      <c r="E1404" t="s">
        <v>16</v>
      </c>
      <c r="F1404" t="s">
        <v>734</v>
      </c>
      <c r="G1404" t="s">
        <v>238</v>
      </c>
      <c r="H1404" t="s">
        <v>218</v>
      </c>
      <c r="I1404" t="s">
        <v>980</v>
      </c>
      <c r="J1404" t="s">
        <v>981</v>
      </c>
      <c r="K1404" s="4">
        <v>46010</v>
      </c>
      <c r="L1404" s="5">
        <v>0.57013888888888886</v>
      </c>
      <c r="M1404" t="s">
        <v>953</v>
      </c>
      <c r="N1404" s="5">
        <v>2.7199074074074074E-3</v>
      </c>
      <c r="O1404" t="s">
        <v>982</v>
      </c>
      <c r="P1404">
        <v>0.58799999999999997</v>
      </c>
      <c r="Q1404">
        <v>20</v>
      </c>
      <c r="R1404" t="s">
        <v>1074</v>
      </c>
      <c r="S1404" t="s">
        <v>990</v>
      </c>
    </row>
    <row r="1405" spans="1:19" x14ac:dyDescent="0.25">
      <c r="A1405" s="54">
        <f>_xlfn.XLOOKUP(B1405,'School Lookup'!D:D,'School Lookup'!F:F,0)</f>
        <v>293050</v>
      </c>
      <c r="B1405" s="54" t="str">
        <f>_xlfn.XLOOKUP(C1405,'School Lookup'!A:A,'School Lookup'!D:D,_xlfn.XLOOKUP(C1405,'School Lookup'!B:B,'School Lookup'!D:D,_xlfn.XLOOKUP(C1405,'School Lookup'!C:C,'School Lookup'!D:D,0)))</f>
        <v>Speedwell Infant School</v>
      </c>
      <c r="C1405" t="s">
        <v>44</v>
      </c>
      <c r="D1405" t="s">
        <v>1678</v>
      </c>
      <c r="E1405" t="s">
        <v>16</v>
      </c>
      <c r="F1405" t="s">
        <v>734</v>
      </c>
      <c r="G1405" t="s">
        <v>238</v>
      </c>
      <c r="H1405" t="s">
        <v>218</v>
      </c>
      <c r="I1405" t="s">
        <v>980</v>
      </c>
      <c r="J1405" t="s">
        <v>981</v>
      </c>
      <c r="K1405" s="4">
        <v>46010</v>
      </c>
      <c r="L1405" s="5">
        <v>0.6430555555555556</v>
      </c>
      <c r="M1405" t="s">
        <v>953</v>
      </c>
      <c r="N1405" s="5">
        <v>2.6620370370370372E-4</v>
      </c>
      <c r="O1405" t="s">
        <v>982</v>
      </c>
      <c r="P1405">
        <v>2.8000000000000001E-2</v>
      </c>
      <c r="Q1405">
        <v>20</v>
      </c>
      <c r="R1405" t="s">
        <v>998</v>
      </c>
      <c r="S1405" t="s">
        <v>987</v>
      </c>
    </row>
    <row r="1406" spans="1:19" x14ac:dyDescent="0.25">
      <c r="A1406" s="54">
        <f>_xlfn.XLOOKUP(B1406,'School Lookup'!D:D,'School Lookup'!F:F,0)</f>
        <v>293050</v>
      </c>
      <c r="B1406" s="54" t="str">
        <f>_xlfn.XLOOKUP(C1406,'School Lookup'!A:A,'School Lookup'!D:D,_xlfn.XLOOKUP(C1406,'School Lookup'!B:B,'School Lookup'!D:D,_xlfn.XLOOKUP(C1406,'School Lookup'!C:C,'School Lookup'!D:D,0)))</f>
        <v>Speedwell Infant School</v>
      </c>
      <c r="C1406" t="s">
        <v>44</v>
      </c>
      <c r="D1406" t="s">
        <v>1122</v>
      </c>
      <c r="E1406" t="s">
        <v>16</v>
      </c>
      <c r="F1406" t="s">
        <v>734</v>
      </c>
      <c r="G1406" t="s">
        <v>238</v>
      </c>
      <c r="H1406" t="s">
        <v>218</v>
      </c>
      <c r="I1406" t="s">
        <v>980</v>
      </c>
      <c r="J1406" t="s">
        <v>981</v>
      </c>
      <c r="K1406" s="4">
        <v>46010</v>
      </c>
      <c r="L1406" s="5">
        <v>0.64375000000000004</v>
      </c>
      <c r="M1406" t="s">
        <v>953</v>
      </c>
      <c r="N1406" s="5">
        <v>3.4722222222222222E-5</v>
      </c>
      <c r="O1406" t="s">
        <v>982</v>
      </c>
      <c r="P1406">
        <v>0.02</v>
      </c>
      <c r="Q1406">
        <v>20</v>
      </c>
      <c r="R1406" t="s">
        <v>998</v>
      </c>
      <c r="S1406" t="s">
        <v>987</v>
      </c>
    </row>
    <row r="1407" spans="1:19" x14ac:dyDescent="0.25">
      <c r="A1407" s="54">
        <f>_xlfn.XLOOKUP(B1407,'School Lookup'!D:D,'School Lookup'!F:F,0)</f>
        <v>148526</v>
      </c>
      <c r="B1407" s="54" t="str">
        <f>_xlfn.XLOOKUP(C1407,'School Lookup'!A:A,'School Lookup'!D:D,_xlfn.XLOOKUP(C1407,'School Lookup'!B:B,'School Lookup'!D:D,_xlfn.XLOOKUP(C1407,'School Lookup'!C:C,'School Lookup'!D:D,0)))</f>
        <v>The Village Federation Lines</v>
      </c>
      <c r="C1407" t="s">
        <v>43</v>
      </c>
      <c r="D1407">
        <v>153</v>
      </c>
      <c r="E1407" t="s">
        <v>16</v>
      </c>
      <c r="F1407" t="s">
        <v>734</v>
      </c>
      <c r="G1407" t="s">
        <v>134</v>
      </c>
      <c r="H1407" t="s">
        <v>347</v>
      </c>
      <c r="I1407" t="s">
        <v>958</v>
      </c>
      <c r="J1407" t="s">
        <v>959</v>
      </c>
      <c r="K1407" s="4">
        <v>46010</v>
      </c>
      <c r="L1407" s="5">
        <v>0.55608796296296292</v>
      </c>
      <c r="M1407" t="s">
        <v>953</v>
      </c>
      <c r="N1407" s="5">
        <v>3.2407407407407406E-4</v>
      </c>
      <c r="O1407" t="s">
        <v>960</v>
      </c>
      <c r="P1407">
        <v>0</v>
      </c>
      <c r="Q1407">
        <v>20</v>
      </c>
      <c r="R1407" t="s">
        <v>955</v>
      </c>
    </row>
    <row r="1408" spans="1:19" x14ac:dyDescent="0.25">
      <c r="A1408" s="54">
        <f>_xlfn.XLOOKUP(B1408,'School Lookup'!D:D,'School Lookup'!F:F,0)</f>
        <v>148526</v>
      </c>
      <c r="B1408" s="54" t="str">
        <f>_xlfn.XLOOKUP(C1408,'School Lookup'!A:A,'School Lookup'!D:D,_xlfn.XLOOKUP(C1408,'School Lookup'!B:B,'School Lookup'!D:D,_xlfn.XLOOKUP(C1408,'School Lookup'!C:C,'School Lookup'!D:D,0)))</f>
        <v>The Village Federation Lines</v>
      </c>
      <c r="C1408" t="s">
        <v>43</v>
      </c>
      <c r="D1408" t="s">
        <v>1679</v>
      </c>
      <c r="E1408" t="s">
        <v>16</v>
      </c>
      <c r="F1408" t="s">
        <v>734</v>
      </c>
      <c r="G1408" t="s">
        <v>134</v>
      </c>
      <c r="H1408" t="s">
        <v>347</v>
      </c>
      <c r="I1408" t="s">
        <v>958</v>
      </c>
      <c r="J1408" t="s">
        <v>981</v>
      </c>
      <c r="K1408" s="4">
        <v>46010</v>
      </c>
      <c r="L1408" s="5">
        <v>0.54155092592592591</v>
      </c>
      <c r="M1408" t="s">
        <v>953</v>
      </c>
      <c r="N1408" s="5">
        <v>3.4722222222222222E-5</v>
      </c>
      <c r="O1408" t="s">
        <v>982</v>
      </c>
      <c r="P1408">
        <v>0</v>
      </c>
      <c r="Q1408">
        <v>20</v>
      </c>
      <c r="R1408" t="s">
        <v>983</v>
      </c>
      <c r="S1408" t="s">
        <v>984</v>
      </c>
    </row>
    <row r="1409" spans="1:19" x14ac:dyDescent="0.25">
      <c r="A1409" s="54">
        <f>_xlfn.XLOOKUP(B1409,'School Lookup'!D:D,'School Lookup'!F:F,0)</f>
        <v>159955</v>
      </c>
      <c r="B1409" s="54" t="str">
        <f>_xlfn.XLOOKUP(C1409,'School Lookup'!A:A,'School Lookup'!D:D,_xlfn.XLOOKUP(C1409,'School Lookup'!B:B,'School Lookup'!D:D,_xlfn.XLOOKUP(C1409,'School Lookup'!C:C,'School Lookup'!D:D,0)))</f>
        <v>New Mills Nursery School</v>
      </c>
      <c r="C1409" t="s">
        <v>37</v>
      </c>
      <c r="D1409" t="s">
        <v>1680</v>
      </c>
      <c r="E1409" t="s">
        <v>16</v>
      </c>
      <c r="F1409" t="s">
        <v>734</v>
      </c>
      <c r="G1409" t="s">
        <v>231</v>
      </c>
      <c r="H1409" t="s">
        <v>222</v>
      </c>
      <c r="I1409" t="s">
        <v>980</v>
      </c>
      <c r="J1409" t="s">
        <v>981</v>
      </c>
      <c r="K1409" s="4">
        <v>46010</v>
      </c>
      <c r="L1409" s="5">
        <v>0.52006944444444447</v>
      </c>
      <c r="M1409" t="s">
        <v>953</v>
      </c>
      <c r="N1409" s="5">
        <v>9.4097222222222221E-3</v>
      </c>
      <c r="O1409" t="s">
        <v>982</v>
      </c>
      <c r="P1409">
        <v>0.96399999999999997</v>
      </c>
      <c r="Q1409">
        <v>20</v>
      </c>
      <c r="R1409" t="s">
        <v>983</v>
      </c>
      <c r="S1409" t="s">
        <v>984</v>
      </c>
    </row>
    <row r="1410" spans="1:19" x14ac:dyDescent="0.25">
      <c r="A1410" s="54">
        <f>_xlfn.XLOOKUP(B1410,'School Lookup'!D:D,'School Lookup'!F:F,0)</f>
        <v>823392</v>
      </c>
      <c r="B1410" s="54" t="str">
        <f>_xlfn.XLOOKUP(C1410,'School Lookup'!A:A,'School Lookup'!D:D,_xlfn.XLOOKUP(C1410,'School Lookup'!B:B,'School Lookup'!D:D,_xlfn.XLOOKUP(C1410,'School Lookup'!C:C,'School Lookup'!D:D,0)))</f>
        <v>Fitz Herbert C of E VA Primary School</v>
      </c>
      <c r="C1410" t="s">
        <v>22</v>
      </c>
      <c r="D1410" t="s">
        <v>1127</v>
      </c>
      <c r="E1410" t="s">
        <v>16</v>
      </c>
      <c r="F1410" t="s">
        <v>734</v>
      </c>
      <c r="G1410" t="s">
        <v>134</v>
      </c>
      <c r="H1410" t="s">
        <v>347</v>
      </c>
      <c r="I1410" t="s">
        <v>958</v>
      </c>
      <c r="J1410" t="s">
        <v>981</v>
      </c>
      <c r="K1410" s="4">
        <v>46010</v>
      </c>
      <c r="L1410" s="5">
        <v>0.37443287037037037</v>
      </c>
      <c r="M1410" t="s">
        <v>953</v>
      </c>
      <c r="N1410" s="5">
        <v>2.3148148148148147E-5</v>
      </c>
      <c r="O1410" t="s">
        <v>982</v>
      </c>
      <c r="P1410">
        <v>0</v>
      </c>
      <c r="Q1410">
        <v>20</v>
      </c>
      <c r="R1410" t="s">
        <v>983</v>
      </c>
      <c r="S1410" t="s">
        <v>984</v>
      </c>
    </row>
    <row r="1411" spans="1:19" x14ac:dyDescent="0.25">
      <c r="A1411" s="54">
        <f>_xlfn.XLOOKUP(B1411,'School Lookup'!D:D,'School Lookup'!F:F,0)</f>
        <v>823392</v>
      </c>
      <c r="B1411" s="54" t="str">
        <f>_xlfn.XLOOKUP(C1411,'School Lookup'!A:A,'School Lookup'!D:D,_xlfn.XLOOKUP(C1411,'School Lookup'!B:B,'School Lookup'!D:D,_xlfn.XLOOKUP(C1411,'School Lookup'!C:C,'School Lookup'!D:D,0)))</f>
        <v>Fitz Herbert C of E VA Primary School</v>
      </c>
      <c r="C1411" t="s">
        <v>22</v>
      </c>
      <c r="D1411" t="s">
        <v>1212</v>
      </c>
      <c r="E1411" t="s">
        <v>16</v>
      </c>
      <c r="F1411" t="s">
        <v>734</v>
      </c>
      <c r="G1411" t="s">
        <v>134</v>
      </c>
      <c r="H1411" t="s">
        <v>347</v>
      </c>
      <c r="I1411" t="s">
        <v>958</v>
      </c>
      <c r="J1411" t="s">
        <v>981</v>
      </c>
      <c r="K1411" s="4">
        <v>46010</v>
      </c>
      <c r="L1411" s="5">
        <v>0.47538194444444443</v>
      </c>
      <c r="M1411" t="s">
        <v>953</v>
      </c>
      <c r="N1411" s="5">
        <v>3.2407407407407406E-4</v>
      </c>
      <c r="O1411" t="s">
        <v>982</v>
      </c>
      <c r="P1411">
        <v>0</v>
      </c>
      <c r="Q1411">
        <v>20</v>
      </c>
      <c r="R1411" t="s">
        <v>1006</v>
      </c>
      <c r="S1411" t="s">
        <v>994</v>
      </c>
    </row>
    <row r="1412" spans="1:19" x14ac:dyDescent="0.25">
      <c r="A1412" s="54">
        <f>_xlfn.XLOOKUP(B1412,'School Lookup'!D:D,'School Lookup'!F:F,0)</f>
        <v>823392</v>
      </c>
      <c r="B1412" s="54" t="str">
        <f>_xlfn.XLOOKUP(C1412,'School Lookup'!A:A,'School Lookup'!D:D,_xlfn.XLOOKUP(C1412,'School Lookup'!B:B,'School Lookup'!D:D,_xlfn.XLOOKUP(C1412,'School Lookup'!C:C,'School Lookup'!D:D,0)))</f>
        <v>Fitz Herbert C of E VA Primary School</v>
      </c>
      <c r="C1412" t="s">
        <v>22</v>
      </c>
      <c r="D1412" t="s">
        <v>1681</v>
      </c>
      <c r="E1412" t="s">
        <v>16</v>
      </c>
      <c r="F1412" t="s">
        <v>734</v>
      </c>
      <c r="G1412" t="s">
        <v>134</v>
      </c>
      <c r="H1412" t="s">
        <v>347</v>
      </c>
      <c r="I1412" t="s">
        <v>958</v>
      </c>
      <c r="J1412" t="s">
        <v>981</v>
      </c>
      <c r="K1412" s="4">
        <v>46010</v>
      </c>
      <c r="L1412" s="5">
        <v>0.52656250000000004</v>
      </c>
      <c r="M1412" t="s">
        <v>953</v>
      </c>
      <c r="N1412" s="5">
        <v>1.9328703703703704E-3</v>
      </c>
      <c r="O1412" t="s">
        <v>982</v>
      </c>
      <c r="P1412">
        <v>0</v>
      </c>
      <c r="Q1412">
        <v>20</v>
      </c>
      <c r="R1412" t="s">
        <v>998</v>
      </c>
      <c r="S1412" t="s">
        <v>987</v>
      </c>
    </row>
    <row r="1413" spans="1:19" x14ac:dyDescent="0.25">
      <c r="A1413" s="54">
        <f>_xlfn.XLOOKUP(B1413,'School Lookup'!D:D,'School Lookup'!F:F,0)</f>
        <v>823392</v>
      </c>
      <c r="B1413" s="54" t="str">
        <f>_xlfn.XLOOKUP(C1413,'School Lookup'!A:A,'School Lookup'!D:D,_xlfn.XLOOKUP(C1413,'School Lookup'!B:B,'School Lookup'!D:D,_xlfn.XLOOKUP(C1413,'School Lookup'!C:C,'School Lookup'!D:D,0)))</f>
        <v>Fitz Herbert C of E VA Primary School</v>
      </c>
      <c r="C1413" t="s">
        <v>22</v>
      </c>
      <c r="D1413" t="s">
        <v>1682</v>
      </c>
      <c r="E1413" t="s">
        <v>16</v>
      </c>
      <c r="F1413" t="s">
        <v>734</v>
      </c>
      <c r="G1413" t="s">
        <v>134</v>
      </c>
      <c r="H1413" t="s">
        <v>347</v>
      </c>
      <c r="I1413" t="s">
        <v>958</v>
      </c>
      <c r="J1413" t="s">
        <v>981</v>
      </c>
      <c r="K1413" s="4">
        <v>46010</v>
      </c>
      <c r="L1413" s="5">
        <v>0.52879629629629632</v>
      </c>
      <c r="M1413" t="s">
        <v>953</v>
      </c>
      <c r="N1413" s="5">
        <v>9.837962962962962E-4</v>
      </c>
      <c r="O1413" t="s">
        <v>982</v>
      </c>
      <c r="P1413">
        <v>0</v>
      </c>
      <c r="Q1413">
        <v>20</v>
      </c>
      <c r="R1413" t="s">
        <v>983</v>
      </c>
      <c r="S1413" t="s">
        <v>984</v>
      </c>
    </row>
    <row r="1414" spans="1:19" x14ac:dyDescent="0.25">
      <c r="A1414" s="54">
        <f>_xlfn.XLOOKUP(B1414,'School Lookup'!D:D,'School Lookup'!F:F,0)</f>
        <v>823392</v>
      </c>
      <c r="B1414" s="54" t="str">
        <f>_xlfn.XLOOKUP(C1414,'School Lookup'!A:A,'School Lookup'!D:D,_xlfn.XLOOKUP(C1414,'School Lookup'!B:B,'School Lookup'!D:D,_xlfn.XLOOKUP(C1414,'School Lookup'!C:C,'School Lookup'!D:D,0)))</f>
        <v>Fitz Herbert C of E VA Primary School</v>
      </c>
      <c r="C1414" t="s">
        <v>22</v>
      </c>
      <c r="D1414" t="s">
        <v>1683</v>
      </c>
      <c r="E1414" t="s">
        <v>16</v>
      </c>
      <c r="F1414" t="s">
        <v>734</v>
      </c>
      <c r="G1414" t="s">
        <v>134</v>
      </c>
      <c r="H1414" t="s">
        <v>347</v>
      </c>
      <c r="I1414" t="s">
        <v>958</v>
      </c>
      <c r="J1414" t="s">
        <v>981</v>
      </c>
      <c r="K1414" s="4">
        <v>46010</v>
      </c>
      <c r="L1414" s="5">
        <v>0.55612268518518515</v>
      </c>
      <c r="M1414" t="s">
        <v>953</v>
      </c>
      <c r="N1414" s="5">
        <v>9.0277777777777774E-4</v>
      </c>
      <c r="O1414" t="s">
        <v>982</v>
      </c>
      <c r="P1414">
        <v>0</v>
      </c>
      <c r="Q1414">
        <v>20</v>
      </c>
      <c r="R1414" t="s">
        <v>998</v>
      </c>
      <c r="S1414" t="s">
        <v>987</v>
      </c>
    </row>
    <row r="1415" spans="1:19" x14ac:dyDescent="0.25">
      <c r="A1415" s="54">
        <f>_xlfn.XLOOKUP(B1415,'School Lookup'!D:D,'School Lookup'!F:F,0)</f>
        <v>293050</v>
      </c>
      <c r="B1415" s="54" t="str">
        <f>_xlfn.XLOOKUP(C1415,'School Lookup'!A:A,'School Lookup'!D:D,_xlfn.XLOOKUP(C1415,'School Lookup'!B:B,'School Lookup'!D:D,_xlfn.XLOOKUP(C1415,'School Lookup'!C:C,'School Lookup'!D:D,0)))</f>
        <v>Speedwell Infant School</v>
      </c>
      <c r="C1415" t="s">
        <v>44</v>
      </c>
      <c r="D1415" t="s">
        <v>1684</v>
      </c>
      <c r="E1415" t="s">
        <v>16</v>
      </c>
      <c r="F1415" t="s">
        <v>734</v>
      </c>
      <c r="G1415" t="s">
        <v>238</v>
      </c>
      <c r="H1415" t="s">
        <v>218</v>
      </c>
      <c r="I1415" t="s">
        <v>980</v>
      </c>
      <c r="J1415" t="s">
        <v>959</v>
      </c>
      <c r="K1415" s="4">
        <v>46010</v>
      </c>
      <c r="L1415" s="5">
        <v>0.48541666666666666</v>
      </c>
      <c r="M1415" t="s">
        <v>953</v>
      </c>
      <c r="N1415" s="5">
        <v>5.2083333333333333E-4</v>
      </c>
      <c r="O1415" t="s">
        <v>960</v>
      </c>
      <c r="P1415">
        <v>2.1999999999999999E-2</v>
      </c>
      <c r="Q1415">
        <v>20</v>
      </c>
      <c r="R1415" t="s">
        <v>978</v>
      </c>
      <c r="S1415" t="s">
        <v>966</v>
      </c>
    </row>
    <row r="1416" spans="1:19" x14ac:dyDescent="0.25">
      <c r="A1416" s="54">
        <f>_xlfn.XLOOKUP(B1416,'School Lookup'!D:D,'School Lookup'!F:F,0)</f>
        <v>544254</v>
      </c>
      <c r="B1416" s="54" t="str">
        <f>_xlfn.XLOOKUP(C1416,'School Lookup'!A:A,'School Lookup'!D:D,_xlfn.XLOOKUP(C1416,'School Lookup'!B:B,'School Lookup'!D:D,_xlfn.XLOOKUP(C1416,'School Lookup'!C:C,'School Lookup'!D:D,0)))</f>
        <v>Little Eaton Primary School Derby DE21 5AB</v>
      </c>
      <c r="C1416" t="s">
        <v>42</v>
      </c>
      <c r="D1416" t="s">
        <v>1685</v>
      </c>
      <c r="E1416" t="s">
        <v>16</v>
      </c>
      <c r="F1416" t="s">
        <v>734</v>
      </c>
      <c r="G1416" t="s">
        <v>232</v>
      </c>
      <c r="H1416" t="s">
        <v>228</v>
      </c>
      <c r="I1416" t="s">
        <v>980</v>
      </c>
      <c r="J1416" t="s">
        <v>981</v>
      </c>
      <c r="K1416" s="4">
        <v>46010</v>
      </c>
      <c r="L1416" s="5">
        <v>0.4375</v>
      </c>
      <c r="M1416" t="s">
        <v>953</v>
      </c>
      <c r="N1416" s="5">
        <v>3.8194444444444446E-4</v>
      </c>
      <c r="O1416" t="s">
        <v>982</v>
      </c>
      <c r="P1416">
        <v>0.04</v>
      </c>
      <c r="Q1416">
        <v>20</v>
      </c>
      <c r="R1416" t="s">
        <v>993</v>
      </c>
      <c r="S1416" t="s">
        <v>994</v>
      </c>
    </row>
    <row r="1417" spans="1:19" x14ac:dyDescent="0.25">
      <c r="A1417" s="54">
        <f>_xlfn.XLOOKUP(B1417,'School Lookup'!D:D,'School Lookup'!F:F,0)</f>
        <v>544254</v>
      </c>
      <c r="B1417" s="54" t="str">
        <f>_xlfn.XLOOKUP(C1417,'School Lookup'!A:A,'School Lookup'!D:D,_xlfn.XLOOKUP(C1417,'School Lookup'!B:B,'School Lookup'!D:D,_xlfn.XLOOKUP(C1417,'School Lookup'!C:C,'School Lookup'!D:D,0)))</f>
        <v>Little Eaton Primary School Derby DE21 5AB</v>
      </c>
      <c r="C1417" t="s">
        <v>42</v>
      </c>
      <c r="D1417" t="s">
        <v>1686</v>
      </c>
      <c r="E1417" t="s">
        <v>16</v>
      </c>
      <c r="F1417" t="s">
        <v>734</v>
      </c>
      <c r="G1417" t="s">
        <v>232</v>
      </c>
      <c r="H1417" t="s">
        <v>228</v>
      </c>
      <c r="I1417" t="s">
        <v>980</v>
      </c>
      <c r="J1417" t="s">
        <v>981</v>
      </c>
      <c r="K1417" s="4">
        <v>46010</v>
      </c>
      <c r="L1417" s="5">
        <v>0.45833333333333331</v>
      </c>
      <c r="M1417" t="s">
        <v>953</v>
      </c>
      <c r="N1417" s="5">
        <v>4.9768518518518521E-4</v>
      </c>
      <c r="O1417" t="s">
        <v>982</v>
      </c>
      <c r="P1417">
        <v>5.0999999999999997E-2</v>
      </c>
      <c r="Q1417">
        <v>20</v>
      </c>
      <c r="R1417" t="s">
        <v>993</v>
      </c>
      <c r="S1417" t="s">
        <v>994</v>
      </c>
    </row>
    <row r="1418" spans="1:19" x14ac:dyDescent="0.25">
      <c r="A1418" s="54">
        <f>_xlfn.XLOOKUP(B1418,'School Lookup'!D:D,'School Lookup'!F:F,0)</f>
        <v>544254</v>
      </c>
      <c r="B1418" s="54" t="str">
        <f>_xlfn.XLOOKUP(C1418,'School Lookup'!A:A,'School Lookup'!D:D,_xlfn.XLOOKUP(C1418,'School Lookup'!B:B,'School Lookup'!D:D,_xlfn.XLOOKUP(C1418,'School Lookup'!C:C,'School Lookup'!D:D,0)))</f>
        <v>Little Eaton Primary School Derby DE21 5AB</v>
      </c>
      <c r="C1418" t="s">
        <v>42</v>
      </c>
      <c r="D1418" t="s">
        <v>1687</v>
      </c>
      <c r="E1418" t="s">
        <v>16</v>
      </c>
      <c r="F1418" t="s">
        <v>734</v>
      </c>
      <c r="G1418" t="s">
        <v>232</v>
      </c>
      <c r="H1418" t="s">
        <v>228</v>
      </c>
      <c r="I1418" t="s">
        <v>980</v>
      </c>
      <c r="J1418" t="s">
        <v>981</v>
      </c>
      <c r="K1418" s="4">
        <v>46010</v>
      </c>
      <c r="L1418" s="5">
        <v>0.45902777777777776</v>
      </c>
      <c r="M1418" t="s">
        <v>953</v>
      </c>
      <c r="N1418" s="5">
        <v>3.8194444444444446E-4</v>
      </c>
      <c r="O1418" t="s">
        <v>982</v>
      </c>
      <c r="P1418">
        <v>0.04</v>
      </c>
      <c r="Q1418">
        <v>20</v>
      </c>
      <c r="R1418" t="s">
        <v>1006</v>
      </c>
      <c r="S1418" t="s">
        <v>994</v>
      </c>
    </row>
    <row r="1419" spans="1:19" x14ac:dyDescent="0.25">
      <c r="A1419" s="54">
        <f>_xlfn.XLOOKUP(B1419,'School Lookup'!D:D,'School Lookup'!F:F,0)</f>
        <v>544254</v>
      </c>
      <c r="B1419" s="54" t="str">
        <f>_xlfn.XLOOKUP(C1419,'School Lookup'!A:A,'School Lookup'!D:D,_xlfn.XLOOKUP(C1419,'School Lookup'!B:B,'School Lookup'!D:D,_xlfn.XLOOKUP(C1419,'School Lookup'!C:C,'School Lookup'!D:D,0)))</f>
        <v>Little Eaton Primary School Derby DE21 5AB</v>
      </c>
      <c r="C1419" t="s">
        <v>42</v>
      </c>
      <c r="D1419" t="s">
        <v>1686</v>
      </c>
      <c r="E1419" t="s">
        <v>16</v>
      </c>
      <c r="F1419" t="s">
        <v>734</v>
      </c>
      <c r="G1419" t="s">
        <v>232</v>
      </c>
      <c r="H1419" t="s">
        <v>228</v>
      </c>
      <c r="I1419" t="s">
        <v>980</v>
      </c>
      <c r="J1419" t="s">
        <v>981</v>
      </c>
      <c r="K1419" s="4">
        <v>46010</v>
      </c>
      <c r="L1419" s="5">
        <v>0.4597222222222222</v>
      </c>
      <c r="M1419" t="s">
        <v>953</v>
      </c>
      <c r="N1419" s="5">
        <v>2.8935185185185184E-4</v>
      </c>
      <c r="O1419" t="s">
        <v>982</v>
      </c>
      <c r="P1419">
        <v>0.03</v>
      </c>
      <c r="Q1419">
        <v>20</v>
      </c>
      <c r="R1419" t="s">
        <v>993</v>
      </c>
      <c r="S1419" t="s">
        <v>994</v>
      </c>
    </row>
    <row r="1420" spans="1:19" x14ac:dyDescent="0.25">
      <c r="A1420" s="54">
        <f>_xlfn.XLOOKUP(B1420,'School Lookup'!D:D,'School Lookup'!F:F,0)</f>
        <v>823392</v>
      </c>
      <c r="B1420" s="54" t="str">
        <f>_xlfn.XLOOKUP(C1420,'School Lookup'!A:A,'School Lookup'!D:D,_xlfn.XLOOKUP(C1420,'School Lookup'!B:B,'School Lookup'!D:D,_xlfn.XLOOKUP(C1420,'School Lookup'!C:C,'School Lookup'!D:D,0)))</f>
        <v>Fitz Herbert C of E VA Primary School</v>
      </c>
      <c r="C1420" t="s">
        <v>22</v>
      </c>
      <c r="D1420">
        <v>145</v>
      </c>
      <c r="E1420" t="s">
        <v>16</v>
      </c>
      <c r="F1420" t="s">
        <v>734</v>
      </c>
      <c r="G1420" t="s">
        <v>134</v>
      </c>
      <c r="H1420" t="s">
        <v>347</v>
      </c>
      <c r="I1420" t="s">
        <v>958</v>
      </c>
      <c r="J1420" t="s">
        <v>959</v>
      </c>
      <c r="K1420" s="4">
        <v>46010</v>
      </c>
      <c r="L1420" s="5">
        <v>0.3603587962962963</v>
      </c>
      <c r="M1420" t="s">
        <v>953</v>
      </c>
      <c r="N1420" s="5">
        <v>3.2870370370370371E-3</v>
      </c>
      <c r="O1420" t="s">
        <v>960</v>
      </c>
      <c r="P1420">
        <v>0</v>
      </c>
      <c r="Q1420">
        <v>20</v>
      </c>
      <c r="R1420" t="s">
        <v>955</v>
      </c>
    </row>
    <row r="1421" spans="1:19" x14ac:dyDescent="0.25">
      <c r="A1421" s="54">
        <f>_xlfn.XLOOKUP(B1421,'School Lookup'!D:D,'School Lookup'!F:F,0)</f>
        <v>823392</v>
      </c>
      <c r="B1421" s="54" t="str">
        <f>_xlfn.XLOOKUP(C1421,'School Lookup'!A:A,'School Lookup'!D:D,_xlfn.XLOOKUP(C1421,'School Lookup'!B:B,'School Lookup'!D:D,_xlfn.XLOOKUP(C1421,'School Lookup'!C:C,'School Lookup'!D:D,0)))</f>
        <v>Fitz Herbert C of E VA Primary School</v>
      </c>
      <c r="C1421" t="s">
        <v>22</v>
      </c>
      <c r="D1421" t="s">
        <v>1123</v>
      </c>
      <c r="E1421" t="s">
        <v>16</v>
      </c>
      <c r="F1421" t="s">
        <v>734</v>
      </c>
      <c r="G1421" t="s">
        <v>134</v>
      </c>
      <c r="H1421" t="s">
        <v>347</v>
      </c>
      <c r="I1421" t="s">
        <v>958</v>
      </c>
      <c r="J1421" t="s">
        <v>959</v>
      </c>
      <c r="K1421" s="4">
        <v>46010</v>
      </c>
      <c r="L1421" s="5">
        <v>0.3737847222222222</v>
      </c>
      <c r="M1421" t="s">
        <v>953</v>
      </c>
      <c r="N1421" s="5">
        <v>3.4722222222222222E-5</v>
      </c>
      <c r="O1421" t="s">
        <v>960</v>
      </c>
      <c r="P1421">
        <v>0</v>
      </c>
      <c r="Q1421">
        <v>20</v>
      </c>
      <c r="R1421" t="s">
        <v>1124</v>
      </c>
      <c r="S1421" t="s">
        <v>966</v>
      </c>
    </row>
    <row r="1422" spans="1:19" x14ac:dyDescent="0.25">
      <c r="A1422" s="54">
        <f>_xlfn.XLOOKUP(B1422,'School Lookup'!D:D,'School Lookup'!F:F,0)</f>
        <v>823392</v>
      </c>
      <c r="B1422" s="54" t="str">
        <f>_xlfn.XLOOKUP(C1422,'School Lookup'!A:A,'School Lookup'!D:D,_xlfn.XLOOKUP(C1422,'School Lookup'!B:B,'School Lookup'!D:D,_xlfn.XLOOKUP(C1422,'School Lookup'!C:C,'School Lookup'!D:D,0)))</f>
        <v>Fitz Herbert C of E VA Primary School</v>
      </c>
      <c r="C1422" t="s">
        <v>22</v>
      </c>
      <c r="D1422">
        <v>619</v>
      </c>
      <c r="E1422" t="s">
        <v>16</v>
      </c>
      <c r="F1422" t="s">
        <v>734</v>
      </c>
      <c r="G1422" t="s">
        <v>134</v>
      </c>
      <c r="H1422" t="s">
        <v>347</v>
      </c>
      <c r="I1422" t="s">
        <v>958</v>
      </c>
      <c r="J1422" t="s">
        <v>959</v>
      </c>
      <c r="K1422" s="4">
        <v>46010</v>
      </c>
      <c r="L1422" s="5">
        <v>0.60107638888888892</v>
      </c>
      <c r="M1422" t="s">
        <v>953</v>
      </c>
      <c r="N1422" s="5">
        <v>1.1574074074074075E-4</v>
      </c>
      <c r="O1422" t="s">
        <v>960</v>
      </c>
      <c r="P1422">
        <v>0</v>
      </c>
      <c r="Q1422">
        <v>20</v>
      </c>
      <c r="R1422" t="s">
        <v>975</v>
      </c>
      <c r="S1422" t="s">
        <v>976</v>
      </c>
    </row>
    <row r="1423" spans="1:19" x14ac:dyDescent="0.25">
      <c r="A1423" s="54">
        <f>_xlfn.XLOOKUP(B1423,'School Lookup'!D:D,'School Lookup'!F:F,0)</f>
        <v>856243</v>
      </c>
      <c r="B1423" s="54" t="str">
        <f>_xlfn.XLOOKUP(C1423,'School Lookup'!A:A,'School Lookup'!D:D,_xlfn.XLOOKUP(C1423,'School Lookup'!B:B,'School Lookup'!D:D,_xlfn.XLOOKUP(C1423,'School Lookup'!C:C,'School Lookup'!D:D,0)))</f>
        <v>Elton Primary School</v>
      </c>
      <c r="C1423" t="s">
        <v>336</v>
      </c>
      <c r="D1423" t="s">
        <v>1688</v>
      </c>
      <c r="E1423" t="s">
        <v>16</v>
      </c>
      <c r="F1423" t="s">
        <v>734</v>
      </c>
      <c r="G1423" t="s">
        <v>332</v>
      </c>
      <c r="H1423" t="s">
        <v>877</v>
      </c>
      <c r="I1423" t="s">
        <v>958</v>
      </c>
      <c r="J1423" t="s">
        <v>959</v>
      </c>
      <c r="K1423" s="4">
        <v>46010</v>
      </c>
      <c r="L1423" s="5">
        <v>0.48076388888888888</v>
      </c>
      <c r="M1423" t="s">
        <v>953</v>
      </c>
      <c r="N1423" s="5">
        <v>2.4652777777777776E-3</v>
      </c>
      <c r="O1423" t="s">
        <v>1023</v>
      </c>
      <c r="P1423">
        <v>0</v>
      </c>
      <c r="Q1423">
        <v>20</v>
      </c>
      <c r="R1423" t="s">
        <v>1223</v>
      </c>
      <c r="S1423" t="s">
        <v>966</v>
      </c>
    </row>
    <row r="1424" spans="1:19" x14ac:dyDescent="0.25">
      <c r="A1424" s="54">
        <f>_xlfn.XLOOKUP(B1424,'School Lookup'!D:D,'School Lookup'!F:F,0)</f>
        <v>856243</v>
      </c>
      <c r="B1424" s="54" t="str">
        <f>_xlfn.XLOOKUP(C1424,'School Lookup'!A:A,'School Lookup'!D:D,_xlfn.XLOOKUP(C1424,'School Lookup'!B:B,'School Lookup'!D:D,_xlfn.XLOOKUP(C1424,'School Lookup'!C:C,'School Lookup'!D:D,0)))</f>
        <v>Elton Primary School</v>
      </c>
      <c r="C1424" t="s">
        <v>336</v>
      </c>
      <c r="D1424" t="s">
        <v>1689</v>
      </c>
      <c r="E1424" t="s">
        <v>16</v>
      </c>
      <c r="F1424" t="s">
        <v>734</v>
      </c>
      <c r="G1424" t="s">
        <v>332</v>
      </c>
      <c r="H1424" t="s">
        <v>877</v>
      </c>
      <c r="I1424" t="s">
        <v>958</v>
      </c>
      <c r="J1424" t="s">
        <v>981</v>
      </c>
      <c r="K1424" s="4">
        <v>46010</v>
      </c>
      <c r="L1424" s="5">
        <v>0.47797453703703702</v>
      </c>
      <c r="M1424" t="s">
        <v>953</v>
      </c>
      <c r="N1424" s="5">
        <v>6.2500000000000001E-4</v>
      </c>
      <c r="O1424" t="s">
        <v>982</v>
      </c>
      <c r="P1424">
        <v>0</v>
      </c>
      <c r="Q1424">
        <v>20</v>
      </c>
      <c r="R1424" t="s">
        <v>1074</v>
      </c>
      <c r="S1424" t="s">
        <v>990</v>
      </c>
    </row>
    <row r="1425" spans="1:19" x14ac:dyDescent="0.25">
      <c r="A1425" s="54">
        <f>_xlfn.XLOOKUP(B1425,'School Lookup'!D:D,'School Lookup'!F:F,0)</f>
        <v>856243</v>
      </c>
      <c r="B1425" s="54" t="str">
        <f>_xlfn.XLOOKUP(C1425,'School Lookup'!A:A,'School Lookup'!D:D,_xlfn.XLOOKUP(C1425,'School Lookup'!B:B,'School Lookup'!D:D,_xlfn.XLOOKUP(C1425,'School Lookup'!C:C,'School Lookup'!D:D,0)))</f>
        <v>Elton Primary School</v>
      </c>
      <c r="C1425" t="s">
        <v>336</v>
      </c>
      <c r="D1425" t="s">
        <v>1689</v>
      </c>
      <c r="E1425" t="s">
        <v>16</v>
      </c>
      <c r="F1425" t="s">
        <v>734</v>
      </c>
      <c r="G1425" t="s">
        <v>332</v>
      </c>
      <c r="H1425" t="s">
        <v>877</v>
      </c>
      <c r="I1425" t="s">
        <v>958</v>
      </c>
      <c r="J1425" t="s">
        <v>981</v>
      </c>
      <c r="K1425" s="4">
        <v>46010</v>
      </c>
      <c r="L1425" s="5">
        <v>0.48398148148148146</v>
      </c>
      <c r="M1425" t="s">
        <v>953</v>
      </c>
      <c r="N1425" s="5">
        <v>6.7129629629629625E-4</v>
      </c>
      <c r="O1425" t="s">
        <v>982</v>
      </c>
      <c r="P1425">
        <v>0</v>
      </c>
      <c r="Q1425">
        <v>20</v>
      </c>
      <c r="R1425" t="s">
        <v>1074</v>
      </c>
      <c r="S1425" t="s">
        <v>990</v>
      </c>
    </row>
    <row r="1426" spans="1:19" x14ac:dyDescent="0.25">
      <c r="A1426" s="54">
        <f>_xlfn.XLOOKUP(B1426,'School Lookup'!D:D,'School Lookup'!F:F,0)</f>
        <v>856243</v>
      </c>
      <c r="B1426" s="54" t="str">
        <f>_xlfn.XLOOKUP(C1426,'School Lookup'!A:A,'School Lookup'!D:D,_xlfn.XLOOKUP(C1426,'School Lookup'!B:B,'School Lookup'!D:D,_xlfn.XLOOKUP(C1426,'School Lookup'!C:C,'School Lookup'!D:D,0)))</f>
        <v>Elton Primary School</v>
      </c>
      <c r="C1426" t="s">
        <v>336</v>
      </c>
      <c r="D1426" t="s">
        <v>1689</v>
      </c>
      <c r="E1426" t="s">
        <v>16</v>
      </c>
      <c r="F1426" t="s">
        <v>734</v>
      </c>
      <c r="G1426" t="s">
        <v>332</v>
      </c>
      <c r="H1426" t="s">
        <v>877</v>
      </c>
      <c r="I1426" t="s">
        <v>958</v>
      </c>
      <c r="J1426" t="s">
        <v>981</v>
      </c>
      <c r="K1426" s="4">
        <v>46010</v>
      </c>
      <c r="L1426" s="5">
        <v>0.48483796296296294</v>
      </c>
      <c r="M1426" t="s">
        <v>953</v>
      </c>
      <c r="N1426" s="5">
        <v>9.2592592592592588E-5</v>
      </c>
      <c r="O1426" t="s">
        <v>982</v>
      </c>
      <c r="P1426">
        <v>0</v>
      </c>
      <c r="Q1426">
        <v>20</v>
      </c>
      <c r="R1426" t="s">
        <v>1074</v>
      </c>
      <c r="S1426" t="s">
        <v>990</v>
      </c>
    </row>
    <row r="1427" spans="1:19" x14ac:dyDescent="0.25">
      <c r="A1427" s="54">
        <f>_xlfn.XLOOKUP(B1427,'School Lookup'!D:D,'School Lookup'!F:F,0)</f>
        <v>544254</v>
      </c>
      <c r="B1427" s="54" t="str">
        <f>_xlfn.XLOOKUP(C1427,'School Lookup'!A:A,'School Lookup'!D:D,_xlfn.XLOOKUP(C1427,'School Lookup'!B:B,'School Lookup'!D:D,_xlfn.XLOOKUP(C1427,'School Lookup'!C:C,'School Lookup'!D:D,0)))</f>
        <v>Little Eaton Primary School Derby DE21 5AB</v>
      </c>
      <c r="C1427" t="s">
        <v>42</v>
      </c>
      <c r="D1427" t="s">
        <v>1690</v>
      </c>
      <c r="E1427" t="s">
        <v>16</v>
      </c>
      <c r="F1427" t="s">
        <v>734</v>
      </c>
      <c r="G1427" t="s">
        <v>232</v>
      </c>
      <c r="H1427" t="s">
        <v>228</v>
      </c>
      <c r="I1427" t="s">
        <v>980</v>
      </c>
      <c r="J1427" t="s">
        <v>959</v>
      </c>
      <c r="K1427" s="4">
        <v>46010</v>
      </c>
      <c r="L1427" s="5">
        <v>0.45555555555555555</v>
      </c>
      <c r="M1427" t="s">
        <v>953</v>
      </c>
      <c r="N1427" s="5">
        <v>4.5138888888888887E-4</v>
      </c>
      <c r="O1427" t="s">
        <v>960</v>
      </c>
      <c r="P1427">
        <v>2.1999999999999999E-2</v>
      </c>
      <c r="Q1427">
        <v>20</v>
      </c>
      <c r="R1427" t="s">
        <v>1223</v>
      </c>
      <c r="S1427" t="s">
        <v>966</v>
      </c>
    </row>
    <row r="1428" spans="1:19" x14ac:dyDescent="0.25">
      <c r="A1428" s="54">
        <f>_xlfn.XLOOKUP(B1428,'School Lookup'!D:D,'School Lookup'!F:F,0)</f>
        <v>544254</v>
      </c>
      <c r="B1428" s="54" t="str">
        <f>_xlfn.XLOOKUP(C1428,'School Lookup'!A:A,'School Lookup'!D:D,_xlfn.XLOOKUP(C1428,'School Lookup'!B:B,'School Lookup'!D:D,_xlfn.XLOOKUP(C1428,'School Lookup'!C:C,'School Lookup'!D:D,0)))</f>
        <v>Little Eaton Primary School Derby DE21 5AB</v>
      </c>
      <c r="C1428" t="s">
        <v>42</v>
      </c>
      <c r="D1428" t="s">
        <v>1691</v>
      </c>
      <c r="E1428" t="s">
        <v>16</v>
      </c>
      <c r="F1428" t="s">
        <v>734</v>
      </c>
      <c r="G1428" t="s">
        <v>232</v>
      </c>
      <c r="H1428" t="s">
        <v>228</v>
      </c>
      <c r="I1428" t="s">
        <v>980</v>
      </c>
      <c r="J1428" t="s">
        <v>981</v>
      </c>
      <c r="K1428" s="4">
        <v>46010</v>
      </c>
      <c r="L1428" s="5">
        <v>0.46666666666666667</v>
      </c>
      <c r="M1428" t="s">
        <v>953</v>
      </c>
      <c r="N1428" s="5">
        <v>1.2037037037037038E-3</v>
      </c>
      <c r="O1428" t="s">
        <v>982</v>
      </c>
      <c r="P1428">
        <v>0.124</v>
      </c>
      <c r="Q1428">
        <v>20</v>
      </c>
      <c r="R1428" t="s">
        <v>998</v>
      </c>
      <c r="S1428" t="s">
        <v>987</v>
      </c>
    </row>
    <row r="1429" spans="1:19" x14ac:dyDescent="0.25">
      <c r="A1429" s="54">
        <f>_xlfn.XLOOKUP(B1429,'School Lookup'!D:D,'School Lookup'!F:F,0)</f>
        <v>544254</v>
      </c>
      <c r="B1429" s="54" t="str">
        <f>_xlfn.XLOOKUP(C1429,'School Lookup'!A:A,'School Lookup'!D:D,_xlfn.XLOOKUP(C1429,'School Lookup'!B:B,'School Lookup'!D:D,_xlfn.XLOOKUP(C1429,'School Lookup'!C:C,'School Lookup'!D:D,0)))</f>
        <v>Little Eaton Primary School Derby DE21 5AB</v>
      </c>
      <c r="C1429" t="s">
        <v>42</v>
      </c>
      <c r="D1429" t="s">
        <v>1692</v>
      </c>
      <c r="E1429" t="s">
        <v>16</v>
      </c>
      <c r="F1429" t="s">
        <v>734</v>
      </c>
      <c r="G1429" t="s">
        <v>232</v>
      </c>
      <c r="H1429" t="s">
        <v>228</v>
      </c>
      <c r="I1429" t="s">
        <v>980</v>
      </c>
      <c r="J1429" t="s">
        <v>981</v>
      </c>
      <c r="K1429" s="4">
        <v>46010</v>
      </c>
      <c r="L1429" s="5">
        <v>0.46875</v>
      </c>
      <c r="M1429" t="s">
        <v>953</v>
      </c>
      <c r="N1429" s="5">
        <v>2.8356481481481483E-3</v>
      </c>
      <c r="O1429" t="s">
        <v>982</v>
      </c>
      <c r="P1429">
        <v>0.28999999999999998</v>
      </c>
      <c r="Q1429">
        <v>20</v>
      </c>
      <c r="R1429" t="s">
        <v>983</v>
      </c>
      <c r="S1429" t="s">
        <v>984</v>
      </c>
    </row>
    <row r="1430" spans="1:19" x14ac:dyDescent="0.25">
      <c r="A1430" s="54">
        <f>_xlfn.XLOOKUP(B1430,'School Lookup'!D:D,'School Lookup'!F:F,0)</f>
        <v>544254</v>
      </c>
      <c r="B1430" s="54" t="str">
        <f>_xlfn.XLOOKUP(C1430,'School Lookup'!A:A,'School Lookup'!D:D,_xlfn.XLOOKUP(C1430,'School Lookup'!B:B,'School Lookup'!D:D,_xlfn.XLOOKUP(C1430,'School Lookup'!C:C,'School Lookup'!D:D,0)))</f>
        <v>Little Eaton Primary School Derby DE21 5AB</v>
      </c>
      <c r="C1430" t="s">
        <v>42</v>
      </c>
      <c r="D1430" t="s">
        <v>1693</v>
      </c>
      <c r="E1430" t="s">
        <v>16</v>
      </c>
      <c r="F1430" t="s">
        <v>734</v>
      </c>
      <c r="G1430" t="s">
        <v>232</v>
      </c>
      <c r="H1430" t="s">
        <v>228</v>
      </c>
      <c r="I1430" t="s">
        <v>980</v>
      </c>
      <c r="J1430" t="s">
        <v>981</v>
      </c>
      <c r="K1430" s="4">
        <v>46010</v>
      </c>
      <c r="L1430" s="5">
        <v>0.47222222222222221</v>
      </c>
      <c r="M1430" t="s">
        <v>953</v>
      </c>
      <c r="N1430" s="5">
        <v>5.2083333333333333E-4</v>
      </c>
      <c r="O1430" t="s">
        <v>982</v>
      </c>
      <c r="P1430">
        <v>5.3999999999999999E-2</v>
      </c>
      <c r="Q1430">
        <v>20</v>
      </c>
      <c r="R1430" t="s">
        <v>998</v>
      </c>
      <c r="S1430" t="s">
        <v>987</v>
      </c>
    </row>
    <row r="1431" spans="1:19" x14ac:dyDescent="0.25">
      <c r="A1431" s="54">
        <f>_xlfn.XLOOKUP(B1431,'School Lookup'!D:D,'School Lookup'!F:F,0)</f>
        <v>170692</v>
      </c>
      <c r="B1431" s="54" t="str">
        <f>_xlfn.XLOOKUP(C1431,'School Lookup'!A:A,'School Lookup'!D:D,_xlfn.XLOOKUP(C1431,'School Lookup'!B:B,'School Lookup'!D:D,_xlfn.XLOOKUP(C1431,'School Lookup'!C:C,'School Lookup'!D:D,0)))</f>
        <v>Anthony Bec Cmnty Primary</v>
      </c>
      <c r="C1431" t="s">
        <v>29</v>
      </c>
      <c r="D1431" t="s">
        <v>1637</v>
      </c>
      <c r="E1431" t="s">
        <v>16</v>
      </c>
      <c r="F1431" t="s">
        <v>734</v>
      </c>
      <c r="G1431" t="s">
        <v>229</v>
      </c>
      <c r="H1431" t="s">
        <v>318</v>
      </c>
      <c r="I1431" t="s">
        <v>980</v>
      </c>
      <c r="J1431" t="s">
        <v>981</v>
      </c>
      <c r="K1431" s="4">
        <v>46010</v>
      </c>
      <c r="L1431" s="5">
        <v>0.42341435185185183</v>
      </c>
      <c r="M1431" t="s">
        <v>953</v>
      </c>
      <c r="N1431" s="5">
        <v>1.1574074074074073E-5</v>
      </c>
      <c r="O1431" t="s">
        <v>982</v>
      </c>
      <c r="P1431">
        <v>0.02</v>
      </c>
      <c r="Q1431">
        <v>20</v>
      </c>
      <c r="R1431" t="s">
        <v>998</v>
      </c>
      <c r="S1431" t="s">
        <v>987</v>
      </c>
    </row>
    <row r="1432" spans="1:19" x14ac:dyDescent="0.25">
      <c r="A1432" s="54">
        <f>_xlfn.XLOOKUP(B1432,'School Lookup'!D:D,'School Lookup'!F:F,0)</f>
        <v>170692</v>
      </c>
      <c r="B1432" s="54" t="str">
        <f>_xlfn.XLOOKUP(C1432,'School Lookup'!A:A,'School Lookup'!D:D,_xlfn.XLOOKUP(C1432,'School Lookup'!B:B,'School Lookup'!D:D,_xlfn.XLOOKUP(C1432,'School Lookup'!C:C,'School Lookup'!D:D,0)))</f>
        <v>Anthony Bec Cmnty Primary</v>
      </c>
      <c r="C1432" t="s">
        <v>29</v>
      </c>
      <c r="D1432" t="s">
        <v>1694</v>
      </c>
      <c r="E1432" t="s">
        <v>16</v>
      </c>
      <c r="F1432" t="s">
        <v>734</v>
      </c>
      <c r="G1432" t="s">
        <v>229</v>
      </c>
      <c r="H1432" t="s">
        <v>318</v>
      </c>
      <c r="I1432" t="s">
        <v>980</v>
      </c>
      <c r="J1432" t="s">
        <v>981</v>
      </c>
      <c r="K1432" s="4">
        <v>46010</v>
      </c>
      <c r="L1432" s="5">
        <v>0.42363425925925924</v>
      </c>
      <c r="M1432" t="s">
        <v>953</v>
      </c>
      <c r="N1432" s="5">
        <v>9.7222222222222219E-4</v>
      </c>
      <c r="O1432" t="s">
        <v>982</v>
      </c>
      <c r="P1432">
        <v>0.10100000000000001</v>
      </c>
      <c r="Q1432">
        <v>20</v>
      </c>
      <c r="R1432" t="s">
        <v>998</v>
      </c>
      <c r="S1432" t="s">
        <v>987</v>
      </c>
    </row>
    <row r="1433" spans="1:19" x14ac:dyDescent="0.25">
      <c r="A1433" s="54">
        <f>_xlfn.XLOOKUP(B1433,'School Lookup'!D:D,'School Lookup'!F:F,0)</f>
        <v>170692</v>
      </c>
      <c r="B1433" s="54" t="str">
        <f>_xlfn.XLOOKUP(C1433,'School Lookup'!A:A,'School Lookup'!D:D,_xlfn.XLOOKUP(C1433,'School Lookup'!B:B,'School Lookup'!D:D,_xlfn.XLOOKUP(C1433,'School Lookup'!C:C,'School Lookup'!D:D,0)))</f>
        <v>Anthony Bec Cmnty Primary</v>
      </c>
      <c r="C1433" t="s">
        <v>29</v>
      </c>
      <c r="D1433" t="s">
        <v>1695</v>
      </c>
      <c r="E1433" t="s">
        <v>16</v>
      </c>
      <c r="F1433" t="s">
        <v>734</v>
      </c>
      <c r="G1433" t="s">
        <v>229</v>
      </c>
      <c r="H1433" t="s">
        <v>318</v>
      </c>
      <c r="I1433" t="s">
        <v>980</v>
      </c>
      <c r="J1433" t="s">
        <v>981</v>
      </c>
      <c r="K1433" s="4">
        <v>46010</v>
      </c>
      <c r="L1433" s="5">
        <v>0.42859953703703701</v>
      </c>
      <c r="M1433" t="s">
        <v>953</v>
      </c>
      <c r="N1433" s="5">
        <v>1.6203703703703703E-3</v>
      </c>
      <c r="O1433" t="s">
        <v>982</v>
      </c>
      <c r="P1433">
        <v>0.16700000000000001</v>
      </c>
      <c r="Q1433">
        <v>20</v>
      </c>
      <c r="R1433" t="s">
        <v>983</v>
      </c>
      <c r="S1433" t="s">
        <v>984</v>
      </c>
    </row>
    <row r="1434" spans="1:19" x14ac:dyDescent="0.25">
      <c r="A1434" s="54">
        <f>_xlfn.XLOOKUP(B1434,'School Lookup'!D:D,'School Lookup'!F:F,0)</f>
        <v>170692</v>
      </c>
      <c r="B1434" s="54" t="str">
        <f>_xlfn.XLOOKUP(C1434,'School Lookup'!A:A,'School Lookup'!D:D,_xlfn.XLOOKUP(C1434,'School Lookup'!B:B,'School Lookup'!D:D,_xlfn.XLOOKUP(C1434,'School Lookup'!C:C,'School Lookup'!D:D,0)))</f>
        <v>Anthony Bec Cmnty Primary</v>
      </c>
      <c r="C1434" t="s">
        <v>29</v>
      </c>
      <c r="D1434" t="s">
        <v>1277</v>
      </c>
      <c r="E1434" t="s">
        <v>16</v>
      </c>
      <c r="F1434" t="s">
        <v>734</v>
      </c>
      <c r="G1434" t="s">
        <v>229</v>
      </c>
      <c r="H1434" t="s">
        <v>318</v>
      </c>
      <c r="I1434" t="s">
        <v>980</v>
      </c>
      <c r="J1434" t="s">
        <v>981</v>
      </c>
      <c r="K1434" s="4">
        <v>46010</v>
      </c>
      <c r="L1434" s="5">
        <v>0.54177083333333331</v>
      </c>
      <c r="M1434" t="s">
        <v>953</v>
      </c>
      <c r="N1434" s="5">
        <v>3.0092592592592595E-4</v>
      </c>
      <c r="O1434" t="s">
        <v>982</v>
      </c>
      <c r="P1434">
        <v>3.2000000000000001E-2</v>
      </c>
      <c r="Q1434">
        <v>20</v>
      </c>
      <c r="R1434" t="s">
        <v>983</v>
      </c>
      <c r="S1434" t="s">
        <v>984</v>
      </c>
    </row>
    <row r="1435" spans="1:19" x14ac:dyDescent="0.25">
      <c r="A1435" s="54">
        <f>_xlfn.XLOOKUP(B1435,'School Lookup'!D:D,'School Lookup'!F:F,0)</f>
        <v>170692</v>
      </c>
      <c r="B1435" s="54" t="str">
        <f>_xlfn.XLOOKUP(C1435,'School Lookup'!A:A,'School Lookup'!D:D,_xlfn.XLOOKUP(C1435,'School Lookup'!B:B,'School Lookup'!D:D,_xlfn.XLOOKUP(C1435,'School Lookup'!C:C,'School Lookup'!D:D,0)))</f>
        <v>Anthony Bec Cmnty Primary</v>
      </c>
      <c r="C1435" t="s">
        <v>29</v>
      </c>
      <c r="D1435" t="s">
        <v>1696</v>
      </c>
      <c r="E1435" t="s">
        <v>16</v>
      </c>
      <c r="F1435" t="s">
        <v>734</v>
      </c>
      <c r="G1435" t="s">
        <v>229</v>
      </c>
      <c r="H1435" t="s">
        <v>318</v>
      </c>
      <c r="I1435" t="s">
        <v>980</v>
      </c>
      <c r="J1435" t="s">
        <v>981</v>
      </c>
      <c r="K1435" s="4">
        <v>46010</v>
      </c>
      <c r="L1435" s="5">
        <v>0.54292824074074075</v>
      </c>
      <c r="M1435" t="s">
        <v>953</v>
      </c>
      <c r="N1435" s="5">
        <v>2.4305555555555555E-4</v>
      </c>
      <c r="O1435" t="s">
        <v>982</v>
      </c>
      <c r="P1435">
        <v>2.7E-2</v>
      </c>
      <c r="Q1435">
        <v>20</v>
      </c>
      <c r="R1435" t="s">
        <v>1006</v>
      </c>
      <c r="S1435" t="s">
        <v>994</v>
      </c>
    </row>
    <row r="1436" spans="1:19" x14ac:dyDescent="0.25">
      <c r="A1436" s="54">
        <f>_xlfn.XLOOKUP(B1436,'School Lookup'!D:D,'School Lookup'!F:F,0)</f>
        <v>170692</v>
      </c>
      <c r="B1436" s="54" t="str">
        <f>_xlfn.XLOOKUP(C1436,'School Lookup'!A:A,'School Lookup'!D:D,_xlfn.XLOOKUP(C1436,'School Lookup'!B:B,'School Lookup'!D:D,_xlfn.XLOOKUP(C1436,'School Lookup'!C:C,'School Lookup'!D:D,0)))</f>
        <v>Anthony Bec Cmnty Primary</v>
      </c>
      <c r="C1436" t="s">
        <v>29</v>
      </c>
      <c r="D1436" t="s">
        <v>1552</v>
      </c>
      <c r="E1436" t="s">
        <v>16</v>
      </c>
      <c r="F1436" t="s">
        <v>734</v>
      </c>
      <c r="G1436" t="s">
        <v>229</v>
      </c>
      <c r="H1436" t="s">
        <v>318</v>
      </c>
      <c r="I1436" t="s">
        <v>980</v>
      </c>
      <c r="J1436" t="s">
        <v>981</v>
      </c>
      <c r="K1436" s="4">
        <v>46010</v>
      </c>
      <c r="L1436" s="5">
        <v>0.57738425925925929</v>
      </c>
      <c r="M1436" t="s">
        <v>953</v>
      </c>
      <c r="N1436" s="5">
        <v>1.0185185185185184E-3</v>
      </c>
      <c r="O1436" t="s">
        <v>982</v>
      </c>
      <c r="P1436">
        <v>0.106</v>
      </c>
      <c r="Q1436">
        <v>20</v>
      </c>
      <c r="R1436" t="s">
        <v>993</v>
      </c>
      <c r="S1436" t="s">
        <v>994</v>
      </c>
    </row>
    <row r="1437" spans="1:19" x14ac:dyDescent="0.25">
      <c r="A1437" s="54">
        <f>_xlfn.XLOOKUP(B1437,'School Lookup'!D:D,'School Lookup'!F:F,0)</f>
        <v>170692</v>
      </c>
      <c r="B1437" s="54" t="str">
        <f>_xlfn.XLOOKUP(C1437,'School Lookup'!A:A,'School Lookup'!D:D,_xlfn.XLOOKUP(C1437,'School Lookup'!B:B,'School Lookup'!D:D,_xlfn.XLOOKUP(C1437,'School Lookup'!C:C,'School Lookup'!D:D,0)))</f>
        <v>Anthony Bec Cmnty Primary</v>
      </c>
      <c r="C1437" t="s">
        <v>29</v>
      </c>
      <c r="D1437" t="s">
        <v>1138</v>
      </c>
      <c r="E1437" t="s">
        <v>16</v>
      </c>
      <c r="F1437" t="s">
        <v>734</v>
      </c>
      <c r="G1437" t="s">
        <v>229</v>
      </c>
      <c r="H1437" t="s">
        <v>318</v>
      </c>
      <c r="I1437" t="s">
        <v>980</v>
      </c>
      <c r="J1437" t="s">
        <v>981</v>
      </c>
      <c r="K1437" s="4">
        <v>46010</v>
      </c>
      <c r="L1437" s="5">
        <v>0.64826388888888886</v>
      </c>
      <c r="M1437" t="s">
        <v>953</v>
      </c>
      <c r="N1437" s="5">
        <v>7.9861111111111116E-4</v>
      </c>
      <c r="O1437" t="s">
        <v>982</v>
      </c>
      <c r="P1437">
        <v>8.3000000000000004E-2</v>
      </c>
      <c r="Q1437">
        <v>20</v>
      </c>
      <c r="R1437" t="s">
        <v>998</v>
      </c>
      <c r="S1437" t="s">
        <v>987</v>
      </c>
    </row>
    <row r="1438" spans="1:19" x14ac:dyDescent="0.25">
      <c r="A1438" s="54">
        <f>_xlfn.XLOOKUP(B1438,'School Lookup'!D:D,'School Lookup'!F:F,0)</f>
        <v>170692</v>
      </c>
      <c r="B1438" s="54" t="str">
        <f>_xlfn.XLOOKUP(C1438,'School Lookup'!A:A,'School Lookup'!D:D,_xlfn.XLOOKUP(C1438,'School Lookup'!B:B,'School Lookup'!D:D,_xlfn.XLOOKUP(C1438,'School Lookup'!C:C,'School Lookup'!D:D,0)))</f>
        <v>Anthony Bec Cmnty Primary</v>
      </c>
      <c r="C1438" t="s">
        <v>29</v>
      </c>
      <c r="D1438" t="s">
        <v>1697</v>
      </c>
      <c r="E1438" t="s">
        <v>16</v>
      </c>
      <c r="F1438" t="s">
        <v>734</v>
      </c>
      <c r="G1438" t="s">
        <v>229</v>
      </c>
      <c r="H1438" t="s">
        <v>318</v>
      </c>
      <c r="I1438" t="s">
        <v>980</v>
      </c>
      <c r="J1438" t="s">
        <v>981</v>
      </c>
      <c r="K1438" s="4">
        <v>46010</v>
      </c>
      <c r="L1438" s="5">
        <v>0.65336805555555555</v>
      </c>
      <c r="M1438" t="s">
        <v>953</v>
      </c>
      <c r="N1438" s="5">
        <v>2.3148148148148147E-5</v>
      </c>
      <c r="O1438" t="s">
        <v>982</v>
      </c>
      <c r="P1438">
        <v>0.02</v>
      </c>
      <c r="Q1438">
        <v>20</v>
      </c>
      <c r="R1438" t="s">
        <v>998</v>
      </c>
      <c r="S1438" t="s">
        <v>987</v>
      </c>
    </row>
    <row r="1439" spans="1:19" x14ac:dyDescent="0.25">
      <c r="A1439" s="54">
        <f>_xlfn.XLOOKUP(B1439,'School Lookup'!D:D,'School Lookup'!F:F,0)</f>
        <v>170692</v>
      </c>
      <c r="B1439" s="54" t="str">
        <f>_xlfn.XLOOKUP(C1439,'School Lookup'!A:A,'School Lookup'!D:D,_xlfn.XLOOKUP(C1439,'School Lookup'!B:B,'School Lookup'!D:D,_xlfn.XLOOKUP(C1439,'School Lookup'!C:C,'School Lookup'!D:D,0)))</f>
        <v>Anthony Bec Cmnty Primary</v>
      </c>
      <c r="C1439" t="s">
        <v>29</v>
      </c>
      <c r="D1439" t="s">
        <v>1698</v>
      </c>
      <c r="E1439" t="s">
        <v>16</v>
      </c>
      <c r="F1439" t="s">
        <v>734</v>
      </c>
      <c r="G1439" t="s">
        <v>229</v>
      </c>
      <c r="H1439" t="s">
        <v>318</v>
      </c>
      <c r="I1439" t="s">
        <v>980</v>
      </c>
      <c r="J1439" t="s">
        <v>981</v>
      </c>
      <c r="K1439" s="4">
        <v>46010</v>
      </c>
      <c r="L1439" s="5">
        <v>0.6537384259259259</v>
      </c>
      <c r="M1439" t="s">
        <v>953</v>
      </c>
      <c r="N1439" s="5">
        <v>1.5046296296296296E-3</v>
      </c>
      <c r="O1439" t="s">
        <v>982</v>
      </c>
      <c r="P1439">
        <v>0.156</v>
      </c>
      <c r="Q1439">
        <v>20</v>
      </c>
      <c r="R1439" t="s">
        <v>998</v>
      </c>
      <c r="S1439" t="s">
        <v>987</v>
      </c>
    </row>
    <row r="1440" spans="1:19" x14ac:dyDescent="0.25">
      <c r="A1440" s="54">
        <f>_xlfn.XLOOKUP(B1440,'School Lookup'!D:D,'School Lookup'!F:F,0)</f>
        <v>585323</v>
      </c>
      <c r="B1440" s="54" t="str">
        <f>_xlfn.XLOOKUP(C1440,'School Lookup'!A:A,'School Lookup'!D:D,_xlfn.XLOOKUP(C1440,'School Lookup'!B:B,'School Lookup'!D:D,_xlfn.XLOOKUP(C1440,'School Lookup'!C:C,'School Lookup'!D:D,0)))</f>
        <v>Netherseal St Peters CE Controlled Primary School</v>
      </c>
      <c r="C1440" t="s">
        <v>26</v>
      </c>
      <c r="D1440" t="s">
        <v>1035</v>
      </c>
      <c r="E1440" t="s">
        <v>16</v>
      </c>
      <c r="F1440" t="s">
        <v>734</v>
      </c>
      <c r="G1440" t="s">
        <v>131</v>
      </c>
      <c r="H1440" t="s">
        <v>768</v>
      </c>
      <c r="I1440" t="s">
        <v>980</v>
      </c>
      <c r="J1440" t="s">
        <v>981</v>
      </c>
      <c r="K1440" s="4">
        <v>46010</v>
      </c>
      <c r="L1440" s="5">
        <v>0.40027777777777779</v>
      </c>
      <c r="M1440" t="s">
        <v>953</v>
      </c>
      <c r="N1440" s="5">
        <v>7.8703703703703705E-4</v>
      </c>
      <c r="O1440" t="s">
        <v>982</v>
      </c>
      <c r="P1440">
        <v>8.2000000000000003E-2</v>
      </c>
      <c r="Q1440">
        <v>20</v>
      </c>
      <c r="R1440" t="s">
        <v>998</v>
      </c>
      <c r="S1440" t="s">
        <v>987</v>
      </c>
    </row>
    <row r="1441" spans="1:19" x14ac:dyDescent="0.25">
      <c r="A1441" s="54">
        <f>_xlfn.XLOOKUP(B1441,'School Lookup'!D:D,'School Lookup'!F:F,0)</f>
        <v>585323</v>
      </c>
      <c r="B1441" s="54" t="str">
        <f>_xlfn.XLOOKUP(C1441,'School Lookup'!A:A,'School Lookup'!D:D,_xlfn.XLOOKUP(C1441,'School Lookup'!B:B,'School Lookup'!D:D,_xlfn.XLOOKUP(C1441,'School Lookup'!C:C,'School Lookup'!D:D,0)))</f>
        <v>Netherseal St Peters CE Controlled Primary School</v>
      </c>
      <c r="C1441" t="s">
        <v>26</v>
      </c>
      <c r="D1441" t="s">
        <v>1296</v>
      </c>
      <c r="E1441" t="s">
        <v>16</v>
      </c>
      <c r="F1441" t="s">
        <v>734</v>
      </c>
      <c r="G1441" t="s">
        <v>131</v>
      </c>
      <c r="H1441" t="s">
        <v>768</v>
      </c>
      <c r="I1441" t="s">
        <v>980</v>
      </c>
      <c r="J1441" t="s">
        <v>981</v>
      </c>
      <c r="K1441" s="4">
        <v>46010</v>
      </c>
      <c r="L1441" s="5">
        <v>0.55641203703703701</v>
      </c>
      <c r="M1441" t="s">
        <v>953</v>
      </c>
      <c r="N1441" s="5">
        <v>4.2824074074074075E-4</v>
      </c>
      <c r="O1441" t="s">
        <v>982</v>
      </c>
      <c r="P1441">
        <v>4.4999999999999998E-2</v>
      </c>
      <c r="Q1441">
        <v>20</v>
      </c>
      <c r="R1441" t="s">
        <v>983</v>
      </c>
      <c r="S1441" t="s">
        <v>984</v>
      </c>
    </row>
    <row r="1442" spans="1:19" x14ac:dyDescent="0.25">
      <c r="A1442" s="54">
        <f>_xlfn.XLOOKUP(B1442,'School Lookup'!D:D,'School Lookup'!F:F,0)</f>
        <v>585323</v>
      </c>
      <c r="B1442" s="54" t="str">
        <f>_xlfn.XLOOKUP(C1442,'School Lookup'!A:A,'School Lookup'!D:D,_xlfn.XLOOKUP(C1442,'School Lookup'!B:B,'School Lookup'!D:D,_xlfn.XLOOKUP(C1442,'School Lookup'!C:C,'School Lookup'!D:D,0)))</f>
        <v>Netherseal St Peters CE Controlled Primary School</v>
      </c>
      <c r="C1442" t="s">
        <v>26</v>
      </c>
      <c r="D1442" t="s">
        <v>1699</v>
      </c>
      <c r="E1442" t="s">
        <v>16</v>
      </c>
      <c r="F1442" t="s">
        <v>734</v>
      </c>
      <c r="G1442" t="s">
        <v>131</v>
      </c>
      <c r="H1442" t="s">
        <v>768</v>
      </c>
      <c r="I1442" t="s">
        <v>980</v>
      </c>
      <c r="J1442" t="s">
        <v>981</v>
      </c>
      <c r="K1442" s="4">
        <v>46010</v>
      </c>
      <c r="L1442" s="5">
        <v>0.67593749999999997</v>
      </c>
      <c r="M1442" t="s">
        <v>953</v>
      </c>
      <c r="N1442" s="5">
        <v>1.3541666666666667E-3</v>
      </c>
      <c r="O1442" t="s">
        <v>982</v>
      </c>
      <c r="P1442">
        <v>0.14000000000000001</v>
      </c>
      <c r="Q1442">
        <v>20</v>
      </c>
      <c r="R1442" t="s">
        <v>1700</v>
      </c>
      <c r="S1442" t="s">
        <v>984</v>
      </c>
    </row>
    <row r="1443" spans="1:19" x14ac:dyDescent="0.25">
      <c r="A1443" s="54">
        <f>_xlfn.XLOOKUP(B1443,'School Lookup'!D:D,'School Lookup'!F:F,0)</f>
        <v>682471</v>
      </c>
      <c r="B1443" s="54" t="str">
        <f>_xlfn.XLOOKUP(C1443,'School Lookup'!A:A,'School Lookup'!D:D,_xlfn.XLOOKUP(C1443,'School Lookup'!B:B,'School Lookup'!D:D,_xlfn.XLOOKUP(C1443,'School Lookup'!C:C,'School Lookup'!D:D,0)))</f>
        <v>Ridgeway Primary School</v>
      </c>
      <c r="C1443" t="s">
        <v>334</v>
      </c>
      <c r="D1443" t="s">
        <v>1701</v>
      </c>
      <c r="E1443" t="s">
        <v>16</v>
      </c>
      <c r="F1443" t="s">
        <v>734</v>
      </c>
      <c r="G1443" t="s">
        <v>328</v>
      </c>
      <c r="H1443" t="s">
        <v>885</v>
      </c>
      <c r="I1443" t="s">
        <v>958</v>
      </c>
      <c r="J1443" t="s">
        <v>981</v>
      </c>
      <c r="K1443" s="4">
        <v>46010</v>
      </c>
      <c r="L1443" s="5">
        <v>0.3932060185185185</v>
      </c>
      <c r="M1443" t="s">
        <v>953</v>
      </c>
      <c r="N1443" s="5">
        <v>4.7453703703703704E-4</v>
      </c>
      <c r="O1443" t="s">
        <v>982</v>
      </c>
      <c r="P1443">
        <v>0</v>
      </c>
      <c r="Q1443">
        <v>20</v>
      </c>
      <c r="R1443" t="s">
        <v>983</v>
      </c>
      <c r="S1443" t="s">
        <v>984</v>
      </c>
    </row>
    <row r="1444" spans="1:19" x14ac:dyDescent="0.25">
      <c r="A1444" s="54">
        <f>_xlfn.XLOOKUP(B1444,'School Lookup'!D:D,'School Lookup'!F:F,0)</f>
        <v>682471</v>
      </c>
      <c r="B1444" s="54" t="str">
        <f>_xlfn.XLOOKUP(C1444,'School Lookup'!A:A,'School Lookup'!D:D,_xlfn.XLOOKUP(C1444,'School Lookup'!B:B,'School Lookup'!D:D,_xlfn.XLOOKUP(C1444,'School Lookup'!C:C,'School Lookup'!D:D,0)))</f>
        <v>Ridgeway Primary School</v>
      </c>
      <c r="C1444" t="s">
        <v>334</v>
      </c>
      <c r="D1444" t="s">
        <v>1062</v>
      </c>
      <c r="E1444" t="s">
        <v>16</v>
      </c>
      <c r="F1444" t="s">
        <v>734</v>
      </c>
      <c r="G1444" t="s">
        <v>328</v>
      </c>
      <c r="H1444" t="s">
        <v>885</v>
      </c>
      <c r="I1444" t="s">
        <v>958</v>
      </c>
      <c r="J1444" t="s">
        <v>981</v>
      </c>
      <c r="K1444" s="4">
        <v>46010</v>
      </c>
      <c r="L1444" s="5">
        <v>0.40085648148148151</v>
      </c>
      <c r="M1444" t="s">
        <v>953</v>
      </c>
      <c r="N1444" s="5">
        <v>1.3194444444444445E-3</v>
      </c>
      <c r="O1444" t="s">
        <v>982</v>
      </c>
      <c r="P1444">
        <v>0</v>
      </c>
      <c r="Q1444">
        <v>20</v>
      </c>
      <c r="R1444" t="s">
        <v>998</v>
      </c>
      <c r="S1444" t="s">
        <v>987</v>
      </c>
    </row>
    <row r="1445" spans="1:19" x14ac:dyDescent="0.25">
      <c r="A1445" s="54">
        <f>_xlfn.XLOOKUP(B1445,'School Lookup'!D:D,'School Lookup'!F:F,0)</f>
        <v>682471</v>
      </c>
      <c r="B1445" s="54" t="str">
        <f>_xlfn.XLOOKUP(C1445,'School Lookup'!A:A,'School Lookup'!D:D,_xlfn.XLOOKUP(C1445,'School Lookup'!B:B,'School Lookup'!D:D,_xlfn.XLOOKUP(C1445,'School Lookup'!C:C,'School Lookup'!D:D,0)))</f>
        <v>Ridgeway Primary School</v>
      </c>
      <c r="C1445" t="s">
        <v>334</v>
      </c>
      <c r="D1445" t="s">
        <v>1702</v>
      </c>
      <c r="E1445" t="s">
        <v>16</v>
      </c>
      <c r="F1445" t="s">
        <v>734</v>
      </c>
      <c r="G1445" t="s">
        <v>328</v>
      </c>
      <c r="H1445" t="s">
        <v>885</v>
      </c>
      <c r="I1445" t="s">
        <v>958</v>
      </c>
      <c r="J1445" t="s">
        <v>981</v>
      </c>
      <c r="K1445" s="4">
        <v>46010</v>
      </c>
      <c r="L1445" s="5">
        <v>0.47997685185185185</v>
      </c>
      <c r="M1445" t="s">
        <v>953</v>
      </c>
      <c r="N1445" s="5">
        <v>9.0277777777777774E-4</v>
      </c>
      <c r="O1445" t="s">
        <v>982</v>
      </c>
      <c r="P1445">
        <v>0</v>
      </c>
      <c r="Q1445">
        <v>20</v>
      </c>
      <c r="R1445" t="s">
        <v>983</v>
      </c>
      <c r="S1445" t="s">
        <v>984</v>
      </c>
    </row>
    <row r="1446" spans="1:19" x14ac:dyDescent="0.25">
      <c r="A1446" s="54">
        <f>_xlfn.XLOOKUP(B1446,'School Lookup'!D:D,'School Lookup'!F:F,0)</f>
        <v>856243</v>
      </c>
      <c r="B1446" s="54" t="str">
        <f>_xlfn.XLOOKUP(C1446,'School Lookup'!A:A,'School Lookup'!D:D,_xlfn.XLOOKUP(C1446,'School Lookup'!B:B,'School Lookup'!D:D,_xlfn.XLOOKUP(C1446,'School Lookup'!C:C,'School Lookup'!D:D,0)))</f>
        <v>Elton Primary School</v>
      </c>
      <c r="C1446" t="s">
        <v>331</v>
      </c>
      <c r="D1446" t="s">
        <v>1052</v>
      </c>
      <c r="E1446" t="s">
        <v>16</v>
      </c>
      <c r="F1446" t="s">
        <v>734</v>
      </c>
      <c r="G1446" t="s">
        <v>332</v>
      </c>
      <c r="H1446" t="s">
        <v>877</v>
      </c>
      <c r="I1446" t="s">
        <v>958</v>
      </c>
      <c r="J1446" t="s">
        <v>959</v>
      </c>
      <c r="K1446" s="4">
        <v>46010</v>
      </c>
      <c r="L1446" s="5">
        <v>0.42988425925925927</v>
      </c>
      <c r="M1446" t="s">
        <v>953</v>
      </c>
      <c r="N1446" s="5">
        <v>2.8935185185185184E-4</v>
      </c>
      <c r="O1446" t="s">
        <v>960</v>
      </c>
      <c r="P1446">
        <v>0</v>
      </c>
      <c r="Q1446">
        <v>20</v>
      </c>
      <c r="R1446" t="s">
        <v>1053</v>
      </c>
      <c r="S1446" t="s">
        <v>966</v>
      </c>
    </row>
    <row r="1447" spans="1:19" x14ac:dyDescent="0.25">
      <c r="A1447" s="54">
        <f>_xlfn.XLOOKUP(B1447,'School Lookup'!D:D,'School Lookup'!F:F,0)</f>
        <v>856243</v>
      </c>
      <c r="B1447" s="54" t="str">
        <f>_xlfn.XLOOKUP(C1447,'School Lookup'!A:A,'School Lookup'!D:D,_xlfn.XLOOKUP(C1447,'School Lookup'!B:B,'School Lookup'!D:D,_xlfn.XLOOKUP(C1447,'School Lookup'!C:C,'School Lookup'!D:D,0)))</f>
        <v>Elton Primary School</v>
      </c>
      <c r="C1447" t="s">
        <v>331</v>
      </c>
      <c r="D1447">
        <v>700</v>
      </c>
      <c r="E1447" t="s">
        <v>16</v>
      </c>
      <c r="F1447" t="s">
        <v>734</v>
      </c>
      <c r="G1447" t="s">
        <v>332</v>
      </c>
      <c r="H1447" t="s">
        <v>877</v>
      </c>
      <c r="I1447" t="s">
        <v>958</v>
      </c>
      <c r="J1447" t="s">
        <v>959</v>
      </c>
      <c r="K1447" s="4">
        <v>46010</v>
      </c>
      <c r="L1447" s="5">
        <v>0.48510416666666667</v>
      </c>
      <c r="M1447" t="s">
        <v>953</v>
      </c>
      <c r="N1447" s="5">
        <v>4.6064814814814814E-3</v>
      </c>
      <c r="O1447" t="s">
        <v>960</v>
      </c>
      <c r="P1447">
        <v>0</v>
      </c>
      <c r="Q1447">
        <v>20</v>
      </c>
      <c r="R1447" t="s">
        <v>955</v>
      </c>
    </row>
    <row r="1448" spans="1:19" x14ac:dyDescent="0.25">
      <c r="A1448" s="54">
        <f>_xlfn.XLOOKUP(B1448,'School Lookup'!D:D,'School Lookup'!F:F,0)</f>
        <v>823392</v>
      </c>
      <c r="B1448" s="54" t="str">
        <f>_xlfn.XLOOKUP(C1448,'School Lookup'!A:A,'School Lookup'!D:D,_xlfn.XLOOKUP(C1448,'School Lookup'!B:B,'School Lookup'!D:D,_xlfn.XLOOKUP(C1448,'School Lookup'!C:C,'School Lookup'!D:D,0)))</f>
        <v>Fitz Herbert C of E VA Primary School</v>
      </c>
      <c r="C1448" t="s">
        <v>31</v>
      </c>
      <c r="D1448" t="s">
        <v>1063</v>
      </c>
      <c r="E1448" t="s">
        <v>16</v>
      </c>
      <c r="F1448" t="s">
        <v>734</v>
      </c>
      <c r="G1448" t="s">
        <v>134</v>
      </c>
      <c r="H1448" t="s">
        <v>347</v>
      </c>
      <c r="I1448" t="s">
        <v>958</v>
      </c>
      <c r="J1448" t="s">
        <v>959</v>
      </c>
      <c r="K1448" s="4">
        <v>46010</v>
      </c>
      <c r="L1448" s="5">
        <v>0.33677083333333335</v>
      </c>
      <c r="M1448" t="s">
        <v>953</v>
      </c>
      <c r="N1448" s="5">
        <v>1.1574074074074073E-5</v>
      </c>
      <c r="O1448" t="s">
        <v>960</v>
      </c>
      <c r="P1448">
        <v>0</v>
      </c>
      <c r="Q1448">
        <v>20</v>
      </c>
      <c r="R1448" t="s">
        <v>955</v>
      </c>
    </row>
    <row r="1449" spans="1:19" x14ac:dyDescent="0.25">
      <c r="A1449" s="54">
        <f>_xlfn.XLOOKUP(B1449,'School Lookup'!D:D,'School Lookup'!F:F,0)</f>
        <v>823392</v>
      </c>
      <c r="B1449" s="54" t="str">
        <f>_xlfn.XLOOKUP(C1449,'School Lookup'!A:A,'School Lookup'!D:D,_xlfn.XLOOKUP(C1449,'School Lookup'!B:B,'School Lookup'!D:D,_xlfn.XLOOKUP(C1449,'School Lookup'!C:C,'School Lookup'!D:D,0)))</f>
        <v>Fitz Herbert C of E VA Primary School</v>
      </c>
      <c r="C1449" t="s">
        <v>31</v>
      </c>
      <c r="D1449" t="s">
        <v>1064</v>
      </c>
      <c r="E1449" t="s">
        <v>16</v>
      </c>
      <c r="F1449" t="s">
        <v>734</v>
      </c>
      <c r="G1449" t="s">
        <v>134</v>
      </c>
      <c r="H1449" t="s">
        <v>347</v>
      </c>
      <c r="I1449" t="s">
        <v>958</v>
      </c>
      <c r="J1449" t="s">
        <v>959</v>
      </c>
      <c r="K1449" s="4">
        <v>46010</v>
      </c>
      <c r="L1449" s="5">
        <v>0.34017361111111111</v>
      </c>
      <c r="M1449" t="s">
        <v>953</v>
      </c>
      <c r="N1449" s="5">
        <v>9.837962962962962E-4</v>
      </c>
      <c r="O1449" t="s">
        <v>960</v>
      </c>
      <c r="P1449">
        <v>0</v>
      </c>
      <c r="Q1449">
        <v>20</v>
      </c>
      <c r="R1449" t="s">
        <v>1065</v>
      </c>
      <c r="S1449" t="s">
        <v>955</v>
      </c>
    </row>
    <row r="1450" spans="1:19" x14ac:dyDescent="0.25">
      <c r="A1450" s="54">
        <f>_xlfn.XLOOKUP(B1450,'School Lookup'!D:D,'School Lookup'!F:F,0)</f>
        <v>823392</v>
      </c>
      <c r="B1450" s="54" t="str">
        <f>_xlfn.XLOOKUP(C1450,'School Lookup'!A:A,'School Lookup'!D:D,_xlfn.XLOOKUP(C1450,'School Lookup'!B:B,'School Lookup'!D:D,_xlfn.XLOOKUP(C1450,'School Lookup'!C:C,'School Lookup'!D:D,0)))</f>
        <v>Fitz Herbert C of E VA Primary School</v>
      </c>
      <c r="C1450" t="s">
        <v>31</v>
      </c>
      <c r="D1450" t="s">
        <v>1063</v>
      </c>
      <c r="E1450" t="s">
        <v>16</v>
      </c>
      <c r="F1450" t="s">
        <v>734</v>
      </c>
      <c r="G1450" t="s">
        <v>134</v>
      </c>
      <c r="H1450" t="s">
        <v>347</v>
      </c>
      <c r="I1450" t="s">
        <v>958</v>
      </c>
      <c r="J1450" t="s">
        <v>959</v>
      </c>
      <c r="K1450" s="4">
        <v>46010</v>
      </c>
      <c r="L1450" s="5">
        <v>0.39734953703703701</v>
      </c>
      <c r="M1450" t="s">
        <v>953</v>
      </c>
      <c r="N1450" s="5">
        <v>4.6296296296296294E-5</v>
      </c>
      <c r="O1450" t="s">
        <v>960</v>
      </c>
      <c r="P1450">
        <v>0</v>
      </c>
      <c r="Q1450">
        <v>20</v>
      </c>
      <c r="R1450" t="s">
        <v>955</v>
      </c>
    </row>
    <row r="1451" spans="1:19" x14ac:dyDescent="0.25">
      <c r="A1451" s="54">
        <f>_xlfn.XLOOKUP(B1451,'School Lookup'!D:D,'School Lookup'!F:F,0)</f>
        <v>823392</v>
      </c>
      <c r="B1451" s="54" t="str">
        <f>_xlfn.XLOOKUP(C1451,'School Lookup'!A:A,'School Lookup'!D:D,_xlfn.XLOOKUP(C1451,'School Lookup'!B:B,'School Lookup'!D:D,_xlfn.XLOOKUP(C1451,'School Lookup'!C:C,'School Lookup'!D:D,0)))</f>
        <v>Fitz Herbert C of E VA Primary School</v>
      </c>
      <c r="C1451" t="s">
        <v>31</v>
      </c>
      <c r="D1451">
        <v>619</v>
      </c>
      <c r="E1451" t="s">
        <v>16</v>
      </c>
      <c r="F1451" t="s">
        <v>734</v>
      </c>
      <c r="G1451" t="s">
        <v>134</v>
      </c>
      <c r="H1451" t="s">
        <v>347</v>
      </c>
      <c r="I1451" t="s">
        <v>958</v>
      </c>
      <c r="J1451" t="s">
        <v>959</v>
      </c>
      <c r="K1451" s="4">
        <v>46010</v>
      </c>
      <c r="L1451" s="5">
        <v>0.39734953703703701</v>
      </c>
      <c r="M1451" t="s">
        <v>953</v>
      </c>
      <c r="N1451" s="5">
        <v>4.6296296296296294E-5</v>
      </c>
      <c r="O1451" t="s">
        <v>960</v>
      </c>
      <c r="P1451">
        <v>0</v>
      </c>
      <c r="Q1451">
        <v>20</v>
      </c>
      <c r="R1451" t="s">
        <v>975</v>
      </c>
      <c r="S1451" t="s">
        <v>976</v>
      </c>
    </row>
    <row r="1452" spans="1:19" x14ac:dyDescent="0.25">
      <c r="A1452" s="54">
        <f>_xlfn.XLOOKUP(B1452,'School Lookup'!D:D,'School Lookup'!F:F,0)</f>
        <v>823392</v>
      </c>
      <c r="B1452" s="54" t="str">
        <f>_xlfn.XLOOKUP(C1452,'School Lookup'!A:A,'School Lookup'!D:D,_xlfn.XLOOKUP(C1452,'School Lookup'!B:B,'School Lookup'!D:D,_xlfn.XLOOKUP(C1452,'School Lookup'!C:C,'School Lookup'!D:D,0)))</f>
        <v>Fitz Herbert C of E VA Primary School</v>
      </c>
      <c r="C1452" t="s">
        <v>31</v>
      </c>
      <c r="D1452">
        <v>142</v>
      </c>
      <c r="E1452" t="s">
        <v>16</v>
      </c>
      <c r="F1452" t="s">
        <v>734</v>
      </c>
      <c r="G1452" t="s">
        <v>134</v>
      </c>
      <c r="H1452" t="s">
        <v>347</v>
      </c>
      <c r="I1452" t="s">
        <v>958</v>
      </c>
      <c r="J1452" t="s">
        <v>959</v>
      </c>
      <c r="K1452" s="4">
        <v>46010</v>
      </c>
      <c r="L1452" s="5">
        <v>0.43472222222222223</v>
      </c>
      <c r="M1452" t="s">
        <v>953</v>
      </c>
      <c r="N1452" s="5">
        <v>5.0925925925925921E-4</v>
      </c>
      <c r="O1452" t="s">
        <v>960</v>
      </c>
      <c r="P1452">
        <v>0</v>
      </c>
      <c r="Q1452">
        <v>20</v>
      </c>
      <c r="R1452" t="s">
        <v>955</v>
      </c>
    </row>
    <row r="1453" spans="1:19" x14ac:dyDescent="0.25">
      <c r="A1453" s="54">
        <f>_xlfn.XLOOKUP(B1453,'School Lookup'!D:D,'School Lookup'!F:F,0)</f>
        <v>823392</v>
      </c>
      <c r="B1453" s="54" t="str">
        <f>_xlfn.XLOOKUP(C1453,'School Lookup'!A:A,'School Lookup'!D:D,_xlfn.XLOOKUP(C1453,'School Lookup'!B:B,'School Lookup'!D:D,_xlfn.XLOOKUP(C1453,'School Lookup'!C:C,'School Lookup'!D:D,0)))</f>
        <v>Fitz Herbert C of E VA Primary School</v>
      </c>
      <c r="C1453" t="s">
        <v>31</v>
      </c>
      <c r="D1453" t="s">
        <v>1063</v>
      </c>
      <c r="E1453" t="s">
        <v>16</v>
      </c>
      <c r="F1453" t="s">
        <v>734</v>
      </c>
      <c r="G1453" t="s">
        <v>134</v>
      </c>
      <c r="H1453" t="s">
        <v>347</v>
      </c>
      <c r="I1453" t="s">
        <v>958</v>
      </c>
      <c r="J1453" t="s">
        <v>959</v>
      </c>
      <c r="K1453" s="4">
        <v>46010</v>
      </c>
      <c r="L1453" s="5">
        <v>0.52545138888888887</v>
      </c>
      <c r="M1453" t="s">
        <v>953</v>
      </c>
      <c r="N1453" s="5">
        <v>7.407407407407407E-4</v>
      </c>
      <c r="O1453" t="s">
        <v>960</v>
      </c>
      <c r="P1453">
        <v>0</v>
      </c>
      <c r="Q1453">
        <v>20</v>
      </c>
      <c r="R1453" t="s">
        <v>955</v>
      </c>
    </row>
    <row r="1454" spans="1:19" x14ac:dyDescent="0.25">
      <c r="A1454" s="54">
        <f>_xlfn.XLOOKUP(B1454,'School Lookup'!D:D,'School Lookup'!F:F,0)</f>
        <v>823392</v>
      </c>
      <c r="B1454" s="54" t="str">
        <f>_xlfn.XLOOKUP(C1454,'School Lookup'!A:A,'School Lookup'!D:D,_xlfn.XLOOKUP(C1454,'School Lookup'!B:B,'School Lookup'!D:D,_xlfn.XLOOKUP(C1454,'School Lookup'!C:C,'School Lookup'!D:D,0)))</f>
        <v>Fitz Herbert C of E VA Primary School</v>
      </c>
      <c r="C1454" t="s">
        <v>18</v>
      </c>
      <c r="D1454" t="s">
        <v>1703</v>
      </c>
      <c r="E1454" t="s">
        <v>16</v>
      </c>
      <c r="F1454" t="s">
        <v>734</v>
      </c>
      <c r="G1454" t="s">
        <v>134</v>
      </c>
      <c r="H1454" t="s">
        <v>347</v>
      </c>
      <c r="I1454" t="s">
        <v>958</v>
      </c>
      <c r="J1454" t="s">
        <v>981</v>
      </c>
      <c r="K1454" s="4">
        <v>46011</v>
      </c>
      <c r="L1454" s="5">
        <v>0.49805555555555553</v>
      </c>
      <c r="M1454" t="s">
        <v>1244</v>
      </c>
      <c r="N1454" s="5">
        <v>9.0277777777777774E-4</v>
      </c>
      <c r="O1454" t="s">
        <v>982</v>
      </c>
      <c r="P1454">
        <v>0</v>
      </c>
      <c r="Q1454">
        <v>20</v>
      </c>
      <c r="R1454" t="s">
        <v>998</v>
      </c>
      <c r="S1454" t="s">
        <v>987</v>
      </c>
    </row>
    <row r="1455" spans="1:19" x14ac:dyDescent="0.25">
      <c r="A1455" s="54">
        <f>_xlfn.XLOOKUP(B1455,'School Lookup'!D:D,'School Lookup'!F:F,0)</f>
        <v>293050</v>
      </c>
      <c r="B1455" s="54" t="str">
        <f>_xlfn.XLOOKUP(C1455,'School Lookup'!A:A,'School Lookup'!D:D,_xlfn.XLOOKUP(C1455,'School Lookup'!B:B,'School Lookup'!D:D,_xlfn.XLOOKUP(C1455,'School Lookup'!C:C,'School Lookup'!D:D,0)))</f>
        <v>Speedwell Infant School</v>
      </c>
      <c r="C1455" t="s">
        <v>44</v>
      </c>
      <c r="D1455" t="s">
        <v>1022</v>
      </c>
      <c r="E1455" t="s">
        <v>16</v>
      </c>
      <c r="F1455" t="s">
        <v>734</v>
      </c>
      <c r="G1455" t="s">
        <v>238</v>
      </c>
      <c r="H1455" t="s">
        <v>218</v>
      </c>
      <c r="I1455" t="s">
        <v>980</v>
      </c>
      <c r="J1455" t="s">
        <v>959</v>
      </c>
      <c r="K1455" s="4">
        <v>46013</v>
      </c>
      <c r="L1455" s="5">
        <v>0.29583333333333334</v>
      </c>
      <c r="M1455" t="s">
        <v>953</v>
      </c>
      <c r="N1455" s="5">
        <v>5.6712962962962967E-4</v>
      </c>
      <c r="O1455" t="s">
        <v>960</v>
      </c>
      <c r="P1455">
        <v>2.1999999999999999E-2</v>
      </c>
      <c r="Q1455">
        <v>20</v>
      </c>
      <c r="R1455" t="s">
        <v>1024</v>
      </c>
      <c r="S1455" t="s">
        <v>966</v>
      </c>
    </row>
    <row r="1456" spans="1:19" x14ac:dyDescent="0.25">
      <c r="A1456" s="54">
        <f>_xlfn.XLOOKUP(B1456,'School Lookup'!D:D,'School Lookup'!F:F,0)</f>
        <v>293050</v>
      </c>
      <c r="B1456" s="54" t="str">
        <f>_xlfn.XLOOKUP(C1456,'School Lookup'!A:A,'School Lookup'!D:D,_xlfn.XLOOKUP(C1456,'School Lookup'!B:B,'School Lookup'!D:D,_xlfn.XLOOKUP(C1456,'School Lookup'!C:C,'School Lookup'!D:D,0)))</f>
        <v>Speedwell Infant School</v>
      </c>
      <c r="C1456" t="s">
        <v>44</v>
      </c>
      <c r="D1456" t="s">
        <v>1022</v>
      </c>
      <c r="E1456" t="s">
        <v>16</v>
      </c>
      <c r="F1456" t="s">
        <v>734</v>
      </c>
      <c r="G1456" t="s">
        <v>238</v>
      </c>
      <c r="H1456" t="s">
        <v>218</v>
      </c>
      <c r="I1456" t="s">
        <v>980</v>
      </c>
      <c r="J1456" t="s">
        <v>959</v>
      </c>
      <c r="K1456" s="4">
        <v>46013</v>
      </c>
      <c r="L1456" s="5">
        <v>0.49791666666666667</v>
      </c>
      <c r="M1456" t="s">
        <v>953</v>
      </c>
      <c r="N1456" s="5">
        <v>2.8935185185185184E-4</v>
      </c>
      <c r="O1456" t="s">
        <v>960</v>
      </c>
      <c r="P1456">
        <v>2.1999999999999999E-2</v>
      </c>
      <c r="Q1456">
        <v>20</v>
      </c>
      <c r="R1456" t="s">
        <v>1024</v>
      </c>
      <c r="S1456" t="s">
        <v>966</v>
      </c>
    </row>
    <row r="1457" spans="1:19" x14ac:dyDescent="0.25">
      <c r="A1457" s="54">
        <f>_xlfn.XLOOKUP(B1457,'School Lookup'!D:D,'School Lookup'!F:F,0)</f>
        <v>293050</v>
      </c>
      <c r="B1457" s="54" t="str">
        <f>_xlfn.XLOOKUP(C1457,'School Lookup'!A:A,'School Lookup'!D:D,_xlfn.XLOOKUP(C1457,'School Lookup'!B:B,'School Lookup'!D:D,_xlfn.XLOOKUP(C1457,'School Lookup'!C:C,'School Lookup'!D:D,0)))</f>
        <v>Speedwell Infant School</v>
      </c>
      <c r="C1457" t="s">
        <v>44</v>
      </c>
      <c r="D1457" t="s">
        <v>1022</v>
      </c>
      <c r="E1457" t="s">
        <v>16</v>
      </c>
      <c r="F1457" t="s">
        <v>734</v>
      </c>
      <c r="G1457" t="s">
        <v>238</v>
      </c>
      <c r="H1457" t="s">
        <v>218</v>
      </c>
      <c r="I1457" t="s">
        <v>980</v>
      </c>
      <c r="J1457" t="s">
        <v>959</v>
      </c>
      <c r="K1457" s="4">
        <v>46013</v>
      </c>
      <c r="L1457" s="5">
        <v>0.29722222222222222</v>
      </c>
      <c r="M1457" t="s">
        <v>953</v>
      </c>
      <c r="N1457" s="5">
        <v>2.4305555555555555E-4</v>
      </c>
      <c r="O1457" t="s">
        <v>960</v>
      </c>
      <c r="P1457">
        <v>2.1999999999999999E-2</v>
      </c>
      <c r="Q1457">
        <v>20</v>
      </c>
      <c r="R1457" t="s">
        <v>1024</v>
      </c>
      <c r="S1457" t="s">
        <v>966</v>
      </c>
    </row>
    <row r="1458" spans="1:19" x14ac:dyDescent="0.25">
      <c r="A1458" s="54">
        <f>_xlfn.XLOOKUP(B1458,'School Lookup'!D:D,'School Lookup'!F:F,0)</f>
        <v>293050</v>
      </c>
      <c r="B1458" s="54" t="str">
        <f>_xlfn.XLOOKUP(C1458,'School Lookup'!A:A,'School Lookup'!D:D,_xlfn.XLOOKUP(C1458,'School Lookup'!B:B,'School Lookup'!D:D,_xlfn.XLOOKUP(C1458,'School Lookup'!C:C,'School Lookup'!D:D,0)))</f>
        <v>Speedwell Infant School</v>
      </c>
      <c r="C1458" t="s">
        <v>44</v>
      </c>
      <c r="D1458" t="s">
        <v>1022</v>
      </c>
      <c r="E1458" t="s">
        <v>16</v>
      </c>
      <c r="F1458" t="s">
        <v>734</v>
      </c>
      <c r="G1458" t="s">
        <v>238</v>
      </c>
      <c r="H1458" t="s">
        <v>218</v>
      </c>
      <c r="I1458" t="s">
        <v>980</v>
      </c>
      <c r="J1458" t="s">
        <v>959</v>
      </c>
      <c r="K1458" s="4">
        <v>46013</v>
      </c>
      <c r="L1458" s="5">
        <v>0.29652777777777778</v>
      </c>
      <c r="M1458" t="s">
        <v>953</v>
      </c>
      <c r="N1458" s="5">
        <v>2.6620370370370372E-4</v>
      </c>
      <c r="O1458" t="s">
        <v>960</v>
      </c>
      <c r="P1458">
        <v>2.1999999999999999E-2</v>
      </c>
      <c r="Q1458">
        <v>20</v>
      </c>
      <c r="R1458" t="s">
        <v>1024</v>
      </c>
      <c r="S1458" t="s">
        <v>966</v>
      </c>
    </row>
    <row r="1459" spans="1:19" x14ac:dyDescent="0.25">
      <c r="A1459" s="54">
        <f>_xlfn.XLOOKUP(B1459,'School Lookup'!D:D,'School Lookup'!F:F,0)</f>
        <v>251672</v>
      </c>
      <c r="B1459" s="54" t="str">
        <f>_xlfn.XLOOKUP(C1459,'School Lookup'!A:A,'School Lookup'!D:D,_xlfn.XLOOKUP(C1459,'School Lookup'!B:B,'School Lookup'!D:D,_xlfn.XLOOKUP(C1459,'School Lookup'!C:C,'School Lookup'!D:D,0)))</f>
        <v>Park Schools Federation</v>
      </c>
      <c r="C1459" t="s">
        <v>40</v>
      </c>
      <c r="D1459" t="s">
        <v>1704</v>
      </c>
      <c r="E1459" t="s">
        <v>16</v>
      </c>
      <c r="F1459" t="s">
        <v>734</v>
      </c>
      <c r="G1459" t="s">
        <v>235</v>
      </c>
      <c r="H1459" t="s">
        <v>228</v>
      </c>
      <c r="I1459" t="s">
        <v>980</v>
      </c>
      <c r="J1459" t="s">
        <v>981</v>
      </c>
      <c r="K1459" s="4">
        <v>46020</v>
      </c>
      <c r="L1459" s="5">
        <v>0.46875</v>
      </c>
      <c r="M1459" t="s">
        <v>953</v>
      </c>
      <c r="N1459" s="5">
        <v>8.1018518518518516E-5</v>
      </c>
      <c r="O1459" t="s">
        <v>982</v>
      </c>
      <c r="P1459">
        <v>0.02</v>
      </c>
      <c r="Q1459">
        <v>20</v>
      </c>
      <c r="R1459" t="s">
        <v>998</v>
      </c>
      <c r="S1459" t="s">
        <v>987</v>
      </c>
    </row>
    <row r="1460" spans="1:19" x14ac:dyDescent="0.25">
      <c r="A1460" s="54">
        <f>_xlfn.XLOOKUP(B1460,'School Lookup'!D:D,'School Lookup'!F:F,0)</f>
        <v>755828</v>
      </c>
      <c r="B1460" s="54" t="str">
        <f>_xlfn.XLOOKUP(C1460,'School Lookup'!A:A,'School Lookup'!D:D,_xlfn.XLOOKUP(C1460,'School Lookup'!B:B,'School Lookup'!D:D,_xlfn.XLOOKUP(C1460,'School Lookup'!C:C,'School Lookup'!D:D,0)))</f>
        <v>Hartshorne CE Primary School</v>
      </c>
      <c r="C1460" t="s">
        <v>36</v>
      </c>
      <c r="D1460" t="s">
        <v>1705</v>
      </c>
      <c r="E1460" t="s">
        <v>16</v>
      </c>
      <c r="F1460" t="s">
        <v>734</v>
      </c>
      <c r="G1460" t="s">
        <v>236</v>
      </c>
      <c r="H1460" t="s">
        <v>760</v>
      </c>
      <c r="I1460" t="s">
        <v>980</v>
      </c>
      <c r="J1460" t="s">
        <v>959</v>
      </c>
      <c r="K1460" s="4">
        <v>46021</v>
      </c>
      <c r="L1460" s="5">
        <v>0.43194444444444446</v>
      </c>
      <c r="M1460" t="s">
        <v>953</v>
      </c>
      <c r="N1460" s="5">
        <v>1.9791666666666668E-3</v>
      </c>
      <c r="O1460" t="s">
        <v>960</v>
      </c>
      <c r="P1460">
        <v>2.5000000000000001E-2</v>
      </c>
      <c r="Q1460">
        <v>20</v>
      </c>
      <c r="R1460" t="s">
        <v>1195</v>
      </c>
      <c r="S1460" t="s">
        <v>966</v>
      </c>
    </row>
    <row r="1461" spans="1:19" x14ac:dyDescent="0.25">
      <c r="A1461" s="54">
        <f>_xlfn.XLOOKUP(B1461,'School Lookup'!D:D,'School Lookup'!F:F,0)</f>
        <v>823392</v>
      </c>
      <c r="B1461" s="54" t="str">
        <f>_xlfn.XLOOKUP(C1461,'School Lookup'!A:A,'School Lookup'!D:D,_xlfn.XLOOKUP(C1461,'School Lookup'!B:B,'School Lookup'!D:D,_xlfn.XLOOKUP(C1461,'School Lookup'!C:C,'School Lookup'!D:D,0)))</f>
        <v>Fitz Herbert C of E VA Primary School</v>
      </c>
      <c r="C1461" t="s">
        <v>31</v>
      </c>
      <c r="D1461">
        <v>620</v>
      </c>
      <c r="E1461" t="s">
        <v>16</v>
      </c>
      <c r="F1461" t="s">
        <v>734</v>
      </c>
      <c r="G1461" t="s">
        <v>134</v>
      </c>
      <c r="H1461" t="s">
        <v>347</v>
      </c>
      <c r="I1461" t="s">
        <v>958</v>
      </c>
      <c r="J1461" t="s">
        <v>959</v>
      </c>
      <c r="K1461" s="4">
        <v>46022</v>
      </c>
      <c r="L1461" s="5">
        <v>0.31718750000000001</v>
      </c>
      <c r="M1461" t="s">
        <v>953</v>
      </c>
      <c r="N1461" s="5">
        <v>9.3749999999999997E-4</v>
      </c>
      <c r="O1461" t="s">
        <v>960</v>
      </c>
      <c r="P1461">
        <v>0</v>
      </c>
      <c r="Q1461">
        <v>20</v>
      </c>
      <c r="R1461" t="s">
        <v>975</v>
      </c>
      <c r="S1461" t="s">
        <v>976</v>
      </c>
    </row>
    <row r="1462" spans="1:19" x14ac:dyDescent="0.25">
      <c r="A1462" s="54">
        <f>_xlfn.XLOOKUP(B1462,'School Lookup'!D:D,'School Lookup'!F:F,0)</f>
        <v>823392</v>
      </c>
      <c r="B1462" s="54" t="str">
        <f>_xlfn.XLOOKUP(C1462,'School Lookup'!A:A,'School Lookup'!D:D,_xlfn.XLOOKUP(C1462,'School Lookup'!B:B,'School Lookup'!D:D,_xlfn.XLOOKUP(C1462,'School Lookup'!C:C,'School Lookup'!D:D,0)))</f>
        <v>Fitz Herbert C of E VA Primary School</v>
      </c>
      <c r="C1462" t="s">
        <v>31</v>
      </c>
      <c r="D1462">
        <v>620</v>
      </c>
      <c r="E1462" t="s">
        <v>16</v>
      </c>
      <c r="F1462" t="s">
        <v>734</v>
      </c>
      <c r="G1462" t="s">
        <v>134</v>
      </c>
      <c r="H1462" t="s">
        <v>347</v>
      </c>
      <c r="I1462" t="s">
        <v>958</v>
      </c>
      <c r="J1462" t="s">
        <v>959</v>
      </c>
      <c r="K1462" s="4">
        <v>46022</v>
      </c>
      <c r="L1462" s="5">
        <v>0.35172453703703704</v>
      </c>
      <c r="M1462" t="s">
        <v>953</v>
      </c>
      <c r="N1462" s="5">
        <v>9.9537037037037042E-4</v>
      </c>
      <c r="O1462" t="s">
        <v>960</v>
      </c>
      <c r="P1462">
        <v>0</v>
      </c>
      <c r="Q1462">
        <v>20</v>
      </c>
      <c r="R1462" t="s">
        <v>975</v>
      </c>
      <c r="S1462" t="s">
        <v>976</v>
      </c>
    </row>
    <row r="1463" spans="1:19" x14ac:dyDescent="0.25">
      <c r="A1463" s="54">
        <f>_xlfn.XLOOKUP(B1463,'School Lookup'!D:D,'School Lookup'!F:F,0)</f>
        <v>823392</v>
      </c>
      <c r="B1463" s="54" t="str">
        <f>_xlfn.XLOOKUP(C1463,'School Lookup'!A:A,'School Lookup'!D:D,_xlfn.XLOOKUP(C1463,'School Lookup'!B:B,'School Lookup'!D:D,_xlfn.XLOOKUP(C1463,'School Lookup'!C:C,'School Lookup'!D:D,0)))</f>
        <v>Fitz Herbert C of E VA Primary School</v>
      </c>
      <c r="C1463" t="s">
        <v>31</v>
      </c>
      <c r="D1463">
        <v>620</v>
      </c>
      <c r="E1463" t="s">
        <v>16</v>
      </c>
      <c r="F1463" t="s">
        <v>734</v>
      </c>
      <c r="G1463" t="s">
        <v>134</v>
      </c>
      <c r="H1463" t="s">
        <v>347</v>
      </c>
      <c r="I1463" t="s">
        <v>958</v>
      </c>
      <c r="J1463" t="s">
        <v>959</v>
      </c>
      <c r="K1463" s="4">
        <v>46022</v>
      </c>
      <c r="L1463" s="5">
        <v>0.36928240740740742</v>
      </c>
      <c r="M1463" t="s">
        <v>953</v>
      </c>
      <c r="N1463" s="5">
        <v>8.9120370370370373E-4</v>
      </c>
      <c r="O1463" t="s">
        <v>960</v>
      </c>
      <c r="P1463">
        <v>0</v>
      </c>
      <c r="Q1463">
        <v>20</v>
      </c>
      <c r="R1463" t="s">
        <v>975</v>
      </c>
      <c r="S1463" t="s">
        <v>976</v>
      </c>
    </row>
    <row r="1464" spans="1:19" x14ac:dyDescent="0.25">
      <c r="A1464" s="54">
        <f>_xlfn.XLOOKUP(B1464,'School Lookup'!D:D,'School Lookup'!F:F,0)</f>
        <v>823392</v>
      </c>
      <c r="B1464" s="54" t="str">
        <f>_xlfn.XLOOKUP(C1464,'School Lookup'!A:A,'School Lookup'!D:D,_xlfn.XLOOKUP(C1464,'School Lookup'!B:B,'School Lookup'!D:D,_xlfn.XLOOKUP(C1464,'School Lookup'!C:C,'School Lookup'!D:D,0)))</f>
        <v>Fitz Herbert C of E VA Primary School</v>
      </c>
      <c r="C1464" t="s">
        <v>25</v>
      </c>
      <c r="D1464">
        <v>619</v>
      </c>
      <c r="E1464" t="s">
        <v>16</v>
      </c>
      <c r="F1464" t="s">
        <v>734</v>
      </c>
      <c r="G1464" t="s">
        <v>134</v>
      </c>
      <c r="H1464" t="s">
        <v>347</v>
      </c>
      <c r="I1464" t="s">
        <v>958</v>
      </c>
      <c r="J1464" t="s">
        <v>959</v>
      </c>
      <c r="K1464" s="4">
        <v>46022</v>
      </c>
      <c r="L1464" s="5">
        <v>0.36928240740740742</v>
      </c>
      <c r="M1464" t="s">
        <v>953</v>
      </c>
      <c r="N1464" s="5">
        <v>8.9120370370370373E-4</v>
      </c>
      <c r="O1464" t="s">
        <v>960</v>
      </c>
      <c r="P1464">
        <v>0</v>
      </c>
      <c r="Q1464">
        <v>20</v>
      </c>
      <c r="R1464" t="s">
        <v>975</v>
      </c>
      <c r="S1464" t="s">
        <v>976</v>
      </c>
    </row>
    <row r="1465" spans="1:19" x14ac:dyDescent="0.25">
      <c r="A1465" s="54">
        <f>_xlfn.XLOOKUP(B1465,'School Lookup'!D:D,'School Lookup'!F:F,0)</f>
        <v>823392</v>
      </c>
      <c r="B1465" s="54" t="str">
        <f>_xlfn.XLOOKUP(C1465,'School Lookup'!A:A,'School Lookup'!D:D,_xlfn.XLOOKUP(C1465,'School Lookup'!B:B,'School Lookup'!D:D,_xlfn.XLOOKUP(C1465,'School Lookup'!C:C,'School Lookup'!D:D,0)))</f>
        <v>Fitz Herbert C of E VA Primary School</v>
      </c>
      <c r="C1465" t="s">
        <v>18</v>
      </c>
      <c r="D1465">
        <v>619</v>
      </c>
      <c r="E1465" t="s">
        <v>16</v>
      </c>
      <c r="F1465" t="s">
        <v>734</v>
      </c>
      <c r="G1465" t="s">
        <v>134</v>
      </c>
      <c r="H1465" t="s">
        <v>347</v>
      </c>
      <c r="I1465" t="s">
        <v>958</v>
      </c>
      <c r="J1465" t="s">
        <v>959</v>
      </c>
      <c r="K1465" s="4">
        <v>46022</v>
      </c>
      <c r="L1465" s="5">
        <v>0.52211805555555557</v>
      </c>
      <c r="M1465" t="s">
        <v>953</v>
      </c>
      <c r="N1465" s="5">
        <v>8.1018518518518516E-5</v>
      </c>
      <c r="O1465" t="s">
        <v>960</v>
      </c>
      <c r="P1465">
        <v>0</v>
      </c>
      <c r="Q1465">
        <v>20</v>
      </c>
      <c r="R1465" t="s">
        <v>975</v>
      </c>
      <c r="S1465" t="s">
        <v>976</v>
      </c>
    </row>
    <row r="1466" spans="1:19" x14ac:dyDescent="0.25">
      <c r="A1466" s="54">
        <f>_xlfn.XLOOKUP(B1466,'School Lookup'!D:D,'School Lookup'!F:F,0)</f>
        <v>823392</v>
      </c>
      <c r="B1466" s="54" t="str">
        <f>_xlfn.XLOOKUP(C1466,'School Lookup'!A:A,'School Lookup'!D:D,_xlfn.XLOOKUP(C1466,'School Lookup'!B:B,'School Lookup'!D:D,_xlfn.XLOOKUP(C1466,'School Lookup'!C:C,'School Lookup'!D:D,0)))</f>
        <v>Fitz Herbert C of E VA Primary School</v>
      </c>
      <c r="C1466" t="s">
        <v>25</v>
      </c>
      <c r="D1466">
        <v>619</v>
      </c>
      <c r="E1466" t="s">
        <v>16</v>
      </c>
      <c r="F1466" t="s">
        <v>734</v>
      </c>
      <c r="G1466" t="s">
        <v>134</v>
      </c>
      <c r="H1466" t="s">
        <v>347</v>
      </c>
      <c r="I1466" t="s">
        <v>958</v>
      </c>
      <c r="J1466" t="s">
        <v>959</v>
      </c>
      <c r="K1466" s="4">
        <v>46022</v>
      </c>
      <c r="L1466" s="5">
        <v>0.31718750000000001</v>
      </c>
      <c r="M1466" t="s">
        <v>953</v>
      </c>
      <c r="N1466" s="5">
        <v>9.3749999999999997E-4</v>
      </c>
      <c r="O1466" t="s">
        <v>960</v>
      </c>
      <c r="P1466">
        <v>0</v>
      </c>
      <c r="Q1466">
        <v>20</v>
      </c>
      <c r="R1466" t="s">
        <v>975</v>
      </c>
      <c r="S1466" t="s">
        <v>976</v>
      </c>
    </row>
    <row r="1467" spans="1:19" x14ac:dyDescent="0.25">
      <c r="A1467" s="54">
        <f>_xlfn.XLOOKUP(B1467,'School Lookup'!D:D,'School Lookup'!F:F,0)</f>
        <v>823392</v>
      </c>
      <c r="B1467" s="54" t="str">
        <f>_xlfn.XLOOKUP(C1467,'School Lookup'!A:A,'School Lookup'!D:D,_xlfn.XLOOKUP(C1467,'School Lookup'!B:B,'School Lookup'!D:D,_xlfn.XLOOKUP(C1467,'School Lookup'!C:C,'School Lookup'!D:D,0)))</f>
        <v>Fitz Herbert C of E VA Primary School</v>
      </c>
      <c r="C1467" t="s">
        <v>25</v>
      </c>
      <c r="D1467">
        <v>619</v>
      </c>
      <c r="E1467" t="s">
        <v>16</v>
      </c>
      <c r="F1467" t="s">
        <v>734</v>
      </c>
      <c r="G1467" t="s">
        <v>134</v>
      </c>
      <c r="H1467" t="s">
        <v>347</v>
      </c>
      <c r="I1467" t="s">
        <v>958</v>
      </c>
      <c r="J1467" t="s">
        <v>959</v>
      </c>
      <c r="K1467" s="4">
        <v>46022</v>
      </c>
      <c r="L1467" s="5">
        <v>0.35172453703703704</v>
      </c>
      <c r="M1467" t="s">
        <v>953</v>
      </c>
      <c r="N1467" s="5">
        <v>9.9537037037037042E-4</v>
      </c>
      <c r="O1467" t="s">
        <v>960</v>
      </c>
      <c r="P1467">
        <v>0</v>
      </c>
      <c r="Q1467">
        <v>20</v>
      </c>
      <c r="R1467" t="s">
        <v>975</v>
      </c>
      <c r="S1467" t="s">
        <v>976</v>
      </c>
    </row>
    <row r="1468" spans="1:19" x14ac:dyDescent="0.25">
      <c r="A1468" s="54">
        <f>_xlfn.XLOOKUP(B1468,'School Lookup'!D:D,'School Lookup'!F:F,0)</f>
        <v>823392</v>
      </c>
      <c r="B1468" s="54" t="str">
        <f>_xlfn.XLOOKUP(C1468,'School Lookup'!A:A,'School Lookup'!D:D,_xlfn.XLOOKUP(C1468,'School Lookup'!B:B,'School Lookup'!D:D,_xlfn.XLOOKUP(C1468,'School Lookup'!C:C,'School Lookup'!D:D,0)))</f>
        <v>Fitz Herbert C of E VA Primary School</v>
      </c>
      <c r="C1468" t="s">
        <v>31</v>
      </c>
      <c r="D1468">
        <v>620</v>
      </c>
      <c r="E1468" t="s">
        <v>16</v>
      </c>
      <c r="F1468" t="s">
        <v>734</v>
      </c>
      <c r="G1468" t="s">
        <v>134</v>
      </c>
      <c r="H1468" t="s">
        <v>347</v>
      </c>
      <c r="I1468" t="s">
        <v>958</v>
      </c>
      <c r="J1468" t="s">
        <v>959</v>
      </c>
      <c r="K1468" s="4">
        <v>46022</v>
      </c>
      <c r="L1468" s="5">
        <v>0.52211805555555557</v>
      </c>
      <c r="M1468" t="s">
        <v>953</v>
      </c>
      <c r="N1468" s="5">
        <v>8.1018518518518516E-5</v>
      </c>
      <c r="O1468" t="s">
        <v>960</v>
      </c>
      <c r="P1468">
        <v>0</v>
      </c>
      <c r="Q1468">
        <v>20</v>
      </c>
      <c r="R1468" t="s">
        <v>975</v>
      </c>
      <c r="S1468" t="s">
        <v>976</v>
      </c>
    </row>
    <row r="1469" spans="1:19" x14ac:dyDescent="0.25">
      <c r="A1469" s="54">
        <f>_xlfn.XLOOKUP(B1469,'School Lookup'!D:D,'School Lookup'!F:F,0)</f>
        <v>760776</v>
      </c>
      <c r="B1469" s="54" t="str">
        <f>_xlfn.XLOOKUP(C1469,'School Lookup'!A:A,'School Lookup'!D:D,_xlfn.XLOOKUP(C1469,'School Lookup'!B:B,'School Lookup'!D:D,_xlfn.XLOOKUP(C1469,'School Lookup'!C:C,'School Lookup'!D:D,0)))</f>
        <v>Harpur Hill Primary School</v>
      </c>
      <c r="C1469" t="s">
        <v>315</v>
      </c>
      <c r="E1469" t="s">
        <v>16</v>
      </c>
      <c r="F1469" t="s">
        <v>734</v>
      </c>
      <c r="G1469" t="s">
        <v>316</v>
      </c>
      <c r="H1469" t="s">
        <v>938</v>
      </c>
      <c r="I1469" t="s">
        <v>951</v>
      </c>
      <c r="J1469" t="s">
        <v>952</v>
      </c>
      <c r="K1469" s="4">
        <v>46023</v>
      </c>
      <c r="L1469"/>
      <c r="M1469" t="s">
        <v>953</v>
      </c>
      <c r="N1469" s="5">
        <v>0</v>
      </c>
      <c r="O1469" t="s">
        <v>954</v>
      </c>
      <c r="P1469">
        <v>0</v>
      </c>
      <c r="Q1469">
        <v>20</v>
      </c>
      <c r="R1469" t="s">
        <v>955</v>
      </c>
    </row>
    <row r="1470" spans="1:19" x14ac:dyDescent="0.25">
      <c r="A1470" s="54">
        <f>_xlfn.XLOOKUP(B1470,'School Lookup'!D:D,'School Lookup'!F:F,0)</f>
        <v>760776</v>
      </c>
      <c r="B1470" s="54" t="str">
        <f>_xlfn.XLOOKUP(C1470,'School Lookup'!A:A,'School Lookup'!D:D,_xlfn.XLOOKUP(C1470,'School Lookup'!B:B,'School Lookup'!D:D,_xlfn.XLOOKUP(C1470,'School Lookup'!C:C,'School Lookup'!D:D,0)))</f>
        <v>Harpur Hill Primary School</v>
      </c>
      <c r="C1470" t="s">
        <v>315</v>
      </c>
      <c r="E1470" t="s">
        <v>16</v>
      </c>
      <c r="F1470" t="s">
        <v>734</v>
      </c>
      <c r="G1470" t="s">
        <v>316</v>
      </c>
      <c r="H1470" t="s">
        <v>938</v>
      </c>
      <c r="I1470" t="s">
        <v>951</v>
      </c>
      <c r="J1470" t="s">
        <v>956</v>
      </c>
      <c r="K1470" s="4">
        <v>46023</v>
      </c>
      <c r="L1470"/>
      <c r="M1470" t="s">
        <v>953</v>
      </c>
      <c r="N1470" s="5">
        <v>0.86217592592592596</v>
      </c>
      <c r="O1470" t="s">
        <v>957</v>
      </c>
      <c r="P1470">
        <v>0</v>
      </c>
      <c r="Q1470">
        <v>20</v>
      </c>
      <c r="R1470" t="s">
        <v>955</v>
      </c>
    </row>
    <row r="1471" spans="1:19" x14ac:dyDescent="0.25">
      <c r="A1471" s="54">
        <f>_xlfn.XLOOKUP(B1471,'School Lookup'!D:D,'School Lookup'!F:F,0)</f>
        <v>823392</v>
      </c>
      <c r="B1471" s="54" t="str">
        <f>_xlfn.XLOOKUP(C1471,'School Lookup'!A:A,'School Lookup'!D:D,_xlfn.XLOOKUP(C1471,'School Lookup'!B:B,'School Lookup'!D:D,_xlfn.XLOOKUP(C1471,'School Lookup'!C:C,'School Lookup'!D:D,0)))</f>
        <v>Fitz Herbert C of E VA Primary School</v>
      </c>
      <c r="C1471" t="s">
        <v>22</v>
      </c>
      <c r="D1471">
        <v>619</v>
      </c>
      <c r="E1471" t="s">
        <v>16</v>
      </c>
      <c r="F1471" t="s">
        <v>734</v>
      </c>
      <c r="G1471" t="s">
        <v>134</v>
      </c>
      <c r="H1471" t="s">
        <v>347</v>
      </c>
      <c r="I1471" t="s">
        <v>958</v>
      </c>
      <c r="J1471" t="s">
        <v>959</v>
      </c>
      <c r="K1471" s="4">
        <v>46024</v>
      </c>
      <c r="L1471" s="5">
        <v>0.45841435185185186</v>
      </c>
      <c r="M1471" t="s">
        <v>953</v>
      </c>
      <c r="N1471" s="5">
        <v>3.4722222222222222E-5</v>
      </c>
      <c r="O1471" t="s">
        <v>960</v>
      </c>
      <c r="P1471">
        <v>0</v>
      </c>
      <c r="Q1471">
        <v>20</v>
      </c>
      <c r="R1471" t="s">
        <v>975</v>
      </c>
      <c r="S1471" t="s">
        <v>976</v>
      </c>
    </row>
    <row r="1472" spans="1:19" x14ac:dyDescent="0.25">
      <c r="A1472" s="54">
        <f>_xlfn.XLOOKUP(B1472,'School Lookup'!D:D,'School Lookup'!F:F,0)</f>
        <v>823392</v>
      </c>
      <c r="B1472" s="54" t="str">
        <f>_xlfn.XLOOKUP(C1472,'School Lookup'!A:A,'School Lookup'!D:D,_xlfn.XLOOKUP(C1472,'School Lookup'!B:B,'School Lookup'!D:D,_xlfn.XLOOKUP(C1472,'School Lookup'!C:C,'School Lookup'!D:D,0)))</f>
        <v>Fitz Herbert C of E VA Primary School</v>
      </c>
      <c r="C1472" t="s">
        <v>31</v>
      </c>
      <c r="D1472">
        <v>620</v>
      </c>
      <c r="E1472" t="s">
        <v>16</v>
      </c>
      <c r="F1472" t="s">
        <v>734</v>
      </c>
      <c r="G1472" t="s">
        <v>134</v>
      </c>
      <c r="H1472" t="s">
        <v>347</v>
      </c>
      <c r="I1472" t="s">
        <v>958</v>
      </c>
      <c r="J1472" t="s">
        <v>959</v>
      </c>
      <c r="K1472" s="4">
        <v>46024</v>
      </c>
      <c r="L1472" s="5">
        <v>0.45841435185185186</v>
      </c>
      <c r="M1472" t="s">
        <v>953</v>
      </c>
      <c r="N1472" s="5">
        <v>3.4722222222222222E-5</v>
      </c>
      <c r="O1472" t="s">
        <v>960</v>
      </c>
      <c r="P1472">
        <v>0</v>
      </c>
      <c r="Q1472">
        <v>20</v>
      </c>
      <c r="R1472" t="s">
        <v>975</v>
      </c>
      <c r="S1472" t="s">
        <v>976</v>
      </c>
    </row>
    <row r="1473" spans="1:19" x14ac:dyDescent="0.25">
      <c r="A1473" s="54">
        <f>_xlfn.XLOOKUP(B1473,'School Lookup'!D:D,'School Lookup'!F:F,0)</f>
        <v>682471</v>
      </c>
      <c r="B1473" s="54" t="str">
        <f>_xlfn.XLOOKUP(C1473,'School Lookup'!A:A,'School Lookup'!D:D,_xlfn.XLOOKUP(C1473,'School Lookup'!B:B,'School Lookup'!D:D,_xlfn.XLOOKUP(C1473,'School Lookup'!C:C,'School Lookup'!D:D,0)))</f>
        <v>Ridgeway Primary School</v>
      </c>
      <c r="C1473" t="s">
        <v>327</v>
      </c>
      <c r="D1473">
        <v>500</v>
      </c>
      <c r="E1473" t="s">
        <v>16</v>
      </c>
      <c r="F1473" t="s">
        <v>734</v>
      </c>
      <c r="G1473" t="s">
        <v>328</v>
      </c>
      <c r="H1473" t="s">
        <v>885</v>
      </c>
      <c r="I1473" t="s">
        <v>958</v>
      </c>
      <c r="J1473" t="s">
        <v>959</v>
      </c>
      <c r="K1473" s="4">
        <v>46024</v>
      </c>
      <c r="L1473" s="5">
        <v>0.40600694444444446</v>
      </c>
      <c r="M1473" t="s">
        <v>953</v>
      </c>
      <c r="N1473" s="5">
        <v>3.4722222222222222E-5</v>
      </c>
      <c r="O1473" t="s">
        <v>960</v>
      </c>
      <c r="P1473">
        <v>0</v>
      </c>
      <c r="Q1473">
        <v>20</v>
      </c>
      <c r="R1473" t="s">
        <v>961</v>
      </c>
      <c r="S1473" t="s">
        <v>955</v>
      </c>
    </row>
    <row r="1474" spans="1:19" x14ac:dyDescent="0.25">
      <c r="A1474" s="54">
        <f>_xlfn.XLOOKUP(B1474,'School Lookup'!D:D,'School Lookup'!F:F,0)</f>
        <v>682471</v>
      </c>
      <c r="B1474" s="54" t="str">
        <f>_xlfn.XLOOKUP(C1474,'School Lookup'!A:A,'School Lookup'!D:D,_xlfn.XLOOKUP(C1474,'School Lookup'!B:B,'School Lookup'!D:D,_xlfn.XLOOKUP(C1474,'School Lookup'!C:C,'School Lookup'!D:D,0)))</f>
        <v>Ridgeway Primary School</v>
      </c>
      <c r="C1474" t="s">
        <v>327</v>
      </c>
      <c r="D1474">
        <v>500</v>
      </c>
      <c r="E1474" t="s">
        <v>16</v>
      </c>
      <c r="F1474" t="s">
        <v>734</v>
      </c>
      <c r="G1474" t="s">
        <v>328</v>
      </c>
      <c r="H1474" t="s">
        <v>885</v>
      </c>
      <c r="I1474" t="s">
        <v>958</v>
      </c>
      <c r="J1474" t="s">
        <v>959</v>
      </c>
      <c r="K1474" s="4">
        <v>46024</v>
      </c>
      <c r="L1474" s="5">
        <v>0.40320601851851851</v>
      </c>
      <c r="M1474" t="s">
        <v>953</v>
      </c>
      <c r="N1474" s="5">
        <v>4.6296296296296294E-5</v>
      </c>
      <c r="O1474" t="s">
        <v>960</v>
      </c>
      <c r="P1474">
        <v>0</v>
      </c>
      <c r="Q1474">
        <v>20</v>
      </c>
      <c r="R1474" t="s">
        <v>961</v>
      </c>
      <c r="S1474" t="s">
        <v>955</v>
      </c>
    </row>
    <row r="1475" spans="1:19" x14ac:dyDescent="0.25">
      <c r="A1475" s="54">
        <f>_xlfn.XLOOKUP(B1475,'School Lookup'!D:D,'School Lookup'!F:F,0)</f>
        <v>819500</v>
      </c>
      <c r="B1475" s="54" t="str">
        <f>_xlfn.XLOOKUP(C1475,'School Lookup'!A:A,'School Lookup'!D:D,_xlfn.XLOOKUP(C1475,'School Lookup'!B:B,'School Lookup'!D:D,_xlfn.XLOOKUP(C1475,'School Lookup'!C:C,'School Lookup'!D:D,0)))</f>
        <v>Tansley Primary School</v>
      </c>
      <c r="C1475" t="s">
        <v>30</v>
      </c>
      <c r="D1475" t="s">
        <v>1022</v>
      </c>
      <c r="E1475" t="s">
        <v>16</v>
      </c>
      <c r="F1475" t="s">
        <v>734</v>
      </c>
      <c r="G1475" t="s">
        <v>223</v>
      </c>
      <c r="H1475" t="s">
        <v>302</v>
      </c>
      <c r="I1475" t="s">
        <v>980</v>
      </c>
      <c r="J1475" t="s">
        <v>959</v>
      </c>
      <c r="K1475" s="4">
        <v>46024</v>
      </c>
      <c r="L1475" s="5">
        <v>0.37283564814814812</v>
      </c>
      <c r="M1475" t="s">
        <v>953</v>
      </c>
      <c r="N1475" s="5">
        <v>2.5462962962962961E-4</v>
      </c>
      <c r="O1475" t="s">
        <v>1023</v>
      </c>
      <c r="P1475">
        <v>2.1999999999999999E-2</v>
      </c>
      <c r="Q1475">
        <v>20</v>
      </c>
      <c r="R1475" t="s">
        <v>1024</v>
      </c>
      <c r="S1475" t="s">
        <v>966</v>
      </c>
    </row>
    <row r="1476" spans="1:19" x14ac:dyDescent="0.25">
      <c r="A1476" s="54">
        <f>_xlfn.XLOOKUP(B1476,'School Lookup'!D:D,'School Lookup'!F:F,0)</f>
        <v>819500</v>
      </c>
      <c r="B1476" s="54" t="str">
        <f>_xlfn.XLOOKUP(C1476,'School Lookup'!A:A,'School Lookup'!D:D,_xlfn.XLOOKUP(C1476,'School Lookup'!B:B,'School Lookup'!D:D,_xlfn.XLOOKUP(C1476,'School Lookup'!C:C,'School Lookup'!D:D,0)))</f>
        <v>Tansley Primary School</v>
      </c>
      <c r="C1476" t="s">
        <v>30</v>
      </c>
      <c r="D1476" t="s">
        <v>1022</v>
      </c>
      <c r="E1476" t="s">
        <v>16</v>
      </c>
      <c r="F1476" t="s">
        <v>734</v>
      </c>
      <c r="G1476" t="s">
        <v>223</v>
      </c>
      <c r="H1476" t="s">
        <v>302</v>
      </c>
      <c r="I1476" t="s">
        <v>980</v>
      </c>
      <c r="J1476" t="s">
        <v>959</v>
      </c>
      <c r="K1476" s="4">
        <v>46026</v>
      </c>
      <c r="L1476" s="5">
        <v>0.47043981481481484</v>
      </c>
      <c r="M1476" t="s">
        <v>1244</v>
      </c>
      <c r="N1476" s="5">
        <v>2.4305555555555555E-4</v>
      </c>
      <c r="O1476" t="s">
        <v>1023</v>
      </c>
      <c r="P1476">
        <v>2.1999999999999999E-2</v>
      </c>
      <c r="Q1476">
        <v>20</v>
      </c>
      <c r="R1476" t="s">
        <v>1024</v>
      </c>
      <c r="S1476" t="s">
        <v>966</v>
      </c>
    </row>
    <row r="1477" spans="1:19" x14ac:dyDescent="0.25">
      <c r="A1477" s="54">
        <f>_xlfn.XLOOKUP(B1477,'School Lookup'!D:D,'School Lookup'!F:F,0)</f>
        <v>819500</v>
      </c>
      <c r="B1477" s="54" t="str">
        <f>_xlfn.XLOOKUP(C1477,'School Lookup'!A:A,'School Lookup'!D:D,_xlfn.XLOOKUP(C1477,'School Lookup'!B:B,'School Lookup'!D:D,_xlfn.XLOOKUP(C1477,'School Lookup'!C:C,'School Lookup'!D:D,0)))</f>
        <v>Tansley Primary School</v>
      </c>
      <c r="C1477" t="s">
        <v>30</v>
      </c>
      <c r="D1477" t="s">
        <v>1022</v>
      </c>
      <c r="E1477" t="s">
        <v>16</v>
      </c>
      <c r="F1477" t="s">
        <v>734</v>
      </c>
      <c r="G1477" t="s">
        <v>223</v>
      </c>
      <c r="H1477" t="s">
        <v>302</v>
      </c>
      <c r="I1477" t="s">
        <v>980</v>
      </c>
      <c r="J1477" t="s">
        <v>959</v>
      </c>
      <c r="K1477" s="4">
        <v>46026</v>
      </c>
      <c r="L1477" s="5">
        <v>0.3385185185185185</v>
      </c>
      <c r="M1477" t="s">
        <v>1244</v>
      </c>
      <c r="N1477" s="5">
        <v>2.4305555555555555E-4</v>
      </c>
      <c r="O1477" t="s">
        <v>1023</v>
      </c>
      <c r="P1477">
        <v>2.1999999999999999E-2</v>
      </c>
      <c r="Q1477">
        <v>20</v>
      </c>
      <c r="R1477" t="s">
        <v>1024</v>
      </c>
      <c r="S1477" t="s">
        <v>966</v>
      </c>
    </row>
    <row r="1478" spans="1:19" x14ac:dyDescent="0.25">
      <c r="A1478" s="54">
        <f>_xlfn.XLOOKUP(B1478,'School Lookup'!D:D,'School Lookup'!F:F,0)</f>
        <v>823392</v>
      </c>
      <c r="B1478" s="54" t="str">
        <f>_xlfn.XLOOKUP(C1478,'School Lookup'!A:A,'School Lookup'!D:D,_xlfn.XLOOKUP(C1478,'School Lookup'!B:B,'School Lookup'!D:D,_xlfn.XLOOKUP(C1478,'School Lookup'!C:C,'School Lookup'!D:D,0)))</f>
        <v>Fitz Herbert C of E VA Primary School</v>
      </c>
      <c r="C1478" t="s">
        <v>18</v>
      </c>
      <c r="D1478" t="s">
        <v>1706</v>
      </c>
      <c r="E1478" t="s">
        <v>16</v>
      </c>
      <c r="F1478" t="s">
        <v>734</v>
      </c>
      <c r="G1478" t="s">
        <v>134</v>
      </c>
      <c r="H1478" t="s">
        <v>347</v>
      </c>
      <c r="I1478" t="s">
        <v>958</v>
      </c>
      <c r="J1478" t="s">
        <v>959</v>
      </c>
      <c r="K1478" s="4">
        <v>46027</v>
      </c>
      <c r="L1478" s="5">
        <v>0.39395833333333335</v>
      </c>
      <c r="M1478" t="s">
        <v>953</v>
      </c>
      <c r="N1478" s="5">
        <v>5.4398148148148144E-4</v>
      </c>
      <c r="O1478" t="s">
        <v>960</v>
      </c>
      <c r="P1478">
        <v>0</v>
      </c>
      <c r="Q1478">
        <v>20</v>
      </c>
      <c r="R1478" t="s">
        <v>1151</v>
      </c>
      <c r="S1478" t="s">
        <v>966</v>
      </c>
    </row>
    <row r="1479" spans="1:19" x14ac:dyDescent="0.25">
      <c r="A1479" s="54">
        <f>_xlfn.XLOOKUP(B1479,'School Lookup'!D:D,'School Lookup'!F:F,0)</f>
        <v>682471</v>
      </c>
      <c r="B1479" s="54" t="str">
        <f>_xlfn.XLOOKUP(C1479,'School Lookup'!A:A,'School Lookup'!D:D,_xlfn.XLOOKUP(C1479,'School Lookup'!B:B,'School Lookup'!D:D,_xlfn.XLOOKUP(C1479,'School Lookup'!C:C,'School Lookup'!D:D,0)))</f>
        <v>Ridgeway Primary School</v>
      </c>
      <c r="C1479" t="s">
        <v>327</v>
      </c>
      <c r="D1479" t="s">
        <v>962</v>
      </c>
      <c r="E1479" t="s">
        <v>16</v>
      </c>
      <c r="F1479" t="s">
        <v>734</v>
      </c>
      <c r="G1479" t="s">
        <v>328</v>
      </c>
      <c r="H1479" t="s">
        <v>885</v>
      </c>
      <c r="I1479" t="s">
        <v>958</v>
      </c>
      <c r="J1479" t="s">
        <v>959</v>
      </c>
      <c r="K1479" s="4">
        <v>46027</v>
      </c>
      <c r="L1479" s="5">
        <v>0.3567939814814815</v>
      </c>
      <c r="M1479" t="s">
        <v>953</v>
      </c>
      <c r="N1479" s="5">
        <v>8.3333333333333339E-4</v>
      </c>
      <c r="O1479" t="s">
        <v>960</v>
      </c>
      <c r="P1479">
        <v>0</v>
      </c>
      <c r="Q1479">
        <v>20</v>
      </c>
      <c r="R1479" t="s">
        <v>955</v>
      </c>
    </row>
    <row r="1480" spans="1:19" x14ac:dyDescent="0.25">
      <c r="A1480" s="54">
        <f>_xlfn.XLOOKUP(B1480,'School Lookup'!D:D,'School Lookup'!F:F,0)</f>
        <v>682471</v>
      </c>
      <c r="B1480" s="54" t="str">
        <f>_xlfn.XLOOKUP(C1480,'School Lookup'!A:A,'School Lookup'!D:D,_xlfn.XLOOKUP(C1480,'School Lookup'!B:B,'School Lookup'!D:D,_xlfn.XLOOKUP(C1480,'School Lookup'!C:C,'School Lookup'!D:D,0)))</f>
        <v>Ridgeway Primary School</v>
      </c>
      <c r="C1480" t="s">
        <v>327</v>
      </c>
      <c r="D1480">
        <v>500</v>
      </c>
      <c r="E1480" t="s">
        <v>16</v>
      </c>
      <c r="F1480" t="s">
        <v>734</v>
      </c>
      <c r="G1480" t="s">
        <v>328</v>
      </c>
      <c r="H1480" t="s">
        <v>885</v>
      </c>
      <c r="I1480" t="s">
        <v>958</v>
      </c>
      <c r="J1480" t="s">
        <v>959</v>
      </c>
      <c r="K1480" s="4">
        <v>46027</v>
      </c>
      <c r="L1480" s="5">
        <v>0.3567939814814815</v>
      </c>
      <c r="M1480" t="s">
        <v>953</v>
      </c>
      <c r="N1480" s="5">
        <v>8.3333333333333339E-4</v>
      </c>
      <c r="O1480" t="s">
        <v>960</v>
      </c>
      <c r="P1480">
        <v>0</v>
      </c>
      <c r="Q1480">
        <v>20</v>
      </c>
      <c r="R1480" t="s">
        <v>961</v>
      </c>
      <c r="S1480" t="s">
        <v>955</v>
      </c>
    </row>
    <row r="1481" spans="1:19" x14ac:dyDescent="0.25">
      <c r="A1481" s="54">
        <f>_xlfn.XLOOKUP(B1481,'School Lookup'!D:D,'School Lookup'!F:F,0)</f>
        <v>682471</v>
      </c>
      <c r="B1481" s="54" t="str">
        <f>_xlfn.XLOOKUP(C1481,'School Lookup'!A:A,'School Lookup'!D:D,_xlfn.XLOOKUP(C1481,'School Lookup'!B:B,'School Lookup'!D:D,_xlfn.XLOOKUP(C1481,'School Lookup'!C:C,'School Lookup'!D:D,0)))</f>
        <v>Ridgeway Primary School</v>
      </c>
      <c r="C1481" t="s">
        <v>327</v>
      </c>
      <c r="D1481" t="s">
        <v>962</v>
      </c>
      <c r="E1481" t="s">
        <v>16</v>
      </c>
      <c r="F1481" t="s">
        <v>734</v>
      </c>
      <c r="G1481" t="s">
        <v>328</v>
      </c>
      <c r="H1481" t="s">
        <v>885</v>
      </c>
      <c r="I1481" t="s">
        <v>958</v>
      </c>
      <c r="J1481" t="s">
        <v>959</v>
      </c>
      <c r="K1481" s="4">
        <v>46027</v>
      </c>
      <c r="L1481" s="5">
        <v>0.3601273148148148</v>
      </c>
      <c r="M1481" t="s">
        <v>953</v>
      </c>
      <c r="N1481" s="5">
        <v>2.2337962962962962E-3</v>
      </c>
      <c r="O1481" t="s">
        <v>960</v>
      </c>
      <c r="P1481">
        <v>0</v>
      </c>
      <c r="Q1481">
        <v>20</v>
      </c>
      <c r="R1481" t="s">
        <v>955</v>
      </c>
    </row>
    <row r="1482" spans="1:19" x14ac:dyDescent="0.25">
      <c r="A1482" s="54">
        <f>_xlfn.XLOOKUP(B1482,'School Lookup'!D:D,'School Lookup'!F:F,0)</f>
        <v>682471</v>
      </c>
      <c r="B1482" s="54" t="str">
        <f>_xlfn.XLOOKUP(C1482,'School Lookup'!A:A,'School Lookup'!D:D,_xlfn.XLOOKUP(C1482,'School Lookup'!B:B,'School Lookup'!D:D,_xlfn.XLOOKUP(C1482,'School Lookup'!C:C,'School Lookup'!D:D,0)))</f>
        <v>Ridgeway Primary School</v>
      </c>
      <c r="C1482" t="s">
        <v>327</v>
      </c>
      <c r="D1482">
        <v>500</v>
      </c>
      <c r="E1482" t="s">
        <v>16</v>
      </c>
      <c r="F1482" t="s">
        <v>734</v>
      </c>
      <c r="G1482" t="s">
        <v>328</v>
      </c>
      <c r="H1482" t="s">
        <v>885</v>
      </c>
      <c r="I1482" t="s">
        <v>958</v>
      </c>
      <c r="J1482" t="s">
        <v>959</v>
      </c>
      <c r="K1482" s="4">
        <v>46027</v>
      </c>
      <c r="L1482" s="5">
        <v>0.3601273148148148</v>
      </c>
      <c r="M1482" t="s">
        <v>953</v>
      </c>
      <c r="N1482" s="5">
        <v>2.2337962962962962E-3</v>
      </c>
      <c r="O1482" t="s">
        <v>960</v>
      </c>
      <c r="P1482">
        <v>0</v>
      </c>
      <c r="Q1482">
        <v>20</v>
      </c>
      <c r="R1482" t="s">
        <v>961</v>
      </c>
      <c r="S1482" t="s">
        <v>955</v>
      </c>
    </row>
    <row r="1483" spans="1:19" x14ac:dyDescent="0.25">
      <c r="A1483" s="54">
        <f>_xlfn.XLOOKUP(B1483,'School Lookup'!D:D,'School Lookup'!F:F,0)</f>
        <v>682471</v>
      </c>
      <c r="B1483" s="54" t="str">
        <f>_xlfn.XLOOKUP(C1483,'School Lookup'!A:A,'School Lookup'!D:D,_xlfn.XLOOKUP(C1483,'School Lookup'!B:B,'School Lookup'!D:D,_xlfn.XLOOKUP(C1483,'School Lookup'!C:C,'School Lookup'!D:D,0)))</f>
        <v>Ridgeway Primary School</v>
      </c>
      <c r="C1483" t="s">
        <v>327</v>
      </c>
      <c r="D1483" t="s">
        <v>962</v>
      </c>
      <c r="E1483" t="s">
        <v>16</v>
      </c>
      <c r="F1483" t="s">
        <v>734</v>
      </c>
      <c r="G1483" t="s">
        <v>328</v>
      </c>
      <c r="H1483" t="s">
        <v>885</v>
      </c>
      <c r="I1483" t="s">
        <v>958</v>
      </c>
      <c r="J1483" t="s">
        <v>959</v>
      </c>
      <c r="K1483" s="4">
        <v>46027</v>
      </c>
      <c r="L1483" s="5">
        <v>0.40623842592592591</v>
      </c>
      <c r="M1483" t="s">
        <v>953</v>
      </c>
      <c r="N1483" s="5">
        <v>3.9351851851851852E-4</v>
      </c>
      <c r="O1483" t="s">
        <v>960</v>
      </c>
      <c r="P1483">
        <v>0</v>
      </c>
      <c r="Q1483">
        <v>20</v>
      </c>
      <c r="R1483" t="s">
        <v>955</v>
      </c>
    </row>
    <row r="1484" spans="1:19" x14ac:dyDescent="0.25">
      <c r="A1484" s="54">
        <f>_xlfn.XLOOKUP(B1484,'School Lookup'!D:D,'School Lookup'!F:F,0)</f>
        <v>682471</v>
      </c>
      <c r="B1484" s="54" t="str">
        <f>_xlfn.XLOOKUP(C1484,'School Lookup'!A:A,'School Lookup'!D:D,_xlfn.XLOOKUP(C1484,'School Lookup'!B:B,'School Lookup'!D:D,_xlfn.XLOOKUP(C1484,'School Lookup'!C:C,'School Lookup'!D:D,0)))</f>
        <v>Ridgeway Primary School</v>
      </c>
      <c r="C1484" t="s">
        <v>327</v>
      </c>
      <c r="D1484">
        <v>500</v>
      </c>
      <c r="E1484" t="s">
        <v>16</v>
      </c>
      <c r="F1484" t="s">
        <v>734</v>
      </c>
      <c r="G1484" t="s">
        <v>328</v>
      </c>
      <c r="H1484" t="s">
        <v>885</v>
      </c>
      <c r="I1484" t="s">
        <v>958</v>
      </c>
      <c r="J1484" t="s">
        <v>959</v>
      </c>
      <c r="K1484" s="4">
        <v>46027</v>
      </c>
      <c r="L1484" s="5">
        <v>0.40623842592592591</v>
      </c>
      <c r="M1484" t="s">
        <v>953</v>
      </c>
      <c r="N1484" s="5">
        <v>3.9351851851851852E-4</v>
      </c>
      <c r="O1484" t="s">
        <v>960</v>
      </c>
      <c r="P1484">
        <v>0</v>
      </c>
      <c r="Q1484">
        <v>20</v>
      </c>
      <c r="R1484" t="s">
        <v>961</v>
      </c>
      <c r="S1484" t="s">
        <v>955</v>
      </c>
    </row>
    <row r="1485" spans="1:19" x14ac:dyDescent="0.25">
      <c r="A1485" s="54">
        <f>_xlfn.XLOOKUP(B1485,'School Lookup'!D:D,'School Lookup'!F:F,0)</f>
        <v>682471</v>
      </c>
      <c r="B1485" s="54" t="str">
        <f>_xlfn.XLOOKUP(C1485,'School Lookup'!A:A,'School Lookup'!D:D,_xlfn.XLOOKUP(C1485,'School Lookup'!B:B,'School Lookup'!D:D,_xlfn.XLOOKUP(C1485,'School Lookup'!C:C,'School Lookup'!D:D,0)))</f>
        <v>Ridgeway Primary School</v>
      </c>
      <c r="C1485" t="s">
        <v>327</v>
      </c>
      <c r="D1485">
        <v>500</v>
      </c>
      <c r="E1485" t="s">
        <v>16</v>
      </c>
      <c r="F1485" t="s">
        <v>734</v>
      </c>
      <c r="G1485" t="s">
        <v>328</v>
      </c>
      <c r="H1485" t="s">
        <v>885</v>
      </c>
      <c r="I1485" t="s">
        <v>958</v>
      </c>
      <c r="J1485" t="s">
        <v>959</v>
      </c>
      <c r="K1485" s="4">
        <v>46027</v>
      </c>
      <c r="L1485" s="5">
        <v>0.41486111111111112</v>
      </c>
      <c r="M1485" t="s">
        <v>953</v>
      </c>
      <c r="N1485" s="5">
        <v>3.4722222222222222E-5</v>
      </c>
      <c r="O1485" t="s">
        <v>960</v>
      </c>
      <c r="P1485">
        <v>0</v>
      </c>
      <c r="Q1485">
        <v>20</v>
      </c>
      <c r="R1485" t="s">
        <v>961</v>
      </c>
      <c r="S1485" t="s">
        <v>955</v>
      </c>
    </row>
    <row r="1486" spans="1:19" x14ac:dyDescent="0.25">
      <c r="A1486" s="54">
        <f>_xlfn.XLOOKUP(B1486,'School Lookup'!D:D,'School Lookup'!F:F,0)</f>
        <v>682471</v>
      </c>
      <c r="B1486" s="54" t="str">
        <f>_xlfn.XLOOKUP(C1486,'School Lookup'!A:A,'School Lookup'!D:D,_xlfn.XLOOKUP(C1486,'School Lookup'!B:B,'School Lookup'!D:D,_xlfn.XLOOKUP(C1486,'School Lookup'!C:C,'School Lookup'!D:D,0)))</f>
        <v>Ridgeway Primary School</v>
      </c>
      <c r="C1486" t="s">
        <v>327</v>
      </c>
      <c r="D1486" t="s">
        <v>962</v>
      </c>
      <c r="E1486" t="s">
        <v>16</v>
      </c>
      <c r="F1486" t="s">
        <v>734</v>
      </c>
      <c r="G1486" t="s">
        <v>328</v>
      </c>
      <c r="H1486" t="s">
        <v>885</v>
      </c>
      <c r="I1486" t="s">
        <v>958</v>
      </c>
      <c r="J1486" t="s">
        <v>959</v>
      </c>
      <c r="K1486" s="4">
        <v>46027</v>
      </c>
      <c r="L1486" s="5">
        <v>0.42560185185185184</v>
      </c>
      <c r="M1486" t="s">
        <v>953</v>
      </c>
      <c r="N1486" s="5">
        <v>9.837962962962962E-4</v>
      </c>
      <c r="O1486" t="s">
        <v>960</v>
      </c>
      <c r="P1486">
        <v>0</v>
      </c>
      <c r="Q1486">
        <v>20</v>
      </c>
      <c r="R1486" t="s">
        <v>955</v>
      </c>
    </row>
    <row r="1487" spans="1:19" x14ac:dyDescent="0.25">
      <c r="A1487" s="54">
        <f>_xlfn.XLOOKUP(B1487,'School Lookup'!D:D,'School Lookup'!F:F,0)</f>
        <v>682471</v>
      </c>
      <c r="B1487" s="54" t="str">
        <f>_xlfn.XLOOKUP(C1487,'School Lookup'!A:A,'School Lookup'!D:D,_xlfn.XLOOKUP(C1487,'School Lookup'!B:B,'School Lookup'!D:D,_xlfn.XLOOKUP(C1487,'School Lookup'!C:C,'School Lookup'!D:D,0)))</f>
        <v>Ridgeway Primary School</v>
      </c>
      <c r="C1487" t="s">
        <v>327</v>
      </c>
      <c r="D1487">
        <v>500</v>
      </c>
      <c r="E1487" t="s">
        <v>16</v>
      </c>
      <c r="F1487" t="s">
        <v>734</v>
      </c>
      <c r="G1487" t="s">
        <v>328</v>
      </c>
      <c r="H1487" t="s">
        <v>885</v>
      </c>
      <c r="I1487" t="s">
        <v>958</v>
      </c>
      <c r="J1487" t="s">
        <v>959</v>
      </c>
      <c r="K1487" s="4">
        <v>46027</v>
      </c>
      <c r="L1487" s="5">
        <v>0.42560185185185184</v>
      </c>
      <c r="M1487" t="s">
        <v>953</v>
      </c>
      <c r="N1487" s="5">
        <v>9.837962962962962E-4</v>
      </c>
      <c r="O1487" t="s">
        <v>960</v>
      </c>
      <c r="P1487">
        <v>0</v>
      </c>
      <c r="Q1487">
        <v>20</v>
      </c>
      <c r="R1487" t="s">
        <v>961</v>
      </c>
      <c r="S1487" t="s">
        <v>955</v>
      </c>
    </row>
    <row r="1488" spans="1:19" x14ac:dyDescent="0.25">
      <c r="A1488" s="54">
        <f>_xlfn.XLOOKUP(B1488,'School Lookup'!D:D,'School Lookup'!F:F,0)</f>
        <v>682471</v>
      </c>
      <c r="B1488" s="54" t="str">
        <f>_xlfn.XLOOKUP(C1488,'School Lookup'!A:A,'School Lookup'!D:D,_xlfn.XLOOKUP(C1488,'School Lookup'!B:B,'School Lookup'!D:D,_xlfn.XLOOKUP(C1488,'School Lookup'!C:C,'School Lookup'!D:D,0)))</f>
        <v>Ridgeway Primary School</v>
      </c>
      <c r="C1488" t="s">
        <v>327</v>
      </c>
      <c r="D1488" t="s">
        <v>962</v>
      </c>
      <c r="E1488" t="s">
        <v>16</v>
      </c>
      <c r="F1488" t="s">
        <v>734</v>
      </c>
      <c r="G1488" t="s">
        <v>328</v>
      </c>
      <c r="H1488" t="s">
        <v>885</v>
      </c>
      <c r="I1488" t="s">
        <v>958</v>
      </c>
      <c r="J1488" t="s">
        <v>959</v>
      </c>
      <c r="K1488" s="4">
        <v>46027</v>
      </c>
      <c r="L1488" s="5">
        <v>0.4268865740740741</v>
      </c>
      <c r="M1488" t="s">
        <v>953</v>
      </c>
      <c r="N1488" s="5">
        <v>2.3148148148148149E-4</v>
      </c>
      <c r="O1488" t="s">
        <v>960</v>
      </c>
      <c r="P1488">
        <v>0</v>
      </c>
      <c r="Q1488">
        <v>20</v>
      </c>
      <c r="R1488" t="s">
        <v>955</v>
      </c>
    </row>
    <row r="1489" spans="1:19" x14ac:dyDescent="0.25">
      <c r="A1489" s="54">
        <f>_xlfn.XLOOKUP(B1489,'School Lookup'!D:D,'School Lookup'!F:F,0)</f>
        <v>682471</v>
      </c>
      <c r="B1489" s="54" t="str">
        <f>_xlfn.XLOOKUP(C1489,'School Lookup'!A:A,'School Lookup'!D:D,_xlfn.XLOOKUP(C1489,'School Lookup'!B:B,'School Lookup'!D:D,_xlfn.XLOOKUP(C1489,'School Lookup'!C:C,'School Lookup'!D:D,0)))</f>
        <v>Ridgeway Primary School</v>
      </c>
      <c r="C1489" t="s">
        <v>327</v>
      </c>
      <c r="D1489">
        <v>500</v>
      </c>
      <c r="E1489" t="s">
        <v>16</v>
      </c>
      <c r="F1489" t="s">
        <v>734</v>
      </c>
      <c r="G1489" t="s">
        <v>328</v>
      </c>
      <c r="H1489" t="s">
        <v>885</v>
      </c>
      <c r="I1489" t="s">
        <v>958</v>
      </c>
      <c r="J1489" t="s">
        <v>959</v>
      </c>
      <c r="K1489" s="4">
        <v>46027</v>
      </c>
      <c r="L1489" s="5">
        <v>0.4268865740740741</v>
      </c>
      <c r="M1489" t="s">
        <v>953</v>
      </c>
      <c r="N1489" s="5">
        <v>2.3148148148148149E-4</v>
      </c>
      <c r="O1489" t="s">
        <v>960</v>
      </c>
      <c r="P1489">
        <v>0</v>
      </c>
      <c r="Q1489">
        <v>20</v>
      </c>
      <c r="R1489" t="s">
        <v>961</v>
      </c>
      <c r="S1489" t="s">
        <v>955</v>
      </c>
    </row>
    <row r="1490" spans="1:19" x14ac:dyDescent="0.25">
      <c r="A1490" s="54">
        <f>_xlfn.XLOOKUP(B1490,'School Lookup'!D:D,'School Lookup'!F:F,0)</f>
        <v>682471</v>
      </c>
      <c r="B1490" s="54" t="str">
        <f>_xlfn.XLOOKUP(C1490,'School Lookup'!A:A,'School Lookup'!D:D,_xlfn.XLOOKUP(C1490,'School Lookup'!B:B,'School Lookup'!D:D,_xlfn.XLOOKUP(C1490,'School Lookup'!C:C,'School Lookup'!D:D,0)))</f>
        <v>Ridgeway Primary School</v>
      </c>
      <c r="C1490" t="s">
        <v>327</v>
      </c>
      <c r="D1490" t="s">
        <v>962</v>
      </c>
      <c r="E1490" t="s">
        <v>16</v>
      </c>
      <c r="F1490" t="s">
        <v>734</v>
      </c>
      <c r="G1490" t="s">
        <v>328</v>
      </c>
      <c r="H1490" t="s">
        <v>885</v>
      </c>
      <c r="I1490" t="s">
        <v>958</v>
      </c>
      <c r="J1490" t="s">
        <v>959</v>
      </c>
      <c r="K1490" s="4">
        <v>46027</v>
      </c>
      <c r="L1490" s="5">
        <v>0.4511574074074074</v>
      </c>
      <c r="M1490" t="s">
        <v>953</v>
      </c>
      <c r="N1490" s="5">
        <v>4.1666666666666669E-4</v>
      </c>
      <c r="O1490" t="s">
        <v>960</v>
      </c>
      <c r="P1490">
        <v>0</v>
      </c>
      <c r="Q1490">
        <v>20</v>
      </c>
      <c r="R1490" t="s">
        <v>955</v>
      </c>
    </row>
    <row r="1491" spans="1:19" x14ac:dyDescent="0.25">
      <c r="A1491" s="54">
        <f>_xlfn.XLOOKUP(B1491,'School Lookup'!D:D,'School Lookup'!F:F,0)</f>
        <v>682471</v>
      </c>
      <c r="B1491" s="54" t="str">
        <f>_xlfn.XLOOKUP(C1491,'School Lookup'!A:A,'School Lookup'!D:D,_xlfn.XLOOKUP(C1491,'School Lookup'!B:B,'School Lookup'!D:D,_xlfn.XLOOKUP(C1491,'School Lookup'!C:C,'School Lookup'!D:D,0)))</f>
        <v>Ridgeway Primary School</v>
      </c>
      <c r="C1491" t="s">
        <v>327</v>
      </c>
      <c r="D1491">
        <v>500</v>
      </c>
      <c r="E1491" t="s">
        <v>16</v>
      </c>
      <c r="F1491" t="s">
        <v>734</v>
      </c>
      <c r="G1491" t="s">
        <v>328</v>
      </c>
      <c r="H1491" t="s">
        <v>885</v>
      </c>
      <c r="I1491" t="s">
        <v>958</v>
      </c>
      <c r="J1491" t="s">
        <v>959</v>
      </c>
      <c r="K1491" s="4">
        <v>46027</v>
      </c>
      <c r="L1491" s="5">
        <v>0.4511574074074074</v>
      </c>
      <c r="M1491" t="s">
        <v>953</v>
      </c>
      <c r="N1491" s="5">
        <v>4.1666666666666669E-4</v>
      </c>
      <c r="O1491" t="s">
        <v>960</v>
      </c>
      <c r="P1491">
        <v>0</v>
      </c>
      <c r="Q1491">
        <v>20</v>
      </c>
      <c r="R1491" t="s">
        <v>961</v>
      </c>
      <c r="S1491" t="s">
        <v>955</v>
      </c>
    </row>
    <row r="1492" spans="1:19" x14ac:dyDescent="0.25">
      <c r="A1492" s="54">
        <f>_xlfn.XLOOKUP(B1492,'School Lookup'!D:D,'School Lookup'!F:F,0)</f>
        <v>682471</v>
      </c>
      <c r="B1492" s="54" t="str">
        <f>_xlfn.XLOOKUP(C1492,'School Lookup'!A:A,'School Lookup'!D:D,_xlfn.XLOOKUP(C1492,'School Lookup'!B:B,'School Lookup'!D:D,_xlfn.XLOOKUP(C1492,'School Lookup'!C:C,'School Lookup'!D:D,0)))</f>
        <v>Ridgeway Primary School</v>
      </c>
      <c r="C1492" t="s">
        <v>327</v>
      </c>
      <c r="D1492" t="s">
        <v>962</v>
      </c>
      <c r="E1492" t="s">
        <v>16</v>
      </c>
      <c r="F1492" t="s">
        <v>734</v>
      </c>
      <c r="G1492" t="s">
        <v>328</v>
      </c>
      <c r="H1492" t="s">
        <v>885</v>
      </c>
      <c r="I1492" t="s">
        <v>958</v>
      </c>
      <c r="J1492" t="s">
        <v>959</v>
      </c>
      <c r="K1492" s="4">
        <v>46027</v>
      </c>
      <c r="L1492" s="5">
        <v>0.57416666666666671</v>
      </c>
      <c r="M1492" t="s">
        <v>953</v>
      </c>
      <c r="N1492" s="5">
        <v>4.6296296296296298E-4</v>
      </c>
      <c r="O1492" t="s">
        <v>960</v>
      </c>
      <c r="P1492">
        <v>0</v>
      </c>
      <c r="Q1492">
        <v>20</v>
      </c>
      <c r="R1492" t="s">
        <v>955</v>
      </c>
    </row>
    <row r="1493" spans="1:19" x14ac:dyDescent="0.25">
      <c r="A1493" s="54">
        <f>_xlfn.XLOOKUP(B1493,'School Lookup'!D:D,'School Lookup'!F:F,0)</f>
        <v>682471</v>
      </c>
      <c r="B1493" s="54" t="str">
        <f>_xlfn.XLOOKUP(C1493,'School Lookup'!A:A,'School Lookup'!D:D,_xlfn.XLOOKUP(C1493,'School Lookup'!B:B,'School Lookup'!D:D,_xlfn.XLOOKUP(C1493,'School Lookup'!C:C,'School Lookup'!D:D,0)))</f>
        <v>Ridgeway Primary School</v>
      </c>
      <c r="C1493" t="s">
        <v>327</v>
      </c>
      <c r="D1493">
        <v>500</v>
      </c>
      <c r="E1493" t="s">
        <v>16</v>
      </c>
      <c r="F1493" t="s">
        <v>734</v>
      </c>
      <c r="G1493" t="s">
        <v>328</v>
      </c>
      <c r="H1493" t="s">
        <v>885</v>
      </c>
      <c r="I1493" t="s">
        <v>958</v>
      </c>
      <c r="J1493" t="s">
        <v>959</v>
      </c>
      <c r="K1493" s="4">
        <v>46027</v>
      </c>
      <c r="L1493" s="5">
        <v>0.57416666666666671</v>
      </c>
      <c r="M1493" t="s">
        <v>953</v>
      </c>
      <c r="N1493" s="5">
        <v>4.6296296296296298E-4</v>
      </c>
      <c r="O1493" t="s">
        <v>960</v>
      </c>
      <c r="P1493">
        <v>0</v>
      </c>
      <c r="Q1493">
        <v>20</v>
      </c>
      <c r="R1493" t="s">
        <v>961</v>
      </c>
      <c r="S1493" t="s">
        <v>955</v>
      </c>
    </row>
    <row r="1494" spans="1:19" x14ac:dyDescent="0.25">
      <c r="A1494" s="54">
        <f>_xlfn.XLOOKUP(B1494,'School Lookup'!D:D,'School Lookup'!F:F,0)</f>
        <v>682471</v>
      </c>
      <c r="B1494" s="54" t="str">
        <f>_xlfn.XLOOKUP(C1494,'School Lookup'!A:A,'School Lookup'!D:D,_xlfn.XLOOKUP(C1494,'School Lookup'!B:B,'School Lookup'!D:D,_xlfn.XLOOKUP(C1494,'School Lookup'!C:C,'School Lookup'!D:D,0)))</f>
        <v>Ridgeway Primary School</v>
      </c>
      <c r="C1494" t="s">
        <v>327</v>
      </c>
      <c r="D1494">
        <v>500</v>
      </c>
      <c r="E1494" t="s">
        <v>16</v>
      </c>
      <c r="F1494" t="s">
        <v>734</v>
      </c>
      <c r="G1494" t="s">
        <v>328</v>
      </c>
      <c r="H1494" t="s">
        <v>885</v>
      </c>
      <c r="I1494" t="s">
        <v>958</v>
      </c>
      <c r="J1494" t="s">
        <v>959</v>
      </c>
      <c r="K1494" s="4">
        <v>46027</v>
      </c>
      <c r="L1494" s="5">
        <v>0.63104166666666661</v>
      </c>
      <c r="M1494" t="s">
        <v>953</v>
      </c>
      <c r="N1494" s="5">
        <v>4.1666666666666669E-4</v>
      </c>
      <c r="O1494" t="s">
        <v>960</v>
      </c>
      <c r="P1494">
        <v>0</v>
      </c>
      <c r="Q1494">
        <v>20</v>
      </c>
      <c r="R1494" t="s">
        <v>961</v>
      </c>
      <c r="S1494" t="s">
        <v>955</v>
      </c>
    </row>
    <row r="1495" spans="1:19" x14ac:dyDescent="0.25">
      <c r="A1495" s="54">
        <f>_xlfn.XLOOKUP(B1495,'School Lookup'!D:D,'School Lookup'!F:F,0)</f>
        <v>682471</v>
      </c>
      <c r="B1495" s="54" t="str">
        <f>_xlfn.XLOOKUP(C1495,'School Lookup'!A:A,'School Lookup'!D:D,_xlfn.XLOOKUP(C1495,'School Lookup'!B:B,'School Lookup'!D:D,_xlfn.XLOOKUP(C1495,'School Lookup'!C:C,'School Lookup'!D:D,0)))</f>
        <v>Ridgeway Primary School</v>
      </c>
      <c r="C1495" t="s">
        <v>327</v>
      </c>
      <c r="D1495">
        <v>500</v>
      </c>
      <c r="E1495" t="s">
        <v>16</v>
      </c>
      <c r="F1495" t="s">
        <v>734</v>
      </c>
      <c r="G1495" t="s">
        <v>328</v>
      </c>
      <c r="H1495" t="s">
        <v>885</v>
      </c>
      <c r="I1495" t="s">
        <v>958</v>
      </c>
      <c r="J1495" t="s">
        <v>959</v>
      </c>
      <c r="K1495" s="4">
        <v>46027</v>
      </c>
      <c r="L1495" s="5">
        <v>0.66491898148148143</v>
      </c>
      <c r="M1495" t="s">
        <v>953</v>
      </c>
      <c r="N1495" s="5">
        <v>3.4722222222222224E-4</v>
      </c>
      <c r="O1495" t="s">
        <v>960</v>
      </c>
      <c r="P1495">
        <v>0</v>
      </c>
      <c r="Q1495">
        <v>20</v>
      </c>
      <c r="R1495" t="s">
        <v>961</v>
      </c>
      <c r="S1495" t="s">
        <v>955</v>
      </c>
    </row>
    <row r="1496" spans="1:19" x14ac:dyDescent="0.25">
      <c r="A1496" s="54">
        <f>_xlfn.XLOOKUP(B1496,'School Lookup'!D:D,'School Lookup'!F:F,0)</f>
        <v>114469</v>
      </c>
      <c r="B1496" s="54" t="str">
        <f>_xlfn.XLOOKUP(C1496,'School Lookup'!A:A,'School Lookup'!D:D,_xlfn.XLOOKUP(C1496,'School Lookup'!B:B,'School Lookup'!D:D,_xlfn.XLOOKUP(C1496,'School Lookup'!C:C,'School Lookup'!D:D,0)))</f>
        <v>Thornsett Primary School</v>
      </c>
      <c r="C1496" t="s">
        <v>20</v>
      </c>
      <c r="D1496" t="s">
        <v>1340</v>
      </c>
      <c r="E1496" t="s">
        <v>16</v>
      </c>
      <c r="F1496" t="s">
        <v>734</v>
      </c>
      <c r="G1496" t="s">
        <v>224</v>
      </c>
      <c r="H1496" t="s">
        <v>222</v>
      </c>
      <c r="I1496" t="s">
        <v>980</v>
      </c>
      <c r="J1496" t="s">
        <v>981</v>
      </c>
      <c r="K1496" s="4">
        <v>46027</v>
      </c>
      <c r="L1496" s="5">
        <v>0.38967592592592593</v>
      </c>
      <c r="M1496" t="s">
        <v>953</v>
      </c>
      <c r="N1496" s="5">
        <v>3.2407407407407406E-4</v>
      </c>
      <c r="O1496" t="s">
        <v>982</v>
      </c>
      <c r="P1496">
        <v>3.5000000000000003E-2</v>
      </c>
      <c r="Q1496">
        <v>20</v>
      </c>
      <c r="R1496" t="s">
        <v>983</v>
      </c>
      <c r="S1496" t="s">
        <v>984</v>
      </c>
    </row>
    <row r="1497" spans="1:19" x14ac:dyDescent="0.25">
      <c r="A1497" s="54">
        <f>_xlfn.XLOOKUP(B1497,'School Lookup'!D:D,'School Lookup'!F:F,0)</f>
        <v>114469</v>
      </c>
      <c r="B1497" s="54" t="str">
        <f>_xlfn.XLOOKUP(C1497,'School Lookup'!A:A,'School Lookup'!D:D,_xlfn.XLOOKUP(C1497,'School Lookup'!B:B,'School Lookup'!D:D,_xlfn.XLOOKUP(C1497,'School Lookup'!C:C,'School Lookup'!D:D,0)))</f>
        <v>Thornsett Primary School</v>
      </c>
      <c r="C1497" t="s">
        <v>20</v>
      </c>
      <c r="D1497" t="s">
        <v>1343</v>
      </c>
      <c r="E1497" t="s">
        <v>16</v>
      </c>
      <c r="F1497" t="s">
        <v>734</v>
      </c>
      <c r="G1497" t="s">
        <v>224</v>
      </c>
      <c r="H1497" t="s">
        <v>222</v>
      </c>
      <c r="I1497" t="s">
        <v>980</v>
      </c>
      <c r="J1497" t="s">
        <v>981</v>
      </c>
      <c r="K1497" s="4">
        <v>46027</v>
      </c>
      <c r="L1497" s="5">
        <v>0.39049768518518518</v>
      </c>
      <c r="M1497" t="s">
        <v>953</v>
      </c>
      <c r="N1497" s="5">
        <v>2.3148148148148147E-5</v>
      </c>
      <c r="O1497" t="s">
        <v>982</v>
      </c>
      <c r="P1497">
        <v>0.02</v>
      </c>
      <c r="Q1497">
        <v>20</v>
      </c>
      <c r="R1497" t="s">
        <v>998</v>
      </c>
      <c r="S1497" t="s">
        <v>987</v>
      </c>
    </row>
    <row r="1498" spans="1:19" x14ac:dyDescent="0.25">
      <c r="A1498" s="54">
        <f>_xlfn.XLOOKUP(B1498,'School Lookup'!D:D,'School Lookup'!F:F,0)</f>
        <v>114469</v>
      </c>
      <c r="B1498" s="54" t="str">
        <f>_xlfn.XLOOKUP(C1498,'School Lookup'!A:A,'School Lookup'!D:D,_xlfn.XLOOKUP(C1498,'School Lookup'!B:B,'School Lookup'!D:D,_xlfn.XLOOKUP(C1498,'School Lookup'!C:C,'School Lookup'!D:D,0)))</f>
        <v>Thornsett Primary School</v>
      </c>
      <c r="C1498" t="s">
        <v>20</v>
      </c>
      <c r="D1498" t="s">
        <v>1707</v>
      </c>
      <c r="E1498" t="s">
        <v>16</v>
      </c>
      <c r="F1498" t="s">
        <v>734</v>
      </c>
      <c r="G1498" t="s">
        <v>224</v>
      </c>
      <c r="H1498" t="s">
        <v>222</v>
      </c>
      <c r="I1498" t="s">
        <v>980</v>
      </c>
      <c r="J1498" t="s">
        <v>981</v>
      </c>
      <c r="K1498" s="4">
        <v>46027</v>
      </c>
      <c r="L1498" s="5">
        <v>0.50434027777777779</v>
      </c>
      <c r="M1498" t="s">
        <v>953</v>
      </c>
      <c r="N1498" s="5">
        <v>1.4004629629629629E-3</v>
      </c>
      <c r="O1498" t="s">
        <v>982</v>
      </c>
      <c r="P1498">
        <v>0.14499999999999999</v>
      </c>
      <c r="Q1498">
        <v>20</v>
      </c>
      <c r="R1498" t="s">
        <v>983</v>
      </c>
      <c r="S1498" t="s">
        <v>984</v>
      </c>
    </row>
    <row r="1499" spans="1:19" x14ac:dyDescent="0.25">
      <c r="A1499" s="54">
        <f>_xlfn.XLOOKUP(B1499,'School Lookup'!D:D,'School Lookup'!F:F,0)</f>
        <v>114469</v>
      </c>
      <c r="B1499" s="54" t="str">
        <f>_xlfn.XLOOKUP(C1499,'School Lookup'!A:A,'School Lookup'!D:D,_xlfn.XLOOKUP(C1499,'School Lookup'!B:B,'School Lookup'!D:D,_xlfn.XLOOKUP(C1499,'School Lookup'!C:C,'School Lookup'!D:D,0)))</f>
        <v>Thornsett Primary School</v>
      </c>
      <c r="C1499" t="s">
        <v>20</v>
      </c>
      <c r="D1499" t="s">
        <v>1708</v>
      </c>
      <c r="E1499" t="s">
        <v>16</v>
      </c>
      <c r="F1499" t="s">
        <v>734</v>
      </c>
      <c r="G1499" t="s">
        <v>224</v>
      </c>
      <c r="H1499" t="s">
        <v>222</v>
      </c>
      <c r="I1499" t="s">
        <v>980</v>
      </c>
      <c r="J1499" t="s">
        <v>981</v>
      </c>
      <c r="K1499" s="4">
        <v>46027</v>
      </c>
      <c r="L1499" s="5">
        <v>0.50982638888888887</v>
      </c>
      <c r="M1499" t="s">
        <v>953</v>
      </c>
      <c r="N1499" s="5">
        <v>3.1250000000000001E-4</v>
      </c>
      <c r="O1499" t="s">
        <v>982</v>
      </c>
      <c r="P1499">
        <v>3.4000000000000002E-2</v>
      </c>
      <c r="Q1499">
        <v>20</v>
      </c>
      <c r="R1499" t="s">
        <v>1006</v>
      </c>
      <c r="S1499" t="s">
        <v>994</v>
      </c>
    </row>
    <row r="1500" spans="1:19" x14ac:dyDescent="0.25">
      <c r="A1500" s="54">
        <f>_xlfn.XLOOKUP(B1500,'School Lookup'!D:D,'School Lookup'!F:F,0)</f>
        <v>114469</v>
      </c>
      <c r="B1500" s="54" t="str">
        <f>_xlfn.XLOOKUP(C1500,'School Lookup'!A:A,'School Lookup'!D:D,_xlfn.XLOOKUP(C1500,'School Lookup'!B:B,'School Lookup'!D:D,_xlfn.XLOOKUP(C1500,'School Lookup'!C:C,'School Lookup'!D:D,0)))</f>
        <v>Thornsett Primary School</v>
      </c>
      <c r="C1500" t="s">
        <v>20</v>
      </c>
      <c r="D1500" t="s">
        <v>1562</v>
      </c>
      <c r="E1500" t="s">
        <v>16</v>
      </c>
      <c r="F1500" t="s">
        <v>734</v>
      </c>
      <c r="G1500" t="s">
        <v>224</v>
      </c>
      <c r="H1500" t="s">
        <v>222</v>
      </c>
      <c r="I1500" t="s">
        <v>980</v>
      </c>
      <c r="J1500" t="s">
        <v>981</v>
      </c>
      <c r="K1500" s="4">
        <v>46027</v>
      </c>
      <c r="L1500" s="5">
        <v>0.54670138888888886</v>
      </c>
      <c r="M1500" t="s">
        <v>953</v>
      </c>
      <c r="N1500" s="5">
        <v>1.261574074074074E-3</v>
      </c>
      <c r="O1500" t="s">
        <v>982</v>
      </c>
      <c r="P1500">
        <v>0.13100000000000001</v>
      </c>
      <c r="Q1500">
        <v>20</v>
      </c>
      <c r="R1500" t="s">
        <v>1011</v>
      </c>
      <c r="S1500" t="s">
        <v>984</v>
      </c>
    </row>
    <row r="1501" spans="1:19" x14ac:dyDescent="0.25">
      <c r="A1501" s="54">
        <f>_xlfn.XLOOKUP(B1501,'School Lookup'!D:D,'School Lookup'!F:F,0)</f>
        <v>823392</v>
      </c>
      <c r="B1501" s="54" t="str">
        <f>_xlfn.XLOOKUP(C1501,'School Lookup'!A:A,'School Lookup'!D:D,_xlfn.XLOOKUP(C1501,'School Lookup'!B:B,'School Lookup'!D:D,_xlfn.XLOOKUP(C1501,'School Lookup'!C:C,'School Lookup'!D:D,0)))</f>
        <v>Fitz Herbert C of E VA Primary School</v>
      </c>
      <c r="C1501" t="s">
        <v>25</v>
      </c>
      <c r="D1501">
        <v>619</v>
      </c>
      <c r="E1501" t="s">
        <v>16</v>
      </c>
      <c r="F1501" t="s">
        <v>734</v>
      </c>
      <c r="G1501" t="s">
        <v>134</v>
      </c>
      <c r="H1501" t="s">
        <v>347</v>
      </c>
      <c r="I1501" t="s">
        <v>958</v>
      </c>
      <c r="J1501" t="s">
        <v>959</v>
      </c>
      <c r="K1501" s="4">
        <v>46027</v>
      </c>
      <c r="L1501" s="5">
        <v>0.46149305555555553</v>
      </c>
      <c r="M1501" t="s">
        <v>953</v>
      </c>
      <c r="N1501" s="5">
        <v>9.2592592592592588E-5</v>
      </c>
      <c r="O1501" t="s">
        <v>960</v>
      </c>
      <c r="P1501">
        <v>0</v>
      </c>
      <c r="Q1501">
        <v>20</v>
      </c>
      <c r="R1501" t="s">
        <v>975</v>
      </c>
      <c r="S1501" t="s">
        <v>976</v>
      </c>
    </row>
    <row r="1502" spans="1:19" x14ac:dyDescent="0.25">
      <c r="A1502" s="54">
        <f>_xlfn.XLOOKUP(B1502,'School Lookup'!D:D,'School Lookup'!F:F,0)</f>
        <v>823392</v>
      </c>
      <c r="B1502" s="54" t="str">
        <f>_xlfn.XLOOKUP(C1502,'School Lookup'!A:A,'School Lookup'!D:D,_xlfn.XLOOKUP(C1502,'School Lookup'!B:B,'School Lookup'!D:D,_xlfn.XLOOKUP(C1502,'School Lookup'!C:C,'School Lookup'!D:D,0)))</f>
        <v>Fitz Herbert C of E VA Primary School</v>
      </c>
      <c r="C1502" t="s">
        <v>25</v>
      </c>
      <c r="D1502">
        <v>619</v>
      </c>
      <c r="E1502" t="s">
        <v>16</v>
      </c>
      <c r="F1502" t="s">
        <v>734</v>
      </c>
      <c r="G1502" t="s">
        <v>134</v>
      </c>
      <c r="H1502" t="s">
        <v>347</v>
      </c>
      <c r="I1502" t="s">
        <v>958</v>
      </c>
      <c r="J1502" t="s">
        <v>959</v>
      </c>
      <c r="K1502" s="4">
        <v>46027</v>
      </c>
      <c r="L1502" s="5">
        <v>0.55268518518518517</v>
      </c>
      <c r="M1502" t="s">
        <v>953</v>
      </c>
      <c r="N1502" s="5">
        <v>4.0509259259259258E-4</v>
      </c>
      <c r="O1502" t="s">
        <v>960</v>
      </c>
      <c r="P1502">
        <v>0</v>
      </c>
      <c r="Q1502">
        <v>20</v>
      </c>
      <c r="R1502" t="s">
        <v>975</v>
      </c>
      <c r="S1502" t="s">
        <v>976</v>
      </c>
    </row>
    <row r="1503" spans="1:19" x14ac:dyDescent="0.25">
      <c r="A1503" s="54">
        <f>_xlfn.XLOOKUP(B1503,'School Lookup'!D:D,'School Lookup'!F:F,0)</f>
        <v>856243</v>
      </c>
      <c r="B1503" s="54" t="str">
        <f>_xlfn.XLOOKUP(C1503,'School Lookup'!A:A,'School Lookup'!D:D,_xlfn.XLOOKUP(C1503,'School Lookup'!B:B,'School Lookup'!D:D,_xlfn.XLOOKUP(C1503,'School Lookup'!C:C,'School Lookup'!D:D,0)))</f>
        <v>Elton Primary School</v>
      </c>
      <c r="C1503" t="s">
        <v>331</v>
      </c>
      <c r="D1503" t="s">
        <v>1407</v>
      </c>
      <c r="E1503" t="s">
        <v>16</v>
      </c>
      <c r="F1503" t="s">
        <v>734</v>
      </c>
      <c r="G1503" t="s">
        <v>332</v>
      </c>
      <c r="H1503" t="s">
        <v>877</v>
      </c>
      <c r="I1503" t="s">
        <v>958</v>
      </c>
      <c r="J1503" t="s">
        <v>981</v>
      </c>
      <c r="K1503" s="4">
        <v>46027</v>
      </c>
      <c r="L1503" s="5">
        <v>0.55086805555555551</v>
      </c>
      <c r="M1503" t="s">
        <v>953</v>
      </c>
      <c r="N1503" s="5">
        <v>4.861111111111111E-4</v>
      </c>
      <c r="O1503" t="s">
        <v>982</v>
      </c>
      <c r="P1503">
        <v>0</v>
      </c>
      <c r="Q1503">
        <v>20</v>
      </c>
      <c r="R1503" t="s">
        <v>1011</v>
      </c>
      <c r="S1503" t="s">
        <v>984</v>
      </c>
    </row>
    <row r="1504" spans="1:19" x14ac:dyDescent="0.25">
      <c r="A1504" s="54">
        <f>_xlfn.XLOOKUP(B1504,'School Lookup'!D:D,'School Lookup'!F:F,0)</f>
        <v>856243</v>
      </c>
      <c r="B1504" s="54" t="str">
        <f>_xlfn.XLOOKUP(C1504,'School Lookup'!A:A,'School Lookup'!D:D,_xlfn.XLOOKUP(C1504,'School Lookup'!B:B,'School Lookup'!D:D,_xlfn.XLOOKUP(C1504,'School Lookup'!C:C,'School Lookup'!D:D,0)))</f>
        <v>Elton Primary School</v>
      </c>
      <c r="C1504" t="s">
        <v>331</v>
      </c>
      <c r="D1504" t="s">
        <v>1709</v>
      </c>
      <c r="E1504" t="s">
        <v>16</v>
      </c>
      <c r="F1504" t="s">
        <v>734</v>
      </c>
      <c r="G1504" t="s">
        <v>332</v>
      </c>
      <c r="H1504" t="s">
        <v>877</v>
      </c>
      <c r="I1504" t="s">
        <v>958</v>
      </c>
      <c r="J1504" t="s">
        <v>981</v>
      </c>
      <c r="K1504" s="4">
        <v>46027</v>
      </c>
      <c r="L1504" s="5">
        <v>0.59061342592592592</v>
      </c>
      <c r="M1504" t="s">
        <v>953</v>
      </c>
      <c r="N1504" s="5">
        <v>1.4814814814814814E-3</v>
      </c>
      <c r="O1504" t="s">
        <v>982</v>
      </c>
      <c r="P1504">
        <v>0</v>
      </c>
      <c r="Q1504">
        <v>20</v>
      </c>
      <c r="R1504" t="s">
        <v>989</v>
      </c>
      <c r="S1504" t="s">
        <v>990</v>
      </c>
    </row>
    <row r="1505" spans="1:19" x14ac:dyDescent="0.25">
      <c r="A1505" s="54">
        <f>_xlfn.XLOOKUP(B1505,'School Lookup'!D:D,'School Lookup'!F:F,0)</f>
        <v>585323</v>
      </c>
      <c r="B1505" s="54" t="str">
        <f>_xlfn.XLOOKUP(C1505,'School Lookup'!A:A,'School Lookup'!D:D,_xlfn.XLOOKUP(C1505,'School Lookup'!B:B,'School Lookup'!D:D,_xlfn.XLOOKUP(C1505,'School Lookup'!C:C,'School Lookup'!D:D,0)))</f>
        <v>Netherseal St Peters CE Controlled Primary School</v>
      </c>
      <c r="C1505" t="s">
        <v>26</v>
      </c>
      <c r="D1505" t="s">
        <v>1112</v>
      </c>
      <c r="E1505" t="s">
        <v>16</v>
      </c>
      <c r="F1505" t="s">
        <v>734</v>
      </c>
      <c r="G1505" t="s">
        <v>131</v>
      </c>
      <c r="H1505" t="s">
        <v>768</v>
      </c>
      <c r="I1505" t="s">
        <v>980</v>
      </c>
      <c r="J1505" t="s">
        <v>959</v>
      </c>
      <c r="K1505" s="4">
        <v>46027</v>
      </c>
      <c r="L1505" s="5">
        <v>0.49556712962962962</v>
      </c>
      <c r="M1505" t="s">
        <v>953</v>
      </c>
      <c r="N1505" s="5">
        <v>3.7268518518518519E-3</v>
      </c>
      <c r="O1505" t="s">
        <v>1023</v>
      </c>
      <c r="P1505">
        <v>4.5999999999999999E-2</v>
      </c>
      <c r="Q1505">
        <v>20</v>
      </c>
      <c r="R1505" t="s">
        <v>978</v>
      </c>
      <c r="S1505" t="s">
        <v>966</v>
      </c>
    </row>
    <row r="1506" spans="1:19" x14ac:dyDescent="0.25">
      <c r="A1506" s="54">
        <f>_xlfn.XLOOKUP(B1506,'School Lookup'!D:D,'School Lookup'!F:F,0)</f>
        <v>585323</v>
      </c>
      <c r="B1506" s="54" t="str">
        <f>_xlfn.XLOOKUP(C1506,'School Lookup'!A:A,'School Lookup'!D:D,_xlfn.XLOOKUP(C1506,'School Lookup'!B:B,'School Lookup'!D:D,_xlfn.XLOOKUP(C1506,'School Lookup'!C:C,'School Lookup'!D:D,0)))</f>
        <v>Netherseal St Peters CE Controlled Primary School</v>
      </c>
      <c r="C1506" t="s">
        <v>26</v>
      </c>
      <c r="D1506" t="s">
        <v>1112</v>
      </c>
      <c r="E1506" t="s">
        <v>16</v>
      </c>
      <c r="F1506" t="s">
        <v>734</v>
      </c>
      <c r="G1506" t="s">
        <v>131</v>
      </c>
      <c r="H1506" t="s">
        <v>768</v>
      </c>
      <c r="I1506" t="s">
        <v>980</v>
      </c>
      <c r="J1506" t="s">
        <v>959</v>
      </c>
      <c r="K1506" s="4">
        <v>46027</v>
      </c>
      <c r="L1506" s="5">
        <v>0.50002314814814819</v>
      </c>
      <c r="M1506" t="s">
        <v>953</v>
      </c>
      <c r="N1506" s="5">
        <v>5.6712962962962967E-4</v>
      </c>
      <c r="O1506" t="s">
        <v>1023</v>
      </c>
      <c r="P1506">
        <v>2.1999999999999999E-2</v>
      </c>
      <c r="Q1506">
        <v>20</v>
      </c>
      <c r="R1506" t="s">
        <v>978</v>
      </c>
      <c r="S1506" t="s">
        <v>966</v>
      </c>
    </row>
    <row r="1507" spans="1:19" x14ac:dyDescent="0.25">
      <c r="A1507" s="54">
        <f>_xlfn.XLOOKUP(B1507,'School Lookup'!D:D,'School Lookup'!F:F,0)</f>
        <v>585323</v>
      </c>
      <c r="B1507" s="54" t="str">
        <f>_xlfn.XLOOKUP(C1507,'School Lookup'!A:A,'School Lookup'!D:D,_xlfn.XLOOKUP(C1507,'School Lookup'!B:B,'School Lookup'!D:D,_xlfn.XLOOKUP(C1507,'School Lookup'!C:C,'School Lookup'!D:D,0)))</f>
        <v>Netherseal St Peters CE Controlled Primary School</v>
      </c>
      <c r="C1507" t="s">
        <v>26</v>
      </c>
      <c r="D1507" t="s">
        <v>1035</v>
      </c>
      <c r="E1507" t="s">
        <v>16</v>
      </c>
      <c r="F1507" t="s">
        <v>734</v>
      </c>
      <c r="G1507" t="s">
        <v>131</v>
      </c>
      <c r="H1507" t="s">
        <v>768</v>
      </c>
      <c r="I1507" t="s">
        <v>980</v>
      </c>
      <c r="J1507" t="s">
        <v>981</v>
      </c>
      <c r="K1507" s="4">
        <v>46027</v>
      </c>
      <c r="L1507" s="5">
        <v>0.41258101851851853</v>
      </c>
      <c r="M1507" t="s">
        <v>953</v>
      </c>
      <c r="N1507" s="5">
        <v>9.1435185185185185E-4</v>
      </c>
      <c r="O1507" t="s">
        <v>982</v>
      </c>
      <c r="P1507">
        <v>9.5000000000000001E-2</v>
      </c>
      <c r="Q1507">
        <v>20</v>
      </c>
      <c r="R1507" t="s">
        <v>998</v>
      </c>
      <c r="S1507" t="s">
        <v>987</v>
      </c>
    </row>
    <row r="1508" spans="1:19" x14ac:dyDescent="0.25">
      <c r="A1508" s="54">
        <f>_xlfn.XLOOKUP(B1508,'School Lookup'!D:D,'School Lookup'!F:F,0)</f>
        <v>585323</v>
      </c>
      <c r="B1508" s="54" t="str">
        <f>_xlfn.XLOOKUP(C1508,'School Lookup'!A:A,'School Lookup'!D:D,_xlfn.XLOOKUP(C1508,'School Lookup'!B:B,'School Lookup'!D:D,_xlfn.XLOOKUP(C1508,'School Lookup'!C:C,'School Lookup'!D:D,0)))</f>
        <v>Netherseal St Peters CE Controlled Primary School</v>
      </c>
      <c r="C1508" t="s">
        <v>26</v>
      </c>
      <c r="D1508" t="s">
        <v>1035</v>
      </c>
      <c r="E1508" t="s">
        <v>16</v>
      </c>
      <c r="F1508" t="s">
        <v>734</v>
      </c>
      <c r="G1508" t="s">
        <v>131</v>
      </c>
      <c r="H1508" t="s">
        <v>768</v>
      </c>
      <c r="I1508" t="s">
        <v>980</v>
      </c>
      <c r="J1508" t="s">
        <v>981</v>
      </c>
      <c r="K1508" s="4">
        <v>46027</v>
      </c>
      <c r="L1508" s="5">
        <v>0.41587962962962965</v>
      </c>
      <c r="M1508" t="s">
        <v>953</v>
      </c>
      <c r="N1508" s="5">
        <v>2.3148148148148149E-4</v>
      </c>
      <c r="O1508" t="s">
        <v>982</v>
      </c>
      <c r="P1508">
        <v>2.5000000000000001E-2</v>
      </c>
      <c r="Q1508">
        <v>20</v>
      </c>
      <c r="R1508" t="s">
        <v>998</v>
      </c>
      <c r="S1508" t="s">
        <v>987</v>
      </c>
    </row>
    <row r="1509" spans="1:19" x14ac:dyDescent="0.25">
      <c r="A1509" s="54">
        <f>_xlfn.XLOOKUP(B1509,'School Lookup'!D:D,'School Lookup'!F:F,0)</f>
        <v>585323</v>
      </c>
      <c r="B1509" s="54" t="str">
        <f>_xlfn.XLOOKUP(C1509,'School Lookup'!A:A,'School Lookup'!D:D,_xlfn.XLOOKUP(C1509,'School Lookup'!B:B,'School Lookup'!D:D,_xlfn.XLOOKUP(C1509,'School Lookup'!C:C,'School Lookup'!D:D,0)))</f>
        <v>Netherseal St Peters CE Controlled Primary School</v>
      </c>
      <c r="C1509" t="s">
        <v>26</v>
      </c>
      <c r="D1509" t="s">
        <v>1710</v>
      </c>
      <c r="E1509" t="s">
        <v>16</v>
      </c>
      <c r="F1509" t="s">
        <v>734</v>
      </c>
      <c r="G1509" t="s">
        <v>131</v>
      </c>
      <c r="H1509" t="s">
        <v>768</v>
      </c>
      <c r="I1509" t="s">
        <v>980</v>
      </c>
      <c r="J1509" t="s">
        <v>981</v>
      </c>
      <c r="K1509" s="4">
        <v>46027</v>
      </c>
      <c r="L1509" s="5">
        <v>0.43232638888888891</v>
      </c>
      <c r="M1509" t="s">
        <v>953</v>
      </c>
      <c r="N1509" s="5">
        <v>3.0671296296296297E-3</v>
      </c>
      <c r="O1509" t="s">
        <v>982</v>
      </c>
      <c r="P1509">
        <v>0.66500000000000004</v>
      </c>
      <c r="Q1509">
        <v>20</v>
      </c>
      <c r="R1509" t="s">
        <v>989</v>
      </c>
      <c r="S1509" t="s">
        <v>990</v>
      </c>
    </row>
    <row r="1510" spans="1:19" x14ac:dyDescent="0.25">
      <c r="A1510" s="54">
        <f>_xlfn.XLOOKUP(B1510,'School Lookup'!D:D,'School Lookup'!F:F,0)</f>
        <v>585323</v>
      </c>
      <c r="B1510" s="54" t="str">
        <f>_xlfn.XLOOKUP(C1510,'School Lookup'!A:A,'School Lookup'!D:D,_xlfn.XLOOKUP(C1510,'School Lookup'!B:B,'School Lookup'!D:D,_xlfn.XLOOKUP(C1510,'School Lookup'!C:C,'School Lookup'!D:D,0)))</f>
        <v>Netherseal St Peters CE Controlled Primary School</v>
      </c>
      <c r="C1510" t="s">
        <v>26</v>
      </c>
      <c r="D1510" t="s">
        <v>1711</v>
      </c>
      <c r="E1510" t="s">
        <v>16</v>
      </c>
      <c r="F1510" t="s">
        <v>734</v>
      </c>
      <c r="G1510" t="s">
        <v>131</v>
      </c>
      <c r="H1510" t="s">
        <v>768</v>
      </c>
      <c r="I1510" t="s">
        <v>980</v>
      </c>
      <c r="J1510" t="s">
        <v>981</v>
      </c>
      <c r="K1510" s="4">
        <v>46027</v>
      </c>
      <c r="L1510" s="5">
        <v>0.53995370370370366</v>
      </c>
      <c r="M1510" t="s">
        <v>953</v>
      </c>
      <c r="N1510" s="5">
        <v>4.9768518518518521E-4</v>
      </c>
      <c r="O1510" t="s">
        <v>982</v>
      </c>
      <c r="P1510">
        <v>5.2999999999999999E-2</v>
      </c>
      <c r="Q1510">
        <v>20</v>
      </c>
      <c r="R1510" t="s">
        <v>983</v>
      </c>
      <c r="S1510" t="s">
        <v>984</v>
      </c>
    </row>
    <row r="1511" spans="1:19" x14ac:dyDescent="0.25">
      <c r="A1511" s="54">
        <f>_xlfn.XLOOKUP(B1511,'School Lookup'!D:D,'School Lookup'!F:F,0)</f>
        <v>585323</v>
      </c>
      <c r="B1511" s="54" t="str">
        <f>_xlfn.XLOOKUP(C1511,'School Lookup'!A:A,'School Lookup'!D:D,_xlfn.XLOOKUP(C1511,'School Lookup'!B:B,'School Lookup'!D:D,_xlfn.XLOOKUP(C1511,'School Lookup'!C:C,'School Lookup'!D:D,0)))</f>
        <v>Netherseal St Peters CE Controlled Primary School</v>
      </c>
      <c r="C1511" t="s">
        <v>26</v>
      </c>
      <c r="D1511" t="s">
        <v>1296</v>
      </c>
      <c r="E1511" t="s">
        <v>16</v>
      </c>
      <c r="F1511" t="s">
        <v>734</v>
      </c>
      <c r="G1511" t="s">
        <v>131</v>
      </c>
      <c r="H1511" t="s">
        <v>768</v>
      </c>
      <c r="I1511" t="s">
        <v>980</v>
      </c>
      <c r="J1511" t="s">
        <v>981</v>
      </c>
      <c r="K1511" s="4">
        <v>46027</v>
      </c>
      <c r="L1511" s="5">
        <v>0.59267361111111116</v>
      </c>
      <c r="M1511" t="s">
        <v>953</v>
      </c>
      <c r="N1511" s="5">
        <v>9.4907407407407408E-4</v>
      </c>
      <c r="O1511" t="s">
        <v>982</v>
      </c>
      <c r="P1511">
        <v>9.9000000000000005E-2</v>
      </c>
      <c r="Q1511">
        <v>20</v>
      </c>
      <c r="R1511" t="s">
        <v>983</v>
      </c>
      <c r="S1511" t="s">
        <v>984</v>
      </c>
    </row>
    <row r="1512" spans="1:19" x14ac:dyDescent="0.25">
      <c r="A1512" s="54">
        <f>_xlfn.XLOOKUP(B1512,'School Lookup'!D:D,'School Lookup'!F:F,0)</f>
        <v>585323</v>
      </c>
      <c r="B1512" s="54" t="str">
        <f>_xlfn.XLOOKUP(C1512,'School Lookup'!A:A,'School Lookup'!D:D,_xlfn.XLOOKUP(C1512,'School Lookup'!B:B,'School Lookup'!D:D,_xlfn.XLOOKUP(C1512,'School Lookup'!C:C,'School Lookup'!D:D,0)))</f>
        <v>Netherseal St Peters CE Controlled Primary School</v>
      </c>
      <c r="C1512" t="s">
        <v>26</v>
      </c>
      <c r="D1512" t="s">
        <v>1710</v>
      </c>
      <c r="E1512" t="s">
        <v>16</v>
      </c>
      <c r="F1512" t="s">
        <v>734</v>
      </c>
      <c r="G1512" t="s">
        <v>131</v>
      </c>
      <c r="H1512" t="s">
        <v>768</v>
      </c>
      <c r="I1512" t="s">
        <v>980</v>
      </c>
      <c r="J1512" t="s">
        <v>981</v>
      </c>
      <c r="K1512" s="4">
        <v>46027</v>
      </c>
      <c r="L1512" s="5">
        <v>0.61106481481481478</v>
      </c>
      <c r="M1512" t="s">
        <v>953</v>
      </c>
      <c r="N1512" s="5">
        <v>2.4421296296296296E-3</v>
      </c>
      <c r="O1512" t="s">
        <v>982</v>
      </c>
      <c r="P1512">
        <v>0.53</v>
      </c>
      <c r="Q1512">
        <v>20</v>
      </c>
      <c r="R1512" t="s">
        <v>989</v>
      </c>
      <c r="S1512" t="s">
        <v>990</v>
      </c>
    </row>
    <row r="1513" spans="1:19" x14ac:dyDescent="0.25">
      <c r="A1513" s="54">
        <f>_xlfn.XLOOKUP(B1513,'School Lookup'!D:D,'School Lookup'!F:F,0)</f>
        <v>682471</v>
      </c>
      <c r="B1513" s="54" t="str">
        <f>_xlfn.XLOOKUP(C1513,'School Lookup'!A:A,'School Lookup'!D:D,_xlfn.XLOOKUP(C1513,'School Lookup'!B:B,'School Lookup'!D:D,_xlfn.XLOOKUP(C1513,'School Lookup'!C:C,'School Lookup'!D:D,0)))</f>
        <v>Ridgeway Primary School</v>
      </c>
      <c r="C1513" t="s">
        <v>334</v>
      </c>
      <c r="D1513" t="s">
        <v>1062</v>
      </c>
      <c r="E1513" t="s">
        <v>16</v>
      </c>
      <c r="F1513" t="s">
        <v>734</v>
      </c>
      <c r="G1513" t="s">
        <v>328</v>
      </c>
      <c r="H1513" t="s">
        <v>885</v>
      </c>
      <c r="I1513" t="s">
        <v>958</v>
      </c>
      <c r="J1513" t="s">
        <v>981</v>
      </c>
      <c r="K1513" s="4">
        <v>46027</v>
      </c>
      <c r="L1513" s="5">
        <v>0.39799768518518519</v>
      </c>
      <c r="M1513" t="s">
        <v>953</v>
      </c>
      <c r="N1513" s="5">
        <v>8.1018518518518516E-5</v>
      </c>
      <c r="O1513" t="s">
        <v>982</v>
      </c>
      <c r="P1513">
        <v>0</v>
      </c>
      <c r="Q1513">
        <v>20</v>
      </c>
      <c r="R1513" t="s">
        <v>998</v>
      </c>
      <c r="S1513" t="s">
        <v>987</v>
      </c>
    </row>
    <row r="1514" spans="1:19" x14ac:dyDescent="0.25">
      <c r="A1514" s="54">
        <f>_xlfn.XLOOKUP(B1514,'School Lookup'!D:D,'School Lookup'!F:F,0)</f>
        <v>682471</v>
      </c>
      <c r="B1514" s="54" t="str">
        <f>_xlfn.XLOOKUP(C1514,'School Lookup'!A:A,'School Lookup'!D:D,_xlfn.XLOOKUP(C1514,'School Lookup'!B:B,'School Lookup'!D:D,_xlfn.XLOOKUP(C1514,'School Lookup'!C:C,'School Lookup'!D:D,0)))</f>
        <v>Ridgeway Primary School</v>
      </c>
      <c r="C1514" t="s">
        <v>334</v>
      </c>
      <c r="D1514" t="s">
        <v>1062</v>
      </c>
      <c r="E1514" t="s">
        <v>16</v>
      </c>
      <c r="F1514" t="s">
        <v>734</v>
      </c>
      <c r="G1514" t="s">
        <v>328</v>
      </c>
      <c r="H1514" t="s">
        <v>885</v>
      </c>
      <c r="I1514" t="s">
        <v>958</v>
      </c>
      <c r="J1514" t="s">
        <v>981</v>
      </c>
      <c r="K1514" s="4">
        <v>46027</v>
      </c>
      <c r="L1514" s="5">
        <v>0.40353009259259259</v>
      </c>
      <c r="M1514" t="s">
        <v>953</v>
      </c>
      <c r="N1514" s="5">
        <v>3.4722222222222222E-5</v>
      </c>
      <c r="O1514" t="s">
        <v>982</v>
      </c>
      <c r="P1514">
        <v>0</v>
      </c>
      <c r="Q1514">
        <v>20</v>
      </c>
      <c r="R1514" t="s">
        <v>998</v>
      </c>
      <c r="S1514" t="s">
        <v>987</v>
      </c>
    </row>
    <row r="1515" spans="1:19" x14ac:dyDescent="0.25">
      <c r="A1515" s="54">
        <f>_xlfn.XLOOKUP(B1515,'School Lookup'!D:D,'School Lookup'!F:F,0)</f>
        <v>682471</v>
      </c>
      <c r="B1515" s="54" t="str">
        <f>_xlfn.XLOOKUP(C1515,'School Lookup'!A:A,'School Lookup'!D:D,_xlfn.XLOOKUP(C1515,'School Lookup'!B:B,'School Lookup'!D:D,_xlfn.XLOOKUP(C1515,'School Lookup'!C:C,'School Lookup'!D:D,0)))</f>
        <v>Ridgeway Primary School</v>
      </c>
      <c r="C1515" t="s">
        <v>334</v>
      </c>
      <c r="D1515" t="s">
        <v>1712</v>
      </c>
      <c r="E1515" t="s">
        <v>16</v>
      </c>
      <c r="F1515" t="s">
        <v>734</v>
      </c>
      <c r="G1515" t="s">
        <v>328</v>
      </c>
      <c r="H1515" t="s">
        <v>885</v>
      </c>
      <c r="I1515" t="s">
        <v>958</v>
      </c>
      <c r="J1515" t="s">
        <v>981</v>
      </c>
      <c r="K1515" s="4">
        <v>46027</v>
      </c>
      <c r="L1515" s="5">
        <v>0.40394675925925927</v>
      </c>
      <c r="M1515" t="s">
        <v>953</v>
      </c>
      <c r="N1515" s="5">
        <v>2.3148148148148147E-5</v>
      </c>
      <c r="O1515" t="s">
        <v>982</v>
      </c>
      <c r="P1515">
        <v>0</v>
      </c>
      <c r="Q1515">
        <v>20</v>
      </c>
      <c r="R1515" t="s">
        <v>998</v>
      </c>
      <c r="S1515" t="s">
        <v>987</v>
      </c>
    </row>
    <row r="1516" spans="1:19" x14ac:dyDescent="0.25">
      <c r="A1516" s="54">
        <f>_xlfn.XLOOKUP(B1516,'School Lookup'!D:D,'School Lookup'!F:F,0)</f>
        <v>682471</v>
      </c>
      <c r="B1516" s="54" t="str">
        <f>_xlfn.XLOOKUP(C1516,'School Lookup'!A:A,'School Lookup'!D:D,_xlfn.XLOOKUP(C1516,'School Lookup'!B:B,'School Lookup'!D:D,_xlfn.XLOOKUP(C1516,'School Lookup'!C:C,'School Lookup'!D:D,0)))</f>
        <v>Ridgeway Primary School</v>
      </c>
      <c r="C1516" t="s">
        <v>334</v>
      </c>
      <c r="D1516" t="s">
        <v>1062</v>
      </c>
      <c r="E1516" t="s">
        <v>16</v>
      </c>
      <c r="F1516" t="s">
        <v>734</v>
      </c>
      <c r="G1516" t="s">
        <v>328</v>
      </c>
      <c r="H1516" t="s">
        <v>885</v>
      </c>
      <c r="I1516" t="s">
        <v>958</v>
      </c>
      <c r="J1516" t="s">
        <v>981</v>
      </c>
      <c r="K1516" s="4">
        <v>46027</v>
      </c>
      <c r="L1516" s="5">
        <v>0.41373842592592591</v>
      </c>
      <c r="M1516" t="s">
        <v>953</v>
      </c>
      <c r="N1516" s="5">
        <v>2.3148148148148147E-5</v>
      </c>
      <c r="O1516" t="s">
        <v>982</v>
      </c>
      <c r="P1516">
        <v>0</v>
      </c>
      <c r="Q1516">
        <v>20</v>
      </c>
      <c r="R1516" t="s">
        <v>998</v>
      </c>
      <c r="S1516" t="s">
        <v>987</v>
      </c>
    </row>
    <row r="1517" spans="1:19" x14ac:dyDescent="0.25">
      <c r="A1517" s="54">
        <f>_xlfn.XLOOKUP(B1517,'School Lookup'!D:D,'School Lookup'!F:F,0)</f>
        <v>682471</v>
      </c>
      <c r="B1517" s="54" t="str">
        <f>_xlfn.XLOOKUP(C1517,'School Lookup'!A:A,'School Lookup'!D:D,_xlfn.XLOOKUP(C1517,'School Lookup'!B:B,'School Lookup'!D:D,_xlfn.XLOOKUP(C1517,'School Lookup'!C:C,'School Lookup'!D:D,0)))</f>
        <v>Ridgeway Primary School</v>
      </c>
      <c r="C1517" t="s">
        <v>334</v>
      </c>
      <c r="D1517" t="s">
        <v>1062</v>
      </c>
      <c r="E1517" t="s">
        <v>16</v>
      </c>
      <c r="F1517" t="s">
        <v>734</v>
      </c>
      <c r="G1517" t="s">
        <v>328</v>
      </c>
      <c r="H1517" t="s">
        <v>885</v>
      </c>
      <c r="I1517" t="s">
        <v>958</v>
      </c>
      <c r="J1517" t="s">
        <v>981</v>
      </c>
      <c r="K1517" s="4">
        <v>46027</v>
      </c>
      <c r="L1517" s="5">
        <v>0.4220949074074074</v>
      </c>
      <c r="M1517" t="s">
        <v>953</v>
      </c>
      <c r="N1517" s="5">
        <v>3.4722222222222222E-5</v>
      </c>
      <c r="O1517" t="s">
        <v>982</v>
      </c>
      <c r="P1517">
        <v>0</v>
      </c>
      <c r="Q1517">
        <v>20</v>
      </c>
      <c r="R1517" t="s">
        <v>998</v>
      </c>
      <c r="S1517" t="s">
        <v>987</v>
      </c>
    </row>
    <row r="1518" spans="1:19" x14ac:dyDescent="0.25">
      <c r="A1518" s="54">
        <f>_xlfn.XLOOKUP(B1518,'School Lookup'!D:D,'School Lookup'!F:F,0)</f>
        <v>682471</v>
      </c>
      <c r="B1518" s="54" t="str">
        <f>_xlfn.XLOOKUP(C1518,'School Lookup'!A:A,'School Lookup'!D:D,_xlfn.XLOOKUP(C1518,'School Lookup'!B:B,'School Lookup'!D:D,_xlfn.XLOOKUP(C1518,'School Lookup'!C:C,'School Lookup'!D:D,0)))</f>
        <v>Ridgeway Primary School</v>
      </c>
      <c r="C1518" t="s">
        <v>334</v>
      </c>
      <c r="D1518" t="s">
        <v>1062</v>
      </c>
      <c r="E1518" t="s">
        <v>16</v>
      </c>
      <c r="F1518" t="s">
        <v>734</v>
      </c>
      <c r="G1518" t="s">
        <v>328</v>
      </c>
      <c r="H1518" t="s">
        <v>885</v>
      </c>
      <c r="I1518" t="s">
        <v>958</v>
      </c>
      <c r="J1518" t="s">
        <v>981</v>
      </c>
      <c r="K1518" s="4">
        <v>46027</v>
      </c>
      <c r="L1518" s="5">
        <v>0.44148148148148147</v>
      </c>
      <c r="M1518" t="s">
        <v>953</v>
      </c>
      <c r="N1518" s="5">
        <v>4.2824074074074075E-4</v>
      </c>
      <c r="O1518" t="s">
        <v>982</v>
      </c>
      <c r="P1518">
        <v>0</v>
      </c>
      <c r="Q1518">
        <v>20</v>
      </c>
      <c r="R1518" t="s">
        <v>998</v>
      </c>
      <c r="S1518" t="s">
        <v>987</v>
      </c>
    </row>
    <row r="1519" spans="1:19" x14ac:dyDescent="0.25">
      <c r="A1519" s="54">
        <f>_xlfn.XLOOKUP(B1519,'School Lookup'!D:D,'School Lookup'!F:F,0)</f>
        <v>823392</v>
      </c>
      <c r="B1519" s="54" t="str">
        <f>_xlfn.XLOOKUP(C1519,'School Lookup'!A:A,'School Lookup'!D:D,_xlfn.XLOOKUP(C1519,'School Lookup'!B:B,'School Lookup'!D:D,_xlfn.XLOOKUP(C1519,'School Lookup'!C:C,'School Lookup'!D:D,0)))</f>
        <v>Fitz Herbert C of E VA Primary School</v>
      </c>
      <c r="C1519" t="s">
        <v>31</v>
      </c>
      <c r="D1519" t="s">
        <v>1713</v>
      </c>
      <c r="E1519" t="s">
        <v>16</v>
      </c>
      <c r="F1519" t="s">
        <v>734</v>
      </c>
      <c r="G1519" t="s">
        <v>134</v>
      </c>
      <c r="H1519" t="s">
        <v>347</v>
      </c>
      <c r="I1519" t="s">
        <v>958</v>
      </c>
      <c r="J1519" t="s">
        <v>981</v>
      </c>
      <c r="K1519" s="4">
        <v>46027</v>
      </c>
      <c r="L1519" s="5">
        <v>0.50836805555555553</v>
      </c>
      <c r="M1519" t="s">
        <v>953</v>
      </c>
      <c r="N1519" s="5">
        <v>1.1805555555555556E-3</v>
      </c>
      <c r="O1519" t="s">
        <v>982</v>
      </c>
      <c r="P1519">
        <v>0</v>
      </c>
      <c r="Q1519">
        <v>20</v>
      </c>
      <c r="R1519" t="s">
        <v>998</v>
      </c>
      <c r="S1519" t="s">
        <v>987</v>
      </c>
    </row>
    <row r="1520" spans="1:19" x14ac:dyDescent="0.25">
      <c r="A1520" s="54">
        <f>_xlfn.XLOOKUP(B1520,'School Lookup'!D:D,'School Lookup'!F:F,0)</f>
        <v>682471</v>
      </c>
      <c r="B1520" s="54" t="str">
        <f>_xlfn.XLOOKUP(C1520,'School Lookup'!A:A,'School Lookup'!D:D,_xlfn.XLOOKUP(C1520,'School Lookup'!B:B,'School Lookup'!D:D,_xlfn.XLOOKUP(C1520,'School Lookup'!C:C,'School Lookup'!D:D,0)))</f>
        <v>Ridgeway Primary School</v>
      </c>
      <c r="C1520" t="s">
        <v>334</v>
      </c>
      <c r="D1520" t="s">
        <v>1714</v>
      </c>
      <c r="E1520" t="s">
        <v>16</v>
      </c>
      <c r="F1520" t="s">
        <v>734</v>
      </c>
      <c r="G1520" t="s">
        <v>328</v>
      </c>
      <c r="H1520" t="s">
        <v>885</v>
      </c>
      <c r="I1520" t="s">
        <v>958</v>
      </c>
      <c r="J1520" t="s">
        <v>959</v>
      </c>
      <c r="K1520" s="4">
        <v>46027</v>
      </c>
      <c r="L1520" s="5">
        <v>0.41828703703703701</v>
      </c>
      <c r="M1520" t="s">
        <v>953</v>
      </c>
      <c r="N1520" s="5">
        <v>7.291666666666667E-4</v>
      </c>
      <c r="O1520" t="s">
        <v>960</v>
      </c>
      <c r="P1520">
        <v>0</v>
      </c>
      <c r="Q1520">
        <v>20</v>
      </c>
      <c r="R1520" t="s">
        <v>1715</v>
      </c>
      <c r="S1520" t="s">
        <v>966</v>
      </c>
    </row>
    <row r="1521" spans="1:19" x14ac:dyDescent="0.25">
      <c r="A1521" s="54">
        <f>_xlfn.XLOOKUP(B1521,'School Lookup'!D:D,'School Lookup'!F:F,0)</f>
        <v>823392</v>
      </c>
      <c r="B1521" s="54" t="str">
        <f>_xlfn.XLOOKUP(C1521,'School Lookup'!A:A,'School Lookup'!D:D,_xlfn.XLOOKUP(C1521,'School Lookup'!B:B,'School Lookup'!D:D,_xlfn.XLOOKUP(C1521,'School Lookup'!C:C,'School Lookup'!D:D,0)))</f>
        <v>Fitz Herbert C of E VA Primary School</v>
      </c>
      <c r="C1521" t="s">
        <v>31</v>
      </c>
      <c r="D1521">
        <v>619</v>
      </c>
      <c r="E1521" t="s">
        <v>16</v>
      </c>
      <c r="F1521" t="s">
        <v>734</v>
      </c>
      <c r="G1521" t="s">
        <v>134</v>
      </c>
      <c r="H1521" t="s">
        <v>347</v>
      </c>
      <c r="I1521" t="s">
        <v>958</v>
      </c>
      <c r="J1521" t="s">
        <v>959</v>
      </c>
      <c r="K1521" s="4">
        <v>46027</v>
      </c>
      <c r="L1521" s="5">
        <v>0.44072916666666667</v>
      </c>
      <c r="M1521" t="s">
        <v>953</v>
      </c>
      <c r="N1521" s="5">
        <v>2.3148148148148149E-4</v>
      </c>
      <c r="O1521" t="s">
        <v>960</v>
      </c>
      <c r="P1521">
        <v>0</v>
      </c>
      <c r="Q1521">
        <v>20</v>
      </c>
      <c r="R1521" t="s">
        <v>975</v>
      </c>
      <c r="S1521" t="s">
        <v>976</v>
      </c>
    </row>
    <row r="1522" spans="1:19" x14ac:dyDescent="0.25">
      <c r="A1522" s="54">
        <f>_xlfn.XLOOKUP(B1522,'School Lookup'!D:D,'School Lookup'!F:F,0)</f>
        <v>823392</v>
      </c>
      <c r="B1522" s="54" t="str">
        <f>_xlfn.XLOOKUP(C1522,'School Lookup'!A:A,'School Lookup'!D:D,_xlfn.XLOOKUP(C1522,'School Lookup'!B:B,'School Lookup'!D:D,_xlfn.XLOOKUP(C1522,'School Lookup'!C:C,'School Lookup'!D:D,0)))</f>
        <v>Fitz Herbert C of E VA Primary School</v>
      </c>
      <c r="C1522" t="s">
        <v>31</v>
      </c>
      <c r="D1522">
        <v>620</v>
      </c>
      <c r="E1522" t="s">
        <v>16</v>
      </c>
      <c r="F1522" t="s">
        <v>734</v>
      </c>
      <c r="G1522" t="s">
        <v>134</v>
      </c>
      <c r="H1522" t="s">
        <v>347</v>
      </c>
      <c r="I1522" t="s">
        <v>958</v>
      </c>
      <c r="J1522" t="s">
        <v>959</v>
      </c>
      <c r="K1522" s="4">
        <v>46027</v>
      </c>
      <c r="L1522" s="5">
        <v>0.44072916666666667</v>
      </c>
      <c r="M1522" t="s">
        <v>953</v>
      </c>
      <c r="N1522" s="5">
        <v>2.3148148148148149E-4</v>
      </c>
      <c r="O1522" t="s">
        <v>960</v>
      </c>
      <c r="P1522">
        <v>0</v>
      </c>
      <c r="Q1522">
        <v>20</v>
      </c>
      <c r="R1522" t="s">
        <v>975</v>
      </c>
      <c r="S1522" t="s">
        <v>976</v>
      </c>
    </row>
    <row r="1523" spans="1:19" x14ac:dyDescent="0.25">
      <c r="A1523" s="54">
        <f>_xlfn.XLOOKUP(B1523,'School Lookup'!D:D,'School Lookup'!F:F,0)</f>
        <v>823392</v>
      </c>
      <c r="B1523" s="54" t="str">
        <f>_xlfn.XLOOKUP(C1523,'School Lookup'!A:A,'School Lookup'!D:D,_xlfn.XLOOKUP(C1523,'School Lookup'!B:B,'School Lookup'!D:D,_xlfn.XLOOKUP(C1523,'School Lookup'!C:C,'School Lookup'!D:D,0)))</f>
        <v>Fitz Herbert C of E VA Primary School</v>
      </c>
      <c r="C1523" t="s">
        <v>31</v>
      </c>
      <c r="D1523">
        <v>620</v>
      </c>
      <c r="E1523" t="s">
        <v>16</v>
      </c>
      <c r="F1523" t="s">
        <v>734</v>
      </c>
      <c r="G1523" t="s">
        <v>134</v>
      </c>
      <c r="H1523" t="s">
        <v>347</v>
      </c>
      <c r="I1523" t="s">
        <v>958</v>
      </c>
      <c r="J1523" t="s">
        <v>959</v>
      </c>
      <c r="K1523" s="4">
        <v>46027</v>
      </c>
      <c r="L1523" s="5">
        <v>0.46149305555555553</v>
      </c>
      <c r="M1523" t="s">
        <v>953</v>
      </c>
      <c r="N1523" s="5">
        <v>9.2592592592592588E-5</v>
      </c>
      <c r="O1523" t="s">
        <v>960</v>
      </c>
      <c r="P1523">
        <v>0</v>
      </c>
      <c r="Q1523">
        <v>20</v>
      </c>
      <c r="R1523" t="s">
        <v>975</v>
      </c>
      <c r="S1523" t="s">
        <v>976</v>
      </c>
    </row>
    <row r="1524" spans="1:19" x14ac:dyDescent="0.25">
      <c r="A1524" s="54">
        <f>_xlfn.XLOOKUP(B1524,'School Lookup'!D:D,'School Lookup'!F:F,0)</f>
        <v>823392</v>
      </c>
      <c r="B1524" s="54" t="str">
        <f>_xlfn.XLOOKUP(C1524,'School Lookup'!A:A,'School Lookup'!D:D,_xlfn.XLOOKUP(C1524,'School Lookup'!B:B,'School Lookup'!D:D,_xlfn.XLOOKUP(C1524,'School Lookup'!C:C,'School Lookup'!D:D,0)))</f>
        <v>Fitz Herbert C of E VA Primary School</v>
      </c>
      <c r="C1524" t="s">
        <v>31</v>
      </c>
      <c r="D1524">
        <v>619</v>
      </c>
      <c r="E1524" t="s">
        <v>16</v>
      </c>
      <c r="F1524" t="s">
        <v>734</v>
      </c>
      <c r="G1524" t="s">
        <v>134</v>
      </c>
      <c r="H1524" t="s">
        <v>347</v>
      </c>
      <c r="I1524" t="s">
        <v>958</v>
      </c>
      <c r="J1524" t="s">
        <v>959</v>
      </c>
      <c r="K1524" s="4">
        <v>46027</v>
      </c>
      <c r="L1524" s="5">
        <v>0.47736111111111112</v>
      </c>
      <c r="M1524" t="s">
        <v>953</v>
      </c>
      <c r="N1524" s="5">
        <v>0</v>
      </c>
      <c r="O1524" t="s">
        <v>960</v>
      </c>
      <c r="P1524">
        <v>0</v>
      </c>
      <c r="Q1524">
        <v>20</v>
      </c>
      <c r="R1524" t="s">
        <v>975</v>
      </c>
      <c r="S1524" t="s">
        <v>976</v>
      </c>
    </row>
    <row r="1525" spans="1:19" x14ac:dyDescent="0.25">
      <c r="A1525" s="54">
        <f>_xlfn.XLOOKUP(B1525,'School Lookup'!D:D,'School Lookup'!F:F,0)</f>
        <v>823392</v>
      </c>
      <c r="B1525" s="54" t="str">
        <f>_xlfn.XLOOKUP(C1525,'School Lookup'!A:A,'School Lookup'!D:D,_xlfn.XLOOKUP(C1525,'School Lookup'!B:B,'School Lookup'!D:D,_xlfn.XLOOKUP(C1525,'School Lookup'!C:C,'School Lookup'!D:D,0)))</f>
        <v>Fitz Herbert C of E VA Primary School</v>
      </c>
      <c r="C1525" t="s">
        <v>31</v>
      </c>
      <c r="D1525">
        <v>620</v>
      </c>
      <c r="E1525" t="s">
        <v>16</v>
      </c>
      <c r="F1525" t="s">
        <v>734</v>
      </c>
      <c r="G1525" t="s">
        <v>134</v>
      </c>
      <c r="H1525" t="s">
        <v>347</v>
      </c>
      <c r="I1525" t="s">
        <v>958</v>
      </c>
      <c r="J1525" t="s">
        <v>959</v>
      </c>
      <c r="K1525" s="4">
        <v>46027</v>
      </c>
      <c r="L1525" s="5">
        <v>0.47736111111111112</v>
      </c>
      <c r="M1525" t="s">
        <v>953</v>
      </c>
      <c r="N1525" s="5">
        <v>0</v>
      </c>
      <c r="O1525" t="s">
        <v>960</v>
      </c>
      <c r="P1525">
        <v>0</v>
      </c>
      <c r="Q1525">
        <v>20</v>
      </c>
      <c r="R1525" t="s">
        <v>975</v>
      </c>
      <c r="S1525" t="s">
        <v>976</v>
      </c>
    </row>
    <row r="1526" spans="1:19" x14ac:dyDescent="0.25">
      <c r="A1526" s="54">
        <f>_xlfn.XLOOKUP(B1526,'School Lookup'!D:D,'School Lookup'!F:F,0)</f>
        <v>823392</v>
      </c>
      <c r="B1526" s="54" t="str">
        <f>_xlfn.XLOOKUP(C1526,'School Lookup'!A:A,'School Lookup'!D:D,_xlfn.XLOOKUP(C1526,'School Lookup'!B:B,'School Lookup'!D:D,_xlfn.XLOOKUP(C1526,'School Lookup'!C:C,'School Lookup'!D:D,0)))</f>
        <v>Fitz Herbert C of E VA Primary School</v>
      </c>
      <c r="C1526" t="s">
        <v>31</v>
      </c>
      <c r="D1526">
        <v>620</v>
      </c>
      <c r="E1526" t="s">
        <v>16</v>
      </c>
      <c r="F1526" t="s">
        <v>734</v>
      </c>
      <c r="G1526" t="s">
        <v>134</v>
      </c>
      <c r="H1526" t="s">
        <v>347</v>
      </c>
      <c r="I1526" t="s">
        <v>958</v>
      </c>
      <c r="J1526" t="s">
        <v>959</v>
      </c>
      <c r="K1526" s="4">
        <v>46027</v>
      </c>
      <c r="L1526" s="5">
        <v>0.55268518518518517</v>
      </c>
      <c r="M1526" t="s">
        <v>953</v>
      </c>
      <c r="N1526" s="5">
        <v>4.0509259259259258E-4</v>
      </c>
      <c r="O1526" t="s">
        <v>960</v>
      </c>
      <c r="P1526">
        <v>0</v>
      </c>
      <c r="Q1526">
        <v>20</v>
      </c>
      <c r="R1526" t="s">
        <v>975</v>
      </c>
      <c r="S1526" t="s">
        <v>976</v>
      </c>
    </row>
    <row r="1527" spans="1:19" x14ac:dyDescent="0.25">
      <c r="A1527" s="54">
        <f>_xlfn.XLOOKUP(B1527,'School Lookup'!D:D,'School Lookup'!F:F,0)</f>
        <v>823392</v>
      </c>
      <c r="B1527" s="54" t="str">
        <f>_xlfn.XLOOKUP(C1527,'School Lookup'!A:A,'School Lookup'!D:D,_xlfn.XLOOKUP(C1527,'School Lookup'!B:B,'School Lookup'!D:D,_xlfn.XLOOKUP(C1527,'School Lookup'!C:C,'School Lookup'!D:D,0)))</f>
        <v>Fitz Herbert C of E VA Primary School</v>
      </c>
      <c r="C1527" t="s">
        <v>31</v>
      </c>
      <c r="D1527">
        <v>619</v>
      </c>
      <c r="E1527" t="s">
        <v>16</v>
      </c>
      <c r="F1527" t="s">
        <v>734</v>
      </c>
      <c r="G1527" t="s">
        <v>134</v>
      </c>
      <c r="H1527" t="s">
        <v>347</v>
      </c>
      <c r="I1527" t="s">
        <v>958</v>
      </c>
      <c r="J1527" t="s">
        <v>959</v>
      </c>
      <c r="K1527" s="4">
        <v>46027</v>
      </c>
      <c r="L1527" s="5">
        <v>0.57686342592592588</v>
      </c>
      <c r="M1527" t="s">
        <v>953</v>
      </c>
      <c r="N1527" s="5">
        <v>6.9444444444444444E-5</v>
      </c>
      <c r="O1527" t="s">
        <v>960</v>
      </c>
      <c r="P1527">
        <v>0</v>
      </c>
      <c r="Q1527">
        <v>20</v>
      </c>
      <c r="R1527" t="s">
        <v>975</v>
      </c>
      <c r="S1527" t="s">
        <v>976</v>
      </c>
    </row>
    <row r="1528" spans="1:19" x14ac:dyDescent="0.25">
      <c r="A1528" s="54">
        <f>_xlfn.XLOOKUP(B1528,'School Lookup'!D:D,'School Lookup'!F:F,0)</f>
        <v>823392</v>
      </c>
      <c r="B1528" s="54" t="str">
        <f>_xlfn.XLOOKUP(C1528,'School Lookup'!A:A,'School Lookup'!D:D,_xlfn.XLOOKUP(C1528,'School Lookup'!B:B,'School Lookup'!D:D,_xlfn.XLOOKUP(C1528,'School Lookup'!C:C,'School Lookup'!D:D,0)))</f>
        <v>Fitz Herbert C of E VA Primary School</v>
      </c>
      <c r="C1528" t="s">
        <v>31</v>
      </c>
      <c r="D1528">
        <v>620</v>
      </c>
      <c r="E1528" t="s">
        <v>16</v>
      </c>
      <c r="F1528" t="s">
        <v>734</v>
      </c>
      <c r="G1528" t="s">
        <v>134</v>
      </c>
      <c r="H1528" t="s">
        <v>347</v>
      </c>
      <c r="I1528" t="s">
        <v>958</v>
      </c>
      <c r="J1528" t="s">
        <v>959</v>
      </c>
      <c r="K1528" s="4">
        <v>46027</v>
      </c>
      <c r="L1528" s="5">
        <v>0.57686342592592588</v>
      </c>
      <c r="M1528" t="s">
        <v>953</v>
      </c>
      <c r="N1528" s="5">
        <v>6.9444444444444444E-5</v>
      </c>
      <c r="O1528" t="s">
        <v>960</v>
      </c>
      <c r="P1528">
        <v>0</v>
      </c>
      <c r="Q1528">
        <v>20</v>
      </c>
      <c r="R1528" t="s">
        <v>975</v>
      </c>
      <c r="S1528" t="s">
        <v>976</v>
      </c>
    </row>
    <row r="1529" spans="1:19" x14ac:dyDescent="0.25">
      <c r="A1529" s="54">
        <f>_xlfn.XLOOKUP(B1529,'School Lookup'!D:D,'School Lookup'!F:F,0)</f>
        <v>251672</v>
      </c>
      <c r="B1529" s="54" t="str">
        <f>_xlfn.XLOOKUP(C1529,'School Lookup'!A:A,'School Lookup'!D:D,_xlfn.XLOOKUP(C1529,'School Lookup'!B:B,'School Lookup'!D:D,_xlfn.XLOOKUP(C1529,'School Lookup'!C:C,'School Lookup'!D:D,0)))</f>
        <v>Park Schools Federation</v>
      </c>
      <c r="C1529" t="s">
        <v>40</v>
      </c>
      <c r="D1529" t="s">
        <v>1079</v>
      </c>
      <c r="E1529" t="s">
        <v>16</v>
      </c>
      <c r="F1529" t="s">
        <v>734</v>
      </c>
      <c r="G1529" t="s">
        <v>235</v>
      </c>
      <c r="H1529" t="s">
        <v>228</v>
      </c>
      <c r="I1529" t="s">
        <v>980</v>
      </c>
      <c r="J1529" t="s">
        <v>981</v>
      </c>
      <c r="K1529" s="4">
        <v>46027</v>
      </c>
      <c r="L1529" s="5">
        <v>0.43958333333333333</v>
      </c>
      <c r="M1529" t="s">
        <v>953</v>
      </c>
      <c r="N1529" s="5">
        <v>1.8518518518518518E-4</v>
      </c>
      <c r="O1529" t="s">
        <v>982</v>
      </c>
      <c r="P1529">
        <v>0.02</v>
      </c>
      <c r="Q1529">
        <v>20</v>
      </c>
      <c r="R1529" t="s">
        <v>1006</v>
      </c>
      <c r="S1529" t="s">
        <v>994</v>
      </c>
    </row>
    <row r="1530" spans="1:19" x14ac:dyDescent="0.25">
      <c r="A1530" s="54">
        <f>_xlfn.XLOOKUP(B1530,'School Lookup'!D:D,'School Lookup'!F:F,0)</f>
        <v>251672</v>
      </c>
      <c r="B1530" s="54" t="str">
        <f>_xlfn.XLOOKUP(C1530,'School Lookup'!A:A,'School Lookup'!D:D,_xlfn.XLOOKUP(C1530,'School Lookup'!B:B,'School Lookup'!D:D,_xlfn.XLOOKUP(C1530,'School Lookup'!C:C,'School Lookup'!D:D,0)))</f>
        <v>Park Schools Federation</v>
      </c>
      <c r="C1530" t="s">
        <v>40</v>
      </c>
      <c r="D1530" t="s">
        <v>1328</v>
      </c>
      <c r="E1530" t="s">
        <v>16</v>
      </c>
      <c r="F1530" t="s">
        <v>734</v>
      </c>
      <c r="G1530" t="s">
        <v>235</v>
      </c>
      <c r="H1530" t="s">
        <v>228</v>
      </c>
      <c r="I1530" t="s">
        <v>980</v>
      </c>
      <c r="J1530" t="s">
        <v>981</v>
      </c>
      <c r="K1530" s="4">
        <v>46027</v>
      </c>
      <c r="L1530" s="5">
        <v>0.47847222222222224</v>
      </c>
      <c r="M1530" t="s">
        <v>953</v>
      </c>
      <c r="N1530" s="5">
        <v>7.0254629629629634E-3</v>
      </c>
      <c r="O1530" t="s">
        <v>982</v>
      </c>
      <c r="P1530">
        <v>0.71899999999999997</v>
      </c>
      <c r="Q1530">
        <v>20</v>
      </c>
      <c r="R1530" t="s">
        <v>993</v>
      </c>
      <c r="S1530" t="s">
        <v>994</v>
      </c>
    </row>
    <row r="1531" spans="1:19" x14ac:dyDescent="0.25">
      <c r="A1531" s="54">
        <f>_xlfn.XLOOKUP(B1531,'School Lookup'!D:D,'School Lookup'!F:F,0)</f>
        <v>251672</v>
      </c>
      <c r="B1531" s="54" t="str">
        <f>_xlfn.XLOOKUP(C1531,'School Lookup'!A:A,'School Lookup'!D:D,_xlfn.XLOOKUP(C1531,'School Lookup'!B:B,'School Lookup'!D:D,_xlfn.XLOOKUP(C1531,'School Lookup'!C:C,'School Lookup'!D:D,0)))</f>
        <v>Park Schools Federation</v>
      </c>
      <c r="C1531" t="s">
        <v>40</v>
      </c>
      <c r="D1531" t="s">
        <v>1716</v>
      </c>
      <c r="E1531" t="s">
        <v>16</v>
      </c>
      <c r="F1531" t="s">
        <v>734</v>
      </c>
      <c r="G1531" t="s">
        <v>235</v>
      </c>
      <c r="H1531" t="s">
        <v>228</v>
      </c>
      <c r="I1531" t="s">
        <v>980</v>
      </c>
      <c r="J1531" t="s">
        <v>981</v>
      </c>
      <c r="K1531" s="4">
        <v>46027</v>
      </c>
      <c r="L1531" s="5">
        <v>0.58333333333333337</v>
      </c>
      <c r="M1531" t="s">
        <v>953</v>
      </c>
      <c r="N1531" s="5">
        <v>1.1296296296296296E-2</v>
      </c>
      <c r="O1531" t="s">
        <v>982</v>
      </c>
      <c r="P1531">
        <v>1.155</v>
      </c>
      <c r="Q1531">
        <v>20</v>
      </c>
      <c r="R1531" t="s">
        <v>998</v>
      </c>
      <c r="S1531" t="s">
        <v>987</v>
      </c>
    </row>
    <row r="1532" spans="1:19" x14ac:dyDescent="0.25">
      <c r="A1532" s="54">
        <f>_xlfn.XLOOKUP(B1532,'School Lookup'!D:D,'School Lookup'!F:F,0)</f>
        <v>251672</v>
      </c>
      <c r="B1532" s="54" t="str">
        <f>_xlfn.XLOOKUP(C1532,'School Lookup'!A:A,'School Lookup'!D:D,_xlfn.XLOOKUP(C1532,'School Lookup'!B:B,'School Lookup'!D:D,_xlfn.XLOOKUP(C1532,'School Lookup'!C:C,'School Lookup'!D:D,0)))</f>
        <v>Park Schools Federation</v>
      </c>
      <c r="C1532" t="s">
        <v>40</v>
      </c>
      <c r="D1532" t="s">
        <v>1717</v>
      </c>
      <c r="E1532" t="s">
        <v>16</v>
      </c>
      <c r="F1532" t="s">
        <v>734</v>
      </c>
      <c r="G1532" t="s">
        <v>235</v>
      </c>
      <c r="H1532" t="s">
        <v>228</v>
      </c>
      <c r="I1532" t="s">
        <v>980</v>
      </c>
      <c r="J1532" t="s">
        <v>981</v>
      </c>
      <c r="K1532" s="4">
        <v>46027</v>
      </c>
      <c r="L1532" s="5">
        <v>0.64236111111111116</v>
      </c>
      <c r="M1532" t="s">
        <v>953</v>
      </c>
      <c r="N1532" s="5">
        <v>2.8935185185185184E-4</v>
      </c>
      <c r="O1532" t="s">
        <v>982</v>
      </c>
      <c r="P1532">
        <v>0.03</v>
      </c>
      <c r="Q1532">
        <v>20</v>
      </c>
      <c r="R1532" t="s">
        <v>998</v>
      </c>
      <c r="S1532" t="s">
        <v>987</v>
      </c>
    </row>
    <row r="1533" spans="1:19" x14ac:dyDescent="0.25">
      <c r="A1533" s="54">
        <f>_xlfn.XLOOKUP(B1533,'School Lookup'!D:D,'School Lookup'!F:F,0)</f>
        <v>251672</v>
      </c>
      <c r="B1533" s="54" t="str">
        <f>_xlfn.XLOOKUP(C1533,'School Lookup'!A:A,'School Lookup'!D:D,_xlfn.XLOOKUP(C1533,'School Lookup'!B:B,'School Lookup'!D:D,_xlfn.XLOOKUP(C1533,'School Lookup'!C:C,'School Lookup'!D:D,0)))</f>
        <v>Park Schools Federation</v>
      </c>
      <c r="C1533" t="s">
        <v>40</v>
      </c>
      <c r="D1533" t="s">
        <v>1718</v>
      </c>
      <c r="E1533" t="s">
        <v>16</v>
      </c>
      <c r="F1533" t="s">
        <v>734</v>
      </c>
      <c r="G1533" t="s">
        <v>235</v>
      </c>
      <c r="H1533" t="s">
        <v>228</v>
      </c>
      <c r="I1533" t="s">
        <v>980</v>
      </c>
      <c r="J1533" t="s">
        <v>981</v>
      </c>
      <c r="K1533" s="4">
        <v>46027</v>
      </c>
      <c r="L1533" s="5">
        <v>0.65277777777777779</v>
      </c>
      <c r="M1533" t="s">
        <v>953</v>
      </c>
      <c r="N1533" s="5">
        <v>4.6296296296296298E-4</v>
      </c>
      <c r="O1533" t="s">
        <v>982</v>
      </c>
      <c r="P1533">
        <v>0.105</v>
      </c>
      <c r="Q1533">
        <v>20</v>
      </c>
      <c r="R1533" t="s">
        <v>1263</v>
      </c>
      <c r="S1533" t="s">
        <v>1264</v>
      </c>
    </row>
    <row r="1534" spans="1:19" x14ac:dyDescent="0.25">
      <c r="A1534" s="54">
        <f>_xlfn.XLOOKUP(B1534,'School Lookup'!D:D,'School Lookup'!F:F,0)</f>
        <v>251672</v>
      </c>
      <c r="B1534" s="54" t="str">
        <f>_xlfn.XLOOKUP(C1534,'School Lookup'!A:A,'School Lookup'!D:D,_xlfn.XLOOKUP(C1534,'School Lookup'!B:B,'School Lookup'!D:D,_xlfn.XLOOKUP(C1534,'School Lookup'!C:C,'School Lookup'!D:D,0)))</f>
        <v>Park Schools Federation</v>
      </c>
      <c r="C1534" t="s">
        <v>40</v>
      </c>
      <c r="D1534" t="s">
        <v>1516</v>
      </c>
      <c r="E1534" t="s">
        <v>16</v>
      </c>
      <c r="F1534" t="s">
        <v>734</v>
      </c>
      <c r="G1534" t="s">
        <v>235</v>
      </c>
      <c r="H1534" t="s">
        <v>228</v>
      </c>
      <c r="I1534" t="s">
        <v>980</v>
      </c>
      <c r="J1534" t="s">
        <v>981</v>
      </c>
      <c r="K1534" s="4">
        <v>46027</v>
      </c>
      <c r="L1534" s="5">
        <v>0.65347222222222223</v>
      </c>
      <c r="M1534" t="s">
        <v>953</v>
      </c>
      <c r="N1534" s="5">
        <v>2.5462962962962961E-4</v>
      </c>
      <c r="O1534" t="s">
        <v>982</v>
      </c>
      <c r="P1534">
        <v>2.7E-2</v>
      </c>
      <c r="Q1534">
        <v>20</v>
      </c>
      <c r="R1534" t="s">
        <v>998</v>
      </c>
      <c r="S1534" t="s">
        <v>987</v>
      </c>
    </row>
    <row r="1535" spans="1:19" x14ac:dyDescent="0.25">
      <c r="A1535" s="54">
        <f>_xlfn.XLOOKUP(B1535,'School Lookup'!D:D,'School Lookup'!F:F,0)</f>
        <v>251672</v>
      </c>
      <c r="B1535" s="54" t="str">
        <f>_xlfn.XLOOKUP(C1535,'School Lookup'!A:A,'School Lookup'!D:D,_xlfn.XLOOKUP(C1535,'School Lookup'!B:B,'School Lookup'!D:D,_xlfn.XLOOKUP(C1535,'School Lookup'!C:C,'School Lookup'!D:D,0)))</f>
        <v>Park Schools Federation</v>
      </c>
      <c r="C1535" t="s">
        <v>40</v>
      </c>
      <c r="D1535" t="s">
        <v>1318</v>
      </c>
      <c r="E1535" t="s">
        <v>16</v>
      </c>
      <c r="F1535" t="s">
        <v>734</v>
      </c>
      <c r="G1535" t="s">
        <v>235</v>
      </c>
      <c r="H1535" t="s">
        <v>228</v>
      </c>
      <c r="I1535" t="s">
        <v>980</v>
      </c>
      <c r="J1535" t="s">
        <v>981</v>
      </c>
      <c r="K1535" s="4">
        <v>46027</v>
      </c>
      <c r="L1535" s="5">
        <v>0.67152777777777772</v>
      </c>
      <c r="M1535" t="s">
        <v>953</v>
      </c>
      <c r="N1535" s="5">
        <v>2.9282407407407408E-3</v>
      </c>
      <c r="O1535" t="s">
        <v>982</v>
      </c>
      <c r="P1535">
        <v>0.3</v>
      </c>
      <c r="Q1535">
        <v>20</v>
      </c>
      <c r="R1535" t="s">
        <v>983</v>
      </c>
      <c r="S1535" t="s">
        <v>984</v>
      </c>
    </row>
    <row r="1536" spans="1:19" x14ac:dyDescent="0.25">
      <c r="A1536" s="54">
        <f>_xlfn.XLOOKUP(B1536,'School Lookup'!D:D,'School Lookup'!F:F,0)</f>
        <v>251672</v>
      </c>
      <c r="B1536" s="54" t="str">
        <f>_xlfn.XLOOKUP(C1536,'School Lookup'!A:A,'School Lookup'!D:D,_xlfn.XLOOKUP(C1536,'School Lookup'!B:B,'School Lookup'!D:D,_xlfn.XLOOKUP(C1536,'School Lookup'!C:C,'School Lookup'!D:D,0)))</f>
        <v>Park Schools Federation</v>
      </c>
      <c r="C1536" t="s">
        <v>40</v>
      </c>
      <c r="D1536" t="s">
        <v>1719</v>
      </c>
      <c r="E1536" t="s">
        <v>16</v>
      </c>
      <c r="F1536" t="s">
        <v>734</v>
      </c>
      <c r="G1536" t="s">
        <v>235</v>
      </c>
      <c r="H1536" t="s">
        <v>228</v>
      </c>
      <c r="I1536" t="s">
        <v>980</v>
      </c>
      <c r="J1536" t="s">
        <v>981</v>
      </c>
      <c r="K1536" s="4">
        <v>46027</v>
      </c>
      <c r="L1536" s="5">
        <v>0.67500000000000004</v>
      </c>
      <c r="M1536" t="s">
        <v>953</v>
      </c>
      <c r="N1536" s="5">
        <v>1.7939814814814815E-3</v>
      </c>
      <c r="O1536" t="s">
        <v>982</v>
      </c>
      <c r="P1536">
        <v>0.252</v>
      </c>
      <c r="Q1536">
        <v>20</v>
      </c>
      <c r="R1536" t="s">
        <v>1418</v>
      </c>
      <c r="S1536" t="s">
        <v>1657</v>
      </c>
    </row>
    <row r="1537" spans="1:19" x14ac:dyDescent="0.25">
      <c r="A1537" s="54">
        <f>_xlfn.XLOOKUP(B1537,'School Lookup'!D:D,'School Lookup'!F:F,0)</f>
        <v>251672</v>
      </c>
      <c r="B1537" s="54" t="str">
        <f>_xlfn.XLOOKUP(C1537,'School Lookup'!A:A,'School Lookup'!D:D,_xlfn.XLOOKUP(C1537,'School Lookup'!B:B,'School Lookup'!D:D,_xlfn.XLOOKUP(C1537,'School Lookup'!C:C,'School Lookup'!D:D,0)))</f>
        <v>Park Schools Federation</v>
      </c>
      <c r="C1537" t="s">
        <v>40</v>
      </c>
      <c r="D1537" t="s">
        <v>1650</v>
      </c>
      <c r="E1537" t="s">
        <v>16</v>
      </c>
      <c r="F1537" t="s">
        <v>734</v>
      </c>
      <c r="G1537" t="s">
        <v>235</v>
      </c>
      <c r="H1537" t="s">
        <v>228</v>
      </c>
      <c r="I1537" t="s">
        <v>980</v>
      </c>
      <c r="J1537" t="s">
        <v>981</v>
      </c>
      <c r="K1537" s="4">
        <v>46027</v>
      </c>
      <c r="L1537" s="5">
        <v>0.67708333333333337</v>
      </c>
      <c r="M1537" t="s">
        <v>953</v>
      </c>
      <c r="N1537" s="5">
        <v>1.1226851851851851E-3</v>
      </c>
      <c r="O1537" t="s">
        <v>982</v>
      </c>
      <c r="P1537">
        <v>0.115</v>
      </c>
      <c r="Q1537">
        <v>20</v>
      </c>
      <c r="R1537" t="s">
        <v>983</v>
      </c>
      <c r="S1537" t="s">
        <v>984</v>
      </c>
    </row>
    <row r="1538" spans="1:19" x14ac:dyDescent="0.25">
      <c r="A1538" s="54">
        <f>_xlfn.XLOOKUP(B1538,'School Lookup'!D:D,'School Lookup'!F:F,0)</f>
        <v>251672</v>
      </c>
      <c r="B1538" s="54" t="str">
        <f>_xlfn.XLOOKUP(C1538,'School Lookup'!A:A,'School Lookup'!D:D,_xlfn.XLOOKUP(C1538,'School Lookup'!B:B,'School Lookup'!D:D,_xlfn.XLOOKUP(C1538,'School Lookup'!C:C,'School Lookup'!D:D,0)))</f>
        <v>Park Schools Federation</v>
      </c>
      <c r="C1538" t="s">
        <v>40</v>
      </c>
      <c r="D1538" t="s">
        <v>1609</v>
      </c>
      <c r="E1538" t="s">
        <v>16</v>
      </c>
      <c r="F1538" t="s">
        <v>734</v>
      </c>
      <c r="G1538" t="s">
        <v>235</v>
      </c>
      <c r="H1538" t="s">
        <v>228</v>
      </c>
      <c r="I1538" t="s">
        <v>980</v>
      </c>
      <c r="J1538" t="s">
        <v>981</v>
      </c>
      <c r="K1538" s="4">
        <v>46027</v>
      </c>
      <c r="L1538" s="5">
        <v>0.6791666666666667</v>
      </c>
      <c r="M1538" t="s">
        <v>953</v>
      </c>
      <c r="N1538" s="5">
        <v>1.1574074074074073E-3</v>
      </c>
      <c r="O1538" t="s">
        <v>982</v>
      </c>
      <c r="P1538">
        <v>0.11899999999999999</v>
      </c>
      <c r="Q1538">
        <v>20</v>
      </c>
      <c r="R1538" t="s">
        <v>983</v>
      </c>
      <c r="S1538" t="s">
        <v>984</v>
      </c>
    </row>
    <row r="1539" spans="1:19" x14ac:dyDescent="0.25">
      <c r="A1539" s="54">
        <f>_xlfn.XLOOKUP(B1539,'School Lookup'!D:D,'School Lookup'!F:F,0)</f>
        <v>251672</v>
      </c>
      <c r="B1539" s="54" t="str">
        <f>_xlfn.XLOOKUP(C1539,'School Lookup'!A:A,'School Lookup'!D:D,_xlfn.XLOOKUP(C1539,'School Lookup'!B:B,'School Lookup'!D:D,_xlfn.XLOOKUP(C1539,'School Lookup'!C:C,'School Lookup'!D:D,0)))</f>
        <v>Park Schools Federation</v>
      </c>
      <c r="C1539" t="s">
        <v>40</v>
      </c>
      <c r="D1539" t="s">
        <v>1607</v>
      </c>
      <c r="E1539" t="s">
        <v>16</v>
      </c>
      <c r="F1539" t="s">
        <v>734</v>
      </c>
      <c r="G1539" t="s">
        <v>235</v>
      </c>
      <c r="H1539" t="s">
        <v>228</v>
      </c>
      <c r="I1539" t="s">
        <v>980</v>
      </c>
      <c r="J1539" t="s">
        <v>981</v>
      </c>
      <c r="K1539" s="4">
        <v>46027</v>
      </c>
      <c r="L1539" s="5">
        <v>0.68055555555555558</v>
      </c>
      <c r="M1539" t="s">
        <v>953</v>
      </c>
      <c r="N1539" s="5">
        <v>1.9560185185185184E-3</v>
      </c>
      <c r="O1539" t="s">
        <v>982</v>
      </c>
      <c r="P1539">
        <v>0.2</v>
      </c>
      <c r="Q1539">
        <v>20</v>
      </c>
      <c r="R1539" t="s">
        <v>983</v>
      </c>
      <c r="S1539" t="s">
        <v>984</v>
      </c>
    </row>
    <row r="1540" spans="1:19" x14ac:dyDescent="0.25">
      <c r="A1540" s="54">
        <f>_xlfn.XLOOKUP(B1540,'School Lookup'!D:D,'School Lookup'!F:F,0)</f>
        <v>856243</v>
      </c>
      <c r="B1540" s="54" t="str">
        <f>_xlfn.XLOOKUP(C1540,'School Lookup'!A:A,'School Lookup'!D:D,_xlfn.XLOOKUP(C1540,'School Lookup'!B:B,'School Lookup'!D:D,_xlfn.XLOOKUP(C1540,'School Lookup'!C:C,'School Lookup'!D:D,0)))</f>
        <v>Elton Primary School</v>
      </c>
      <c r="C1540" t="s">
        <v>54</v>
      </c>
      <c r="D1540">
        <v>699</v>
      </c>
      <c r="E1540" t="s">
        <v>16</v>
      </c>
      <c r="F1540" t="s">
        <v>734</v>
      </c>
      <c r="G1540" t="s">
        <v>332</v>
      </c>
      <c r="H1540" t="s">
        <v>877</v>
      </c>
      <c r="I1540" t="s">
        <v>958</v>
      </c>
      <c r="J1540" t="s">
        <v>959</v>
      </c>
      <c r="K1540" s="4">
        <v>46027</v>
      </c>
      <c r="L1540" s="5">
        <v>0.32946759259259262</v>
      </c>
      <c r="M1540" t="s">
        <v>953</v>
      </c>
      <c r="N1540" s="5">
        <v>4.2824074074074075E-4</v>
      </c>
      <c r="O1540" t="s">
        <v>960</v>
      </c>
      <c r="P1540">
        <v>0</v>
      </c>
      <c r="Q1540">
        <v>20</v>
      </c>
      <c r="R1540" t="s">
        <v>975</v>
      </c>
      <c r="S1540" t="s">
        <v>976</v>
      </c>
    </row>
    <row r="1541" spans="1:19" x14ac:dyDescent="0.25">
      <c r="A1541" s="54">
        <f>_xlfn.XLOOKUP(B1541,'School Lookup'!D:D,'School Lookup'!F:F,0)</f>
        <v>856243</v>
      </c>
      <c r="B1541" s="54" t="str">
        <f>_xlfn.XLOOKUP(C1541,'School Lookup'!A:A,'School Lookup'!D:D,_xlfn.XLOOKUP(C1541,'School Lookup'!B:B,'School Lookup'!D:D,_xlfn.XLOOKUP(C1541,'School Lookup'!C:C,'School Lookup'!D:D,0)))</f>
        <v>Elton Primary School</v>
      </c>
      <c r="C1541" t="s">
        <v>54</v>
      </c>
      <c r="D1541">
        <v>699</v>
      </c>
      <c r="E1541" t="s">
        <v>16</v>
      </c>
      <c r="F1541" t="s">
        <v>734</v>
      </c>
      <c r="G1541" t="s">
        <v>332</v>
      </c>
      <c r="H1541" t="s">
        <v>877</v>
      </c>
      <c r="I1541" t="s">
        <v>958</v>
      </c>
      <c r="J1541" t="s">
        <v>959</v>
      </c>
      <c r="K1541" s="4">
        <v>46027</v>
      </c>
      <c r="L1541" s="5">
        <v>0.33893518518518517</v>
      </c>
      <c r="M1541" t="s">
        <v>953</v>
      </c>
      <c r="N1541" s="5">
        <v>7.8703703703703705E-4</v>
      </c>
      <c r="O1541" t="s">
        <v>960</v>
      </c>
      <c r="P1541">
        <v>0</v>
      </c>
      <c r="Q1541">
        <v>20</v>
      </c>
      <c r="R1541" t="s">
        <v>975</v>
      </c>
      <c r="S1541" t="s">
        <v>976</v>
      </c>
    </row>
    <row r="1542" spans="1:19" x14ac:dyDescent="0.25">
      <c r="A1542" s="54">
        <f>_xlfn.XLOOKUP(B1542,'School Lookup'!D:D,'School Lookup'!F:F,0)</f>
        <v>856243</v>
      </c>
      <c r="B1542" s="54" t="str">
        <f>_xlfn.XLOOKUP(C1542,'School Lookup'!A:A,'School Lookup'!D:D,_xlfn.XLOOKUP(C1542,'School Lookup'!B:B,'School Lookup'!D:D,_xlfn.XLOOKUP(C1542,'School Lookup'!C:C,'School Lookup'!D:D,0)))</f>
        <v>Elton Primary School</v>
      </c>
      <c r="C1542" t="s">
        <v>54</v>
      </c>
      <c r="D1542">
        <v>700</v>
      </c>
      <c r="E1542" t="s">
        <v>16</v>
      </c>
      <c r="F1542" t="s">
        <v>734</v>
      </c>
      <c r="G1542" t="s">
        <v>332</v>
      </c>
      <c r="H1542" t="s">
        <v>877</v>
      </c>
      <c r="I1542" t="s">
        <v>958</v>
      </c>
      <c r="J1542" t="s">
        <v>959</v>
      </c>
      <c r="K1542" s="4">
        <v>46027</v>
      </c>
      <c r="L1542" s="5">
        <v>0.33980324074074075</v>
      </c>
      <c r="M1542" t="s">
        <v>953</v>
      </c>
      <c r="N1542" s="5">
        <v>4.6296296296296298E-4</v>
      </c>
      <c r="O1542" t="s">
        <v>960</v>
      </c>
      <c r="P1542">
        <v>0</v>
      </c>
      <c r="Q1542">
        <v>20</v>
      </c>
      <c r="R1542" t="s">
        <v>955</v>
      </c>
    </row>
    <row r="1543" spans="1:19" x14ac:dyDescent="0.25">
      <c r="A1543" s="54">
        <f>_xlfn.XLOOKUP(B1543,'School Lookup'!D:D,'School Lookup'!F:F,0)</f>
        <v>856243</v>
      </c>
      <c r="B1543" s="54" t="str">
        <f>_xlfn.XLOOKUP(C1543,'School Lookup'!A:A,'School Lookup'!D:D,_xlfn.XLOOKUP(C1543,'School Lookup'!B:B,'School Lookup'!D:D,_xlfn.XLOOKUP(C1543,'School Lookup'!C:C,'School Lookup'!D:D,0)))</f>
        <v>Elton Primary School</v>
      </c>
      <c r="C1543" t="s">
        <v>54</v>
      </c>
      <c r="D1543">
        <v>699</v>
      </c>
      <c r="E1543" t="s">
        <v>16</v>
      </c>
      <c r="F1543" t="s">
        <v>734</v>
      </c>
      <c r="G1543" t="s">
        <v>332</v>
      </c>
      <c r="H1543" t="s">
        <v>877</v>
      </c>
      <c r="I1543" t="s">
        <v>958</v>
      </c>
      <c r="J1543" t="s">
        <v>959</v>
      </c>
      <c r="K1543" s="4">
        <v>46027</v>
      </c>
      <c r="L1543" s="5">
        <v>0.39743055555555556</v>
      </c>
      <c r="M1543" t="s">
        <v>953</v>
      </c>
      <c r="N1543" s="5">
        <v>2.7777777777777779E-3</v>
      </c>
      <c r="O1543" t="s">
        <v>960</v>
      </c>
      <c r="P1543">
        <v>0</v>
      </c>
      <c r="Q1543">
        <v>20</v>
      </c>
      <c r="R1543" t="s">
        <v>975</v>
      </c>
      <c r="S1543" t="s">
        <v>976</v>
      </c>
    </row>
    <row r="1544" spans="1:19" x14ac:dyDescent="0.25">
      <c r="A1544" s="54">
        <f>_xlfn.XLOOKUP(B1544,'School Lookup'!D:D,'School Lookup'!F:F,0)</f>
        <v>856243</v>
      </c>
      <c r="B1544" s="54" t="str">
        <f>_xlfn.XLOOKUP(C1544,'School Lookup'!A:A,'School Lookup'!D:D,_xlfn.XLOOKUP(C1544,'School Lookup'!B:B,'School Lookup'!D:D,_xlfn.XLOOKUP(C1544,'School Lookup'!C:C,'School Lookup'!D:D,0)))</f>
        <v>Elton Primary School</v>
      </c>
      <c r="C1544" t="s">
        <v>54</v>
      </c>
      <c r="D1544">
        <v>699</v>
      </c>
      <c r="E1544" t="s">
        <v>16</v>
      </c>
      <c r="F1544" t="s">
        <v>734</v>
      </c>
      <c r="G1544" t="s">
        <v>332</v>
      </c>
      <c r="H1544" t="s">
        <v>877</v>
      </c>
      <c r="I1544" t="s">
        <v>958</v>
      </c>
      <c r="J1544" t="s">
        <v>959</v>
      </c>
      <c r="K1544" s="4">
        <v>46027</v>
      </c>
      <c r="L1544" s="5">
        <v>0.40649305555555554</v>
      </c>
      <c r="M1544" t="s">
        <v>953</v>
      </c>
      <c r="N1544" s="5">
        <v>5.5555555555555556E-4</v>
      </c>
      <c r="O1544" t="s">
        <v>960</v>
      </c>
      <c r="P1544">
        <v>0</v>
      </c>
      <c r="Q1544">
        <v>20</v>
      </c>
      <c r="R1544" t="s">
        <v>975</v>
      </c>
      <c r="S1544" t="s">
        <v>976</v>
      </c>
    </row>
    <row r="1545" spans="1:19" x14ac:dyDescent="0.25">
      <c r="A1545" s="54">
        <f>_xlfn.XLOOKUP(B1545,'School Lookup'!D:D,'School Lookup'!F:F,0)</f>
        <v>856243</v>
      </c>
      <c r="B1545" s="54" t="str">
        <f>_xlfn.XLOOKUP(C1545,'School Lookup'!A:A,'School Lookup'!D:D,_xlfn.XLOOKUP(C1545,'School Lookup'!B:B,'School Lookup'!D:D,_xlfn.XLOOKUP(C1545,'School Lookup'!C:C,'School Lookup'!D:D,0)))</f>
        <v>Elton Primary School</v>
      </c>
      <c r="C1545" t="s">
        <v>54</v>
      </c>
      <c r="D1545">
        <v>699</v>
      </c>
      <c r="E1545" t="s">
        <v>16</v>
      </c>
      <c r="F1545" t="s">
        <v>734</v>
      </c>
      <c r="G1545" t="s">
        <v>332</v>
      </c>
      <c r="H1545" t="s">
        <v>877</v>
      </c>
      <c r="I1545" t="s">
        <v>958</v>
      </c>
      <c r="J1545" t="s">
        <v>959</v>
      </c>
      <c r="K1545" s="4">
        <v>46027</v>
      </c>
      <c r="L1545" s="5">
        <v>0.43927083333333333</v>
      </c>
      <c r="M1545" t="s">
        <v>953</v>
      </c>
      <c r="N1545" s="5">
        <v>2.7777777777777779E-3</v>
      </c>
      <c r="O1545" t="s">
        <v>960</v>
      </c>
      <c r="P1545">
        <v>0</v>
      </c>
      <c r="Q1545">
        <v>20</v>
      </c>
      <c r="R1545" t="s">
        <v>975</v>
      </c>
      <c r="S1545" t="s">
        <v>976</v>
      </c>
    </row>
    <row r="1546" spans="1:19" x14ac:dyDescent="0.25">
      <c r="A1546" s="54">
        <f>_xlfn.XLOOKUP(B1546,'School Lookup'!D:D,'School Lookup'!F:F,0)</f>
        <v>856243</v>
      </c>
      <c r="B1546" s="54" t="str">
        <f>_xlfn.XLOOKUP(C1546,'School Lookup'!A:A,'School Lookup'!D:D,_xlfn.XLOOKUP(C1546,'School Lookup'!B:B,'School Lookup'!D:D,_xlfn.XLOOKUP(C1546,'School Lookup'!C:C,'School Lookup'!D:D,0)))</f>
        <v>Elton Primary School</v>
      </c>
      <c r="C1546" t="s">
        <v>54</v>
      </c>
      <c r="D1546">
        <v>699</v>
      </c>
      <c r="E1546" t="s">
        <v>16</v>
      </c>
      <c r="F1546" t="s">
        <v>734</v>
      </c>
      <c r="G1546" t="s">
        <v>332</v>
      </c>
      <c r="H1546" t="s">
        <v>877</v>
      </c>
      <c r="I1546" t="s">
        <v>958</v>
      </c>
      <c r="J1546" t="s">
        <v>959</v>
      </c>
      <c r="K1546" s="4">
        <v>46027</v>
      </c>
      <c r="L1546" s="5">
        <v>0.46993055555555557</v>
      </c>
      <c r="M1546" t="s">
        <v>953</v>
      </c>
      <c r="N1546" s="5">
        <v>1.9444444444444444E-3</v>
      </c>
      <c r="O1546" t="s">
        <v>960</v>
      </c>
      <c r="P1546">
        <v>0</v>
      </c>
      <c r="Q1546">
        <v>20</v>
      </c>
      <c r="R1546" t="s">
        <v>975</v>
      </c>
      <c r="S1546" t="s">
        <v>976</v>
      </c>
    </row>
    <row r="1547" spans="1:19" x14ac:dyDescent="0.25">
      <c r="A1547" s="54">
        <f>_xlfn.XLOOKUP(B1547,'School Lookup'!D:D,'School Lookup'!F:F,0)</f>
        <v>856243</v>
      </c>
      <c r="B1547" s="54" t="str">
        <f>_xlfn.XLOOKUP(C1547,'School Lookup'!A:A,'School Lookup'!D:D,_xlfn.XLOOKUP(C1547,'School Lookup'!B:B,'School Lookup'!D:D,_xlfn.XLOOKUP(C1547,'School Lookup'!C:C,'School Lookup'!D:D,0)))</f>
        <v>Elton Primary School</v>
      </c>
      <c r="C1547" t="s">
        <v>54</v>
      </c>
      <c r="D1547">
        <v>699</v>
      </c>
      <c r="E1547" t="s">
        <v>16</v>
      </c>
      <c r="F1547" t="s">
        <v>734</v>
      </c>
      <c r="G1547" t="s">
        <v>332</v>
      </c>
      <c r="H1547" t="s">
        <v>877</v>
      </c>
      <c r="I1547" t="s">
        <v>958</v>
      </c>
      <c r="J1547" t="s">
        <v>959</v>
      </c>
      <c r="K1547" s="4">
        <v>46027</v>
      </c>
      <c r="L1547" s="5">
        <v>0.47270833333333334</v>
      </c>
      <c r="M1547" t="s">
        <v>953</v>
      </c>
      <c r="N1547" s="5">
        <v>1.5509259259259259E-3</v>
      </c>
      <c r="O1547" t="s">
        <v>960</v>
      </c>
      <c r="P1547">
        <v>0</v>
      </c>
      <c r="Q1547">
        <v>20</v>
      </c>
      <c r="R1547" t="s">
        <v>975</v>
      </c>
      <c r="S1547" t="s">
        <v>976</v>
      </c>
    </row>
    <row r="1548" spans="1:19" x14ac:dyDescent="0.25">
      <c r="A1548" s="54">
        <f>_xlfn.XLOOKUP(B1548,'School Lookup'!D:D,'School Lookup'!F:F,0)</f>
        <v>856243</v>
      </c>
      <c r="B1548" s="54" t="str">
        <f>_xlfn.XLOOKUP(C1548,'School Lookup'!A:A,'School Lookup'!D:D,_xlfn.XLOOKUP(C1548,'School Lookup'!B:B,'School Lookup'!D:D,_xlfn.XLOOKUP(C1548,'School Lookup'!C:C,'School Lookup'!D:D,0)))</f>
        <v>Elton Primary School</v>
      </c>
      <c r="C1548" t="s">
        <v>54</v>
      </c>
      <c r="D1548">
        <v>699</v>
      </c>
      <c r="E1548" t="s">
        <v>16</v>
      </c>
      <c r="F1548" t="s">
        <v>734</v>
      </c>
      <c r="G1548" t="s">
        <v>332</v>
      </c>
      <c r="H1548" t="s">
        <v>877</v>
      </c>
      <c r="I1548" t="s">
        <v>958</v>
      </c>
      <c r="J1548" t="s">
        <v>959</v>
      </c>
      <c r="K1548" s="4">
        <v>46027</v>
      </c>
      <c r="L1548" s="5">
        <v>0.4798263888888889</v>
      </c>
      <c r="M1548" t="s">
        <v>953</v>
      </c>
      <c r="N1548" s="5">
        <v>1.6319444444444445E-3</v>
      </c>
      <c r="O1548" t="s">
        <v>960</v>
      </c>
      <c r="P1548">
        <v>0</v>
      </c>
      <c r="Q1548">
        <v>20</v>
      </c>
      <c r="R1548" t="s">
        <v>975</v>
      </c>
      <c r="S1548" t="s">
        <v>976</v>
      </c>
    </row>
    <row r="1549" spans="1:19" x14ac:dyDescent="0.25">
      <c r="A1549" s="54">
        <f>_xlfn.XLOOKUP(B1549,'School Lookup'!D:D,'School Lookup'!F:F,0)</f>
        <v>856243</v>
      </c>
      <c r="B1549" s="54" t="str">
        <f>_xlfn.XLOOKUP(C1549,'School Lookup'!A:A,'School Lookup'!D:D,_xlfn.XLOOKUP(C1549,'School Lookup'!B:B,'School Lookup'!D:D,_xlfn.XLOOKUP(C1549,'School Lookup'!C:C,'School Lookup'!D:D,0)))</f>
        <v>Elton Primary School</v>
      </c>
      <c r="C1549" t="s">
        <v>54</v>
      </c>
      <c r="D1549">
        <v>699</v>
      </c>
      <c r="E1549" t="s">
        <v>16</v>
      </c>
      <c r="F1549" t="s">
        <v>734</v>
      </c>
      <c r="G1549" t="s">
        <v>332</v>
      </c>
      <c r="H1549" t="s">
        <v>877</v>
      </c>
      <c r="I1549" t="s">
        <v>958</v>
      </c>
      <c r="J1549" t="s">
        <v>959</v>
      </c>
      <c r="K1549" s="4">
        <v>46027</v>
      </c>
      <c r="L1549" s="5">
        <v>0.48462962962962963</v>
      </c>
      <c r="M1549" t="s">
        <v>953</v>
      </c>
      <c r="N1549" s="5">
        <v>1.0763888888888889E-3</v>
      </c>
      <c r="O1549" t="s">
        <v>960</v>
      </c>
      <c r="P1549">
        <v>0</v>
      </c>
      <c r="Q1549">
        <v>20</v>
      </c>
      <c r="R1549" t="s">
        <v>975</v>
      </c>
      <c r="S1549" t="s">
        <v>976</v>
      </c>
    </row>
    <row r="1550" spans="1:19" x14ac:dyDescent="0.25">
      <c r="A1550" s="54">
        <f>_xlfn.XLOOKUP(B1550,'School Lookup'!D:D,'School Lookup'!F:F,0)</f>
        <v>856243</v>
      </c>
      <c r="B1550" s="54" t="str">
        <f>_xlfn.XLOOKUP(C1550,'School Lookup'!A:A,'School Lookup'!D:D,_xlfn.XLOOKUP(C1550,'School Lookup'!B:B,'School Lookup'!D:D,_xlfn.XLOOKUP(C1550,'School Lookup'!C:C,'School Lookup'!D:D,0)))</f>
        <v>Elton Primary School</v>
      </c>
      <c r="C1550" t="s">
        <v>54</v>
      </c>
      <c r="D1550">
        <v>699</v>
      </c>
      <c r="E1550" t="s">
        <v>16</v>
      </c>
      <c r="F1550" t="s">
        <v>734</v>
      </c>
      <c r="G1550" t="s">
        <v>332</v>
      </c>
      <c r="H1550" t="s">
        <v>877</v>
      </c>
      <c r="I1550" t="s">
        <v>958</v>
      </c>
      <c r="J1550" t="s">
        <v>959</v>
      </c>
      <c r="K1550" s="4">
        <v>46027</v>
      </c>
      <c r="L1550" s="5">
        <v>0.51156250000000003</v>
      </c>
      <c r="M1550" t="s">
        <v>953</v>
      </c>
      <c r="N1550" s="5">
        <v>2.9050925925925928E-3</v>
      </c>
      <c r="O1550" t="s">
        <v>960</v>
      </c>
      <c r="P1550">
        <v>0</v>
      </c>
      <c r="Q1550">
        <v>20</v>
      </c>
      <c r="R1550" t="s">
        <v>975</v>
      </c>
      <c r="S1550" t="s">
        <v>976</v>
      </c>
    </row>
    <row r="1551" spans="1:19" x14ac:dyDescent="0.25">
      <c r="A1551" s="54">
        <f>_xlfn.XLOOKUP(B1551,'School Lookup'!D:D,'School Lookup'!F:F,0)</f>
        <v>856243</v>
      </c>
      <c r="B1551" s="54" t="str">
        <f>_xlfn.XLOOKUP(C1551,'School Lookup'!A:A,'School Lookup'!D:D,_xlfn.XLOOKUP(C1551,'School Lookup'!B:B,'School Lookup'!D:D,_xlfn.XLOOKUP(C1551,'School Lookup'!C:C,'School Lookup'!D:D,0)))</f>
        <v>Elton Primary School</v>
      </c>
      <c r="C1551" t="s">
        <v>54</v>
      </c>
      <c r="D1551">
        <v>700</v>
      </c>
      <c r="E1551" t="s">
        <v>16</v>
      </c>
      <c r="F1551" t="s">
        <v>734</v>
      </c>
      <c r="G1551" t="s">
        <v>332</v>
      </c>
      <c r="H1551" t="s">
        <v>877</v>
      </c>
      <c r="I1551" t="s">
        <v>958</v>
      </c>
      <c r="J1551" t="s">
        <v>959</v>
      </c>
      <c r="K1551" s="4">
        <v>46027</v>
      </c>
      <c r="L1551" s="5">
        <v>0.51888888888888884</v>
      </c>
      <c r="M1551" t="s">
        <v>953</v>
      </c>
      <c r="N1551" s="5">
        <v>3.7847222222222223E-3</v>
      </c>
      <c r="O1551" t="s">
        <v>960</v>
      </c>
      <c r="P1551">
        <v>0</v>
      </c>
      <c r="Q1551">
        <v>20</v>
      </c>
      <c r="R1551" t="s">
        <v>955</v>
      </c>
    </row>
    <row r="1552" spans="1:19" x14ac:dyDescent="0.25">
      <c r="A1552" s="54">
        <f>_xlfn.XLOOKUP(B1552,'School Lookup'!D:D,'School Lookup'!F:F,0)</f>
        <v>856243</v>
      </c>
      <c r="B1552" s="54" t="str">
        <f>_xlfn.XLOOKUP(C1552,'School Lookup'!A:A,'School Lookup'!D:D,_xlfn.XLOOKUP(C1552,'School Lookup'!B:B,'School Lookup'!D:D,_xlfn.XLOOKUP(C1552,'School Lookup'!C:C,'School Lookup'!D:D,0)))</f>
        <v>Elton Primary School</v>
      </c>
      <c r="C1552" t="s">
        <v>54</v>
      </c>
      <c r="D1552">
        <v>699</v>
      </c>
      <c r="E1552" t="s">
        <v>16</v>
      </c>
      <c r="F1552" t="s">
        <v>734</v>
      </c>
      <c r="G1552" t="s">
        <v>332</v>
      </c>
      <c r="H1552" t="s">
        <v>877</v>
      </c>
      <c r="I1552" t="s">
        <v>958</v>
      </c>
      <c r="J1552" t="s">
        <v>959</v>
      </c>
      <c r="K1552" s="4">
        <v>46027</v>
      </c>
      <c r="L1552" s="5">
        <v>0.57368055555555553</v>
      </c>
      <c r="M1552" t="s">
        <v>953</v>
      </c>
      <c r="N1552" s="5">
        <v>4.0740740740740737E-3</v>
      </c>
      <c r="O1552" t="s">
        <v>960</v>
      </c>
      <c r="P1552">
        <v>0</v>
      </c>
      <c r="Q1552">
        <v>20</v>
      </c>
      <c r="R1552" t="s">
        <v>975</v>
      </c>
      <c r="S1552" t="s">
        <v>976</v>
      </c>
    </row>
    <row r="1553" spans="1:19" x14ac:dyDescent="0.25">
      <c r="A1553" s="54">
        <f>_xlfn.XLOOKUP(B1553,'School Lookup'!D:D,'School Lookup'!F:F,0)</f>
        <v>819500</v>
      </c>
      <c r="B1553" s="54" t="str">
        <f>_xlfn.XLOOKUP(C1553,'School Lookup'!A:A,'School Lookup'!D:D,_xlfn.XLOOKUP(C1553,'School Lookup'!B:B,'School Lookup'!D:D,_xlfn.XLOOKUP(C1553,'School Lookup'!C:C,'School Lookup'!D:D,0)))</f>
        <v>Tansley Primary School</v>
      </c>
      <c r="C1553" t="s">
        <v>30</v>
      </c>
      <c r="D1553" t="s">
        <v>1022</v>
      </c>
      <c r="E1553" t="s">
        <v>16</v>
      </c>
      <c r="F1553" t="s">
        <v>734</v>
      </c>
      <c r="G1553" t="s">
        <v>223</v>
      </c>
      <c r="H1553" t="s">
        <v>302</v>
      </c>
      <c r="I1553" t="s">
        <v>980</v>
      </c>
      <c r="J1553" t="s">
        <v>959</v>
      </c>
      <c r="K1553" s="4">
        <v>46027</v>
      </c>
      <c r="L1553" s="5">
        <v>0.2693402777777778</v>
      </c>
      <c r="M1553" t="s">
        <v>953</v>
      </c>
      <c r="N1553" s="5">
        <v>2.5462962962962961E-4</v>
      </c>
      <c r="O1553" t="s">
        <v>1023</v>
      </c>
      <c r="P1553">
        <v>2.1999999999999999E-2</v>
      </c>
      <c r="Q1553">
        <v>20</v>
      </c>
      <c r="R1553" t="s">
        <v>1024</v>
      </c>
      <c r="S1553" t="s">
        <v>966</v>
      </c>
    </row>
    <row r="1554" spans="1:19" x14ac:dyDescent="0.25">
      <c r="A1554" s="54">
        <f>_xlfn.XLOOKUP(B1554,'School Lookup'!D:D,'School Lookup'!F:F,0)</f>
        <v>819500</v>
      </c>
      <c r="B1554" s="54" t="str">
        <f>_xlfn.XLOOKUP(C1554,'School Lookup'!A:A,'School Lookup'!D:D,_xlfn.XLOOKUP(C1554,'School Lookup'!B:B,'School Lookup'!D:D,_xlfn.XLOOKUP(C1554,'School Lookup'!C:C,'School Lookup'!D:D,0)))</f>
        <v>Tansley Primary School</v>
      </c>
      <c r="C1554" t="s">
        <v>30</v>
      </c>
      <c r="D1554" t="s">
        <v>1022</v>
      </c>
      <c r="E1554" t="s">
        <v>16</v>
      </c>
      <c r="F1554" t="s">
        <v>734</v>
      </c>
      <c r="G1554" t="s">
        <v>223</v>
      </c>
      <c r="H1554" t="s">
        <v>302</v>
      </c>
      <c r="I1554" t="s">
        <v>980</v>
      </c>
      <c r="J1554" t="s">
        <v>959</v>
      </c>
      <c r="K1554" s="4">
        <v>46027</v>
      </c>
      <c r="L1554" s="5">
        <v>0.74069444444444443</v>
      </c>
      <c r="M1554" t="s">
        <v>953</v>
      </c>
      <c r="N1554" s="5">
        <v>2.8935185185185184E-4</v>
      </c>
      <c r="O1554" t="s">
        <v>1023</v>
      </c>
      <c r="P1554">
        <v>2.1999999999999999E-2</v>
      </c>
      <c r="Q1554">
        <v>20</v>
      </c>
      <c r="R1554" t="s">
        <v>1024</v>
      </c>
      <c r="S1554" t="s">
        <v>966</v>
      </c>
    </row>
    <row r="1555" spans="1:19" x14ac:dyDescent="0.25">
      <c r="A1555" s="54">
        <f>_xlfn.XLOOKUP(B1555,'School Lookup'!D:D,'School Lookup'!F:F,0)</f>
        <v>819500</v>
      </c>
      <c r="B1555" s="54" t="str">
        <f>_xlfn.XLOOKUP(C1555,'School Lookup'!A:A,'School Lookup'!D:D,_xlfn.XLOOKUP(C1555,'School Lookup'!B:B,'School Lookup'!D:D,_xlfn.XLOOKUP(C1555,'School Lookup'!C:C,'School Lookup'!D:D,0)))</f>
        <v>Tansley Primary School</v>
      </c>
      <c r="C1555" t="s">
        <v>30</v>
      </c>
      <c r="D1555" t="s">
        <v>1720</v>
      </c>
      <c r="E1555" t="s">
        <v>16</v>
      </c>
      <c r="F1555" t="s">
        <v>734</v>
      </c>
      <c r="G1555" t="s">
        <v>223</v>
      </c>
      <c r="H1555" t="s">
        <v>302</v>
      </c>
      <c r="I1555" t="s">
        <v>980</v>
      </c>
      <c r="J1555" t="s">
        <v>981</v>
      </c>
      <c r="K1555" s="4">
        <v>46027</v>
      </c>
      <c r="L1555" s="5">
        <v>0.3944097222222222</v>
      </c>
      <c r="M1555" t="s">
        <v>953</v>
      </c>
      <c r="N1555" s="5">
        <v>1.6782407407407408E-3</v>
      </c>
      <c r="O1555" t="s">
        <v>982</v>
      </c>
      <c r="P1555">
        <v>0.17299999999999999</v>
      </c>
      <c r="Q1555">
        <v>20</v>
      </c>
      <c r="R1555" t="s">
        <v>998</v>
      </c>
      <c r="S1555" t="s">
        <v>987</v>
      </c>
    </row>
    <row r="1556" spans="1:19" x14ac:dyDescent="0.25">
      <c r="A1556" s="54">
        <f>_xlfn.XLOOKUP(B1556,'School Lookup'!D:D,'School Lookup'!F:F,0)</f>
        <v>819500</v>
      </c>
      <c r="B1556" s="54" t="str">
        <f>_xlfn.XLOOKUP(C1556,'School Lookup'!A:A,'School Lookup'!D:D,_xlfn.XLOOKUP(C1556,'School Lookup'!B:B,'School Lookup'!D:D,_xlfn.XLOOKUP(C1556,'School Lookup'!C:C,'School Lookup'!D:D,0)))</f>
        <v>Tansley Primary School</v>
      </c>
      <c r="C1556" t="s">
        <v>30</v>
      </c>
      <c r="D1556" t="s">
        <v>1721</v>
      </c>
      <c r="E1556" t="s">
        <v>16</v>
      </c>
      <c r="F1556" t="s">
        <v>734</v>
      </c>
      <c r="G1556" t="s">
        <v>223</v>
      </c>
      <c r="H1556" t="s">
        <v>302</v>
      </c>
      <c r="I1556" t="s">
        <v>980</v>
      </c>
      <c r="J1556" t="s">
        <v>981</v>
      </c>
      <c r="K1556" s="4">
        <v>46027</v>
      </c>
      <c r="L1556" s="5">
        <v>0.41849537037037038</v>
      </c>
      <c r="M1556" t="s">
        <v>953</v>
      </c>
      <c r="N1556" s="5">
        <v>7.0601851851851847E-4</v>
      </c>
      <c r="O1556" t="s">
        <v>982</v>
      </c>
      <c r="P1556">
        <v>7.3999999999999996E-2</v>
      </c>
      <c r="Q1556">
        <v>20</v>
      </c>
      <c r="R1556" t="s">
        <v>998</v>
      </c>
      <c r="S1556" t="s">
        <v>987</v>
      </c>
    </row>
    <row r="1557" spans="1:19" x14ac:dyDescent="0.25">
      <c r="A1557" s="54">
        <f>_xlfn.XLOOKUP(B1557,'School Lookup'!D:D,'School Lookup'!F:F,0)</f>
        <v>819500</v>
      </c>
      <c r="B1557" s="54" t="str">
        <f>_xlfn.XLOOKUP(C1557,'School Lookup'!A:A,'School Lookup'!D:D,_xlfn.XLOOKUP(C1557,'School Lookup'!B:B,'School Lookup'!D:D,_xlfn.XLOOKUP(C1557,'School Lookup'!C:C,'School Lookup'!D:D,0)))</f>
        <v>Tansley Primary School</v>
      </c>
      <c r="C1557" t="s">
        <v>30</v>
      </c>
      <c r="D1557" t="s">
        <v>1722</v>
      </c>
      <c r="E1557" t="s">
        <v>16</v>
      </c>
      <c r="F1557" t="s">
        <v>734</v>
      </c>
      <c r="G1557" t="s">
        <v>223</v>
      </c>
      <c r="H1557" t="s">
        <v>302</v>
      </c>
      <c r="I1557" t="s">
        <v>980</v>
      </c>
      <c r="J1557" t="s">
        <v>981</v>
      </c>
      <c r="K1557" s="4">
        <v>46027</v>
      </c>
      <c r="L1557" s="5">
        <v>0.51057870370370373</v>
      </c>
      <c r="M1557" t="s">
        <v>953</v>
      </c>
      <c r="N1557" s="5">
        <v>9.4907407407407408E-4</v>
      </c>
      <c r="O1557" t="s">
        <v>982</v>
      </c>
      <c r="P1557">
        <v>9.9000000000000005E-2</v>
      </c>
      <c r="Q1557">
        <v>20</v>
      </c>
      <c r="R1557" t="s">
        <v>993</v>
      </c>
      <c r="S1557" t="s">
        <v>994</v>
      </c>
    </row>
    <row r="1558" spans="1:19" x14ac:dyDescent="0.25">
      <c r="A1558" s="54">
        <f>_xlfn.XLOOKUP(B1558,'School Lookup'!D:D,'School Lookup'!F:F,0)</f>
        <v>819500</v>
      </c>
      <c r="B1558" s="54" t="str">
        <f>_xlfn.XLOOKUP(C1558,'School Lookup'!A:A,'School Lookup'!D:D,_xlfn.XLOOKUP(C1558,'School Lookup'!B:B,'School Lookup'!D:D,_xlfn.XLOOKUP(C1558,'School Lookup'!C:C,'School Lookup'!D:D,0)))</f>
        <v>Tansley Primary School</v>
      </c>
      <c r="C1558" t="s">
        <v>30</v>
      </c>
      <c r="D1558" t="s">
        <v>1723</v>
      </c>
      <c r="E1558" t="s">
        <v>16</v>
      </c>
      <c r="F1558" t="s">
        <v>734</v>
      </c>
      <c r="G1558" t="s">
        <v>223</v>
      </c>
      <c r="H1558" t="s">
        <v>302</v>
      </c>
      <c r="I1558" t="s">
        <v>980</v>
      </c>
      <c r="J1558" t="s">
        <v>981</v>
      </c>
      <c r="K1558" s="4">
        <v>46027</v>
      </c>
      <c r="L1558" s="5">
        <v>0.51202546296296292</v>
      </c>
      <c r="M1558" t="s">
        <v>953</v>
      </c>
      <c r="N1558" s="5">
        <v>8.1018518518518516E-4</v>
      </c>
      <c r="O1558" t="s">
        <v>982</v>
      </c>
      <c r="P1558">
        <v>8.5000000000000006E-2</v>
      </c>
      <c r="Q1558">
        <v>20</v>
      </c>
      <c r="R1558" t="s">
        <v>993</v>
      </c>
      <c r="S1558" t="s">
        <v>994</v>
      </c>
    </row>
    <row r="1559" spans="1:19" x14ac:dyDescent="0.25">
      <c r="A1559" s="54">
        <f>_xlfn.XLOOKUP(B1559,'School Lookup'!D:D,'School Lookup'!F:F,0)</f>
        <v>819500</v>
      </c>
      <c r="B1559" s="54" t="str">
        <f>_xlfn.XLOOKUP(C1559,'School Lookup'!A:A,'School Lookup'!D:D,_xlfn.XLOOKUP(C1559,'School Lookup'!B:B,'School Lookup'!D:D,_xlfn.XLOOKUP(C1559,'School Lookup'!C:C,'School Lookup'!D:D,0)))</f>
        <v>Tansley Primary School</v>
      </c>
      <c r="C1559" t="s">
        <v>30</v>
      </c>
      <c r="D1559" t="s">
        <v>1385</v>
      </c>
      <c r="E1559" t="s">
        <v>16</v>
      </c>
      <c r="F1559" t="s">
        <v>734</v>
      </c>
      <c r="G1559" t="s">
        <v>223</v>
      </c>
      <c r="H1559" t="s">
        <v>302</v>
      </c>
      <c r="I1559" t="s">
        <v>980</v>
      </c>
      <c r="J1559" t="s">
        <v>981</v>
      </c>
      <c r="K1559" s="4">
        <v>46027</v>
      </c>
      <c r="L1559" s="5">
        <v>0.65009259259259256</v>
      </c>
      <c r="M1559" t="s">
        <v>953</v>
      </c>
      <c r="N1559" s="5">
        <v>3.4722222222222222E-5</v>
      </c>
      <c r="O1559" t="s">
        <v>982</v>
      </c>
      <c r="P1559">
        <v>0.02</v>
      </c>
      <c r="Q1559">
        <v>20</v>
      </c>
      <c r="R1559" t="s">
        <v>998</v>
      </c>
      <c r="S1559" t="s">
        <v>987</v>
      </c>
    </row>
    <row r="1560" spans="1:19" x14ac:dyDescent="0.25">
      <c r="A1560" s="54">
        <f>_xlfn.XLOOKUP(B1560,'School Lookup'!D:D,'School Lookup'!F:F,0)</f>
        <v>819500</v>
      </c>
      <c r="B1560" s="54" t="str">
        <f>_xlfn.XLOOKUP(C1560,'School Lookup'!A:A,'School Lookup'!D:D,_xlfn.XLOOKUP(C1560,'School Lookup'!B:B,'School Lookup'!D:D,_xlfn.XLOOKUP(C1560,'School Lookup'!C:C,'School Lookup'!D:D,0)))</f>
        <v>Tansley Primary School</v>
      </c>
      <c r="C1560" t="s">
        <v>30</v>
      </c>
      <c r="D1560" t="s">
        <v>1386</v>
      </c>
      <c r="E1560" t="s">
        <v>16</v>
      </c>
      <c r="F1560" t="s">
        <v>734</v>
      </c>
      <c r="G1560" t="s">
        <v>223</v>
      </c>
      <c r="H1560" t="s">
        <v>302</v>
      </c>
      <c r="I1560" t="s">
        <v>980</v>
      </c>
      <c r="J1560" t="s">
        <v>981</v>
      </c>
      <c r="K1560" s="4">
        <v>46027</v>
      </c>
      <c r="L1560" s="5">
        <v>0.65034722222222219</v>
      </c>
      <c r="M1560" t="s">
        <v>953</v>
      </c>
      <c r="N1560" s="5">
        <v>3.9351851851851852E-4</v>
      </c>
      <c r="O1560" t="s">
        <v>982</v>
      </c>
      <c r="P1560">
        <v>4.2000000000000003E-2</v>
      </c>
      <c r="Q1560">
        <v>20</v>
      </c>
      <c r="R1560" t="s">
        <v>998</v>
      </c>
      <c r="S1560" t="s">
        <v>987</v>
      </c>
    </row>
    <row r="1561" spans="1:19" x14ac:dyDescent="0.25">
      <c r="A1561" s="54">
        <f>_xlfn.XLOOKUP(B1561,'School Lookup'!D:D,'School Lookup'!F:F,0)</f>
        <v>819500</v>
      </c>
      <c r="B1561" s="54" t="str">
        <f>_xlfn.XLOOKUP(C1561,'School Lookup'!A:A,'School Lookup'!D:D,_xlfn.XLOOKUP(C1561,'School Lookup'!B:B,'School Lookup'!D:D,_xlfn.XLOOKUP(C1561,'School Lookup'!C:C,'School Lookup'!D:D,0)))</f>
        <v>Tansley Primary School</v>
      </c>
      <c r="C1561" t="s">
        <v>30</v>
      </c>
      <c r="D1561" t="s">
        <v>1724</v>
      </c>
      <c r="E1561" t="s">
        <v>16</v>
      </c>
      <c r="F1561" t="s">
        <v>734</v>
      </c>
      <c r="G1561" t="s">
        <v>223</v>
      </c>
      <c r="H1561" t="s">
        <v>302</v>
      </c>
      <c r="I1561" t="s">
        <v>980</v>
      </c>
      <c r="J1561" t="s">
        <v>981</v>
      </c>
      <c r="K1561" s="4">
        <v>46027</v>
      </c>
      <c r="L1561" s="5">
        <v>0.65188657407407402</v>
      </c>
      <c r="M1561" t="s">
        <v>953</v>
      </c>
      <c r="N1561" s="5">
        <v>1.2106481481481482E-2</v>
      </c>
      <c r="O1561" t="s">
        <v>982</v>
      </c>
      <c r="P1561">
        <v>1.2390000000000001</v>
      </c>
      <c r="Q1561">
        <v>20</v>
      </c>
      <c r="R1561" t="s">
        <v>1006</v>
      </c>
      <c r="S1561" t="s">
        <v>994</v>
      </c>
    </row>
    <row r="1562" spans="1:19" x14ac:dyDescent="0.25">
      <c r="A1562" s="54">
        <f>_xlfn.XLOOKUP(B1562,'School Lookup'!D:D,'School Lookup'!F:F,0)</f>
        <v>819500</v>
      </c>
      <c r="B1562" s="54" t="str">
        <f>_xlfn.XLOOKUP(C1562,'School Lookup'!A:A,'School Lookup'!D:D,_xlfn.XLOOKUP(C1562,'School Lookup'!B:B,'School Lookup'!D:D,_xlfn.XLOOKUP(C1562,'School Lookup'!C:C,'School Lookup'!D:D,0)))</f>
        <v>Tansley Primary School</v>
      </c>
      <c r="C1562" t="s">
        <v>30</v>
      </c>
      <c r="D1562" t="s">
        <v>1725</v>
      </c>
      <c r="E1562" t="s">
        <v>16</v>
      </c>
      <c r="F1562" t="s">
        <v>734</v>
      </c>
      <c r="G1562" t="s">
        <v>223</v>
      </c>
      <c r="H1562" t="s">
        <v>302</v>
      </c>
      <c r="I1562" t="s">
        <v>980</v>
      </c>
      <c r="J1562" t="s">
        <v>959</v>
      </c>
      <c r="K1562" s="4">
        <v>46027</v>
      </c>
      <c r="L1562" s="5">
        <v>0.66677083333333331</v>
      </c>
      <c r="M1562" t="s">
        <v>953</v>
      </c>
      <c r="N1562" s="5">
        <v>8.1018518518518516E-4</v>
      </c>
      <c r="O1562" t="s">
        <v>960</v>
      </c>
      <c r="P1562">
        <v>2.1999999999999999E-2</v>
      </c>
      <c r="Q1562">
        <v>20</v>
      </c>
      <c r="R1562" t="s">
        <v>1391</v>
      </c>
      <c r="S1562" t="s">
        <v>966</v>
      </c>
    </row>
    <row r="1563" spans="1:19" x14ac:dyDescent="0.25">
      <c r="A1563" s="54">
        <f>_xlfn.XLOOKUP(B1563,'School Lookup'!D:D,'School Lookup'!F:F,0)</f>
        <v>823392</v>
      </c>
      <c r="B1563" s="54" t="str">
        <f>_xlfn.XLOOKUP(C1563,'School Lookup'!A:A,'School Lookup'!D:D,_xlfn.XLOOKUP(C1563,'School Lookup'!B:B,'School Lookup'!D:D,_xlfn.XLOOKUP(C1563,'School Lookup'!C:C,'School Lookup'!D:D,0)))</f>
        <v>Fitz Herbert C of E VA Primary School</v>
      </c>
      <c r="C1563" t="s">
        <v>18</v>
      </c>
      <c r="D1563" t="s">
        <v>1568</v>
      </c>
      <c r="E1563" t="s">
        <v>16</v>
      </c>
      <c r="F1563" t="s">
        <v>734</v>
      </c>
      <c r="G1563" t="s">
        <v>134</v>
      </c>
      <c r="H1563" t="s">
        <v>347</v>
      </c>
      <c r="I1563" t="s">
        <v>958</v>
      </c>
      <c r="J1563" t="s">
        <v>981</v>
      </c>
      <c r="K1563" s="4">
        <v>46027</v>
      </c>
      <c r="L1563" s="5">
        <v>0.39278935185185188</v>
      </c>
      <c r="M1563" t="s">
        <v>953</v>
      </c>
      <c r="N1563" s="5">
        <v>6.9444444444444447E-4</v>
      </c>
      <c r="O1563" t="s">
        <v>982</v>
      </c>
      <c r="P1563">
        <v>0</v>
      </c>
      <c r="Q1563">
        <v>20</v>
      </c>
      <c r="R1563" t="s">
        <v>983</v>
      </c>
      <c r="S1563" t="s">
        <v>984</v>
      </c>
    </row>
    <row r="1564" spans="1:19" x14ac:dyDescent="0.25">
      <c r="A1564" s="54">
        <f>_xlfn.XLOOKUP(B1564,'School Lookup'!D:D,'School Lookup'!F:F,0)</f>
        <v>755828</v>
      </c>
      <c r="B1564" s="54" t="str">
        <f>_xlfn.XLOOKUP(C1564,'School Lookup'!A:A,'School Lookup'!D:D,_xlfn.XLOOKUP(C1564,'School Lookup'!B:B,'School Lookup'!D:D,_xlfn.XLOOKUP(C1564,'School Lookup'!C:C,'School Lookup'!D:D,0)))</f>
        <v>Hartshorne CE Primary School</v>
      </c>
      <c r="C1564" t="s">
        <v>36</v>
      </c>
      <c r="D1564" t="s">
        <v>1726</v>
      </c>
      <c r="E1564" t="s">
        <v>16</v>
      </c>
      <c r="F1564" t="s">
        <v>734</v>
      </c>
      <c r="G1564" t="s">
        <v>236</v>
      </c>
      <c r="H1564" t="s">
        <v>760</v>
      </c>
      <c r="I1564" t="s">
        <v>980</v>
      </c>
      <c r="J1564" t="s">
        <v>959</v>
      </c>
      <c r="K1564" s="4">
        <v>46027</v>
      </c>
      <c r="L1564" s="5">
        <v>0.44027777777777777</v>
      </c>
      <c r="M1564" t="s">
        <v>953</v>
      </c>
      <c r="N1564" s="5">
        <v>1.712962962962963E-3</v>
      </c>
      <c r="O1564" t="s">
        <v>960</v>
      </c>
      <c r="P1564">
        <v>2.1999999999999999E-2</v>
      </c>
      <c r="Q1564">
        <v>20</v>
      </c>
      <c r="R1564" t="s">
        <v>1195</v>
      </c>
      <c r="S1564" t="s">
        <v>966</v>
      </c>
    </row>
    <row r="1565" spans="1:19" x14ac:dyDescent="0.25">
      <c r="A1565" s="54">
        <f>_xlfn.XLOOKUP(B1565,'School Lookup'!D:D,'School Lookup'!F:F,0)</f>
        <v>823392</v>
      </c>
      <c r="B1565" s="54" t="str">
        <f>_xlfn.XLOOKUP(C1565,'School Lookup'!A:A,'School Lookup'!D:D,_xlfn.XLOOKUP(C1565,'School Lookup'!B:B,'School Lookup'!D:D,_xlfn.XLOOKUP(C1565,'School Lookup'!C:C,'School Lookup'!D:D,0)))</f>
        <v>Fitz Herbert C of E VA Primary School</v>
      </c>
      <c r="C1565" t="s">
        <v>18</v>
      </c>
      <c r="D1565" t="s">
        <v>1706</v>
      </c>
      <c r="E1565" t="s">
        <v>16</v>
      </c>
      <c r="F1565" t="s">
        <v>734</v>
      </c>
      <c r="G1565" t="s">
        <v>134</v>
      </c>
      <c r="H1565" t="s">
        <v>347</v>
      </c>
      <c r="I1565" t="s">
        <v>958</v>
      </c>
      <c r="J1565" t="s">
        <v>959</v>
      </c>
      <c r="K1565" s="4">
        <v>46027</v>
      </c>
      <c r="L1565" s="5">
        <v>0.39175925925925925</v>
      </c>
      <c r="M1565" t="s">
        <v>953</v>
      </c>
      <c r="N1565" s="5">
        <v>8.564814814814815E-4</v>
      </c>
      <c r="O1565" t="s">
        <v>960</v>
      </c>
      <c r="P1565">
        <v>0</v>
      </c>
      <c r="Q1565">
        <v>20</v>
      </c>
      <c r="R1565" t="s">
        <v>1151</v>
      </c>
      <c r="S1565" t="s">
        <v>966</v>
      </c>
    </row>
    <row r="1566" spans="1:19" x14ac:dyDescent="0.25">
      <c r="A1566" s="54">
        <f>_xlfn.XLOOKUP(B1566,'School Lookup'!D:D,'School Lookup'!F:F,0)</f>
        <v>823392</v>
      </c>
      <c r="B1566" s="54" t="str">
        <f>_xlfn.XLOOKUP(C1566,'School Lookup'!A:A,'School Lookup'!D:D,_xlfn.XLOOKUP(C1566,'School Lookup'!B:B,'School Lookup'!D:D,_xlfn.XLOOKUP(C1566,'School Lookup'!C:C,'School Lookup'!D:D,0)))</f>
        <v>Fitz Herbert C of E VA Primary School</v>
      </c>
      <c r="C1566" t="s">
        <v>18</v>
      </c>
      <c r="D1566" t="s">
        <v>1706</v>
      </c>
      <c r="E1566" t="s">
        <v>16</v>
      </c>
      <c r="F1566" t="s">
        <v>734</v>
      </c>
      <c r="G1566" t="s">
        <v>134</v>
      </c>
      <c r="H1566" t="s">
        <v>347</v>
      </c>
      <c r="I1566" t="s">
        <v>958</v>
      </c>
      <c r="J1566" t="s">
        <v>959</v>
      </c>
      <c r="K1566" s="4">
        <v>46027</v>
      </c>
      <c r="L1566" s="5">
        <v>0.39381944444444444</v>
      </c>
      <c r="M1566" t="s">
        <v>953</v>
      </c>
      <c r="N1566" s="5">
        <v>4.6296296296296294E-5</v>
      </c>
      <c r="O1566" t="s">
        <v>960</v>
      </c>
      <c r="P1566">
        <v>0</v>
      </c>
      <c r="Q1566">
        <v>20</v>
      </c>
      <c r="R1566" t="s">
        <v>1151</v>
      </c>
      <c r="S1566" t="s">
        <v>966</v>
      </c>
    </row>
    <row r="1567" spans="1:19" x14ac:dyDescent="0.25">
      <c r="A1567" s="54">
        <f>_xlfn.XLOOKUP(B1567,'School Lookup'!D:D,'School Lookup'!F:F,0)</f>
        <v>417101</v>
      </c>
      <c r="B1567" s="54" t="str">
        <f>_xlfn.XLOOKUP(C1567,'School Lookup'!A:A,'School Lookup'!D:D,_xlfn.XLOOKUP(C1567,'School Lookup'!B:B,'School Lookup'!D:D,_xlfn.XLOOKUP(C1567,'School Lookup'!C:C,'School Lookup'!D:D,0)))</f>
        <v>Church Broughton CE Controlled Primary School</v>
      </c>
      <c r="C1567" t="s">
        <v>21</v>
      </c>
      <c r="D1567" t="s">
        <v>1097</v>
      </c>
      <c r="E1567" t="s">
        <v>16</v>
      </c>
      <c r="F1567" t="s">
        <v>734</v>
      </c>
      <c r="G1567" t="s">
        <v>220</v>
      </c>
      <c r="H1567" t="s">
        <v>761</v>
      </c>
      <c r="I1567" t="s">
        <v>980</v>
      </c>
      <c r="J1567" t="s">
        <v>959</v>
      </c>
      <c r="K1567" s="4">
        <v>46027</v>
      </c>
      <c r="L1567" s="5">
        <v>0.44020833333333331</v>
      </c>
      <c r="M1567" t="s">
        <v>953</v>
      </c>
      <c r="N1567" s="5">
        <v>3.8773148148148148E-3</v>
      </c>
      <c r="O1567" t="s">
        <v>1023</v>
      </c>
      <c r="P1567">
        <v>4.8000000000000001E-2</v>
      </c>
      <c r="Q1567">
        <v>20</v>
      </c>
      <c r="R1567" t="s">
        <v>978</v>
      </c>
      <c r="S1567" t="s">
        <v>966</v>
      </c>
    </row>
    <row r="1568" spans="1:19" x14ac:dyDescent="0.25">
      <c r="A1568" s="54">
        <f>_xlfn.XLOOKUP(B1568,'School Lookup'!D:D,'School Lookup'!F:F,0)</f>
        <v>417101</v>
      </c>
      <c r="B1568" s="54" t="str">
        <f>_xlfn.XLOOKUP(C1568,'School Lookup'!A:A,'School Lookup'!D:D,_xlfn.XLOOKUP(C1568,'School Lookup'!B:B,'School Lookup'!D:D,_xlfn.XLOOKUP(C1568,'School Lookup'!C:C,'School Lookup'!D:D,0)))</f>
        <v>Church Broughton CE Controlled Primary School</v>
      </c>
      <c r="C1568" t="s">
        <v>21</v>
      </c>
      <c r="D1568" t="s">
        <v>1727</v>
      </c>
      <c r="E1568" t="s">
        <v>16</v>
      </c>
      <c r="F1568" t="s">
        <v>734</v>
      </c>
      <c r="G1568" t="s">
        <v>220</v>
      </c>
      <c r="H1568" t="s">
        <v>761</v>
      </c>
      <c r="I1568" t="s">
        <v>980</v>
      </c>
      <c r="J1568" t="s">
        <v>981</v>
      </c>
      <c r="K1568" s="4">
        <v>46027</v>
      </c>
      <c r="L1568" s="5">
        <v>0.38015046296296295</v>
      </c>
      <c r="M1568" t="s">
        <v>953</v>
      </c>
      <c r="N1568" s="5">
        <v>2.3148148148148147E-5</v>
      </c>
      <c r="O1568" t="s">
        <v>982</v>
      </c>
      <c r="P1568">
        <v>0.02</v>
      </c>
      <c r="Q1568">
        <v>20</v>
      </c>
      <c r="R1568" t="s">
        <v>986</v>
      </c>
      <c r="S1568" t="s">
        <v>987</v>
      </c>
    </row>
    <row r="1569" spans="1:19" x14ac:dyDescent="0.25">
      <c r="A1569" s="54">
        <f>_xlfn.XLOOKUP(B1569,'School Lookup'!D:D,'School Lookup'!F:F,0)</f>
        <v>417101</v>
      </c>
      <c r="B1569" s="54" t="str">
        <f>_xlfn.XLOOKUP(C1569,'School Lookup'!A:A,'School Lookup'!D:D,_xlfn.XLOOKUP(C1569,'School Lookup'!B:B,'School Lookup'!D:D,_xlfn.XLOOKUP(C1569,'School Lookup'!C:C,'School Lookup'!D:D,0)))</f>
        <v>Church Broughton CE Controlled Primary School</v>
      </c>
      <c r="C1569" t="s">
        <v>21</v>
      </c>
      <c r="D1569" t="s">
        <v>1727</v>
      </c>
      <c r="E1569" t="s">
        <v>16</v>
      </c>
      <c r="F1569" t="s">
        <v>734</v>
      </c>
      <c r="G1569" t="s">
        <v>220</v>
      </c>
      <c r="H1569" t="s">
        <v>761</v>
      </c>
      <c r="I1569" t="s">
        <v>980</v>
      </c>
      <c r="J1569" t="s">
        <v>981</v>
      </c>
      <c r="K1569" s="4">
        <v>46027</v>
      </c>
      <c r="L1569" s="5">
        <v>0.42273148148148149</v>
      </c>
      <c r="M1569" t="s">
        <v>953</v>
      </c>
      <c r="N1569" s="5">
        <v>2.0833333333333333E-3</v>
      </c>
      <c r="O1569" t="s">
        <v>982</v>
      </c>
      <c r="P1569">
        <v>0.215</v>
      </c>
      <c r="Q1569">
        <v>20</v>
      </c>
      <c r="R1569" t="s">
        <v>986</v>
      </c>
      <c r="S1569" t="s">
        <v>987</v>
      </c>
    </row>
    <row r="1570" spans="1:19" x14ac:dyDescent="0.25">
      <c r="A1570" s="54">
        <f>_xlfn.XLOOKUP(B1570,'School Lookup'!D:D,'School Lookup'!F:F,0)</f>
        <v>417101</v>
      </c>
      <c r="B1570" s="54" t="str">
        <f>_xlfn.XLOOKUP(C1570,'School Lookup'!A:A,'School Lookup'!D:D,_xlfn.XLOOKUP(C1570,'School Lookup'!B:B,'School Lookup'!D:D,_xlfn.XLOOKUP(C1570,'School Lookup'!C:C,'School Lookup'!D:D,0)))</f>
        <v>Church Broughton CE Controlled Primary School</v>
      </c>
      <c r="C1570" t="s">
        <v>21</v>
      </c>
      <c r="D1570" t="s">
        <v>1728</v>
      </c>
      <c r="E1570" t="s">
        <v>16</v>
      </c>
      <c r="F1570" t="s">
        <v>734</v>
      </c>
      <c r="G1570" t="s">
        <v>220</v>
      </c>
      <c r="H1570" t="s">
        <v>761</v>
      </c>
      <c r="I1570" t="s">
        <v>980</v>
      </c>
      <c r="J1570" t="s">
        <v>981</v>
      </c>
      <c r="K1570" s="4">
        <v>46027</v>
      </c>
      <c r="L1570" s="5">
        <v>0.45579861111111108</v>
      </c>
      <c r="M1570" t="s">
        <v>953</v>
      </c>
      <c r="N1570" s="5">
        <v>8.1018518518518516E-5</v>
      </c>
      <c r="O1570" t="s">
        <v>982</v>
      </c>
      <c r="P1570">
        <v>0.02</v>
      </c>
      <c r="Q1570">
        <v>20</v>
      </c>
      <c r="R1570" t="s">
        <v>998</v>
      </c>
      <c r="S1570" t="s">
        <v>987</v>
      </c>
    </row>
    <row r="1571" spans="1:19" x14ac:dyDescent="0.25">
      <c r="A1571" s="54">
        <f>_xlfn.XLOOKUP(B1571,'School Lookup'!D:D,'School Lookup'!F:F,0)</f>
        <v>417101</v>
      </c>
      <c r="B1571" s="54" t="str">
        <f>_xlfn.XLOOKUP(C1571,'School Lookup'!A:A,'School Lookup'!D:D,_xlfn.XLOOKUP(C1571,'School Lookup'!B:B,'School Lookup'!D:D,_xlfn.XLOOKUP(C1571,'School Lookup'!C:C,'School Lookup'!D:D,0)))</f>
        <v>Church Broughton CE Controlled Primary School</v>
      </c>
      <c r="C1571" t="s">
        <v>21</v>
      </c>
      <c r="D1571" t="s">
        <v>1728</v>
      </c>
      <c r="E1571" t="s">
        <v>16</v>
      </c>
      <c r="F1571" t="s">
        <v>734</v>
      </c>
      <c r="G1571" t="s">
        <v>220</v>
      </c>
      <c r="H1571" t="s">
        <v>761</v>
      </c>
      <c r="I1571" t="s">
        <v>980</v>
      </c>
      <c r="J1571" t="s">
        <v>981</v>
      </c>
      <c r="K1571" s="4">
        <v>46027</v>
      </c>
      <c r="L1571" s="5">
        <v>0.45634259259259258</v>
      </c>
      <c r="M1571" t="s">
        <v>953</v>
      </c>
      <c r="N1571" s="5">
        <v>2.8935185185185184E-4</v>
      </c>
      <c r="O1571" t="s">
        <v>982</v>
      </c>
      <c r="P1571">
        <v>3.1E-2</v>
      </c>
      <c r="Q1571">
        <v>20</v>
      </c>
      <c r="R1571" t="s">
        <v>998</v>
      </c>
      <c r="S1571" t="s">
        <v>987</v>
      </c>
    </row>
    <row r="1572" spans="1:19" x14ac:dyDescent="0.25">
      <c r="A1572" s="54">
        <f>_xlfn.XLOOKUP(B1572,'School Lookup'!D:D,'School Lookup'!F:F,0)</f>
        <v>417101</v>
      </c>
      <c r="B1572" s="54" t="str">
        <f>_xlfn.XLOOKUP(C1572,'School Lookup'!A:A,'School Lookup'!D:D,_xlfn.XLOOKUP(C1572,'School Lookup'!B:B,'School Lookup'!D:D,_xlfn.XLOOKUP(C1572,'School Lookup'!C:C,'School Lookup'!D:D,0)))</f>
        <v>Church Broughton CE Controlled Primary School</v>
      </c>
      <c r="C1572" t="s">
        <v>21</v>
      </c>
      <c r="D1572" t="s">
        <v>1729</v>
      </c>
      <c r="E1572" t="s">
        <v>16</v>
      </c>
      <c r="F1572" t="s">
        <v>734</v>
      </c>
      <c r="G1572" t="s">
        <v>220</v>
      </c>
      <c r="H1572" t="s">
        <v>761</v>
      </c>
      <c r="I1572" t="s">
        <v>980</v>
      </c>
      <c r="J1572" t="s">
        <v>981</v>
      </c>
      <c r="K1572" s="4">
        <v>46027</v>
      </c>
      <c r="L1572" s="5">
        <v>0.45952546296296298</v>
      </c>
      <c r="M1572" t="s">
        <v>953</v>
      </c>
      <c r="N1572" s="5">
        <v>3.0092592592592595E-4</v>
      </c>
      <c r="O1572" t="s">
        <v>982</v>
      </c>
      <c r="P1572">
        <v>3.2000000000000001E-2</v>
      </c>
      <c r="Q1572">
        <v>20</v>
      </c>
      <c r="R1572" t="s">
        <v>998</v>
      </c>
      <c r="S1572" t="s">
        <v>987</v>
      </c>
    </row>
    <row r="1573" spans="1:19" x14ac:dyDescent="0.25">
      <c r="A1573" s="54">
        <f>_xlfn.XLOOKUP(B1573,'School Lookup'!D:D,'School Lookup'!F:F,0)</f>
        <v>417101</v>
      </c>
      <c r="B1573" s="54" t="str">
        <f>_xlfn.XLOOKUP(C1573,'School Lookup'!A:A,'School Lookup'!D:D,_xlfn.XLOOKUP(C1573,'School Lookup'!B:B,'School Lookup'!D:D,_xlfn.XLOOKUP(C1573,'School Lookup'!C:C,'School Lookup'!D:D,0)))</f>
        <v>Church Broughton CE Controlled Primary School</v>
      </c>
      <c r="C1573" t="s">
        <v>21</v>
      </c>
      <c r="D1573" t="s">
        <v>1730</v>
      </c>
      <c r="E1573" t="s">
        <v>16</v>
      </c>
      <c r="F1573" t="s">
        <v>734</v>
      </c>
      <c r="G1573" t="s">
        <v>220</v>
      </c>
      <c r="H1573" t="s">
        <v>761</v>
      </c>
      <c r="I1573" t="s">
        <v>980</v>
      </c>
      <c r="J1573" t="s">
        <v>981</v>
      </c>
      <c r="K1573" s="4">
        <v>46027</v>
      </c>
      <c r="L1573" s="5">
        <v>0.46185185185185185</v>
      </c>
      <c r="M1573" t="s">
        <v>953</v>
      </c>
      <c r="N1573" s="5">
        <v>1.0011574074074074E-2</v>
      </c>
      <c r="O1573" t="s">
        <v>982</v>
      </c>
      <c r="P1573">
        <v>1.0249999999999999</v>
      </c>
      <c r="Q1573">
        <v>20</v>
      </c>
      <c r="R1573" t="s">
        <v>983</v>
      </c>
      <c r="S1573" t="s">
        <v>984</v>
      </c>
    </row>
    <row r="1574" spans="1:19" x14ac:dyDescent="0.25">
      <c r="A1574" s="54">
        <f>_xlfn.XLOOKUP(B1574,'School Lookup'!D:D,'School Lookup'!F:F,0)</f>
        <v>417101</v>
      </c>
      <c r="B1574" s="54" t="str">
        <f>_xlfn.XLOOKUP(C1574,'School Lookup'!A:A,'School Lookup'!D:D,_xlfn.XLOOKUP(C1574,'School Lookup'!B:B,'School Lookup'!D:D,_xlfn.XLOOKUP(C1574,'School Lookup'!C:C,'School Lookup'!D:D,0)))</f>
        <v>Church Broughton CE Controlled Primary School</v>
      </c>
      <c r="C1574" t="s">
        <v>21</v>
      </c>
      <c r="D1574" t="s">
        <v>1731</v>
      </c>
      <c r="E1574" t="s">
        <v>16</v>
      </c>
      <c r="F1574" t="s">
        <v>734</v>
      </c>
      <c r="G1574" t="s">
        <v>220</v>
      </c>
      <c r="H1574" t="s">
        <v>761</v>
      </c>
      <c r="I1574" t="s">
        <v>980</v>
      </c>
      <c r="J1574" t="s">
        <v>981</v>
      </c>
      <c r="K1574" s="4">
        <v>46027</v>
      </c>
      <c r="L1574" s="5">
        <v>0.47337962962962965</v>
      </c>
      <c r="M1574" t="s">
        <v>953</v>
      </c>
      <c r="N1574" s="5">
        <v>3.7037037037037035E-4</v>
      </c>
      <c r="O1574" t="s">
        <v>982</v>
      </c>
      <c r="P1574">
        <v>0.04</v>
      </c>
      <c r="Q1574">
        <v>20</v>
      </c>
      <c r="R1574" t="s">
        <v>983</v>
      </c>
      <c r="S1574" t="s">
        <v>984</v>
      </c>
    </row>
    <row r="1575" spans="1:19" x14ac:dyDescent="0.25">
      <c r="A1575" s="54">
        <f>_xlfn.XLOOKUP(B1575,'School Lookup'!D:D,'School Lookup'!F:F,0)</f>
        <v>417101</v>
      </c>
      <c r="B1575" s="54" t="str">
        <f>_xlfn.XLOOKUP(C1575,'School Lookup'!A:A,'School Lookup'!D:D,_xlfn.XLOOKUP(C1575,'School Lookup'!B:B,'School Lookup'!D:D,_xlfn.XLOOKUP(C1575,'School Lookup'!C:C,'School Lookup'!D:D,0)))</f>
        <v>Church Broughton CE Controlled Primary School</v>
      </c>
      <c r="C1575" t="s">
        <v>21</v>
      </c>
      <c r="D1575" t="s">
        <v>1732</v>
      </c>
      <c r="E1575" t="s">
        <v>16</v>
      </c>
      <c r="F1575" t="s">
        <v>734</v>
      </c>
      <c r="G1575" t="s">
        <v>220</v>
      </c>
      <c r="H1575" t="s">
        <v>761</v>
      </c>
      <c r="I1575" t="s">
        <v>980</v>
      </c>
      <c r="J1575" t="s">
        <v>981</v>
      </c>
      <c r="K1575" s="4">
        <v>46027</v>
      </c>
      <c r="L1575" s="5">
        <v>0.47651620370370368</v>
      </c>
      <c r="M1575" t="s">
        <v>953</v>
      </c>
      <c r="N1575" s="5">
        <v>8.9120370370370373E-4</v>
      </c>
      <c r="O1575" t="s">
        <v>982</v>
      </c>
      <c r="P1575">
        <v>9.2999999999999999E-2</v>
      </c>
      <c r="Q1575">
        <v>20</v>
      </c>
      <c r="R1575" t="s">
        <v>998</v>
      </c>
      <c r="S1575" t="s">
        <v>987</v>
      </c>
    </row>
    <row r="1576" spans="1:19" x14ac:dyDescent="0.25">
      <c r="A1576" s="54">
        <f>_xlfn.XLOOKUP(B1576,'School Lookup'!D:D,'School Lookup'!F:F,0)</f>
        <v>417101</v>
      </c>
      <c r="B1576" s="54" t="str">
        <f>_xlfn.XLOOKUP(C1576,'School Lookup'!A:A,'School Lookup'!D:D,_xlfn.XLOOKUP(C1576,'School Lookup'!B:B,'School Lookup'!D:D,_xlfn.XLOOKUP(C1576,'School Lookup'!C:C,'School Lookup'!D:D,0)))</f>
        <v>Church Broughton CE Controlled Primary School</v>
      </c>
      <c r="C1576" t="s">
        <v>21</v>
      </c>
      <c r="D1576" t="s">
        <v>1733</v>
      </c>
      <c r="E1576" t="s">
        <v>16</v>
      </c>
      <c r="F1576" t="s">
        <v>734</v>
      </c>
      <c r="G1576" t="s">
        <v>220</v>
      </c>
      <c r="H1576" t="s">
        <v>761</v>
      </c>
      <c r="I1576" t="s">
        <v>980</v>
      </c>
      <c r="J1576" t="s">
        <v>981</v>
      </c>
      <c r="K1576" s="4">
        <v>46027</v>
      </c>
      <c r="L1576" s="5">
        <v>0.48151620370370368</v>
      </c>
      <c r="M1576" t="s">
        <v>953</v>
      </c>
      <c r="N1576" s="5">
        <v>1.5740740740740741E-3</v>
      </c>
      <c r="O1576" t="s">
        <v>982</v>
      </c>
      <c r="P1576">
        <v>0.16300000000000001</v>
      </c>
      <c r="Q1576">
        <v>20</v>
      </c>
      <c r="R1576" t="s">
        <v>998</v>
      </c>
      <c r="S1576" t="s">
        <v>987</v>
      </c>
    </row>
    <row r="1577" spans="1:19" x14ac:dyDescent="0.25">
      <c r="A1577" s="54">
        <f>_xlfn.XLOOKUP(B1577,'School Lookup'!D:D,'School Lookup'!F:F,0)</f>
        <v>417101</v>
      </c>
      <c r="B1577" s="54" t="str">
        <f>_xlfn.XLOOKUP(C1577,'School Lookup'!A:A,'School Lookup'!D:D,_xlfn.XLOOKUP(C1577,'School Lookup'!B:B,'School Lookup'!D:D,_xlfn.XLOOKUP(C1577,'School Lookup'!C:C,'School Lookup'!D:D,0)))</f>
        <v>Church Broughton CE Controlled Primary School</v>
      </c>
      <c r="C1577" t="s">
        <v>21</v>
      </c>
      <c r="D1577" t="s">
        <v>1217</v>
      </c>
      <c r="E1577" t="s">
        <v>16</v>
      </c>
      <c r="F1577" t="s">
        <v>734</v>
      </c>
      <c r="G1577" t="s">
        <v>220</v>
      </c>
      <c r="H1577" t="s">
        <v>761</v>
      </c>
      <c r="I1577" t="s">
        <v>980</v>
      </c>
      <c r="J1577" t="s">
        <v>981</v>
      </c>
      <c r="K1577" s="4">
        <v>46027</v>
      </c>
      <c r="L1577" s="5">
        <v>0.48357638888888888</v>
      </c>
      <c r="M1577" t="s">
        <v>953</v>
      </c>
      <c r="N1577" s="5">
        <v>4.1203703703703706E-3</v>
      </c>
      <c r="O1577" t="s">
        <v>982</v>
      </c>
      <c r="P1577">
        <v>0.42299999999999999</v>
      </c>
      <c r="Q1577">
        <v>20</v>
      </c>
      <c r="R1577" t="s">
        <v>998</v>
      </c>
      <c r="S1577" t="s">
        <v>987</v>
      </c>
    </row>
    <row r="1578" spans="1:19" x14ac:dyDescent="0.25">
      <c r="A1578" s="54">
        <f>_xlfn.XLOOKUP(B1578,'School Lookup'!D:D,'School Lookup'!F:F,0)</f>
        <v>417101</v>
      </c>
      <c r="B1578" s="54" t="str">
        <f>_xlfn.XLOOKUP(C1578,'School Lookup'!A:A,'School Lookup'!D:D,_xlfn.XLOOKUP(C1578,'School Lookup'!B:B,'School Lookup'!D:D,_xlfn.XLOOKUP(C1578,'School Lookup'!C:C,'School Lookup'!D:D,0)))</f>
        <v>Church Broughton CE Controlled Primary School</v>
      </c>
      <c r="C1578" t="s">
        <v>21</v>
      </c>
      <c r="D1578" t="s">
        <v>1427</v>
      </c>
      <c r="E1578" t="s">
        <v>16</v>
      </c>
      <c r="F1578" t="s">
        <v>734</v>
      </c>
      <c r="G1578" t="s">
        <v>220</v>
      </c>
      <c r="H1578" t="s">
        <v>761</v>
      </c>
      <c r="I1578" t="s">
        <v>980</v>
      </c>
      <c r="J1578" t="s">
        <v>981</v>
      </c>
      <c r="K1578" s="4">
        <v>46027</v>
      </c>
      <c r="L1578" s="5">
        <v>0.48835648148148147</v>
      </c>
      <c r="M1578" t="s">
        <v>953</v>
      </c>
      <c r="N1578" s="5">
        <v>4.5138888888888887E-4</v>
      </c>
      <c r="O1578" t="s">
        <v>982</v>
      </c>
      <c r="P1578">
        <v>0.1</v>
      </c>
      <c r="Q1578">
        <v>20</v>
      </c>
      <c r="R1578" t="s">
        <v>1074</v>
      </c>
      <c r="S1578" t="s">
        <v>990</v>
      </c>
    </row>
    <row r="1579" spans="1:19" x14ac:dyDescent="0.25">
      <c r="A1579" s="54">
        <f>_xlfn.XLOOKUP(B1579,'School Lookup'!D:D,'School Lookup'!F:F,0)</f>
        <v>417101</v>
      </c>
      <c r="B1579" s="54" t="str">
        <f>_xlfn.XLOOKUP(C1579,'School Lookup'!A:A,'School Lookup'!D:D,_xlfn.XLOOKUP(C1579,'School Lookup'!B:B,'School Lookup'!D:D,_xlfn.XLOOKUP(C1579,'School Lookup'!C:C,'School Lookup'!D:D,0)))</f>
        <v>Church Broughton CE Controlled Primary School</v>
      </c>
      <c r="C1579" t="s">
        <v>21</v>
      </c>
      <c r="D1579" t="s">
        <v>1428</v>
      </c>
      <c r="E1579" t="s">
        <v>16</v>
      </c>
      <c r="F1579" t="s">
        <v>734</v>
      </c>
      <c r="G1579" t="s">
        <v>220</v>
      </c>
      <c r="H1579" t="s">
        <v>761</v>
      </c>
      <c r="I1579" t="s">
        <v>980</v>
      </c>
      <c r="J1579" t="s">
        <v>981</v>
      </c>
      <c r="K1579" s="4">
        <v>46027</v>
      </c>
      <c r="L1579" s="5">
        <v>0.48944444444444446</v>
      </c>
      <c r="M1579" t="s">
        <v>953</v>
      </c>
      <c r="N1579" s="5">
        <v>8.7962962962962962E-4</v>
      </c>
      <c r="O1579" t="s">
        <v>982</v>
      </c>
      <c r="P1579">
        <v>9.1999999999999998E-2</v>
      </c>
      <c r="Q1579">
        <v>20</v>
      </c>
      <c r="R1579" t="s">
        <v>983</v>
      </c>
      <c r="S1579" t="s">
        <v>984</v>
      </c>
    </row>
    <row r="1580" spans="1:19" x14ac:dyDescent="0.25">
      <c r="A1580" s="54">
        <f>_xlfn.XLOOKUP(B1580,'School Lookup'!D:D,'School Lookup'!F:F,0)</f>
        <v>417101</v>
      </c>
      <c r="B1580" s="54" t="str">
        <f>_xlfn.XLOOKUP(C1580,'School Lookup'!A:A,'School Lookup'!D:D,_xlfn.XLOOKUP(C1580,'School Lookup'!B:B,'School Lookup'!D:D,_xlfn.XLOOKUP(C1580,'School Lookup'!C:C,'School Lookup'!D:D,0)))</f>
        <v>Church Broughton CE Controlled Primary School</v>
      </c>
      <c r="C1580" t="s">
        <v>21</v>
      </c>
      <c r="D1580" t="s">
        <v>1734</v>
      </c>
      <c r="E1580" t="s">
        <v>16</v>
      </c>
      <c r="F1580" t="s">
        <v>734</v>
      </c>
      <c r="G1580" t="s">
        <v>220</v>
      </c>
      <c r="H1580" t="s">
        <v>761</v>
      </c>
      <c r="I1580" t="s">
        <v>980</v>
      </c>
      <c r="J1580" t="s">
        <v>981</v>
      </c>
      <c r="K1580" s="4">
        <v>46027</v>
      </c>
      <c r="L1580" s="5">
        <v>0.49061342592592594</v>
      </c>
      <c r="M1580" t="s">
        <v>953</v>
      </c>
      <c r="N1580" s="5">
        <v>1.6550925925925926E-3</v>
      </c>
      <c r="O1580" t="s">
        <v>982</v>
      </c>
      <c r="P1580">
        <v>0.17100000000000001</v>
      </c>
      <c r="Q1580">
        <v>20</v>
      </c>
      <c r="R1580" t="s">
        <v>983</v>
      </c>
      <c r="S1580" t="s">
        <v>984</v>
      </c>
    </row>
    <row r="1581" spans="1:19" x14ac:dyDescent="0.25">
      <c r="A1581" s="54">
        <f>_xlfn.XLOOKUP(B1581,'School Lookup'!D:D,'School Lookup'!F:F,0)</f>
        <v>417101</v>
      </c>
      <c r="B1581" s="54" t="str">
        <f>_xlfn.XLOOKUP(C1581,'School Lookup'!A:A,'School Lookup'!D:D,_xlfn.XLOOKUP(C1581,'School Lookup'!B:B,'School Lookup'!D:D,_xlfn.XLOOKUP(C1581,'School Lookup'!C:C,'School Lookup'!D:D,0)))</f>
        <v>Church Broughton CE Controlled Primary School</v>
      </c>
      <c r="C1581" t="s">
        <v>21</v>
      </c>
      <c r="D1581" t="s">
        <v>1616</v>
      </c>
      <c r="E1581" t="s">
        <v>16</v>
      </c>
      <c r="F1581" t="s">
        <v>734</v>
      </c>
      <c r="G1581" t="s">
        <v>220</v>
      </c>
      <c r="H1581" t="s">
        <v>761</v>
      </c>
      <c r="I1581" t="s">
        <v>980</v>
      </c>
      <c r="J1581" t="s">
        <v>981</v>
      </c>
      <c r="K1581" s="4">
        <v>46027</v>
      </c>
      <c r="L1581" s="5">
        <v>0.49394675925925924</v>
      </c>
      <c r="M1581" t="s">
        <v>953</v>
      </c>
      <c r="N1581" s="5">
        <v>4.861111111111111E-4</v>
      </c>
      <c r="O1581" t="s">
        <v>982</v>
      </c>
      <c r="P1581">
        <v>5.0999999999999997E-2</v>
      </c>
      <c r="Q1581">
        <v>20</v>
      </c>
      <c r="R1581" t="s">
        <v>983</v>
      </c>
      <c r="S1581" t="s">
        <v>984</v>
      </c>
    </row>
    <row r="1582" spans="1:19" x14ac:dyDescent="0.25">
      <c r="A1582" s="54">
        <f>_xlfn.XLOOKUP(B1582,'School Lookup'!D:D,'School Lookup'!F:F,0)</f>
        <v>417101</v>
      </c>
      <c r="B1582" s="54" t="str">
        <f>_xlfn.XLOOKUP(C1582,'School Lookup'!A:A,'School Lookup'!D:D,_xlfn.XLOOKUP(C1582,'School Lookup'!B:B,'School Lookup'!D:D,_xlfn.XLOOKUP(C1582,'School Lookup'!C:C,'School Lookup'!D:D,0)))</f>
        <v>Church Broughton CE Controlled Primary School</v>
      </c>
      <c r="C1582" t="s">
        <v>21</v>
      </c>
      <c r="D1582" t="s">
        <v>1097</v>
      </c>
      <c r="E1582" t="s">
        <v>16</v>
      </c>
      <c r="F1582" t="s">
        <v>734</v>
      </c>
      <c r="G1582" t="s">
        <v>220</v>
      </c>
      <c r="H1582" t="s">
        <v>761</v>
      </c>
      <c r="I1582" t="s">
        <v>980</v>
      </c>
      <c r="J1582" t="s">
        <v>959</v>
      </c>
      <c r="K1582" s="4">
        <v>46027</v>
      </c>
      <c r="L1582" s="5">
        <v>0.43898148148148147</v>
      </c>
      <c r="M1582" t="s">
        <v>953</v>
      </c>
      <c r="N1582" s="5">
        <v>1.1226851851851851E-3</v>
      </c>
      <c r="O1582" t="s">
        <v>1023</v>
      </c>
      <c r="P1582">
        <v>2.1999999999999999E-2</v>
      </c>
      <c r="Q1582">
        <v>20</v>
      </c>
      <c r="R1582" t="s">
        <v>978</v>
      </c>
      <c r="S1582" t="s">
        <v>966</v>
      </c>
    </row>
    <row r="1583" spans="1:19" x14ac:dyDescent="0.25">
      <c r="A1583" s="54">
        <f>_xlfn.XLOOKUP(B1583,'School Lookup'!D:D,'School Lookup'!F:F,0)</f>
        <v>293050</v>
      </c>
      <c r="B1583" s="54" t="str">
        <f>_xlfn.XLOOKUP(C1583,'School Lookup'!A:A,'School Lookup'!D:D,_xlfn.XLOOKUP(C1583,'School Lookup'!B:B,'School Lookup'!D:D,_xlfn.XLOOKUP(C1583,'School Lookup'!C:C,'School Lookup'!D:D,0)))</f>
        <v>Speedwell Infant School</v>
      </c>
      <c r="C1583" t="s">
        <v>44</v>
      </c>
      <c r="D1583" t="s">
        <v>1120</v>
      </c>
      <c r="E1583" t="s">
        <v>16</v>
      </c>
      <c r="F1583" t="s">
        <v>734</v>
      </c>
      <c r="G1583" t="s">
        <v>238</v>
      </c>
      <c r="H1583" t="s">
        <v>218</v>
      </c>
      <c r="I1583" t="s">
        <v>980</v>
      </c>
      <c r="J1583" t="s">
        <v>981</v>
      </c>
      <c r="K1583" s="4">
        <v>46027</v>
      </c>
      <c r="L1583" s="5">
        <v>0.55347222222222225</v>
      </c>
      <c r="M1583" t="s">
        <v>953</v>
      </c>
      <c r="N1583" s="5">
        <v>2.7777777777777778E-4</v>
      </c>
      <c r="O1583" t="s">
        <v>982</v>
      </c>
      <c r="P1583">
        <v>0.06</v>
      </c>
      <c r="Q1583">
        <v>20</v>
      </c>
      <c r="R1583" t="s">
        <v>989</v>
      </c>
      <c r="S1583" t="s">
        <v>990</v>
      </c>
    </row>
    <row r="1584" spans="1:19" x14ac:dyDescent="0.25">
      <c r="A1584" s="54">
        <f>_xlfn.XLOOKUP(B1584,'School Lookup'!D:D,'School Lookup'!F:F,0)</f>
        <v>293050</v>
      </c>
      <c r="B1584" s="54" t="str">
        <f>_xlfn.XLOOKUP(C1584,'School Lookup'!A:A,'School Lookup'!D:D,_xlfn.XLOOKUP(C1584,'School Lookup'!B:B,'School Lookup'!D:D,_xlfn.XLOOKUP(C1584,'School Lookup'!C:C,'School Lookup'!D:D,0)))</f>
        <v>Speedwell Infant School</v>
      </c>
      <c r="C1584" t="s">
        <v>44</v>
      </c>
      <c r="D1584" t="s">
        <v>1735</v>
      </c>
      <c r="E1584" t="s">
        <v>16</v>
      </c>
      <c r="F1584" t="s">
        <v>734</v>
      </c>
      <c r="G1584" t="s">
        <v>238</v>
      </c>
      <c r="H1584" t="s">
        <v>218</v>
      </c>
      <c r="I1584" t="s">
        <v>980</v>
      </c>
      <c r="J1584" t="s">
        <v>981</v>
      </c>
      <c r="K1584" s="4">
        <v>46027</v>
      </c>
      <c r="L1584" s="5">
        <v>0.62152777777777779</v>
      </c>
      <c r="M1584" t="s">
        <v>953</v>
      </c>
      <c r="N1584" s="5">
        <v>9.7222222222222219E-4</v>
      </c>
      <c r="O1584" t="s">
        <v>982</v>
      </c>
      <c r="P1584">
        <v>0.1</v>
      </c>
      <c r="Q1584">
        <v>20</v>
      </c>
      <c r="R1584" t="s">
        <v>983</v>
      </c>
      <c r="S1584" t="s">
        <v>984</v>
      </c>
    </row>
    <row r="1585" spans="1:19" x14ac:dyDescent="0.25">
      <c r="A1585" s="54">
        <f>_xlfn.XLOOKUP(B1585,'School Lookup'!D:D,'School Lookup'!F:F,0)</f>
        <v>293050</v>
      </c>
      <c r="B1585" s="54" t="str">
        <f>_xlfn.XLOOKUP(C1585,'School Lookup'!A:A,'School Lookup'!D:D,_xlfn.XLOOKUP(C1585,'School Lookup'!B:B,'School Lookup'!D:D,_xlfn.XLOOKUP(C1585,'School Lookup'!C:C,'School Lookup'!D:D,0)))</f>
        <v>Speedwell Infant School</v>
      </c>
      <c r="C1585" t="s">
        <v>44</v>
      </c>
      <c r="D1585" t="s">
        <v>1736</v>
      </c>
      <c r="E1585" t="s">
        <v>16</v>
      </c>
      <c r="F1585" t="s">
        <v>734</v>
      </c>
      <c r="G1585" t="s">
        <v>238</v>
      </c>
      <c r="H1585" t="s">
        <v>218</v>
      </c>
      <c r="I1585" t="s">
        <v>980</v>
      </c>
      <c r="J1585" t="s">
        <v>981</v>
      </c>
      <c r="K1585" s="4">
        <v>46027</v>
      </c>
      <c r="L1585" s="5">
        <v>0.64166666666666672</v>
      </c>
      <c r="M1585" t="s">
        <v>953</v>
      </c>
      <c r="N1585" s="5">
        <v>4.9768518518518521E-4</v>
      </c>
      <c r="O1585" t="s">
        <v>982</v>
      </c>
      <c r="P1585">
        <v>0.108</v>
      </c>
      <c r="Q1585">
        <v>20</v>
      </c>
      <c r="R1585" t="s">
        <v>1074</v>
      </c>
      <c r="S1585" t="s">
        <v>990</v>
      </c>
    </row>
    <row r="1586" spans="1:19" x14ac:dyDescent="0.25">
      <c r="A1586" s="54">
        <f>_xlfn.XLOOKUP(B1586,'School Lookup'!D:D,'School Lookup'!F:F,0)</f>
        <v>293050</v>
      </c>
      <c r="B1586" s="54" t="str">
        <f>_xlfn.XLOOKUP(C1586,'School Lookup'!A:A,'School Lookup'!D:D,_xlfn.XLOOKUP(C1586,'School Lookup'!B:B,'School Lookup'!D:D,_xlfn.XLOOKUP(C1586,'School Lookup'!C:C,'School Lookup'!D:D,0)))</f>
        <v>Speedwell Infant School</v>
      </c>
      <c r="C1586" t="s">
        <v>44</v>
      </c>
      <c r="D1586" t="s">
        <v>1737</v>
      </c>
      <c r="E1586" t="s">
        <v>16</v>
      </c>
      <c r="F1586" t="s">
        <v>734</v>
      </c>
      <c r="G1586" t="s">
        <v>238</v>
      </c>
      <c r="H1586" t="s">
        <v>218</v>
      </c>
      <c r="I1586" t="s">
        <v>980</v>
      </c>
      <c r="J1586" t="s">
        <v>959</v>
      </c>
      <c r="K1586" s="4">
        <v>46027</v>
      </c>
      <c r="L1586" s="5">
        <v>0.38750000000000001</v>
      </c>
      <c r="M1586" t="s">
        <v>953</v>
      </c>
      <c r="N1586" s="5">
        <v>1.1226851851851851E-3</v>
      </c>
      <c r="O1586" t="s">
        <v>960</v>
      </c>
      <c r="P1586">
        <v>2.1999999999999999E-2</v>
      </c>
      <c r="Q1586">
        <v>20</v>
      </c>
      <c r="R1586" t="s">
        <v>1111</v>
      </c>
      <c r="S1586" t="s">
        <v>966</v>
      </c>
    </row>
    <row r="1587" spans="1:19" x14ac:dyDescent="0.25">
      <c r="A1587" s="54">
        <f>_xlfn.XLOOKUP(B1587,'School Lookup'!D:D,'School Lookup'!F:F,0)</f>
        <v>293050</v>
      </c>
      <c r="B1587" s="54" t="str">
        <f>_xlfn.XLOOKUP(C1587,'School Lookup'!A:A,'School Lookup'!D:D,_xlfn.XLOOKUP(C1587,'School Lookup'!B:B,'School Lookup'!D:D,_xlfn.XLOOKUP(C1587,'School Lookup'!C:C,'School Lookup'!D:D,0)))</f>
        <v>Speedwell Infant School</v>
      </c>
      <c r="C1587" t="s">
        <v>44</v>
      </c>
      <c r="D1587" t="s">
        <v>1626</v>
      </c>
      <c r="E1587" t="s">
        <v>16</v>
      </c>
      <c r="F1587" t="s">
        <v>734</v>
      </c>
      <c r="G1587" t="s">
        <v>238</v>
      </c>
      <c r="H1587" t="s">
        <v>218</v>
      </c>
      <c r="I1587" t="s">
        <v>980</v>
      </c>
      <c r="J1587" t="s">
        <v>959</v>
      </c>
      <c r="K1587" s="4">
        <v>46027</v>
      </c>
      <c r="L1587" s="5">
        <v>0.41041666666666665</v>
      </c>
      <c r="M1587" t="s">
        <v>953</v>
      </c>
      <c r="N1587" s="5">
        <v>6.9444444444444447E-4</v>
      </c>
      <c r="O1587" t="s">
        <v>960</v>
      </c>
      <c r="P1587">
        <v>2.1999999999999999E-2</v>
      </c>
      <c r="Q1587">
        <v>20</v>
      </c>
      <c r="R1587" t="s">
        <v>1627</v>
      </c>
      <c r="S1587" t="s">
        <v>966</v>
      </c>
    </row>
    <row r="1588" spans="1:19" x14ac:dyDescent="0.25">
      <c r="A1588" s="54">
        <f>_xlfn.XLOOKUP(B1588,'School Lookup'!D:D,'School Lookup'!F:F,0)</f>
        <v>293050</v>
      </c>
      <c r="B1588" s="54" t="str">
        <f>_xlfn.XLOOKUP(C1588,'School Lookup'!A:A,'School Lookup'!D:D,_xlfn.XLOOKUP(C1588,'School Lookup'!B:B,'School Lookup'!D:D,_xlfn.XLOOKUP(C1588,'School Lookup'!C:C,'School Lookup'!D:D,0)))</f>
        <v>Speedwell Infant School</v>
      </c>
      <c r="C1588" t="s">
        <v>44</v>
      </c>
      <c r="D1588" t="s">
        <v>1626</v>
      </c>
      <c r="E1588" t="s">
        <v>16</v>
      </c>
      <c r="F1588" t="s">
        <v>734</v>
      </c>
      <c r="G1588" t="s">
        <v>238</v>
      </c>
      <c r="H1588" t="s">
        <v>218</v>
      </c>
      <c r="I1588" t="s">
        <v>980</v>
      </c>
      <c r="J1588" t="s">
        <v>959</v>
      </c>
      <c r="K1588" s="4">
        <v>46027</v>
      </c>
      <c r="L1588" s="5">
        <v>0.55625000000000002</v>
      </c>
      <c r="M1588" t="s">
        <v>953</v>
      </c>
      <c r="N1588" s="5">
        <v>4.6296296296296298E-4</v>
      </c>
      <c r="O1588" t="s">
        <v>960</v>
      </c>
      <c r="P1588">
        <v>2.1999999999999999E-2</v>
      </c>
      <c r="Q1588">
        <v>20</v>
      </c>
      <c r="R1588" t="s">
        <v>1627</v>
      </c>
      <c r="S1588" t="s">
        <v>966</v>
      </c>
    </row>
    <row r="1589" spans="1:19" x14ac:dyDescent="0.25">
      <c r="A1589" s="54">
        <f>_xlfn.XLOOKUP(B1589,'School Lookup'!D:D,'School Lookup'!F:F,0)</f>
        <v>293050</v>
      </c>
      <c r="B1589" s="54" t="str">
        <f>_xlfn.XLOOKUP(C1589,'School Lookup'!A:A,'School Lookup'!D:D,_xlfn.XLOOKUP(C1589,'School Lookup'!B:B,'School Lookup'!D:D,_xlfn.XLOOKUP(C1589,'School Lookup'!C:C,'School Lookup'!D:D,0)))</f>
        <v>Speedwell Infant School</v>
      </c>
      <c r="C1589" t="s">
        <v>44</v>
      </c>
      <c r="D1589" t="s">
        <v>1110</v>
      </c>
      <c r="E1589" t="s">
        <v>16</v>
      </c>
      <c r="F1589" t="s">
        <v>734</v>
      </c>
      <c r="G1589" t="s">
        <v>238</v>
      </c>
      <c r="H1589" t="s">
        <v>218</v>
      </c>
      <c r="I1589" t="s">
        <v>980</v>
      </c>
      <c r="J1589" t="s">
        <v>959</v>
      </c>
      <c r="K1589" s="4">
        <v>46027</v>
      </c>
      <c r="L1589" s="5">
        <v>0.59652777777777777</v>
      </c>
      <c r="M1589" t="s">
        <v>953</v>
      </c>
      <c r="N1589" s="5">
        <v>9.7222222222222219E-4</v>
      </c>
      <c r="O1589" t="s">
        <v>960</v>
      </c>
      <c r="P1589">
        <v>2.1999999999999999E-2</v>
      </c>
      <c r="Q1589">
        <v>20</v>
      </c>
      <c r="R1589" t="s">
        <v>1111</v>
      </c>
      <c r="S1589" t="s">
        <v>966</v>
      </c>
    </row>
    <row r="1590" spans="1:19" x14ac:dyDescent="0.25">
      <c r="A1590" s="54">
        <f>_xlfn.XLOOKUP(B1590,'School Lookup'!D:D,'School Lookup'!F:F,0)</f>
        <v>293050</v>
      </c>
      <c r="B1590" s="54" t="str">
        <f>_xlfn.XLOOKUP(C1590,'School Lookup'!A:A,'School Lookup'!D:D,_xlfn.XLOOKUP(C1590,'School Lookup'!B:B,'School Lookup'!D:D,_xlfn.XLOOKUP(C1590,'School Lookup'!C:C,'School Lookup'!D:D,0)))</f>
        <v>Speedwell Infant School</v>
      </c>
      <c r="C1590" t="s">
        <v>44</v>
      </c>
      <c r="D1590" t="s">
        <v>1738</v>
      </c>
      <c r="E1590" t="s">
        <v>16</v>
      </c>
      <c r="F1590" t="s">
        <v>734</v>
      </c>
      <c r="G1590" t="s">
        <v>238</v>
      </c>
      <c r="H1590" t="s">
        <v>218</v>
      </c>
      <c r="I1590" t="s">
        <v>980</v>
      </c>
      <c r="J1590" t="s">
        <v>959</v>
      </c>
      <c r="K1590" s="4">
        <v>46027</v>
      </c>
      <c r="L1590" s="5">
        <v>0.64375000000000004</v>
      </c>
      <c r="M1590" t="s">
        <v>953</v>
      </c>
      <c r="N1590" s="5">
        <v>7.3611111111111108E-3</v>
      </c>
      <c r="O1590" t="s">
        <v>960</v>
      </c>
      <c r="P1590">
        <v>9.0999999999999998E-2</v>
      </c>
      <c r="Q1590">
        <v>20</v>
      </c>
      <c r="R1590" t="s">
        <v>1111</v>
      </c>
      <c r="S1590" t="s">
        <v>966</v>
      </c>
    </row>
    <row r="1591" spans="1:19" x14ac:dyDescent="0.25">
      <c r="A1591" s="54">
        <f>_xlfn.XLOOKUP(B1591,'School Lookup'!D:D,'School Lookup'!F:F,0)</f>
        <v>293050</v>
      </c>
      <c r="B1591" s="54" t="str">
        <f>_xlfn.XLOOKUP(C1591,'School Lookup'!A:A,'School Lookup'!D:D,_xlfn.XLOOKUP(C1591,'School Lookup'!B:B,'School Lookup'!D:D,_xlfn.XLOOKUP(C1591,'School Lookup'!C:C,'School Lookup'!D:D,0)))</f>
        <v>Speedwell Infant School</v>
      </c>
      <c r="C1591" t="s">
        <v>44</v>
      </c>
      <c r="D1591" t="s">
        <v>1739</v>
      </c>
      <c r="E1591" t="s">
        <v>16</v>
      </c>
      <c r="F1591" t="s">
        <v>734</v>
      </c>
      <c r="G1591" t="s">
        <v>238</v>
      </c>
      <c r="H1591" t="s">
        <v>218</v>
      </c>
      <c r="I1591" t="s">
        <v>980</v>
      </c>
      <c r="J1591" t="s">
        <v>959</v>
      </c>
      <c r="K1591" s="4">
        <v>46027</v>
      </c>
      <c r="L1591" s="5">
        <v>0.39583333333333331</v>
      </c>
      <c r="M1591" t="s">
        <v>953</v>
      </c>
      <c r="N1591" s="5">
        <v>4.0740740740740737E-3</v>
      </c>
      <c r="O1591" t="s">
        <v>960</v>
      </c>
      <c r="P1591">
        <v>0.05</v>
      </c>
      <c r="Q1591">
        <v>20</v>
      </c>
      <c r="R1591" t="s">
        <v>1740</v>
      </c>
      <c r="S1591" t="s">
        <v>966</v>
      </c>
    </row>
    <row r="1592" spans="1:19" x14ac:dyDescent="0.25">
      <c r="A1592" s="54">
        <f>_xlfn.XLOOKUP(B1592,'School Lookup'!D:D,'School Lookup'!F:F,0)</f>
        <v>293050</v>
      </c>
      <c r="B1592" s="54" t="str">
        <f>_xlfn.XLOOKUP(C1592,'School Lookup'!A:A,'School Lookup'!D:D,_xlfn.XLOOKUP(C1592,'School Lookup'!B:B,'School Lookup'!D:D,_xlfn.XLOOKUP(C1592,'School Lookup'!C:C,'School Lookup'!D:D,0)))</f>
        <v>Speedwell Infant School</v>
      </c>
      <c r="C1592" t="s">
        <v>44</v>
      </c>
      <c r="D1592" t="s">
        <v>1739</v>
      </c>
      <c r="E1592" t="s">
        <v>16</v>
      </c>
      <c r="F1592" t="s">
        <v>734</v>
      </c>
      <c r="G1592" t="s">
        <v>238</v>
      </c>
      <c r="H1592" t="s">
        <v>218</v>
      </c>
      <c r="I1592" t="s">
        <v>980</v>
      </c>
      <c r="J1592" t="s">
        <v>959</v>
      </c>
      <c r="K1592" s="4">
        <v>46027</v>
      </c>
      <c r="L1592" s="5">
        <v>0.56736111111111109</v>
      </c>
      <c r="M1592" t="s">
        <v>953</v>
      </c>
      <c r="N1592" s="5">
        <v>1.7696759259259259E-2</v>
      </c>
      <c r="O1592" t="s">
        <v>960</v>
      </c>
      <c r="P1592">
        <v>0.217</v>
      </c>
      <c r="Q1592">
        <v>20</v>
      </c>
      <c r="R1592" t="s">
        <v>1740</v>
      </c>
      <c r="S1592" t="s">
        <v>966</v>
      </c>
    </row>
    <row r="1593" spans="1:19" x14ac:dyDescent="0.25">
      <c r="A1593" s="54">
        <f>_xlfn.XLOOKUP(B1593,'School Lookup'!D:D,'School Lookup'!F:F,0)</f>
        <v>293050</v>
      </c>
      <c r="B1593" s="54" t="str">
        <f>_xlfn.XLOOKUP(C1593,'School Lookup'!A:A,'School Lookup'!D:D,_xlfn.XLOOKUP(C1593,'School Lookup'!B:B,'School Lookup'!D:D,_xlfn.XLOOKUP(C1593,'School Lookup'!C:C,'School Lookup'!D:D,0)))</f>
        <v>Speedwell Infant School</v>
      </c>
      <c r="C1593" t="s">
        <v>44</v>
      </c>
      <c r="D1593" t="s">
        <v>1739</v>
      </c>
      <c r="E1593" t="s">
        <v>16</v>
      </c>
      <c r="F1593" t="s">
        <v>734</v>
      </c>
      <c r="G1593" t="s">
        <v>238</v>
      </c>
      <c r="H1593" t="s">
        <v>218</v>
      </c>
      <c r="I1593" t="s">
        <v>980</v>
      </c>
      <c r="J1593" t="s">
        <v>959</v>
      </c>
      <c r="K1593" s="4">
        <v>46027</v>
      </c>
      <c r="L1593" s="5">
        <v>0.60347222222222219</v>
      </c>
      <c r="M1593" t="s">
        <v>953</v>
      </c>
      <c r="N1593" s="5">
        <v>7.4189814814814813E-3</v>
      </c>
      <c r="O1593" t="s">
        <v>960</v>
      </c>
      <c r="P1593">
        <v>9.0999999999999998E-2</v>
      </c>
      <c r="Q1593">
        <v>20</v>
      </c>
      <c r="R1593" t="s">
        <v>1740</v>
      </c>
      <c r="S1593" t="s">
        <v>966</v>
      </c>
    </row>
    <row r="1594" spans="1:19" x14ac:dyDescent="0.25">
      <c r="A1594" s="54">
        <f>_xlfn.XLOOKUP(B1594,'School Lookup'!D:D,'School Lookup'!F:F,0)</f>
        <v>293050</v>
      </c>
      <c r="B1594" s="54" t="str">
        <f>_xlfn.XLOOKUP(C1594,'School Lookup'!A:A,'School Lookup'!D:D,_xlfn.XLOOKUP(C1594,'School Lookup'!B:B,'School Lookup'!D:D,_xlfn.XLOOKUP(C1594,'School Lookup'!C:C,'School Lookup'!D:D,0)))</f>
        <v>Speedwell Infant School</v>
      </c>
      <c r="C1594" t="s">
        <v>44</v>
      </c>
      <c r="D1594" t="s">
        <v>1739</v>
      </c>
      <c r="E1594" t="s">
        <v>16</v>
      </c>
      <c r="F1594" t="s">
        <v>734</v>
      </c>
      <c r="G1594" t="s">
        <v>238</v>
      </c>
      <c r="H1594" t="s">
        <v>218</v>
      </c>
      <c r="I1594" t="s">
        <v>980</v>
      </c>
      <c r="J1594" t="s">
        <v>959</v>
      </c>
      <c r="K1594" s="4">
        <v>46027</v>
      </c>
      <c r="L1594" s="5">
        <v>0.67152777777777772</v>
      </c>
      <c r="M1594" t="s">
        <v>953</v>
      </c>
      <c r="N1594" s="5">
        <v>5.2546296296296299E-3</v>
      </c>
      <c r="O1594" t="s">
        <v>960</v>
      </c>
      <c r="P1594">
        <v>6.5000000000000002E-2</v>
      </c>
      <c r="Q1594">
        <v>20</v>
      </c>
      <c r="R1594" t="s">
        <v>1740</v>
      </c>
      <c r="S1594" t="s">
        <v>966</v>
      </c>
    </row>
    <row r="1595" spans="1:19" x14ac:dyDescent="0.25">
      <c r="A1595" s="54">
        <f>_xlfn.XLOOKUP(B1595,'School Lookup'!D:D,'School Lookup'!F:F,0)</f>
        <v>293050</v>
      </c>
      <c r="B1595" s="54" t="str">
        <f>_xlfn.XLOOKUP(C1595,'School Lookup'!A:A,'School Lookup'!D:D,_xlfn.XLOOKUP(C1595,'School Lookup'!B:B,'School Lookup'!D:D,_xlfn.XLOOKUP(C1595,'School Lookup'!C:C,'School Lookup'!D:D,0)))</f>
        <v>Speedwell Infant School</v>
      </c>
      <c r="C1595" t="s">
        <v>44</v>
      </c>
      <c r="D1595" t="s">
        <v>1620</v>
      </c>
      <c r="E1595" t="s">
        <v>16</v>
      </c>
      <c r="F1595" t="s">
        <v>734</v>
      </c>
      <c r="G1595" t="s">
        <v>238</v>
      </c>
      <c r="H1595" t="s">
        <v>218</v>
      </c>
      <c r="I1595" t="s">
        <v>980</v>
      </c>
      <c r="J1595" t="s">
        <v>981</v>
      </c>
      <c r="K1595" s="4">
        <v>46027</v>
      </c>
      <c r="L1595" s="5">
        <v>0.3923611111111111</v>
      </c>
      <c r="M1595" t="s">
        <v>953</v>
      </c>
      <c r="N1595" s="5">
        <v>2.7777777777777778E-4</v>
      </c>
      <c r="O1595" t="s">
        <v>982</v>
      </c>
      <c r="P1595">
        <v>2.9000000000000001E-2</v>
      </c>
      <c r="Q1595">
        <v>20</v>
      </c>
      <c r="R1595" t="s">
        <v>983</v>
      </c>
      <c r="S1595" t="s">
        <v>984</v>
      </c>
    </row>
    <row r="1596" spans="1:19" x14ac:dyDescent="0.25">
      <c r="A1596" s="54">
        <f>_xlfn.XLOOKUP(B1596,'School Lookup'!D:D,'School Lookup'!F:F,0)</f>
        <v>856243</v>
      </c>
      <c r="B1596" s="54" t="str">
        <f>_xlfn.XLOOKUP(C1596,'School Lookup'!A:A,'School Lookup'!D:D,_xlfn.XLOOKUP(C1596,'School Lookup'!B:B,'School Lookup'!D:D,_xlfn.XLOOKUP(C1596,'School Lookup'!C:C,'School Lookup'!D:D,0)))</f>
        <v>Elton Primary School</v>
      </c>
      <c r="C1596" t="s">
        <v>336</v>
      </c>
      <c r="D1596" t="s">
        <v>1052</v>
      </c>
      <c r="E1596" t="s">
        <v>16</v>
      </c>
      <c r="F1596" t="s">
        <v>734</v>
      </c>
      <c r="G1596" t="s">
        <v>332</v>
      </c>
      <c r="H1596" t="s">
        <v>877</v>
      </c>
      <c r="I1596" t="s">
        <v>958</v>
      </c>
      <c r="J1596" t="s">
        <v>959</v>
      </c>
      <c r="K1596" s="4">
        <v>46027</v>
      </c>
      <c r="L1596" s="5">
        <v>0.38222222222222224</v>
      </c>
      <c r="M1596" t="s">
        <v>953</v>
      </c>
      <c r="N1596" s="5">
        <v>2.0833333333333335E-4</v>
      </c>
      <c r="O1596" t="s">
        <v>960</v>
      </c>
      <c r="P1596">
        <v>0</v>
      </c>
      <c r="Q1596">
        <v>20</v>
      </c>
      <c r="R1596" t="s">
        <v>1053</v>
      </c>
      <c r="S1596" t="s">
        <v>966</v>
      </c>
    </row>
    <row r="1597" spans="1:19" x14ac:dyDescent="0.25">
      <c r="A1597" s="54">
        <f>_xlfn.XLOOKUP(B1597,'School Lookup'!D:D,'School Lookup'!F:F,0)</f>
        <v>856243</v>
      </c>
      <c r="B1597" s="54" t="str">
        <f>_xlfn.XLOOKUP(C1597,'School Lookup'!A:A,'School Lookup'!D:D,_xlfn.XLOOKUP(C1597,'School Lookup'!B:B,'School Lookup'!D:D,_xlfn.XLOOKUP(C1597,'School Lookup'!C:C,'School Lookup'!D:D,0)))</f>
        <v>Elton Primary School</v>
      </c>
      <c r="C1597" t="s">
        <v>336</v>
      </c>
      <c r="D1597" t="s">
        <v>1741</v>
      </c>
      <c r="E1597" t="s">
        <v>16</v>
      </c>
      <c r="F1597" t="s">
        <v>734</v>
      </c>
      <c r="G1597" t="s">
        <v>332</v>
      </c>
      <c r="H1597" t="s">
        <v>877</v>
      </c>
      <c r="I1597" t="s">
        <v>958</v>
      </c>
      <c r="J1597" t="s">
        <v>981</v>
      </c>
      <c r="K1597" s="4">
        <v>46027</v>
      </c>
      <c r="L1597" s="5">
        <v>0.37966435185185188</v>
      </c>
      <c r="M1597" t="s">
        <v>953</v>
      </c>
      <c r="N1597" s="5">
        <v>4.9768518518518521E-4</v>
      </c>
      <c r="O1597" t="s">
        <v>982</v>
      </c>
      <c r="P1597">
        <v>0</v>
      </c>
      <c r="Q1597">
        <v>20</v>
      </c>
      <c r="R1597" t="s">
        <v>998</v>
      </c>
      <c r="S1597" t="s">
        <v>987</v>
      </c>
    </row>
    <row r="1598" spans="1:19" x14ac:dyDescent="0.25">
      <c r="A1598" s="54">
        <f>_xlfn.XLOOKUP(B1598,'School Lookup'!D:D,'School Lookup'!F:F,0)</f>
        <v>544254</v>
      </c>
      <c r="B1598" s="54" t="str">
        <f>_xlfn.XLOOKUP(C1598,'School Lookup'!A:A,'School Lookup'!D:D,_xlfn.XLOOKUP(C1598,'School Lookup'!B:B,'School Lookup'!D:D,_xlfn.XLOOKUP(C1598,'School Lookup'!C:C,'School Lookup'!D:D,0)))</f>
        <v>Little Eaton Primary School Derby DE21 5AB</v>
      </c>
      <c r="C1598" t="s">
        <v>42</v>
      </c>
      <c r="D1598" t="s">
        <v>1742</v>
      </c>
      <c r="E1598" t="s">
        <v>16</v>
      </c>
      <c r="F1598" t="s">
        <v>734</v>
      </c>
      <c r="G1598" t="s">
        <v>232</v>
      </c>
      <c r="H1598" t="s">
        <v>228</v>
      </c>
      <c r="I1598" t="s">
        <v>980</v>
      </c>
      <c r="J1598" t="s">
        <v>981</v>
      </c>
      <c r="K1598" s="4">
        <v>46027</v>
      </c>
      <c r="L1598" s="5">
        <v>0.50486111111111109</v>
      </c>
      <c r="M1598" t="s">
        <v>953</v>
      </c>
      <c r="N1598" s="5">
        <v>3.0092592592592595E-4</v>
      </c>
      <c r="O1598" t="s">
        <v>982</v>
      </c>
      <c r="P1598">
        <v>3.1E-2</v>
      </c>
      <c r="Q1598">
        <v>20</v>
      </c>
      <c r="R1598" t="s">
        <v>998</v>
      </c>
      <c r="S1598" t="s">
        <v>987</v>
      </c>
    </row>
    <row r="1599" spans="1:19" x14ac:dyDescent="0.25">
      <c r="A1599" s="54">
        <f>_xlfn.XLOOKUP(B1599,'School Lookup'!D:D,'School Lookup'!F:F,0)</f>
        <v>544254</v>
      </c>
      <c r="B1599" s="54" t="str">
        <f>_xlfn.XLOOKUP(C1599,'School Lookup'!A:A,'School Lookup'!D:D,_xlfn.XLOOKUP(C1599,'School Lookup'!B:B,'School Lookup'!D:D,_xlfn.XLOOKUP(C1599,'School Lookup'!C:C,'School Lookup'!D:D,0)))</f>
        <v>Little Eaton Primary School Derby DE21 5AB</v>
      </c>
      <c r="C1599" t="s">
        <v>42</v>
      </c>
      <c r="D1599" t="s">
        <v>1743</v>
      </c>
      <c r="E1599" t="s">
        <v>16</v>
      </c>
      <c r="F1599" t="s">
        <v>734</v>
      </c>
      <c r="G1599" t="s">
        <v>232</v>
      </c>
      <c r="H1599" t="s">
        <v>228</v>
      </c>
      <c r="I1599" t="s">
        <v>980</v>
      </c>
      <c r="J1599" t="s">
        <v>981</v>
      </c>
      <c r="K1599" s="4">
        <v>46027</v>
      </c>
      <c r="L1599" s="5">
        <v>0.59236111111111112</v>
      </c>
      <c r="M1599" t="s">
        <v>953</v>
      </c>
      <c r="N1599" s="5">
        <v>8.3333333333333339E-4</v>
      </c>
      <c r="O1599" t="s">
        <v>982</v>
      </c>
      <c r="P1599">
        <v>8.5999999999999993E-2</v>
      </c>
      <c r="Q1599">
        <v>20</v>
      </c>
      <c r="R1599" t="s">
        <v>998</v>
      </c>
      <c r="S1599" t="s">
        <v>987</v>
      </c>
    </row>
    <row r="1600" spans="1:19" x14ac:dyDescent="0.25">
      <c r="A1600" s="54">
        <f>_xlfn.XLOOKUP(B1600,'School Lookup'!D:D,'School Lookup'!F:F,0)</f>
        <v>170692</v>
      </c>
      <c r="B1600" s="54" t="str">
        <f>_xlfn.XLOOKUP(C1600,'School Lookup'!A:A,'School Lookup'!D:D,_xlfn.XLOOKUP(C1600,'School Lookup'!B:B,'School Lookup'!D:D,_xlfn.XLOOKUP(C1600,'School Lookup'!C:C,'School Lookup'!D:D,0)))</f>
        <v>Anthony Bec Cmnty Primary</v>
      </c>
      <c r="C1600" t="s">
        <v>29</v>
      </c>
      <c r="D1600" t="s">
        <v>1744</v>
      </c>
      <c r="E1600" t="s">
        <v>16</v>
      </c>
      <c r="F1600" t="s">
        <v>734</v>
      </c>
      <c r="G1600" t="s">
        <v>229</v>
      </c>
      <c r="H1600" t="s">
        <v>318</v>
      </c>
      <c r="I1600" t="s">
        <v>980</v>
      </c>
      <c r="J1600" t="s">
        <v>967</v>
      </c>
      <c r="K1600" s="4">
        <v>46027</v>
      </c>
      <c r="L1600" s="5">
        <v>0.42646990740740742</v>
      </c>
      <c r="M1600" t="s">
        <v>953</v>
      </c>
      <c r="N1600" s="5">
        <v>5.1736111111111115E-3</v>
      </c>
      <c r="O1600" t="s">
        <v>968</v>
      </c>
      <c r="P1600">
        <v>6.4000000000000001E-2</v>
      </c>
      <c r="Q1600">
        <v>20</v>
      </c>
      <c r="R1600" t="s">
        <v>1292</v>
      </c>
      <c r="S1600" t="s">
        <v>966</v>
      </c>
    </row>
    <row r="1601" spans="1:19" x14ac:dyDescent="0.25">
      <c r="A1601" s="54">
        <f>_xlfn.XLOOKUP(B1601,'School Lookup'!D:D,'School Lookup'!F:F,0)</f>
        <v>170692</v>
      </c>
      <c r="B1601" s="54" t="str">
        <f>_xlfn.XLOOKUP(C1601,'School Lookup'!A:A,'School Lookup'!D:D,_xlfn.XLOOKUP(C1601,'School Lookup'!B:B,'School Lookup'!D:D,_xlfn.XLOOKUP(C1601,'School Lookup'!C:C,'School Lookup'!D:D,0)))</f>
        <v>Anthony Bec Cmnty Primary</v>
      </c>
      <c r="C1601" t="s">
        <v>29</v>
      </c>
      <c r="D1601" t="s">
        <v>1745</v>
      </c>
      <c r="E1601" t="s">
        <v>16</v>
      </c>
      <c r="F1601" t="s">
        <v>734</v>
      </c>
      <c r="G1601" t="s">
        <v>229</v>
      </c>
      <c r="H1601" t="s">
        <v>318</v>
      </c>
      <c r="I1601" t="s">
        <v>980</v>
      </c>
      <c r="J1601" t="s">
        <v>967</v>
      </c>
      <c r="K1601" s="4">
        <v>46027</v>
      </c>
      <c r="L1601" s="5">
        <v>0.56159722222222219</v>
      </c>
      <c r="M1601" t="s">
        <v>953</v>
      </c>
      <c r="N1601" s="5">
        <v>2.8240740740740739E-3</v>
      </c>
      <c r="O1601" t="s">
        <v>968</v>
      </c>
      <c r="P1601">
        <v>3.5000000000000003E-2</v>
      </c>
      <c r="Q1601">
        <v>20</v>
      </c>
      <c r="R1601" t="s">
        <v>1746</v>
      </c>
      <c r="S1601" t="s">
        <v>966</v>
      </c>
    </row>
    <row r="1602" spans="1:19" x14ac:dyDescent="0.25">
      <c r="A1602" s="54">
        <f>_xlfn.XLOOKUP(B1602,'School Lookup'!D:D,'School Lookup'!F:F,0)</f>
        <v>170692</v>
      </c>
      <c r="B1602" s="54" t="str">
        <f>_xlfn.XLOOKUP(C1602,'School Lookup'!A:A,'School Lookup'!D:D,_xlfn.XLOOKUP(C1602,'School Lookup'!B:B,'School Lookup'!D:D,_xlfn.XLOOKUP(C1602,'School Lookup'!C:C,'School Lookup'!D:D,0)))</f>
        <v>Anthony Bec Cmnty Primary</v>
      </c>
      <c r="C1602" t="s">
        <v>29</v>
      </c>
      <c r="D1602" t="s">
        <v>1745</v>
      </c>
      <c r="E1602" t="s">
        <v>16</v>
      </c>
      <c r="F1602" t="s">
        <v>734</v>
      </c>
      <c r="G1602" t="s">
        <v>229</v>
      </c>
      <c r="H1602" t="s">
        <v>318</v>
      </c>
      <c r="I1602" t="s">
        <v>980</v>
      </c>
      <c r="J1602" t="s">
        <v>967</v>
      </c>
      <c r="K1602" s="4">
        <v>46027</v>
      </c>
      <c r="L1602" s="5">
        <v>0.56480324074074073</v>
      </c>
      <c r="M1602" t="s">
        <v>953</v>
      </c>
      <c r="N1602" s="5">
        <v>7.407407407407407E-4</v>
      </c>
      <c r="O1602" t="s">
        <v>968</v>
      </c>
      <c r="P1602">
        <v>2.1999999999999999E-2</v>
      </c>
      <c r="Q1602">
        <v>20</v>
      </c>
      <c r="R1602" t="s">
        <v>1746</v>
      </c>
      <c r="S1602" t="s">
        <v>966</v>
      </c>
    </row>
    <row r="1603" spans="1:19" x14ac:dyDescent="0.25">
      <c r="A1603" s="54">
        <f>_xlfn.XLOOKUP(B1603,'School Lookup'!D:D,'School Lookup'!F:F,0)</f>
        <v>170692</v>
      </c>
      <c r="B1603" s="54" t="str">
        <f>_xlfn.XLOOKUP(C1603,'School Lookup'!A:A,'School Lookup'!D:D,_xlfn.XLOOKUP(C1603,'School Lookup'!B:B,'School Lookup'!D:D,_xlfn.XLOOKUP(C1603,'School Lookup'!C:C,'School Lookup'!D:D,0)))</f>
        <v>Anthony Bec Cmnty Primary</v>
      </c>
      <c r="C1603" t="s">
        <v>29</v>
      </c>
      <c r="D1603" t="s">
        <v>1745</v>
      </c>
      <c r="E1603" t="s">
        <v>16</v>
      </c>
      <c r="F1603" t="s">
        <v>734</v>
      </c>
      <c r="G1603" t="s">
        <v>229</v>
      </c>
      <c r="H1603" t="s">
        <v>318</v>
      </c>
      <c r="I1603" t="s">
        <v>980</v>
      </c>
      <c r="J1603" t="s">
        <v>967</v>
      </c>
      <c r="K1603" s="4">
        <v>46027</v>
      </c>
      <c r="L1603" s="5">
        <v>0.5656944444444445</v>
      </c>
      <c r="M1603" t="s">
        <v>953</v>
      </c>
      <c r="N1603" s="5">
        <v>1.7013888888888888E-3</v>
      </c>
      <c r="O1603" t="s">
        <v>968</v>
      </c>
      <c r="P1603">
        <v>2.1999999999999999E-2</v>
      </c>
      <c r="Q1603">
        <v>20</v>
      </c>
      <c r="R1603" t="s">
        <v>1746</v>
      </c>
      <c r="S1603" t="s">
        <v>966</v>
      </c>
    </row>
    <row r="1604" spans="1:19" x14ac:dyDescent="0.25">
      <c r="A1604" s="54">
        <f>_xlfn.XLOOKUP(B1604,'School Lookup'!D:D,'School Lookup'!F:F,0)</f>
        <v>170692</v>
      </c>
      <c r="B1604" s="54" t="str">
        <f>_xlfn.XLOOKUP(C1604,'School Lookup'!A:A,'School Lookup'!D:D,_xlfn.XLOOKUP(C1604,'School Lookup'!B:B,'School Lookup'!D:D,_xlfn.XLOOKUP(C1604,'School Lookup'!C:C,'School Lookup'!D:D,0)))</f>
        <v>Anthony Bec Cmnty Primary</v>
      </c>
      <c r="C1604" t="s">
        <v>29</v>
      </c>
      <c r="D1604" t="s">
        <v>1745</v>
      </c>
      <c r="E1604" t="s">
        <v>16</v>
      </c>
      <c r="F1604" t="s">
        <v>734</v>
      </c>
      <c r="G1604" t="s">
        <v>229</v>
      </c>
      <c r="H1604" t="s">
        <v>318</v>
      </c>
      <c r="I1604" t="s">
        <v>980</v>
      </c>
      <c r="J1604" t="s">
        <v>967</v>
      </c>
      <c r="K1604" s="4">
        <v>46027</v>
      </c>
      <c r="L1604" s="5">
        <v>0.56754629629629627</v>
      </c>
      <c r="M1604" t="s">
        <v>953</v>
      </c>
      <c r="N1604" s="5">
        <v>2.4305555555555555E-4</v>
      </c>
      <c r="O1604" t="s">
        <v>968</v>
      </c>
      <c r="P1604">
        <v>2.1999999999999999E-2</v>
      </c>
      <c r="Q1604">
        <v>20</v>
      </c>
      <c r="R1604" t="s">
        <v>1746</v>
      </c>
      <c r="S1604" t="s">
        <v>966</v>
      </c>
    </row>
    <row r="1605" spans="1:19" x14ac:dyDescent="0.25">
      <c r="A1605" s="54">
        <f>_xlfn.XLOOKUP(B1605,'School Lookup'!D:D,'School Lookup'!F:F,0)</f>
        <v>170692</v>
      </c>
      <c r="B1605" s="54" t="str">
        <f>_xlfn.XLOOKUP(C1605,'School Lookup'!A:A,'School Lookup'!D:D,_xlfn.XLOOKUP(C1605,'School Lookup'!B:B,'School Lookup'!D:D,_xlfn.XLOOKUP(C1605,'School Lookup'!C:C,'School Lookup'!D:D,0)))</f>
        <v>Anthony Bec Cmnty Primary</v>
      </c>
      <c r="C1605" t="s">
        <v>29</v>
      </c>
      <c r="D1605" t="s">
        <v>1745</v>
      </c>
      <c r="E1605" t="s">
        <v>16</v>
      </c>
      <c r="F1605" t="s">
        <v>734</v>
      </c>
      <c r="G1605" t="s">
        <v>229</v>
      </c>
      <c r="H1605" t="s">
        <v>318</v>
      </c>
      <c r="I1605" t="s">
        <v>980</v>
      </c>
      <c r="J1605" t="s">
        <v>967</v>
      </c>
      <c r="K1605" s="4">
        <v>46027</v>
      </c>
      <c r="L1605" s="5">
        <v>0.56795138888888885</v>
      </c>
      <c r="M1605" t="s">
        <v>953</v>
      </c>
      <c r="N1605" s="5">
        <v>1.4351851851851852E-3</v>
      </c>
      <c r="O1605" t="s">
        <v>968</v>
      </c>
      <c r="P1605">
        <v>2.1999999999999999E-2</v>
      </c>
      <c r="Q1605">
        <v>20</v>
      </c>
      <c r="R1605" t="s">
        <v>1746</v>
      </c>
      <c r="S1605" t="s">
        <v>966</v>
      </c>
    </row>
    <row r="1606" spans="1:19" x14ac:dyDescent="0.25">
      <c r="A1606" s="54">
        <f>_xlfn.XLOOKUP(B1606,'School Lookup'!D:D,'School Lookup'!F:F,0)</f>
        <v>170692</v>
      </c>
      <c r="B1606" s="54" t="str">
        <f>_xlfn.XLOOKUP(C1606,'School Lookup'!A:A,'School Lookup'!D:D,_xlfn.XLOOKUP(C1606,'School Lookup'!B:B,'School Lookup'!D:D,_xlfn.XLOOKUP(C1606,'School Lookup'!C:C,'School Lookup'!D:D,0)))</f>
        <v>Anthony Bec Cmnty Primary</v>
      </c>
      <c r="C1606" t="s">
        <v>29</v>
      </c>
      <c r="D1606" t="s">
        <v>1747</v>
      </c>
      <c r="E1606" t="s">
        <v>16</v>
      </c>
      <c r="F1606" t="s">
        <v>734</v>
      </c>
      <c r="G1606" t="s">
        <v>229</v>
      </c>
      <c r="H1606" t="s">
        <v>318</v>
      </c>
      <c r="I1606" t="s">
        <v>980</v>
      </c>
      <c r="J1606" t="s">
        <v>967</v>
      </c>
      <c r="K1606" s="4">
        <v>46027</v>
      </c>
      <c r="L1606" s="5">
        <v>0.61037037037037034</v>
      </c>
      <c r="M1606" t="s">
        <v>953</v>
      </c>
      <c r="N1606" s="5">
        <v>1.0879629629629629E-3</v>
      </c>
      <c r="O1606" t="s">
        <v>968</v>
      </c>
      <c r="P1606">
        <v>0.21</v>
      </c>
      <c r="Q1606">
        <v>20</v>
      </c>
      <c r="R1606" t="s">
        <v>1263</v>
      </c>
      <c r="S1606" t="s">
        <v>1264</v>
      </c>
    </row>
    <row r="1607" spans="1:19" x14ac:dyDescent="0.25">
      <c r="A1607" s="54">
        <f>_xlfn.XLOOKUP(B1607,'School Lookup'!D:D,'School Lookup'!F:F,0)</f>
        <v>170692</v>
      </c>
      <c r="B1607" s="54" t="str">
        <f>_xlfn.XLOOKUP(C1607,'School Lookup'!A:A,'School Lookup'!D:D,_xlfn.XLOOKUP(C1607,'School Lookup'!B:B,'School Lookup'!D:D,_xlfn.XLOOKUP(C1607,'School Lookup'!C:C,'School Lookup'!D:D,0)))</f>
        <v>Anthony Bec Cmnty Primary</v>
      </c>
      <c r="C1607" t="s">
        <v>29</v>
      </c>
      <c r="D1607" t="s">
        <v>1695</v>
      </c>
      <c r="E1607" t="s">
        <v>16</v>
      </c>
      <c r="F1607" t="s">
        <v>734</v>
      </c>
      <c r="G1607" t="s">
        <v>229</v>
      </c>
      <c r="H1607" t="s">
        <v>318</v>
      </c>
      <c r="I1607" t="s">
        <v>980</v>
      </c>
      <c r="J1607" t="s">
        <v>981</v>
      </c>
      <c r="K1607" s="4">
        <v>46027</v>
      </c>
      <c r="L1607" s="5">
        <v>0.48293981481481479</v>
      </c>
      <c r="M1607" t="s">
        <v>953</v>
      </c>
      <c r="N1607" s="5">
        <v>2.8935185185185184E-3</v>
      </c>
      <c r="O1607" t="s">
        <v>982</v>
      </c>
      <c r="P1607">
        <v>0.29799999999999999</v>
      </c>
      <c r="Q1607">
        <v>20</v>
      </c>
      <c r="R1607" t="s">
        <v>983</v>
      </c>
      <c r="S1607" t="s">
        <v>984</v>
      </c>
    </row>
    <row r="1608" spans="1:19" x14ac:dyDescent="0.25">
      <c r="A1608" s="54">
        <f>_xlfn.XLOOKUP(B1608,'School Lookup'!D:D,'School Lookup'!F:F,0)</f>
        <v>170692</v>
      </c>
      <c r="B1608" s="54" t="str">
        <f>_xlfn.XLOOKUP(C1608,'School Lookup'!A:A,'School Lookup'!D:D,_xlfn.XLOOKUP(C1608,'School Lookup'!B:B,'School Lookup'!D:D,_xlfn.XLOOKUP(C1608,'School Lookup'!C:C,'School Lookup'!D:D,0)))</f>
        <v>Anthony Bec Cmnty Primary</v>
      </c>
      <c r="C1608" t="s">
        <v>29</v>
      </c>
      <c r="D1608" t="s">
        <v>1748</v>
      </c>
      <c r="E1608" t="s">
        <v>16</v>
      </c>
      <c r="F1608" t="s">
        <v>734</v>
      </c>
      <c r="G1608" t="s">
        <v>229</v>
      </c>
      <c r="H1608" t="s">
        <v>318</v>
      </c>
      <c r="I1608" t="s">
        <v>980</v>
      </c>
      <c r="J1608" t="s">
        <v>981</v>
      </c>
      <c r="K1608" s="4">
        <v>46027</v>
      </c>
      <c r="L1608" s="5">
        <v>0.49197916666666669</v>
      </c>
      <c r="M1608" t="s">
        <v>953</v>
      </c>
      <c r="N1608" s="5">
        <v>2.0254629629629629E-3</v>
      </c>
      <c r="O1608" t="s">
        <v>982</v>
      </c>
      <c r="P1608">
        <v>0.20899999999999999</v>
      </c>
      <c r="Q1608">
        <v>20</v>
      </c>
      <c r="R1608" t="s">
        <v>983</v>
      </c>
      <c r="S1608" t="s">
        <v>984</v>
      </c>
    </row>
    <row r="1609" spans="1:19" x14ac:dyDescent="0.25">
      <c r="A1609" s="54">
        <f>_xlfn.XLOOKUP(B1609,'School Lookup'!D:D,'School Lookup'!F:F,0)</f>
        <v>170692</v>
      </c>
      <c r="B1609" s="54" t="str">
        <f>_xlfn.XLOOKUP(C1609,'School Lookup'!A:A,'School Lookup'!D:D,_xlfn.XLOOKUP(C1609,'School Lookup'!B:B,'School Lookup'!D:D,_xlfn.XLOOKUP(C1609,'School Lookup'!C:C,'School Lookup'!D:D,0)))</f>
        <v>Anthony Bec Cmnty Primary</v>
      </c>
      <c r="C1609" t="s">
        <v>29</v>
      </c>
      <c r="D1609" t="s">
        <v>1749</v>
      </c>
      <c r="E1609" t="s">
        <v>16</v>
      </c>
      <c r="F1609" t="s">
        <v>734</v>
      </c>
      <c r="G1609" t="s">
        <v>229</v>
      </c>
      <c r="H1609" t="s">
        <v>318</v>
      </c>
      <c r="I1609" t="s">
        <v>980</v>
      </c>
      <c r="J1609" t="s">
        <v>981</v>
      </c>
      <c r="K1609" s="4">
        <v>46027</v>
      </c>
      <c r="L1609" s="5">
        <v>0.54055555555555557</v>
      </c>
      <c r="M1609" t="s">
        <v>953</v>
      </c>
      <c r="N1609" s="5">
        <v>4.6296296296296294E-5</v>
      </c>
      <c r="O1609" t="s">
        <v>982</v>
      </c>
      <c r="P1609">
        <v>0.02</v>
      </c>
      <c r="Q1609">
        <v>20</v>
      </c>
      <c r="R1609" t="s">
        <v>1011</v>
      </c>
      <c r="S1609" t="s">
        <v>984</v>
      </c>
    </row>
    <row r="1610" spans="1:19" x14ac:dyDescent="0.25">
      <c r="A1610" s="54">
        <f>_xlfn.XLOOKUP(B1610,'School Lookup'!D:D,'School Lookup'!F:F,0)</f>
        <v>170692</v>
      </c>
      <c r="B1610" s="54" t="str">
        <f>_xlfn.XLOOKUP(C1610,'School Lookup'!A:A,'School Lookup'!D:D,_xlfn.XLOOKUP(C1610,'School Lookup'!B:B,'School Lookup'!D:D,_xlfn.XLOOKUP(C1610,'School Lookup'!C:C,'School Lookup'!D:D,0)))</f>
        <v>Anthony Bec Cmnty Primary</v>
      </c>
      <c r="C1610" t="s">
        <v>29</v>
      </c>
      <c r="D1610" t="s">
        <v>1750</v>
      </c>
      <c r="E1610" t="s">
        <v>16</v>
      </c>
      <c r="F1610" t="s">
        <v>734</v>
      </c>
      <c r="G1610" t="s">
        <v>229</v>
      </c>
      <c r="H1610" t="s">
        <v>318</v>
      </c>
      <c r="I1610" t="s">
        <v>980</v>
      </c>
      <c r="J1610" t="s">
        <v>981</v>
      </c>
      <c r="K1610" s="4">
        <v>46027</v>
      </c>
      <c r="L1610" s="5">
        <v>0.64265046296296291</v>
      </c>
      <c r="M1610" t="s">
        <v>953</v>
      </c>
      <c r="N1610" s="5">
        <v>1.0358796296296297E-2</v>
      </c>
      <c r="O1610" t="s">
        <v>982</v>
      </c>
      <c r="P1610">
        <v>1.0609999999999999</v>
      </c>
      <c r="Q1610">
        <v>20</v>
      </c>
      <c r="R1610" t="s">
        <v>993</v>
      </c>
      <c r="S1610" t="s">
        <v>994</v>
      </c>
    </row>
    <row r="1611" spans="1:19" x14ac:dyDescent="0.25">
      <c r="A1611" s="54">
        <f>_xlfn.XLOOKUP(B1611,'School Lookup'!D:D,'School Lookup'!F:F,0)</f>
        <v>170692</v>
      </c>
      <c r="B1611" s="54" t="str">
        <f>_xlfn.XLOOKUP(C1611,'School Lookup'!A:A,'School Lookup'!D:D,_xlfn.XLOOKUP(C1611,'School Lookup'!B:B,'School Lookup'!D:D,_xlfn.XLOOKUP(C1611,'School Lookup'!C:C,'School Lookup'!D:D,0)))</f>
        <v>Anthony Bec Cmnty Primary</v>
      </c>
      <c r="C1611" t="s">
        <v>29</v>
      </c>
      <c r="D1611" t="s">
        <v>1751</v>
      </c>
      <c r="E1611" t="s">
        <v>16</v>
      </c>
      <c r="F1611" t="s">
        <v>734</v>
      </c>
      <c r="G1611" t="s">
        <v>229</v>
      </c>
      <c r="H1611" t="s">
        <v>318</v>
      </c>
      <c r="I1611" t="s">
        <v>980</v>
      </c>
      <c r="J1611" t="s">
        <v>981</v>
      </c>
      <c r="K1611" s="4">
        <v>46027</v>
      </c>
      <c r="L1611" s="5">
        <v>0.37276620370370372</v>
      </c>
      <c r="M1611" t="s">
        <v>953</v>
      </c>
      <c r="N1611" s="5">
        <v>2.0833333333333335E-4</v>
      </c>
      <c r="O1611" t="s">
        <v>982</v>
      </c>
      <c r="P1611">
        <v>2.3E-2</v>
      </c>
      <c r="Q1611">
        <v>20</v>
      </c>
      <c r="R1611" t="s">
        <v>983</v>
      </c>
      <c r="S1611" t="s">
        <v>984</v>
      </c>
    </row>
    <row r="1612" spans="1:19" x14ac:dyDescent="0.25">
      <c r="A1612" s="54">
        <f>_xlfn.XLOOKUP(B1612,'School Lookup'!D:D,'School Lookup'!F:F,0)</f>
        <v>170692</v>
      </c>
      <c r="B1612" s="54" t="str">
        <f>_xlfn.XLOOKUP(C1612,'School Lookup'!A:A,'School Lookup'!D:D,_xlfn.XLOOKUP(C1612,'School Lookup'!B:B,'School Lookup'!D:D,_xlfn.XLOOKUP(C1612,'School Lookup'!C:C,'School Lookup'!D:D,0)))</f>
        <v>Anthony Bec Cmnty Primary</v>
      </c>
      <c r="C1612" t="s">
        <v>29</v>
      </c>
      <c r="D1612" t="s">
        <v>1636</v>
      </c>
      <c r="E1612" t="s">
        <v>16</v>
      </c>
      <c r="F1612" t="s">
        <v>734</v>
      </c>
      <c r="G1612" t="s">
        <v>229</v>
      </c>
      <c r="H1612" t="s">
        <v>318</v>
      </c>
      <c r="I1612" t="s">
        <v>980</v>
      </c>
      <c r="J1612" t="s">
        <v>981</v>
      </c>
      <c r="K1612" s="4">
        <v>46027</v>
      </c>
      <c r="L1612" s="5">
        <v>0.37929398148148147</v>
      </c>
      <c r="M1612" t="s">
        <v>953</v>
      </c>
      <c r="N1612" s="5">
        <v>2.4305555555555555E-4</v>
      </c>
      <c r="O1612" t="s">
        <v>982</v>
      </c>
      <c r="P1612">
        <v>2.7E-2</v>
      </c>
      <c r="Q1612">
        <v>20</v>
      </c>
      <c r="R1612" t="s">
        <v>986</v>
      </c>
      <c r="S1612" t="s">
        <v>987</v>
      </c>
    </row>
    <row r="1613" spans="1:19" x14ac:dyDescent="0.25">
      <c r="A1613" s="54">
        <f>_xlfn.XLOOKUP(B1613,'School Lookup'!D:D,'School Lookup'!F:F,0)</f>
        <v>170692</v>
      </c>
      <c r="B1613" s="54" t="str">
        <f>_xlfn.XLOOKUP(C1613,'School Lookup'!A:A,'School Lookup'!D:D,_xlfn.XLOOKUP(C1613,'School Lookup'!B:B,'School Lookup'!D:D,_xlfn.XLOOKUP(C1613,'School Lookup'!C:C,'School Lookup'!D:D,0)))</f>
        <v>Anthony Bec Cmnty Primary</v>
      </c>
      <c r="C1613" t="s">
        <v>29</v>
      </c>
      <c r="D1613" t="s">
        <v>1752</v>
      </c>
      <c r="E1613" t="s">
        <v>16</v>
      </c>
      <c r="F1613" t="s">
        <v>734</v>
      </c>
      <c r="G1613" t="s">
        <v>229</v>
      </c>
      <c r="H1613" t="s">
        <v>318</v>
      </c>
      <c r="I1613" t="s">
        <v>980</v>
      </c>
      <c r="J1613" t="s">
        <v>981</v>
      </c>
      <c r="K1613" s="4">
        <v>46027</v>
      </c>
      <c r="L1613" s="5">
        <v>0.37997685185185187</v>
      </c>
      <c r="M1613" t="s">
        <v>953</v>
      </c>
      <c r="N1613" s="5">
        <v>1.8518518518518518E-4</v>
      </c>
      <c r="O1613" t="s">
        <v>982</v>
      </c>
      <c r="P1613">
        <v>2.1000000000000001E-2</v>
      </c>
      <c r="Q1613">
        <v>20</v>
      </c>
      <c r="R1613" t="s">
        <v>986</v>
      </c>
      <c r="S1613" t="s">
        <v>987</v>
      </c>
    </row>
    <row r="1614" spans="1:19" x14ac:dyDescent="0.25">
      <c r="A1614" s="54">
        <f>_xlfn.XLOOKUP(B1614,'School Lookup'!D:D,'School Lookup'!F:F,0)</f>
        <v>170692</v>
      </c>
      <c r="B1614" s="54" t="str">
        <f>_xlfn.XLOOKUP(C1614,'School Lookup'!A:A,'School Lookup'!D:D,_xlfn.XLOOKUP(C1614,'School Lookup'!B:B,'School Lookup'!D:D,_xlfn.XLOOKUP(C1614,'School Lookup'!C:C,'School Lookup'!D:D,0)))</f>
        <v>Anthony Bec Cmnty Primary</v>
      </c>
      <c r="C1614" t="s">
        <v>29</v>
      </c>
      <c r="D1614" t="s">
        <v>1753</v>
      </c>
      <c r="E1614" t="s">
        <v>16</v>
      </c>
      <c r="F1614" t="s">
        <v>734</v>
      </c>
      <c r="G1614" t="s">
        <v>229</v>
      </c>
      <c r="H1614" t="s">
        <v>318</v>
      </c>
      <c r="I1614" t="s">
        <v>980</v>
      </c>
      <c r="J1614" t="s">
        <v>981</v>
      </c>
      <c r="K1614" s="4">
        <v>46027</v>
      </c>
      <c r="L1614" s="5">
        <v>0.38091435185185185</v>
      </c>
      <c r="M1614" t="s">
        <v>953</v>
      </c>
      <c r="N1614" s="5">
        <v>3.0092592592592595E-4</v>
      </c>
      <c r="O1614" t="s">
        <v>982</v>
      </c>
      <c r="P1614">
        <v>6.8000000000000005E-2</v>
      </c>
      <c r="Q1614">
        <v>20</v>
      </c>
      <c r="R1614" t="s">
        <v>1074</v>
      </c>
      <c r="S1614" t="s">
        <v>990</v>
      </c>
    </row>
    <row r="1615" spans="1:19" x14ac:dyDescent="0.25">
      <c r="A1615" s="54">
        <f>_xlfn.XLOOKUP(B1615,'School Lookup'!D:D,'School Lookup'!F:F,0)</f>
        <v>170692</v>
      </c>
      <c r="B1615" s="54" t="str">
        <f>_xlfn.XLOOKUP(C1615,'School Lookup'!A:A,'School Lookup'!D:D,_xlfn.XLOOKUP(C1615,'School Lookup'!B:B,'School Lookup'!D:D,_xlfn.XLOOKUP(C1615,'School Lookup'!C:C,'School Lookup'!D:D,0)))</f>
        <v>Anthony Bec Cmnty Primary</v>
      </c>
      <c r="C1615" t="s">
        <v>29</v>
      </c>
      <c r="D1615" t="s">
        <v>1112</v>
      </c>
      <c r="E1615" t="s">
        <v>16</v>
      </c>
      <c r="F1615" t="s">
        <v>734</v>
      </c>
      <c r="G1615" t="s">
        <v>229</v>
      </c>
      <c r="H1615" t="s">
        <v>318</v>
      </c>
      <c r="I1615" t="s">
        <v>980</v>
      </c>
      <c r="J1615" t="s">
        <v>959</v>
      </c>
      <c r="K1615" s="4">
        <v>46027</v>
      </c>
      <c r="L1615" s="5">
        <v>0.42267361111111112</v>
      </c>
      <c r="M1615" t="s">
        <v>953</v>
      </c>
      <c r="N1615" s="5">
        <v>1.1574074074074075E-4</v>
      </c>
      <c r="O1615" t="s">
        <v>1023</v>
      </c>
      <c r="P1615">
        <v>2.1999999999999999E-2</v>
      </c>
      <c r="Q1615">
        <v>20</v>
      </c>
      <c r="R1615" t="s">
        <v>978</v>
      </c>
      <c r="S1615" t="s">
        <v>966</v>
      </c>
    </row>
    <row r="1616" spans="1:19" x14ac:dyDescent="0.25">
      <c r="A1616" s="54">
        <f>_xlfn.XLOOKUP(B1616,'School Lookup'!D:D,'School Lookup'!F:F,0)</f>
        <v>170692</v>
      </c>
      <c r="B1616" s="54" t="str">
        <f>_xlfn.XLOOKUP(C1616,'School Lookup'!A:A,'School Lookup'!D:D,_xlfn.XLOOKUP(C1616,'School Lookup'!B:B,'School Lookup'!D:D,_xlfn.XLOOKUP(C1616,'School Lookup'!C:C,'School Lookup'!D:D,0)))</f>
        <v>Anthony Bec Cmnty Primary</v>
      </c>
      <c r="C1616" t="s">
        <v>29</v>
      </c>
      <c r="D1616" t="s">
        <v>1112</v>
      </c>
      <c r="E1616" t="s">
        <v>16</v>
      </c>
      <c r="F1616" t="s">
        <v>734</v>
      </c>
      <c r="G1616" t="s">
        <v>229</v>
      </c>
      <c r="H1616" t="s">
        <v>318</v>
      </c>
      <c r="I1616" t="s">
        <v>980</v>
      </c>
      <c r="J1616" t="s">
        <v>959</v>
      </c>
      <c r="K1616" s="4">
        <v>46027</v>
      </c>
      <c r="L1616" s="5">
        <v>0.42291666666666666</v>
      </c>
      <c r="M1616" t="s">
        <v>953</v>
      </c>
      <c r="N1616" s="5">
        <v>3.5763888888888889E-3</v>
      </c>
      <c r="O1616" t="s">
        <v>1023</v>
      </c>
      <c r="P1616">
        <v>4.3999999999999997E-2</v>
      </c>
      <c r="Q1616">
        <v>20</v>
      </c>
      <c r="R1616" t="s">
        <v>978</v>
      </c>
      <c r="S1616" t="s">
        <v>966</v>
      </c>
    </row>
    <row r="1617" spans="1:19" x14ac:dyDescent="0.25">
      <c r="A1617" s="54">
        <f>_xlfn.XLOOKUP(B1617,'School Lookup'!D:D,'School Lookup'!F:F,0)</f>
        <v>170692</v>
      </c>
      <c r="B1617" s="54" t="str">
        <f>_xlfn.XLOOKUP(C1617,'School Lookup'!A:A,'School Lookup'!D:D,_xlfn.XLOOKUP(C1617,'School Lookup'!B:B,'School Lookup'!D:D,_xlfn.XLOOKUP(C1617,'School Lookup'!C:C,'School Lookup'!D:D,0)))</f>
        <v>Anthony Bec Cmnty Primary</v>
      </c>
      <c r="C1617" t="s">
        <v>29</v>
      </c>
      <c r="D1617" t="s">
        <v>1112</v>
      </c>
      <c r="E1617" t="s">
        <v>16</v>
      </c>
      <c r="F1617" t="s">
        <v>734</v>
      </c>
      <c r="G1617" t="s">
        <v>229</v>
      </c>
      <c r="H1617" t="s">
        <v>318</v>
      </c>
      <c r="I1617" t="s">
        <v>980</v>
      </c>
      <c r="J1617" t="s">
        <v>959</v>
      </c>
      <c r="K1617" s="4">
        <v>46027</v>
      </c>
      <c r="L1617" s="5">
        <v>0.4541087962962963</v>
      </c>
      <c r="M1617" t="s">
        <v>953</v>
      </c>
      <c r="N1617" s="5">
        <v>1.4930555555555556E-3</v>
      </c>
      <c r="O1617" t="s">
        <v>1023</v>
      </c>
      <c r="P1617">
        <v>2.1999999999999999E-2</v>
      </c>
      <c r="Q1617">
        <v>20</v>
      </c>
      <c r="R1617" t="s">
        <v>978</v>
      </c>
      <c r="S1617" t="s">
        <v>966</v>
      </c>
    </row>
    <row r="1618" spans="1:19" x14ac:dyDescent="0.25">
      <c r="A1618" s="54">
        <f>_xlfn.XLOOKUP(B1618,'School Lookup'!D:D,'School Lookup'!F:F,0)</f>
        <v>231471</v>
      </c>
      <c r="B1618" s="54" t="str">
        <f>_xlfn.XLOOKUP(C1618,'School Lookup'!A:A,'School Lookup'!D:D,_xlfn.XLOOKUP(C1618,'School Lookup'!B:B,'School Lookup'!D:D,_xlfn.XLOOKUP(C1618,'School Lookup'!C:C,'School Lookup'!D:D,0)))</f>
        <v>Leys Junior School</v>
      </c>
      <c r="C1618" t="s">
        <v>19</v>
      </c>
      <c r="D1618" t="s">
        <v>1754</v>
      </c>
      <c r="E1618" t="s">
        <v>16</v>
      </c>
      <c r="F1618" t="s">
        <v>734</v>
      </c>
      <c r="G1618" t="s">
        <v>217</v>
      </c>
      <c r="H1618" t="s">
        <v>842</v>
      </c>
      <c r="I1618" t="s">
        <v>980</v>
      </c>
      <c r="J1618" t="s">
        <v>967</v>
      </c>
      <c r="K1618" s="4">
        <v>46027</v>
      </c>
      <c r="L1618" s="5">
        <v>0.68730324074074078</v>
      </c>
      <c r="M1618" t="s">
        <v>953</v>
      </c>
      <c r="N1618" s="5">
        <v>6.9444444444444444E-5</v>
      </c>
      <c r="O1618" t="s">
        <v>968</v>
      </c>
      <c r="P1618">
        <v>2.1999999999999999E-2</v>
      </c>
      <c r="Q1618">
        <v>20</v>
      </c>
      <c r="R1618" t="s">
        <v>1292</v>
      </c>
      <c r="S1618" t="s">
        <v>966</v>
      </c>
    </row>
    <row r="1619" spans="1:19" x14ac:dyDescent="0.25">
      <c r="A1619" s="54">
        <f>_xlfn.XLOOKUP(B1619,'School Lookup'!D:D,'School Lookup'!F:F,0)</f>
        <v>170692</v>
      </c>
      <c r="B1619" s="54" t="str">
        <f>_xlfn.XLOOKUP(C1619,'School Lookup'!A:A,'School Lookup'!D:D,_xlfn.XLOOKUP(C1619,'School Lookup'!B:B,'School Lookup'!D:D,_xlfn.XLOOKUP(C1619,'School Lookup'!C:C,'School Lookup'!D:D,0)))</f>
        <v>Anthony Bec Cmnty Primary</v>
      </c>
      <c r="C1619" t="s">
        <v>29</v>
      </c>
      <c r="D1619" t="s">
        <v>1755</v>
      </c>
      <c r="E1619" t="s">
        <v>16</v>
      </c>
      <c r="F1619" t="s">
        <v>734</v>
      </c>
      <c r="G1619" t="s">
        <v>229</v>
      </c>
      <c r="H1619" t="s">
        <v>318</v>
      </c>
      <c r="I1619" t="s">
        <v>980</v>
      </c>
      <c r="J1619" t="s">
        <v>959</v>
      </c>
      <c r="K1619" s="4">
        <v>46027</v>
      </c>
      <c r="L1619" s="5">
        <v>0.51120370370370372</v>
      </c>
      <c r="M1619" t="s">
        <v>953</v>
      </c>
      <c r="N1619" s="5">
        <v>2.7777777777777778E-4</v>
      </c>
      <c r="O1619" t="s">
        <v>960</v>
      </c>
      <c r="P1619">
        <v>2.1999999999999999E-2</v>
      </c>
      <c r="Q1619">
        <v>20</v>
      </c>
      <c r="R1619" t="s">
        <v>1071</v>
      </c>
      <c r="S1619" t="s">
        <v>966</v>
      </c>
    </row>
    <row r="1620" spans="1:19" x14ac:dyDescent="0.25">
      <c r="A1620" s="54">
        <f>_xlfn.XLOOKUP(B1620,'School Lookup'!D:D,'School Lookup'!F:F,0)</f>
        <v>170692</v>
      </c>
      <c r="B1620" s="54" t="str">
        <f>_xlfn.XLOOKUP(C1620,'School Lookup'!A:A,'School Lookup'!D:D,_xlfn.XLOOKUP(C1620,'School Lookup'!B:B,'School Lookup'!D:D,_xlfn.XLOOKUP(C1620,'School Lookup'!C:C,'School Lookup'!D:D,0)))</f>
        <v>Anthony Bec Cmnty Primary</v>
      </c>
      <c r="C1620" t="s">
        <v>29</v>
      </c>
      <c r="D1620" t="s">
        <v>1755</v>
      </c>
      <c r="E1620" t="s">
        <v>16</v>
      </c>
      <c r="F1620" t="s">
        <v>734</v>
      </c>
      <c r="G1620" t="s">
        <v>229</v>
      </c>
      <c r="H1620" t="s">
        <v>318</v>
      </c>
      <c r="I1620" t="s">
        <v>980</v>
      </c>
      <c r="J1620" t="s">
        <v>959</v>
      </c>
      <c r="K1620" s="4">
        <v>46027</v>
      </c>
      <c r="L1620" s="5">
        <v>0.51163194444444449</v>
      </c>
      <c r="M1620" t="s">
        <v>953</v>
      </c>
      <c r="N1620" s="5">
        <v>1.1458333333333333E-3</v>
      </c>
      <c r="O1620" t="s">
        <v>960</v>
      </c>
      <c r="P1620">
        <v>2.1999999999999999E-2</v>
      </c>
      <c r="Q1620">
        <v>20</v>
      </c>
      <c r="R1620" t="s">
        <v>1071</v>
      </c>
      <c r="S1620" t="s">
        <v>966</v>
      </c>
    </row>
    <row r="1621" spans="1:19" x14ac:dyDescent="0.25">
      <c r="A1621" s="54">
        <f>_xlfn.XLOOKUP(B1621,'School Lookup'!D:D,'School Lookup'!F:F,0)</f>
        <v>170692</v>
      </c>
      <c r="B1621" s="54" t="str">
        <f>_xlfn.XLOOKUP(C1621,'School Lookup'!A:A,'School Lookup'!D:D,_xlfn.XLOOKUP(C1621,'School Lookup'!B:B,'School Lookup'!D:D,_xlfn.XLOOKUP(C1621,'School Lookup'!C:C,'School Lookup'!D:D,0)))</f>
        <v>Anthony Bec Cmnty Primary</v>
      </c>
      <c r="C1621" t="s">
        <v>29</v>
      </c>
      <c r="D1621" t="s">
        <v>1756</v>
      </c>
      <c r="E1621" t="s">
        <v>16</v>
      </c>
      <c r="F1621" t="s">
        <v>734</v>
      </c>
      <c r="G1621" t="s">
        <v>229</v>
      </c>
      <c r="H1621" t="s">
        <v>318</v>
      </c>
      <c r="I1621" t="s">
        <v>980</v>
      </c>
      <c r="J1621" t="s">
        <v>959</v>
      </c>
      <c r="K1621" s="4">
        <v>46027</v>
      </c>
      <c r="L1621" s="5">
        <v>0.56467592592592597</v>
      </c>
      <c r="M1621" t="s">
        <v>953</v>
      </c>
      <c r="N1621" s="5">
        <v>3.1365740740740742E-3</v>
      </c>
      <c r="O1621" t="s">
        <v>960</v>
      </c>
      <c r="P1621">
        <v>3.9E-2</v>
      </c>
      <c r="Q1621">
        <v>20</v>
      </c>
      <c r="R1621" t="s">
        <v>1071</v>
      </c>
      <c r="S1621" t="s">
        <v>966</v>
      </c>
    </row>
    <row r="1622" spans="1:19" x14ac:dyDescent="0.25">
      <c r="A1622" s="54">
        <f>_xlfn.XLOOKUP(B1622,'School Lookup'!D:D,'School Lookup'!F:F,0)</f>
        <v>170692</v>
      </c>
      <c r="B1622" s="54" t="str">
        <f>_xlfn.XLOOKUP(C1622,'School Lookup'!A:A,'School Lookup'!D:D,_xlfn.XLOOKUP(C1622,'School Lookup'!B:B,'School Lookup'!D:D,_xlfn.XLOOKUP(C1622,'School Lookup'!C:C,'School Lookup'!D:D,0)))</f>
        <v>Anthony Bec Cmnty Primary</v>
      </c>
      <c r="C1622" t="s">
        <v>29</v>
      </c>
      <c r="D1622" t="s">
        <v>1571</v>
      </c>
      <c r="E1622" t="s">
        <v>16</v>
      </c>
      <c r="F1622" t="s">
        <v>734</v>
      </c>
      <c r="G1622" t="s">
        <v>229</v>
      </c>
      <c r="H1622" t="s">
        <v>318</v>
      </c>
      <c r="I1622" t="s">
        <v>980</v>
      </c>
      <c r="J1622" t="s">
        <v>959</v>
      </c>
      <c r="K1622" s="4">
        <v>46027</v>
      </c>
      <c r="L1622" s="5">
        <v>0.5872222222222222</v>
      </c>
      <c r="M1622" t="s">
        <v>953</v>
      </c>
      <c r="N1622" s="5">
        <v>2.5578703703703705E-3</v>
      </c>
      <c r="O1622" t="s">
        <v>960</v>
      </c>
      <c r="P1622">
        <v>3.2000000000000001E-2</v>
      </c>
      <c r="Q1622">
        <v>20</v>
      </c>
      <c r="R1622" t="s">
        <v>1144</v>
      </c>
      <c r="S1622" t="s">
        <v>966</v>
      </c>
    </row>
    <row r="1623" spans="1:19" x14ac:dyDescent="0.25">
      <c r="A1623" s="54">
        <f>_xlfn.XLOOKUP(B1623,'School Lookup'!D:D,'School Lookup'!F:F,0)</f>
        <v>170692</v>
      </c>
      <c r="B1623" s="54" t="str">
        <f>_xlfn.XLOOKUP(C1623,'School Lookup'!A:A,'School Lookup'!D:D,_xlfn.XLOOKUP(C1623,'School Lookup'!B:B,'School Lookup'!D:D,_xlfn.XLOOKUP(C1623,'School Lookup'!C:C,'School Lookup'!D:D,0)))</f>
        <v>Anthony Bec Cmnty Primary</v>
      </c>
      <c r="C1623" t="s">
        <v>29</v>
      </c>
      <c r="D1623" t="s">
        <v>1571</v>
      </c>
      <c r="E1623" t="s">
        <v>16</v>
      </c>
      <c r="F1623" t="s">
        <v>734</v>
      </c>
      <c r="G1623" t="s">
        <v>229</v>
      </c>
      <c r="H1623" t="s">
        <v>318</v>
      </c>
      <c r="I1623" t="s">
        <v>980</v>
      </c>
      <c r="J1623" t="s">
        <v>959</v>
      </c>
      <c r="K1623" s="4">
        <v>46027</v>
      </c>
      <c r="L1623" s="5">
        <v>0.59300925925925929</v>
      </c>
      <c r="M1623" t="s">
        <v>953</v>
      </c>
      <c r="N1623" s="5">
        <v>1.5393518518518519E-3</v>
      </c>
      <c r="O1623" t="s">
        <v>960</v>
      </c>
      <c r="P1623">
        <v>2.1999999999999999E-2</v>
      </c>
      <c r="Q1623">
        <v>20</v>
      </c>
      <c r="R1623" t="s">
        <v>1144</v>
      </c>
      <c r="S1623" t="s">
        <v>966</v>
      </c>
    </row>
    <row r="1624" spans="1:19" x14ac:dyDescent="0.25">
      <c r="A1624" s="54">
        <f>_xlfn.XLOOKUP(B1624,'School Lookup'!D:D,'School Lookup'!F:F,0)</f>
        <v>170692</v>
      </c>
      <c r="B1624" s="54" t="str">
        <f>_xlfn.XLOOKUP(C1624,'School Lookup'!A:A,'School Lookup'!D:D,_xlfn.XLOOKUP(C1624,'School Lookup'!B:B,'School Lookup'!D:D,_xlfn.XLOOKUP(C1624,'School Lookup'!C:C,'School Lookup'!D:D,0)))</f>
        <v>Anthony Bec Cmnty Primary</v>
      </c>
      <c r="C1624" t="s">
        <v>29</v>
      </c>
      <c r="D1624" t="s">
        <v>1757</v>
      </c>
      <c r="E1624" t="s">
        <v>16</v>
      </c>
      <c r="F1624" t="s">
        <v>734</v>
      </c>
      <c r="G1624" t="s">
        <v>229</v>
      </c>
      <c r="H1624" t="s">
        <v>318</v>
      </c>
      <c r="I1624" t="s">
        <v>980</v>
      </c>
      <c r="J1624" t="s">
        <v>959</v>
      </c>
      <c r="K1624" s="4">
        <v>46027</v>
      </c>
      <c r="L1624" s="5">
        <v>0.62064814814814817</v>
      </c>
      <c r="M1624" t="s">
        <v>953</v>
      </c>
      <c r="N1624" s="5">
        <v>1.8402777777777777E-3</v>
      </c>
      <c r="O1624" t="s">
        <v>960</v>
      </c>
      <c r="P1624">
        <v>2.3E-2</v>
      </c>
      <c r="Q1624">
        <v>20</v>
      </c>
      <c r="R1624" t="s">
        <v>1071</v>
      </c>
      <c r="S1624" t="s">
        <v>966</v>
      </c>
    </row>
    <row r="1625" spans="1:19" x14ac:dyDescent="0.25">
      <c r="A1625" s="54">
        <f>_xlfn.XLOOKUP(B1625,'School Lookup'!D:D,'School Lookup'!F:F,0)</f>
        <v>231471</v>
      </c>
      <c r="B1625" s="54" t="str">
        <f>_xlfn.XLOOKUP(C1625,'School Lookup'!A:A,'School Lookup'!D:D,_xlfn.XLOOKUP(C1625,'School Lookup'!B:B,'School Lookup'!D:D,_xlfn.XLOOKUP(C1625,'School Lookup'!C:C,'School Lookup'!D:D,0)))</f>
        <v>Leys Junior School</v>
      </c>
      <c r="C1625" t="s">
        <v>19</v>
      </c>
      <c r="D1625" t="s">
        <v>1228</v>
      </c>
      <c r="E1625" t="s">
        <v>16</v>
      </c>
      <c r="F1625" t="s">
        <v>734</v>
      </c>
      <c r="G1625" t="s">
        <v>217</v>
      </c>
      <c r="H1625" t="s">
        <v>842</v>
      </c>
      <c r="I1625" t="s">
        <v>980</v>
      </c>
      <c r="J1625" t="s">
        <v>981</v>
      </c>
      <c r="K1625" s="4">
        <v>46027</v>
      </c>
      <c r="L1625" s="5">
        <v>0.63717592592592598</v>
      </c>
      <c r="M1625" t="s">
        <v>953</v>
      </c>
      <c r="N1625" s="5">
        <v>3.1250000000000001E-4</v>
      </c>
      <c r="O1625" t="s">
        <v>982</v>
      </c>
      <c r="P1625">
        <v>3.4000000000000002E-2</v>
      </c>
      <c r="Q1625">
        <v>20</v>
      </c>
      <c r="R1625" t="s">
        <v>998</v>
      </c>
      <c r="S1625" t="s">
        <v>987</v>
      </c>
    </row>
    <row r="1626" spans="1:19" x14ac:dyDescent="0.25">
      <c r="A1626" s="54">
        <f>_xlfn.XLOOKUP(B1626,'School Lookup'!D:D,'School Lookup'!F:F,0)</f>
        <v>231471</v>
      </c>
      <c r="B1626" s="54" t="str">
        <f>_xlfn.XLOOKUP(C1626,'School Lookup'!A:A,'School Lookup'!D:D,_xlfn.XLOOKUP(C1626,'School Lookup'!B:B,'School Lookup'!D:D,_xlfn.XLOOKUP(C1626,'School Lookup'!C:C,'School Lookup'!D:D,0)))</f>
        <v>Leys Junior School</v>
      </c>
      <c r="C1626" t="s">
        <v>19</v>
      </c>
      <c r="D1626" t="s">
        <v>1228</v>
      </c>
      <c r="E1626" t="s">
        <v>16</v>
      </c>
      <c r="F1626" t="s">
        <v>734</v>
      </c>
      <c r="G1626" t="s">
        <v>217</v>
      </c>
      <c r="H1626" t="s">
        <v>842</v>
      </c>
      <c r="I1626" t="s">
        <v>980</v>
      </c>
      <c r="J1626" t="s">
        <v>981</v>
      </c>
      <c r="K1626" s="4">
        <v>46027</v>
      </c>
      <c r="L1626" s="5">
        <v>0.63782407407407404</v>
      </c>
      <c r="M1626" t="s">
        <v>953</v>
      </c>
      <c r="N1626" s="5">
        <v>1.5983796296296298E-2</v>
      </c>
      <c r="O1626" t="s">
        <v>982</v>
      </c>
      <c r="P1626">
        <v>1.6359999999999999</v>
      </c>
      <c r="Q1626">
        <v>20</v>
      </c>
      <c r="R1626" t="s">
        <v>998</v>
      </c>
      <c r="S1626" t="s">
        <v>987</v>
      </c>
    </row>
    <row r="1627" spans="1:19" x14ac:dyDescent="0.25">
      <c r="A1627" s="54">
        <f>_xlfn.XLOOKUP(B1627,'School Lookup'!D:D,'School Lookup'!F:F,0)</f>
        <v>231471</v>
      </c>
      <c r="B1627" s="54" t="str">
        <f>_xlfn.XLOOKUP(C1627,'School Lookup'!A:A,'School Lookup'!D:D,_xlfn.XLOOKUP(C1627,'School Lookup'!B:B,'School Lookup'!D:D,_xlfn.XLOOKUP(C1627,'School Lookup'!C:C,'School Lookup'!D:D,0)))</f>
        <v>Leys Junior School</v>
      </c>
      <c r="C1627" t="s">
        <v>19</v>
      </c>
      <c r="D1627" t="s">
        <v>1047</v>
      </c>
      <c r="E1627" t="s">
        <v>16</v>
      </c>
      <c r="F1627" t="s">
        <v>734</v>
      </c>
      <c r="G1627" t="s">
        <v>217</v>
      </c>
      <c r="H1627" t="s">
        <v>842</v>
      </c>
      <c r="I1627" t="s">
        <v>980</v>
      </c>
      <c r="J1627" t="s">
        <v>981</v>
      </c>
      <c r="K1627" s="4">
        <v>46027</v>
      </c>
      <c r="L1627" s="5">
        <v>0.66217592592592589</v>
      </c>
      <c r="M1627" t="s">
        <v>953</v>
      </c>
      <c r="N1627" s="5">
        <v>5.3240740740740744E-4</v>
      </c>
      <c r="O1627" t="s">
        <v>982</v>
      </c>
      <c r="P1627">
        <v>5.6000000000000001E-2</v>
      </c>
      <c r="Q1627">
        <v>20</v>
      </c>
      <c r="R1627" t="s">
        <v>998</v>
      </c>
      <c r="S1627" t="s">
        <v>987</v>
      </c>
    </row>
    <row r="1628" spans="1:19" x14ac:dyDescent="0.25">
      <c r="A1628" s="54">
        <f>_xlfn.XLOOKUP(B1628,'School Lookup'!D:D,'School Lookup'!F:F,0)</f>
        <v>585323</v>
      </c>
      <c r="B1628" s="54" t="str">
        <f>_xlfn.XLOOKUP(C1628,'School Lookup'!A:A,'School Lookup'!D:D,_xlfn.XLOOKUP(C1628,'School Lookup'!B:B,'School Lookup'!D:D,_xlfn.XLOOKUP(C1628,'School Lookup'!C:C,'School Lookup'!D:D,0)))</f>
        <v>Netherseal St Peters CE Controlled Primary School</v>
      </c>
      <c r="C1628" t="s">
        <v>26</v>
      </c>
      <c r="D1628" t="s">
        <v>1758</v>
      </c>
      <c r="E1628" t="s">
        <v>16</v>
      </c>
      <c r="F1628" t="s">
        <v>734</v>
      </c>
      <c r="G1628" t="s">
        <v>131</v>
      </c>
      <c r="H1628" t="s">
        <v>768</v>
      </c>
      <c r="I1628" t="s">
        <v>980</v>
      </c>
      <c r="J1628" t="s">
        <v>967</v>
      </c>
      <c r="K1628" s="4">
        <v>46027</v>
      </c>
      <c r="L1628" s="5">
        <v>0.53355324074074073</v>
      </c>
      <c r="M1628" t="s">
        <v>953</v>
      </c>
      <c r="N1628" s="5">
        <v>5.9722222222222225E-3</v>
      </c>
      <c r="O1628" t="s">
        <v>968</v>
      </c>
      <c r="P1628">
        <v>7.3999999999999996E-2</v>
      </c>
      <c r="Q1628">
        <v>20</v>
      </c>
      <c r="R1628" t="s">
        <v>1759</v>
      </c>
      <c r="S1628" t="s">
        <v>966</v>
      </c>
    </row>
    <row r="1629" spans="1:19" x14ac:dyDescent="0.25">
      <c r="A1629" s="54">
        <f>_xlfn.XLOOKUP(B1629,'School Lookup'!D:D,'School Lookup'!F:F,0)</f>
        <v>856243</v>
      </c>
      <c r="B1629" s="54" t="str">
        <f>_xlfn.XLOOKUP(C1629,'School Lookup'!A:A,'School Lookup'!D:D,_xlfn.XLOOKUP(C1629,'School Lookup'!B:B,'School Lookup'!D:D,_xlfn.XLOOKUP(C1629,'School Lookup'!C:C,'School Lookup'!D:D,0)))</f>
        <v>Elton Primary School</v>
      </c>
      <c r="C1629" t="s">
        <v>331</v>
      </c>
      <c r="D1629" t="s">
        <v>1112</v>
      </c>
      <c r="E1629" t="s">
        <v>16</v>
      </c>
      <c r="F1629" t="s">
        <v>734</v>
      </c>
      <c r="G1629" t="s">
        <v>332</v>
      </c>
      <c r="H1629" t="s">
        <v>877</v>
      </c>
      <c r="I1629" t="s">
        <v>958</v>
      </c>
      <c r="J1629" t="s">
        <v>959</v>
      </c>
      <c r="K1629" s="4">
        <v>46027</v>
      </c>
      <c r="L1629" s="5">
        <v>0.51756944444444442</v>
      </c>
      <c r="M1629" t="s">
        <v>953</v>
      </c>
      <c r="N1629" s="5">
        <v>1.0648148148148149E-3</v>
      </c>
      <c r="O1629" t="s">
        <v>960</v>
      </c>
      <c r="P1629">
        <v>0</v>
      </c>
      <c r="Q1629">
        <v>20</v>
      </c>
      <c r="R1629" t="s">
        <v>978</v>
      </c>
      <c r="S1629" t="s">
        <v>966</v>
      </c>
    </row>
    <row r="1630" spans="1:19" x14ac:dyDescent="0.25">
      <c r="A1630" s="54">
        <f>_xlfn.XLOOKUP(B1630,'School Lookup'!D:D,'School Lookup'!F:F,0)</f>
        <v>856243</v>
      </c>
      <c r="B1630" s="54" t="str">
        <f>_xlfn.XLOOKUP(C1630,'School Lookup'!A:A,'School Lookup'!D:D,_xlfn.XLOOKUP(C1630,'School Lookup'!B:B,'School Lookup'!D:D,_xlfn.XLOOKUP(C1630,'School Lookup'!C:C,'School Lookup'!D:D,0)))</f>
        <v>Elton Primary School</v>
      </c>
      <c r="C1630" t="s">
        <v>331</v>
      </c>
      <c r="D1630" t="s">
        <v>1407</v>
      </c>
      <c r="E1630" t="s">
        <v>16</v>
      </c>
      <c r="F1630" t="s">
        <v>734</v>
      </c>
      <c r="G1630" t="s">
        <v>332</v>
      </c>
      <c r="H1630" t="s">
        <v>877</v>
      </c>
      <c r="I1630" t="s">
        <v>958</v>
      </c>
      <c r="J1630" t="s">
        <v>981</v>
      </c>
      <c r="K1630" s="4">
        <v>46027</v>
      </c>
      <c r="L1630" s="5">
        <v>0.52652777777777782</v>
      </c>
      <c r="M1630" t="s">
        <v>953</v>
      </c>
      <c r="N1630" s="5">
        <v>4.6296296296296294E-5</v>
      </c>
      <c r="O1630" t="s">
        <v>982</v>
      </c>
      <c r="P1630">
        <v>0</v>
      </c>
      <c r="Q1630">
        <v>20</v>
      </c>
      <c r="R1630" t="s">
        <v>1011</v>
      </c>
      <c r="S1630" t="s">
        <v>984</v>
      </c>
    </row>
    <row r="1631" spans="1:19" x14ac:dyDescent="0.25">
      <c r="A1631" s="54">
        <f>_xlfn.XLOOKUP(B1631,'School Lookup'!D:D,'School Lookup'!F:F,0)</f>
        <v>682471</v>
      </c>
      <c r="B1631" s="54" t="str">
        <f>_xlfn.XLOOKUP(C1631,'School Lookup'!A:A,'School Lookup'!D:D,_xlfn.XLOOKUP(C1631,'School Lookup'!B:B,'School Lookup'!D:D,_xlfn.XLOOKUP(C1631,'School Lookup'!C:C,'School Lookup'!D:D,0)))</f>
        <v>Ridgeway Primary School</v>
      </c>
      <c r="C1631" t="s">
        <v>327</v>
      </c>
      <c r="D1631">
        <v>500</v>
      </c>
      <c r="E1631" t="s">
        <v>16</v>
      </c>
      <c r="F1631" t="s">
        <v>734</v>
      </c>
      <c r="G1631" t="s">
        <v>328</v>
      </c>
      <c r="H1631" t="s">
        <v>885</v>
      </c>
      <c r="I1631" t="s">
        <v>958</v>
      </c>
      <c r="J1631" t="s">
        <v>959</v>
      </c>
      <c r="K1631" s="4">
        <v>46028</v>
      </c>
      <c r="L1631" s="5">
        <v>0.52604166666666663</v>
      </c>
      <c r="M1631" t="s">
        <v>953</v>
      </c>
      <c r="N1631" s="5">
        <v>6.9444444444444444E-5</v>
      </c>
      <c r="O1631" t="s">
        <v>960</v>
      </c>
      <c r="P1631">
        <v>0</v>
      </c>
      <c r="Q1631">
        <v>20</v>
      </c>
      <c r="R1631" t="s">
        <v>961</v>
      </c>
      <c r="S1631" t="s">
        <v>955</v>
      </c>
    </row>
    <row r="1632" spans="1:19" x14ac:dyDescent="0.25">
      <c r="A1632" s="54">
        <f>_xlfn.XLOOKUP(B1632,'School Lookup'!D:D,'School Lookup'!F:F,0)</f>
        <v>682471</v>
      </c>
      <c r="B1632" s="54" t="str">
        <f>_xlfn.XLOOKUP(C1632,'School Lookup'!A:A,'School Lookup'!D:D,_xlfn.XLOOKUP(C1632,'School Lookup'!B:B,'School Lookup'!D:D,_xlfn.XLOOKUP(C1632,'School Lookup'!C:C,'School Lookup'!D:D,0)))</f>
        <v>Ridgeway Primary School</v>
      </c>
      <c r="C1632" t="s">
        <v>327</v>
      </c>
      <c r="D1632">
        <v>500</v>
      </c>
      <c r="E1632" t="s">
        <v>16</v>
      </c>
      <c r="F1632" t="s">
        <v>734</v>
      </c>
      <c r="G1632" t="s">
        <v>328</v>
      </c>
      <c r="H1632" t="s">
        <v>885</v>
      </c>
      <c r="I1632" t="s">
        <v>958</v>
      </c>
      <c r="J1632" t="s">
        <v>959</v>
      </c>
      <c r="K1632" s="4">
        <v>46028</v>
      </c>
      <c r="L1632" s="5">
        <v>0.53273148148148153</v>
      </c>
      <c r="M1632" t="s">
        <v>953</v>
      </c>
      <c r="N1632" s="5">
        <v>2.3148148148148147E-5</v>
      </c>
      <c r="O1632" t="s">
        <v>960</v>
      </c>
      <c r="P1632">
        <v>0</v>
      </c>
      <c r="Q1632">
        <v>20</v>
      </c>
      <c r="R1632" t="s">
        <v>961</v>
      </c>
      <c r="S1632" t="s">
        <v>955</v>
      </c>
    </row>
    <row r="1633" spans="1:19" x14ac:dyDescent="0.25">
      <c r="A1633" s="54">
        <f>_xlfn.XLOOKUP(B1633,'School Lookup'!D:D,'School Lookup'!F:F,0)</f>
        <v>682471</v>
      </c>
      <c r="B1633" s="54" t="str">
        <f>_xlfn.XLOOKUP(C1633,'School Lookup'!A:A,'School Lookup'!D:D,_xlfn.XLOOKUP(C1633,'School Lookup'!B:B,'School Lookup'!D:D,_xlfn.XLOOKUP(C1633,'School Lookup'!C:C,'School Lookup'!D:D,0)))</f>
        <v>Ridgeway Primary School</v>
      </c>
      <c r="C1633" t="s">
        <v>327</v>
      </c>
      <c r="D1633">
        <v>500</v>
      </c>
      <c r="E1633" t="s">
        <v>16</v>
      </c>
      <c r="F1633" t="s">
        <v>734</v>
      </c>
      <c r="G1633" t="s">
        <v>328</v>
      </c>
      <c r="H1633" t="s">
        <v>885</v>
      </c>
      <c r="I1633" t="s">
        <v>958</v>
      </c>
      <c r="J1633" t="s">
        <v>959</v>
      </c>
      <c r="K1633" s="4">
        <v>46028</v>
      </c>
      <c r="L1633" s="5">
        <v>0.55434027777777772</v>
      </c>
      <c r="M1633" t="s">
        <v>953</v>
      </c>
      <c r="N1633" s="5">
        <v>4.6296296296296298E-4</v>
      </c>
      <c r="O1633" t="s">
        <v>960</v>
      </c>
      <c r="P1633">
        <v>0</v>
      </c>
      <c r="Q1633">
        <v>20</v>
      </c>
      <c r="R1633" t="s">
        <v>961</v>
      </c>
      <c r="S1633" t="s">
        <v>955</v>
      </c>
    </row>
    <row r="1634" spans="1:19" x14ac:dyDescent="0.25">
      <c r="A1634" s="54">
        <f>_xlfn.XLOOKUP(B1634,'School Lookup'!D:D,'School Lookup'!F:F,0)</f>
        <v>682471</v>
      </c>
      <c r="B1634" s="54" t="str">
        <f>_xlfn.XLOOKUP(C1634,'School Lookup'!A:A,'School Lookup'!D:D,_xlfn.XLOOKUP(C1634,'School Lookup'!B:B,'School Lookup'!D:D,_xlfn.XLOOKUP(C1634,'School Lookup'!C:C,'School Lookup'!D:D,0)))</f>
        <v>Ridgeway Primary School</v>
      </c>
      <c r="C1634" t="s">
        <v>327</v>
      </c>
      <c r="D1634" t="s">
        <v>962</v>
      </c>
      <c r="E1634" t="s">
        <v>16</v>
      </c>
      <c r="F1634" t="s">
        <v>734</v>
      </c>
      <c r="G1634" t="s">
        <v>328</v>
      </c>
      <c r="H1634" t="s">
        <v>885</v>
      </c>
      <c r="I1634" t="s">
        <v>958</v>
      </c>
      <c r="J1634" t="s">
        <v>959</v>
      </c>
      <c r="K1634" s="4">
        <v>46028</v>
      </c>
      <c r="L1634" s="5">
        <v>0.57245370370370374</v>
      </c>
      <c r="M1634" t="s">
        <v>953</v>
      </c>
      <c r="N1634" s="5">
        <v>4.9768518518518521E-4</v>
      </c>
      <c r="O1634" t="s">
        <v>960</v>
      </c>
      <c r="P1634">
        <v>0</v>
      </c>
      <c r="Q1634">
        <v>20</v>
      </c>
      <c r="R1634" t="s">
        <v>955</v>
      </c>
    </row>
    <row r="1635" spans="1:19" x14ac:dyDescent="0.25">
      <c r="A1635" s="54">
        <f>_xlfn.XLOOKUP(B1635,'School Lookup'!D:D,'School Lookup'!F:F,0)</f>
        <v>682471</v>
      </c>
      <c r="B1635" s="54" t="str">
        <f>_xlfn.XLOOKUP(C1635,'School Lookup'!A:A,'School Lookup'!D:D,_xlfn.XLOOKUP(C1635,'School Lookup'!B:B,'School Lookup'!D:D,_xlfn.XLOOKUP(C1635,'School Lookup'!C:C,'School Lookup'!D:D,0)))</f>
        <v>Ridgeway Primary School</v>
      </c>
      <c r="C1635" t="s">
        <v>327</v>
      </c>
      <c r="D1635">
        <v>500</v>
      </c>
      <c r="E1635" t="s">
        <v>16</v>
      </c>
      <c r="F1635" t="s">
        <v>734</v>
      </c>
      <c r="G1635" t="s">
        <v>328</v>
      </c>
      <c r="H1635" t="s">
        <v>885</v>
      </c>
      <c r="I1635" t="s">
        <v>958</v>
      </c>
      <c r="J1635" t="s">
        <v>959</v>
      </c>
      <c r="K1635" s="4">
        <v>46028</v>
      </c>
      <c r="L1635" s="5">
        <v>0.57245370370370374</v>
      </c>
      <c r="M1635" t="s">
        <v>953</v>
      </c>
      <c r="N1635" s="5">
        <v>4.9768518518518521E-4</v>
      </c>
      <c r="O1635" t="s">
        <v>960</v>
      </c>
      <c r="P1635">
        <v>0</v>
      </c>
      <c r="Q1635">
        <v>20</v>
      </c>
      <c r="R1635" t="s">
        <v>961</v>
      </c>
      <c r="S1635" t="s">
        <v>955</v>
      </c>
    </row>
    <row r="1636" spans="1:19" x14ac:dyDescent="0.25">
      <c r="A1636" s="54">
        <f>_xlfn.XLOOKUP(B1636,'School Lookup'!D:D,'School Lookup'!F:F,0)</f>
        <v>682471</v>
      </c>
      <c r="B1636" s="54" t="str">
        <f>_xlfn.XLOOKUP(C1636,'School Lookup'!A:A,'School Lookup'!D:D,_xlfn.XLOOKUP(C1636,'School Lookup'!B:B,'School Lookup'!D:D,_xlfn.XLOOKUP(C1636,'School Lookup'!C:C,'School Lookup'!D:D,0)))</f>
        <v>Ridgeway Primary School</v>
      </c>
      <c r="C1636" t="s">
        <v>327</v>
      </c>
      <c r="D1636" t="s">
        <v>962</v>
      </c>
      <c r="E1636" t="s">
        <v>16</v>
      </c>
      <c r="F1636" t="s">
        <v>734</v>
      </c>
      <c r="G1636" t="s">
        <v>328</v>
      </c>
      <c r="H1636" t="s">
        <v>885</v>
      </c>
      <c r="I1636" t="s">
        <v>958</v>
      </c>
      <c r="J1636" t="s">
        <v>959</v>
      </c>
      <c r="K1636" s="4">
        <v>46028</v>
      </c>
      <c r="L1636" s="5">
        <v>0.61925925925925929</v>
      </c>
      <c r="M1636" t="s">
        <v>953</v>
      </c>
      <c r="N1636" s="5">
        <v>3.7037037037037035E-4</v>
      </c>
      <c r="O1636" t="s">
        <v>960</v>
      </c>
      <c r="P1636">
        <v>0</v>
      </c>
      <c r="Q1636">
        <v>20</v>
      </c>
      <c r="R1636" t="s">
        <v>955</v>
      </c>
    </row>
    <row r="1637" spans="1:19" x14ac:dyDescent="0.25">
      <c r="A1637" s="54">
        <f>_xlfn.XLOOKUP(B1637,'School Lookup'!D:D,'School Lookup'!F:F,0)</f>
        <v>682471</v>
      </c>
      <c r="B1637" s="54" t="str">
        <f>_xlfn.XLOOKUP(C1637,'School Lookup'!A:A,'School Lookup'!D:D,_xlfn.XLOOKUP(C1637,'School Lookup'!B:B,'School Lookup'!D:D,_xlfn.XLOOKUP(C1637,'School Lookup'!C:C,'School Lookup'!D:D,0)))</f>
        <v>Ridgeway Primary School</v>
      </c>
      <c r="C1637" t="s">
        <v>327</v>
      </c>
      <c r="D1637">
        <v>500</v>
      </c>
      <c r="E1637" t="s">
        <v>16</v>
      </c>
      <c r="F1637" t="s">
        <v>734</v>
      </c>
      <c r="G1637" t="s">
        <v>328</v>
      </c>
      <c r="H1637" t="s">
        <v>885</v>
      </c>
      <c r="I1637" t="s">
        <v>958</v>
      </c>
      <c r="J1637" t="s">
        <v>959</v>
      </c>
      <c r="K1637" s="4">
        <v>46028</v>
      </c>
      <c r="L1637" s="5">
        <v>0.61925925925925929</v>
      </c>
      <c r="M1637" t="s">
        <v>953</v>
      </c>
      <c r="N1637" s="5">
        <v>3.7037037037037035E-4</v>
      </c>
      <c r="O1637" t="s">
        <v>960</v>
      </c>
      <c r="P1637">
        <v>0</v>
      </c>
      <c r="Q1637">
        <v>20</v>
      </c>
      <c r="R1637" t="s">
        <v>961</v>
      </c>
      <c r="S1637" t="s">
        <v>955</v>
      </c>
    </row>
    <row r="1638" spans="1:19" x14ac:dyDescent="0.25">
      <c r="A1638" s="54">
        <f>_xlfn.XLOOKUP(B1638,'School Lookup'!D:D,'School Lookup'!F:F,0)</f>
        <v>148526</v>
      </c>
      <c r="B1638" s="54" t="str">
        <f>_xlfn.XLOOKUP(C1638,'School Lookup'!A:A,'School Lookup'!D:D,_xlfn.XLOOKUP(C1638,'School Lookup'!B:B,'School Lookup'!D:D,_xlfn.XLOOKUP(C1638,'School Lookup'!C:C,'School Lookup'!D:D,0)))</f>
        <v>The Village Federation Lines</v>
      </c>
      <c r="C1638" t="s">
        <v>24</v>
      </c>
      <c r="D1638" t="s">
        <v>1760</v>
      </c>
      <c r="E1638" t="s">
        <v>16</v>
      </c>
      <c r="F1638" t="s">
        <v>734</v>
      </c>
      <c r="G1638" t="s">
        <v>134</v>
      </c>
      <c r="H1638" t="s">
        <v>347</v>
      </c>
      <c r="I1638" t="s">
        <v>958</v>
      </c>
      <c r="J1638" t="s">
        <v>981</v>
      </c>
      <c r="K1638" s="4">
        <v>46028</v>
      </c>
      <c r="L1638" s="5">
        <v>0.65127314814814818</v>
      </c>
      <c r="M1638" t="s">
        <v>953</v>
      </c>
      <c r="N1638" s="5">
        <v>6.122685185185185E-3</v>
      </c>
      <c r="O1638" t="s">
        <v>982</v>
      </c>
      <c r="P1638">
        <v>0</v>
      </c>
      <c r="Q1638">
        <v>20</v>
      </c>
      <c r="R1638" t="s">
        <v>983</v>
      </c>
      <c r="S1638" t="s">
        <v>984</v>
      </c>
    </row>
    <row r="1639" spans="1:19" x14ac:dyDescent="0.25">
      <c r="A1639" s="54">
        <f>_xlfn.XLOOKUP(B1639,'School Lookup'!D:D,'School Lookup'!F:F,0)</f>
        <v>114469</v>
      </c>
      <c r="B1639" s="54" t="str">
        <f>_xlfn.XLOOKUP(C1639,'School Lookup'!A:A,'School Lookup'!D:D,_xlfn.XLOOKUP(C1639,'School Lookup'!B:B,'School Lookup'!D:D,_xlfn.XLOOKUP(C1639,'School Lookup'!C:C,'School Lookup'!D:D,0)))</f>
        <v>Thornsett Primary School</v>
      </c>
      <c r="C1639" t="s">
        <v>20</v>
      </c>
      <c r="D1639" t="s">
        <v>1340</v>
      </c>
      <c r="E1639" t="s">
        <v>16</v>
      </c>
      <c r="F1639" t="s">
        <v>734</v>
      </c>
      <c r="G1639" t="s">
        <v>224</v>
      </c>
      <c r="H1639" t="s">
        <v>222</v>
      </c>
      <c r="I1639" t="s">
        <v>980</v>
      </c>
      <c r="J1639" t="s">
        <v>981</v>
      </c>
      <c r="K1639" s="4">
        <v>46028</v>
      </c>
      <c r="L1639" s="5">
        <v>0.3835763888888889</v>
      </c>
      <c r="M1639" t="s">
        <v>953</v>
      </c>
      <c r="N1639" s="5">
        <v>2.5462962962962961E-4</v>
      </c>
      <c r="O1639" t="s">
        <v>982</v>
      </c>
      <c r="P1639">
        <v>2.8000000000000001E-2</v>
      </c>
      <c r="Q1639">
        <v>20</v>
      </c>
      <c r="R1639" t="s">
        <v>983</v>
      </c>
      <c r="S1639" t="s">
        <v>984</v>
      </c>
    </row>
    <row r="1640" spans="1:19" x14ac:dyDescent="0.25">
      <c r="A1640" s="54">
        <f>_xlfn.XLOOKUP(B1640,'School Lookup'!D:D,'School Lookup'!F:F,0)</f>
        <v>114469</v>
      </c>
      <c r="B1640" s="54" t="str">
        <f>_xlfn.XLOOKUP(C1640,'School Lookup'!A:A,'School Lookup'!D:D,_xlfn.XLOOKUP(C1640,'School Lookup'!B:B,'School Lookup'!D:D,_xlfn.XLOOKUP(C1640,'School Lookup'!C:C,'School Lookup'!D:D,0)))</f>
        <v>Thornsett Primary School</v>
      </c>
      <c r="C1640" t="s">
        <v>20</v>
      </c>
      <c r="D1640" t="s">
        <v>1761</v>
      </c>
      <c r="E1640" t="s">
        <v>16</v>
      </c>
      <c r="F1640" t="s">
        <v>734</v>
      </c>
      <c r="G1640" t="s">
        <v>224</v>
      </c>
      <c r="H1640" t="s">
        <v>222</v>
      </c>
      <c r="I1640" t="s">
        <v>980</v>
      </c>
      <c r="J1640" t="s">
        <v>981</v>
      </c>
      <c r="K1640" s="4">
        <v>46028</v>
      </c>
      <c r="L1640" s="5">
        <v>0.40099537037037036</v>
      </c>
      <c r="M1640" t="s">
        <v>953</v>
      </c>
      <c r="N1640" s="5">
        <v>2.0833333333333335E-4</v>
      </c>
      <c r="O1640" t="s">
        <v>982</v>
      </c>
      <c r="P1640">
        <v>2.3E-2</v>
      </c>
      <c r="Q1640">
        <v>20</v>
      </c>
      <c r="R1640" t="s">
        <v>983</v>
      </c>
      <c r="S1640" t="s">
        <v>984</v>
      </c>
    </row>
    <row r="1641" spans="1:19" x14ac:dyDescent="0.25">
      <c r="A1641" s="54">
        <f>_xlfn.XLOOKUP(B1641,'School Lookup'!D:D,'School Lookup'!F:F,0)</f>
        <v>114469</v>
      </c>
      <c r="B1641" s="54" t="str">
        <f>_xlfn.XLOOKUP(C1641,'School Lookup'!A:A,'School Lookup'!D:D,_xlfn.XLOOKUP(C1641,'School Lookup'!B:B,'School Lookup'!D:D,_xlfn.XLOOKUP(C1641,'School Lookup'!C:C,'School Lookup'!D:D,0)))</f>
        <v>Thornsett Primary School</v>
      </c>
      <c r="C1641" t="s">
        <v>20</v>
      </c>
      <c r="D1641" t="s">
        <v>1762</v>
      </c>
      <c r="E1641" t="s">
        <v>16</v>
      </c>
      <c r="F1641" t="s">
        <v>734</v>
      </c>
      <c r="G1641" t="s">
        <v>224</v>
      </c>
      <c r="H1641" t="s">
        <v>222</v>
      </c>
      <c r="I1641" t="s">
        <v>980</v>
      </c>
      <c r="J1641" t="s">
        <v>981</v>
      </c>
      <c r="K1641" s="4">
        <v>46028</v>
      </c>
      <c r="L1641" s="5">
        <v>0.4075347222222222</v>
      </c>
      <c r="M1641" t="s">
        <v>953</v>
      </c>
      <c r="N1641" s="5">
        <v>1.1574074074074073E-5</v>
      </c>
      <c r="O1641" t="s">
        <v>982</v>
      </c>
      <c r="P1641">
        <v>0.02</v>
      </c>
      <c r="Q1641">
        <v>20</v>
      </c>
      <c r="R1641" t="s">
        <v>983</v>
      </c>
      <c r="S1641" t="s">
        <v>984</v>
      </c>
    </row>
    <row r="1642" spans="1:19" x14ac:dyDescent="0.25">
      <c r="A1642" s="54">
        <f>_xlfn.XLOOKUP(B1642,'School Lookup'!D:D,'School Lookup'!F:F,0)</f>
        <v>114469</v>
      </c>
      <c r="B1642" s="54" t="str">
        <f>_xlfn.XLOOKUP(C1642,'School Lookup'!A:A,'School Lookup'!D:D,_xlfn.XLOOKUP(C1642,'School Lookup'!B:B,'School Lookup'!D:D,_xlfn.XLOOKUP(C1642,'School Lookup'!C:C,'School Lookup'!D:D,0)))</f>
        <v>Thornsett Primary School</v>
      </c>
      <c r="C1642" t="s">
        <v>20</v>
      </c>
      <c r="D1642" t="s">
        <v>1708</v>
      </c>
      <c r="E1642" t="s">
        <v>16</v>
      </c>
      <c r="F1642" t="s">
        <v>734</v>
      </c>
      <c r="G1642" t="s">
        <v>224</v>
      </c>
      <c r="H1642" t="s">
        <v>222</v>
      </c>
      <c r="I1642" t="s">
        <v>980</v>
      </c>
      <c r="J1642" t="s">
        <v>981</v>
      </c>
      <c r="K1642" s="4">
        <v>46028</v>
      </c>
      <c r="L1642" s="5">
        <v>0.42118055555555556</v>
      </c>
      <c r="M1642" t="s">
        <v>953</v>
      </c>
      <c r="N1642" s="5">
        <v>2.3148148148148149E-4</v>
      </c>
      <c r="O1642" t="s">
        <v>982</v>
      </c>
      <c r="P1642">
        <v>2.5000000000000001E-2</v>
      </c>
      <c r="Q1642">
        <v>20</v>
      </c>
      <c r="R1642" t="s">
        <v>1006</v>
      </c>
      <c r="S1642" t="s">
        <v>994</v>
      </c>
    </row>
    <row r="1643" spans="1:19" x14ac:dyDescent="0.25">
      <c r="A1643" s="54">
        <f>_xlfn.XLOOKUP(B1643,'School Lookup'!D:D,'School Lookup'!F:F,0)</f>
        <v>823392</v>
      </c>
      <c r="B1643" s="54" t="str">
        <f>_xlfn.XLOOKUP(C1643,'School Lookup'!A:A,'School Lookup'!D:D,_xlfn.XLOOKUP(C1643,'School Lookup'!B:B,'School Lookup'!D:D,_xlfn.XLOOKUP(C1643,'School Lookup'!C:C,'School Lookup'!D:D,0)))</f>
        <v>Fitz Herbert C of E VA Primary School</v>
      </c>
      <c r="C1643" t="s">
        <v>25</v>
      </c>
      <c r="D1643" t="s">
        <v>1763</v>
      </c>
      <c r="E1643" t="s">
        <v>16</v>
      </c>
      <c r="F1643" t="s">
        <v>734</v>
      </c>
      <c r="G1643" t="s">
        <v>134</v>
      </c>
      <c r="H1643" t="s">
        <v>347</v>
      </c>
      <c r="I1643" t="s">
        <v>958</v>
      </c>
      <c r="J1643" t="s">
        <v>981</v>
      </c>
      <c r="K1643" s="4">
        <v>46028</v>
      </c>
      <c r="L1643" s="5">
        <v>0.37996527777777778</v>
      </c>
      <c r="M1643" t="s">
        <v>953</v>
      </c>
      <c r="N1643" s="5">
        <v>1.273148148148148E-4</v>
      </c>
      <c r="O1643" t="s">
        <v>982</v>
      </c>
      <c r="P1643">
        <v>0</v>
      </c>
      <c r="Q1643">
        <v>20</v>
      </c>
      <c r="R1643" t="s">
        <v>1006</v>
      </c>
      <c r="S1643" t="s">
        <v>994</v>
      </c>
    </row>
    <row r="1644" spans="1:19" x14ac:dyDescent="0.25">
      <c r="A1644" s="54">
        <f>_xlfn.XLOOKUP(B1644,'School Lookup'!D:D,'School Lookup'!F:F,0)</f>
        <v>114469</v>
      </c>
      <c r="B1644" s="54" t="str">
        <f>_xlfn.XLOOKUP(C1644,'School Lookup'!A:A,'School Lookup'!D:D,_xlfn.XLOOKUP(C1644,'School Lookup'!B:B,'School Lookup'!D:D,_xlfn.XLOOKUP(C1644,'School Lookup'!C:C,'School Lookup'!D:D,0)))</f>
        <v>Thornsett Primary School</v>
      </c>
      <c r="C1644" t="s">
        <v>20</v>
      </c>
      <c r="D1644" t="s">
        <v>1764</v>
      </c>
      <c r="E1644" t="s">
        <v>16</v>
      </c>
      <c r="F1644" t="s">
        <v>734</v>
      </c>
      <c r="G1644" t="s">
        <v>224</v>
      </c>
      <c r="H1644" t="s">
        <v>222</v>
      </c>
      <c r="I1644" t="s">
        <v>980</v>
      </c>
      <c r="J1644" t="s">
        <v>959</v>
      </c>
      <c r="K1644" s="4">
        <v>46028</v>
      </c>
      <c r="L1644" s="5">
        <v>0.42663194444444447</v>
      </c>
      <c r="M1644" t="s">
        <v>953</v>
      </c>
      <c r="N1644" s="5">
        <v>6.7129629629629625E-4</v>
      </c>
      <c r="O1644" t="s">
        <v>960</v>
      </c>
      <c r="P1644">
        <v>2.1999999999999999E-2</v>
      </c>
      <c r="Q1644">
        <v>20</v>
      </c>
      <c r="R1644" t="s">
        <v>1535</v>
      </c>
      <c r="S1644" t="s">
        <v>966</v>
      </c>
    </row>
    <row r="1645" spans="1:19" x14ac:dyDescent="0.25">
      <c r="A1645" s="54">
        <f>_xlfn.XLOOKUP(B1645,'School Lookup'!D:D,'School Lookup'!F:F,0)</f>
        <v>114469</v>
      </c>
      <c r="B1645" s="54" t="str">
        <f>_xlfn.XLOOKUP(C1645,'School Lookup'!A:A,'School Lookup'!D:D,_xlfn.XLOOKUP(C1645,'School Lookup'!B:B,'School Lookup'!D:D,_xlfn.XLOOKUP(C1645,'School Lookup'!C:C,'School Lookup'!D:D,0)))</f>
        <v>Thornsett Primary School</v>
      </c>
      <c r="C1645" t="s">
        <v>20</v>
      </c>
      <c r="D1645" t="s">
        <v>1764</v>
      </c>
      <c r="E1645" t="s">
        <v>16</v>
      </c>
      <c r="F1645" t="s">
        <v>734</v>
      </c>
      <c r="G1645" t="s">
        <v>224</v>
      </c>
      <c r="H1645" t="s">
        <v>222</v>
      </c>
      <c r="I1645" t="s">
        <v>980</v>
      </c>
      <c r="J1645" t="s">
        <v>959</v>
      </c>
      <c r="K1645" s="4">
        <v>46028</v>
      </c>
      <c r="L1645" s="5">
        <v>0.42996527777777777</v>
      </c>
      <c r="M1645" t="s">
        <v>953</v>
      </c>
      <c r="N1645" s="5">
        <v>7.9398148148148145E-3</v>
      </c>
      <c r="O1645" t="s">
        <v>960</v>
      </c>
      <c r="P1645">
        <v>9.8000000000000004E-2</v>
      </c>
      <c r="Q1645">
        <v>20</v>
      </c>
      <c r="R1645" t="s">
        <v>1535</v>
      </c>
      <c r="S1645" t="s">
        <v>966</v>
      </c>
    </row>
    <row r="1646" spans="1:19" x14ac:dyDescent="0.25">
      <c r="A1646" s="54">
        <f>_xlfn.XLOOKUP(B1646,'School Lookup'!D:D,'School Lookup'!F:F,0)</f>
        <v>823392</v>
      </c>
      <c r="B1646" s="54" t="str">
        <f>_xlfn.XLOOKUP(C1646,'School Lookup'!A:A,'School Lookup'!D:D,_xlfn.XLOOKUP(C1646,'School Lookup'!B:B,'School Lookup'!D:D,_xlfn.XLOOKUP(C1646,'School Lookup'!C:C,'School Lookup'!D:D,0)))</f>
        <v>Fitz Herbert C of E VA Primary School</v>
      </c>
      <c r="C1646" t="s">
        <v>25</v>
      </c>
      <c r="D1646" t="s">
        <v>1063</v>
      </c>
      <c r="E1646" t="s">
        <v>16</v>
      </c>
      <c r="F1646" t="s">
        <v>734</v>
      </c>
      <c r="G1646" t="s">
        <v>134</v>
      </c>
      <c r="H1646" t="s">
        <v>347</v>
      </c>
      <c r="I1646" t="s">
        <v>958</v>
      </c>
      <c r="J1646" t="s">
        <v>959</v>
      </c>
      <c r="K1646" s="4">
        <v>46028</v>
      </c>
      <c r="L1646" s="5">
        <v>0.40145833333333331</v>
      </c>
      <c r="M1646" t="s">
        <v>953</v>
      </c>
      <c r="N1646" s="5">
        <v>5.8912037037037041E-3</v>
      </c>
      <c r="O1646" t="s">
        <v>960</v>
      </c>
      <c r="P1646">
        <v>0</v>
      </c>
      <c r="Q1646">
        <v>20</v>
      </c>
      <c r="R1646" t="s">
        <v>955</v>
      </c>
    </row>
    <row r="1647" spans="1:19" x14ac:dyDescent="0.25">
      <c r="A1647" s="54">
        <f>_xlfn.XLOOKUP(B1647,'School Lookup'!D:D,'School Lookup'!F:F,0)</f>
        <v>823392</v>
      </c>
      <c r="B1647" s="54" t="str">
        <f>_xlfn.XLOOKUP(C1647,'School Lookup'!A:A,'School Lookup'!D:D,_xlfn.XLOOKUP(C1647,'School Lookup'!B:B,'School Lookup'!D:D,_xlfn.XLOOKUP(C1647,'School Lookup'!C:C,'School Lookup'!D:D,0)))</f>
        <v>Fitz Herbert C of E VA Primary School</v>
      </c>
      <c r="C1647" t="s">
        <v>25</v>
      </c>
      <c r="D1647">
        <v>619</v>
      </c>
      <c r="E1647" t="s">
        <v>16</v>
      </c>
      <c r="F1647" t="s">
        <v>734</v>
      </c>
      <c r="G1647" t="s">
        <v>134</v>
      </c>
      <c r="H1647" t="s">
        <v>347</v>
      </c>
      <c r="I1647" t="s">
        <v>958</v>
      </c>
      <c r="J1647" t="s">
        <v>959</v>
      </c>
      <c r="K1647" s="4">
        <v>46028</v>
      </c>
      <c r="L1647" s="5">
        <v>0.41585648148148147</v>
      </c>
      <c r="M1647" t="s">
        <v>953</v>
      </c>
      <c r="N1647" s="5">
        <v>2.5462962962962961E-4</v>
      </c>
      <c r="O1647" t="s">
        <v>960</v>
      </c>
      <c r="P1647">
        <v>0</v>
      </c>
      <c r="Q1647">
        <v>20</v>
      </c>
      <c r="R1647" t="s">
        <v>975</v>
      </c>
      <c r="S1647" t="s">
        <v>976</v>
      </c>
    </row>
    <row r="1648" spans="1:19" x14ac:dyDescent="0.25">
      <c r="A1648" s="54">
        <f>_xlfn.XLOOKUP(B1648,'School Lookup'!D:D,'School Lookup'!F:F,0)</f>
        <v>823392</v>
      </c>
      <c r="B1648" s="54" t="str">
        <f>_xlfn.XLOOKUP(C1648,'School Lookup'!A:A,'School Lookup'!D:D,_xlfn.XLOOKUP(C1648,'School Lookup'!B:B,'School Lookup'!D:D,_xlfn.XLOOKUP(C1648,'School Lookup'!C:C,'School Lookup'!D:D,0)))</f>
        <v>Fitz Herbert C of E VA Primary School</v>
      </c>
      <c r="C1648" t="s">
        <v>25</v>
      </c>
      <c r="D1648" t="s">
        <v>1365</v>
      </c>
      <c r="E1648" t="s">
        <v>16</v>
      </c>
      <c r="F1648" t="s">
        <v>734</v>
      </c>
      <c r="G1648" t="s">
        <v>134</v>
      </c>
      <c r="H1648" t="s">
        <v>347</v>
      </c>
      <c r="I1648" t="s">
        <v>958</v>
      </c>
      <c r="J1648" t="s">
        <v>959</v>
      </c>
      <c r="K1648" s="4">
        <v>46028</v>
      </c>
      <c r="L1648" s="5">
        <v>0.4292361111111111</v>
      </c>
      <c r="M1648" t="s">
        <v>953</v>
      </c>
      <c r="N1648" s="5">
        <v>8.2175925925925927E-4</v>
      </c>
      <c r="O1648" t="s">
        <v>960</v>
      </c>
      <c r="P1648">
        <v>0</v>
      </c>
      <c r="Q1648">
        <v>20</v>
      </c>
      <c r="R1648" t="s">
        <v>1366</v>
      </c>
      <c r="S1648" t="s">
        <v>955</v>
      </c>
    </row>
    <row r="1649" spans="1:19" x14ac:dyDescent="0.25">
      <c r="A1649" s="54">
        <f>_xlfn.XLOOKUP(B1649,'School Lookup'!D:D,'School Lookup'!F:F,0)</f>
        <v>823392</v>
      </c>
      <c r="B1649" s="54" t="str">
        <f>_xlfn.XLOOKUP(C1649,'School Lookup'!A:A,'School Lookup'!D:D,_xlfn.XLOOKUP(C1649,'School Lookup'!B:B,'School Lookup'!D:D,_xlfn.XLOOKUP(C1649,'School Lookup'!C:C,'School Lookup'!D:D,0)))</f>
        <v>Fitz Herbert C of E VA Primary School</v>
      </c>
      <c r="C1649" t="s">
        <v>25</v>
      </c>
      <c r="D1649" t="s">
        <v>1063</v>
      </c>
      <c r="E1649" t="s">
        <v>16</v>
      </c>
      <c r="F1649" t="s">
        <v>734</v>
      </c>
      <c r="G1649" t="s">
        <v>134</v>
      </c>
      <c r="H1649" t="s">
        <v>347</v>
      </c>
      <c r="I1649" t="s">
        <v>958</v>
      </c>
      <c r="J1649" t="s">
        <v>959</v>
      </c>
      <c r="K1649" s="4">
        <v>46028</v>
      </c>
      <c r="L1649" s="5">
        <v>0.49464120370370368</v>
      </c>
      <c r="M1649" t="s">
        <v>953</v>
      </c>
      <c r="N1649" s="5">
        <v>0</v>
      </c>
      <c r="O1649" t="s">
        <v>960</v>
      </c>
      <c r="P1649">
        <v>0</v>
      </c>
      <c r="Q1649">
        <v>20</v>
      </c>
      <c r="R1649" t="s">
        <v>955</v>
      </c>
    </row>
    <row r="1650" spans="1:19" x14ac:dyDescent="0.25">
      <c r="A1650" s="54">
        <f>_xlfn.XLOOKUP(B1650,'School Lookup'!D:D,'School Lookup'!F:F,0)</f>
        <v>823392</v>
      </c>
      <c r="B1650" s="54" t="str">
        <f>_xlfn.XLOOKUP(C1650,'School Lookup'!A:A,'School Lookup'!D:D,_xlfn.XLOOKUP(C1650,'School Lookup'!B:B,'School Lookup'!D:D,_xlfn.XLOOKUP(C1650,'School Lookup'!C:C,'School Lookup'!D:D,0)))</f>
        <v>Fitz Herbert C of E VA Primary School</v>
      </c>
      <c r="C1650" t="s">
        <v>25</v>
      </c>
      <c r="D1650" t="s">
        <v>1063</v>
      </c>
      <c r="E1650" t="s">
        <v>16</v>
      </c>
      <c r="F1650" t="s">
        <v>734</v>
      </c>
      <c r="G1650" t="s">
        <v>134</v>
      </c>
      <c r="H1650" t="s">
        <v>347</v>
      </c>
      <c r="I1650" t="s">
        <v>958</v>
      </c>
      <c r="J1650" t="s">
        <v>959</v>
      </c>
      <c r="K1650" s="4">
        <v>46028</v>
      </c>
      <c r="L1650" s="5">
        <v>0.49538194444444444</v>
      </c>
      <c r="M1650" t="s">
        <v>953</v>
      </c>
      <c r="N1650" s="5">
        <v>2.8009259259259259E-3</v>
      </c>
      <c r="O1650" t="s">
        <v>960</v>
      </c>
      <c r="P1650">
        <v>0</v>
      </c>
      <c r="Q1650">
        <v>20</v>
      </c>
      <c r="R1650" t="s">
        <v>955</v>
      </c>
    </row>
    <row r="1651" spans="1:19" x14ac:dyDescent="0.25">
      <c r="A1651" s="54">
        <f>_xlfn.XLOOKUP(B1651,'School Lookup'!D:D,'School Lookup'!F:F,0)</f>
        <v>823392</v>
      </c>
      <c r="B1651" s="54" t="str">
        <f>_xlfn.XLOOKUP(C1651,'School Lookup'!A:A,'School Lookup'!D:D,_xlfn.XLOOKUP(C1651,'School Lookup'!B:B,'School Lookup'!D:D,_xlfn.XLOOKUP(C1651,'School Lookup'!C:C,'School Lookup'!D:D,0)))</f>
        <v>Fitz Herbert C of E VA Primary School</v>
      </c>
      <c r="C1651" t="s">
        <v>25</v>
      </c>
      <c r="D1651" t="s">
        <v>1765</v>
      </c>
      <c r="E1651" t="s">
        <v>16</v>
      </c>
      <c r="F1651" t="s">
        <v>734</v>
      </c>
      <c r="G1651" t="s">
        <v>134</v>
      </c>
      <c r="H1651" t="s">
        <v>347</v>
      </c>
      <c r="I1651" t="s">
        <v>958</v>
      </c>
      <c r="J1651" t="s">
        <v>959</v>
      </c>
      <c r="K1651" s="4">
        <v>46028</v>
      </c>
      <c r="L1651" s="5">
        <v>0.40850694444444446</v>
      </c>
      <c r="M1651" t="s">
        <v>953</v>
      </c>
      <c r="N1651" s="5">
        <v>8.7962962962962962E-4</v>
      </c>
      <c r="O1651" t="s">
        <v>1023</v>
      </c>
      <c r="P1651">
        <v>0</v>
      </c>
      <c r="Q1651">
        <v>20</v>
      </c>
      <c r="R1651" t="s">
        <v>1523</v>
      </c>
      <c r="S1651" t="s">
        <v>966</v>
      </c>
    </row>
    <row r="1652" spans="1:19" x14ac:dyDescent="0.25">
      <c r="A1652" s="54">
        <f>_xlfn.XLOOKUP(B1652,'School Lookup'!D:D,'School Lookup'!F:F,0)</f>
        <v>585323</v>
      </c>
      <c r="B1652" s="54" t="str">
        <f>_xlfn.XLOOKUP(C1652,'School Lookup'!A:A,'School Lookup'!D:D,_xlfn.XLOOKUP(C1652,'School Lookup'!B:B,'School Lookup'!D:D,_xlfn.XLOOKUP(C1652,'School Lookup'!C:C,'School Lookup'!D:D,0)))</f>
        <v>Netherseal St Peters CE Controlled Primary School</v>
      </c>
      <c r="C1652" t="s">
        <v>26</v>
      </c>
      <c r="D1652" t="s">
        <v>1034</v>
      </c>
      <c r="E1652" t="s">
        <v>16</v>
      </c>
      <c r="F1652" t="s">
        <v>734</v>
      </c>
      <c r="G1652" t="s">
        <v>131</v>
      </c>
      <c r="H1652" t="s">
        <v>768</v>
      </c>
      <c r="I1652" t="s">
        <v>980</v>
      </c>
      <c r="J1652" t="s">
        <v>981</v>
      </c>
      <c r="K1652" s="4">
        <v>46028</v>
      </c>
      <c r="L1652" s="5">
        <v>0.38170138888888888</v>
      </c>
      <c r="M1652" t="s">
        <v>953</v>
      </c>
      <c r="N1652" s="5">
        <v>2.6620370370370372E-4</v>
      </c>
      <c r="O1652" t="s">
        <v>982</v>
      </c>
      <c r="P1652">
        <v>2.9000000000000001E-2</v>
      </c>
      <c r="Q1652">
        <v>20</v>
      </c>
      <c r="R1652" t="s">
        <v>983</v>
      </c>
      <c r="S1652" t="s">
        <v>984</v>
      </c>
    </row>
    <row r="1653" spans="1:19" x14ac:dyDescent="0.25">
      <c r="A1653" s="54">
        <f>_xlfn.XLOOKUP(B1653,'School Lookup'!D:D,'School Lookup'!F:F,0)</f>
        <v>585323</v>
      </c>
      <c r="B1653" s="54" t="str">
        <f>_xlfn.XLOOKUP(C1653,'School Lookup'!A:A,'School Lookup'!D:D,_xlfn.XLOOKUP(C1653,'School Lookup'!B:B,'School Lookup'!D:D,_xlfn.XLOOKUP(C1653,'School Lookup'!C:C,'School Lookup'!D:D,0)))</f>
        <v>Netherseal St Peters CE Controlled Primary School</v>
      </c>
      <c r="C1653" t="s">
        <v>26</v>
      </c>
      <c r="D1653" t="s">
        <v>1035</v>
      </c>
      <c r="E1653" t="s">
        <v>16</v>
      </c>
      <c r="F1653" t="s">
        <v>734</v>
      </c>
      <c r="G1653" t="s">
        <v>131</v>
      </c>
      <c r="H1653" t="s">
        <v>768</v>
      </c>
      <c r="I1653" t="s">
        <v>980</v>
      </c>
      <c r="J1653" t="s">
        <v>981</v>
      </c>
      <c r="K1653" s="4">
        <v>46028</v>
      </c>
      <c r="L1653" s="5">
        <v>0.39454861111111111</v>
      </c>
      <c r="M1653" t="s">
        <v>953</v>
      </c>
      <c r="N1653" s="5">
        <v>6.018518518518519E-4</v>
      </c>
      <c r="O1653" t="s">
        <v>982</v>
      </c>
      <c r="P1653">
        <v>6.3E-2</v>
      </c>
      <c r="Q1653">
        <v>20</v>
      </c>
      <c r="R1653" t="s">
        <v>998</v>
      </c>
      <c r="S1653" t="s">
        <v>987</v>
      </c>
    </row>
    <row r="1654" spans="1:19" x14ac:dyDescent="0.25">
      <c r="A1654" s="54">
        <f>_xlfn.XLOOKUP(B1654,'School Lookup'!D:D,'School Lookup'!F:F,0)</f>
        <v>585323</v>
      </c>
      <c r="B1654" s="54" t="str">
        <f>_xlfn.XLOOKUP(C1654,'School Lookup'!A:A,'School Lookup'!D:D,_xlfn.XLOOKUP(C1654,'School Lookup'!B:B,'School Lookup'!D:D,_xlfn.XLOOKUP(C1654,'School Lookup'!C:C,'School Lookup'!D:D,0)))</f>
        <v>Netherseal St Peters CE Controlled Primary School</v>
      </c>
      <c r="C1654" t="s">
        <v>26</v>
      </c>
      <c r="D1654" t="s">
        <v>1034</v>
      </c>
      <c r="E1654" t="s">
        <v>16</v>
      </c>
      <c r="F1654" t="s">
        <v>734</v>
      </c>
      <c r="G1654" t="s">
        <v>131</v>
      </c>
      <c r="H1654" t="s">
        <v>768</v>
      </c>
      <c r="I1654" t="s">
        <v>980</v>
      </c>
      <c r="J1654" t="s">
        <v>981</v>
      </c>
      <c r="K1654" s="4">
        <v>46028</v>
      </c>
      <c r="L1654" s="5">
        <v>0.40348379629629627</v>
      </c>
      <c r="M1654" t="s">
        <v>953</v>
      </c>
      <c r="N1654" s="5">
        <v>2.6620370370370372E-4</v>
      </c>
      <c r="O1654" t="s">
        <v>982</v>
      </c>
      <c r="P1654">
        <v>2.9000000000000001E-2</v>
      </c>
      <c r="Q1654">
        <v>20</v>
      </c>
      <c r="R1654" t="s">
        <v>983</v>
      </c>
      <c r="S1654" t="s">
        <v>984</v>
      </c>
    </row>
    <row r="1655" spans="1:19" x14ac:dyDescent="0.25">
      <c r="A1655" s="54">
        <f>_xlfn.XLOOKUP(B1655,'School Lookup'!D:D,'School Lookup'!F:F,0)</f>
        <v>585323</v>
      </c>
      <c r="B1655" s="54" t="str">
        <f>_xlfn.XLOOKUP(C1655,'School Lookup'!A:A,'School Lookup'!D:D,_xlfn.XLOOKUP(C1655,'School Lookup'!B:B,'School Lookup'!D:D,_xlfn.XLOOKUP(C1655,'School Lookup'!C:C,'School Lookup'!D:D,0)))</f>
        <v>Netherseal St Peters CE Controlled Primary School</v>
      </c>
      <c r="C1655" t="s">
        <v>26</v>
      </c>
      <c r="D1655" t="s">
        <v>1035</v>
      </c>
      <c r="E1655" t="s">
        <v>16</v>
      </c>
      <c r="F1655" t="s">
        <v>734</v>
      </c>
      <c r="G1655" t="s">
        <v>131</v>
      </c>
      <c r="H1655" t="s">
        <v>768</v>
      </c>
      <c r="I1655" t="s">
        <v>980</v>
      </c>
      <c r="J1655" t="s">
        <v>981</v>
      </c>
      <c r="K1655" s="4">
        <v>46028</v>
      </c>
      <c r="L1655" s="5">
        <v>0.47365740740740742</v>
      </c>
      <c r="M1655" t="s">
        <v>953</v>
      </c>
      <c r="N1655" s="5">
        <v>1.0069444444444444E-3</v>
      </c>
      <c r="O1655" t="s">
        <v>982</v>
      </c>
      <c r="P1655">
        <v>0.105</v>
      </c>
      <c r="Q1655">
        <v>20</v>
      </c>
      <c r="R1655" t="s">
        <v>998</v>
      </c>
      <c r="S1655" t="s">
        <v>987</v>
      </c>
    </row>
    <row r="1656" spans="1:19" x14ac:dyDescent="0.25">
      <c r="A1656" s="54">
        <f>_xlfn.XLOOKUP(B1656,'School Lookup'!D:D,'School Lookup'!F:F,0)</f>
        <v>682471</v>
      </c>
      <c r="B1656" s="54" t="str">
        <f>_xlfn.XLOOKUP(C1656,'School Lookup'!A:A,'School Lookup'!D:D,_xlfn.XLOOKUP(C1656,'School Lookup'!B:B,'School Lookup'!D:D,_xlfn.XLOOKUP(C1656,'School Lookup'!C:C,'School Lookup'!D:D,0)))</f>
        <v>Ridgeway Primary School</v>
      </c>
      <c r="C1656" t="s">
        <v>334</v>
      </c>
      <c r="D1656" t="s">
        <v>1062</v>
      </c>
      <c r="E1656" t="s">
        <v>16</v>
      </c>
      <c r="F1656" t="s">
        <v>734</v>
      </c>
      <c r="G1656" t="s">
        <v>328</v>
      </c>
      <c r="H1656" t="s">
        <v>885</v>
      </c>
      <c r="I1656" t="s">
        <v>958</v>
      </c>
      <c r="J1656" t="s">
        <v>981</v>
      </c>
      <c r="K1656" s="4">
        <v>46028</v>
      </c>
      <c r="L1656" s="5">
        <v>0.39643518518518517</v>
      </c>
      <c r="M1656" t="s">
        <v>953</v>
      </c>
      <c r="N1656" s="5">
        <v>6.2500000000000001E-4</v>
      </c>
      <c r="O1656" t="s">
        <v>982</v>
      </c>
      <c r="P1656">
        <v>0</v>
      </c>
      <c r="Q1656">
        <v>20</v>
      </c>
      <c r="R1656" t="s">
        <v>998</v>
      </c>
      <c r="S1656" t="s">
        <v>987</v>
      </c>
    </row>
    <row r="1657" spans="1:19" x14ac:dyDescent="0.25">
      <c r="A1657" s="54">
        <f>_xlfn.XLOOKUP(B1657,'School Lookup'!D:D,'School Lookup'!F:F,0)</f>
        <v>682471</v>
      </c>
      <c r="B1657" s="54" t="str">
        <f>_xlfn.XLOOKUP(C1657,'School Lookup'!A:A,'School Lookup'!D:D,_xlfn.XLOOKUP(C1657,'School Lookup'!B:B,'School Lookup'!D:D,_xlfn.XLOOKUP(C1657,'School Lookup'!C:C,'School Lookup'!D:D,0)))</f>
        <v>Ridgeway Primary School</v>
      </c>
      <c r="C1657" t="s">
        <v>334</v>
      </c>
      <c r="D1657" t="s">
        <v>1766</v>
      </c>
      <c r="E1657" t="s">
        <v>16</v>
      </c>
      <c r="F1657" t="s">
        <v>734</v>
      </c>
      <c r="G1657" t="s">
        <v>328</v>
      </c>
      <c r="H1657" t="s">
        <v>885</v>
      </c>
      <c r="I1657" t="s">
        <v>958</v>
      </c>
      <c r="J1657" t="s">
        <v>981</v>
      </c>
      <c r="K1657" s="4">
        <v>46028</v>
      </c>
      <c r="L1657" s="5">
        <v>0.39818287037037037</v>
      </c>
      <c r="M1657" t="s">
        <v>953</v>
      </c>
      <c r="N1657" s="5">
        <v>4.7453703703703704E-4</v>
      </c>
      <c r="O1657" t="s">
        <v>982</v>
      </c>
      <c r="P1657">
        <v>0</v>
      </c>
      <c r="Q1657">
        <v>20</v>
      </c>
      <c r="R1657" t="s">
        <v>998</v>
      </c>
      <c r="S1657" t="s">
        <v>987</v>
      </c>
    </row>
    <row r="1658" spans="1:19" x14ac:dyDescent="0.25">
      <c r="A1658" s="54">
        <f>_xlfn.XLOOKUP(B1658,'School Lookup'!D:D,'School Lookup'!F:F,0)</f>
        <v>682471</v>
      </c>
      <c r="B1658" s="54" t="str">
        <f>_xlfn.XLOOKUP(C1658,'School Lookup'!A:A,'School Lookup'!D:D,_xlfn.XLOOKUP(C1658,'School Lookup'!B:B,'School Lookup'!D:D,_xlfn.XLOOKUP(C1658,'School Lookup'!C:C,'School Lookup'!D:D,0)))</f>
        <v>Ridgeway Primary School</v>
      </c>
      <c r="C1658" t="s">
        <v>334</v>
      </c>
      <c r="D1658" t="s">
        <v>1767</v>
      </c>
      <c r="E1658" t="s">
        <v>16</v>
      </c>
      <c r="F1658" t="s">
        <v>734</v>
      </c>
      <c r="G1658" t="s">
        <v>328</v>
      </c>
      <c r="H1658" t="s">
        <v>885</v>
      </c>
      <c r="I1658" t="s">
        <v>958</v>
      </c>
      <c r="J1658" t="s">
        <v>981</v>
      </c>
      <c r="K1658" s="4">
        <v>46028</v>
      </c>
      <c r="L1658" s="5">
        <v>0.45181712962962961</v>
      </c>
      <c r="M1658" t="s">
        <v>953</v>
      </c>
      <c r="N1658" s="5">
        <v>2.8935185185185184E-4</v>
      </c>
      <c r="O1658" t="s">
        <v>982</v>
      </c>
      <c r="P1658">
        <v>0</v>
      </c>
      <c r="Q1658">
        <v>20</v>
      </c>
      <c r="R1658" t="s">
        <v>998</v>
      </c>
      <c r="S1658" t="s">
        <v>987</v>
      </c>
    </row>
    <row r="1659" spans="1:19" x14ac:dyDescent="0.25">
      <c r="A1659" s="54">
        <f>_xlfn.XLOOKUP(B1659,'School Lookup'!D:D,'School Lookup'!F:F,0)</f>
        <v>682471</v>
      </c>
      <c r="B1659" s="54" t="str">
        <f>_xlfn.XLOOKUP(C1659,'School Lookup'!A:A,'School Lookup'!D:D,_xlfn.XLOOKUP(C1659,'School Lookup'!B:B,'School Lookup'!D:D,_xlfn.XLOOKUP(C1659,'School Lookup'!C:C,'School Lookup'!D:D,0)))</f>
        <v>Ridgeway Primary School</v>
      </c>
      <c r="C1659" t="s">
        <v>334</v>
      </c>
      <c r="D1659" t="s">
        <v>1154</v>
      </c>
      <c r="E1659" t="s">
        <v>16</v>
      </c>
      <c r="F1659" t="s">
        <v>734</v>
      </c>
      <c r="G1659" t="s">
        <v>328</v>
      </c>
      <c r="H1659" t="s">
        <v>885</v>
      </c>
      <c r="I1659" t="s">
        <v>958</v>
      </c>
      <c r="J1659" t="s">
        <v>981</v>
      </c>
      <c r="K1659" s="4">
        <v>46028</v>
      </c>
      <c r="L1659" s="5">
        <v>0.48314814814814816</v>
      </c>
      <c r="M1659" t="s">
        <v>953</v>
      </c>
      <c r="N1659" s="5">
        <v>9.837962962962962E-4</v>
      </c>
      <c r="O1659" t="s">
        <v>982</v>
      </c>
      <c r="P1659">
        <v>0</v>
      </c>
      <c r="Q1659">
        <v>20</v>
      </c>
      <c r="R1659" t="s">
        <v>1006</v>
      </c>
      <c r="S1659" t="s">
        <v>994</v>
      </c>
    </row>
    <row r="1660" spans="1:19" x14ac:dyDescent="0.25">
      <c r="A1660" s="54">
        <f>_xlfn.XLOOKUP(B1660,'School Lookup'!D:D,'School Lookup'!F:F,0)</f>
        <v>682471</v>
      </c>
      <c r="B1660" s="54" t="str">
        <f>_xlfn.XLOOKUP(C1660,'School Lookup'!A:A,'School Lookup'!D:D,_xlfn.XLOOKUP(C1660,'School Lookup'!B:B,'School Lookup'!D:D,_xlfn.XLOOKUP(C1660,'School Lookup'!C:C,'School Lookup'!D:D,0)))</f>
        <v>Ridgeway Primary School</v>
      </c>
      <c r="C1660" t="s">
        <v>334</v>
      </c>
      <c r="D1660" t="s">
        <v>1768</v>
      </c>
      <c r="E1660" t="s">
        <v>16</v>
      </c>
      <c r="F1660" t="s">
        <v>734</v>
      </c>
      <c r="G1660" t="s">
        <v>328</v>
      </c>
      <c r="H1660" t="s">
        <v>885</v>
      </c>
      <c r="I1660" t="s">
        <v>958</v>
      </c>
      <c r="J1660" t="s">
        <v>981</v>
      </c>
      <c r="K1660" s="4">
        <v>46028</v>
      </c>
      <c r="L1660" s="5">
        <v>0.55826388888888889</v>
      </c>
      <c r="M1660" t="s">
        <v>953</v>
      </c>
      <c r="N1660" s="5">
        <v>1.1574074074074075E-4</v>
      </c>
      <c r="O1660" t="s">
        <v>982</v>
      </c>
      <c r="P1660">
        <v>0</v>
      </c>
      <c r="Q1660">
        <v>20</v>
      </c>
      <c r="R1660" t="s">
        <v>1006</v>
      </c>
      <c r="S1660" t="s">
        <v>994</v>
      </c>
    </row>
    <row r="1661" spans="1:19" x14ac:dyDescent="0.25">
      <c r="A1661" s="54">
        <f>_xlfn.XLOOKUP(B1661,'School Lookup'!D:D,'School Lookup'!F:F,0)</f>
        <v>682471</v>
      </c>
      <c r="B1661" s="54" t="str">
        <f>_xlfn.XLOOKUP(C1661,'School Lookup'!A:A,'School Lookup'!D:D,_xlfn.XLOOKUP(C1661,'School Lookup'!B:B,'School Lookup'!D:D,_xlfn.XLOOKUP(C1661,'School Lookup'!C:C,'School Lookup'!D:D,0)))</f>
        <v>Ridgeway Primary School</v>
      </c>
      <c r="C1661" t="s">
        <v>334</v>
      </c>
      <c r="D1661" t="s">
        <v>1769</v>
      </c>
      <c r="E1661" t="s">
        <v>16</v>
      </c>
      <c r="F1661" t="s">
        <v>734</v>
      </c>
      <c r="G1661" t="s">
        <v>328</v>
      </c>
      <c r="H1661" t="s">
        <v>885</v>
      </c>
      <c r="I1661" t="s">
        <v>958</v>
      </c>
      <c r="J1661" t="s">
        <v>981</v>
      </c>
      <c r="K1661" s="4">
        <v>46028</v>
      </c>
      <c r="L1661" s="5">
        <v>0.55865740740740744</v>
      </c>
      <c r="M1661" t="s">
        <v>953</v>
      </c>
      <c r="N1661" s="5">
        <v>4.7453703703703704E-4</v>
      </c>
      <c r="O1661" t="s">
        <v>982</v>
      </c>
      <c r="P1661">
        <v>0</v>
      </c>
      <c r="Q1661">
        <v>20</v>
      </c>
      <c r="R1661" t="s">
        <v>986</v>
      </c>
      <c r="S1661" t="s">
        <v>987</v>
      </c>
    </row>
    <row r="1662" spans="1:19" x14ac:dyDescent="0.25">
      <c r="A1662" s="54">
        <f>_xlfn.XLOOKUP(B1662,'School Lookup'!D:D,'School Lookup'!F:F,0)</f>
        <v>682471</v>
      </c>
      <c r="B1662" s="54" t="str">
        <f>_xlfn.XLOOKUP(C1662,'School Lookup'!A:A,'School Lookup'!D:D,_xlfn.XLOOKUP(C1662,'School Lookup'!B:B,'School Lookup'!D:D,_xlfn.XLOOKUP(C1662,'School Lookup'!C:C,'School Lookup'!D:D,0)))</f>
        <v>Ridgeway Primary School</v>
      </c>
      <c r="C1662" t="s">
        <v>334</v>
      </c>
      <c r="D1662" t="s">
        <v>1768</v>
      </c>
      <c r="E1662" t="s">
        <v>16</v>
      </c>
      <c r="F1662" t="s">
        <v>734</v>
      </c>
      <c r="G1662" t="s">
        <v>328</v>
      </c>
      <c r="H1662" t="s">
        <v>885</v>
      </c>
      <c r="I1662" t="s">
        <v>958</v>
      </c>
      <c r="J1662" t="s">
        <v>981</v>
      </c>
      <c r="K1662" s="4">
        <v>46028</v>
      </c>
      <c r="L1662" s="5">
        <v>0.5756134259259259</v>
      </c>
      <c r="M1662" t="s">
        <v>953</v>
      </c>
      <c r="N1662" s="5">
        <v>1.273148148148148E-4</v>
      </c>
      <c r="O1662" t="s">
        <v>982</v>
      </c>
      <c r="P1662">
        <v>0</v>
      </c>
      <c r="Q1662">
        <v>20</v>
      </c>
      <c r="R1662" t="s">
        <v>1006</v>
      </c>
      <c r="S1662" t="s">
        <v>994</v>
      </c>
    </row>
    <row r="1663" spans="1:19" x14ac:dyDescent="0.25">
      <c r="A1663" s="54">
        <f>_xlfn.XLOOKUP(B1663,'School Lookup'!D:D,'School Lookup'!F:F,0)</f>
        <v>682471</v>
      </c>
      <c r="B1663" s="54" t="str">
        <f>_xlfn.XLOOKUP(C1663,'School Lookup'!A:A,'School Lookup'!D:D,_xlfn.XLOOKUP(C1663,'School Lookup'!B:B,'School Lookup'!D:D,_xlfn.XLOOKUP(C1663,'School Lookup'!C:C,'School Lookup'!D:D,0)))</f>
        <v>Ridgeway Primary School</v>
      </c>
      <c r="C1663" t="s">
        <v>334</v>
      </c>
      <c r="D1663" t="s">
        <v>1770</v>
      </c>
      <c r="E1663" t="s">
        <v>16</v>
      </c>
      <c r="F1663" t="s">
        <v>734</v>
      </c>
      <c r="G1663" t="s">
        <v>328</v>
      </c>
      <c r="H1663" t="s">
        <v>885</v>
      </c>
      <c r="I1663" t="s">
        <v>958</v>
      </c>
      <c r="J1663" t="s">
        <v>981</v>
      </c>
      <c r="K1663" s="4">
        <v>46028</v>
      </c>
      <c r="L1663" s="5">
        <v>0.64688657407407413</v>
      </c>
      <c r="M1663" t="s">
        <v>953</v>
      </c>
      <c r="N1663" s="5">
        <v>8.9120370370370373E-4</v>
      </c>
      <c r="O1663" t="s">
        <v>982</v>
      </c>
      <c r="P1663">
        <v>0</v>
      </c>
      <c r="Q1663">
        <v>20</v>
      </c>
      <c r="R1663" t="s">
        <v>998</v>
      </c>
      <c r="S1663" t="s">
        <v>987</v>
      </c>
    </row>
    <row r="1664" spans="1:19" x14ac:dyDescent="0.25">
      <c r="A1664" s="54">
        <f>_xlfn.XLOOKUP(B1664,'School Lookup'!D:D,'School Lookup'!F:F,0)</f>
        <v>682471</v>
      </c>
      <c r="B1664" s="54" t="str">
        <f>_xlfn.XLOOKUP(C1664,'School Lookup'!A:A,'School Lookup'!D:D,_xlfn.XLOOKUP(C1664,'School Lookup'!B:B,'School Lookup'!D:D,_xlfn.XLOOKUP(C1664,'School Lookup'!C:C,'School Lookup'!D:D,0)))</f>
        <v>Ridgeway Primary School</v>
      </c>
      <c r="C1664" t="s">
        <v>334</v>
      </c>
      <c r="D1664" t="s">
        <v>1771</v>
      </c>
      <c r="E1664" t="s">
        <v>16</v>
      </c>
      <c r="F1664" t="s">
        <v>734</v>
      </c>
      <c r="G1664" t="s">
        <v>328</v>
      </c>
      <c r="H1664" t="s">
        <v>885</v>
      </c>
      <c r="I1664" t="s">
        <v>958</v>
      </c>
      <c r="J1664" t="s">
        <v>981</v>
      </c>
      <c r="K1664" s="4">
        <v>46028</v>
      </c>
      <c r="L1664" s="5">
        <v>0.65326388888888887</v>
      </c>
      <c r="M1664" t="s">
        <v>953</v>
      </c>
      <c r="N1664" s="5">
        <v>5.4398148148148144E-4</v>
      </c>
      <c r="O1664" t="s">
        <v>982</v>
      </c>
      <c r="P1664">
        <v>0</v>
      </c>
      <c r="Q1664">
        <v>20</v>
      </c>
      <c r="R1664" t="s">
        <v>998</v>
      </c>
      <c r="S1664" t="s">
        <v>987</v>
      </c>
    </row>
    <row r="1665" spans="1:19" x14ac:dyDescent="0.25">
      <c r="A1665" s="54">
        <f>_xlfn.XLOOKUP(B1665,'School Lookup'!D:D,'School Lookup'!F:F,0)</f>
        <v>823392</v>
      </c>
      <c r="B1665" s="54" t="str">
        <f>_xlfn.XLOOKUP(C1665,'School Lookup'!A:A,'School Lookup'!D:D,_xlfn.XLOOKUP(C1665,'School Lookup'!B:B,'School Lookup'!D:D,_xlfn.XLOOKUP(C1665,'School Lookup'!C:C,'School Lookup'!D:D,0)))</f>
        <v>Fitz Herbert C of E VA Primary School</v>
      </c>
      <c r="C1665" t="s">
        <v>31</v>
      </c>
      <c r="D1665" t="s">
        <v>1066</v>
      </c>
      <c r="E1665" t="s">
        <v>16</v>
      </c>
      <c r="F1665" t="s">
        <v>734</v>
      </c>
      <c r="G1665" t="s">
        <v>134</v>
      </c>
      <c r="H1665" t="s">
        <v>347</v>
      </c>
      <c r="I1665" t="s">
        <v>958</v>
      </c>
      <c r="J1665" t="s">
        <v>959</v>
      </c>
      <c r="K1665" s="4">
        <v>46028</v>
      </c>
      <c r="L1665" s="5">
        <v>0.32966435185185183</v>
      </c>
      <c r="M1665" t="s">
        <v>953</v>
      </c>
      <c r="N1665" s="5">
        <v>6.134259259259259E-4</v>
      </c>
      <c r="O1665" t="s">
        <v>960</v>
      </c>
      <c r="P1665">
        <v>0</v>
      </c>
      <c r="Q1665">
        <v>20</v>
      </c>
      <c r="R1665" t="s">
        <v>974</v>
      </c>
      <c r="S1665" t="s">
        <v>955</v>
      </c>
    </row>
    <row r="1666" spans="1:19" x14ac:dyDescent="0.25">
      <c r="A1666" s="54">
        <f>_xlfn.XLOOKUP(B1666,'School Lookup'!D:D,'School Lookup'!F:F,0)</f>
        <v>823392</v>
      </c>
      <c r="B1666" s="54" t="str">
        <f>_xlfn.XLOOKUP(C1666,'School Lookup'!A:A,'School Lookup'!D:D,_xlfn.XLOOKUP(C1666,'School Lookup'!B:B,'School Lookup'!D:D,_xlfn.XLOOKUP(C1666,'School Lookup'!C:C,'School Lookup'!D:D,0)))</f>
        <v>Fitz Herbert C of E VA Primary School</v>
      </c>
      <c r="C1666" t="s">
        <v>31</v>
      </c>
      <c r="D1666">
        <v>620</v>
      </c>
      <c r="E1666" t="s">
        <v>16</v>
      </c>
      <c r="F1666" t="s">
        <v>734</v>
      </c>
      <c r="G1666" t="s">
        <v>134</v>
      </c>
      <c r="H1666" t="s">
        <v>347</v>
      </c>
      <c r="I1666" t="s">
        <v>958</v>
      </c>
      <c r="J1666" t="s">
        <v>959</v>
      </c>
      <c r="K1666" s="4">
        <v>46028</v>
      </c>
      <c r="L1666" s="5">
        <v>0.32966435185185183</v>
      </c>
      <c r="M1666" t="s">
        <v>953</v>
      </c>
      <c r="N1666" s="5">
        <v>6.134259259259259E-4</v>
      </c>
      <c r="O1666" t="s">
        <v>960</v>
      </c>
      <c r="P1666">
        <v>0</v>
      </c>
      <c r="Q1666">
        <v>20</v>
      </c>
      <c r="R1666" t="s">
        <v>975</v>
      </c>
      <c r="S1666" t="s">
        <v>976</v>
      </c>
    </row>
    <row r="1667" spans="1:19" x14ac:dyDescent="0.25">
      <c r="A1667" s="54">
        <f>_xlfn.XLOOKUP(B1667,'School Lookup'!D:D,'School Lookup'!F:F,0)</f>
        <v>823392</v>
      </c>
      <c r="B1667" s="54" t="str">
        <f>_xlfn.XLOOKUP(C1667,'School Lookup'!A:A,'School Lookup'!D:D,_xlfn.XLOOKUP(C1667,'School Lookup'!B:B,'School Lookup'!D:D,_xlfn.XLOOKUP(C1667,'School Lookup'!C:C,'School Lookup'!D:D,0)))</f>
        <v>Fitz Herbert C of E VA Primary School</v>
      </c>
      <c r="C1667" t="s">
        <v>31</v>
      </c>
      <c r="D1667" t="s">
        <v>1063</v>
      </c>
      <c r="E1667" t="s">
        <v>16</v>
      </c>
      <c r="F1667" t="s">
        <v>734</v>
      </c>
      <c r="G1667" t="s">
        <v>134</v>
      </c>
      <c r="H1667" t="s">
        <v>347</v>
      </c>
      <c r="I1667" t="s">
        <v>958</v>
      </c>
      <c r="J1667" t="s">
        <v>959</v>
      </c>
      <c r="K1667" s="4">
        <v>46028</v>
      </c>
      <c r="L1667" s="5">
        <v>0.3467824074074074</v>
      </c>
      <c r="M1667" t="s">
        <v>953</v>
      </c>
      <c r="N1667" s="5">
        <v>1.1689814814814816E-3</v>
      </c>
      <c r="O1667" t="s">
        <v>960</v>
      </c>
      <c r="P1667">
        <v>0</v>
      </c>
      <c r="Q1667">
        <v>20</v>
      </c>
      <c r="R1667" t="s">
        <v>955</v>
      </c>
    </row>
    <row r="1668" spans="1:19" x14ac:dyDescent="0.25">
      <c r="A1668" s="54">
        <f>_xlfn.XLOOKUP(B1668,'School Lookup'!D:D,'School Lookup'!F:F,0)</f>
        <v>823392</v>
      </c>
      <c r="B1668" s="54" t="str">
        <f>_xlfn.XLOOKUP(C1668,'School Lookup'!A:A,'School Lookup'!D:D,_xlfn.XLOOKUP(C1668,'School Lookup'!B:B,'School Lookup'!D:D,_xlfn.XLOOKUP(C1668,'School Lookup'!C:C,'School Lookup'!D:D,0)))</f>
        <v>Fitz Herbert C of E VA Primary School</v>
      </c>
      <c r="C1668" t="s">
        <v>31</v>
      </c>
      <c r="D1668">
        <v>619</v>
      </c>
      <c r="E1668" t="s">
        <v>16</v>
      </c>
      <c r="F1668" t="s">
        <v>734</v>
      </c>
      <c r="G1668" t="s">
        <v>134</v>
      </c>
      <c r="H1668" t="s">
        <v>347</v>
      </c>
      <c r="I1668" t="s">
        <v>958</v>
      </c>
      <c r="J1668" t="s">
        <v>959</v>
      </c>
      <c r="K1668" s="4">
        <v>46028</v>
      </c>
      <c r="L1668" s="5">
        <v>0.3467824074074074</v>
      </c>
      <c r="M1668" t="s">
        <v>953</v>
      </c>
      <c r="N1668" s="5">
        <v>1.1689814814814816E-3</v>
      </c>
      <c r="O1668" t="s">
        <v>960</v>
      </c>
      <c r="P1668">
        <v>0</v>
      </c>
      <c r="Q1668">
        <v>20</v>
      </c>
      <c r="R1668" t="s">
        <v>975</v>
      </c>
      <c r="S1668" t="s">
        <v>976</v>
      </c>
    </row>
    <row r="1669" spans="1:19" x14ac:dyDescent="0.25">
      <c r="A1669" s="54">
        <f>_xlfn.XLOOKUP(B1669,'School Lookup'!D:D,'School Lookup'!F:F,0)</f>
        <v>823392</v>
      </c>
      <c r="B1669" s="54" t="str">
        <f>_xlfn.XLOOKUP(C1669,'School Lookup'!A:A,'School Lookup'!D:D,_xlfn.XLOOKUP(C1669,'School Lookup'!B:B,'School Lookup'!D:D,_xlfn.XLOOKUP(C1669,'School Lookup'!C:C,'School Lookup'!D:D,0)))</f>
        <v>Fitz Herbert C of E VA Primary School</v>
      </c>
      <c r="C1669" t="s">
        <v>31</v>
      </c>
      <c r="D1669">
        <v>620</v>
      </c>
      <c r="E1669" t="s">
        <v>16</v>
      </c>
      <c r="F1669" t="s">
        <v>734</v>
      </c>
      <c r="G1669" t="s">
        <v>134</v>
      </c>
      <c r="H1669" t="s">
        <v>347</v>
      </c>
      <c r="I1669" t="s">
        <v>958</v>
      </c>
      <c r="J1669" t="s">
        <v>959</v>
      </c>
      <c r="K1669" s="4">
        <v>46028</v>
      </c>
      <c r="L1669" s="5">
        <v>0.3467824074074074</v>
      </c>
      <c r="M1669" t="s">
        <v>953</v>
      </c>
      <c r="N1669" s="5">
        <v>1.1689814814814816E-3</v>
      </c>
      <c r="O1669" t="s">
        <v>960</v>
      </c>
      <c r="P1669">
        <v>0</v>
      </c>
      <c r="Q1669">
        <v>20</v>
      </c>
      <c r="R1669" t="s">
        <v>975</v>
      </c>
      <c r="S1669" t="s">
        <v>976</v>
      </c>
    </row>
    <row r="1670" spans="1:19" x14ac:dyDescent="0.25">
      <c r="A1670" s="54">
        <f>_xlfn.XLOOKUP(B1670,'School Lookup'!D:D,'School Lookup'!F:F,0)</f>
        <v>823392</v>
      </c>
      <c r="B1670" s="54" t="str">
        <f>_xlfn.XLOOKUP(C1670,'School Lookup'!A:A,'School Lookup'!D:D,_xlfn.XLOOKUP(C1670,'School Lookup'!B:B,'School Lookup'!D:D,_xlfn.XLOOKUP(C1670,'School Lookup'!C:C,'School Lookup'!D:D,0)))</f>
        <v>Fitz Herbert C of E VA Primary School</v>
      </c>
      <c r="C1670" t="s">
        <v>31</v>
      </c>
      <c r="D1670" t="s">
        <v>1063</v>
      </c>
      <c r="E1670" t="s">
        <v>16</v>
      </c>
      <c r="F1670" t="s">
        <v>734</v>
      </c>
      <c r="G1670" t="s">
        <v>134</v>
      </c>
      <c r="H1670" t="s">
        <v>347</v>
      </c>
      <c r="I1670" t="s">
        <v>958</v>
      </c>
      <c r="J1670" t="s">
        <v>959</v>
      </c>
      <c r="K1670" s="4">
        <v>46028</v>
      </c>
      <c r="L1670" s="5">
        <v>0.38435185185185183</v>
      </c>
      <c r="M1670" t="s">
        <v>953</v>
      </c>
      <c r="N1670" s="5">
        <v>4.0162037037037041E-3</v>
      </c>
      <c r="O1670" t="s">
        <v>960</v>
      </c>
      <c r="P1670">
        <v>0</v>
      </c>
      <c r="Q1670">
        <v>20</v>
      </c>
      <c r="R1670" t="s">
        <v>955</v>
      </c>
    </row>
    <row r="1671" spans="1:19" x14ac:dyDescent="0.25">
      <c r="A1671" s="54">
        <f>_xlfn.XLOOKUP(B1671,'School Lookup'!D:D,'School Lookup'!F:F,0)</f>
        <v>823392</v>
      </c>
      <c r="B1671" s="54" t="str">
        <f>_xlfn.XLOOKUP(C1671,'School Lookup'!A:A,'School Lookup'!D:D,_xlfn.XLOOKUP(C1671,'School Lookup'!B:B,'School Lookup'!D:D,_xlfn.XLOOKUP(C1671,'School Lookup'!C:C,'School Lookup'!D:D,0)))</f>
        <v>Fitz Herbert C of E VA Primary School</v>
      </c>
      <c r="C1671" t="s">
        <v>31</v>
      </c>
      <c r="D1671" t="s">
        <v>1066</v>
      </c>
      <c r="E1671" t="s">
        <v>16</v>
      </c>
      <c r="F1671" t="s">
        <v>734</v>
      </c>
      <c r="G1671" t="s">
        <v>134</v>
      </c>
      <c r="H1671" t="s">
        <v>347</v>
      </c>
      <c r="I1671" t="s">
        <v>958</v>
      </c>
      <c r="J1671" t="s">
        <v>959</v>
      </c>
      <c r="K1671" s="4">
        <v>46028</v>
      </c>
      <c r="L1671" s="5">
        <v>0.40057870370370369</v>
      </c>
      <c r="M1671" t="s">
        <v>953</v>
      </c>
      <c r="N1671" s="5">
        <v>7.7546296296296293E-4</v>
      </c>
      <c r="O1671" t="s">
        <v>960</v>
      </c>
      <c r="P1671">
        <v>0</v>
      </c>
      <c r="Q1671">
        <v>20</v>
      </c>
      <c r="R1671" t="s">
        <v>974</v>
      </c>
      <c r="S1671" t="s">
        <v>955</v>
      </c>
    </row>
    <row r="1672" spans="1:19" x14ac:dyDescent="0.25">
      <c r="A1672" s="54">
        <f>_xlfn.XLOOKUP(B1672,'School Lookup'!D:D,'School Lookup'!F:F,0)</f>
        <v>823392</v>
      </c>
      <c r="B1672" s="54" t="str">
        <f>_xlfn.XLOOKUP(C1672,'School Lookup'!A:A,'School Lookup'!D:D,_xlfn.XLOOKUP(C1672,'School Lookup'!B:B,'School Lookup'!D:D,_xlfn.XLOOKUP(C1672,'School Lookup'!C:C,'School Lookup'!D:D,0)))</f>
        <v>Fitz Herbert C of E VA Primary School</v>
      </c>
      <c r="C1672" t="s">
        <v>31</v>
      </c>
      <c r="D1672">
        <v>142</v>
      </c>
      <c r="E1672" t="s">
        <v>16</v>
      </c>
      <c r="F1672" t="s">
        <v>734</v>
      </c>
      <c r="G1672" t="s">
        <v>134</v>
      </c>
      <c r="H1672" t="s">
        <v>347</v>
      </c>
      <c r="I1672" t="s">
        <v>958</v>
      </c>
      <c r="J1672" t="s">
        <v>959</v>
      </c>
      <c r="K1672" s="4">
        <v>46028</v>
      </c>
      <c r="L1672" s="5">
        <v>0.41585648148148147</v>
      </c>
      <c r="M1672" t="s">
        <v>953</v>
      </c>
      <c r="N1672" s="5">
        <v>2.5462962962962961E-4</v>
      </c>
      <c r="O1672" t="s">
        <v>960</v>
      </c>
      <c r="P1672">
        <v>0</v>
      </c>
      <c r="Q1672">
        <v>20</v>
      </c>
      <c r="R1672" t="s">
        <v>955</v>
      </c>
    </row>
    <row r="1673" spans="1:19" x14ac:dyDescent="0.25">
      <c r="A1673" s="54">
        <f>_xlfn.XLOOKUP(B1673,'School Lookup'!D:D,'School Lookup'!F:F,0)</f>
        <v>823392</v>
      </c>
      <c r="B1673" s="54" t="str">
        <f>_xlfn.XLOOKUP(C1673,'School Lookup'!A:A,'School Lookup'!D:D,_xlfn.XLOOKUP(C1673,'School Lookup'!B:B,'School Lookup'!D:D,_xlfn.XLOOKUP(C1673,'School Lookup'!C:C,'School Lookup'!D:D,0)))</f>
        <v>Fitz Herbert C of E VA Primary School</v>
      </c>
      <c r="C1673" t="s">
        <v>31</v>
      </c>
      <c r="D1673">
        <v>143</v>
      </c>
      <c r="E1673" t="s">
        <v>16</v>
      </c>
      <c r="F1673" t="s">
        <v>734</v>
      </c>
      <c r="G1673" t="s">
        <v>134</v>
      </c>
      <c r="H1673" t="s">
        <v>347</v>
      </c>
      <c r="I1673" t="s">
        <v>958</v>
      </c>
      <c r="J1673" t="s">
        <v>959</v>
      </c>
      <c r="K1673" s="4">
        <v>46028</v>
      </c>
      <c r="L1673" s="5">
        <v>0.49341435185185184</v>
      </c>
      <c r="M1673" t="s">
        <v>953</v>
      </c>
      <c r="N1673" s="5">
        <v>4.1550925925925922E-3</v>
      </c>
      <c r="O1673" t="s">
        <v>960</v>
      </c>
      <c r="P1673">
        <v>0</v>
      </c>
      <c r="Q1673">
        <v>20</v>
      </c>
      <c r="R1673" t="s">
        <v>955</v>
      </c>
    </row>
    <row r="1674" spans="1:19" x14ac:dyDescent="0.25">
      <c r="A1674" s="54">
        <f>_xlfn.XLOOKUP(B1674,'School Lookup'!D:D,'School Lookup'!F:F,0)</f>
        <v>823392</v>
      </c>
      <c r="B1674" s="54" t="str">
        <f>_xlfn.XLOOKUP(C1674,'School Lookup'!A:A,'School Lookup'!D:D,_xlfn.XLOOKUP(C1674,'School Lookup'!B:B,'School Lookup'!D:D,_xlfn.XLOOKUP(C1674,'School Lookup'!C:C,'School Lookup'!D:D,0)))</f>
        <v>Fitz Herbert C of E VA Primary School</v>
      </c>
      <c r="C1674" t="s">
        <v>31</v>
      </c>
      <c r="D1674">
        <v>151</v>
      </c>
      <c r="E1674" t="s">
        <v>16</v>
      </c>
      <c r="F1674" t="s">
        <v>734</v>
      </c>
      <c r="G1674" t="s">
        <v>134</v>
      </c>
      <c r="H1674" t="s">
        <v>347</v>
      </c>
      <c r="I1674" t="s">
        <v>958</v>
      </c>
      <c r="J1674" t="s">
        <v>959</v>
      </c>
      <c r="K1674" s="4">
        <v>46028</v>
      </c>
      <c r="L1674" s="5">
        <v>0.49399305555555556</v>
      </c>
      <c r="M1674" t="s">
        <v>953</v>
      </c>
      <c r="N1674" s="5">
        <v>3.1250000000000001E-4</v>
      </c>
      <c r="O1674" t="s">
        <v>960</v>
      </c>
      <c r="P1674">
        <v>0</v>
      </c>
      <c r="Q1674">
        <v>20</v>
      </c>
      <c r="R1674" t="s">
        <v>1772</v>
      </c>
      <c r="S1674" t="s">
        <v>970</v>
      </c>
    </row>
    <row r="1675" spans="1:19" x14ac:dyDescent="0.25">
      <c r="A1675" s="54">
        <f>_xlfn.XLOOKUP(B1675,'School Lookup'!D:D,'School Lookup'!F:F,0)</f>
        <v>823392</v>
      </c>
      <c r="B1675" s="54" t="str">
        <f>_xlfn.XLOOKUP(C1675,'School Lookup'!A:A,'School Lookup'!D:D,_xlfn.XLOOKUP(C1675,'School Lookup'!B:B,'School Lookup'!D:D,_xlfn.XLOOKUP(C1675,'School Lookup'!C:C,'School Lookup'!D:D,0)))</f>
        <v>Fitz Herbert C of E VA Primary School</v>
      </c>
      <c r="C1675" t="s">
        <v>31</v>
      </c>
      <c r="D1675" t="s">
        <v>1063</v>
      </c>
      <c r="E1675" t="s">
        <v>16</v>
      </c>
      <c r="F1675" t="s">
        <v>734</v>
      </c>
      <c r="G1675" t="s">
        <v>134</v>
      </c>
      <c r="H1675" t="s">
        <v>347</v>
      </c>
      <c r="I1675" t="s">
        <v>958</v>
      </c>
      <c r="J1675" t="s">
        <v>959</v>
      </c>
      <c r="K1675" s="4">
        <v>46028</v>
      </c>
      <c r="L1675" s="5">
        <v>0.49538194444444444</v>
      </c>
      <c r="M1675" t="s">
        <v>953</v>
      </c>
      <c r="N1675" s="5">
        <v>2.8009259259259259E-3</v>
      </c>
      <c r="O1675" t="s">
        <v>960</v>
      </c>
      <c r="P1675">
        <v>0</v>
      </c>
      <c r="Q1675">
        <v>20</v>
      </c>
      <c r="R1675" t="s">
        <v>955</v>
      </c>
    </row>
    <row r="1676" spans="1:19" x14ac:dyDescent="0.25">
      <c r="A1676" s="54">
        <f>_xlfn.XLOOKUP(B1676,'School Lookup'!D:D,'School Lookup'!F:F,0)</f>
        <v>823392</v>
      </c>
      <c r="B1676" s="54" t="str">
        <f>_xlfn.XLOOKUP(C1676,'School Lookup'!A:A,'School Lookup'!D:D,_xlfn.XLOOKUP(C1676,'School Lookup'!B:B,'School Lookup'!D:D,_xlfn.XLOOKUP(C1676,'School Lookup'!C:C,'School Lookup'!D:D,0)))</f>
        <v>Fitz Herbert C of E VA Primary School</v>
      </c>
      <c r="C1676" t="s">
        <v>31</v>
      </c>
      <c r="D1676">
        <v>142</v>
      </c>
      <c r="E1676" t="s">
        <v>16</v>
      </c>
      <c r="F1676" t="s">
        <v>734</v>
      </c>
      <c r="G1676" t="s">
        <v>134</v>
      </c>
      <c r="H1676" t="s">
        <v>347</v>
      </c>
      <c r="I1676" t="s">
        <v>958</v>
      </c>
      <c r="J1676" t="s">
        <v>959</v>
      </c>
      <c r="K1676" s="4">
        <v>46028</v>
      </c>
      <c r="L1676" s="5">
        <v>0.53996527777777781</v>
      </c>
      <c r="M1676" t="s">
        <v>953</v>
      </c>
      <c r="N1676" s="5">
        <v>2.8935185185185184E-4</v>
      </c>
      <c r="O1676" t="s">
        <v>960</v>
      </c>
      <c r="P1676">
        <v>0</v>
      </c>
      <c r="Q1676">
        <v>20</v>
      </c>
      <c r="R1676" t="s">
        <v>955</v>
      </c>
    </row>
    <row r="1677" spans="1:19" x14ac:dyDescent="0.25">
      <c r="A1677" s="54">
        <f>_xlfn.XLOOKUP(B1677,'School Lookup'!D:D,'School Lookup'!F:F,0)</f>
        <v>823392</v>
      </c>
      <c r="B1677" s="54" t="str">
        <f>_xlfn.XLOOKUP(C1677,'School Lookup'!A:A,'School Lookup'!D:D,_xlfn.XLOOKUP(C1677,'School Lookup'!B:B,'School Lookup'!D:D,_xlfn.XLOOKUP(C1677,'School Lookup'!C:C,'School Lookup'!D:D,0)))</f>
        <v>Fitz Herbert C of E VA Primary School</v>
      </c>
      <c r="C1677" t="s">
        <v>31</v>
      </c>
      <c r="D1677" t="s">
        <v>1063</v>
      </c>
      <c r="E1677" t="s">
        <v>16</v>
      </c>
      <c r="F1677" t="s">
        <v>734</v>
      </c>
      <c r="G1677" t="s">
        <v>134</v>
      </c>
      <c r="H1677" t="s">
        <v>347</v>
      </c>
      <c r="I1677" t="s">
        <v>958</v>
      </c>
      <c r="J1677" t="s">
        <v>959</v>
      </c>
      <c r="K1677" s="4">
        <v>46028</v>
      </c>
      <c r="L1677" s="5">
        <v>0.64223379629629629</v>
      </c>
      <c r="M1677" t="s">
        <v>953</v>
      </c>
      <c r="N1677" s="5">
        <v>6.134259259259259E-4</v>
      </c>
      <c r="O1677" t="s">
        <v>960</v>
      </c>
      <c r="P1677">
        <v>0</v>
      </c>
      <c r="Q1677">
        <v>20</v>
      </c>
      <c r="R1677" t="s">
        <v>955</v>
      </c>
    </row>
    <row r="1678" spans="1:19" x14ac:dyDescent="0.25">
      <c r="A1678" s="54">
        <f>_xlfn.XLOOKUP(B1678,'School Lookup'!D:D,'School Lookup'!F:F,0)</f>
        <v>823392</v>
      </c>
      <c r="B1678" s="54" t="str">
        <f>_xlfn.XLOOKUP(C1678,'School Lookup'!A:A,'School Lookup'!D:D,_xlfn.XLOOKUP(C1678,'School Lookup'!B:B,'School Lookup'!D:D,_xlfn.XLOOKUP(C1678,'School Lookup'!C:C,'School Lookup'!D:D,0)))</f>
        <v>Fitz Herbert C of E VA Primary School</v>
      </c>
      <c r="C1678" t="s">
        <v>31</v>
      </c>
      <c r="D1678">
        <v>620</v>
      </c>
      <c r="E1678" t="s">
        <v>16</v>
      </c>
      <c r="F1678" t="s">
        <v>734</v>
      </c>
      <c r="G1678" t="s">
        <v>134</v>
      </c>
      <c r="H1678" t="s">
        <v>347</v>
      </c>
      <c r="I1678" t="s">
        <v>958</v>
      </c>
      <c r="J1678" t="s">
        <v>959</v>
      </c>
      <c r="K1678" s="4">
        <v>46028</v>
      </c>
      <c r="L1678" s="5">
        <v>0.64223379629629629</v>
      </c>
      <c r="M1678" t="s">
        <v>953</v>
      </c>
      <c r="N1678" s="5">
        <v>6.134259259259259E-4</v>
      </c>
      <c r="O1678" t="s">
        <v>960</v>
      </c>
      <c r="P1678">
        <v>0</v>
      </c>
      <c r="Q1678">
        <v>20</v>
      </c>
      <c r="R1678" t="s">
        <v>975</v>
      </c>
      <c r="S1678" t="s">
        <v>976</v>
      </c>
    </row>
    <row r="1679" spans="1:19" x14ac:dyDescent="0.25">
      <c r="A1679" s="54">
        <f>_xlfn.XLOOKUP(B1679,'School Lookup'!D:D,'School Lookup'!F:F,0)</f>
        <v>251672</v>
      </c>
      <c r="B1679" s="54" t="str">
        <f>_xlfn.XLOOKUP(C1679,'School Lookup'!A:A,'School Lookup'!D:D,_xlfn.XLOOKUP(C1679,'School Lookup'!B:B,'School Lookup'!D:D,_xlfn.XLOOKUP(C1679,'School Lookup'!C:C,'School Lookup'!D:D,0)))</f>
        <v>Park Schools Federation</v>
      </c>
      <c r="C1679" t="s">
        <v>40</v>
      </c>
      <c r="D1679" t="s">
        <v>1328</v>
      </c>
      <c r="E1679" t="s">
        <v>16</v>
      </c>
      <c r="F1679" t="s">
        <v>734</v>
      </c>
      <c r="G1679" t="s">
        <v>235</v>
      </c>
      <c r="H1679" t="s">
        <v>228</v>
      </c>
      <c r="I1679" t="s">
        <v>980</v>
      </c>
      <c r="J1679" t="s">
        <v>981</v>
      </c>
      <c r="K1679" s="4">
        <v>46028</v>
      </c>
      <c r="L1679" s="5">
        <v>0.42638888888888887</v>
      </c>
      <c r="M1679" t="s">
        <v>953</v>
      </c>
      <c r="N1679" s="5">
        <v>2.6620370370370372E-4</v>
      </c>
      <c r="O1679" t="s">
        <v>982</v>
      </c>
      <c r="P1679">
        <v>2.8000000000000001E-2</v>
      </c>
      <c r="Q1679">
        <v>20</v>
      </c>
      <c r="R1679" t="s">
        <v>993</v>
      </c>
      <c r="S1679" t="s">
        <v>994</v>
      </c>
    </row>
    <row r="1680" spans="1:19" x14ac:dyDescent="0.25">
      <c r="A1680" s="54">
        <f>_xlfn.XLOOKUP(B1680,'School Lookup'!D:D,'School Lookup'!F:F,0)</f>
        <v>251672</v>
      </c>
      <c r="B1680" s="54" t="str">
        <f>_xlfn.XLOOKUP(C1680,'School Lookup'!A:A,'School Lookup'!D:D,_xlfn.XLOOKUP(C1680,'School Lookup'!B:B,'School Lookup'!D:D,_xlfn.XLOOKUP(C1680,'School Lookup'!C:C,'School Lookup'!D:D,0)))</f>
        <v>Park Schools Federation</v>
      </c>
      <c r="C1680" t="s">
        <v>40</v>
      </c>
      <c r="D1680" t="s">
        <v>1073</v>
      </c>
      <c r="E1680" t="s">
        <v>16</v>
      </c>
      <c r="F1680" t="s">
        <v>734</v>
      </c>
      <c r="G1680" t="s">
        <v>235</v>
      </c>
      <c r="H1680" t="s">
        <v>228</v>
      </c>
      <c r="I1680" t="s">
        <v>980</v>
      </c>
      <c r="J1680" t="s">
        <v>981</v>
      </c>
      <c r="K1680" s="4">
        <v>46028</v>
      </c>
      <c r="L1680" s="5">
        <v>0.46111111111111114</v>
      </c>
      <c r="M1680" t="s">
        <v>953</v>
      </c>
      <c r="N1680" s="5">
        <v>2.7777777777777778E-4</v>
      </c>
      <c r="O1680" t="s">
        <v>982</v>
      </c>
      <c r="P1680">
        <v>0.06</v>
      </c>
      <c r="Q1680">
        <v>20</v>
      </c>
      <c r="R1680" t="s">
        <v>1074</v>
      </c>
      <c r="S1680" t="s">
        <v>990</v>
      </c>
    </row>
    <row r="1681" spans="1:19" x14ac:dyDescent="0.25">
      <c r="A1681" s="54">
        <f>_xlfn.XLOOKUP(B1681,'School Lookup'!D:D,'School Lookup'!F:F,0)</f>
        <v>251672</v>
      </c>
      <c r="B1681" s="54" t="str">
        <f>_xlfn.XLOOKUP(C1681,'School Lookup'!A:A,'School Lookup'!D:D,_xlfn.XLOOKUP(C1681,'School Lookup'!B:B,'School Lookup'!D:D,_xlfn.XLOOKUP(C1681,'School Lookup'!C:C,'School Lookup'!D:D,0)))</f>
        <v>Park Schools Federation</v>
      </c>
      <c r="C1681" t="s">
        <v>40</v>
      </c>
      <c r="D1681" t="s">
        <v>1773</v>
      </c>
      <c r="E1681" t="s">
        <v>16</v>
      </c>
      <c r="F1681" t="s">
        <v>734</v>
      </c>
      <c r="G1681" t="s">
        <v>235</v>
      </c>
      <c r="H1681" t="s">
        <v>228</v>
      </c>
      <c r="I1681" t="s">
        <v>980</v>
      </c>
      <c r="J1681" t="s">
        <v>981</v>
      </c>
      <c r="K1681" s="4">
        <v>46028</v>
      </c>
      <c r="L1681" s="5">
        <v>0.47430555555555554</v>
      </c>
      <c r="M1681" t="s">
        <v>953</v>
      </c>
      <c r="N1681" s="5">
        <v>4.9768518518518521E-4</v>
      </c>
      <c r="O1681" t="s">
        <v>982</v>
      </c>
      <c r="P1681">
        <v>5.0999999999999997E-2</v>
      </c>
      <c r="Q1681">
        <v>20</v>
      </c>
      <c r="R1681" t="s">
        <v>998</v>
      </c>
      <c r="S1681" t="s">
        <v>987</v>
      </c>
    </row>
    <row r="1682" spans="1:19" x14ac:dyDescent="0.25">
      <c r="A1682" s="54">
        <f>_xlfn.XLOOKUP(B1682,'School Lookup'!D:D,'School Lookup'!F:F,0)</f>
        <v>251672</v>
      </c>
      <c r="B1682" s="54" t="str">
        <f>_xlfn.XLOOKUP(C1682,'School Lookup'!A:A,'School Lookup'!D:D,_xlfn.XLOOKUP(C1682,'School Lookup'!B:B,'School Lookup'!D:D,_xlfn.XLOOKUP(C1682,'School Lookup'!C:C,'School Lookup'!D:D,0)))</f>
        <v>Park Schools Federation</v>
      </c>
      <c r="C1682" t="s">
        <v>40</v>
      </c>
      <c r="D1682" t="s">
        <v>1774</v>
      </c>
      <c r="E1682" t="s">
        <v>16</v>
      </c>
      <c r="F1682" t="s">
        <v>734</v>
      </c>
      <c r="G1682" t="s">
        <v>235</v>
      </c>
      <c r="H1682" t="s">
        <v>228</v>
      </c>
      <c r="I1682" t="s">
        <v>980</v>
      </c>
      <c r="J1682" t="s">
        <v>981</v>
      </c>
      <c r="K1682" s="4">
        <v>46028</v>
      </c>
      <c r="L1682" s="5">
        <v>0.54861111111111116</v>
      </c>
      <c r="M1682" t="s">
        <v>953</v>
      </c>
      <c r="N1682" s="5">
        <v>2.8935185185185184E-4</v>
      </c>
      <c r="O1682" t="s">
        <v>982</v>
      </c>
      <c r="P1682">
        <v>0.03</v>
      </c>
      <c r="Q1682">
        <v>20</v>
      </c>
      <c r="R1682" t="s">
        <v>998</v>
      </c>
      <c r="S1682" t="s">
        <v>987</v>
      </c>
    </row>
    <row r="1683" spans="1:19" x14ac:dyDescent="0.25">
      <c r="A1683" s="54">
        <f>_xlfn.XLOOKUP(B1683,'School Lookup'!D:D,'School Lookup'!F:F,0)</f>
        <v>251672</v>
      </c>
      <c r="B1683" s="54" t="str">
        <f>_xlfn.XLOOKUP(C1683,'School Lookup'!A:A,'School Lookup'!D:D,_xlfn.XLOOKUP(C1683,'School Lookup'!B:B,'School Lookup'!D:D,_xlfn.XLOOKUP(C1683,'School Lookup'!C:C,'School Lookup'!D:D,0)))</f>
        <v>Park Schools Federation</v>
      </c>
      <c r="C1683" t="s">
        <v>40</v>
      </c>
      <c r="D1683" t="s">
        <v>1775</v>
      </c>
      <c r="E1683" t="s">
        <v>16</v>
      </c>
      <c r="F1683" t="s">
        <v>734</v>
      </c>
      <c r="G1683" t="s">
        <v>235</v>
      </c>
      <c r="H1683" t="s">
        <v>228</v>
      </c>
      <c r="I1683" t="s">
        <v>980</v>
      </c>
      <c r="J1683" t="s">
        <v>981</v>
      </c>
      <c r="K1683" s="4">
        <v>46028</v>
      </c>
      <c r="L1683" s="5">
        <v>0.55555555555555558</v>
      </c>
      <c r="M1683" t="s">
        <v>953</v>
      </c>
      <c r="N1683" s="5">
        <v>2.5462962962962961E-4</v>
      </c>
      <c r="O1683" t="s">
        <v>982</v>
      </c>
      <c r="P1683">
        <v>2.7E-2</v>
      </c>
      <c r="Q1683">
        <v>20</v>
      </c>
      <c r="R1683" t="s">
        <v>998</v>
      </c>
      <c r="S1683" t="s">
        <v>987</v>
      </c>
    </row>
    <row r="1684" spans="1:19" x14ac:dyDescent="0.25">
      <c r="A1684" s="54">
        <f>_xlfn.XLOOKUP(B1684,'School Lookup'!D:D,'School Lookup'!F:F,0)</f>
        <v>251672</v>
      </c>
      <c r="B1684" s="54" t="str">
        <f>_xlfn.XLOOKUP(C1684,'School Lookup'!A:A,'School Lookup'!D:D,_xlfn.XLOOKUP(C1684,'School Lookup'!B:B,'School Lookup'!D:D,_xlfn.XLOOKUP(C1684,'School Lookup'!C:C,'School Lookup'!D:D,0)))</f>
        <v>Park Schools Federation</v>
      </c>
      <c r="C1684" t="s">
        <v>40</v>
      </c>
      <c r="D1684" t="s">
        <v>1173</v>
      </c>
      <c r="E1684" t="s">
        <v>16</v>
      </c>
      <c r="F1684" t="s">
        <v>734</v>
      </c>
      <c r="G1684" t="s">
        <v>235</v>
      </c>
      <c r="H1684" t="s">
        <v>228</v>
      </c>
      <c r="I1684" t="s">
        <v>980</v>
      </c>
      <c r="J1684" t="s">
        <v>981</v>
      </c>
      <c r="K1684" s="4">
        <v>46028</v>
      </c>
      <c r="L1684" s="5">
        <v>0.59930555555555554</v>
      </c>
      <c r="M1684" t="s">
        <v>953</v>
      </c>
      <c r="N1684" s="5">
        <v>9.9537037037037042E-4</v>
      </c>
      <c r="O1684" t="s">
        <v>982</v>
      </c>
      <c r="P1684">
        <v>0.10199999999999999</v>
      </c>
      <c r="Q1684">
        <v>20</v>
      </c>
      <c r="R1684" t="s">
        <v>983</v>
      </c>
      <c r="S1684" t="s">
        <v>984</v>
      </c>
    </row>
    <row r="1685" spans="1:19" x14ac:dyDescent="0.25">
      <c r="A1685" s="54">
        <f>_xlfn.XLOOKUP(B1685,'School Lookup'!D:D,'School Lookup'!F:F,0)</f>
        <v>251672</v>
      </c>
      <c r="B1685" s="54" t="str">
        <f>_xlfn.XLOOKUP(C1685,'School Lookup'!A:A,'School Lookup'!D:D,_xlfn.XLOOKUP(C1685,'School Lookup'!B:B,'School Lookup'!D:D,_xlfn.XLOOKUP(C1685,'School Lookup'!C:C,'School Lookup'!D:D,0)))</f>
        <v>Park Schools Federation</v>
      </c>
      <c r="C1685" t="s">
        <v>40</v>
      </c>
      <c r="D1685" t="s">
        <v>1605</v>
      </c>
      <c r="E1685" t="s">
        <v>16</v>
      </c>
      <c r="F1685" t="s">
        <v>734</v>
      </c>
      <c r="G1685" t="s">
        <v>235</v>
      </c>
      <c r="H1685" t="s">
        <v>228</v>
      </c>
      <c r="I1685" t="s">
        <v>980</v>
      </c>
      <c r="J1685" t="s">
        <v>981</v>
      </c>
      <c r="K1685" s="4">
        <v>46028</v>
      </c>
      <c r="L1685" s="5">
        <v>0.63611111111111107</v>
      </c>
      <c r="M1685" t="s">
        <v>953</v>
      </c>
      <c r="N1685" s="5">
        <v>2.6620370370370372E-4</v>
      </c>
      <c r="O1685" t="s">
        <v>982</v>
      </c>
      <c r="P1685">
        <v>2.8000000000000001E-2</v>
      </c>
      <c r="Q1685">
        <v>20</v>
      </c>
      <c r="R1685" t="s">
        <v>983</v>
      </c>
      <c r="S1685" t="s">
        <v>984</v>
      </c>
    </row>
    <row r="1686" spans="1:19" x14ac:dyDescent="0.25">
      <c r="A1686" s="54">
        <f>_xlfn.XLOOKUP(B1686,'School Lookup'!D:D,'School Lookup'!F:F,0)</f>
        <v>251672</v>
      </c>
      <c r="B1686" s="54" t="str">
        <f>_xlfn.XLOOKUP(C1686,'School Lookup'!A:A,'School Lookup'!D:D,_xlfn.XLOOKUP(C1686,'School Lookup'!B:B,'School Lookup'!D:D,_xlfn.XLOOKUP(C1686,'School Lookup'!C:C,'School Lookup'!D:D,0)))</f>
        <v>Park Schools Federation</v>
      </c>
      <c r="C1686" t="s">
        <v>40</v>
      </c>
      <c r="D1686" t="s">
        <v>1605</v>
      </c>
      <c r="E1686" t="s">
        <v>16</v>
      </c>
      <c r="F1686" t="s">
        <v>734</v>
      </c>
      <c r="G1686" t="s">
        <v>235</v>
      </c>
      <c r="H1686" t="s">
        <v>228</v>
      </c>
      <c r="I1686" t="s">
        <v>980</v>
      </c>
      <c r="J1686" t="s">
        <v>981</v>
      </c>
      <c r="K1686" s="4">
        <v>46028</v>
      </c>
      <c r="L1686" s="5">
        <v>0.64652777777777781</v>
      </c>
      <c r="M1686" t="s">
        <v>953</v>
      </c>
      <c r="N1686" s="5">
        <v>2.6620370370370372E-4</v>
      </c>
      <c r="O1686" t="s">
        <v>982</v>
      </c>
      <c r="P1686">
        <v>2.8000000000000001E-2</v>
      </c>
      <c r="Q1686">
        <v>20</v>
      </c>
      <c r="R1686" t="s">
        <v>983</v>
      </c>
      <c r="S1686" t="s">
        <v>984</v>
      </c>
    </row>
    <row r="1687" spans="1:19" x14ac:dyDescent="0.25">
      <c r="A1687" s="54">
        <f>_xlfn.XLOOKUP(B1687,'School Lookup'!D:D,'School Lookup'!F:F,0)</f>
        <v>251672</v>
      </c>
      <c r="B1687" s="54" t="str">
        <f>_xlfn.XLOOKUP(C1687,'School Lookup'!A:A,'School Lookup'!D:D,_xlfn.XLOOKUP(C1687,'School Lookup'!B:B,'School Lookup'!D:D,_xlfn.XLOOKUP(C1687,'School Lookup'!C:C,'School Lookup'!D:D,0)))</f>
        <v>Park Schools Federation</v>
      </c>
      <c r="C1687" t="s">
        <v>40</v>
      </c>
      <c r="D1687" t="s">
        <v>1655</v>
      </c>
      <c r="E1687" t="s">
        <v>16</v>
      </c>
      <c r="F1687" t="s">
        <v>734</v>
      </c>
      <c r="G1687" t="s">
        <v>235</v>
      </c>
      <c r="H1687" t="s">
        <v>228</v>
      </c>
      <c r="I1687" t="s">
        <v>980</v>
      </c>
      <c r="J1687" t="s">
        <v>981</v>
      </c>
      <c r="K1687" s="4">
        <v>46028</v>
      </c>
      <c r="L1687" s="5">
        <v>0.6479166666666667</v>
      </c>
      <c r="M1687" t="s">
        <v>953</v>
      </c>
      <c r="N1687" s="5">
        <v>2.8935185185185184E-4</v>
      </c>
      <c r="O1687" t="s">
        <v>982</v>
      </c>
      <c r="P1687">
        <v>0.03</v>
      </c>
      <c r="Q1687">
        <v>20</v>
      </c>
      <c r="R1687" t="s">
        <v>983</v>
      </c>
      <c r="S1687" t="s">
        <v>984</v>
      </c>
    </row>
    <row r="1688" spans="1:19" x14ac:dyDescent="0.25">
      <c r="A1688" s="54">
        <f>_xlfn.XLOOKUP(B1688,'School Lookup'!D:D,'School Lookup'!F:F,0)</f>
        <v>251672</v>
      </c>
      <c r="B1688" s="54" t="str">
        <f>_xlfn.XLOOKUP(C1688,'School Lookup'!A:A,'School Lookup'!D:D,_xlfn.XLOOKUP(C1688,'School Lookup'!B:B,'School Lookup'!D:D,_xlfn.XLOOKUP(C1688,'School Lookup'!C:C,'School Lookup'!D:D,0)))</f>
        <v>Park Schools Federation</v>
      </c>
      <c r="C1688" t="s">
        <v>40</v>
      </c>
      <c r="D1688" t="s">
        <v>1073</v>
      </c>
      <c r="E1688" t="s">
        <v>16</v>
      </c>
      <c r="F1688" t="s">
        <v>734</v>
      </c>
      <c r="G1688" t="s">
        <v>235</v>
      </c>
      <c r="H1688" t="s">
        <v>228</v>
      </c>
      <c r="I1688" t="s">
        <v>980</v>
      </c>
      <c r="J1688" t="s">
        <v>981</v>
      </c>
      <c r="K1688" s="4">
        <v>46028</v>
      </c>
      <c r="L1688" s="5">
        <v>0.31874999999999998</v>
      </c>
      <c r="M1688" t="s">
        <v>953</v>
      </c>
      <c r="N1688" s="5">
        <v>8.1018518518518516E-5</v>
      </c>
      <c r="O1688" t="s">
        <v>982</v>
      </c>
      <c r="P1688">
        <v>0.02</v>
      </c>
      <c r="Q1688">
        <v>20</v>
      </c>
      <c r="R1688" t="s">
        <v>1074</v>
      </c>
      <c r="S1688" t="s">
        <v>990</v>
      </c>
    </row>
    <row r="1689" spans="1:19" x14ac:dyDescent="0.25">
      <c r="A1689" s="54">
        <f>_xlfn.XLOOKUP(B1689,'School Lookup'!D:D,'School Lookup'!F:F,0)</f>
        <v>251672</v>
      </c>
      <c r="B1689" s="54" t="str">
        <f>_xlfn.XLOOKUP(C1689,'School Lookup'!A:A,'School Lookup'!D:D,_xlfn.XLOOKUP(C1689,'School Lookup'!B:B,'School Lookup'!D:D,_xlfn.XLOOKUP(C1689,'School Lookup'!C:C,'School Lookup'!D:D,0)))</f>
        <v>Park Schools Federation</v>
      </c>
      <c r="C1689" t="s">
        <v>40</v>
      </c>
      <c r="D1689" t="s">
        <v>1192</v>
      </c>
      <c r="E1689" t="s">
        <v>16</v>
      </c>
      <c r="F1689" t="s">
        <v>734</v>
      </c>
      <c r="G1689" t="s">
        <v>235</v>
      </c>
      <c r="H1689" t="s">
        <v>228</v>
      </c>
      <c r="I1689" t="s">
        <v>980</v>
      </c>
      <c r="J1689" t="s">
        <v>981</v>
      </c>
      <c r="K1689" s="4">
        <v>46028</v>
      </c>
      <c r="L1689" s="5">
        <v>0.3888888888888889</v>
      </c>
      <c r="M1689" t="s">
        <v>953</v>
      </c>
      <c r="N1689" s="5">
        <v>1.0416666666666667E-4</v>
      </c>
      <c r="O1689" t="s">
        <v>982</v>
      </c>
      <c r="P1689">
        <v>0.02</v>
      </c>
      <c r="Q1689">
        <v>20</v>
      </c>
      <c r="R1689" t="s">
        <v>1006</v>
      </c>
      <c r="S1689" t="s">
        <v>994</v>
      </c>
    </row>
    <row r="1690" spans="1:19" x14ac:dyDescent="0.25">
      <c r="A1690" s="54">
        <f>_xlfn.XLOOKUP(B1690,'School Lookup'!D:D,'School Lookup'!F:F,0)</f>
        <v>251672</v>
      </c>
      <c r="B1690" s="54" t="str">
        <f>_xlfn.XLOOKUP(C1690,'School Lookup'!A:A,'School Lookup'!D:D,_xlfn.XLOOKUP(C1690,'School Lookup'!B:B,'School Lookup'!D:D,_xlfn.XLOOKUP(C1690,'School Lookup'!C:C,'School Lookup'!D:D,0)))</f>
        <v>Park Schools Federation</v>
      </c>
      <c r="C1690" t="s">
        <v>40</v>
      </c>
      <c r="D1690" t="s">
        <v>1419</v>
      </c>
      <c r="E1690" t="s">
        <v>16</v>
      </c>
      <c r="F1690" t="s">
        <v>734</v>
      </c>
      <c r="G1690" t="s">
        <v>235</v>
      </c>
      <c r="H1690" t="s">
        <v>228</v>
      </c>
      <c r="I1690" t="s">
        <v>980</v>
      </c>
      <c r="J1690" t="s">
        <v>981</v>
      </c>
      <c r="K1690" s="4">
        <v>46028</v>
      </c>
      <c r="L1690" s="5">
        <v>0.40763888888888888</v>
      </c>
      <c r="M1690" t="s">
        <v>953</v>
      </c>
      <c r="N1690" s="5">
        <v>9.7222222222222219E-4</v>
      </c>
      <c r="O1690" t="s">
        <v>982</v>
      </c>
      <c r="P1690">
        <v>0.21</v>
      </c>
      <c r="Q1690">
        <v>20</v>
      </c>
      <c r="R1690" t="s">
        <v>1074</v>
      </c>
      <c r="S1690" t="s">
        <v>990</v>
      </c>
    </row>
    <row r="1691" spans="1:19" x14ac:dyDescent="0.25">
      <c r="A1691" s="54">
        <f>_xlfn.XLOOKUP(B1691,'School Lookup'!D:D,'School Lookup'!F:F,0)</f>
        <v>251672</v>
      </c>
      <c r="B1691" s="54" t="str">
        <f>_xlfn.XLOOKUP(C1691,'School Lookup'!A:A,'School Lookup'!D:D,_xlfn.XLOOKUP(C1691,'School Lookup'!B:B,'School Lookup'!D:D,_xlfn.XLOOKUP(C1691,'School Lookup'!C:C,'School Lookup'!D:D,0)))</f>
        <v>Park Schools Federation</v>
      </c>
      <c r="C1691" t="s">
        <v>40</v>
      </c>
      <c r="D1691" t="s">
        <v>1601</v>
      </c>
      <c r="E1691" t="s">
        <v>16</v>
      </c>
      <c r="F1691" t="s">
        <v>734</v>
      </c>
      <c r="G1691" t="s">
        <v>235</v>
      </c>
      <c r="H1691" t="s">
        <v>228</v>
      </c>
      <c r="I1691" t="s">
        <v>980</v>
      </c>
      <c r="J1691" t="s">
        <v>981</v>
      </c>
      <c r="K1691" s="4">
        <v>46028</v>
      </c>
      <c r="L1691" s="5">
        <v>0.41041666666666665</v>
      </c>
      <c r="M1691" t="s">
        <v>953</v>
      </c>
      <c r="N1691" s="5">
        <v>7.407407407407407E-4</v>
      </c>
      <c r="O1691" t="s">
        <v>982</v>
      </c>
      <c r="P1691">
        <v>7.5999999999999998E-2</v>
      </c>
      <c r="Q1691">
        <v>20</v>
      </c>
      <c r="R1691" t="s">
        <v>993</v>
      </c>
      <c r="S1691" t="s">
        <v>994</v>
      </c>
    </row>
    <row r="1692" spans="1:19" x14ac:dyDescent="0.25">
      <c r="A1692" s="54">
        <f>_xlfn.XLOOKUP(B1692,'School Lookup'!D:D,'School Lookup'!F:F,0)</f>
        <v>251672</v>
      </c>
      <c r="B1692" s="54" t="str">
        <f>_xlfn.XLOOKUP(C1692,'School Lookup'!A:A,'School Lookup'!D:D,_xlfn.XLOOKUP(C1692,'School Lookup'!B:B,'School Lookup'!D:D,_xlfn.XLOOKUP(C1692,'School Lookup'!C:C,'School Lookup'!D:D,0)))</f>
        <v>Park Schools Federation</v>
      </c>
      <c r="C1692" t="s">
        <v>40</v>
      </c>
      <c r="D1692" t="s">
        <v>1776</v>
      </c>
      <c r="E1692" t="s">
        <v>16</v>
      </c>
      <c r="F1692" t="s">
        <v>734</v>
      </c>
      <c r="G1692" t="s">
        <v>235</v>
      </c>
      <c r="H1692" t="s">
        <v>228</v>
      </c>
      <c r="I1692" t="s">
        <v>980</v>
      </c>
      <c r="J1692" t="s">
        <v>959</v>
      </c>
      <c r="K1692" s="4">
        <v>46028</v>
      </c>
      <c r="L1692" s="5">
        <v>0.46388888888888891</v>
      </c>
      <c r="M1692" t="s">
        <v>953</v>
      </c>
      <c r="N1692" s="5">
        <v>1.7361111111111112E-4</v>
      </c>
      <c r="O1692" t="s">
        <v>960</v>
      </c>
      <c r="P1692">
        <v>2.1999999999999999E-2</v>
      </c>
      <c r="Q1692">
        <v>20</v>
      </c>
      <c r="R1692" t="s">
        <v>1071</v>
      </c>
      <c r="S1692" t="s">
        <v>966</v>
      </c>
    </row>
    <row r="1693" spans="1:19" x14ac:dyDescent="0.25">
      <c r="A1693" s="54">
        <f>_xlfn.XLOOKUP(B1693,'School Lookup'!D:D,'School Lookup'!F:F,0)</f>
        <v>251672</v>
      </c>
      <c r="B1693" s="54" t="str">
        <f>_xlfn.XLOOKUP(C1693,'School Lookup'!A:A,'School Lookup'!D:D,_xlfn.XLOOKUP(C1693,'School Lookup'!B:B,'School Lookup'!D:D,_xlfn.XLOOKUP(C1693,'School Lookup'!C:C,'School Lookup'!D:D,0)))</f>
        <v>Park Schools Federation</v>
      </c>
      <c r="C1693" t="s">
        <v>40</v>
      </c>
      <c r="D1693" t="s">
        <v>1777</v>
      </c>
      <c r="E1693" t="s">
        <v>16</v>
      </c>
      <c r="F1693" t="s">
        <v>734</v>
      </c>
      <c r="G1693" t="s">
        <v>235</v>
      </c>
      <c r="H1693" t="s">
        <v>228</v>
      </c>
      <c r="I1693" t="s">
        <v>980</v>
      </c>
      <c r="J1693" t="s">
        <v>959</v>
      </c>
      <c r="K1693" s="4">
        <v>46028</v>
      </c>
      <c r="L1693" s="5">
        <v>0.56805555555555554</v>
      </c>
      <c r="M1693" t="s">
        <v>953</v>
      </c>
      <c r="N1693" s="5">
        <v>1.3657407407407407E-3</v>
      </c>
      <c r="O1693" t="s">
        <v>960</v>
      </c>
      <c r="P1693">
        <v>2.1999999999999999E-2</v>
      </c>
      <c r="Q1693">
        <v>20</v>
      </c>
      <c r="R1693" t="s">
        <v>1778</v>
      </c>
      <c r="S1693" t="s">
        <v>966</v>
      </c>
    </row>
    <row r="1694" spans="1:19" x14ac:dyDescent="0.25">
      <c r="A1694" s="54">
        <f>_xlfn.XLOOKUP(B1694,'School Lookup'!D:D,'School Lookup'!F:F,0)</f>
        <v>856243</v>
      </c>
      <c r="B1694" s="54" t="str">
        <f>_xlfn.XLOOKUP(C1694,'School Lookup'!A:A,'School Lookup'!D:D,_xlfn.XLOOKUP(C1694,'School Lookup'!B:B,'School Lookup'!D:D,_xlfn.XLOOKUP(C1694,'School Lookup'!C:C,'School Lookup'!D:D,0)))</f>
        <v>Elton Primary School</v>
      </c>
      <c r="C1694" t="s">
        <v>54</v>
      </c>
      <c r="D1694">
        <v>699</v>
      </c>
      <c r="E1694" t="s">
        <v>16</v>
      </c>
      <c r="F1694" t="s">
        <v>734</v>
      </c>
      <c r="G1694" t="s">
        <v>332</v>
      </c>
      <c r="H1694" t="s">
        <v>877</v>
      </c>
      <c r="I1694" t="s">
        <v>958</v>
      </c>
      <c r="J1694" t="s">
        <v>959</v>
      </c>
      <c r="K1694" s="4">
        <v>46028</v>
      </c>
      <c r="L1694" s="5">
        <v>0.36685185185185187</v>
      </c>
      <c r="M1694" t="s">
        <v>953</v>
      </c>
      <c r="N1694" s="5">
        <v>4.6296296296296298E-4</v>
      </c>
      <c r="O1694" t="s">
        <v>960</v>
      </c>
      <c r="P1694">
        <v>0</v>
      </c>
      <c r="Q1694">
        <v>20</v>
      </c>
      <c r="R1694" t="s">
        <v>975</v>
      </c>
      <c r="S1694" t="s">
        <v>976</v>
      </c>
    </row>
    <row r="1695" spans="1:19" x14ac:dyDescent="0.25">
      <c r="A1695" s="54">
        <f>_xlfn.XLOOKUP(B1695,'School Lookup'!D:D,'School Lookup'!F:F,0)</f>
        <v>148526</v>
      </c>
      <c r="B1695" s="54" t="str">
        <f>_xlfn.XLOOKUP(C1695,'School Lookup'!A:A,'School Lookup'!D:D,_xlfn.XLOOKUP(C1695,'School Lookup'!B:B,'School Lookup'!D:D,_xlfn.XLOOKUP(C1695,'School Lookup'!C:C,'School Lookup'!D:D,0)))</f>
        <v>The Village Federation Lines</v>
      </c>
      <c r="C1695" t="s">
        <v>51</v>
      </c>
      <c r="D1695" t="s">
        <v>1779</v>
      </c>
      <c r="E1695" t="s">
        <v>16</v>
      </c>
      <c r="F1695" t="s">
        <v>734</v>
      </c>
      <c r="G1695" t="s">
        <v>134</v>
      </c>
      <c r="H1695" t="s">
        <v>347</v>
      </c>
      <c r="I1695" t="s">
        <v>958</v>
      </c>
      <c r="J1695" t="s">
        <v>959</v>
      </c>
      <c r="K1695" s="4">
        <v>46028</v>
      </c>
      <c r="L1695" s="5">
        <v>0.44460648148148146</v>
      </c>
      <c r="M1695" t="s">
        <v>953</v>
      </c>
      <c r="N1695" s="5">
        <v>1.3657407407407407E-3</v>
      </c>
      <c r="O1695" t="s">
        <v>960</v>
      </c>
      <c r="P1695">
        <v>0</v>
      </c>
      <c r="Q1695">
        <v>20</v>
      </c>
      <c r="R1695" t="s">
        <v>978</v>
      </c>
      <c r="S1695" t="s">
        <v>966</v>
      </c>
    </row>
    <row r="1696" spans="1:19" x14ac:dyDescent="0.25">
      <c r="A1696" s="54">
        <f>_xlfn.XLOOKUP(B1696,'School Lookup'!D:D,'School Lookup'!F:F,0)</f>
        <v>148526</v>
      </c>
      <c r="B1696" s="54" t="str">
        <f>_xlfn.XLOOKUP(C1696,'School Lookup'!A:A,'School Lookup'!D:D,_xlfn.XLOOKUP(C1696,'School Lookup'!B:B,'School Lookup'!D:D,_xlfn.XLOOKUP(C1696,'School Lookup'!C:C,'School Lookup'!D:D,0)))</f>
        <v>The Village Federation Lines</v>
      </c>
      <c r="C1696" t="s">
        <v>51</v>
      </c>
      <c r="D1696" t="s">
        <v>1779</v>
      </c>
      <c r="E1696" t="s">
        <v>16</v>
      </c>
      <c r="F1696" t="s">
        <v>734</v>
      </c>
      <c r="G1696" t="s">
        <v>134</v>
      </c>
      <c r="H1696" t="s">
        <v>347</v>
      </c>
      <c r="I1696" t="s">
        <v>958</v>
      </c>
      <c r="J1696" t="s">
        <v>959</v>
      </c>
      <c r="K1696" s="4">
        <v>46028</v>
      </c>
      <c r="L1696" s="5">
        <v>0.44609953703703703</v>
      </c>
      <c r="M1696" t="s">
        <v>953</v>
      </c>
      <c r="N1696" s="5">
        <v>2.8587962962962963E-3</v>
      </c>
      <c r="O1696" t="s">
        <v>960</v>
      </c>
      <c r="P1696">
        <v>0</v>
      </c>
      <c r="Q1696">
        <v>20</v>
      </c>
      <c r="R1696" t="s">
        <v>978</v>
      </c>
      <c r="S1696" t="s">
        <v>966</v>
      </c>
    </row>
    <row r="1697" spans="1:19" x14ac:dyDescent="0.25">
      <c r="A1697" s="54">
        <f>_xlfn.XLOOKUP(B1697,'School Lookup'!D:D,'School Lookup'!F:F,0)</f>
        <v>856243</v>
      </c>
      <c r="B1697" s="54" t="str">
        <f>_xlfn.XLOOKUP(C1697,'School Lookup'!A:A,'School Lookup'!D:D,_xlfn.XLOOKUP(C1697,'School Lookup'!B:B,'School Lookup'!D:D,_xlfn.XLOOKUP(C1697,'School Lookup'!C:C,'School Lookup'!D:D,0)))</f>
        <v>Elton Primary School</v>
      </c>
      <c r="C1697" t="s">
        <v>54</v>
      </c>
      <c r="D1697">
        <v>699</v>
      </c>
      <c r="E1697" t="s">
        <v>16</v>
      </c>
      <c r="F1697" t="s">
        <v>734</v>
      </c>
      <c r="G1697" t="s">
        <v>332</v>
      </c>
      <c r="H1697" t="s">
        <v>877</v>
      </c>
      <c r="I1697" t="s">
        <v>958</v>
      </c>
      <c r="J1697" t="s">
        <v>959</v>
      </c>
      <c r="K1697" s="4">
        <v>46028</v>
      </c>
      <c r="L1697" s="5">
        <v>0.42937500000000001</v>
      </c>
      <c r="M1697" t="s">
        <v>953</v>
      </c>
      <c r="N1697" s="5">
        <v>4.8958333333333336E-3</v>
      </c>
      <c r="O1697" t="s">
        <v>960</v>
      </c>
      <c r="P1697">
        <v>0</v>
      </c>
      <c r="Q1697">
        <v>20</v>
      </c>
      <c r="R1697" t="s">
        <v>975</v>
      </c>
      <c r="S1697" t="s">
        <v>976</v>
      </c>
    </row>
    <row r="1698" spans="1:19" x14ac:dyDescent="0.25">
      <c r="A1698" s="54">
        <f>_xlfn.XLOOKUP(B1698,'School Lookup'!D:D,'School Lookup'!F:F,0)</f>
        <v>856243</v>
      </c>
      <c r="B1698" s="54" t="str">
        <f>_xlfn.XLOOKUP(C1698,'School Lookup'!A:A,'School Lookup'!D:D,_xlfn.XLOOKUP(C1698,'School Lookup'!B:B,'School Lookup'!D:D,_xlfn.XLOOKUP(C1698,'School Lookup'!C:C,'School Lookup'!D:D,0)))</f>
        <v>Elton Primary School</v>
      </c>
      <c r="C1698" t="s">
        <v>54</v>
      </c>
      <c r="D1698">
        <v>699</v>
      </c>
      <c r="E1698" t="s">
        <v>16</v>
      </c>
      <c r="F1698" t="s">
        <v>734</v>
      </c>
      <c r="G1698" t="s">
        <v>332</v>
      </c>
      <c r="H1698" t="s">
        <v>877</v>
      </c>
      <c r="I1698" t="s">
        <v>958</v>
      </c>
      <c r="J1698" t="s">
        <v>959</v>
      </c>
      <c r="K1698" s="4">
        <v>46028</v>
      </c>
      <c r="L1698" s="5">
        <v>0.43471064814814814</v>
      </c>
      <c r="M1698" t="s">
        <v>953</v>
      </c>
      <c r="N1698" s="5">
        <v>8.564814814814815E-4</v>
      </c>
      <c r="O1698" t="s">
        <v>960</v>
      </c>
      <c r="P1698">
        <v>0</v>
      </c>
      <c r="Q1698">
        <v>20</v>
      </c>
      <c r="R1698" t="s">
        <v>975</v>
      </c>
      <c r="S1698" t="s">
        <v>976</v>
      </c>
    </row>
    <row r="1699" spans="1:19" x14ac:dyDescent="0.25">
      <c r="A1699" s="54">
        <f>_xlfn.XLOOKUP(B1699,'School Lookup'!D:D,'School Lookup'!F:F,0)</f>
        <v>819500</v>
      </c>
      <c r="B1699" s="54" t="str">
        <f>_xlfn.XLOOKUP(C1699,'School Lookup'!A:A,'School Lookup'!D:D,_xlfn.XLOOKUP(C1699,'School Lookup'!B:B,'School Lookup'!D:D,_xlfn.XLOOKUP(C1699,'School Lookup'!C:C,'School Lookup'!D:D,0)))</f>
        <v>Tansley Primary School</v>
      </c>
      <c r="C1699" t="s">
        <v>30</v>
      </c>
      <c r="D1699" t="s">
        <v>1022</v>
      </c>
      <c r="E1699" t="s">
        <v>16</v>
      </c>
      <c r="F1699" t="s">
        <v>734</v>
      </c>
      <c r="G1699" t="s">
        <v>223</v>
      </c>
      <c r="H1699" t="s">
        <v>302</v>
      </c>
      <c r="I1699" t="s">
        <v>980</v>
      </c>
      <c r="J1699" t="s">
        <v>959</v>
      </c>
      <c r="K1699" s="4">
        <v>46028</v>
      </c>
      <c r="L1699" s="5">
        <v>0.27275462962962965</v>
      </c>
      <c r="M1699" t="s">
        <v>953</v>
      </c>
      <c r="N1699" s="5">
        <v>2.4305555555555555E-4</v>
      </c>
      <c r="O1699" t="s">
        <v>1023</v>
      </c>
      <c r="P1699">
        <v>2.1999999999999999E-2</v>
      </c>
      <c r="Q1699">
        <v>20</v>
      </c>
      <c r="R1699" t="s">
        <v>1024</v>
      </c>
      <c r="S1699" t="s">
        <v>966</v>
      </c>
    </row>
    <row r="1700" spans="1:19" x14ac:dyDescent="0.25">
      <c r="A1700" s="54">
        <f>_xlfn.XLOOKUP(B1700,'School Lookup'!D:D,'School Lookup'!F:F,0)</f>
        <v>819500</v>
      </c>
      <c r="B1700" s="54" t="str">
        <f>_xlfn.XLOOKUP(C1700,'School Lookup'!A:A,'School Lookup'!D:D,_xlfn.XLOOKUP(C1700,'School Lookup'!B:B,'School Lookup'!D:D,_xlfn.XLOOKUP(C1700,'School Lookup'!C:C,'School Lookup'!D:D,0)))</f>
        <v>Tansley Primary School</v>
      </c>
      <c r="C1700" t="s">
        <v>30</v>
      </c>
      <c r="D1700" t="s">
        <v>1022</v>
      </c>
      <c r="E1700" t="s">
        <v>16</v>
      </c>
      <c r="F1700" t="s">
        <v>734</v>
      </c>
      <c r="G1700" t="s">
        <v>223</v>
      </c>
      <c r="H1700" t="s">
        <v>302</v>
      </c>
      <c r="I1700" t="s">
        <v>980</v>
      </c>
      <c r="J1700" t="s">
        <v>959</v>
      </c>
      <c r="K1700" s="4">
        <v>46028</v>
      </c>
      <c r="L1700" s="5">
        <v>0.72443287037037041</v>
      </c>
      <c r="M1700" t="s">
        <v>953</v>
      </c>
      <c r="N1700" s="5">
        <v>2.4305555555555555E-4</v>
      </c>
      <c r="O1700" t="s">
        <v>1023</v>
      </c>
      <c r="P1700">
        <v>2.1999999999999999E-2</v>
      </c>
      <c r="Q1700">
        <v>20</v>
      </c>
      <c r="R1700" t="s">
        <v>1024</v>
      </c>
      <c r="S1700" t="s">
        <v>966</v>
      </c>
    </row>
    <row r="1701" spans="1:19" x14ac:dyDescent="0.25">
      <c r="A1701" s="54">
        <f>_xlfn.XLOOKUP(B1701,'School Lookup'!D:D,'School Lookup'!F:F,0)</f>
        <v>819500</v>
      </c>
      <c r="B1701" s="54" t="str">
        <f>_xlfn.XLOOKUP(C1701,'School Lookup'!A:A,'School Lookup'!D:D,_xlfn.XLOOKUP(C1701,'School Lookup'!B:B,'School Lookup'!D:D,_xlfn.XLOOKUP(C1701,'School Lookup'!C:C,'School Lookup'!D:D,0)))</f>
        <v>Tansley Primary School</v>
      </c>
      <c r="C1701" t="s">
        <v>30</v>
      </c>
      <c r="D1701" t="s">
        <v>1576</v>
      </c>
      <c r="E1701" t="s">
        <v>16</v>
      </c>
      <c r="F1701" t="s">
        <v>734</v>
      </c>
      <c r="G1701" t="s">
        <v>223</v>
      </c>
      <c r="H1701" t="s">
        <v>302</v>
      </c>
      <c r="I1701" t="s">
        <v>980</v>
      </c>
      <c r="J1701" t="s">
        <v>981</v>
      </c>
      <c r="K1701" s="4">
        <v>46028</v>
      </c>
      <c r="L1701" s="5">
        <v>0.43546296296296294</v>
      </c>
      <c r="M1701" t="s">
        <v>953</v>
      </c>
      <c r="N1701" s="5">
        <v>9.3749999999999997E-4</v>
      </c>
      <c r="O1701" t="s">
        <v>982</v>
      </c>
      <c r="P1701">
        <v>9.8000000000000004E-2</v>
      </c>
      <c r="Q1701">
        <v>20</v>
      </c>
      <c r="R1701" t="s">
        <v>986</v>
      </c>
      <c r="S1701" t="s">
        <v>987</v>
      </c>
    </row>
    <row r="1702" spans="1:19" x14ac:dyDescent="0.25">
      <c r="A1702" s="54">
        <f>_xlfn.XLOOKUP(B1702,'School Lookup'!D:D,'School Lookup'!F:F,0)</f>
        <v>755828</v>
      </c>
      <c r="B1702" s="54" t="str">
        <f>_xlfn.XLOOKUP(C1702,'School Lookup'!A:A,'School Lookup'!D:D,_xlfn.XLOOKUP(C1702,'School Lookup'!B:B,'School Lookup'!D:D,_xlfn.XLOOKUP(C1702,'School Lookup'!C:C,'School Lookup'!D:D,0)))</f>
        <v>Hartshorne CE Primary School</v>
      </c>
      <c r="C1702" t="s">
        <v>36</v>
      </c>
      <c r="D1702" t="s">
        <v>1014</v>
      </c>
      <c r="E1702" t="s">
        <v>16</v>
      </c>
      <c r="F1702" t="s">
        <v>734</v>
      </c>
      <c r="G1702" t="s">
        <v>236</v>
      </c>
      <c r="H1702" t="s">
        <v>760</v>
      </c>
      <c r="I1702" t="s">
        <v>980</v>
      </c>
      <c r="J1702" t="s">
        <v>981</v>
      </c>
      <c r="K1702" s="4">
        <v>46028</v>
      </c>
      <c r="L1702" s="5">
        <v>0.40416666666666667</v>
      </c>
      <c r="M1702" t="s">
        <v>953</v>
      </c>
      <c r="N1702" s="5">
        <v>9.4907407407407408E-4</v>
      </c>
      <c r="O1702" t="s">
        <v>982</v>
      </c>
      <c r="P1702">
        <v>9.8000000000000004E-2</v>
      </c>
      <c r="Q1702">
        <v>20</v>
      </c>
      <c r="R1702" t="s">
        <v>998</v>
      </c>
      <c r="S1702" t="s">
        <v>987</v>
      </c>
    </row>
    <row r="1703" spans="1:19" x14ac:dyDescent="0.25">
      <c r="A1703" s="54">
        <f>_xlfn.XLOOKUP(B1703,'School Lookup'!D:D,'School Lookup'!F:F,0)</f>
        <v>755828</v>
      </c>
      <c r="B1703" s="54" t="str">
        <f>_xlfn.XLOOKUP(C1703,'School Lookup'!A:A,'School Lookup'!D:D,_xlfn.XLOOKUP(C1703,'School Lookup'!B:B,'School Lookup'!D:D,_xlfn.XLOOKUP(C1703,'School Lookup'!C:C,'School Lookup'!D:D,0)))</f>
        <v>Hartshorne CE Primary School</v>
      </c>
      <c r="C1703" t="s">
        <v>36</v>
      </c>
      <c r="D1703" t="s">
        <v>1014</v>
      </c>
      <c r="E1703" t="s">
        <v>16</v>
      </c>
      <c r="F1703" t="s">
        <v>734</v>
      </c>
      <c r="G1703" t="s">
        <v>236</v>
      </c>
      <c r="H1703" t="s">
        <v>760</v>
      </c>
      <c r="I1703" t="s">
        <v>980</v>
      </c>
      <c r="J1703" t="s">
        <v>981</v>
      </c>
      <c r="K1703" s="4">
        <v>46028</v>
      </c>
      <c r="L1703" s="5">
        <v>0.40763888888888888</v>
      </c>
      <c r="M1703" t="s">
        <v>953</v>
      </c>
      <c r="N1703" s="5">
        <v>4.6296296296296294E-5</v>
      </c>
      <c r="O1703" t="s">
        <v>982</v>
      </c>
      <c r="P1703">
        <v>0.02</v>
      </c>
      <c r="Q1703">
        <v>20</v>
      </c>
      <c r="R1703" t="s">
        <v>998</v>
      </c>
      <c r="S1703" t="s">
        <v>987</v>
      </c>
    </row>
    <row r="1704" spans="1:19" x14ac:dyDescent="0.25">
      <c r="A1704" s="54">
        <f>_xlfn.XLOOKUP(B1704,'School Lookup'!D:D,'School Lookup'!F:F,0)</f>
        <v>823392</v>
      </c>
      <c r="B1704" s="54" t="str">
        <f>_xlfn.XLOOKUP(C1704,'School Lookup'!A:A,'School Lookup'!D:D,_xlfn.XLOOKUP(C1704,'School Lookup'!B:B,'School Lookup'!D:D,_xlfn.XLOOKUP(C1704,'School Lookup'!C:C,'School Lookup'!D:D,0)))</f>
        <v>Fitz Herbert C of E VA Primary School</v>
      </c>
      <c r="C1704" t="s">
        <v>18</v>
      </c>
      <c r="D1704" t="s">
        <v>1027</v>
      </c>
      <c r="E1704" t="s">
        <v>16</v>
      </c>
      <c r="F1704" t="s">
        <v>734</v>
      </c>
      <c r="G1704" t="s">
        <v>134</v>
      </c>
      <c r="H1704" t="s">
        <v>347</v>
      </c>
      <c r="I1704" t="s">
        <v>958</v>
      </c>
      <c r="J1704" t="s">
        <v>959</v>
      </c>
      <c r="K1704" s="4">
        <v>46028</v>
      </c>
      <c r="L1704" s="5">
        <v>0.40046296296296297</v>
      </c>
      <c r="M1704" t="s">
        <v>953</v>
      </c>
      <c r="N1704" s="5">
        <v>2.673611111111111E-3</v>
      </c>
      <c r="O1704" t="s">
        <v>960</v>
      </c>
      <c r="P1704">
        <v>0</v>
      </c>
      <c r="Q1704">
        <v>20</v>
      </c>
      <c r="R1704" t="s">
        <v>1028</v>
      </c>
      <c r="S1704" t="s">
        <v>966</v>
      </c>
    </row>
    <row r="1705" spans="1:19" x14ac:dyDescent="0.25">
      <c r="A1705" s="54">
        <f>_xlfn.XLOOKUP(B1705,'School Lookup'!D:D,'School Lookup'!F:F,0)</f>
        <v>823392</v>
      </c>
      <c r="B1705" s="54" t="str">
        <f>_xlfn.XLOOKUP(C1705,'School Lookup'!A:A,'School Lookup'!D:D,_xlfn.XLOOKUP(C1705,'School Lookup'!B:B,'School Lookup'!D:D,_xlfn.XLOOKUP(C1705,'School Lookup'!C:C,'School Lookup'!D:D,0)))</f>
        <v>Fitz Herbert C of E VA Primary School</v>
      </c>
      <c r="C1705" t="s">
        <v>18</v>
      </c>
      <c r="D1705" t="s">
        <v>1780</v>
      </c>
      <c r="E1705" t="s">
        <v>16</v>
      </c>
      <c r="F1705" t="s">
        <v>734</v>
      </c>
      <c r="G1705" t="s">
        <v>134</v>
      </c>
      <c r="H1705" t="s">
        <v>347</v>
      </c>
      <c r="I1705" t="s">
        <v>958</v>
      </c>
      <c r="J1705" t="s">
        <v>959</v>
      </c>
      <c r="K1705" s="4">
        <v>46028</v>
      </c>
      <c r="L1705" s="5">
        <v>0.42958333333333332</v>
      </c>
      <c r="M1705" t="s">
        <v>953</v>
      </c>
      <c r="N1705" s="5">
        <v>2.199074074074074E-4</v>
      </c>
      <c r="O1705" t="s">
        <v>960</v>
      </c>
      <c r="P1705">
        <v>0</v>
      </c>
      <c r="Q1705">
        <v>20</v>
      </c>
      <c r="R1705" t="s">
        <v>1028</v>
      </c>
      <c r="S1705" t="s">
        <v>966</v>
      </c>
    </row>
    <row r="1706" spans="1:19" x14ac:dyDescent="0.25">
      <c r="A1706" s="54">
        <f>_xlfn.XLOOKUP(B1706,'School Lookup'!D:D,'School Lookup'!F:F,0)</f>
        <v>823392</v>
      </c>
      <c r="B1706" s="54" t="str">
        <f>_xlfn.XLOOKUP(C1706,'School Lookup'!A:A,'School Lookup'!D:D,_xlfn.XLOOKUP(C1706,'School Lookup'!B:B,'School Lookup'!D:D,_xlfn.XLOOKUP(C1706,'School Lookup'!C:C,'School Lookup'!D:D,0)))</f>
        <v>Fitz Herbert C of E VA Primary School</v>
      </c>
      <c r="C1706" t="s">
        <v>18</v>
      </c>
      <c r="D1706" t="s">
        <v>1780</v>
      </c>
      <c r="E1706" t="s">
        <v>16</v>
      </c>
      <c r="F1706" t="s">
        <v>734</v>
      </c>
      <c r="G1706" t="s">
        <v>134</v>
      </c>
      <c r="H1706" t="s">
        <v>347</v>
      </c>
      <c r="I1706" t="s">
        <v>958</v>
      </c>
      <c r="J1706" t="s">
        <v>959</v>
      </c>
      <c r="K1706" s="4">
        <v>46028</v>
      </c>
      <c r="L1706" s="5">
        <v>0.46910879629629632</v>
      </c>
      <c r="M1706" t="s">
        <v>953</v>
      </c>
      <c r="N1706" s="5">
        <v>9.2592592592592588E-5</v>
      </c>
      <c r="O1706" t="s">
        <v>960</v>
      </c>
      <c r="P1706">
        <v>0</v>
      </c>
      <c r="Q1706">
        <v>20</v>
      </c>
      <c r="R1706" t="s">
        <v>1028</v>
      </c>
      <c r="S1706" t="s">
        <v>966</v>
      </c>
    </row>
    <row r="1707" spans="1:19" x14ac:dyDescent="0.25">
      <c r="A1707" s="54">
        <f>_xlfn.XLOOKUP(B1707,'School Lookup'!D:D,'School Lookup'!F:F,0)</f>
        <v>823392</v>
      </c>
      <c r="B1707" s="54" t="str">
        <f>_xlfn.XLOOKUP(C1707,'School Lookup'!A:A,'School Lookup'!D:D,_xlfn.XLOOKUP(C1707,'School Lookup'!B:B,'School Lookup'!D:D,_xlfn.XLOOKUP(C1707,'School Lookup'!C:C,'School Lookup'!D:D,0)))</f>
        <v>Fitz Herbert C of E VA Primary School</v>
      </c>
      <c r="C1707" t="s">
        <v>18</v>
      </c>
      <c r="D1707">
        <v>619</v>
      </c>
      <c r="E1707" t="s">
        <v>16</v>
      </c>
      <c r="F1707" t="s">
        <v>734</v>
      </c>
      <c r="G1707" t="s">
        <v>134</v>
      </c>
      <c r="H1707" t="s">
        <v>347</v>
      </c>
      <c r="I1707" t="s">
        <v>958</v>
      </c>
      <c r="J1707" t="s">
        <v>959</v>
      </c>
      <c r="K1707" s="4">
        <v>46028</v>
      </c>
      <c r="L1707" s="5">
        <v>0.64223379629629629</v>
      </c>
      <c r="M1707" t="s">
        <v>953</v>
      </c>
      <c r="N1707" s="5">
        <v>6.134259259259259E-4</v>
      </c>
      <c r="O1707" t="s">
        <v>960</v>
      </c>
      <c r="P1707">
        <v>0</v>
      </c>
      <c r="Q1707">
        <v>20</v>
      </c>
      <c r="R1707" t="s">
        <v>975</v>
      </c>
      <c r="S1707" t="s">
        <v>976</v>
      </c>
    </row>
    <row r="1708" spans="1:19" x14ac:dyDescent="0.25">
      <c r="A1708" s="54">
        <f>_xlfn.XLOOKUP(B1708,'School Lookup'!D:D,'School Lookup'!F:F,0)</f>
        <v>682471</v>
      </c>
      <c r="B1708" s="54" t="str">
        <f>_xlfn.XLOOKUP(C1708,'School Lookup'!A:A,'School Lookup'!D:D,_xlfn.XLOOKUP(C1708,'School Lookup'!B:B,'School Lookup'!D:D,_xlfn.XLOOKUP(C1708,'School Lookup'!C:C,'School Lookup'!D:D,0)))</f>
        <v>Ridgeway Primary School</v>
      </c>
      <c r="C1708" t="s">
        <v>327</v>
      </c>
      <c r="D1708" t="s">
        <v>962</v>
      </c>
      <c r="E1708" t="s">
        <v>16</v>
      </c>
      <c r="F1708" t="s">
        <v>734</v>
      </c>
      <c r="G1708" t="s">
        <v>328</v>
      </c>
      <c r="H1708" t="s">
        <v>885</v>
      </c>
      <c r="I1708" t="s">
        <v>958</v>
      </c>
      <c r="J1708" t="s">
        <v>959</v>
      </c>
      <c r="K1708" s="4">
        <v>46028</v>
      </c>
      <c r="L1708" s="5">
        <v>0.35517361111111112</v>
      </c>
      <c r="M1708" t="s">
        <v>953</v>
      </c>
      <c r="N1708" s="5">
        <v>7.6388888888888893E-4</v>
      </c>
      <c r="O1708" t="s">
        <v>960</v>
      </c>
      <c r="P1708">
        <v>0</v>
      </c>
      <c r="Q1708">
        <v>20</v>
      </c>
      <c r="R1708" t="s">
        <v>955</v>
      </c>
    </row>
    <row r="1709" spans="1:19" x14ac:dyDescent="0.25">
      <c r="A1709" s="54">
        <f>_xlfn.XLOOKUP(B1709,'School Lookup'!D:D,'School Lookup'!F:F,0)</f>
        <v>682471</v>
      </c>
      <c r="B1709" s="54" t="str">
        <f>_xlfn.XLOOKUP(C1709,'School Lookup'!A:A,'School Lookup'!D:D,_xlfn.XLOOKUP(C1709,'School Lookup'!B:B,'School Lookup'!D:D,_xlfn.XLOOKUP(C1709,'School Lookup'!C:C,'School Lookup'!D:D,0)))</f>
        <v>Ridgeway Primary School</v>
      </c>
      <c r="C1709" t="s">
        <v>327</v>
      </c>
      <c r="D1709">
        <v>500</v>
      </c>
      <c r="E1709" t="s">
        <v>16</v>
      </c>
      <c r="F1709" t="s">
        <v>734</v>
      </c>
      <c r="G1709" t="s">
        <v>328</v>
      </c>
      <c r="H1709" t="s">
        <v>885</v>
      </c>
      <c r="I1709" t="s">
        <v>958</v>
      </c>
      <c r="J1709" t="s">
        <v>959</v>
      </c>
      <c r="K1709" s="4">
        <v>46028</v>
      </c>
      <c r="L1709" s="5">
        <v>0.35517361111111112</v>
      </c>
      <c r="M1709" t="s">
        <v>953</v>
      </c>
      <c r="N1709" s="5">
        <v>7.6388888888888893E-4</v>
      </c>
      <c r="O1709" t="s">
        <v>960</v>
      </c>
      <c r="P1709">
        <v>0</v>
      </c>
      <c r="Q1709">
        <v>20</v>
      </c>
      <c r="R1709" t="s">
        <v>961</v>
      </c>
      <c r="S1709" t="s">
        <v>955</v>
      </c>
    </row>
    <row r="1710" spans="1:19" x14ac:dyDescent="0.25">
      <c r="A1710" s="54">
        <f>_xlfn.XLOOKUP(B1710,'School Lookup'!D:D,'School Lookup'!F:F,0)</f>
        <v>682471</v>
      </c>
      <c r="B1710" s="54" t="str">
        <f>_xlfn.XLOOKUP(C1710,'School Lookup'!A:A,'School Lookup'!D:D,_xlfn.XLOOKUP(C1710,'School Lookup'!B:B,'School Lookup'!D:D,_xlfn.XLOOKUP(C1710,'School Lookup'!C:C,'School Lookup'!D:D,0)))</f>
        <v>Ridgeway Primary School</v>
      </c>
      <c r="C1710" t="s">
        <v>327</v>
      </c>
      <c r="D1710" t="s">
        <v>962</v>
      </c>
      <c r="E1710" t="s">
        <v>16</v>
      </c>
      <c r="F1710" t="s">
        <v>734</v>
      </c>
      <c r="G1710" t="s">
        <v>328</v>
      </c>
      <c r="H1710" t="s">
        <v>885</v>
      </c>
      <c r="I1710" t="s">
        <v>958</v>
      </c>
      <c r="J1710" t="s">
        <v>959</v>
      </c>
      <c r="K1710" s="4">
        <v>46028</v>
      </c>
      <c r="L1710" s="5">
        <v>0.38890046296296299</v>
      </c>
      <c r="M1710" t="s">
        <v>953</v>
      </c>
      <c r="N1710" s="5">
        <v>2.0486111111111113E-3</v>
      </c>
      <c r="O1710" t="s">
        <v>960</v>
      </c>
      <c r="P1710">
        <v>0</v>
      </c>
      <c r="Q1710">
        <v>20</v>
      </c>
      <c r="R1710" t="s">
        <v>955</v>
      </c>
    </row>
    <row r="1711" spans="1:19" x14ac:dyDescent="0.25">
      <c r="A1711" s="54">
        <f>_xlfn.XLOOKUP(B1711,'School Lookup'!D:D,'School Lookup'!F:F,0)</f>
        <v>682471</v>
      </c>
      <c r="B1711" s="54" t="str">
        <f>_xlfn.XLOOKUP(C1711,'School Lookup'!A:A,'School Lookup'!D:D,_xlfn.XLOOKUP(C1711,'School Lookup'!B:B,'School Lookup'!D:D,_xlfn.XLOOKUP(C1711,'School Lookup'!C:C,'School Lookup'!D:D,0)))</f>
        <v>Ridgeway Primary School</v>
      </c>
      <c r="C1711" t="s">
        <v>327</v>
      </c>
      <c r="D1711">
        <v>500</v>
      </c>
      <c r="E1711" t="s">
        <v>16</v>
      </c>
      <c r="F1711" t="s">
        <v>734</v>
      </c>
      <c r="G1711" t="s">
        <v>328</v>
      </c>
      <c r="H1711" t="s">
        <v>885</v>
      </c>
      <c r="I1711" t="s">
        <v>958</v>
      </c>
      <c r="J1711" t="s">
        <v>959</v>
      </c>
      <c r="K1711" s="4">
        <v>46028</v>
      </c>
      <c r="L1711" s="5">
        <v>0.38890046296296299</v>
      </c>
      <c r="M1711" t="s">
        <v>953</v>
      </c>
      <c r="N1711" s="5">
        <v>2.0486111111111113E-3</v>
      </c>
      <c r="O1711" t="s">
        <v>960</v>
      </c>
      <c r="P1711">
        <v>0</v>
      </c>
      <c r="Q1711">
        <v>20</v>
      </c>
      <c r="R1711" t="s">
        <v>961</v>
      </c>
      <c r="S1711" t="s">
        <v>955</v>
      </c>
    </row>
    <row r="1712" spans="1:19" x14ac:dyDescent="0.25">
      <c r="A1712" s="54">
        <f>_xlfn.XLOOKUP(B1712,'School Lookup'!D:D,'School Lookup'!F:F,0)</f>
        <v>682471</v>
      </c>
      <c r="B1712" s="54" t="str">
        <f>_xlfn.XLOOKUP(C1712,'School Lookup'!A:A,'School Lookup'!D:D,_xlfn.XLOOKUP(C1712,'School Lookup'!B:B,'School Lookup'!D:D,_xlfn.XLOOKUP(C1712,'School Lookup'!C:C,'School Lookup'!D:D,0)))</f>
        <v>Ridgeway Primary School</v>
      </c>
      <c r="C1712" t="s">
        <v>327</v>
      </c>
      <c r="D1712">
        <v>500</v>
      </c>
      <c r="E1712" t="s">
        <v>16</v>
      </c>
      <c r="F1712" t="s">
        <v>734</v>
      </c>
      <c r="G1712" t="s">
        <v>328</v>
      </c>
      <c r="H1712" t="s">
        <v>885</v>
      </c>
      <c r="I1712" t="s">
        <v>958</v>
      </c>
      <c r="J1712" t="s">
        <v>959</v>
      </c>
      <c r="K1712" s="4">
        <v>46028</v>
      </c>
      <c r="L1712" s="5">
        <v>0.39057870370370368</v>
      </c>
      <c r="M1712" t="s">
        <v>953</v>
      </c>
      <c r="N1712" s="5">
        <v>3.1250000000000001E-4</v>
      </c>
      <c r="O1712" t="s">
        <v>960</v>
      </c>
      <c r="P1712">
        <v>0</v>
      </c>
      <c r="Q1712">
        <v>20</v>
      </c>
      <c r="R1712" t="s">
        <v>961</v>
      </c>
      <c r="S1712" t="s">
        <v>955</v>
      </c>
    </row>
    <row r="1713" spans="1:19" x14ac:dyDescent="0.25">
      <c r="A1713" s="54">
        <f>_xlfn.XLOOKUP(B1713,'School Lookup'!D:D,'School Lookup'!F:F,0)</f>
        <v>682471</v>
      </c>
      <c r="B1713" s="54" t="str">
        <f>_xlfn.XLOOKUP(C1713,'School Lookup'!A:A,'School Lookup'!D:D,_xlfn.XLOOKUP(C1713,'School Lookup'!B:B,'School Lookup'!D:D,_xlfn.XLOOKUP(C1713,'School Lookup'!C:C,'School Lookup'!D:D,0)))</f>
        <v>Ridgeway Primary School</v>
      </c>
      <c r="C1713" t="s">
        <v>327</v>
      </c>
      <c r="D1713" t="s">
        <v>962</v>
      </c>
      <c r="E1713" t="s">
        <v>16</v>
      </c>
      <c r="F1713" t="s">
        <v>734</v>
      </c>
      <c r="G1713" t="s">
        <v>328</v>
      </c>
      <c r="H1713" t="s">
        <v>885</v>
      </c>
      <c r="I1713" t="s">
        <v>958</v>
      </c>
      <c r="J1713" t="s">
        <v>959</v>
      </c>
      <c r="K1713" s="4">
        <v>46028</v>
      </c>
      <c r="L1713" s="5">
        <v>0.49299768518518516</v>
      </c>
      <c r="M1713" t="s">
        <v>953</v>
      </c>
      <c r="N1713" s="5">
        <v>5.5555555555555556E-4</v>
      </c>
      <c r="O1713" t="s">
        <v>960</v>
      </c>
      <c r="P1713">
        <v>0</v>
      </c>
      <c r="Q1713">
        <v>20</v>
      </c>
      <c r="R1713" t="s">
        <v>955</v>
      </c>
    </row>
    <row r="1714" spans="1:19" x14ac:dyDescent="0.25">
      <c r="A1714" s="54">
        <f>_xlfn.XLOOKUP(B1714,'School Lookup'!D:D,'School Lookup'!F:F,0)</f>
        <v>682471</v>
      </c>
      <c r="B1714" s="54" t="str">
        <f>_xlfn.XLOOKUP(C1714,'School Lookup'!A:A,'School Lookup'!D:D,_xlfn.XLOOKUP(C1714,'School Lookup'!B:B,'School Lookup'!D:D,_xlfn.XLOOKUP(C1714,'School Lookup'!C:C,'School Lookup'!D:D,0)))</f>
        <v>Ridgeway Primary School</v>
      </c>
      <c r="C1714" t="s">
        <v>327</v>
      </c>
      <c r="D1714">
        <v>500</v>
      </c>
      <c r="E1714" t="s">
        <v>16</v>
      </c>
      <c r="F1714" t="s">
        <v>734</v>
      </c>
      <c r="G1714" t="s">
        <v>328</v>
      </c>
      <c r="H1714" t="s">
        <v>885</v>
      </c>
      <c r="I1714" t="s">
        <v>958</v>
      </c>
      <c r="J1714" t="s">
        <v>959</v>
      </c>
      <c r="K1714" s="4">
        <v>46028</v>
      </c>
      <c r="L1714" s="5">
        <v>0.49299768518518516</v>
      </c>
      <c r="M1714" t="s">
        <v>953</v>
      </c>
      <c r="N1714" s="5">
        <v>5.5555555555555556E-4</v>
      </c>
      <c r="O1714" t="s">
        <v>960</v>
      </c>
      <c r="P1714">
        <v>0</v>
      </c>
      <c r="Q1714">
        <v>20</v>
      </c>
      <c r="R1714" t="s">
        <v>961</v>
      </c>
      <c r="S1714" t="s">
        <v>955</v>
      </c>
    </row>
    <row r="1715" spans="1:19" x14ac:dyDescent="0.25">
      <c r="A1715" s="54">
        <f>_xlfn.XLOOKUP(B1715,'School Lookup'!D:D,'School Lookup'!F:F,0)</f>
        <v>682471</v>
      </c>
      <c r="B1715" s="54" t="str">
        <f>_xlfn.XLOOKUP(C1715,'School Lookup'!A:A,'School Lookup'!D:D,_xlfn.XLOOKUP(C1715,'School Lookup'!B:B,'School Lookup'!D:D,_xlfn.XLOOKUP(C1715,'School Lookup'!C:C,'School Lookup'!D:D,0)))</f>
        <v>Ridgeway Primary School</v>
      </c>
      <c r="C1715" t="s">
        <v>327</v>
      </c>
      <c r="D1715">
        <v>500</v>
      </c>
      <c r="E1715" t="s">
        <v>16</v>
      </c>
      <c r="F1715" t="s">
        <v>734</v>
      </c>
      <c r="G1715" t="s">
        <v>328</v>
      </c>
      <c r="H1715" t="s">
        <v>885</v>
      </c>
      <c r="I1715" t="s">
        <v>958</v>
      </c>
      <c r="J1715" t="s">
        <v>959</v>
      </c>
      <c r="K1715" s="4">
        <v>46028</v>
      </c>
      <c r="L1715" s="5">
        <v>0.52562500000000001</v>
      </c>
      <c r="M1715" t="s">
        <v>953</v>
      </c>
      <c r="N1715" s="5">
        <v>2.3148148148148147E-5</v>
      </c>
      <c r="O1715" t="s">
        <v>960</v>
      </c>
      <c r="P1715">
        <v>0</v>
      </c>
      <c r="Q1715">
        <v>20</v>
      </c>
      <c r="R1715" t="s">
        <v>961</v>
      </c>
      <c r="S1715" t="s">
        <v>955</v>
      </c>
    </row>
    <row r="1716" spans="1:19" x14ac:dyDescent="0.25">
      <c r="A1716" s="54">
        <f>_xlfn.XLOOKUP(B1716,'School Lookup'!D:D,'School Lookup'!F:F,0)</f>
        <v>417101</v>
      </c>
      <c r="B1716" s="54" t="str">
        <f>_xlfn.XLOOKUP(C1716,'School Lookup'!A:A,'School Lookup'!D:D,_xlfn.XLOOKUP(C1716,'School Lookup'!B:B,'School Lookup'!D:D,_xlfn.XLOOKUP(C1716,'School Lookup'!C:C,'School Lookup'!D:D,0)))</f>
        <v>Church Broughton CE Controlled Primary School</v>
      </c>
      <c r="C1716" t="s">
        <v>21</v>
      </c>
      <c r="D1716" t="s">
        <v>1112</v>
      </c>
      <c r="E1716" t="s">
        <v>16</v>
      </c>
      <c r="F1716" t="s">
        <v>734</v>
      </c>
      <c r="G1716" t="s">
        <v>220</v>
      </c>
      <c r="H1716" t="s">
        <v>761</v>
      </c>
      <c r="I1716" t="s">
        <v>980</v>
      </c>
      <c r="J1716" t="s">
        <v>959</v>
      </c>
      <c r="K1716" s="4">
        <v>46028</v>
      </c>
      <c r="L1716" s="5">
        <v>0.5216319444444445</v>
      </c>
      <c r="M1716" t="s">
        <v>953</v>
      </c>
      <c r="N1716" s="5">
        <v>4.0509259259259258E-4</v>
      </c>
      <c r="O1716" t="s">
        <v>1023</v>
      </c>
      <c r="P1716">
        <v>2.1999999999999999E-2</v>
      </c>
      <c r="Q1716">
        <v>20</v>
      </c>
      <c r="R1716" t="s">
        <v>978</v>
      </c>
      <c r="S1716" t="s">
        <v>966</v>
      </c>
    </row>
    <row r="1717" spans="1:19" x14ac:dyDescent="0.25">
      <c r="A1717" s="54">
        <f>_xlfn.XLOOKUP(B1717,'School Lookup'!D:D,'School Lookup'!F:F,0)</f>
        <v>417101</v>
      </c>
      <c r="B1717" s="54" t="str">
        <f>_xlfn.XLOOKUP(C1717,'School Lookup'!A:A,'School Lookup'!D:D,_xlfn.XLOOKUP(C1717,'School Lookup'!B:B,'School Lookup'!D:D,_xlfn.XLOOKUP(C1717,'School Lookup'!C:C,'School Lookup'!D:D,0)))</f>
        <v>Church Broughton CE Controlled Primary School</v>
      </c>
      <c r="C1717" t="s">
        <v>21</v>
      </c>
      <c r="D1717" t="s">
        <v>1112</v>
      </c>
      <c r="E1717" t="s">
        <v>16</v>
      </c>
      <c r="F1717" t="s">
        <v>734</v>
      </c>
      <c r="G1717" t="s">
        <v>220</v>
      </c>
      <c r="H1717" t="s">
        <v>761</v>
      </c>
      <c r="I1717" t="s">
        <v>980</v>
      </c>
      <c r="J1717" t="s">
        <v>959</v>
      </c>
      <c r="K1717" s="4">
        <v>46028</v>
      </c>
      <c r="L1717" s="5">
        <v>0.5221527777777778</v>
      </c>
      <c r="M1717" t="s">
        <v>953</v>
      </c>
      <c r="N1717" s="5">
        <v>1.3541666666666667E-3</v>
      </c>
      <c r="O1717" t="s">
        <v>1023</v>
      </c>
      <c r="P1717">
        <v>2.1999999999999999E-2</v>
      </c>
      <c r="Q1717">
        <v>20</v>
      </c>
      <c r="R1717" t="s">
        <v>978</v>
      </c>
      <c r="S1717" t="s">
        <v>966</v>
      </c>
    </row>
    <row r="1718" spans="1:19" x14ac:dyDescent="0.25">
      <c r="A1718" s="54">
        <f>_xlfn.XLOOKUP(B1718,'School Lookup'!D:D,'School Lookup'!F:F,0)</f>
        <v>417101</v>
      </c>
      <c r="B1718" s="54" t="str">
        <f>_xlfn.XLOOKUP(C1718,'School Lookup'!A:A,'School Lookup'!D:D,_xlfn.XLOOKUP(C1718,'School Lookup'!B:B,'School Lookup'!D:D,_xlfn.XLOOKUP(C1718,'School Lookup'!C:C,'School Lookup'!D:D,0)))</f>
        <v>Church Broughton CE Controlled Primary School</v>
      </c>
      <c r="C1718" t="s">
        <v>21</v>
      </c>
      <c r="D1718" t="s">
        <v>1112</v>
      </c>
      <c r="E1718" t="s">
        <v>16</v>
      </c>
      <c r="F1718" t="s">
        <v>734</v>
      </c>
      <c r="G1718" t="s">
        <v>220</v>
      </c>
      <c r="H1718" t="s">
        <v>761</v>
      </c>
      <c r="I1718" t="s">
        <v>980</v>
      </c>
      <c r="J1718" t="s">
        <v>959</v>
      </c>
      <c r="K1718" s="4">
        <v>46028</v>
      </c>
      <c r="L1718" s="5">
        <v>0.54505787037037035</v>
      </c>
      <c r="M1718" t="s">
        <v>953</v>
      </c>
      <c r="N1718" s="5">
        <v>1.8055555555555555E-3</v>
      </c>
      <c r="O1718" t="s">
        <v>1023</v>
      </c>
      <c r="P1718">
        <v>2.3E-2</v>
      </c>
      <c r="Q1718">
        <v>20</v>
      </c>
      <c r="R1718" t="s">
        <v>978</v>
      </c>
      <c r="S1718" t="s">
        <v>966</v>
      </c>
    </row>
    <row r="1719" spans="1:19" x14ac:dyDescent="0.25">
      <c r="A1719" s="54">
        <f>_xlfn.XLOOKUP(B1719,'School Lookup'!D:D,'School Lookup'!F:F,0)</f>
        <v>417101</v>
      </c>
      <c r="B1719" s="54" t="str">
        <f>_xlfn.XLOOKUP(C1719,'School Lookup'!A:A,'School Lookup'!D:D,_xlfn.XLOOKUP(C1719,'School Lookup'!B:B,'School Lookup'!D:D,_xlfn.XLOOKUP(C1719,'School Lookup'!C:C,'School Lookup'!D:D,0)))</f>
        <v>Church Broughton CE Controlled Primary School</v>
      </c>
      <c r="C1719" t="s">
        <v>21</v>
      </c>
      <c r="D1719" t="s">
        <v>1781</v>
      </c>
      <c r="E1719" t="s">
        <v>16</v>
      </c>
      <c r="F1719" t="s">
        <v>734</v>
      </c>
      <c r="G1719" t="s">
        <v>220</v>
      </c>
      <c r="H1719" t="s">
        <v>761</v>
      </c>
      <c r="I1719" t="s">
        <v>980</v>
      </c>
      <c r="J1719" t="s">
        <v>981</v>
      </c>
      <c r="K1719" s="4">
        <v>46028</v>
      </c>
      <c r="L1719" s="5">
        <v>0.4470601851851852</v>
      </c>
      <c r="M1719" t="s">
        <v>953</v>
      </c>
      <c r="N1719" s="5">
        <v>5.6712962962962967E-4</v>
      </c>
      <c r="O1719" t="s">
        <v>982</v>
      </c>
      <c r="P1719">
        <v>0.06</v>
      </c>
      <c r="Q1719">
        <v>20</v>
      </c>
      <c r="R1719" t="s">
        <v>1006</v>
      </c>
      <c r="S1719" t="s">
        <v>994</v>
      </c>
    </row>
    <row r="1720" spans="1:19" x14ac:dyDescent="0.25">
      <c r="A1720" s="54">
        <f>_xlfn.XLOOKUP(B1720,'School Lookup'!D:D,'School Lookup'!F:F,0)</f>
        <v>417101</v>
      </c>
      <c r="B1720" s="54" t="str">
        <f>_xlfn.XLOOKUP(C1720,'School Lookup'!A:A,'School Lookup'!D:D,_xlfn.XLOOKUP(C1720,'School Lookup'!B:B,'School Lookup'!D:D,_xlfn.XLOOKUP(C1720,'School Lookup'!C:C,'School Lookup'!D:D,0)))</f>
        <v>Church Broughton CE Controlled Primary School</v>
      </c>
      <c r="C1720" t="s">
        <v>21</v>
      </c>
      <c r="D1720" t="s">
        <v>1675</v>
      </c>
      <c r="E1720" t="s">
        <v>16</v>
      </c>
      <c r="F1720" t="s">
        <v>734</v>
      </c>
      <c r="G1720" t="s">
        <v>220</v>
      </c>
      <c r="H1720" t="s">
        <v>761</v>
      </c>
      <c r="I1720" t="s">
        <v>980</v>
      </c>
      <c r="J1720" t="s">
        <v>981</v>
      </c>
      <c r="K1720" s="4">
        <v>46028</v>
      </c>
      <c r="L1720" s="5">
        <v>0.50359953703703708</v>
      </c>
      <c r="M1720" t="s">
        <v>953</v>
      </c>
      <c r="N1720" s="5">
        <v>8.564814814814815E-4</v>
      </c>
      <c r="O1720" t="s">
        <v>982</v>
      </c>
      <c r="P1720">
        <v>8.8999999999999996E-2</v>
      </c>
      <c r="Q1720">
        <v>20</v>
      </c>
      <c r="R1720" t="s">
        <v>983</v>
      </c>
      <c r="S1720" t="s">
        <v>984</v>
      </c>
    </row>
    <row r="1721" spans="1:19" x14ac:dyDescent="0.25">
      <c r="A1721" s="54">
        <f>_xlfn.XLOOKUP(B1721,'School Lookup'!D:D,'School Lookup'!F:F,0)</f>
        <v>417101</v>
      </c>
      <c r="B1721" s="54" t="str">
        <f>_xlfn.XLOOKUP(C1721,'School Lookup'!A:A,'School Lookup'!D:D,_xlfn.XLOOKUP(C1721,'School Lookup'!B:B,'School Lookup'!D:D,_xlfn.XLOOKUP(C1721,'School Lookup'!C:C,'School Lookup'!D:D,0)))</f>
        <v>Church Broughton CE Controlled Primary School</v>
      </c>
      <c r="C1721" t="s">
        <v>21</v>
      </c>
      <c r="D1721" t="s">
        <v>1675</v>
      </c>
      <c r="E1721" t="s">
        <v>16</v>
      </c>
      <c r="F1721" t="s">
        <v>734</v>
      </c>
      <c r="G1721" t="s">
        <v>220</v>
      </c>
      <c r="H1721" t="s">
        <v>761</v>
      </c>
      <c r="I1721" t="s">
        <v>980</v>
      </c>
      <c r="J1721" t="s">
        <v>981</v>
      </c>
      <c r="K1721" s="4">
        <v>46028</v>
      </c>
      <c r="L1721" s="5">
        <v>0.42243055555555553</v>
      </c>
      <c r="M1721" t="s">
        <v>953</v>
      </c>
      <c r="N1721" s="5">
        <v>1.2210648148148148E-2</v>
      </c>
      <c r="O1721" t="s">
        <v>982</v>
      </c>
      <c r="P1721">
        <v>1.25</v>
      </c>
      <c r="Q1721">
        <v>20</v>
      </c>
      <c r="R1721" t="s">
        <v>983</v>
      </c>
      <c r="S1721" t="s">
        <v>984</v>
      </c>
    </row>
    <row r="1722" spans="1:19" x14ac:dyDescent="0.25">
      <c r="A1722" s="54">
        <f>_xlfn.XLOOKUP(B1722,'School Lookup'!D:D,'School Lookup'!F:F,0)</f>
        <v>417101</v>
      </c>
      <c r="B1722" s="54" t="str">
        <f>_xlfn.XLOOKUP(C1722,'School Lookup'!A:A,'School Lookup'!D:D,_xlfn.XLOOKUP(C1722,'School Lookup'!B:B,'School Lookup'!D:D,_xlfn.XLOOKUP(C1722,'School Lookup'!C:C,'School Lookup'!D:D,0)))</f>
        <v>Church Broughton CE Controlled Primary School</v>
      </c>
      <c r="C1722" t="s">
        <v>21</v>
      </c>
      <c r="D1722" t="s">
        <v>1781</v>
      </c>
      <c r="E1722" t="s">
        <v>16</v>
      </c>
      <c r="F1722" t="s">
        <v>734</v>
      </c>
      <c r="G1722" t="s">
        <v>220</v>
      </c>
      <c r="H1722" t="s">
        <v>761</v>
      </c>
      <c r="I1722" t="s">
        <v>980</v>
      </c>
      <c r="J1722" t="s">
        <v>981</v>
      </c>
      <c r="K1722" s="4">
        <v>46028</v>
      </c>
      <c r="L1722" s="5">
        <v>0.51763888888888887</v>
      </c>
      <c r="M1722" t="s">
        <v>953</v>
      </c>
      <c r="N1722" s="5">
        <v>9.2592592592592588E-5</v>
      </c>
      <c r="O1722" t="s">
        <v>982</v>
      </c>
      <c r="P1722">
        <v>0.02</v>
      </c>
      <c r="Q1722">
        <v>20</v>
      </c>
      <c r="R1722" t="s">
        <v>1006</v>
      </c>
      <c r="S1722" t="s">
        <v>994</v>
      </c>
    </row>
    <row r="1723" spans="1:19" x14ac:dyDescent="0.25">
      <c r="A1723" s="54">
        <f>_xlfn.XLOOKUP(B1723,'School Lookup'!D:D,'School Lookup'!F:F,0)</f>
        <v>417101</v>
      </c>
      <c r="B1723" s="54" t="str">
        <f>_xlfn.XLOOKUP(C1723,'School Lookup'!A:A,'School Lookup'!D:D,_xlfn.XLOOKUP(C1723,'School Lookup'!B:B,'School Lookup'!D:D,_xlfn.XLOOKUP(C1723,'School Lookup'!C:C,'School Lookup'!D:D,0)))</f>
        <v>Church Broughton CE Controlled Primary School</v>
      </c>
      <c r="C1723" t="s">
        <v>21</v>
      </c>
      <c r="D1723" t="s">
        <v>1782</v>
      </c>
      <c r="E1723" t="s">
        <v>16</v>
      </c>
      <c r="F1723" t="s">
        <v>734</v>
      </c>
      <c r="G1723" t="s">
        <v>220</v>
      </c>
      <c r="H1723" t="s">
        <v>761</v>
      </c>
      <c r="I1723" t="s">
        <v>980</v>
      </c>
      <c r="J1723" t="s">
        <v>981</v>
      </c>
      <c r="K1723" s="4">
        <v>46028</v>
      </c>
      <c r="L1723" s="5">
        <v>0.56343750000000004</v>
      </c>
      <c r="M1723" t="s">
        <v>953</v>
      </c>
      <c r="N1723" s="5">
        <v>1.9444444444444444E-3</v>
      </c>
      <c r="O1723" t="s">
        <v>982</v>
      </c>
      <c r="P1723">
        <v>0.2</v>
      </c>
      <c r="Q1723">
        <v>20</v>
      </c>
      <c r="R1723" t="s">
        <v>1006</v>
      </c>
      <c r="S1723" t="s">
        <v>994</v>
      </c>
    </row>
    <row r="1724" spans="1:19" x14ac:dyDescent="0.25">
      <c r="A1724" s="54">
        <f>_xlfn.XLOOKUP(B1724,'School Lookup'!D:D,'School Lookup'!F:F,0)</f>
        <v>417101</v>
      </c>
      <c r="B1724" s="54" t="str">
        <f>_xlfn.XLOOKUP(C1724,'School Lookup'!A:A,'School Lookup'!D:D,_xlfn.XLOOKUP(C1724,'School Lookup'!B:B,'School Lookup'!D:D,_xlfn.XLOOKUP(C1724,'School Lookup'!C:C,'School Lookup'!D:D,0)))</f>
        <v>Church Broughton CE Controlled Primary School</v>
      </c>
      <c r="C1724" t="s">
        <v>21</v>
      </c>
      <c r="D1724" t="s">
        <v>1674</v>
      </c>
      <c r="E1724" t="s">
        <v>16</v>
      </c>
      <c r="F1724" t="s">
        <v>734</v>
      </c>
      <c r="G1724" t="s">
        <v>220</v>
      </c>
      <c r="H1724" t="s">
        <v>761</v>
      </c>
      <c r="I1724" t="s">
        <v>980</v>
      </c>
      <c r="J1724" t="s">
        <v>981</v>
      </c>
      <c r="K1724" s="4">
        <v>46028</v>
      </c>
      <c r="L1724" s="5">
        <v>0.60563657407407412</v>
      </c>
      <c r="M1724" t="s">
        <v>953</v>
      </c>
      <c r="N1724" s="5">
        <v>4.363425925925926E-3</v>
      </c>
      <c r="O1724" t="s">
        <v>982</v>
      </c>
      <c r="P1724">
        <v>0.44800000000000001</v>
      </c>
      <c r="Q1724">
        <v>20</v>
      </c>
      <c r="R1724" t="s">
        <v>998</v>
      </c>
      <c r="S1724" t="s">
        <v>987</v>
      </c>
    </row>
    <row r="1725" spans="1:19" x14ac:dyDescent="0.25">
      <c r="A1725" s="54">
        <f>_xlfn.XLOOKUP(B1725,'School Lookup'!D:D,'School Lookup'!F:F,0)</f>
        <v>417101</v>
      </c>
      <c r="B1725" s="54" t="str">
        <f>_xlfn.XLOOKUP(C1725,'School Lookup'!A:A,'School Lookup'!D:D,_xlfn.XLOOKUP(C1725,'School Lookup'!B:B,'School Lookup'!D:D,_xlfn.XLOOKUP(C1725,'School Lookup'!C:C,'School Lookup'!D:D,0)))</f>
        <v>Church Broughton CE Controlled Primary School</v>
      </c>
      <c r="C1725" t="s">
        <v>21</v>
      </c>
      <c r="D1725" t="s">
        <v>1783</v>
      </c>
      <c r="E1725" t="s">
        <v>16</v>
      </c>
      <c r="F1725" t="s">
        <v>734</v>
      </c>
      <c r="G1725" t="s">
        <v>220</v>
      </c>
      <c r="H1725" t="s">
        <v>761</v>
      </c>
      <c r="I1725" t="s">
        <v>980</v>
      </c>
      <c r="J1725" t="s">
        <v>981</v>
      </c>
      <c r="K1725" s="4">
        <v>46028</v>
      </c>
      <c r="L1725" s="5">
        <v>0.64571759259259254</v>
      </c>
      <c r="M1725" t="s">
        <v>953</v>
      </c>
      <c r="N1725" s="5">
        <v>3.1250000000000001E-4</v>
      </c>
      <c r="O1725" t="s">
        <v>982</v>
      </c>
      <c r="P1725">
        <v>7.0000000000000007E-2</v>
      </c>
      <c r="Q1725">
        <v>20</v>
      </c>
      <c r="R1725" t="s">
        <v>1074</v>
      </c>
      <c r="S1725" t="s">
        <v>990</v>
      </c>
    </row>
    <row r="1726" spans="1:19" x14ac:dyDescent="0.25">
      <c r="A1726" s="54">
        <f>_xlfn.XLOOKUP(B1726,'School Lookup'!D:D,'School Lookup'!F:F,0)</f>
        <v>417101</v>
      </c>
      <c r="B1726" s="54" t="str">
        <f>_xlfn.XLOOKUP(C1726,'School Lookup'!A:A,'School Lookup'!D:D,_xlfn.XLOOKUP(C1726,'School Lookup'!B:B,'School Lookup'!D:D,_xlfn.XLOOKUP(C1726,'School Lookup'!C:C,'School Lookup'!D:D,0)))</f>
        <v>Church Broughton CE Controlled Primary School</v>
      </c>
      <c r="C1726" t="s">
        <v>21</v>
      </c>
      <c r="D1726" t="s">
        <v>1784</v>
      </c>
      <c r="E1726" t="s">
        <v>16</v>
      </c>
      <c r="F1726" t="s">
        <v>734</v>
      </c>
      <c r="G1726" t="s">
        <v>220</v>
      </c>
      <c r="H1726" t="s">
        <v>761</v>
      </c>
      <c r="I1726" t="s">
        <v>980</v>
      </c>
      <c r="J1726" t="s">
        <v>959</v>
      </c>
      <c r="K1726" s="4">
        <v>46028</v>
      </c>
      <c r="L1726" s="5">
        <v>0.44930555555555557</v>
      </c>
      <c r="M1726" t="s">
        <v>953</v>
      </c>
      <c r="N1726" s="5">
        <v>2.4421296296296296E-3</v>
      </c>
      <c r="O1726" t="s">
        <v>960</v>
      </c>
      <c r="P1726">
        <v>3.1E-2</v>
      </c>
      <c r="Q1726">
        <v>20</v>
      </c>
      <c r="R1726" t="s">
        <v>1223</v>
      </c>
      <c r="S1726" t="s">
        <v>966</v>
      </c>
    </row>
    <row r="1727" spans="1:19" x14ac:dyDescent="0.25">
      <c r="A1727" s="54">
        <f>_xlfn.XLOOKUP(B1727,'School Lookup'!D:D,'School Lookup'!F:F,0)</f>
        <v>417101</v>
      </c>
      <c r="B1727" s="54" t="str">
        <f>_xlfn.XLOOKUP(C1727,'School Lookup'!A:A,'School Lookup'!D:D,_xlfn.XLOOKUP(C1727,'School Lookup'!B:B,'School Lookup'!D:D,_xlfn.XLOOKUP(C1727,'School Lookup'!C:C,'School Lookup'!D:D,0)))</f>
        <v>Church Broughton CE Controlled Primary School</v>
      </c>
      <c r="C1727" t="s">
        <v>21</v>
      </c>
      <c r="D1727" t="s">
        <v>1785</v>
      </c>
      <c r="E1727" t="s">
        <v>16</v>
      </c>
      <c r="F1727" t="s">
        <v>734</v>
      </c>
      <c r="G1727" t="s">
        <v>220</v>
      </c>
      <c r="H1727" t="s">
        <v>761</v>
      </c>
      <c r="I1727" t="s">
        <v>980</v>
      </c>
      <c r="J1727" t="s">
        <v>959</v>
      </c>
      <c r="K1727" s="4">
        <v>46028</v>
      </c>
      <c r="L1727" s="5">
        <v>0.45209490740740743</v>
      </c>
      <c r="M1727" t="s">
        <v>953</v>
      </c>
      <c r="N1727" s="5">
        <v>2.3668981481481482E-2</v>
      </c>
      <c r="O1727" t="s">
        <v>960</v>
      </c>
      <c r="P1727">
        <v>0.28999999999999998</v>
      </c>
      <c r="Q1727">
        <v>20</v>
      </c>
      <c r="R1727" t="s">
        <v>1195</v>
      </c>
      <c r="S1727" t="s">
        <v>966</v>
      </c>
    </row>
    <row r="1728" spans="1:19" x14ac:dyDescent="0.25">
      <c r="A1728" s="54">
        <f>_xlfn.XLOOKUP(B1728,'School Lookup'!D:D,'School Lookup'!F:F,0)</f>
        <v>417101</v>
      </c>
      <c r="B1728" s="54" t="str">
        <f>_xlfn.XLOOKUP(C1728,'School Lookup'!A:A,'School Lookup'!D:D,_xlfn.XLOOKUP(C1728,'School Lookup'!B:B,'School Lookup'!D:D,_xlfn.XLOOKUP(C1728,'School Lookup'!C:C,'School Lookup'!D:D,0)))</f>
        <v>Church Broughton CE Controlled Primary School</v>
      </c>
      <c r="C1728" t="s">
        <v>21</v>
      </c>
      <c r="D1728" t="s">
        <v>1784</v>
      </c>
      <c r="E1728" t="s">
        <v>16</v>
      </c>
      <c r="F1728" t="s">
        <v>734</v>
      </c>
      <c r="G1728" t="s">
        <v>220</v>
      </c>
      <c r="H1728" t="s">
        <v>761</v>
      </c>
      <c r="I1728" t="s">
        <v>980</v>
      </c>
      <c r="J1728" t="s">
        <v>959</v>
      </c>
      <c r="K1728" s="4">
        <v>46028</v>
      </c>
      <c r="L1728" s="5">
        <v>0.4939351851851852</v>
      </c>
      <c r="M1728" t="s">
        <v>953</v>
      </c>
      <c r="N1728" s="5">
        <v>8.1018518518518516E-5</v>
      </c>
      <c r="O1728" t="s">
        <v>960</v>
      </c>
      <c r="P1728">
        <v>2.1999999999999999E-2</v>
      </c>
      <c r="Q1728">
        <v>20</v>
      </c>
      <c r="R1728" t="s">
        <v>1223</v>
      </c>
      <c r="S1728" t="s">
        <v>966</v>
      </c>
    </row>
    <row r="1729" spans="1:19" x14ac:dyDescent="0.25">
      <c r="A1729" s="54">
        <f>_xlfn.XLOOKUP(B1729,'School Lookup'!D:D,'School Lookup'!F:F,0)</f>
        <v>417101</v>
      </c>
      <c r="B1729" s="54" t="str">
        <f>_xlfn.XLOOKUP(C1729,'School Lookup'!A:A,'School Lookup'!D:D,_xlfn.XLOOKUP(C1729,'School Lookup'!B:B,'School Lookup'!D:D,_xlfn.XLOOKUP(C1729,'School Lookup'!C:C,'School Lookup'!D:D,0)))</f>
        <v>Church Broughton CE Controlled Primary School</v>
      </c>
      <c r="C1729" t="s">
        <v>21</v>
      </c>
      <c r="D1729" t="s">
        <v>1784</v>
      </c>
      <c r="E1729" t="s">
        <v>16</v>
      </c>
      <c r="F1729" t="s">
        <v>734</v>
      </c>
      <c r="G1729" t="s">
        <v>220</v>
      </c>
      <c r="H1729" t="s">
        <v>761</v>
      </c>
      <c r="I1729" t="s">
        <v>980</v>
      </c>
      <c r="J1729" t="s">
        <v>959</v>
      </c>
      <c r="K1729" s="4">
        <v>46028</v>
      </c>
      <c r="L1729" s="5">
        <v>0.4941550925925926</v>
      </c>
      <c r="M1729" t="s">
        <v>953</v>
      </c>
      <c r="N1729" s="5">
        <v>3.0324074074074073E-3</v>
      </c>
      <c r="O1729" t="s">
        <v>960</v>
      </c>
      <c r="P1729">
        <v>3.7999999999999999E-2</v>
      </c>
      <c r="Q1729">
        <v>20</v>
      </c>
      <c r="R1729" t="s">
        <v>1223</v>
      </c>
      <c r="S1729" t="s">
        <v>966</v>
      </c>
    </row>
    <row r="1730" spans="1:19" x14ac:dyDescent="0.25">
      <c r="A1730" s="54">
        <f>_xlfn.XLOOKUP(B1730,'School Lookup'!D:D,'School Lookup'!F:F,0)</f>
        <v>417101</v>
      </c>
      <c r="B1730" s="54" t="str">
        <f>_xlfn.XLOOKUP(C1730,'School Lookup'!A:A,'School Lookup'!D:D,_xlfn.XLOOKUP(C1730,'School Lookup'!B:B,'School Lookup'!D:D,_xlfn.XLOOKUP(C1730,'School Lookup'!C:C,'School Lookup'!D:D,0)))</f>
        <v>Church Broughton CE Controlled Primary School</v>
      </c>
      <c r="C1730" t="s">
        <v>21</v>
      </c>
      <c r="D1730" t="s">
        <v>1197</v>
      </c>
      <c r="E1730" t="s">
        <v>16</v>
      </c>
      <c r="F1730" t="s">
        <v>734</v>
      </c>
      <c r="G1730" t="s">
        <v>220</v>
      </c>
      <c r="H1730" t="s">
        <v>761</v>
      </c>
      <c r="I1730" t="s">
        <v>980</v>
      </c>
      <c r="J1730" t="s">
        <v>959</v>
      </c>
      <c r="K1730" s="4">
        <v>46028</v>
      </c>
      <c r="L1730" s="5">
        <v>0.49856481481481479</v>
      </c>
      <c r="M1730" t="s">
        <v>953</v>
      </c>
      <c r="N1730" s="5">
        <v>4.8148148148148152E-3</v>
      </c>
      <c r="O1730" t="s">
        <v>960</v>
      </c>
      <c r="P1730">
        <v>0.06</v>
      </c>
      <c r="Q1730">
        <v>20</v>
      </c>
      <c r="R1730" t="s">
        <v>1195</v>
      </c>
      <c r="S1730" t="s">
        <v>966</v>
      </c>
    </row>
    <row r="1731" spans="1:19" x14ac:dyDescent="0.25">
      <c r="A1731" s="54">
        <f>_xlfn.XLOOKUP(B1731,'School Lookup'!D:D,'School Lookup'!F:F,0)</f>
        <v>417101</v>
      </c>
      <c r="B1731" s="54" t="str">
        <f>_xlfn.XLOOKUP(C1731,'School Lookup'!A:A,'School Lookup'!D:D,_xlfn.XLOOKUP(C1731,'School Lookup'!B:B,'School Lookup'!D:D,_xlfn.XLOOKUP(C1731,'School Lookup'!C:C,'School Lookup'!D:D,0)))</f>
        <v>Church Broughton CE Controlled Primary School</v>
      </c>
      <c r="C1731" t="s">
        <v>21</v>
      </c>
      <c r="D1731" t="s">
        <v>1197</v>
      </c>
      <c r="E1731" t="s">
        <v>16</v>
      </c>
      <c r="F1731" t="s">
        <v>734</v>
      </c>
      <c r="G1731" t="s">
        <v>220</v>
      </c>
      <c r="H1731" t="s">
        <v>761</v>
      </c>
      <c r="I1731" t="s">
        <v>980</v>
      </c>
      <c r="J1731" t="s">
        <v>959</v>
      </c>
      <c r="K1731" s="4">
        <v>46028</v>
      </c>
      <c r="L1731" s="5">
        <v>0.5081134259259259</v>
      </c>
      <c r="M1731" t="s">
        <v>953</v>
      </c>
      <c r="N1731" s="5">
        <v>1.1574074074074073E-3</v>
      </c>
      <c r="O1731" t="s">
        <v>960</v>
      </c>
      <c r="P1731">
        <v>2.1999999999999999E-2</v>
      </c>
      <c r="Q1731">
        <v>20</v>
      </c>
      <c r="R1731" t="s">
        <v>1195</v>
      </c>
      <c r="S1731" t="s">
        <v>966</v>
      </c>
    </row>
    <row r="1732" spans="1:19" x14ac:dyDescent="0.25">
      <c r="A1732" s="54">
        <f>_xlfn.XLOOKUP(B1732,'School Lookup'!D:D,'School Lookup'!F:F,0)</f>
        <v>417101</v>
      </c>
      <c r="B1732" s="54" t="str">
        <f>_xlfn.XLOOKUP(C1732,'School Lookup'!A:A,'School Lookup'!D:D,_xlfn.XLOOKUP(C1732,'School Lookup'!B:B,'School Lookup'!D:D,_xlfn.XLOOKUP(C1732,'School Lookup'!C:C,'School Lookup'!D:D,0)))</f>
        <v>Church Broughton CE Controlled Primary School</v>
      </c>
      <c r="C1732" t="s">
        <v>21</v>
      </c>
      <c r="D1732" t="s">
        <v>1197</v>
      </c>
      <c r="E1732" t="s">
        <v>16</v>
      </c>
      <c r="F1732" t="s">
        <v>734</v>
      </c>
      <c r="G1732" t="s">
        <v>220</v>
      </c>
      <c r="H1732" t="s">
        <v>761</v>
      </c>
      <c r="I1732" t="s">
        <v>980</v>
      </c>
      <c r="J1732" t="s">
        <v>959</v>
      </c>
      <c r="K1732" s="4">
        <v>46028</v>
      </c>
      <c r="L1732" s="5">
        <v>0.61468750000000005</v>
      </c>
      <c r="M1732" t="s">
        <v>953</v>
      </c>
      <c r="N1732" s="5">
        <v>6.134259259259259E-4</v>
      </c>
      <c r="O1732" t="s">
        <v>960</v>
      </c>
      <c r="P1732">
        <v>2.1999999999999999E-2</v>
      </c>
      <c r="Q1732">
        <v>20</v>
      </c>
      <c r="R1732" t="s">
        <v>1195</v>
      </c>
      <c r="S1732" t="s">
        <v>966</v>
      </c>
    </row>
    <row r="1733" spans="1:19" x14ac:dyDescent="0.25">
      <c r="A1733" s="54">
        <f>_xlfn.XLOOKUP(B1733,'School Lookup'!D:D,'School Lookup'!F:F,0)</f>
        <v>159955</v>
      </c>
      <c r="B1733" s="54" t="str">
        <f>_xlfn.XLOOKUP(C1733,'School Lookup'!A:A,'School Lookup'!D:D,_xlfn.XLOOKUP(C1733,'School Lookup'!B:B,'School Lookup'!D:D,_xlfn.XLOOKUP(C1733,'School Lookup'!C:C,'School Lookup'!D:D,0)))</f>
        <v>New Mills Nursery School</v>
      </c>
      <c r="C1733" t="s">
        <v>37</v>
      </c>
      <c r="D1733" t="s">
        <v>1786</v>
      </c>
      <c r="E1733" t="s">
        <v>16</v>
      </c>
      <c r="F1733" t="s">
        <v>734</v>
      </c>
      <c r="G1733" t="s">
        <v>231</v>
      </c>
      <c r="H1733" t="s">
        <v>222</v>
      </c>
      <c r="I1733" t="s">
        <v>980</v>
      </c>
      <c r="J1733" t="s">
        <v>981</v>
      </c>
      <c r="K1733" s="4">
        <v>46028</v>
      </c>
      <c r="L1733" s="5">
        <v>0.57906250000000004</v>
      </c>
      <c r="M1733" t="s">
        <v>953</v>
      </c>
      <c r="N1733" s="5">
        <v>2.1064814814814813E-3</v>
      </c>
      <c r="O1733" t="s">
        <v>982</v>
      </c>
      <c r="P1733">
        <v>0.217</v>
      </c>
      <c r="Q1733">
        <v>20</v>
      </c>
      <c r="R1733" t="s">
        <v>998</v>
      </c>
      <c r="S1733" t="s">
        <v>987</v>
      </c>
    </row>
    <row r="1734" spans="1:19" x14ac:dyDescent="0.25">
      <c r="A1734" s="54">
        <f>_xlfn.XLOOKUP(B1734,'School Lookup'!D:D,'School Lookup'!F:F,0)</f>
        <v>293050</v>
      </c>
      <c r="B1734" s="54" t="str">
        <f>_xlfn.XLOOKUP(C1734,'School Lookup'!A:A,'School Lookup'!D:D,_xlfn.XLOOKUP(C1734,'School Lookup'!B:B,'School Lookup'!D:D,_xlfn.XLOOKUP(C1734,'School Lookup'!C:C,'School Lookup'!D:D,0)))</f>
        <v>Speedwell Infant School</v>
      </c>
      <c r="C1734" t="s">
        <v>44</v>
      </c>
      <c r="D1734" t="s">
        <v>1117</v>
      </c>
      <c r="E1734" t="s">
        <v>16</v>
      </c>
      <c r="F1734" t="s">
        <v>734</v>
      </c>
      <c r="G1734" t="s">
        <v>238</v>
      </c>
      <c r="H1734" t="s">
        <v>218</v>
      </c>
      <c r="I1734" t="s">
        <v>980</v>
      </c>
      <c r="J1734" t="s">
        <v>981</v>
      </c>
      <c r="K1734" s="4">
        <v>46028</v>
      </c>
      <c r="L1734" s="5">
        <v>0.39166666666666666</v>
      </c>
      <c r="M1734" t="s">
        <v>953</v>
      </c>
      <c r="N1734" s="5">
        <v>3.0092592592592595E-4</v>
      </c>
      <c r="O1734" t="s">
        <v>982</v>
      </c>
      <c r="P1734">
        <v>3.1E-2</v>
      </c>
      <c r="Q1734">
        <v>20</v>
      </c>
      <c r="R1734" t="s">
        <v>983</v>
      </c>
      <c r="S1734" t="s">
        <v>984</v>
      </c>
    </row>
    <row r="1735" spans="1:19" x14ac:dyDescent="0.25">
      <c r="A1735" s="54">
        <f>_xlfn.XLOOKUP(B1735,'School Lookup'!D:D,'School Lookup'!F:F,0)</f>
        <v>293050</v>
      </c>
      <c r="B1735" s="54" t="str">
        <f>_xlfn.XLOOKUP(C1735,'School Lookup'!A:A,'School Lookup'!D:D,_xlfn.XLOOKUP(C1735,'School Lookup'!B:B,'School Lookup'!D:D,_xlfn.XLOOKUP(C1735,'School Lookup'!C:C,'School Lookup'!D:D,0)))</f>
        <v>Speedwell Infant School</v>
      </c>
      <c r="C1735" t="s">
        <v>44</v>
      </c>
      <c r="D1735" t="s">
        <v>1787</v>
      </c>
      <c r="E1735" t="s">
        <v>16</v>
      </c>
      <c r="F1735" t="s">
        <v>734</v>
      </c>
      <c r="G1735" t="s">
        <v>238</v>
      </c>
      <c r="H1735" t="s">
        <v>218</v>
      </c>
      <c r="I1735" t="s">
        <v>980</v>
      </c>
      <c r="J1735" t="s">
        <v>981</v>
      </c>
      <c r="K1735" s="4">
        <v>46028</v>
      </c>
      <c r="L1735" s="5">
        <v>0.46111111111111114</v>
      </c>
      <c r="M1735" t="s">
        <v>953</v>
      </c>
      <c r="N1735" s="5">
        <v>6.9444444444444444E-5</v>
      </c>
      <c r="O1735" t="s">
        <v>982</v>
      </c>
      <c r="P1735">
        <v>0.02</v>
      </c>
      <c r="Q1735">
        <v>20</v>
      </c>
      <c r="R1735" t="s">
        <v>993</v>
      </c>
      <c r="S1735" t="s">
        <v>994</v>
      </c>
    </row>
    <row r="1736" spans="1:19" x14ac:dyDescent="0.25">
      <c r="A1736" s="54">
        <f>_xlfn.XLOOKUP(B1736,'School Lookup'!D:D,'School Lookup'!F:F,0)</f>
        <v>293050</v>
      </c>
      <c r="B1736" s="54" t="str">
        <f>_xlfn.XLOOKUP(C1736,'School Lookup'!A:A,'School Lookup'!D:D,_xlfn.XLOOKUP(C1736,'School Lookup'!B:B,'School Lookup'!D:D,_xlfn.XLOOKUP(C1736,'School Lookup'!C:C,'School Lookup'!D:D,0)))</f>
        <v>Speedwell Infant School</v>
      </c>
      <c r="C1736" t="s">
        <v>44</v>
      </c>
      <c r="D1736" t="s">
        <v>1120</v>
      </c>
      <c r="E1736" t="s">
        <v>16</v>
      </c>
      <c r="F1736" t="s">
        <v>734</v>
      </c>
      <c r="G1736" t="s">
        <v>238</v>
      </c>
      <c r="H1736" t="s">
        <v>218</v>
      </c>
      <c r="I1736" t="s">
        <v>980</v>
      </c>
      <c r="J1736" t="s">
        <v>981</v>
      </c>
      <c r="K1736" s="4">
        <v>46028</v>
      </c>
      <c r="L1736" s="5">
        <v>0.48194444444444445</v>
      </c>
      <c r="M1736" t="s">
        <v>953</v>
      </c>
      <c r="N1736" s="5">
        <v>2.6620370370370372E-4</v>
      </c>
      <c r="O1736" t="s">
        <v>982</v>
      </c>
      <c r="P1736">
        <v>5.8000000000000003E-2</v>
      </c>
      <c r="Q1736">
        <v>20</v>
      </c>
      <c r="R1736" t="s">
        <v>989</v>
      </c>
      <c r="S1736" t="s">
        <v>990</v>
      </c>
    </row>
    <row r="1737" spans="1:19" x14ac:dyDescent="0.25">
      <c r="A1737" s="54">
        <f>_xlfn.XLOOKUP(B1737,'School Lookup'!D:D,'School Lookup'!F:F,0)</f>
        <v>293050</v>
      </c>
      <c r="B1737" s="54" t="str">
        <f>_xlfn.XLOOKUP(C1737,'School Lookup'!A:A,'School Lookup'!D:D,_xlfn.XLOOKUP(C1737,'School Lookup'!B:B,'School Lookup'!D:D,_xlfn.XLOOKUP(C1737,'School Lookup'!C:C,'School Lookup'!D:D,0)))</f>
        <v>Speedwell Infant School</v>
      </c>
      <c r="C1737" t="s">
        <v>44</v>
      </c>
      <c r="D1737" t="s">
        <v>1093</v>
      </c>
      <c r="E1737" t="s">
        <v>16</v>
      </c>
      <c r="F1737" t="s">
        <v>734</v>
      </c>
      <c r="G1737" t="s">
        <v>238</v>
      </c>
      <c r="H1737" t="s">
        <v>218</v>
      </c>
      <c r="I1737" t="s">
        <v>980</v>
      </c>
      <c r="J1737" t="s">
        <v>981</v>
      </c>
      <c r="K1737" s="4">
        <v>46028</v>
      </c>
      <c r="L1737" s="5">
        <v>0.48749999999999999</v>
      </c>
      <c r="M1737" t="s">
        <v>953</v>
      </c>
      <c r="N1737" s="5">
        <v>5.3240740740740744E-4</v>
      </c>
      <c r="O1737" t="s">
        <v>982</v>
      </c>
      <c r="P1737">
        <v>5.5E-2</v>
      </c>
      <c r="Q1737">
        <v>20</v>
      </c>
      <c r="R1737" t="s">
        <v>983</v>
      </c>
      <c r="S1737" t="s">
        <v>984</v>
      </c>
    </row>
    <row r="1738" spans="1:19" x14ac:dyDescent="0.25">
      <c r="A1738" s="54">
        <f>_xlfn.XLOOKUP(B1738,'School Lookup'!D:D,'School Lookup'!F:F,0)</f>
        <v>293050</v>
      </c>
      <c r="B1738" s="54" t="str">
        <f>_xlfn.XLOOKUP(C1738,'School Lookup'!A:A,'School Lookup'!D:D,_xlfn.XLOOKUP(C1738,'School Lookup'!B:B,'School Lookup'!D:D,_xlfn.XLOOKUP(C1738,'School Lookup'!C:C,'School Lookup'!D:D,0)))</f>
        <v>Speedwell Infant School</v>
      </c>
      <c r="C1738" t="s">
        <v>44</v>
      </c>
      <c r="D1738" t="s">
        <v>1788</v>
      </c>
      <c r="E1738" t="s">
        <v>16</v>
      </c>
      <c r="F1738" t="s">
        <v>734</v>
      </c>
      <c r="G1738" t="s">
        <v>238</v>
      </c>
      <c r="H1738" t="s">
        <v>218</v>
      </c>
      <c r="I1738" t="s">
        <v>980</v>
      </c>
      <c r="J1738" t="s">
        <v>981</v>
      </c>
      <c r="K1738" s="4">
        <v>46028</v>
      </c>
      <c r="L1738" s="5">
        <v>0.49513888888888891</v>
      </c>
      <c r="M1738" t="s">
        <v>953</v>
      </c>
      <c r="N1738" s="5">
        <v>4.6296296296296294E-5</v>
      </c>
      <c r="O1738" t="s">
        <v>982</v>
      </c>
      <c r="P1738">
        <v>0.02</v>
      </c>
      <c r="Q1738">
        <v>20</v>
      </c>
      <c r="R1738" t="s">
        <v>983</v>
      </c>
      <c r="S1738" t="s">
        <v>984</v>
      </c>
    </row>
    <row r="1739" spans="1:19" x14ac:dyDescent="0.25">
      <c r="A1739" s="54">
        <f>_xlfn.XLOOKUP(B1739,'School Lookup'!D:D,'School Lookup'!F:F,0)</f>
        <v>293050</v>
      </c>
      <c r="B1739" s="54" t="str">
        <f>_xlfn.XLOOKUP(C1739,'School Lookup'!A:A,'School Lookup'!D:D,_xlfn.XLOOKUP(C1739,'School Lookup'!B:B,'School Lookup'!D:D,_xlfn.XLOOKUP(C1739,'School Lookup'!C:C,'School Lookup'!D:D,0)))</f>
        <v>Speedwell Infant School</v>
      </c>
      <c r="C1739" t="s">
        <v>44</v>
      </c>
      <c r="D1739" t="s">
        <v>1789</v>
      </c>
      <c r="E1739" t="s">
        <v>16</v>
      </c>
      <c r="F1739" t="s">
        <v>734</v>
      </c>
      <c r="G1739" t="s">
        <v>238</v>
      </c>
      <c r="H1739" t="s">
        <v>218</v>
      </c>
      <c r="I1739" t="s">
        <v>980</v>
      </c>
      <c r="J1739" t="s">
        <v>981</v>
      </c>
      <c r="K1739" s="4">
        <v>46028</v>
      </c>
      <c r="L1739" s="5">
        <v>0.55208333333333337</v>
      </c>
      <c r="M1739" t="s">
        <v>953</v>
      </c>
      <c r="N1739" s="5">
        <v>5.5555555555555556E-4</v>
      </c>
      <c r="O1739" t="s">
        <v>982</v>
      </c>
      <c r="P1739">
        <v>5.7000000000000002E-2</v>
      </c>
      <c r="Q1739">
        <v>20</v>
      </c>
      <c r="R1739" t="s">
        <v>983</v>
      </c>
      <c r="S1739" t="s">
        <v>984</v>
      </c>
    </row>
    <row r="1740" spans="1:19" x14ac:dyDescent="0.25">
      <c r="A1740" s="54">
        <f>_xlfn.XLOOKUP(B1740,'School Lookup'!D:D,'School Lookup'!F:F,0)</f>
        <v>682471</v>
      </c>
      <c r="B1740" s="54" t="str">
        <f>_xlfn.XLOOKUP(C1740,'School Lookup'!A:A,'School Lookup'!D:D,_xlfn.XLOOKUP(C1740,'School Lookup'!B:B,'School Lookup'!D:D,_xlfn.XLOOKUP(C1740,'School Lookup'!C:C,'School Lookup'!D:D,0)))</f>
        <v>Ridgeway Primary School</v>
      </c>
      <c r="C1740" t="s">
        <v>329</v>
      </c>
      <c r="D1740" t="s">
        <v>1714</v>
      </c>
      <c r="E1740" t="s">
        <v>16</v>
      </c>
      <c r="F1740" t="s">
        <v>734</v>
      </c>
      <c r="G1740" t="s">
        <v>328</v>
      </c>
      <c r="H1740" t="s">
        <v>885</v>
      </c>
      <c r="I1740" t="s">
        <v>958</v>
      </c>
      <c r="J1740" t="s">
        <v>959</v>
      </c>
      <c r="K1740" s="4">
        <v>46028</v>
      </c>
      <c r="L1740" s="5">
        <v>0.66612268518518514</v>
      </c>
      <c r="M1740" t="s">
        <v>953</v>
      </c>
      <c r="N1740" s="5">
        <v>4.0509259259259257E-3</v>
      </c>
      <c r="O1740" t="s">
        <v>960</v>
      </c>
      <c r="P1740">
        <v>0</v>
      </c>
      <c r="Q1740">
        <v>20</v>
      </c>
      <c r="R1740" t="s">
        <v>1715</v>
      </c>
      <c r="S1740" t="s">
        <v>966</v>
      </c>
    </row>
    <row r="1741" spans="1:19" x14ac:dyDescent="0.25">
      <c r="A1741" s="54">
        <f>_xlfn.XLOOKUP(B1741,'School Lookup'!D:D,'School Lookup'!F:F,0)</f>
        <v>682471</v>
      </c>
      <c r="B1741" s="54" t="str">
        <f>_xlfn.XLOOKUP(C1741,'School Lookup'!A:A,'School Lookup'!D:D,_xlfn.XLOOKUP(C1741,'School Lookup'!B:B,'School Lookup'!D:D,_xlfn.XLOOKUP(C1741,'School Lookup'!C:C,'School Lookup'!D:D,0)))</f>
        <v>Ridgeway Primary School</v>
      </c>
      <c r="C1741" t="s">
        <v>329</v>
      </c>
      <c r="D1741" t="s">
        <v>1790</v>
      </c>
      <c r="E1741" t="s">
        <v>16</v>
      </c>
      <c r="F1741" t="s">
        <v>734</v>
      </c>
      <c r="G1741" t="s">
        <v>328</v>
      </c>
      <c r="H1741" t="s">
        <v>885</v>
      </c>
      <c r="I1741" t="s">
        <v>958</v>
      </c>
      <c r="J1741" t="s">
        <v>981</v>
      </c>
      <c r="K1741" s="4">
        <v>46028</v>
      </c>
      <c r="L1741" s="5">
        <v>0.70853009259259259</v>
      </c>
      <c r="M1741" t="s">
        <v>953</v>
      </c>
      <c r="N1741" s="5">
        <v>2.3148148148148147E-5</v>
      </c>
      <c r="O1741" t="s">
        <v>982</v>
      </c>
      <c r="P1741">
        <v>0</v>
      </c>
      <c r="Q1741">
        <v>20</v>
      </c>
      <c r="R1741" t="s">
        <v>983</v>
      </c>
      <c r="S1741" t="s">
        <v>984</v>
      </c>
    </row>
    <row r="1742" spans="1:19" x14ac:dyDescent="0.25">
      <c r="A1742" s="54">
        <f>_xlfn.XLOOKUP(B1742,'School Lookup'!D:D,'School Lookup'!F:F,0)</f>
        <v>682471</v>
      </c>
      <c r="B1742" s="54" t="str">
        <f>_xlfn.XLOOKUP(C1742,'School Lookup'!A:A,'School Lookup'!D:D,_xlfn.XLOOKUP(C1742,'School Lookup'!B:B,'School Lookup'!D:D,_xlfn.XLOOKUP(C1742,'School Lookup'!C:C,'School Lookup'!D:D,0)))</f>
        <v>Ridgeway Primary School</v>
      </c>
      <c r="C1742" t="s">
        <v>329</v>
      </c>
      <c r="D1742" t="s">
        <v>1790</v>
      </c>
      <c r="E1742" t="s">
        <v>16</v>
      </c>
      <c r="F1742" t="s">
        <v>734</v>
      </c>
      <c r="G1742" t="s">
        <v>328</v>
      </c>
      <c r="H1742" t="s">
        <v>885</v>
      </c>
      <c r="I1742" t="s">
        <v>958</v>
      </c>
      <c r="J1742" t="s">
        <v>981</v>
      </c>
      <c r="K1742" s="4">
        <v>46028</v>
      </c>
      <c r="L1742" s="5">
        <v>0.7116203703703704</v>
      </c>
      <c r="M1742" t="s">
        <v>953</v>
      </c>
      <c r="N1742" s="5">
        <v>2.0833333333333335E-4</v>
      </c>
      <c r="O1742" t="s">
        <v>982</v>
      </c>
      <c r="P1742">
        <v>0</v>
      </c>
      <c r="Q1742">
        <v>20</v>
      </c>
      <c r="R1742" t="s">
        <v>983</v>
      </c>
      <c r="S1742" t="s">
        <v>984</v>
      </c>
    </row>
    <row r="1743" spans="1:19" x14ac:dyDescent="0.25">
      <c r="A1743" s="54">
        <f>_xlfn.XLOOKUP(B1743,'School Lookup'!D:D,'School Lookup'!F:F,0)</f>
        <v>682471</v>
      </c>
      <c r="B1743" s="54" t="str">
        <f>_xlfn.XLOOKUP(C1743,'School Lookup'!A:A,'School Lookup'!D:D,_xlfn.XLOOKUP(C1743,'School Lookup'!B:B,'School Lookup'!D:D,_xlfn.XLOOKUP(C1743,'School Lookup'!C:C,'School Lookup'!D:D,0)))</f>
        <v>Ridgeway Primary School</v>
      </c>
      <c r="C1743" t="s">
        <v>329</v>
      </c>
      <c r="D1743" t="s">
        <v>1790</v>
      </c>
      <c r="E1743" t="s">
        <v>16</v>
      </c>
      <c r="F1743" t="s">
        <v>734</v>
      </c>
      <c r="G1743" t="s">
        <v>328</v>
      </c>
      <c r="H1743" t="s">
        <v>885</v>
      </c>
      <c r="I1743" t="s">
        <v>958</v>
      </c>
      <c r="J1743" t="s">
        <v>981</v>
      </c>
      <c r="K1743" s="4">
        <v>46028</v>
      </c>
      <c r="L1743" s="5">
        <v>0.71420138888888884</v>
      </c>
      <c r="M1743" t="s">
        <v>953</v>
      </c>
      <c r="N1743" s="5">
        <v>1.1574074074074073E-5</v>
      </c>
      <c r="O1743" t="s">
        <v>982</v>
      </c>
      <c r="P1743">
        <v>0</v>
      </c>
      <c r="Q1743">
        <v>20</v>
      </c>
      <c r="R1743" t="s">
        <v>983</v>
      </c>
      <c r="S1743" t="s">
        <v>984</v>
      </c>
    </row>
    <row r="1744" spans="1:19" x14ac:dyDescent="0.25">
      <c r="A1744" s="54">
        <f>_xlfn.XLOOKUP(B1744,'School Lookup'!D:D,'School Lookup'!F:F,0)</f>
        <v>682471</v>
      </c>
      <c r="B1744" s="54" t="str">
        <f>_xlfn.XLOOKUP(C1744,'School Lookup'!A:A,'School Lookup'!D:D,_xlfn.XLOOKUP(C1744,'School Lookup'!B:B,'School Lookup'!D:D,_xlfn.XLOOKUP(C1744,'School Lookup'!C:C,'School Lookup'!D:D,0)))</f>
        <v>Ridgeway Primary School</v>
      </c>
      <c r="C1744" t="s">
        <v>329</v>
      </c>
      <c r="D1744" t="s">
        <v>1790</v>
      </c>
      <c r="E1744" t="s">
        <v>16</v>
      </c>
      <c r="F1744" t="s">
        <v>734</v>
      </c>
      <c r="G1744" t="s">
        <v>328</v>
      </c>
      <c r="H1744" t="s">
        <v>885</v>
      </c>
      <c r="I1744" t="s">
        <v>958</v>
      </c>
      <c r="J1744" t="s">
        <v>981</v>
      </c>
      <c r="K1744" s="4">
        <v>46028</v>
      </c>
      <c r="L1744" s="5">
        <v>0.71693287037037035</v>
      </c>
      <c r="M1744" t="s">
        <v>953</v>
      </c>
      <c r="N1744" s="5">
        <v>8.1018518518518516E-5</v>
      </c>
      <c r="O1744" t="s">
        <v>982</v>
      </c>
      <c r="P1744">
        <v>0</v>
      </c>
      <c r="Q1744">
        <v>20</v>
      </c>
      <c r="R1744" t="s">
        <v>983</v>
      </c>
      <c r="S1744" t="s">
        <v>984</v>
      </c>
    </row>
    <row r="1745" spans="1:19" x14ac:dyDescent="0.25">
      <c r="A1745" s="54">
        <f>_xlfn.XLOOKUP(B1745,'School Lookup'!D:D,'School Lookup'!F:F,0)</f>
        <v>293050</v>
      </c>
      <c r="B1745" s="54" t="str">
        <f>_xlfn.XLOOKUP(C1745,'School Lookup'!A:A,'School Lookup'!D:D,_xlfn.XLOOKUP(C1745,'School Lookup'!B:B,'School Lookup'!D:D,_xlfn.XLOOKUP(C1745,'School Lookup'!C:C,'School Lookup'!D:D,0)))</f>
        <v>Speedwell Infant School</v>
      </c>
      <c r="C1745" t="s">
        <v>44</v>
      </c>
      <c r="D1745" t="s">
        <v>1110</v>
      </c>
      <c r="E1745" t="s">
        <v>16</v>
      </c>
      <c r="F1745" t="s">
        <v>734</v>
      </c>
      <c r="G1745" t="s">
        <v>238</v>
      </c>
      <c r="H1745" t="s">
        <v>218</v>
      </c>
      <c r="I1745" t="s">
        <v>980</v>
      </c>
      <c r="J1745" t="s">
        <v>959</v>
      </c>
      <c r="K1745" s="4">
        <v>46028</v>
      </c>
      <c r="L1745" s="5">
        <v>0.65694444444444444</v>
      </c>
      <c r="M1745" t="s">
        <v>953</v>
      </c>
      <c r="N1745" s="5">
        <v>3.460648148148148E-3</v>
      </c>
      <c r="O1745" t="s">
        <v>960</v>
      </c>
      <c r="P1745">
        <v>4.2999999999999997E-2</v>
      </c>
      <c r="Q1745">
        <v>20</v>
      </c>
      <c r="R1745" t="s">
        <v>1111</v>
      </c>
      <c r="S1745" t="s">
        <v>966</v>
      </c>
    </row>
    <row r="1746" spans="1:19" x14ac:dyDescent="0.25">
      <c r="A1746" s="54">
        <f>_xlfn.XLOOKUP(B1746,'School Lookup'!D:D,'School Lookup'!F:F,0)</f>
        <v>293050</v>
      </c>
      <c r="B1746" s="54" t="str">
        <f>_xlfn.XLOOKUP(C1746,'School Lookup'!A:A,'School Lookup'!D:D,_xlfn.XLOOKUP(C1746,'School Lookup'!B:B,'School Lookup'!D:D,_xlfn.XLOOKUP(C1746,'School Lookup'!C:C,'School Lookup'!D:D,0)))</f>
        <v>Speedwell Infant School</v>
      </c>
      <c r="C1746" t="s">
        <v>44</v>
      </c>
      <c r="D1746" t="s">
        <v>1738</v>
      </c>
      <c r="E1746" t="s">
        <v>16</v>
      </c>
      <c r="F1746" t="s">
        <v>734</v>
      </c>
      <c r="G1746" t="s">
        <v>238</v>
      </c>
      <c r="H1746" t="s">
        <v>218</v>
      </c>
      <c r="I1746" t="s">
        <v>980</v>
      </c>
      <c r="J1746" t="s">
        <v>959</v>
      </c>
      <c r="K1746" s="4">
        <v>46028</v>
      </c>
      <c r="L1746" s="5">
        <v>0.66180555555555554</v>
      </c>
      <c r="M1746" t="s">
        <v>953</v>
      </c>
      <c r="N1746" s="5">
        <v>6.7476851851851856E-3</v>
      </c>
      <c r="O1746" t="s">
        <v>960</v>
      </c>
      <c r="P1746">
        <v>8.3000000000000004E-2</v>
      </c>
      <c r="Q1746">
        <v>20</v>
      </c>
      <c r="R1746" t="s">
        <v>1111</v>
      </c>
      <c r="S1746" t="s">
        <v>966</v>
      </c>
    </row>
    <row r="1747" spans="1:19" x14ac:dyDescent="0.25">
      <c r="A1747" s="54">
        <f>_xlfn.XLOOKUP(B1747,'School Lookup'!D:D,'School Lookup'!F:F,0)</f>
        <v>823392</v>
      </c>
      <c r="B1747" s="54" t="str">
        <f>_xlfn.XLOOKUP(C1747,'School Lookup'!A:A,'School Lookup'!D:D,_xlfn.XLOOKUP(C1747,'School Lookup'!B:B,'School Lookup'!D:D,_xlfn.XLOOKUP(C1747,'School Lookup'!C:C,'School Lookup'!D:D,0)))</f>
        <v>Fitz Herbert C of E VA Primary School</v>
      </c>
      <c r="C1747" t="s">
        <v>22</v>
      </c>
      <c r="D1747" t="s">
        <v>1125</v>
      </c>
      <c r="E1747" t="s">
        <v>16</v>
      </c>
      <c r="F1747" t="s">
        <v>734</v>
      </c>
      <c r="G1747" t="s">
        <v>134</v>
      </c>
      <c r="H1747" t="s">
        <v>347</v>
      </c>
      <c r="I1747" t="s">
        <v>958</v>
      </c>
      <c r="J1747" t="s">
        <v>981</v>
      </c>
      <c r="K1747" s="4">
        <v>46028</v>
      </c>
      <c r="L1747" s="5">
        <v>0.4011689814814815</v>
      </c>
      <c r="M1747" t="s">
        <v>953</v>
      </c>
      <c r="N1747" s="5">
        <v>0</v>
      </c>
      <c r="O1747" t="s">
        <v>982</v>
      </c>
      <c r="P1747">
        <v>0</v>
      </c>
      <c r="Q1747">
        <v>20</v>
      </c>
      <c r="R1747" t="s">
        <v>998</v>
      </c>
      <c r="S1747" t="s">
        <v>987</v>
      </c>
    </row>
    <row r="1748" spans="1:19" x14ac:dyDescent="0.25">
      <c r="A1748" s="54">
        <f>_xlfn.XLOOKUP(B1748,'School Lookup'!D:D,'School Lookup'!F:F,0)</f>
        <v>823392</v>
      </c>
      <c r="B1748" s="54" t="str">
        <f>_xlfn.XLOOKUP(C1748,'School Lookup'!A:A,'School Lookup'!D:D,_xlfn.XLOOKUP(C1748,'School Lookup'!B:B,'School Lookup'!D:D,_xlfn.XLOOKUP(C1748,'School Lookup'!C:C,'School Lookup'!D:D,0)))</f>
        <v>Fitz Herbert C of E VA Primary School</v>
      </c>
      <c r="C1748" t="s">
        <v>22</v>
      </c>
      <c r="D1748" t="s">
        <v>1125</v>
      </c>
      <c r="E1748" t="s">
        <v>16</v>
      </c>
      <c r="F1748" t="s">
        <v>734</v>
      </c>
      <c r="G1748" t="s">
        <v>134</v>
      </c>
      <c r="H1748" t="s">
        <v>347</v>
      </c>
      <c r="I1748" t="s">
        <v>958</v>
      </c>
      <c r="J1748" t="s">
        <v>981</v>
      </c>
      <c r="K1748" s="4">
        <v>46028</v>
      </c>
      <c r="L1748" s="5">
        <v>0.41280092592592593</v>
      </c>
      <c r="M1748" t="s">
        <v>953</v>
      </c>
      <c r="N1748" s="5">
        <v>2.6157407407407405E-3</v>
      </c>
      <c r="O1748" t="s">
        <v>982</v>
      </c>
      <c r="P1748">
        <v>0</v>
      </c>
      <c r="Q1748">
        <v>20</v>
      </c>
      <c r="R1748" t="s">
        <v>998</v>
      </c>
      <c r="S1748" t="s">
        <v>987</v>
      </c>
    </row>
    <row r="1749" spans="1:19" x14ac:dyDescent="0.25">
      <c r="A1749" s="54">
        <f>_xlfn.XLOOKUP(B1749,'School Lookup'!D:D,'School Lookup'!F:F,0)</f>
        <v>823392</v>
      </c>
      <c r="B1749" s="54" t="str">
        <f>_xlfn.XLOOKUP(C1749,'School Lookup'!A:A,'School Lookup'!D:D,_xlfn.XLOOKUP(C1749,'School Lookup'!B:B,'School Lookup'!D:D,_xlfn.XLOOKUP(C1749,'School Lookup'!C:C,'School Lookup'!D:D,0)))</f>
        <v>Fitz Herbert C of E VA Primary School</v>
      </c>
      <c r="C1749" t="s">
        <v>22</v>
      </c>
      <c r="D1749" t="s">
        <v>1791</v>
      </c>
      <c r="E1749" t="s">
        <v>16</v>
      </c>
      <c r="F1749" t="s">
        <v>734</v>
      </c>
      <c r="G1749" t="s">
        <v>134</v>
      </c>
      <c r="H1749" t="s">
        <v>347</v>
      </c>
      <c r="I1749" t="s">
        <v>958</v>
      </c>
      <c r="J1749" t="s">
        <v>981</v>
      </c>
      <c r="K1749" s="4">
        <v>46028</v>
      </c>
      <c r="L1749" s="5">
        <v>0.50765046296296301</v>
      </c>
      <c r="M1749" t="s">
        <v>953</v>
      </c>
      <c r="N1749" s="5">
        <v>4.861111111111111E-4</v>
      </c>
      <c r="O1749" t="s">
        <v>982</v>
      </c>
      <c r="P1749">
        <v>0</v>
      </c>
      <c r="Q1749">
        <v>20</v>
      </c>
      <c r="R1749" t="s">
        <v>998</v>
      </c>
      <c r="S1749" t="s">
        <v>987</v>
      </c>
    </row>
    <row r="1750" spans="1:19" x14ac:dyDescent="0.25">
      <c r="A1750" s="54">
        <f>_xlfn.XLOOKUP(B1750,'School Lookup'!D:D,'School Lookup'!F:F,0)</f>
        <v>823392</v>
      </c>
      <c r="B1750" s="54" t="str">
        <f>_xlfn.XLOOKUP(C1750,'School Lookup'!A:A,'School Lookup'!D:D,_xlfn.XLOOKUP(C1750,'School Lookup'!B:B,'School Lookup'!D:D,_xlfn.XLOOKUP(C1750,'School Lookup'!C:C,'School Lookup'!D:D,0)))</f>
        <v>Fitz Herbert C of E VA Primary School</v>
      </c>
      <c r="C1750" t="s">
        <v>22</v>
      </c>
      <c r="D1750" t="s">
        <v>1126</v>
      </c>
      <c r="E1750" t="s">
        <v>16</v>
      </c>
      <c r="F1750" t="s">
        <v>734</v>
      </c>
      <c r="G1750" t="s">
        <v>134</v>
      </c>
      <c r="H1750" t="s">
        <v>347</v>
      </c>
      <c r="I1750" t="s">
        <v>958</v>
      </c>
      <c r="J1750" t="s">
        <v>981</v>
      </c>
      <c r="K1750" s="4">
        <v>46028</v>
      </c>
      <c r="L1750" s="5">
        <v>0.51218750000000002</v>
      </c>
      <c r="M1750" t="s">
        <v>953</v>
      </c>
      <c r="N1750" s="5">
        <v>1.4467592592592592E-3</v>
      </c>
      <c r="O1750" t="s">
        <v>982</v>
      </c>
      <c r="P1750">
        <v>0</v>
      </c>
      <c r="Q1750">
        <v>20</v>
      </c>
      <c r="R1750" t="s">
        <v>998</v>
      </c>
      <c r="S1750" t="s">
        <v>987</v>
      </c>
    </row>
    <row r="1751" spans="1:19" x14ac:dyDescent="0.25">
      <c r="A1751" s="54">
        <f>_xlfn.XLOOKUP(B1751,'School Lookup'!D:D,'School Lookup'!F:F,0)</f>
        <v>823392</v>
      </c>
      <c r="B1751" s="54" t="str">
        <f>_xlfn.XLOOKUP(C1751,'School Lookup'!A:A,'School Lookup'!D:D,_xlfn.XLOOKUP(C1751,'School Lookup'!B:B,'School Lookup'!D:D,_xlfn.XLOOKUP(C1751,'School Lookup'!C:C,'School Lookup'!D:D,0)))</f>
        <v>Fitz Herbert C of E VA Primary School</v>
      </c>
      <c r="C1751" t="s">
        <v>22</v>
      </c>
      <c r="D1751" t="s">
        <v>1213</v>
      </c>
      <c r="E1751" t="s">
        <v>16</v>
      </c>
      <c r="F1751" t="s">
        <v>734</v>
      </c>
      <c r="G1751" t="s">
        <v>134</v>
      </c>
      <c r="H1751" t="s">
        <v>347</v>
      </c>
      <c r="I1751" t="s">
        <v>958</v>
      </c>
      <c r="J1751" t="s">
        <v>981</v>
      </c>
      <c r="K1751" s="4">
        <v>46028</v>
      </c>
      <c r="L1751" s="5">
        <v>0.55133101851851851</v>
      </c>
      <c r="M1751" t="s">
        <v>953</v>
      </c>
      <c r="N1751" s="5">
        <v>2.6620370370370372E-4</v>
      </c>
      <c r="O1751" t="s">
        <v>982</v>
      </c>
      <c r="P1751">
        <v>0</v>
      </c>
      <c r="Q1751">
        <v>20</v>
      </c>
      <c r="R1751" t="s">
        <v>986</v>
      </c>
      <c r="S1751" t="s">
        <v>987</v>
      </c>
    </row>
    <row r="1752" spans="1:19" x14ac:dyDescent="0.25">
      <c r="A1752" s="54">
        <f>_xlfn.XLOOKUP(B1752,'School Lookup'!D:D,'School Lookup'!F:F,0)</f>
        <v>823392</v>
      </c>
      <c r="B1752" s="54" t="str">
        <f>_xlfn.XLOOKUP(C1752,'School Lookup'!A:A,'School Lookup'!D:D,_xlfn.XLOOKUP(C1752,'School Lookup'!B:B,'School Lookup'!D:D,_xlfn.XLOOKUP(C1752,'School Lookup'!C:C,'School Lookup'!D:D,0)))</f>
        <v>Fitz Herbert C of E VA Primary School</v>
      </c>
      <c r="C1752" t="s">
        <v>22</v>
      </c>
      <c r="D1752">
        <v>619</v>
      </c>
      <c r="E1752" t="s">
        <v>16</v>
      </c>
      <c r="F1752" t="s">
        <v>734</v>
      </c>
      <c r="G1752" t="s">
        <v>134</v>
      </c>
      <c r="H1752" t="s">
        <v>347</v>
      </c>
      <c r="I1752" t="s">
        <v>958</v>
      </c>
      <c r="J1752" t="s">
        <v>959</v>
      </c>
      <c r="K1752" s="4">
        <v>46028</v>
      </c>
      <c r="L1752" s="5">
        <v>0.32966435185185183</v>
      </c>
      <c r="M1752" t="s">
        <v>953</v>
      </c>
      <c r="N1752" s="5">
        <v>6.134259259259259E-4</v>
      </c>
      <c r="O1752" t="s">
        <v>960</v>
      </c>
      <c r="P1752">
        <v>0</v>
      </c>
      <c r="Q1752">
        <v>20</v>
      </c>
      <c r="R1752" t="s">
        <v>975</v>
      </c>
      <c r="S1752" t="s">
        <v>976</v>
      </c>
    </row>
    <row r="1753" spans="1:19" x14ac:dyDescent="0.25">
      <c r="A1753" s="54">
        <f>_xlfn.XLOOKUP(B1753,'School Lookup'!D:D,'School Lookup'!F:F,0)</f>
        <v>823392</v>
      </c>
      <c r="B1753" s="54" t="str">
        <f>_xlfn.XLOOKUP(C1753,'School Lookup'!A:A,'School Lookup'!D:D,_xlfn.XLOOKUP(C1753,'School Lookup'!B:B,'School Lookup'!D:D,_xlfn.XLOOKUP(C1753,'School Lookup'!C:C,'School Lookup'!D:D,0)))</f>
        <v>Fitz Herbert C of E VA Primary School</v>
      </c>
      <c r="C1753" t="s">
        <v>22</v>
      </c>
      <c r="D1753">
        <v>619</v>
      </c>
      <c r="E1753" t="s">
        <v>16</v>
      </c>
      <c r="F1753" t="s">
        <v>734</v>
      </c>
      <c r="G1753" t="s">
        <v>134</v>
      </c>
      <c r="H1753" t="s">
        <v>347</v>
      </c>
      <c r="I1753" t="s">
        <v>958</v>
      </c>
      <c r="J1753" t="s">
        <v>959</v>
      </c>
      <c r="K1753" s="4">
        <v>46028</v>
      </c>
      <c r="L1753" s="5">
        <v>0.40057870370370369</v>
      </c>
      <c r="M1753" t="s">
        <v>953</v>
      </c>
      <c r="N1753" s="5">
        <v>7.7546296296296293E-4</v>
      </c>
      <c r="O1753" t="s">
        <v>960</v>
      </c>
      <c r="P1753">
        <v>0</v>
      </c>
      <c r="Q1753">
        <v>20</v>
      </c>
      <c r="R1753" t="s">
        <v>975</v>
      </c>
      <c r="S1753" t="s">
        <v>976</v>
      </c>
    </row>
    <row r="1754" spans="1:19" x14ac:dyDescent="0.25">
      <c r="A1754" s="54">
        <f>_xlfn.XLOOKUP(B1754,'School Lookup'!D:D,'School Lookup'!F:F,0)</f>
        <v>823392</v>
      </c>
      <c r="B1754" s="54" t="str">
        <f>_xlfn.XLOOKUP(C1754,'School Lookup'!A:A,'School Lookup'!D:D,_xlfn.XLOOKUP(C1754,'School Lookup'!B:B,'School Lookup'!D:D,_xlfn.XLOOKUP(C1754,'School Lookup'!C:C,'School Lookup'!D:D,0)))</f>
        <v>Fitz Herbert C of E VA Primary School</v>
      </c>
      <c r="C1754" t="s">
        <v>22</v>
      </c>
      <c r="D1754">
        <v>145</v>
      </c>
      <c r="E1754" t="s">
        <v>16</v>
      </c>
      <c r="F1754" t="s">
        <v>734</v>
      </c>
      <c r="G1754" t="s">
        <v>134</v>
      </c>
      <c r="H1754" t="s">
        <v>347</v>
      </c>
      <c r="I1754" t="s">
        <v>958</v>
      </c>
      <c r="J1754" t="s">
        <v>959</v>
      </c>
      <c r="K1754" s="4">
        <v>46028</v>
      </c>
      <c r="L1754" s="5">
        <v>0.42356481481481484</v>
      </c>
      <c r="M1754" t="s">
        <v>953</v>
      </c>
      <c r="N1754" s="5">
        <v>5.8449074074074072E-3</v>
      </c>
      <c r="O1754" t="s">
        <v>960</v>
      </c>
      <c r="P1754">
        <v>0</v>
      </c>
      <c r="Q1754">
        <v>20</v>
      </c>
      <c r="R1754" t="s">
        <v>955</v>
      </c>
    </row>
    <row r="1755" spans="1:19" x14ac:dyDescent="0.25">
      <c r="A1755" s="54">
        <f>_xlfn.XLOOKUP(B1755,'School Lookup'!D:D,'School Lookup'!F:F,0)</f>
        <v>823392</v>
      </c>
      <c r="B1755" s="54" t="str">
        <f>_xlfn.XLOOKUP(C1755,'School Lookup'!A:A,'School Lookup'!D:D,_xlfn.XLOOKUP(C1755,'School Lookup'!B:B,'School Lookup'!D:D,_xlfn.XLOOKUP(C1755,'School Lookup'!C:C,'School Lookup'!D:D,0)))</f>
        <v>Fitz Herbert C of E VA Primary School</v>
      </c>
      <c r="C1755" t="s">
        <v>22</v>
      </c>
      <c r="D1755">
        <v>619</v>
      </c>
      <c r="E1755" t="s">
        <v>16</v>
      </c>
      <c r="F1755" t="s">
        <v>734</v>
      </c>
      <c r="G1755" t="s">
        <v>134</v>
      </c>
      <c r="H1755" t="s">
        <v>347</v>
      </c>
      <c r="I1755" t="s">
        <v>958</v>
      </c>
      <c r="J1755" t="s">
        <v>959</v>
      </c>
      <c r="K1755" s="4">
        <v>46028</v>
      </c>
      <c r="L1755" s="5">
        <v>0.49538194444444444</v>
      </c>
      <c r="M1755" t="s">
        <v>953</v>
      </c>
      <c r="N1755" s="5">
        <v>2.8009259259259259E-3</v>
      </c>
      <c r="O1755" t="s">
        <v>960</v>
      </c>
      <c r="P1755">
        <v>0</v>
      </c>
      <c r="Q1755">
        <v>20</v>
      </c>
      <c r="R1755" t="s">
        <v>975</v>
      </c>
      <c r="S1755" t="s">
        <v>976</v>
      </c>
    </row>
    <row r="1756" spans="1:19" x14ac:dyDescent="0.25">
      <c r="A1756" s="54">
        <f>_xlfn.XLOOKUP(B1756,'School Lookup'!D:D,'School Lookup'!F:F,0)</f>
        <v>823392</v>
      </c>
      <c r="B1756" s="54" t="str">
        <f>_xlfn.XLOOKUP(C1756,'School Lookup'!A:A,'School Lookup'!D:D,_xlfn.XLOOKUP(C1756,'School Lookup'!B:B,'School Lookup'!D:D,_xlfn.XLOOKUP(C1756,'School Lookup'!C:C,'School Lookup'!D:D,0)))</f>
        <v>Fitz Herbert C of E VA Primary School</v>
      </c>
      <c r="C1756" t="s">
        <v>22</v>
      </c>
      <c r="D1756">
        <v>619</v>
      </c>
      <c r="E1756" t="s">
        <v>16</v>
      </c>
      <c r="F1756" t="s">
        <v>734</v>
      </c>
      <c r="G1756" t="s">
        <v>134</v>
      </c>
      <c r="H1756" t="s">
        <v>347</v>
      </c>
      <c r="I1756" t="s">
        <v>958</v>
      </c>
      <c r="J1756" t="s">
        <v>959</v>
      </c>
      <c r="K1756" s="4">
        <v>46028</v>
      </c>
      <c r="L1756" s="5">
        <v>0.53996527777777781</v>
      </c>
      <c r="M1756" t="s">
        <v>953</v>
      </c>
      <c r="N1756" s="5">
        <v>2.8935185185185184E-4</v>
      </c>
      <c r="O1756" t="s">
        <v>960</v>
      </c>
      <c r="P1756">
        <v>0</v>
      </c>
      <c r="Q1756">
        <v>20</v>
      </c>
      <c r="R1756" t="s">
        <v>975</v>
      </c>
      <c r="S1756" t="s">
        <v>976</v>
      </c>
    </row>
    <row r="1757" spans="1:19" x14ac:dyDescent="0.25">
      <c r="A1757" s="54">
        <f>_xlfn.XLOOKUP(B1757,'School Lookup'!D:D,'School Lookup'!F:F,0)</f>
        <v>544254</v>
      </c>
      <c r="B1757" s="54" t="str">
        <f>_xlfn.XLOOKUP(C1757,'School Lookup'!A:A,'School Lookup'!D:D,_xlfn.XLOOKUP(C1757,'School Lookup'!B:B,'School Lookup'!D:D,_xlfn.XLOOKUP(C1757,'School Lookup'!C:C,'School Lookup'!D:D,0)))</f>
        <v>Little Eaton Primary School Derby DE21 5AB</v>
      </c>
      <c r="C1757" t="s">
        <v>42</v>
      </c>
      <c r="D1757" t="s">
        <v>1792</v>
      </c>
      <c r="E1757" t="s">
        <v>16</v>
      </c>
      <c r="F1757" t="s">
        <v>734</v>
      </c>
      <c r="G1757" t="s">
        <v>232</v>
      </c>
      <c r="H1757" t="s">
        <v>228</v>
      </c>
      <c r="I1757" t="s">
        <v>980</v>
      </c>
      <c r="J1757" t="s">
        <v>959</v>
      </c>
      <c r="K1757" s="4">
        <v>46028</v>
      </c>
      <c r="L1757" s="5">
        <v>0.63263888888888886</v>
      </c>
      <c r="M1757" t="s">
        <v>953</v>
      </c>
      <c r="N1757" s="5">
        <v>1.5509259259259259E-3</v>
      </c>
      <c r="O1757" t="s">
        <v>960</v>
      </c>
      <c r="P1757">
        <v>2.1999999999999999E-2</v>
      </c>
      <c r="Q1757">
        <v>20</v>
      </c>
      <c r="R1757" t="s">
        <v>1793</v>
      </c>
      <c r="S1757" t="s">
        <v>966</v>
      </c>
    </row>
    <row r="1758" spans="1:19" x14ac:dyDescent="0.25">
      <c r="A1758" s="54">
        <f>_xlfn.XLOOKUP(B1758,'School Lookup'!D:D,'School Lookup'!F:F,0)</f>
        <v>544254</v>
      </c>
      <c r="B1758" s="54" t="str">
        <f>_xlfn.XLOOKUP(C1758,'School Lookup'!A:A,'School Lookup'!D:D,_xlfn.XLOOKUP(C1758,'School Lookup'!B:B,'School Lookup'!D:D,_xlfn.XLOOKUP(C1758,'School Lookup'!C:C,'School Lookup'!D:D,0)))</f>
        <v>Little Eaton Primary School Derby DE21 5AB</v>
      </c>
      <c r="C1758" t="s">
        <v>42</v>
      </c>
      <c r="D1758" t="s">
        <v>1794</v>
      </c>
      <c r="E1758" t="s">
        <v>16</v>
      </c>
      <c r="F1758" t="s">
        <v>734</v>
      </c>
      <c r="G1758" t="s">
        <v>232</v>
      </c>
      <c r="H1758" t="s">
        <v>228</v>
      </c>
      <c r="I1758" t="s">
        <v>980</v>
      </c>
      <c r="J1758" t="s">
        <v>981</v>
      </c>
      <c r="K1758" s="4">
        <v>46028</v>
      </c>
      <c r="L1758" s="5">
        <v>0.46666666666666667</v>
      </c>
      <c r="M1758" t="s">
        <v>953</v>
      </c>
      <c r="N1758" s="5">
        <v>3.2870370370370371E-3</v>
      </c>
      <c r="O1758" t="s">
        <v>982</v>
      </c>
      <c r="P1758">
        <v>0.33700000000000002</v>
      </c>
      <c r="Q1758">
        <v>20</v>
      </c>
      <c r="R1758" t="s">
        <v>998</v>
      </c>
      <c r="S1758" t="s">
        <v>987</v>
      </c>
    </row>
    <row r="1759" spans="1:19" x14ac:dyDescent="0.25">
      <c r="A1759" s="54">
        <f>_xlfn.XLOOKUP(B1759,'School Lookup'!D:D,'School Lookup'!F:F,0)</f>
        <v>544254</v>
      </c>
      <c r="B1759" s="54" t="str">
        <f>_xlfn.XLOOKUP(C1759,'School Lookup'!A:A,'School Lookup'!D:D,_xlfn.XLOOKUP(C1759,'School Lookup'!B:B,'School Lookup'!D:D,_xlfn.XLOOKUP(C1759,'School Lookup'!C:C,'School Lookup'!D:D,0)))</f>
        <v>Little Eaton Primary School Derby DE21 5AB</v>
      </c>
      <c r="C1759" t="s">
        <v>42</v>
      </c>
      <c r="D1759" t="s">
        <v>1743</v>
      </c>
      <c r="E1759" t="s">
        <v>16</v>
      </c>
      <c r="F1759" t="s">
        <v>734</v>
      </c>
      <c r="G1759" t="s">
        <v>232</v>
      </c>
      <c r="H1759" t="s">
        <v>228</v>
      </c>
      <c r="I1759" t="s">
        <v>980</v>
      </c>
      <c r="J1759" t="s">
        <v>981</v>
      </c>
      <c r="K1759" s="4">
        <v>46028</v>
      </c>
      <c r="L1759" s="5">
        <v>0.55972222222222223</v>
      </c>
      <c r="M1759" t="s">
        <v>953</v>
      </c>
      <c r="N1759" s="5">
        <v>2.6620370370370372E-4</v>
      </c>
      <c r="O1759" t="s">
        <v>982</v>
      </c>
      <c r="P1759">
        <v>2.8000000000000001E-2</v>
      </c>
      <c r="Q1759">
        <v>20</v>
      </c>
      <c r="R1759" t="s">
        <v>998</v>
      </c>
      <c r="S1759" t="s">
        <v>987</v>
      </c>
    </row>
    <row r="1760" spans="1:19" x14ac:dyDescent="0.25">
      <c r="A1760" s="54">
        <f>_xlfn.XLOOKUP(B1760,'School Lookup'!D:D,'School Lookup'!F:F,0)</f>
        <v>170692</v>
      </c>
      <c r="B1760" s="54" t="str">
        <f>_xlfn.XLOOKUP(C1760,'School Lookup'!A:A,'School Lookup'!D:D,_xlfn.XLOOKUP(C1760,'School Lookup'!B:B,'School Lookup'!D:D,_xlfn.XLOOKUP(C1760,'School Lookup'!C:C,'School Lookup'!D:D,0)))</f>
        <v>Anthony Bec Cmnty Primary</v>
      </c>
      <c r="C1760" t="s">
        <v>29</v>
      </c>
      <c r="D1760" t="s">
        <v>1795</v>
      </c>
      <c r="E1760" t="s">
        <v>16</v>
      </c>
      <c r="F1760" t="s">
        <v>734</v>
      </c>
      <c r="G1760" t="s">
        <v>229</v>
      </c>
      <c r="H1760" t="s">
        <v>318</v>
      </c>
      <c r="I1760" t="s">
        <v>980</v>
      </c>
      <c r="J1760" t="s">
        <v>967</v>
      </c>
      <c r="K1760" s="4">
        <v>46028</v>
      </c>
      <c r="L1760" s="5">
        <v>0.44484953703703706</v>
      </c>
      <c r="M1760" t="s">
        <v>953</v>
      </c>
      <c r="N1760" s="5">
        <v>1.9560185185185184E-3</v>
      </c>
      <c r="O1760" t="s">
        <v>968</v>
      </c>
      <c r="P1760">
        <v>0.252</v>
      </c>
      <c r="Q1760">
        <v>20</v>
      </c>
      <c r="R1760" t="s">
        <v>1418</v>
      </c>
      <c r="S1760" t="s">
        <v>1657</v>
      </c>
    </row>
    <row r="1761" spans="1:19" x14ac:dyDescent="0.25">
      <c r="A1761" s="54">
        <f>_xlfn.XLOOKUP(B1761,'School Lookup'!D:D,'School Lookup'!F:F,0)</f>
        <v>170692</v>
      </c>
      <c r="B1761" s="54" t="str">
        <f>_xlfn.XLOOKUP(C1761,'School Lookup'!A:A,'School Lookup'!D:D,_xlfn.XLOOKUP(C1761,'School Lookup'!B:B,'School Lookup'!D:D,_xlfn.XLOOKUP(C1761,'School Lookup'!C:C,'School Lookup'!D:D,0)))</f>
        <v>Anthony Bec Cmnty Primary</v>
      </c>
      <c r="C1761" t="s">
        <v>29</v>
      </c>
      <c r="D1761" t="s">
        <v>1795</v>
      </c>
      <c r="E1761" t="s">
        <v>16</v>
      </c>
      <c r="F1761" t="s">
        <v>734</v>
      </c>
      <c r="G1761" t="s">
        <v>229</v>
      </c>
      <c r="H1761" t="s">
        <v>318</v>
      </c>
      <c r="I1761" t="s">
        <v>980</v>
      </c>
      <c r="J1761" t="s">
        <v>967</v>
      </c>
      <c r="K1761" s="4">
        <v>46028</v>
      </c>
      <c r="L1761" s="5">
        <v>0.45068287037037036</v>
      </c>
      <c r="M1761" t="s">
        <v>953</v>
      </c>
      <c r="N1761" s="5">
        <v>1.0532407407407407E-3</v>
      </c>
      <c r="O1761" t="s">
        <v>968</v>
      </c>
      <c r="P1761">
        <v>0.16800000000000001</v>
      </c>
      <c r="Q1761">
        <v>20</v>
      </c>
      <c r="R1761" t="s">
        <v>1418</v>
      </c>
      <c r="S1761" t="s">
        <v>1657</v>
      </c>
    </row>
    <row r="1762" spans="1:19" x14ac:dyDescent="0.25">
      <c r="A1762" s="54">
        <f>_xlfn.XLOOKUP(B1762,'School Lookup'!D:D,'School Lookup'!F:F,0)</f>
        <v>170692</v>
      </c>
      <c r="B1762" s="54" t="str">
        <f>_xlfn.XLOOKUP(C1762,'School Lookup'!A:A,'School Lookup'!D:D,_xlfn.XLOOKUP(C1762,'School Lookup'!B:B,'School Lookup'!D:D,_xlfn.XLOOKUP(C1762,'School Lookup'!C:C,'School Lookup'!D:D,0)))</f>
        <v>Anthony Bec Cmnty Primary</v>
      </c>
      <c r="C1762" t="s">
        <v>29</v>
      </c>
      <c r="D1762" t="s">
        <v>1796</v>
      </c>
      <c r="E1762" t="s">
        <v>16</v>
      </c>
      <c r="F1762" t="s">
        <v>734</v>
      </c>
      <c r="G1762" t="s">
        <v>229</v>
      </c>
      <c r="H1762" t="s">
        <v>318</v>
      </c>
      <c r="I1762" t="s">
        <v>980</v>
      </c>
      <c r="J1762" t="s">
        <v>981</v>
      </c>
      <c r="K1762" s="4">
        <v>46028</v>
      </c>
      <c r="L1762" s="5">
        <v>0.36398148148148146</v>
      </c>
      <c r="M1762" t="s">
        <v>953</v>
      </c>
      <c r="N1762" s="5">
        <v>2.5462962962962961E-4</v>
      </c>
      <c r="O1762" t="s">
        <v>982</v>
      </c>
      <c r="P1762">
        <v>2.8000000000000001E-2</v>
      </c>
      <c r="Q1762">
        <v>20</v>
      </c>
      <c r="R1762" t="s">
        <v>986</v>
      </c>
      <c r="S1762" t="s">
        <v>987</v>
      </c>
    </row>
    <row r="1763" spans="1:19" x14ac:dyDescent="0.25">
      <c r="A1763" s="54">
        <f>_xlfn.XLOOKUP(B1763,'School Lookup'!D:D,'School Lookup'!F:F,0)</f>
        <v>170692</v>
      </c>
      <c r="B1763" s="54" t="str">
        <f>_xlfn.XLOOKUP(C1763,'School Lookup'!A:A,'School Lookup'!D:D,_xlfn.XLOOKUP(C1763,'School Lookup'!B:B,'School Lookup'!D:D,_xlfn.XLOOKUP(C1763,'School Lookup'!C:C,'School Lookup'!D:D,0)))</f>
        <v>Anthony Bec Cmnty Primary</v>
      </c>
      <c r="C1763" t="s">
        <v>29</v>
      </c>
      <c r="D1763" t="s">
        <v>1797</v>
      </c>
      <c r="E1763" t="s">
        <v>16</v>
      </c>
      <c r="F1763" t="s">
        <v>734</v>
      </c>
      <c r="G1763" t="s">
        <v>229</v>
      </c>
      <c r="H1763" t="s">
        <v>318</v>
      </c>
      <c r="I1763" t="s">
        <v>980</v>
      </c>
      <c r="J1763" t="s">
        <v>981</v>
      </c>
      <c r="K1763" s="4">
        <v>46028</v>
      </c>
      <c r="L1763" s="5">
        <v>0.38074074074074077</v>
      </c>
      <c r="M1763" t="s">
        <v>953</v>
      </c>
      <c r="N1763" s="5">
        <v>2.199074074074074E-4</v>
      </c>
      <c r="O1763" t="s">
        <v>982</v>
      </c>
      <c r="P1763">
        <v>0.05</v>
      </c>
      <c r="Q1763">
        <v>20</v>
      </c>
      <c r="R1763" t="s">
        <v>989</v>
      </c>
      <c r="S1763" t="s">
        <v>990</v>
      </c>
    </row>
    <row r="1764" spans="1:19" x14ac:dyDescent="0.25">
      <c r="A1764" s="54">
        <f>_xlfn.XLOOKUP(B1764,'School Lookup'!D:D,'School Lookup'!F:F,0)</f>
        <v>170692</v>
      </c>
      <c r="B1764" s="54" t="str">
        <f>_xlfn.XLOOKUP(C1764,'School Lookup'!A:A,'School Lookup'!D:D,_xlfn.XLOOKUP(C1764,'School Lookup'!B:B,'School Lookup'!D:D,_xlfn.XLOOKUP(C1764,'School Lookup'!C:C,'School Lookup'!D:D,0)))</f>
        <v>Anthony Bec Cmnty Primary</v>
      </c>
      <c r="C1764" t="s">
        <v>29</v>
      </c>
      <c r="D1764" t="s">
        <v>1798</v>
      </c>
      <c r="E1764" t="s">
        <v>16</v>
      </c>
      <c r="F1764" t="s">
        <v>734</v>
      </c>
      <c r="G1764" t="s">
        <v>229</v>
      </c>
      <c r="H1764" t="s">
        <v>318</v>
      </c>
      <c r="I1764" t="s">
        <v>980</v>
      </c>
      <c r="J1764" t="s">
        <v>981</v>
      </c>
      <c r="K1764" s="4">
        <v>46028</v>
      </c>
      <c r="L1764" s="5">
        <v>0.43060185185185185</v>
      </c>
      <c r="M1764" t="s">
        <v>953</v>
      </c>
      <c r="N1764" s="5">
        <v>8.1018518518518516E-4</v>
      </c>
      <c r="O1764" t="s">
        <v>982</v>
      </c>
      <c r="P1764">
        <v>0.17799999999999999</v>
      </c>
      <c r="Q1764">
        <v>20</v>
      </c>
      <c r="R1764" t="s">
        <v>989</v>
      </c>
      <c r="S1764" t="s">
        <v>990</v>
      </c>
    </row>
    <row r="1765" spans="1:19" x14ac:dyDescent="0.25">
      <c r="A1765" s="54">
        <f>_xlfn.XLOOKUP(B1765,'School Lookup'!D:D,'School Lookup'!F:F,0)</f>
        <v>170692</v>
      </c>
      <c r="B1765" s="54" t="str">
        <f>_xlfn.XLOOKUP(C1765,'School Lookup'!A:A,'School Lookup'!D:D,_xlfn.XLOOKUP(C1765,'School Lookup'!B:B,'School Lookup'!D:D,_xlfn.XLOOKUP(C1765,'School Lookup'!C:C,'School Lookup'!D:D,0)))</f>
        <v>Anthony Bec Cmnty Primary</v>
      </c>
      <c r="C1765" t="s">
        <v>29</v>
      </c>
      <c r="D1765" t="s">
        <v>1798</v>
      </c>
      <c r="E1765" t="s">
        <v>16</v>
      </c>
      <c r="F1765" t="s">
        <v>734</v>
      </c>
      <c r="G1765" t="s">
        <v>229</v>
      </c>
      <c r="H1765" t="s">
        <v>318</v>
      </c>
      <c r="I1765" t="s">
        <v>980</v>
      </c>
      <c r="J1765" t="s">
        <v>981</v>
      </c>
      <c r="K1765" s="4">
        <v>46028</v>
      </c>
      <c r="L1765" s="5">
        <v>0.52182870370370371</v>
      </c>
      <c r="M1765" t="s">
        <v>953</v>
      </c>
      <c r="N1765" s="5">
        <v>1.1574074074074073E-5</v>
      </c>
      <c r="O1765" t="s">
        <v>982</v>
      </c>
      <c r="P1765">
        <v>0.02</v>
      </c>
      <c r="Q1765">
        <v>20</v>
      </c>
      <c r="R1765" t="s">
        <v>989</v>
      </c>
      <c r="S1765" t="s">
        <v>990</v>
      </c>
    </row>
    <row r="1766" spans="1:19" x14ac:dyDescent="0.25">
      <c r="A1766" s="54">
        <f>_xlfn.XLOOKUP(B1766,'School Lookup'!D:D,'School Lookup'!F:F,0)</f>
        <v>170692</v>
      </c>
      <c r="B1766" s="54" t="str">
        <f>_xlfn.XLOOKUP(C1766,'School Lookup'!A:A,'School Lookup'!D:D,_xlfn.XLOOKUP(C1766,'School Lookup'!B:B,'School Lookup'!D:D,_xlfn.XLOOKUP(C1766,'School Lookup'!C:C,'School Lookup'!D:D,0)))</f>
        <v>Anthony Bec Cmnty Primary</v>
      </c>
      <c r="C1766" t="s">
        <v>29</v>
      </c>
      <c r="D1766" t="s">
        <v>1695</v>
      </c>
      <c r="E1766" t="s">
        <v>16</v>
      </c>
      <c r="F1766" t="s">
        <v>734</v>
      </c>
      <c r="G1766" t="s">
        <v>229</v>
      </c>
      <c r="H1766" t="s">
        <v>318</v>
      </c>
      <c r="I1766" t="s">
        <v>980</v>
      </c>
      <c r="J1766" t="s">
        <v>981</v>
      </c>
      <c r="K1766" s="4">
        <v>46028</v>
      </c>
      <c r="L1766" s="5">
        <v>0.59250000000000003</v>
      </c>
      <c r="M1766" t="s">
        <v>953</v>
      </c>
      <c r="N1766" s="5">
        <v>2.8935185185185184E-4</v>
      </c>
      <c r="O1766" t="s">
        <v>982</v>
      </c>
      <c r="P1766">
        <v>3.1E-2</v>
      </c>
      <c r="Q1766">
        <v>20</v>
      </c>
      <c r="R1766" t="s">
        <v>983</v>
      </c>
      <c r="S1766" t="s">
        <v>984</v>
      </c>
    </row>
    <row r="1767" spans="1:19" x14ac:dyDescent="0.25">
      <c r="A1767" s="54">
        <f>_xlfn.XLOOKUP(B1767,'School Lookup'!D:D,'School Lookup'!F:F,0)</f>
        <v>170692</v>
      </c>
      <c r="B1767" s="54" t="str">
        <f>_xlfn.XLOOKUP(C1767,'School Lookup'!A:A,'School Lookup'!D:D,_xlfn.XLOOKUP(C1767,'School Lookup'!B:B,'School Lookup'!D:D,_xlfn.XLOOKUP(C1767,'School Lookup'!C:C,'School Lookup'!D:D,0)))</f>
        <v>Anthony Bec Cmnty Primary</v>
      </c>
      <c r="C1767" t="s">
        <v>29</v>
      </c>
      <c r="D1767" t="s">
        <v>1799</v>
      </c>
      <c r="E1767" t="s">
        <v>16</v>
      </c>
      <c r="F1767" t="s">
        <v>734</v>
      </c>
      <c r="G1767" t="s">
        <v>229</v>
      </c>
      <c r="H1767" t="s">
        <v>318</v>
      </c>
      <c r="I1767" t="s">
        <v>980</v>
      </c>
      <c r="J1767" t="s">
        <v>981</v>
      </c>
      <c r="K1767" s="4">
        <v>46028</v>
      </c>
      <c r="L1767" s="5">
        <v>0.69236111111111109</v>
      </c>
      <c r="M1767" t="s">
        <v>953</v>
      </c>
      <c r="N1767" s="5">
        <v>2.3032407407407407E-3</v>
      </c>
      <c r="O1767" t="s">
        <v>982</v>
      </c>
      <c r="P1767">
        <v>0.5</v>
      </c>
      <c r="Q1767">
        <v>20</v>
      </c>
      <c r="R1767" t="s">
        <v>1074</v>
      </c>
      <c r="S1767" t="s">
        <v>990</v>
      </c>
    </row>
    <row r="1768" spans="1:19" x14ac:dyDescent="0.25">
      <c r="A1768" s="54">
        <f>_xlfn.XLOOKUP(B1768,'School Lookup'!D:D,'School Lookup'!F:F,0)</f>
        <v>170692</v>
      </c>
      <c r="B1768" s="54" t="str">
        <f>_xlfn.XLOOKUP(C1768,'School Lookup'!A:A,'School Lookup'!D:D,_xlfn.XLOOKUP(C1768,'School Lookup'!B:B,'School Lookup'!D:D,_xlfn.XLOOKUP(C1768,'School Lookup'!C:C,'School Lookup'!D:D,0)))</f>
        <v>Anthony Bec Cmnty Primary</v>
      </c>
      <c r="C1768" t="s">
        <v>29</v>
      </c>
      <c r="D1768" t="s">
        <v>1456</v>
      </c>
      <c r="E1768" t="s">
        <v>16</v>
      </c>
      <c r="F1768" t="s">
        <v>734</v>
      </c>
      <c r="G1768" t="s">
        <v>229</v>
      </c>
      <c r="H1768" t="s">
        <v>318</v>
      </c>
      <c r="I1768" t="s">
        <v>980</v>
      </c>
      <c r="J1768" t="s">
        <v>981</v>
      </c>
      <c r="K1768" s="4">
        <v>46028</v>
      </c>
      <c r="L1768" s="5">
        <v>0.69236111111111109</v>
      </c>
      <c r="M1768" t="s">
        <v>953</v>
      </c>
      <c r="N1768" s="5">
        <v>2.1643518518518518E-3</v>
      </c>
      <c r="O1768" t="s">
        <v>982</v>
      </c>
      <c r="P1768">
        <v>0.47</v>
      </c>
      <c r="Q1768">
        <v>20</v>
      </c>
      <c r="R1768" t="s">
        <v>1074</v>
      </c>
      <c r="S1768" t="s">
        <v>990</v>
      </c>
    </row>
    <row r="1769" spans="1:19" x14ac:dyDescent="0.25">
      <c r="A1769" s="54">
        <f>_xlfn.XLOOKUP(B1769,'School Lookup'!D:D,'School Lookup'!F:F,0)</f>
        <v>170692</v>
      </c>
      <c r="B1769" s="54" t="str">
        <f>_xlfn.XLOOKUP(C1769,'School Lookup'!A:A,'School Lookup'!D:D,_xlfn.XLOOKUP(C1769,'School Lookup'!B:B,'School Lookup'!D:D,_xlfn.XLOOKUP(C1769,'School Lookup'!C:C,'School Lookup'!D:D,0)))</f>
        <v>Anthony Bec Cmnty Primary</v>
      </c>
      <c r="C1769" t="s">
        <v>29</v>
      </c>
      <c r="D1769" t="s">
        <v>1800</v>
      </c>
      <c r="E1769" t="s">
        <v>16</v>
      </c>
      <c r="F1769" t="s">
        <v>734</v>
      </c>
      <c r="G1769" t="s">
        <v>229</v>
      </c>
      <c r="H1769" t="s">
        <v>318</v>
      </c>
      <c r="I1769" t="s">
        <v>980</v>
      </c>
      <c r="J1769" t="s">
        <v>959</v>
      </c>
      <c r="K1769" s="4">
        <v>46028</v>
      </c>
      <c r="L1769" s="5">
        <v>0.34430555555555553</v>
      </c>
      <c r="M1769" t="s">
        <v>953</v>
      </c>
      <c r="N1769" s="5">
        <v>1.8402777777777777E-3</v>
      </c>
      <c r="O1769" t="s">
        <v>960</v>
      </c>
      <c r="P1769">
        <v>2.3E-2</v>
      </c>
      <c r="Q1769">
        <v>20</v>
      </c>
      <c r="R1769" t="s">
        <v>1071</v>
      </c>
      <c r="S1769" t="s">
        <v>966</v>
      </c>
    </row>
    <row r="1770" spans="1:19" x14ac:dyDescent="0.25">
      <c r="A1770" s="54">
        <f>_xlfn.XLOOKUP(B1770,'School Lookup'!D:D,'School Lookup'!F:F,0)</f>
        <v>231471</v>
      </c>
      <c r="B1770" s="54" t="str">
        <f>_xlfn.XLOOKUP(C1770,'School Lookup'!A:A,'School Lookup'!D:D,_xlfn.XLOOKUP(C1770,'School Lookup'!B:B,'School Lookup'!D:D,_xlfn.XLOOKUP(C1770,'School Lookup'!C:C,'School Lookup'!D:D,0)))</f>
        <v>Leys Junior School</v>
      </c>
      <c r="C1770" t="s">
        <v>19</v>
      </c>
      <c r="D1770" t="s">
        <v>1039</v>
      </c>
      <c r="E1770" t="s">
        <v>16</v>
      </c>
      <c r="F1770" t="s">
        <v>734</v>
      </c>
      <c r="G1770" t="s">
        <v>217</v>
      </c>
      <c r="H1770" t="s">
        <v>842</v>
      </c>
      <c r="I1770" t="s">
        <v>980</v>
      </c>
      <c r="J1770" t="s">
        <v>981</v>
      </c>
      <c r="K1770" s="4">
        <v>46028</v>
      </c>
      <c r="L1770" s="5">
        <v>0.36447916666666669</v>
      </c>
      <c r="M1770" t="s">
        <v>953</v>
      </c>
      <c r="N1770" s="5">
        <v>2.8587962962962963E-3</v>
      </c>
      <c r="O1770" t="s">
        <v>982</v>
      </c>
      <c r="P1770">
        <v>0.29399999999999998</v>
      </c>
      <c r="Q1770">
        <v>20</v>
      </c>
      <c r="R1770" t="s">
        <v>983</v>
      </c>
      <c r="S1770" t="s">
        <v>984</v>
      </c>
    </row>
    <row r="1771" spans="1:19" x14ac:dyDescent="0.25">
      <c r="A1771" s="54">
        <f>_xlfn.XLOOKUP(B1771,'School Lookup'!D:D,'School Lookup'!F:F,0)</f>
        <v>231471</v>
      </c>
      <c r="B1771" s="54" t="str">
        <f>_xlfn.XLOOKUP(C1771,'School Lookup'!A:A,'School Lookup'!D:D,_xlfn.XLOOKUP(C1771,'School Lookup'!B:B,'School Lookup'!D:D,_xlfn.XLOOKUP(C1771,'School Lookup'!C:C,'School Lookup'!D:D,0)))</f>
        <v>Leys Junior School</v>
      </c>
      <c r="C1771" t="s">
        <v>19</v>
      </c>
      <c r="D1771" t="s">
        <v>1047</v>
      </c>
      <c r="E1771" t="s">
        <v>16</v>
      </c>
      <c r="F1771" t="s">
        <v>734</v>
      </c>
      <c r="G1771" t="s">
        <v>217</v>
      </c>
      <c r="H1771" t="s">
        <v>842</v>
      </c>
      <c r="I1771" t="s">
        <v>980</v>
      </c>
      <c r="J1771" t="s">
        <v>981</v>
      </c>
      <c r="K1771" s="4">
        <v>46028</v>
      </c>
      <c r="L1771" s="5">
        <v>0.40288194444444442</v>
      </c>
      <c r="M1771" t="s">
        <v>953</v>
      </c>
      <c r="N1771" s="5">
        <v>3.1018518518518517E-3</v>
      </c>
      <c r="O1771" t="s">
        <v>982</v>
      </c>
      <c r="P1771">
        <v>0.31900000000000001</v>
      </c>
      <c r="Q1771">
        <v>20</v>
      </c>
      <c r="R1771" t="s">
        <v>998</v>
      </c>
      <c r="S1771" t="s">
        <v>987</v>
      </c>
    </row>
    <row r="1772" spans="1:19" x14ac:dyDescent="0.25">
      <c r="A1772" s="54">
        <f>_xlfn.XLOOKUP(B1772,'School Lookup'!D:D,'School Lookup'!F:F,0)</f>
        <v>231471</v>
      </c>
      <c r="B1772" s="54" t="str">
        <f>_xlfn.XLOOKUP(C1772,'School Lookup'!A:A,'School Lookup'!D:D,_xlfn.XLOOKUP(C1772,'School Lookup'!B:B,'School Lookup'!D:D,_xlfn.XLOOKUP(C1772,'School Lookup'!C:C,'School Lookup'!D:D,0)))</f>
        <v>Leys Junior School</v>
      </c>
      <c r="C1772" t="s">
        <v>19</v>
      </c>
      <c r="D1772" t="s">
        <v>1801</v>
      </c>
      <c r="E1772" t="s">
        <v>16</v>
      </c>
      <c r="F1772" t="s">
        <v>734</v>
      </c>
      <c r="G1772" t="s">
        <v>217</v>
      </c>
      <c r="H1772" t="s">
        <v>842</v>
      </c>
      <c r="I1772" t="s">
        <v>980</v>
      </c>
      <c r="J1772" t="s">
        <v>981</v>
      </c>
      <c r="K1772" s="4">
        <v>46028</v>
      </c>
      <c r="L1772" s="5">
        <v>0.46680555555555553</v>
      </c>
      <c r="M1772" t="s">
        <v>953</v>
      </c>
      <c r="N1772" s="5">
        <v>7.6388888888888893E-4</v>
      </c>
      <c r="O1772" t="s">
        <v>982</v>
      </c>
      <c r="P1772">
        <v>0.08</v>
      </c>
      <c r="Q1772">
        <v>20</v>
      </c>
      <c r="R1772" t="s">
        <v>998</v>
      </c>
      <c r="S1772" t="s">
        <v>987</v>
      </c>
    </row>
    <row r="1773" spans="1:19" x14ac:dyDescent="0.25">
      <c r="A1773" s="54">
        <f>_xlfn.XLOOKUP(B1773,'School Lookup'!D:D,'School Lookup'!F:F,0)</f>
        <v>231471</v>
      </c>
      <c r="B1773" s="54" t="str">
        <f>_xlfn.XLOOKUP(C1773,'School Lookup'!A:A,'School Lookup'!D:D,_xlfn.XLOOKUP(C1773,'School Lookup'!B:B,'School Lookup'!D:D,_xlfn.XLOOKUP(C1773,'School Lookup'!C:C,'School Lookup'!D:D,0)))</f>
        <v>Leys Junior School</v>
      </c>
      <c r="C1773" t="s">
        <v>19</v>
      </c>
      <c r="D1773" t="s">
        <v>1235</v>
      </c>
      <c r="E1773" t="s">
        <v>16</v>
      </c>
      <c r="F1773" t="s">
        <v>734</v>
      </c>
      <c r="G1773" t="s">
        <v>217</v>
      </c>
      <c r="H1773" t="s">
        <v>842</v>
      </c>
      <c r="I1773" t="s">
        <v>980</v>
      </c>
      <c r="J1773" t="s">
        <v>981</v>
      </c>
      <c r="K1773" s="4">
        <v>46028</v>
      </c>
      <c r="L1773" s="5">
        <v>0.57936342592592593</v>
      </c>
      <c r="M1773" t="s">
        <v>953</v>
      </c>
      <c r="N1773" s="5">
        <v>1.7476851851851852E-3</v>
      </c>
      <c r="O1773" t="s">
        <v>982</v>
      </c>
      <c r="P1773">
        <v>0.18</v>
      </c>
      <c r="Q1773">
        <v>20</v>
      </c>
      <c r="R1773" t="s">
        <v>998</v>
      </c>
      <c r="S1773" t="s">
        <v>987</v>
      </c>
    </row>
    <row r="1774" spans="1:19" x14ac:dyDescent="0.25">
      <c r="A1774" s="54">
        <f>_xlfn.XLOOKUP(B1774,'School Lookup'!D:D,'School Lookup'!F:F,0)</f>
        <v>231471</v>
      </c>
      <c r="B1774" s="54" t="str">
        <f>_xlfn.XLOOKUP(C1774,'School Lookup'!A:A,'School Lookup'!D:D,_xlfn.XLOOKUP(C1774,'School Lookup'!B:B,'School Lookup'!D:D,_xlfn.XLOOKUP(C1774,'School Lookup'!C:C,'School Lookup'!D:D,0)))</f>
        <v>Leys Junior School</v>
      </c>
      <c r="C1774" t="s">
        <v>19</v>
      </c>
      <c r="D1774" t="s">
        <v>1802</v>
      </c>
      <c r="E1774" t="s">
        <v>16</v>
      </c>
      <c r="F1774" t="s">
        <v>734</v>
      </c>
      <c r="G1774" t="s">
        <v>217</v>
      </c>
      <c r="H1774" t="s">
        <v>842</v>
      </c>
      <c r="I1774" t="s">
        <v>980</v>
      </c>
      <c r="J1774" t="s">
        <v>981</v>
      </c>
      <c r="K1774" s="4">
        <v>46028</v>
      </c>
      <c r="L1774" s="5">
        <v>0.71142361111111108</v>
      </c>
      <c r="M1774" t="s">
        <v>953</v>
      </c>
      <c r="N1774" s="5">
        <v>1.6203703703703703E-4</v>
      </c>
      <c r="O1774" t="s">
        <v>982</v>
      </c>
      <c r="P1774">
        <v>0.02</v>
      </c>
      <c r="Q1774">
        <v>20</v>
      </c>
      <c r="R1774" t="s">
        <v>986</v>
      </c>
      <c r="S1774" t="s">
        <v>987</v>
      </c>
    </row>
    <row r="1775" spans="1:19" x14ac:dyDescent="0.25">
      <c r="A1775" s="54">
        <f>_xlfn.XLOOKUP(B1775,'School Lookup'!D:D,'School Lookup'!F:F,0)</f>
        <v>856243</v>
      </c>
      <c r="B1775" s="54" t="str">
        <f>_xlfn.XLOOKUP(C1775,'School Lookup'!A:A,'School Lookup'!D:D,_xlfn.XLOOKUP(C1775,'School Lookup'!B:B,'School Lookup'!D:D,_xlfn.XLOOKUP(C1775,'School Lookup'!C:C,'School Lookup'!D:D,0)))</f>
        <v>Elton Primary School</v>
      </c>
      <c r="C1775" t="s">
        <v>331</v>
      </c>
      <c r="D1775" t="s">
        <v>1052</v>
      </c>
      <c r="E1775" t="s">
        <v>16</v>
      </c>
      <c r="F1775" t="s">
        <v>734</v>
      </c>
      <c r="G1775" t="s">
        <v>332</v>
      </c>
      <c r="H1775" t="s">
        <v>877</v>
      </c>
      <c r="I1775" t="s">
        <v>958</v>
      </c>
      <c r="J1775" t="s">
        <v>959</v>
      </c>
      <c r="K1775" s="4">
        <v>46028</v>
      </c>
      <c r="L1775" s="5">
        <v>0.42812499999999998</v>
      </c>
      <c r="M1775" t="s">
        <v>953</v>
      </c>
      <c r="N1775" s="5">
        <v>1.7361111111111112E-4</v>
      </c>
      <c r="O1775" t="s">
        <v>960</v>
      </c>
      <c r="P1775">
        <v>0</v>
      </c>
      <c r="Q1775">
        <v>20</v>
      </c>
      <c r="R1775" t="s">
        <v>1053</v>
      </c>
      <c r="S1775" t="s">
        <v>966</v>
      </c>
    </row>
    <row r="1776" spans="1:19" x14ac:dyDescent="0.25">
      <c r="A1776" s="54">
        <f>_xlfn.XLOOKUP(B1776,'School Lookup'!D:D,'School Lookup'!F:F,0)</f>
        <v>856243</v>
      </c>
      <c r="B1776" s="54" t="str">
        <f>_xlfn.XLOOKUP(C1776,'School Lookup'!A:A,'School Lookup'!D:D,_xlfn.XLOOKUP(C1776,'School Lookup'!B:B,'School Lookup'!D:D,_xlfn.XLOOKUP(C1776,'School Lookup'!C:C,'School Lookup'!D:D,0)))</f>
        <v>Elton Primary School</v>
      </c>
      <c r="C1776" t="s">
        <v>331</v>
      </c>
      <c r="D1776" t="s">
        <v>1157</v>
      </c>
      <c r="E1776" t="s">
        <v>16</v>
      </c>
      <c r="F1776" t="s">
        <v>734</v>
      </c>
      <c r="G1776" t="s">
        <v>332</v>
      </c>
      <c r="H1776" t="s">
        <v>877</v>
      </c>
      <c r="I1776" t="s">
        <v>958</v>
      </c>
      <c r="J1776" t="s">
        <v>959</v>
      </c>
      <c r="K1776" s="4">
        <v>46028</v>
      </c>
      <c r="L1776" s="5">
        <v>0.43616898148148148</v>
      </c>
      <c r="M1776" t="s">
        <v>953</v>
      </c>
      <c r="N1776" s="5">
        <v>9.6064814814814819E-4</v>
      </c>
      <c r="O1776" t="s">
        <v>960</v>
      </c>
      <c r="P1776">
        <v>0</v>
      </c>
      <c r="Q1776">
        <v>20</v>
      </c>
      <c r="R1776" t="s">
        <v>1151</v>
      </c>
      <c r="S1776" t="s">
        <v>966</v>
      </c>
    </row>
    <row r="1777" spans="1:19" x14ac:dyDescent="0.25">
      <c r="A1777" s="54">
        <f>_xlfn.XLOOKUP(B1777,'School Lookup'!D:D,'School Lookup'!F:F,0)</f>
        <v>856243</v>
      </c>
      <c r="B1777" s="54" t="str">
        <f>_xlfn.XLOOKUP(C1777,'School Lookup'!A:A,'School Lookup'!D:D,_xlfn.XLOOKUP(C1777,'School Lookup'!B:B,'School Lookup'!D:D,_xlfn.XLOOKUP(C1777,'School Lookup'!C:C,'School Lookup'!D:D,0)))</f>
        <v>Elton Primary School</v>
      </c>
      <c r="C1777" t="s">
        <v>331</v>
      </c>
      <c r="D1777" t="s">
        <v>1803</v>
      </c>
      <c r="E1777" t="s">
        <v>16</v>
      </c>
      <c r="F1777" t="s">
        <v>734</v>
      </c>
      <c r="G1777" t="s">
        <v>332</v>
      </c>
      <c r="H1777" t="s">
        <v>877</v>
      </c>
      <c r="I1777" t="s">
        <v>958</v>
      </c>
      <c r="J1777" t="s">
        <v>981</v>
      </c>
      <c r="K1777" s="4">
        <v>46028</v>
      </c>
      <c r="L1777" s="5">
        <v>0.40802083333333333</v>
      </c>
      <c r="M1777" t="s">
        <v>953</v>
      </c>
      <c r="N1777" s="5">
        <v>1.8402777777777777E-3</v>
      </c>
      <c r="O1777" t="s">
        <v>982</v>
      </c>
      <c r="P1777">
        <v>0</v>
      </c>
      <c r="Q1777">
        <v>20</v>
      </c>
      <c r="R1777" t="s">
        <v>998</v>
      </c>
      <c r="S1777" t="s">
        <v>987</v>
      </c>
    </row>
    <row r="1778" spans="1:19" x14ac:dyDescent="0.25">
      <c r="A1778" s="54">
        <f>_xlfn.XLOOKUP(B1778,'School Lookup'!D:D,'School Lookup'!F:F,0)</f>
        <v>585323</v>
      </c>
      <c r="B1778" s="54" t="str">
        <f>_xlfn.XLOOKUP(C1778,'School Lookup'!A:A,'School Lookup'!D:D,_xlfn.XLOOKUP(C1778,'School Lookup'!B:B,'School Lookup'!D:D,_xlfn.XLOOKUP(C1778,'School Lookup'!C:C,'School Lookup'!D:D,0)))</f>
        <v>Netherseal St Peters CE Controlled Primary School</v>
      </c>
      <c r="C1778" t="s">
        <v>26</v>
      </c>
      <c r="D1778" t="s">
        <v>1804</v>
      </c>
      <c r="E1778" t="s">
        <v>16</v>
      </c>
      <c r="F1778" t="s">
        <v>734</v>
      </c>
      <c r="G1778" t="s">
        <v>131</v>
      </c>
      <c r="H1778" t="s">
        <v>768</v>
      </c>
      <c r="I1778" t="s">
        <v>980</v>
      </c>
      <c r="J1778" t="s">
        <v>959</v>
      </c>
      <c r="K1778" s="4">
        <v>46028</v>
      </c>
      <c r="L1778" s="5">
        <v>0.49192129629629627</v>
      </c>
      <c r="M1778" t="s">
        <v>953</v>
      </c>
      <c r="N1778" s="5">
        <v>8.6458333333333335E-3</v>
      </c>
      <c r="O1778" t="s">
        <v>960</v>
      </c>
      <c r="P1778">
        <v>0.106</v>
      </c>
      <c r="Q1778">
        <v>20</v>
      </c>
      <c r="R1778" t="s">
        <v>1195</v>
      </c>
      <c r="S1778" t="s">
        <v>966</v>
      </c>
    </row>
    <row r="1779" spans="1:19" x14ac:dyDescent="0.25">
      <c r="A1779" s="54">
        <f>_xlfn.XLOOKUP(B1779,'School Lookup'!D:D,'School Lookup'!F:F,0)</f>
        <v>585323</v>
      </c>
      <c r="B1779" s="54" t="str">
        <f>_xlfn.XLOOKUP(C1779,'School Lookup'!A:A,'School Lookup'!D:D,_xlfn.XLOOKUP(C1779,'School Lookup'!B:B,'School Lookup'!D:D,_xlfn.XLOOKUP(C1779,'School Lookup'!C:C,'School Lookup'!D:D,0)))</f>
        <v>Netherseal St Peters CE Controlled Primary School</v>
      </c>
      <c r="C1779" t="s">
        <v>26</v>
      </c>
      <c r="D1779" t="s">
        <v>1112</v>
      </c>
      <c r="E1779" t="s">
        <v>16</v>
      </c>
      <c r="F1779" t="s">
        <v>734</v>
      </c>
      <c r="G1779" t="s">
        <v>131</v>
      </c>
      <c r="H1779" t="s">
        <v>768</v>
      </c>
      <c r="I1779" t="s">
        <v>980</v>
      </c>
      <c r="J1779" t="s">
        <v>959</v>
      </c>
      <c r="K1779" s="4">
        <v>46028</v>
      </c>
      <c r="L1779" s="5">
        <v>0.5346643518518519</v>
      </c>
      <c r="M1779" t="s">
        <v>953</v>
      </c>
      <c r="N1779" s="5">
        <v>1.1458333333333333E-3</v>
      </c>
      <c r="O1779" t="s">
        <v>1023</v>
      </c>
      <c r="P1779">
        <v>2.1999999999999999E-2</v>
      </c>
      <c r="Q1779">
        <v>20</v>
      </c>
      <c r="R1779" t="s">
        <v>978</v>
      </c>
      <c r="S1779" t="s">
        <v>966</v>
      </c>
    </row>
    <row r="1780" spans="1:19" x14ac:dyDescent="0.25">
      <c r="A1780" s="54">
        <f>_xlfn.XLOOKUP(B1780,'School Lookup'!D:D,'School Lookup'!F:F,0)</f>
        <v>755828</v>
      </c>
      <c r="B1780" s="54" t="str">
        <f>_xlfn.XLOOKUP(C1780,'School Lookup'!A:A,'School Lookup'!D:D,_xlfn.XLOOKUP(C1780,'School Lookup'!B:B,'School Lookup'!D:D,_xlfn.XLOOKUP(C1780,'School Lookup'!C:C,'School Lookup'!D:D,0)))</f>
        <v>Hartshorne CE Primary School</v>
      </c>
      <c r="C1780" t="s">
        <v>36</v>
      </c>
      <c r="D1780" t="s">
        <v>1665</v>
      </c>
      <c r="E1780" t="s">
        <v>16</v>
      </c>
      <c r="F1780" t="s">
        <v>734</v>
      </c>
      <c r="G1780" t="s">
        <v>236</v>
      </c>
      <c r="H1780" t="s">
        <v>760</v>
      </c>
      <c r="I1780" t="s">
        <v>980</v>
      </c>
      <c r="J1780" t="s">
        <v>981</v>
      </c>
      <c r="K1780" s="4">
        <v>46029</v>
      </c>
      <c r="L1780" s="5">
        <v>0.57638888888888884</v>
      </c>
      <c r="M1780" t="s">
        <v>953</v>
      </c>
      <c r="N1780" s="5">
        <v>1.0104166666666666E-2</v>
      </c>
      <c r="O1780" t="s">
        <v>982</v>
      </c>
      <c r="P1780">
        <v>1.034</v>
      </c>
      <c r="Q1780">
        <v>20</v>
      </c>
      <c r="R1780" t="s">
        <v>983</v>
      </c>
      <c r="S1780" t="s">
        <v>984</v>
      </c>
    </row>
    <row r="1781" spans="1:19" x14ac:dyDescent="0.25">
      <c r="A1781" s="54">
        <f>_xlfn.XLOOKUP(B1781,'School Lookup'!D:D,'School Lookup'!F:F,0)</f>
        <v>755828</v>
      </c>
      <c r="B1781" s="54" t="str">
        <f>_xlfn.XLOOKUP(C1781,'School Lookup'!A:A,'School Lookup'!D:D,_xlfn.XLOOKUP(C1781,'School Lookup'!B:B,'School Lookup'!D:D,_xlfn.XLOOKUP(C1781,'School Lookup'!C:C,'School Lookup'!D:D,0)))</f>
        <v>Hartshorne CE Primary School</v>
      </c>
      <c r="C1781" t="s">
        <v>36</v>
      </c>
      <c r="D1781" t="s">
        <v>1805</v>
      </c>
      <c r="E1781" t="s">
        <v>16</v>
      </c>
      <c r="F1781" t="s">
        <v>734</v>
      </c>
      <c r="G1781" t="s">
        <v>236</v>
      </c>
      <c r="H1781" t="s">
        <v>760</v>
      </c>
      <c r="I1781" t="s">
        <v>980</v>
      </c>
      <c r="J1781" t="s">
        <v>981</v>
      </c>
      <c r="K1781" s="4">
        <v>46029</v>
      </c>
      <c r="L1781" s="5">
        <v>0.59444444444444444</v>
      </c>
      <c r="M1781" t="s">
        <v>953</v>
      </c>
      <c r="N1781" s="5">
        <v>2.9282407407407408E-3</v>
      </c>
      <c r="O1781" t="s">
        <v>982</v>
      </c>
      <c r="P1781">
        <v>0.3</v>
      </c>
      <c r="Q1781">
        <v>20</v>
      </c>
      <c r="R1781" t="s">
        <v>983</v>
      </c>
      <c r="S1781" t="s">
        <v>984</v>
      </c>
    </row>
    <row r="1782" spans="1:19" x14ac:dyDescent="0.25">
      <c r="A1782" s="54">
        <f>_xlfn.XLOOKUP(B1782,'School Lookup'!D:D,'School Lookup'!F:F,0)</f>
        <v>755828</v>
      </c>
      <c r="B1782" s="54" t="str">
        <f>_xlfn.XLOOKUP(C1782,'School Lookup'!A:A,'School Lookup'!D:D,_xlfn.XLOOKUP(C1782,'School Lookup'!B:B,'School Lookup'!D:D,_xlfn.XLOOKUP(C1782,'School Lookup'!C:C,'School Lookup'!D:D,0)))</f>
        <v>Hartshorne CE Primary School</v>
      </c>
      <c r="C1782" t="s">
        <v>36</v>
      </c>
      <c r="D1782" t="s">
        <v>1806</v>
      </c>
      <c r="E1782" t="s">
        <v>16</v>
      </c>
      <c r="F1782" t="s">
        <v>734</v>
      </c>
      <c r="G1782" t="s">
        <v>236</v>
      </c>
      <c r="H1782" t="s">
        <v>760</v>
      </c>
      <c r="I1782" t="s">
        <v>980</v>
      </c>
      <c r="J1782" t="s">
        <v>981</v>
      </c>
      <c r="K1782" s="4">
        <v>46029</v>
      </c>
      <c r="L1782" s="5">
        <v>0.66111111111111109</v>
      </c>
      <c r="M1782" t="s">
        <v>953</v>
      </c>
      <c r="N1782" s="5">
        <v>1.3888888888888889E-3</v>
      </c>
      <c r="O1782" t="s">
        <v>982</v>
      </c>
      <c r="P1782">
        <v>0.16800000000000001</v>
      </c>
      <c r="Q1782">
        <v>20</v>
      </c>
      <c r="R1782" t="s">
        <v>1418</v>
      </c>
      <c r="S1782" t="s">
        <v>1657</v>
      </c>
    </row>
    <row r="1783" spans="1:19" x14ac:dyDescent="0.25">
      <c r="A1783" s="54">
        <f>_xlfn.XLOOKUP(B1783,'School Lookup'!D:D,'School Lookup'!F:F,0)</f>
        <v>819500</v>
      </c>
      <c r="B1783" s="54" t="str">
        <f>_xlfn.XLOOKUP(C1783,'School Lookup'!A:A,'School Lookup'!D:D,_xlfn.XLOOKUP(C1783,'School Lookup'!B:B,'School Lookup'!D:D,_xlfn.XLOOKUP(C1783,'School Lookup'!C:C,'School Lookup'!D:D,0)))</f>
        <v>Tansley Primary School</v>
      </c>
      <c r="C1783" t="s">
        <v>30</v>
      </c>
      <c r="D1783" t="s">
        <v>1021</v>
      </c>
      <c r="E1783" t="s">
        <v>16</v>
      </c>
      <c r="F1783" t="s">
        <v>734</v>
      </c>
      <c r="G1783" t="s">
        <v>223</v>
      </c>
      <c r="H1783" t="s">
        <v>302</v>
      </c>
      <c r="I1783" t="s">
        <v>980</v>
      </c>
      <c r="J1783" t="s">
        <v>959</v>
      </c>
      <c r="K1783" s="4">
        <v>46029</v>
      </c>
      <c r="L1783" s="5">
        <v>0.4427314814814815</v>
      </c>
      <c r="M1783" t="s">
        <v>953</v>
      </c>
      <c r="N1783" s="5">
        <v>3.7037037037037035E-4</v>
      </c>
      <c r="O1783" t="s">
        <v>960</v>
      </c>
      <c r="P1783">
        <v>2.1999999999999999E-2</v>
      </c>
      <c r="Q1783">
        <v>20</v>
      </c>
      <c r="R1783" t="s">
        <v>978</v>
      </c>
      <c r="S1783" t="s">
        <v>966</v>
      </c>
    </row>
    <row r="1784" spans="1:19" x14ac:dyDescent="0.25">
      <c r="A1784" s="54">
        <f>_xlfn.XLOOKUP(B1784,'School Lookup'!D:D,'School Lookup'!F:F,0)</f>
        <v>819500</v>
      </c>
      <c r="B1784" s="54" t="str">
        <f>_xlfn.XLOOKUP(C1784,'School Lookup'!A:A,'School Lookup'!D:D,_xlfn.XLOOKUP(C1784,'School Lookup'!B:B,'School Lookup'!D:D,_xlfn.XLOOKUP(C1784,'School Lookup'!C:C,'School Lookup'!D:D,0)))</f>
        <v>Tansley Primary School</v>
      </c>
      <c r="C1784" t="s">
        <v>30</v>
      </c>
      <c r="D1784" t="s">
        <v>1581</v>
      </c>
      <c r="E1784" t="s">
        <v>16</v>
      </c>
      <c r="F1784" t="s">
        <v>734</v>
      </c>
      <c r="G1784" t="s">
        <v>223</v>
      </c>
      <c r="H1784" t="s">
        <v>302</v>
      </c>
      <c r="I1784" t="s">
        <v>980</v>
      </c>
      <c r="J1784" t="s">
        <v>959</v>
      </c>
      <c r="K1784" s="4">
        <v>46029</v>
      </c>
      <c r="L1784" s="5">
        <v>0.61537037037037035</v>
      </c>
      <c r="M1784" t="s">
        <v>953</v>
      </c>
      <c r="N1784" s="5">
        <v>2.0949074074074073E-3</v>
      </c>
      <c r="O1784" t="s">
        <v>960</v>
      </c>
      <c r="P1784">
        <v>2.5999999999999999E-2</v>
      </c>
      <c r="Q1784">
        <v>20</v>
      </c>
      <c r="R1784" t="s">
        <v>1232</v>
      </c>
      <c r="S1784" t="s">
        <v>966</v>
      </c>
    </row>
    <row r="1785" spans="1:19" x14ac:dyDescent="0.25">
      <c r="A1785" s="54">
        <f>_xlfn.XLOOKUP(B1785,'School Lookup'!D:D,'School Lookup'!F:F,0)</f>
        <v>823392</v>
      </c>
      <c r="B1785" s="54" t="str">
        <f>_xlfn.XLOOKUP(C1785,'School Lookup'!A:A,'School Lookup'!D:D,_xlfn.XLOOKUP(C1785,'School Lookup'!B:B,'School Lookup'!D:D,_xlfn.XLOOKUP(C1785,'School Lookup'!C:C,'School Lookup'!D:D,0)))</f>
        <v>Fitz Herbert C of E VA Primary School</v>
      </c>
      <c r="C1785" t="s">
        <v>18</v>
      </c>
      <c r="D1785">
        <v>94440902</v>
      </c>
      <c r="E1785" t="s">
        <v>16</v>
      </c>
      <c r="F1785" t="s">
        <v>734</v>
      </c>
      <c r="G1785" t="s">
        <v>134</v>
      </c>
      <c r="H1785" t="s">
        <v>347</v>
      </c>
      <c r="I1785" t="s">
        <v>958</v>
      </c>
      <c r="J1785" t="s">
        <v>967</v>
      </c>
      <c r="K1785" s="4">
        <v>46029</v>
      </c>
      <c r="L1785" s="5">
        <v>0.6667939814814815</v>
      </c>
      <c r="M1785" t="s">
        <v>953</v>
      </c>
      <c r="N1785" s="5">
        <v>3.9351851851851852E-4</v>
      </c>
      <c r="O1785" t="s">
        <v>968</v>
      </c>
      <c r="P1785">
        <v>0</v>
      </c>
      <c r="Q1785">
        <v>20</v>
      </c>
      <c r="R1785" t="s">
        <v>969</v>
      </c>
      <c r="S1785" t="s">
        <v>970</v>
      </c>
    </row>
    <row r="1786" spans="1:19" x14ac:dyDescent="0.25">
      <c r="A1786" s="54">
        <f>_xlfn.XLOOKUP(B1786,'School Lookup'!D:D,'School Lookup'!F:F,0)</f>
        <v>823392</v>
      </c>
      <c r="B1786" s="54" t="str">
        <f>_xlfn.XLOOKUP(C1786,'School Lookup'!A:A,'School Lookup'!D:D,_xlfn.XLOOKUP(C1786,'School Lookup'!B:B,'School Lookup'!D:D,_xlfn.XLOOKUP(C1786,'School Lookup'!C:C,'School Lookup'!D:D,0)))</f>
        <v>Fitz Herbert C of E VA Primary School</v>
      </c>
      <c r="C1786" t="s">
        <v>18</v>
      </c>
      <c r="D1786" t="s">
        <v>1582</v>
      </c>
      <c r="E1786" t="s">
        <v>16</v>
      </c>
      <c r="F1786" t="s">
        <v>734</v>
      </c>
      <c r="G1786" t="s">
        <v>134</v>
      </c>
      <c r="H1786" t="s">
        <v>347</v>
      </c>
      <c r="I1786" t="s">
        <v>958</v>
      </c>
      <c r="J1786" t="s">
        <v>981</v>
      </c>
      <c r="K1786" s="4">
        <v>46029</v>
      </c>
      <c r="L1786" s="5">
        <v>0.53268518518518515</v>
      </c>
      <c r="M1786" t="s">
        <v>953</v>
      </c>
      <c r="N1786" s="5">
        <v>4.3981481481481481E-4</v>
      </c>
      <c r="O1786" t="s">
        <v>982</v>
      </c>
      <c r="P1786">
        <v>0</v>
      </c>
      <c r="Q1786">
        <v>20</v>
      </c>
      <c r="R1786" t="s">
        <v>983</v>
      </c>
      <c r="S1786" t="s">
        <v>984</v>
      </c>
    </row>
    <row r="1787" spans="1:19" x14ac:dyDescent="0.25">
      <c r="A1787" s="54">
        <f>_xlfn.XLOOKUP(B1787,'School Lookup'!D:D,'School Lookup'!F:F,0)</f>
        <v>682471</v>
      </c>
      <c r="B1787" s="54" t="str">
        <f>_xlfn.XLOOKUP(C1787,'School Lookup'!A:A,'School Lookup'!D:D,_xlfn.XLOOKUP(C1787,'School Lookup'!B:B,'School Lookup'!D:D,_xlfn.XLOOKUP(C1787,'School Lookup'!C:C,'School Lookup'!D:D,0)))</f>
        <v>Ridgeway Primary School</v>
      </c>
      <c r="C1787" t="s">
        <v>327</v>
      </c>
      <c r="D1787">
        <v>94440902</v>
      </c>
      <c r="E1787" t="s">
        <v>16</v>
      </c>
      <c r="F1787" t="s">
        <v>734</v>
      </c>
      <c r="G1787" t="s">
        <v>328</v>
      </c>
      <c r="H1787" t="s">
        <v>885</v>
      </c>
      <c r="I1787" t="s">
        <v>958</v>
      </c>
      <c r="J1787" t="s">
        <v>967</v>
      </c>
      <c r="K1787" s="4">
        <v>46029</v>
      </c>
      <c r="L1787" s="5">
        <v>0.35453703703703704</v>
      </c>
      <c r="M1787" t="s">
        <v>953</v>
      </c>
      <c r="N1787" s="5">
        <v>5.7870370370370373E-5</v>
      </c>
      <c r="O1787" t="s">
        <v>968</v>
      </c>
      <c r="P1787">
        <v>0</v>
      </c>
      <c r="Q1787">
        <v>20</v>
      </c>
      <c r="R1787" t="s">
        <v>969</v>
      </c>
      <c r="S1787" t="s">
        <v>970</v>
      </c>
    </row>
    <row r="1788" spans="1:19" x14ac:dyDescent="0.25">
      <c r="A1788" s="54">
        <f>_xlfn.XLOOKUP(B1788,'School Lookup'!D:D,'School Lookup'!F:F,0)</f>
        <v>823392</v>
      </c>
      <c r="B1788" s="54" t="str">
        <f>_xlfn.XLOOKUP(C1788,'School Lookup'!A:A,'School Lookup'!D:D,_xlfn.XLOOKUP(C1788,'School Lookup'!B:B,'School Lookup'!D:D,_xlfn.XLOOKUP(C1788,'School Lookup'!C:C,'School Lookup'!D:D,0)))</f>
        <v>Fitz Herbert C of E VA Primary School</v>
      </c>
      <c r="C1788" t="s">
        <v>18</v>
      </c>
      <c r="D1788" t="s">
        <v>1807</v>
      </c>
      <c r="E1788" t="s">
        <v>16</v>
      </c>
      <c r="F1788" t="s">
        <v>734</v>
      </c>
      <c r="G1788" t="s">
        <v>134</v>
      </c>
      <c r="H1788" t="s">
        <v>347</v>
      </c>
      <c r="I1788" t="s">
        <v>958</v>
      </c>
      <c r="J1788" t="s">
        <v>959</v>
      </c>
      <c r="K1788" s="4">
        <v>46029</v>
      </c>
      <c r="L1788" s="5">
        <v>0.40153935185185186</v>
      </c>
      <c r="M1788" t="s">
        <v>953</v>
      </c>
      <c r="N1788" s="5">
        <v>3.5879629629629629E-4</v>
      </c>
      <c r="O1788" t="s">
        <v>960</v>
      </c>
      <c r="P1788">
        <v>0</v>
      </c>
      <c r="Q1788">
        <v>20</v>
      </c>
      <c r="R1788" t="s">
        <v>1028</v>
      </c>
      <c r="S1788" t="s">
        <v>966</v>
      </c>
    </row>
    <row r="1789" spans="1:19" x14ac:dyDescent="0.25">
      <c r="A1789" s="54">
        <f>_xlfn.XLOOKUP(B1789,'School Lookup'!D:D,'School Lookup'!F:F,0)</f>
        <v>823392</v>
      </c>
      <c r="B1789" s="54" t="str">
        <f>_xlfn.XLOOKUP(C1789,'School Lookup'!A:A,'School Lookup'!D:D,_xlfn.XLOOKUP(C1789,'School Lookup'!B:B,'School Lookup'!D:D,_xlfn.XLOOKUP(C1789,'School Lookup'!C:C,'School Lookup'!D:D,0)))</f>
        <v>Fitz Herbert C of E VA Primary School</v>
      </c>
      <c r="C1789" t="s">
        <v>18</v>
      </c>
      <c r="D1789" t="s">
        <v>1027</v>
      </c>
      <c r="E1789" t="s">
        <v>16</v>
      </c>
      <c r="F1789" t="s">
        <v>734</v>
      </c>
      <c r="G1789" t="s">
        <v>134</v>
      </c>
      <c r="H1789" t="s">
        <v>347</v>
      </c>
      <c r="I1789" t="s">
        <v>958</v>
      </c>
      <c r="J1789" t="s">
        <v>959</v>
      </c>
      <c r="K1789" s="4">
        <v>46029</v>
      </c>
      <c r="L1789" s="5">
        <v>0.40388888888888891</v>
      </c>
      <c r="M1789" t="s">
        <v>953</v>
      </c>
      <c r="N1789" s="5">
        <v>1.2731481481481483E-3</v>
      </c>
      <c r="O1789" t="s">
        <v>960</v>
      </c>
      <c r="P1789">
        <v>0</v>
      </c>
      <c r="Q1789">
        <v>20</v>
      </c>
      <c r="R1789" t="s">
        <v>1028</v>
      </c>
      <c r="S1789" t="s">
        <v>966</v>
      </c>
    </row>
    <row r="1790" spans="1:19" x14ac:dyDescent="0.25">
      <c r="A1790" s="54">
        <f>_xlfn.XLOOKUP(B1790,'School Lookup'!D:D,'School Lookup'!F:F,0)</f>
        <v>823392</v>
      </c>
      <c r="B1790" s="54" t="str">
        <f>_xlfn.XLOOKUP(C1790,'School Lookup'!A:A,'School Lookup'!D:D,_xlfn.XLOOKUP(C1790,'School Lookup'!B:B,'School Lookup'!D:D,_xlfn.XLOOKUP(C1790,'School Lookup'!C:C,'School Lookup'!D:D,0)))</f>
        <v>Fitz Herbert C of E VA Primary School</v>
      </c>
      <c r="C1790" t="s">
        <v>18</v>
      </c>
      <c r="D1790" t="s">
        <v>1027</v>
      </c>
      <c r="E1790" t="s">
        <v>16</v>
      </c>
      <c r="F1790" t="s">
        <v>734</v>
      </c>
      <c r="G1790" t="s">
        <v>134</v>
      </c>
      <c r="H1790" t="s">
        <v>347</v>
      </c>
      <c r="I1790" t="s">
        <v>958</v>
      </c>
      <c r="J1790" t="s">
        <v>959</v>
      </c>
      <c r="K1790" s="4">
        <v>46029</v>
      </c>
      <c r="L1790" s="5">
        <v>0.43603009259259257</v>
      </c>
      <c r="M1790" t="s">
        <v>953</v>
      </c>
      <c r="N1790" s="5">
        <v>8.1018518518518516E-5</v>
      </c>
      <c r="O1790" t="s">
        <v>960</v>
      </c>
      <c r="P1790">
        <v>0</v>
      </c>
      <c r="Q1790">
        <v>20</v>
      </c>
      <c r="R1790" t="s">
        <v>1028</v>
      </c>
      <c r="S1790" t="s">
        <v>966</v>
      </c>
    </row>
    <row r="1791" spans="1:19" x14ac:dyDescent="0.25">
      <c r="A1791" s="54">
        <f>_xlfn.XLOOKUP(B1791,'School Lookup'!D:D,'School Lookup'!F:F,0)</f>
        <v>682471</v>
      </c>
      <c r="B1791" s="54" t="str">
        <f>_xlfn.XLOOKUP(C1791,'School Lookup'!A:A,'School Lookup'!D:D,_xlfn.XLOOKUP(C1791,'School Lookup'!B:B,'School Lookup'!D:D,_xlfn.XLOOKUP(C1791,'School Lookup'!C:C,'School Lookup'!D:D,0)))</f>
        <v>Ridgeway Primary School</v>
      </c>
      <c r="C1791" t="s">
        <v>327</v>
      </c>
      <c r="D1791">
        <v>500</v>
      </c>
      <c r="E1791" t="s">
        <v>16</v>
      </c>
      <c r="F1791" t="s">
        <v>734</v>
      </c>
      <c r="G1791" t="s">
        <v>328</v>
      </c>
      <c r="H1791" t="s">
        <v>885</v>
      </c>
      <c r="I1791" t="s">
        <v>958</v>
      </c>
      <c r="J1791" t="s">
        <v>959</v>
      </c>
      <c r="K1791" s="4">
        <v>46029</v>
      </c>
      <c r="L1791" s="5">
        <v>0.35645833333333332</v>
      </c>
      <c r="M1791" t="s">
        <v>953</v>
      </c>
      <c r="N1791" s="5">
        <v>2.3148148148148147E-5</v>
      </c>
      <c r="O1791" t="s">
        <v>960</v>
      </c>
      <c r="P1791">
        <v>0</v>
      </c>
      <c r="Q1791">
        <v>20</v>
      </c>
      <c r="R1791" t="s">
        <v>961</v>
      </c>
      <c r="S1791" t="s">
        <v>955</v>
      </c>
    </row>
    <row r="1792" spans="1:19" x14ac:dyDescent="0.25">
      <c r="A1792" s="54">
        <f>_xlfn.XLOOKUP(B1792,'School Lookup'!D:D,'School Lookup'!F:F,0)</f>
        <v>682471</v>
      </c>
      <c r="B1792" s="54" t="str">
        <f>_xlfn.XLOOKUP(C1792,'School Lookup'!A:A,'School Lookup'!D:D,_xlfn.XLOOKUP(C1792,'School Lookup'!B:B,'School Lookup'!D:D,_xlfn.XLOOKUP(C1792,'School Lookup'!C:C,'School Lookup'!D:D,0)))</f>
        <v>Ridgeway Primary School</v>
      </c>
      <c r="C1792" t="s">
        <v>327</v>
      </c>
      <c r="D1792">
        <v>500</v>
      </c>
      <c r="E1792" t="s">
        <v>16</v>
      </c>
      <c r="F1792" t="s">
        <v>734</v>
      </c>
      <c r="G1792" t="s">
        <v>328</v>
      </c>
      <c r="H1792" t="s">
        <v>885</v>
      </c>
      <c r="I1792" t="s">
        <v>958</v>
      </c>
      <c r="J1792" t="s">
        <v>959</v>
      </c>
      <c r="K1792" s="4">
        <v>46029</v>
      </c>
      <c r="L1792" s="5">
        <v>0.37141203703703701</v>
      </c>
      <c r="M1792" t="s">
        <v>953</v>
      </c>
      <c r="N1792" s="5">
        <v>3.4722222222222222E-5</v>
      </c>
      <c r="O1792" t="s">
        <v>960</v>
      </c>
      <c r="P1792">
        <v>0</v>
      </c>
      <c r="Q1792">
        <v>20</v>
      </c>
      <c r="R1792" t="s">
        <v>961</v>
      </c>
      <c r="S1792" t="s">
        <v>955</v>
      </c>
    </row>
    <row r="1793" spans="1:19" x14ac:dyDescent="0.25">
      <c r="A1793" s="54">
        <f>_xlfn.XLOOKUP(B1793,'School Lookup'!D:D,'School Lookup'!F:F,0)</f>
        <v>682471</v>
      </c>
      <c r="B1793" s="54" t="str">
        <f>_xlfn.XLOOKUP(C1793,'School Lookup'!A:A,'School Lookup'!D:D,_xlfn.XLOOKUP(C1793,'School Lookup'!B:B,'School Lookup'!D:D,_xlfn.XLOOKUP(C1793,'School Lookup'!C:C,'School Lookup'!D:D,0)))</f>
        <v>Ridgeway Primary School</v>
      </c>
      <c r="C1793" t="s">
        <v>327</v>
      </c>
      <c r="D1793">
        <v>500</v>
      </c>
      <c r="E1793" t="s">
        <v>16</v>
      </c>
      <c r="F1793" t="s">
        <v>734</v>
      </c>
      <c r="G1793" t="s">
        <v>328</v>
      </c>
      <c r="H1793" t="s">
        <v>885</v>
      </c>
      <c r="I1793" t="s">
        <v>958</v>
      </c>
      <c r="J1793" t="s">
        <v>959</v>
      </c>
      <c r="K1793" s="4">
        <v>46029</v>
      </c>
      <c r="L1793" s="5">
        <v>0.37467592592592591</v>
      </c>
      <c r="M1793" t="s">
        <v>953</v>
      </c>
      <c r="N1793" s="5">
        <v>5.7870370370370373E-5</v>
      </c>
      <c r="O1793" t="s">
        <v>960</v>
      </c>
      <c r="P1793">
        <v>0</v>
      </c>
      <c r="Q1793">
        <v>20</v>
      </c>
      <c r="R1793" t="s">
        <v>961</v>
      </c>
      <c r="S1793" t="s">
        <v>955</v>
      </c>
    </row>
    <row r="1794" spans="1:19" x14ac:dyDescent="0.25">
      <c r="A1794" s="54">
        <f>_xlfn.XLOOKUP(B1794,'School Lookup'!D:D,'School Lookup'!F:F,0)</f>
        <v>682471</v>
      </c>
      <c r="B1794" s="54" t="str">
        <f>_xlfn.XLOOKUP(C1794,'School Lookup'!A:A,'School Lookup'!D:D,_xlfn.XLOOKUP(C1794,'School Lookup'!B:B,'School Lookup'!D:D,_xlfn.XLOOKUP(C1794,'School Lookup'!C:C,'School Lookup'!D:D,0)))</f>
        <v>Ridgeway Primary School</v>
      </c>
      <c r="C1794" t="s">
        <v>327</v>
      </c>
      <c r="D1794" t="s">
        <v>963</v>
      </c>
      <c r="E1794" t="s">
        <v>16</v>
      </c>
      <c r="F1794" t="s">
        <v>734</v>
      </c>
      <c r="G1794" t="s">
        <v>328</v>
      </c>
      <c r="H1794" t="s">
        <v>885</v>
      </c>
      <c r="I1794" t="s">
        <v>958</v>
      </c>
      <c r="J1794" t="s">
        <v>959</v>
      </c>
      <c r="K1794" s="4">
        <v>46029</v>
      </c>
      <c r="L1794" s="5">
        <v>0.38965277777777779</v>
      </c>
      <c r="M1794" t="s">
        <v>953</v>
      </c>
      <c r="N1794" s="5">
        <v>8.4490740740740739E-4</v>
      </c>
      <c r="O1794" t="s">
        <v>960</v>
      </c>
      <c r="P1794">
        <v>0</v>
      </c>
      <c r="Q1794">
        <v>20</v>
      </c>
      <c r="R1794" t="s">
        <v>955</v>
      </c>
    </row>
    <row r="1795" spans="1:19" x14ac:dyDescent="0.25">
      <c r="A1795" s="54">
        <f>_xlfn.XLOOKUP(B1795,'School Lookup'!D:D,'School Lookup'!F:F,0)</f>
        <v>682471</v>
      </c>
      <c r="B1795" s="54" t="str">
        <f>_xlfn.XLOOKUP(C1795,'School Lookup'!A:A,'School Lookup'!D:D,_xlfn.XLOOKUP(C1795,'School Lookup'!B:B,'School Lookup'!D:D,_xlfn.XLOOKUP(C1795,'School Lookup'!C:C,'School Lookup'!D:D,0)))</f>
        <v>Ridgeway Primary School</v>
      </c>
      <c r="C1795" t="s">
        <v>327</v>
      </c>
      <c r="D1795">
        <v>500</v>
      </c>
      <c r="E1795" t="s">
        <v>16</v>
      </c>
      <c r="F1795" t="s">
        <v>734</v>
      </c>
      <c r="G1795" t="s">
        <v>328</v>
      </c>
      <c r="H1795" t="s">
        <v>885</v>
      </c>
      <c r="I1795" t="s">
        <v>958</v>
      </c>
      <c r="J1795" t="s">
        <v>959</v>
      </c>
      <c r="K1795" s="4">
        <v>46029</v>
      </c>
      <c r="L1795" s="5">
        <v>0.38965277777777779</v>
      </c>
      <c r="M1795" t="s">
        <v>953</v>
      </c>
      <c r="N1795" s="5">
        <v>8.4490740740740739E-4</v>
      </c>
      <c r="O1795" t="s">
        <v>960</v>
      </c>
      <c r="P1795">
        <v>0</v>
      </c>
      <c r="Q1795">
        <v>20</v>
      </c>
      <c r="R1795" t="s">
        <v>961</v>
      </c>
      <c r="S1795" t="s">
        <v>955</v>
      </c>
    </row>
    <row r="1796" spans="1:19" x14ac:dyDescent="0.25">
      <c r="A1796" s="54">
        <f>_xlfn.XLOOKUP(B1796,'School Lookup'!D:D,'School Lookup'!F:F,0)</f>
        <v>682471</v>
      </c>
      <c r="B1796" s="54" t="str">
        <f>_xlfn.XLOOKUP(C1796,'School Lookup'!A:A,'School Lookup'!D:D,_xlfn.XLOOKUP(C1796,'School Lookup'!B:B,'School Lookup'!D:D,_xlfn.XLOOKUP(C1796,'School Lookup'!C:C,'School Lookup'!D:D,0)))</f>
        <v>Ridgeway Primary School</v>
      </c>
      <c r="C1796" t="s">
        <v>327</v>
      </c>
      <c r="D1796" t="s">
        <v>963</v>
      </c>
      <c r="E1796" t="s">
        <v>16</v>
      </c>
      <c r="F1796" t="s">
        <v>734</v>
      </c>
      <c r="G1796" t="s">
        <v>328</v>
      </c>
      <c r="H1796" t="s">
        <v>885</v>
      </c>
      <c r="I1796" t="s">
        <v>958</v>
      </c>
      <c r="J1796" t="s">
        <v>959</v>
      </c>
      <c r="K1796" s="4">
        <v>46029</v>
      </c>
      <c r="L1796" s="5">
        <v>0.39250000000000002</v>
      </c>
      <c r="M1796" t="s">
        <v>953</v>
      </c>
      <c r="N1796" s="5">
        <v>1.3078703703703703E-3</v>
      </c>
      <c r="O1796" t="s">
        <v>960</v>
      </c>
      <c r="P1796">
        <v>0</v>
      </c>
      <c r="Q1796">
        <v>20</v>
      </c>
      <c r="R1796" t="s">
        <v>955</v>
      </c>
    </row>
    <row r="1797" spans="1:19" x14ac:dyDescent="0.25">
      <c r="A1797" s="54">
        <f>_xlfn.XLOOKUP(B1797,'School Lookup'!D:D,'School Lookup'!F:F,0)</f>
        <v>682471</v>
      </c>
      <c r="B1797" s="54" t="str">
        <f>_xlfn.XLOOKUP(C1797,'School Lookup'!A:A,'School Lookup'!D:D,_xlfn.XLOOKUP(C1797,'School Lookup'!B:B,'School Lookup'!D:D,_xlfn.XLOOKUP(C1797,'School Lookup'!C:C,'School Lookup'!D:D,0)))</f>
        <v>Ridgeway Primary School</v>
      </c>
      <c r="C1797" t="s">
        <v>327</v>
      </c>
      <c r="D1797">
        <v>500</v>
      </c>
      <c r="E1797" t="s">
        <v>16</v>
      </c>
      <c r="F1797" t="s">
        <v>734</v>
      </c>
      <c r="G1797" t="s">
        <v>328</v>
      </c>
      <c r="H1797" t="s">
        <v>885</v>
      </c>
      <c r="I1797" t="s">
        <v>958</v>
      </c>
      <c r="J1797" t="s">
        <v>959</v>
      </c>
      <c r="K1797" s="4">
        <v>46029</v>
      </c>
      <c r="L1797" s="5">
        <v>0.39250000000000002</v>
      </c>
      <c r="M1797" t="s">
        <v>953</v>
      </c>
      <c r="N1797" s="5">
        <v>1.3078703703703703E-3</v>
      </c>
      <c r="O1797" t="s">
        <v>960</v>
      </c>
      <c r="P1797">
        <v>0</v>
      </c>
      <c r="Q1797">
        <v>20</v>
      </c>
      <c r="R1797" t="s">
        <v>961</v>
      </c>
      <c r="S1797" t="s">
        <v>955</v>
      </c>
    </row>
    <row r="1798" spans="1:19" x14ac:dyDescent="0.25">
      <c r="A1798" s="54">
        <f>_xlfn.XLOOKUP(B1798,'School Lookup'!D:D,'School Lookup'!F:F,0)</f>
        <v>682471</v>
      </c>
      <c r="B1798" s="54" t="str">
        <f>_xlfn.XLOOKUP(C1798,'School Lookup'!A:A,'School Lookup'!D:D,_xlfn.XLOOKUP(C1798,'School Lookup'!B:B,'School Lookup'!D:D,_xlfn.XLOOKUP(C1798,'School Lookup'!C:C,'School Lookup'!D:D,0)))</f>
        <v>Ridgeway Primary School</v>
      </c>
      <c r="C1798" t="s">
        <v>327</v>
      </c>
      <c r="D1798" t="s">
        <v>963</v>
      </c>
      <c r="E1798" t="s">
        <v>16</v>
      </c>
      <c r="F1798" t="s">
        <v>734</v>
      </c>
      <c r="G1798" t="s">
        <v>328</v>
      </c>
      <c r="H1798" t="s">
        <v>885</v>
      </c>
      <c r="I1798" t="s">
        <v>958</v>
      </c>
      <c r="J1798" t="s">
        <v>959</v>
      </c>
      <c r="K1798" s="4">
        <v>46029</v>
      </c>
      <c r="L1798" s="5">
        <v>0.4274074074074074</v>
      </c>
      <c r="M1798" t="s">
        <v>953</v>
      </c>
      <c r="N1798" s="5">
        <v>2.5462962962962961E-4</v>
      </c>
      <c r="O1798" t="s">
        <v>960</v>
      </c>
      <c r="P1798">
        <v>0</v>
      </c>
      <c r="Q1798">
        <v>20</v>
      </c>
      <c r="R1798" t="s">
        <v>955</v>
      </c>
    </row>
    <row r="1799" spans="1:19" x14ac:dyDescent="0.25">
      <c r="A1799" s="54">
        <f>_xlfn.XLOOKUP(B1799,'School Lookup'!D:D,'School Lookup'!F:F,0)</f>
        <v>682471</v>
      </c>
      <c r="B1799" s="54" t="str">
        <f>_xlfn.XLOOKUP(C1799,'School Lookup'!A:A,'School Lookup'!D:D,_xlfn.XLOOKUP(C1799,'School Lookup'!B:B,'School Lookup'!D:D,_xlfn.XLOOKUP(C1799,'School Lookup'!C:C,'School Lookup'!D:D,0)))</f>
        <v>Ridgeway Primary School</v>
      </c>
      <c r="C1799" t="s">
        <v>327</v>
      </c>
      <c r="D1799">
        <v>500</v>
      </c>
      <c r="E1799" t="s">
        <v>16</v>
      </c>
      <c r="F1799" t="s">
        <v>734</v>
      </c>
      <c r="G1799" t="s">
        <v>328</v>
      </c>
      <c r="H1799" t="s">
        <v>885</v>
      </c>
      <c r="I1799" t="s">
        <v>958</v>
      </c>
      <c r="J1799" t="s">
        <v>959</v>
      </c>
      <c r="K1799" s="4">
        <v>46029</v>
      </c>
      <c r="L1799" s="5">
        <v>0.4274074074074074</v>
      </c>
      <c r="M1799" t="s">
        <v>953</v>
      </c>
      <c r="N1799" s="5">
        <v>2.5462962962962961E-4</v>
      </c>
      <c r="O1799" t="s">
        <v>960</v>
      </c>
      <c r="P1799">
        <v>0</v>
      </c>
      <c r="Q1799">
        <v>20</v>
      </c>
      <c r="R1799" t="s">
        <v>961</v>
      </c>
      <c r="S1799" t="s">
        <v>955</v>
      </c>
    </row>
    <row r="1800" spans="1:19" x14ac:dyDescent="0.25">
      <c r="A1800" s="54">
        <f>_xlfn.XLOOKUP(B1800,'School Lookup'!D:D,'School Lookup'!F:F,0)</f>
        <v>682471</v>
      </c>
      <c r="B1800" s="54" t="str">
        <f>_xlfn.XLOOKUP(C1800,'School Lookup'!A:A,'School Lookup'!D:D,_xlfn.XLOOKUP(C1800,'School Lookup'!B:B,'School Lookup'!D:D,_xlfn.XLOOKUP(C1800,'School Lookup'!C:C,'School Lookup'!D:D,0)))</f>
        <v>Ridgeway Primary School</v>
      </c>
      <c r="C1800" t="s">
        <v>327</v>
      </c>
      <c r="D1800">
        <v>500</v>
      </c>
      <c r="E1800" t="s">
        <v>16</v>
      </c>
      <c r="F1800" t="s">
        <v>734</v>
      </c>
      <c r="G1800" t="s">
        <v>328</v>
      </c>
      <c r="H1800" t="s">
        <v>885</v>
      </c>
      <c r="I1800" t="s">
        <v>958</v>
      </c>
      <c r="J1800" t="s">
        <v>959</v>
      </c>
      <c r="K1800" s="4">
        <v>46029</v>
      </c>
      <c r="L1800" s="5">
        <v>0.49657407407407406</v>
      </c>
      <c r="M1800" t="s">
        <v>953</v>
      </c>
      <c r="N1800" s="5">
        <v>5.7870370370370373E-5</v>
      </c>
      <c r="O1800" t="s">
        <v>960</v>
      </c>
      <c r="P1800">
        <v>0</v>
      </c>
      <c r="Q1800">
        <v>20</v>
      </c>
      <c r="R1800" t="s">
        <v>961</v>
      </c>
      <c r="S1800" t="s">
        <v>955</v>
      </c>
    </row>
    <row r="1801" spans="1:19" x14ac:dyDescent="0.25">
      <c r="A1801" s="54">
        <f>_xlfn.XLOOKUP(B1801,'School Lookup'!D:D,'School Lookup'!F:F,0)</f>
        <v>682471</v>
      </c>
      <c r="B1801" s="54" t="str">
        <f>_xlfn.XLOOKUP(C1801,'School Lookup'!A:A,'School Lookup'!D:D,_xlfn.XLOOKUP(C1801,'School Lookup'!B:B,'School Lookup'!D:D,_xlfn.XLOOKUP(C1801,'School Lookup'!C:C,'School Lookup'!D:D,0)))</f>
        <v>Ridgeway Primary School</v>
      </c>
      <c r="C1801" t="s">
        <v>327</v>
      </c>
      <c r="D1801">
        <v>500</v>
      </c>
      <c r="E1801" t="s">
        <v>16</v>
      </c>
      <c r="F1801" t="s">
        <v>734</v>
      </c>
      <c r="G1801" t="s">
        <v>328</v>
      </c>
      <c r="H1801" t="s">
        <v>885</v>
      </c>
      <c r="I1801" t="s">
        <v>958</v>
      </c>
      <c r="J1801" t="s">
        <v>959</v>
      </c>
      <c r="K1801" s="4">
        <v>46029</v>
      </c>
      <c r="L1801" s="5">
        <v>0.58196759259259256</v>
      </c>
      <c r="M1801" t="s">
        <v>953</v>
      </c>
      <c r="N1801" s="5">
        <v>8.1018518518518516E-5</v>
      </c>
      <c r="O1801" t="s">
        <v>960</v>
      </c>
      <c r="P1801">
        <v>0</v>
      </c>
      <c r="Q1801">
        <v>20</v>
      </c>
      <c r="R1801" t="s">
        <v>961</v>
      </c>
      <c r="S1801" t="s">
        <v>955</v>
      </c>
    </row>
    <row r="1802" spans="1:19" x14ac:dyDescent="0.25">
      <c r="A1802" s="54">
        <f>_xlfn.XLOOKUP(B1802,'School Lookup'!D:D,'School Lookup'!F:F,0)</f>
        <v>682471</v>
      </c>
      <c r="B1802" s="54" t="str">
        <f>_xlfn.XLOOKUP(C1802,'School Lookup'!A:A,'School Lookup'!D:D,_xlfn.XLOOKUP(C1802,'School Lookup'!B:B,'School Lookup'!D:D,_xlfn.XLOOKUP(C1802,'School Lookup'!C:C,'School Lookup'!D:D,0)))</f>
        <v>Ridgeway Primary School</v>
      </c>
      <c r="C1802" t="s">
        <v>327</v>
      </c>
      <c r="D1802">
        <v>500</v>
      </c>
      <c r="E1802" t="s">
        <v>16</v>
      </c>
      <c r="F1802" t="s">
        <v>734</v>
      </c>
      <c r="G1802" t="s">
        <v>328</v>
      </c>
      <c r="H1802" t="s">
        <v>885</v>
      </c>
      <c r="I1802" t="s">
        <v>958</v>
      </c>
      <c r="J1802" t="s">
        <v>959</v>
      </c>
      <c r="K1802" s="4">
        <v>46029</v>
      </c>
      <c r="L1802" s="5">
        <v>0.58699074074074076</v>
      </c>
      <c r="M1802" t="s">
        <v>953</v>
      </c>
      <c r="N1802" s="5">
        <v>4.6296296296296294E-5</v>
      </c>
      <c r="O1802" t="s">
        <v>960</v>
      </c>
      <c r="P1802">
        <v>0</v>
      </c>
      <c r="Q1802">
        <v>20</v>
      </c>
      <c r="R1802" t="s">
        <v>961</v>
      </c>
      <c r="S1802" t="s">
        <v>955</v>
      </c>
    </row>
    <row r="1803" spans="1:19" x14ac:dyDescent="0.25">
      <c r="A1803" s="54">
        <f>_xlfn.XLOOKUP(B1803,'School Lookup'!D:D,'School Lookup'!F:F,0)</f>
        <v>682471</v>
      </c>
      <c r="B1803" s="54" t="str">
        <f>_xlfn.XLOOKUP(C1803,'School Lookup'!A:A,'School Lookup'!D:D,_xlfn.XLOOKUP(C1803,'School Lookup'!B:B,'School Lookup'!D:D,_xlfn.XLOOKUP(C1803,'School Lookup'!C:C,'School Lookup'!D:D,0)))</f>
        <v>Ridgeway Primary School</v>
      </c>
      <c r="C1803" t="s">
        <v>327</v>
      </c>
      <c r="D1803" t="s">
        <v>963</v>
      </c>
      <c r="E1803" t="s">
        <v>16</v>
      </c>
      <c r="F1803" t="s">
        <v>734</v>
      </c>
      <c r="G1803" t="s">
        <v>328</v>
      </c>
      <c r="H1803" t="s">
        <v>885</v>
      </c>
      <c r="I1803" t="s">
        <v>958</v>
      </c>
      <c r="J1803" t="s">
        <v>959</v>
      </c>
      <c r="K1803" s="4">
        <v>46029</v>
      </c>
      <c r="L1803" s="5">
        <v>0.62200231481481483</v>
      </c>
      <c r="M1803" t="s">
        <v>953</v>
      </c>
      <c r="N1803" s="5">
        <v>4.0509259259259258E-4</v>
      </c>
      <c r="O1803" t="s">
        <v>960</v>
      </c>
      <c r="P1803">
        <v>0</v>
      </c>
      <c r="Q1803">
        <v>20</v>
      </c>
      <c r="R1803" t="s">
        <v>955</v>
      </c>
    </row>
    <row r="1804" spans="1:19" x14ac:dyDescent="0.25">
      <c r="A1804" s="54">
        <f>_xlfn.XLOOKUP(B1804,'School Lookup'!D:D,'School Lookup'!F:F,0)</f>
        <v>682471</v>
      </c>
      <c r="B1804" s="54" t="str">
        <f>_xlfn.XLOOKUP(C1804,'School Lookup'!A:A,'School Lookup'!D:D,_xlfn.XLOOKUP(C1804,'School Lookup'!B:B,'School Lookup'!D:D,_xlfn.XLOOKUP(C1804,'School Lookup'!C:C,'School Lookup'!D:D,0)))</f>
        <v>Ridgeway Primary School</v>
      </c>
      <c r="C1804" t="s">
        <v>327</v>
      </c>
      <c r="D1804">
        <v>500</v>
      </c>
      <c r="E1804" t="s">
        <v>16</v>
      </c>
      <c r="F1804" t="s">
        <v>734</v>
      </c>
      <c r="G1804" t="s">
        <v>328</v>
      </c>
      <c r="H1804" t="s">
        <v>885</v>
      </c>
      <c r="I1804" t="s">
        <v>958</v>
      </c>
      <c r="J1804" t="s">
        <v>959</v>
      </c>
      <c r="K1804" s="4">
        <v>46029</v>
      </c>
      <c r="L1804" s="5">
        <v>0.62200231481481483</v>
      </c>
      <c r="M1804" t="s">
        <v>953</v>
      </c>
      <c r="N1804" s="5">
        <v>4.0509259259259258E-4</v>
      </c>
      <c r="O1804" t="s">
        <v>960</v>
      </c>
      <c r="P1804">
        <v>0</v>
      </c>
      <c r="Q1804">
        <v>20</v>
      </c>
      <c r="R1804" t="s">
        <v>961</v>
      </c>
      <c r="S1804" t="s">
        <v>955</v>
      </c>
    </row>
    <row r="1805" spans="1:19" x14ac:dyDescent="0.25">
      <c r="A1805" s="54">
        <f>_xlfn.XLOOKUP(B1805,'School Lookup'!D:D,'School Lookup'!F:F,0)</f>
        <v>682471</v>
      </c>
      <c r="B1805" s="54" t="str">
        <f>_xlfn.XLOOKUP(C1805,'School Lookup'!A:A,'School Lookup'!D:D,_xlfn.XLOOKUP(C1805,'School Lookup'!B:B,'School Lookup'!D:D,_xlfn.XLOOKUP(C1805,'School Lookup'!C:C,'School Lookup'!D:D,0)))</f>
        <v>Ridgeway Primary School</v>
      </c>
      <c r="C1805" t="s">
        <v>327</v>
      </c>
      <c r="D1805">
        <v>500</v>
      </c>
      <c r="E1805" t="s">
        <v>16</v>
      </c>
      <c r="F1805" t="s">
        <v>734</v>
      </c>
      <c r="G1805" t="s">
        <v>328</v>
      </c>
      <c r="H1805" t="s">
        <v>885</v>
      </c>
      <c r="I1805" t="s">
        <v>958</v>
      </c>
      <c r="J1805" t="s">
        <v>959</v>
      </c>
      <c r="K1805" s="4">
        <v>46029</v>
      </c>
      <c r="L1805" s="5">
        <v>0.64270833333333333</v>
      </c>
      <c r="M1805" t="s">
        <v>953</v>
      </c>
      <c r="N1805" s="5">
        <v>4.3981481481481481E-4</v>
      </c>
      <c r="O1805" t="s">
        <v>960</v>
      </c>
      <c r="P1805">
        <v>0</v>
      </c>
      <c r="Q1805">
        <v>20</v>
      </c>
      <c r="R1805" t="s">
        <v>961</v>
      </c>
      <c r="S1805" t="s">
        <v>955</v>
      </c>
    </row>
    <row r="1806" spans="1:19" x14ac:dyDescent="0.25">
      <c r="A1806" s="54">
        <f>_xlfn.XLOOKUP(B1806,'School Lookup'!D:D,'School Lookup'!F:F,0)</f>
        <v>682471</v>
      </c>
      <c r="B1806" s="54" t="str">
        <f>_xlfn.XLOOKUP(C1806,'School Lookup'!A:A,'School Lookup'!D:D,_xlfn.XLOOKUP(C1806,'School Lookup'!B:B,'School Lookup'!D:D,_xlfn.XLOOKUP(C1806,'School Lookup'!C:C,'School Lookup'!D:D,0)))</f>
        <v>Ridgeway Primary School</v>
      </c>
      <c r="C1806" t="s">
        <v>327</v>
      </c>
      <c r="D1806">
        <v>500</v>
      </c>
      <c r="E1806" t="s">
        <v>16</v>
      </c>
      <c r="F1806" t="s">
        <v>734</v>
      </c>
      <c r="G1806" t="s">
        <v>328</v>
      </c>
      <c r="H1806" t="s">
        <v>885</v>
      </c>
      <c r="I1806" t="s">
        <v>958</v>
      </c>
      <c r="J1806" t="s">
        <v>959</v>
      </c>
      <c r="K1806" s="4">
        <v>46029</v>
      </c>
      <c r="L1806" s="5">
        <v>0.35453703703703704</v>
      </c>
      <c r="M1806" t="s">
        <v>953</v>
      </c>
      <c r="N1806" s="5">
        <v>5.7870370370370373E-5</v>
      </c>
      <c r="O1806" t="s">
        <v>960</v>
      </c>
      <c r="P1806">
        <v>0</v>
      </c>
      <c r="Q1806">
        <v>20</v>
      </c>
      <c r="R1806" t="s">
        <v>961</v>
      </c>
      <c r="S1806" t="s">
        <v>955</v>
      </c>
    </row>
    <row r="1807" spans="1:19" x14ac:dyDescent="0.25">
      <c r="A1807" s="54">
        <f>_xlfn.XLOOKUP(B1807,'School Lookup'!D:D,'School Lookup'!F:F,0)</f>
        <v>682471</v>
      </c>
      <c r="B1807" s="54" t="str">
        <f>_xlfn.XLOOKUP(C1807,'School Lookup'!A:A,'School Lookup'!D:D,_xlfn.XLOOKUP(C1807,'School Lookup'!B:B,'School Lookup'!D:D,_xlfn.XLOOKUP(C1807,'School Lookup'!C:C,'School Lookup'!D:D,0)))</f>
        <v>Ridgeway Primary School</v>
      </c>
      <c r="C1807" t="s">
        <v>327</v>
      </c>
      <c r="D1807">
        <v>500</v>
      </c>
      <c r="E1807" t="s">
        <v>16</v>
      </c>
      <c r="F1807" t="s">
        <v>734</v>
      </c>
      <c r="G1807" t="s">
        <v>328</v>
      </c>
      <c r="H1807" t="s">
        <v>885</v>
      </c>
      <c r="I1807" t="s">
        <v>958</v>
      </c>
      <c r="J1807" t="s">
        <v>959</v>
      </c>
      <c r="K1807" s="4">
        <v>46029</v>
      </c>
      <c r="L1807" s="5">
        <v>0.35469907407407408</v>
      </c>
      <c r="M1807" t="s">
        <v>953</v>
      </c>
      <c r="N1807" s="5">
        <v>2.3148148148148147E-5</v>
      </c>
      <c r="O1807" t="s">
        <v>960</v>
      </c>
      <c r="P1807">
        <v>0</v>
      </c>
      <c r="Q1807">
        <v>20</v>
      </c>
      <c r="R1807" t="s">
        <v>961</v>
      </c>
      <c r="S1807" t="s">
        <v>955</v>
      </c>
    </row>
    <row r="1808" spans="1:19" x14ac:dyDescent="0.25">
      <c r="A1808" s="54">
        <f>_xlfn.XLOOKUP(B1808,'School Lookup'!D:D,'School Lookup'!F:F,0)</f>
        <v>682471</v>
      </c>
      <c r="B1808" s="54" t="str">
        <f>_xlfn.XLOOKUP(C1808,'School Lookup'!A:A,'School Lookup'!D:D,_xlfn.XLOOKUP(C1808,'School Lookup'!B:B,'School Lookup'!D:D,_xlfn.XLOOKUP(C1808,'School Lookup'!C:C,'School Lookup'!D:D,0)))</f>
        <v>Ridgeway Primary School</v>
      </c>
      <c r="C1808" t="s">
        <v>327</v>
      </c>
      <c r="D1808">
        <v>500</v>
      </c>
      <c r="E1808" t="s">
        <v>16</v>
      </c>
      <c r="F1808" t="s">
        <v>734</v>
      </c>
      <c r="G1808" t="s">
        <v>328</v>
      </c>
      <c r="H1808" t="s">
        <v>885</v>
      </c>
      <c r="I1808" t="s">
        <v>958</v>
      </c>
      <c r="J1808" t="s">
        <v>959</v>
      </c>
      <c r="K1808" s="4">
        <v>46029</v>
      </c>
      <c r="L1808" s="5">
        <v>0.35505787037037034</v>
      </c>
      <c r="M1808" t="s">
        <v>953</v>
      </c>
      <c r="N1808" s="5">
        <v>2.3148148148148147E-5</v>
      </c>
      <c r="O1808" t="s">
        <v>960</v>
      </c>
      <c r="P1808">
        <v>0</v>
      </c>
      <c r="Q1808">
        <v>20</v>
      </c>
      <c r="R1808" t="s">
        <v>961</v>
      </c>
      <c r="S1808" t="s">
        <v>955</v>
      </c>
    </row>
    <row r="1809" spans="1:19" x14ac:dyDescent="0.25">
      <c r="A1809" s="54">
        <f>_xlfn.XLOOKUP(B1809,'School Lookup'!D:D,'School Lookup'!F:F,0)</f>
        <v>682471</v>
      </c>
      <c r="B1809" s="54" t="str">
        <f>_xlfn.XLOOKUP(C1809,'School Lookup'!A:A,'School Lookup'!D:D,_xlfn.XLOOKUP(C1809,'School Lookup'!B:B,'School Lookup'!D:D,_xlfn.XLOOKUP(C1809,'School Lookup'!C:C,'School Lookup'!D:D,0)))</f>
        <v>Ridgeway Primary School</v>
      </c>
      <c r="C1809" t="s">
        <v>327</v>
      </c>
      <c r="D1809" t="s">
        <v>963</v>
      </c>
      <c r="E1809" t="s">
        <v>16</v>
      </c>
      <c r="F1809" t="s">
        <v>734</v>
      </c>
      <c r="G1809" t="s">
        <v>328</v>
      </c>
      <c r="H1809" t="s">
        <v>885</v>
      </c>
      <c r="I1809" t="s">
        <v>958</v>
      </c>
      <c r="J1809" t="s">
        <v>959</v>
      </c>
      <c r="K1809" s="4">
        <v>46029</v>
      </c>
      <c r="L1809" s="5">
        <v>0.35612268518518519</v>
      </c>
      <c r="M1809" t="s">
        <v>953</v>
      </c>
      <c r="N1809" s="5">
        <v>3.4722222222222224E-4</v>
      </c>
      <c r="O1809" t="s">
        <v>960</v>
      </c>
      <c r="P1809">
        <v>0</v>
      </c>
      <c r="Q1809">
        <v>20</v>
      </c>
      <c r="R1809" t="s">
        <v>955</v>
      </c>
    </row>
    <row r="1810" spans="1:19" x14ac:dyDescent="0.25">
      <c r="A1810" s="54">
        <f>_xlfn.XLOOKUP(B1810,'School Lookup'!D:D,'School Lookup'!F:F,0)</f>
        <v>682471</v>
      </c>
      <c r="B1810" s="54" t="str">
        <f>_xlfn.XLOOKUP(C1810,'School Lookup'!A:A,'School Lookup'!D:D,_xlfn.XLOOKUP(C1810,'School Lookup'!B:B,'School Lookup'!D:D,_xlfn.XLOOKUP(C1810,'School Lookup'!C:C,'School Lookup'!D:D,0)))</f>
        <v>Ridgeway Primary School</v>
      </c>
      <c r="C1810" t="s">
        <v>327</v>
      </c>
      <c r="D1810">
        <v>500</v>
      </c>
      <c r="E1810" t="s">
        <v>16</v>
      </c>
      <c r="F1810" t="s">
        <v>734</v>
      </c>
      <c r="G1810" t="s">
        <v>328</v>
      </c>
      <c r="H1810" t="s">
        <v>885</v>
      </c>
      <c r="I1810" t="s">
        <v>958</v>
      </c>
      <c r="J1810" t="s">
        <v>959</v>
      </c>
      <c r="K1810" s="4">
        <v>46029</v>
      </c>
      <c r="L1810" s="5">
        <v>0.35612268518518519</v>
      </c>
      <c r="M1810" t="s">
        <v>953</v>
      </c>
      <c r="N1810" s="5">
        <v>3.4722222222222224E-4</v>
      </c>
      <c r="O1810" t="s">
        <v>960</v>
      </c>
      <c r="P1810">
        <v>0</v>
      </c>
      <c r="Q1810">
        <v>20</v>
      </c>
      <c r="R1810" t="s">
        <v>961</v>
      </c>
      <c r="S1810" t="s">
        <v>955</v>
      </c>
    </row>
    <row r="1811" spans="1:19" x14ac:dyDescent="0.25">
      <c r="A1811" s="54">
        <f>_xlfn.XLOOKUP(B1811,'School Lookup'!D:D,'School Lookup'!F:F,0)</f>
        <v>114469</v>
      </c>
      <c r="B1811" s="54" t="str">
        <f>_xlfn.XLOOKUP(C1811,'School Lookup'!A:A,'School Lookup'!D:D,_xlfn.XLOOKUP(C1811,'School Lookup'!B:B,'School Lookup'!D:D,_xlfn.XLOOKUP(C1811,'School Lookup'!C:C,'School Lookup'!D:D,0)))</f>
        <v>Thornsett Primary School</v>
      </c>
      <c r="C1811" t="s">
        <v>20</v>
      </c>
      <c r="D1811" t="s">
        <v>1808</v>
      </c>
      <c r="E1811" t="s">
        <v>16</v>
      </c>
      <c r="F1811" t="s">
        <v>734</v>
      </c>
      <c r="G1811" t="s">
        <v>224</v>
      </c>
      <c r="H1811" t="s">
        <v>222</v>
      </c>
      <c r="I1811" t="s">
        <v>980</v>
      </c>
      <c r="J1811" t="s">
        <v>959</v>
      </c>
      <c r="K1811" s="4">
        <v>46029</v>
      </c>
      <c r="L1811" s="5">
        <v>0.59347222222222218</v>
      </c>
      <c r="M1811" t="s">
        <v>953</v>
      </c>
      <c r="N1811" s="5">
        <v>1.1273148148148148E-2</v>
      </c>
      <c r="O1811" t="s">
        <v>1023</v>
      </c>
      <c r="P1811">
        <v>0.13900000000000001</v>
      </c>
      <c r="Q1811">
        <v>20</v>
      </c>
      <c r="R1811" t="s">
        <v>1809</v>
      </c>
      <c r="S1811" t="s">
        <v>966</v>
      </c>
    </row>
    <row r="1812" spans="1:19" x14ac:dyDescent="0.25">
      <c r="A1812" s="54">
        <f>_xlfn.XLOOKUP(B1812,'School Lookup'!D:D,'School Lookup'!F:F,0)</f>
        <v>114469</v>
      </c>
      <c r="B1812" s="54" t="str">
        <f>_xlfn.XLOOKUP(C1812,'School Lookup'!A:A,'School Lookup'!D:D,_xlfn.XLOOKUP(C1812,'School Lookup'!B:B,'School Lookup'!D:D,_xlfn.XLOOKUP(C1812,'School Lookup'!C:C,'School Lookup'!D:D,0)))</f>
        <v>Thornsett Primary School</v>
      </c>
      <c r="C1812" t="s">
        <v>20</v>
      </c>
      <c r="D1812" t="s">
        <v>1810</v>
      </c>
      <c r="E1812" t="s">
        <v>16</v>
      </c>
      <c r="F1812" t="s">
        <v>734</v>
      </c>
      <c r="G1812" t="s">
        <v>224</v>
      </c>
      <c r="H1812" t="s">
        <v>222</v>
      </c>
      <c r="I1812" t="s">
        <v>980</v>
      </c>
      <c r="J1812" t="s">
        <v>981</v>
      </c>
      <c r="K1812" s="4">
        <v>46029</v>
      </c>
      <c r="L1812" s="5">
        <v>0.54912037037037043</v>
      </c>
      <c r="M1812" t="s">
        <v>953</v>
      </c>
      <c r="N1812" s="5">
        <v>6.134259259259259E-4</v>
      </c>
      <c r="O1812" t="s">
        <v>982</v>
      </c>
      <c r="P1812">
        <v>6.4000000000000001E-2</v>
      </c>
      <c r="Q1812">
        <v>20</v>
      </c>
      <c r="R1812" t="s">
        <v>983</v>
      </c>
      <c r="S1812" t="s">
        <v>984</v>
      </c>
    </row>
    <row r="1813" spans="1:19" x14ac:dyDescent="0.25">
      <c r="A1813" s="54">
        <f>_xlfn.XLOOKUP(B1813,'School Lookup'!D:D,'School Lookup'!F:F,0)</f>
        <v>114469</v>
      </c>
      <c r="B1813" s="54" t="str">
        <f>_xlfn.XLOOKUP(C1813,'School Lookup'!A:A,'School Lookup'!D:D,_xlfn.XLOOKUP(C1813,'School Lookup'!B:B,'School Lookup'!D:D,_xlfn.XLOOKUP(C1813,'School Lookup'!C:C,'School Lookup'!D:D,0)))</f>
        <v>Thornsett Primary School</v>
      </c>
      <c r="C1813" t="s">
        <v>20</v>
      </c>
      <c r="D1813" t="s">
        <v>1648</v>
      </c>
      <c r="E1813" t="s">
        <v>16</v>
      </c>
      <c r="F1813" t="s">
        <v>734</v>
      </c>
      <c r="G1813" t="s">
        <v>224</v>
      </c>
      <c r="H1813" t="s">
        <v>222</v>
      </c>
      <c r="I1813" t="s">
        <v>980</v>
      </c>
      <c r="J1813" t="s">
        <v>981</v>
      </c>
      <c r="K1813" s="4">
        <v>46029</v>
      </c>
      <c r="L1813" s="5">
        <v>0.58726851851851847</v>
      </c>
      <c r="M1813" t="s">
        <v>953</v>
      </c>
      <c r="N1813" s="5">
        <v>2.8935185185185184E-4</v>
      </c>
      <c r="O1813" t="s">
        <v>982</v>
      </c>
      <c r="P1813">
        <v>3.1E-2</v>
      </c>
      <c r="Q1813">
        <v>20</v>
      </c>
      <c r="R1813" t="s">
        <v>1006</v>
      </c>
      <c r="S1813" t="s">
        <v>994</v>
      </c>
    </row>
    <row r="1814" spans="1:19" x14ac:dyDescent="0.25">
      <c r="A1814" s="54">
        <f>_xlfn.XLOOKUP(B1814,'School Lookup'!D:D,'School Lookup'!F:F,0)</f>
        <v>114469</v>
      </c>
      <c r="B1814" s="54" t="str">
        <f>_xlfn.XLOOKUP(C1814,'School Lookup'!A:A,'School Lookup'!D:D,_xlfn.XLOOKUP(C1814,'School Lookup'!B:B,'School Lookup'!D:D,_xlfn.XLOOKUP(C1814,'School Lookup'!C:C,'School Lookup'!D:D,0)))</f>
        <v>Thornsett Primary School</v>
      </c>
      <c r="C1814" t="s">
        <v>20</v>
      </c>
      <c r="D1814" t="s">
        <v>1811</v>
      </c>
      <c r="E1814" t="s">
        <v>16</v>
      </c>
      <c r="F1814" t="s">
        <v>734</v>
      </c>
      <c r="G1814" t="s">
        <v>224</v>
      </c>
      <c r="H1814" t="s">
        <v>222</v>
      </c>
      <c r="I1814" t="s">
        <v>980</v>
      </c>
      <c r="J1814" t="s">
        <v>981</v>
      </c>
      <c r="K1814" s="4">
        <v>46029</v>
      </c>
      <c r="L1814" s="5">
        <v>0.58796296296296291</v>
      </c>
      <c r="M1814" t="s">
        <v>953</v>
      </c>
      <c r="N1814" s="5">
        <v>1.273148148148148E-4</v>
      </c>
      <c r="O1814" t="s">
        <v>982</v>
      </c>
      <c r="P1814">
        <v>0.02</v>
      </c>
      <c r="Q1814">
        <v>20</v>
      </c>
      <c r="R1814" t="s">
        <v>983</v>
      </c>
      <c r="S1814" t="s">
        <v>984</v>
      </c>
    </row>
    <row r="1815" spans="1:19" x14ac:dyDescent="0.25">
      <c r="A1815" s="54">
        <f>_xlfn.XLOOKUP(B1815,'School Lookup'!D:D,'School Lookup'!F:F,0)</f>
        <v>114469</v>
      </c>
      <c r="B1815" s="54" t="str">
        <f>_xlfn.XLOOKUP(C1815,'School Lookup'!A:A,'School Lookup'!D:D,_xlfn.XLOOKUP(C1815,'School Lookup'!B:B,'School Lookup'!D:D,_xlfn.XLOOKUP(C1815,'School Lookup'!C:C,'School Lookup'!D:D,0)))</f>
        <v>Thornsett Primary School</v>
      </c>
      <c r="C1815" t="s">
        <v>20</v>
      </c>
      <c r="D1815" t="s">
        <v>1812</v>
      </c>
      <c r="E1815" t="s">
        <v>16</v>
      </c>
      <c r="F1815" t="s">
        <v>734</v>
      </c>
      <c r="G1815" t="s">
        <v>224</v>
      </c>
      <c r="H1815" t="s">
        <v>222</v>
      </c>
      <c r="I1815" t="s">
        <v>980</v>
      </c>
      <c r="J1815" t="s">
        <v>981</v>
      </c>
      <c r="K1815" s="4">
        <v>46029</v>
      </c>
      <c r="L1815" s="5">
        <v>0.61493055555555554</v>
      </c>
      <c r="M1815" t="s">
        <v>953</v>
      </c>
      <c r="N1815" s="5">
        <v>3.1712962962962962E-3</v>
      </c>
      <c r="O1815" t="s">
        <v>982</v>
      </c>
      <c r="P1815">
        <v>0.32600000000000001</v>
      </c>
      <c r="Q1815">
        <v>20</v>
      </c>
      <c r="R1815" t="s">
        <v>998</v>
      </c>
      <c r="S1815" t="s">
        <v>987</v>
      </c>
    </row>
    <row r="1816" spans="1:19" x14ac:dyDescent="0.25">
      <c r="A1816" s="54">
        <f>_xlfn.XLOOKUP(B1816,'School Lookup'!D:D,'School Lookup'!F:F,0)</f>
        <v>148526</v>
      </c>
      <c r="B1816" s="54" t="str">
        <f>_xlfn.XLOOKUP(C1816,'School Lookup'!A:A,'School Lookup'!D:D,_xlfn.XLOOKUP(C1816,'School Lookup'!B:B,'School Lookup'!D:D,_xlfn.XLOOKUP(C1816,'School Lookup'!C:C,'School Lookup'!D:D,0)))</f>
        <v>The Village Federation Lines</v>
      </c>
      <c r="C1816" t="s">
        <v>46</v>
      </c>
      <c r="D1816">
        <v>148</v>
      </c>
      <c r="E1816" t="s">
        <v>16</v>
      </c>
      <c r="F1816" t="s">
        <v>734</v>
      </c>
      <c r="G1816" t="s">
        <v>134</v>
      </c>
      <c r="H1816" t="s">
        <v>347</v>
      </c>
      <c r="I1816" t="s">
        <v>958</v>
      </c>
      <c r="J1816" t="s">
        <v>959</v>
      </c>
      <c r="K1816" s="4">
        <v>46029</v>
      </c>
      <c r="L1816" s="5">
        <v>0.34297453703703706</v>
      </c>
      <c r="M1816" t="s">
        <v>953</v>
      </c>
      <c r="N1816" s="5">
        <v>1.9675925925925926E-4</v>
      </c>
      <c r="O1816" t="s">
        <v>960</v>
      </c>
      <c r="P1816">
        <v>0</v>
      </c>
      <c r="Q1816">
        <v>20</v>
      </c>
      <c r="R1816" t="s">
        <v>955</v>
      </c>
    </row>
    <row r="1817" spans="1:19" x14ac:dyDescent="0.25">
      <c r="A1817" s="54">
        <f>_xlfn.XLOOKUP(B1817,'School Lookup'!D:D,'School Lookup'!F:F,0)</f>
        <v>148526</v>
      </c>
      <c r="B1817" s="54" t="str">
        <f>_xlfn.XLOOKUP(C1817,'School Lookup'!A:A,'School Lookup'!D:D,_xlfn.XLOOKUP(C1817,'School Lookup'!B:B,'School Lookup'!D:D,_xlfn.XLOOKUP(C1817,'School Lookup'!C:C,'School Lookup'!D:D,0)))</f>
        <v>The Village Federation Lines</v>
      </c>
      <c r="C1817" t="s">
        <v>46</v>
      </c>
      <c r="D1817" t="s">
        <v>31</v>
      </c>
      <c r="E1817" t="s">
        <v>16</v>
      </c>
      <c r="F1817" t="s">
        <v>734</v>
      </c>
      <c r="G1817" t="s">
        <v>134</v>
      </c>
      <c r="H1817" t="s">
        <v>347</v>
      </c>
      <c r="I1817" t="s">
        <v>958</v>
      </c>
      <c r="J1817" t="s">
        <v>959</v>
      </c>
      <c r="K1817" s="4">
        <v>46029</v>
      </c>
      <c r="L1817" s="5">
        <v>0.38793981481481482</v>
      </c>
      <c r="M1817" t="s">
        <v>953</v>
      </c>
      <c r="N1817" s="5">
        <v>1.9560185185185184E-3</v>
      </c>
      <c r="O1817" t="s">
        <v>960</v>
      </c>
      <c r="P1817">
        <v>0</v>
      </c>
      <c r="Q1817">
        <v>20</v>
      </c>
      <c r="R1817" t="s">
        <v>1813</v>
      </c>
      <c r="S1817" t="s">
        <v>966</v>
      </c>
    </row>
    <row r="1818" spans="1:19" x14ac:dyDescent="0.25">
      <c r="A1818" s="54">
        <f>_xlfn.XLOOKUP(B1818,'School Lookup'!D:D,'School Lookup'!F:F,0)</f>
        <v>148526</v>
      </c>
      <c r="B1818" s="54" t="str">
        <f>_xlfn.XLOOKUP(C1818,'School Lookup'!A:A,'School Lookup'!D:D,_xlfn.XLOOKUP(C1818,'School Lookup'!B:B,'School Lookup'!D:D,_xlfn.XLOOKUP(C1818,'School Lookup'!C:C,'School Lookup'!D:D,0)))</f>
        <v>The Village Federation Lines</v>
      </c>
      <c r="C1818" t="s">
        <v>46</v>
      </c>
      <c r="D1818" t="s">
        <v>1206</v>
      </c>
      <c r="E1818" t="s">
        <v>16</v>
      </c>
      <c r="F1818" t="s">
        <v>734</v>
      </c>
      <c r="G1818" t="s">
        <v>134</v>
      </c>
      <c r="H1818" t="s">
        <v>347</v>
      </c>
      <c r="I1818" t="s">
        <v>958</v>
      </c>
      <c r="J1818" t="s">
        <v>959</v>
      </c>
      <c r="K1818" s="4">
        <v>46029</v>
      </c>
      <c r="L1818" s="5">
        <v>0.39964120370370371</v>
      </c>
      <c r="M1818" t="s">
        <v>953</v>
      </c>
      <c r="N1818" s="5">
        <v>7.407407407407407E-4</v>
      </c>
      <c r="O1818" t="s">
        <v>960</v>
      </c>
      <c r="P1818">
        <v>0</v>
      </c>
      <c r="Q1818">
        <v>20</v>
      </c>
      <c r="R1818" t="s">
        <v>1124</v>
      </c>
      <c r="S1818" t="s">
        <v>966</v>
      </c>
    </row>
    <row r="1819" spans="1:19" x14ac:dyDescent="0.25">
      <c r="A1819" s="54">
        <f>_xlfn.XLOOKUP(B1819,'School Lookup'!D:D,'School Lookup'!F:F,0)</f>
        <v>148526</v>
      </c>
      <c r="B1819" s="54" t="str">
        <f>_xlfn.XLOOKUP(C1819,'School Lookup'!A:A,'School Lookup'!D:D,_xlfn.XLOOKUP(C1819,'School Lookup'!B:B,'School Lookup'!D:D,_xlfn.XLOOKUP(C1819,'School Lookup'!C:C,'School Lookup'!D:D,0)))</f>
        <v>The Village Federation Lines</v>
      </c>
      <c r="C1819" t="s">
        <v>46</v>
      </c>
      <c r="D1819" t="s">
        <v>1814</v>
      </c>
      <c r="E1819" t="s">
        <v>16</v>
      </c>
      <c r="F1819" t="s">
        <v>734</v>
      </c>
      <c r="G1819" t="s">
        <v>134</v>
      </c>
      <c r="H1819" t="s">
        <v>347</v>
      </c>
      <c r="I1819" t="s">
        <v>958</v>
      </c>
      <c r="J1819" t="s">
        <v>959</v>
      </c>
      <c r="K1819" s="4">
        <v>46029</v>
      </c>
      <c r="L1819" s="5">
        <v>0.40556712962962965</v>
      </c>
      <c r="M1819" t="s">
        <v>953</v>
      </c>
      <c r="N1819" s="5">
        <v>3.2523148148148147E-3</v>
      </c>
      <c r="O1819" t="s">
        <v>960</v>
      </c>
      <c r="P1819">
        <v>0</v>
      </c>
      <c r="Q1819">
        <v>20</v>
      </c>
      <c r="R1819" t="s">
        <v>1815</v>
      </c>
      <c r="S1819" t="s">
        <v>966</v>
      </c>
    </row>
    <row r="1820" spans="1:19" x14ac:dyDescent="0.25">
      <c r="A1820" s="54">
        <f>_xlfn.XLOOKUP(B1820,'School Lookup'!D:D,'School Lookup'!F:F,0)</f>
        <v>148526</v>
      </c>
      <c r="B1820" s="54" t="str">
        <f>_xlfn.XLOOKUP(C1820,'School Lookup'!A:A,'School Lookup'!D:D,_xlfn.XLOOKUP(C1820,'School Lookup'!B:B,'School Lookup'!D:D,_xlfn.XLOOKUP(C1820,'School Lookup'!C:C,'School Lookup'!D:D,0)))</f>
        <v>The Village Federation Lines</v>
      </c>
      <c r="C1820" t="s">
        <v>46</v>
      </c>
      <c r="D1820" t="s">
        <v>1816</v>
      </c>
      <c r="E1820" t="s">
        <v>16</v>
      </c>
      <c r="F1820" t="s">
        <v>734</v>
      </c>
      <c r="G1820" t="s">
        <v>134</v>
      </c>
      <c r="H1820" t="s">
        <v>347</v>
      </c>
      <c r="I1820" t="s">
        <v>958</v>
      </c>
      <c r="J1820" t="s">
        <v>959</v>
      </c>
      <c r="K1820" s="4">
        <v>46029</v>
      </c>
      <c r="L1820" s="5">
        <v>0.40982638888888889</v>
      </c>
      <c r="M1820" t="s">
        <v>953</v>
      </c>
      <c r="N1820" s="5">
        <v>1.8865740740740742E-3</v>
      </c>
      <c r="O1820" t="s">
        <v>960</v>
      </c>
      <c r="P1820">
        <v>0</v>
      </c>
      <c r="Q1820">
        <v>20</v>
      </c>
      <c r="R1820" t="s">
        <v>1108</v>
      </c>
      <c r="S1820" t="s">
        <v>966</v>
      </c>
    </row>
    <row r="1821" spans="1:19" x14ac:dyDescent="0.25">
      <c r="A1821" s="54">
        <f>_xlfn.XLOOKUP(B1821,'School Lookup'!D:D,'School Lookup'!F:F,0)</f>
        <v>114469</v>
      </c>
      <c r="B1821" s="54" t="str">
        <f>_xlfn.XLOOKUP(C1821,'School Lookup'!A:A,'School Lookup'!D:D,_xlfn.XLOOKUP(C1821,'School Lookup'!B:B,'School Lookup'!D:D,_xlfn.XLOOKUP(C1821,'School Lookup'!C:C,'School Lookup'!D:D,0)))</f>
        <v>Thornsett Primary School</v>
      </c>
      <c r="C1821" t="s">
        <v>20</v>
      </c>
      <c r="D1821" t="s">
        <v>1817</v>
      </c>
      <c r="E1821" t="s">
        <v>16</v>
      </c>
      <c r="F1821" t="s">
        <v>734</v>
      </c>
      <c r="G1821" t="s">
        <v>224</v>
      </c>
      <c r="H1821" t="s">
        <v>222</v>
      </c>
      <c r="I1821" t="s">
        <v>980</v>
      </c>
      <c r="J1821" t="s">
        <v>959</v>
      </c>
      <c r="K1821" s="4">
        <v>46029</v>
      </c>
      <c r="L1821" s="5">
        <v>0.48135416666666669</v>
      </c>
      <c r="M1821" t="s">
        <v>953</v>
      </c>
      <c r="N1821" s="5">
        <v>4.4907407407407405E-3</v>
      </c>
      <c r="O1821" t="s">
        <v>960</v>
      </c>
      <c r="P1821">
        <v>5.6000000000000001E-2</v>
      </c>
      <c r="Q1821">
        <v>20</v>
      </c>
      <c r="R1821" t="s">
        <v>1338</v>
      </c>
      <c r="S1821" t="s">
        <v>966</v>
      </c>
    </row>
    <row r="1822" spans="1:19" x14ac:dyDescent="0.25">
      <c r="A1822" s="54">
        <f>_xlfn.XLOOKUP(B1822,'School Lookup'!D:D,'School Lookup'!F:F,0)</f>
        <v>823392</v>
      </c>
      <c r="B1822" s="54" t="str">
        <f>_xlfn.XLOOKUP(C1822,'School Lookup'!A:A,'School Lookup'!D:D,_xlfn.XLOOKUP(C1822,'School Lookup'!B:B,'School Lookup'!D:D,_xlfn.XLOOKUP(C1822,'School Lookup'!C:C,'School Lookup'!D:D,0)))</f>
        <v>Fitz Herbert C of E VA Primary School</v>
      </c>
      <c r="C1822" t="s">
        <v>25</v>
      </c>
      <c r="D1822" t="s">
        <v>1063</v>
      </c>
      <c r="E1822" t="s">
        <v>16</v>
      </c>
      <c r="F1822" t="s">
        <v>734</v>
      </c>
      <c r="G1822" t="s">
        <v>134</v>
      </c>
      <c r="H1822" t="s">
        <v>347</v>
      </c>
      <c r="I1822" t="s">
        <v>958</v>
      </c>
      <c r="J1822" t="s">
        <v>959</v>
      </c>
      <c r="K1822" s="4">
        <v>46029</v>
      </c>
      <c r="L1822" s="5">
        <v>0.45521990740740742</v>
      </c>
      <c r="M1822" t="s">
        <v>953</v>
      </c>
      <c r="N1822" s="5">
        <v>5.5671296296296293E-3</v>
      </c>
      <c r="O1822" t="s">
        <v>960</v>
      </c>
      <c r="P1822">
        <v>0</v>
      </c>
      <c r="Q1822">
        <v>20</v>
      </c>
      <c r="R1822" t="s">
        <v>955</v>
      </c>
    </row>
    <row r="1823" spans="1:19" x14ac:dyDescent="0.25">
      <c r="A1823" s="54">
        <f>_xlfn.XLOOKUP(B1823,'School Lookup'!D:D,'School Lookup'!F:F,0)</f>
        <v>823392</v>
      </c>
      <c r="B1823" s="54" t="str">
        <f>_xlfn.XLOOKUP(C1823,'School Lookup'!A:A,'School Lookup'!D:D,_xlfn.XLOOKUP(C1823,'School Lookup'!B:B,'School Lookup'!D:D,_xlfn.XLOOKUP(C1823,'School Lookup'!C:C,'School Lookup'!D:D,0)))</f>
        <v>Fitz Herbert C of E VA Primary School</v>
      </c>
      <c r="C1823" t="s">
        <v>25</v>
      </c>
      <c r="D1823">
        <v>619</v>
      </c>
      <c r="E1823" t="s">
        <v>16</v>
      </c>
      <c r="F1823" t="s">
        <v>734</v>
      </c>
      <c r="G1823" t="s">
        <v>134</v>
      </c>
      <c r="H1823" t="s">
        <v>347</v>
      </c>
      <c r="I1823" t="s">
        <v>958</v>
      </c>
      <c r="J1823" t="s">
        <v>959</v>
      </c>
      <c r="K1823" s="4">
        <v>46029</v>
      </c>
      <c r="L1823" s="5">
        <v>0.67902777777777779</v>
      </c>
      <c r="M1823" t="s">
        <v>953</v>
      </c>
      <c r="N1823" s="5">
        <v>5.7870370370370373E-5</v>
      </c>
      <c r="O1823" t="s">
        <v>960</v>
      </c>
      <c r="P1823">
        <v>0</v>
      </c>
      <c r="Q1823">
        <v>20</v>
      </c>
      <c r="R1823" t="s">
        <v>975</v>
      </c>
      <c r="S1823" t="s">
        <v>976</v>
      </c>
    </row>
    <row r="1824" spans="1:19" x14ac:dyDescent="0.25">
      <c r="A1824" s="54">
        <f>_xlfn.XLOOKUP(B1824,'School Lookup'!D:D,'School Lookup'!F:F,0)</f>
        <v>823392</v>
      </c>
      <c r="B1824" s="54" t="str">
        <f>_xlfn.XLOOKUP(C1824,'School Lookup'!A:A,'School Lookup'!D:D,_xlfn.XLOOKUP(C1824,'School Lookup'!B:B,'School Lookup'!D:D,_xlfn.XLOOKUP(C1824,'School Lookup'!C:C,'School Lookup'!D:D,0)))</f>
        <v>Fitz Herbert C of E VA Primary School</v>
      </c>
      <c r="C1824" t="s">
        <v>25</v>
      </c>
      <c r="D1824">
        <v>619</v>
      </c>
      <c r="E1824" t="s">
        <v>16</v>
      </c>
      <c r="F1824" t="s">
        <v>734</v>
      </c>
      <c r="G1824" t="s">
        <v>134</v>
      </c>
      <c r="H1824" t="s">
        <v>347</v>
      </c>
      <c r="I1824" t="s">
        <v>958</v>
      </c>
      <c r="J1824" t="s">
        <v>959</v>
      </c>
      <c r="K1824" s="4">
        <v>46029</v>
      </c>
      <c r="L1824" s="5">
        <v>0.67937499999999995</v>
      </c>
      <c r="M1824" t="s">
        <v>953</v>
      </c>
      <c r="N1824" s="5">
        <v>5.7870370370370373E-5</v>
      </c>
      <c r="O1824" t="s">
        <v>960</v>
      </c>
      <c r="P1824">
        <v>0</v>
      </c>
      <c r="Q1824">
        <v>20</v>
      </c>
      <c r="R1824" t="s">
        <v>975</v>
      </c>
      <c r="S1824" t="s">
        <v>976</v>
      </c>
    </row>
    <row r="1825" spans="1:19" x14ac:dyDescent="0.25">
      <c r="A1825" s="54">
        <f>_xlfn.XLOOKUP(B1825,'School Lookup'!D:D,'School Lookup'!F:F,0)</f>
        <v>823392</v>
      </c>
      <c r="B1825" s="54" t="str">
        <f>_xlfn.XLOOKUP(C1825,'School Lookup'!A:A,'School Lookup'!D:D,_xlfn.XLOOKUP(C1825,'School Lookup'!B:B,'School Lookup'!D:D,_xlfn.XLOOKUP(C1825,'School Lookup'!C:C,'School Lookup'!D:D,0)))</f>
        <v>Fitz Herbert C of E VA Primary School</v>
      </c>
      <c r="C1825" t="s">
        <v>25</v>
      </c>
      <c r="D1825">
        <v>619</v>
      </c>
      <c r="E1825" t="s">
        <v>16</v>
      </c>
      <c r="F1825" t="s">
        <v>734</v>
      </c>
      <c r="G1825" t="s">
        <v>134</v>
      </c>
      <c r="H1825" t="s">
        <v>347</v>
      </c>
      <c r="I1825" t="s">
        <v>958</v>
      </c>
      <c r="J1825" t="s">
        <v>959</v>
      </c>
      <c r="K1825" s="4">
        <v>46029</v>
      </c>
      <c r="L1825" s="5">
        <v>0.67949074074074078</v>
      </c>
      <c r="M1825" t="s">
        <v>953</v>
      </c>
      <c r="N1825" s="5">
        <v>5.7870370370370373E-5</v>
      </c>
      <c r="O1825" t="s">
        <v>960</v>
      </c>
      <c r="P1825">
        <v>0</v>
      </c>
      <c r="Q1825">
        <v>20</v>
      </c>
      <c r="R1825" t="s">
        <v>975</v>
      </c>
      <c r="S1825" t="s">
        <v>976</v>
      </c>
    </row>
    <row r="1826" spans="1:19" x14ac:dyDescent="0.25">
      <c r="A1826" s="54">
        <f>_xlfn.XLOOKUP(B1826,'School Lookup'!D:D,'School Lookup'!F:F,0)</f>
        <v>231471</v>
      </c>
      <c r="B1826" s="54" t="str">
        <f>_xlfn.XLOOKUP(C1826,'School Lookup'!A:A,'School Lookup'!D:D,_xlfn.XLOOKUP(C1826,'School Lookup'!B:B,'School Lookup'!D:D,_xlfn.XLOOKUP(C1826,'School Lookup'!C:C,'School Lookup'!D:D,0)))</f>
        <v>Leys Junior School</v>
      </c>
      <c r="C1826" t="s">
        <v>19</v>
      </c>
      <c r="D1826" t="s">
        <v>1042</v>
      </c>
      <c r="E1826" t="s">
        <v>16</v>
      </c>
      <c r="F1826" t="s">
        <v>734</v>
      </c>
      <c r="G1826" t="s">
        <v>217</v>
      </c>
      <c r="H1826" t="s">
        <v>842</v>
      </c>
      <c r="I1826" t="s">
        <v>980</v>
      </c>
      <c r="J1826" t="s">
        <v>981</v>
      </c>
      <c r="K1826" s="4">
        <v>46029</v>
      </c>
      <c r="L1826" s="5">
        <v>0.64776620370370375</v>
      </c>
      <c r="M1826" t="s">
        <v>953</v>
      </c>
      <c r="N1826" s="5">
        <v>7.0601851851851847E-4</v>
      </c>
      <c r="O1826" t="s">
        <v>982</v>
      </c>
      <c r="P1826">
        <v>7.3999999999999996E-2</v>
      </c>
      <c r="Q1826">
        <v>20</v>
      </c>
      <c r="R1826" t="s">
        <v>983</v>
      </c>
      <c r="S1826" t="s">
        <v>984</v>
      </c>
    </row>
    <row r="1827" spans="1:19" x14ac:dyDescent="0.25">
      <c r="A1827" s="54">
        <f>_xlfn.XLOOKUP(B1827,'School Lookup'!D:D,'School Lookup'!F:F,0)</f>
        <v>231471</v>
      </c>
      <c r="B1827" s="54" t="str">
        <f>_xlfn.XLOOKUP(C1827,'School Lookup'!A:A,'School Lookup'!D:D,_xlfn.XLOOKUP(C1827,'School Lookup'!B:B,'School Lookup'!D:D,_xlfn.XLOOKUP(C1827,'School Lookup'!C:C,'School Lookup'!D:D,0)))</f>
        <v>Leys Junior School</v>
      </c>
      <c r="C1827" t="s">
        <v>19</v>
      </c>
      <c r="D1827" t="s">
        <v>1228</v>
      </c>
      <c r="E1827" t="s">
        <v>16</v>
      </c>
      <c r="F1827" t="s">
        <v>734</v>
      </c>
      <c r="G1827" t="s">
        <v>217</v>
      </c>
      <c r="H1827" t="s">
        <v>842</v>
      </c>
      <c r="I1827" t="s">
        <v>980</v>
      </c>
      <c r="J1827" t="s">
        <v>981</v>
      </c>
      <c r="K1827" s="4">
        <v>46029</v>
      </c>
      <c r="L1827" s="5">
        <v>0.65085648148148145</v>
      </c>
      <c r="M1827" t="s">
        <v>953</v>
      </c>
      <c r="N1827" s="5">
        <v>1.3425925925925925E-3</v>
      </c>
      <c r="O1827" t="s">
        <v>982</v>
      </c>
      <c r="P1827">
        <v>0.13900000000000001</v>
      </c>
      <c r="Q1827">
        <v>20</v>
      </c>
      <c r="R1827" t="s">
        <v>998</v>
      </c>
      <c r="S1827" t="s">
        <v>987</v>
      </c>
    </row>
    <row r="1828" spans="1:19" x14ac:dyDescent="0.25">
      <c r="A1828" s="54">
        <f>_xlfn.XLOOKUP(B1828,'School Lookup'!D:D,'School Lookup'!F:F,0)</f>
        <v>231471</v>
      </c>
      <c r="B1828" s="54" t="str">
        <f>_xlfn.XLOOKUP(C1828,'School Lookup'!A:A,'School Lookup'!D:D,_xlfn.XLOOKUP(C1828,'School Lookup'!B:B,'School Lookup'!D:D,_xlfn.XLOOKUP(C1828,'School Lookup'!C:C,'School Lookup'!D:D,0)))</f>
        <v>Leys Junior School</v>
      </c>
      <c r="C1828" t="s">
        <v>19</v>
      </c>
      <c r="D1828" t="s">
        <v>1044</v>
      </c>
      <c r="E1828" t="s">
        <v>16</v>
      </c>
      <c r="F1828" t="s">
        <v>734</v>
      </c>
      <c r="G1828" t="s">
        <v>217</v>
      </c>
      <c r="H1828" t="s">
        <v>842</v>
      </c>
      <c r="I1828" t="s">
        <v>980</v>
      </c>
      <c r="J1828" t="s">
        <v>981</v>
      </c>
      <c r="K1828" s="4">
        <v>46029</v>
      </c>
      <c r="L1828" s="5">
        <v>0.65266203703703707</v>
      </c>
      <c r="M1828" t="s">
        <v>953</v>
      </c>
      <c r="N1828" s="5">
        <v>4.2824074074074075E-4</v>
      </c>
      <c r="O1828" t="s">
        <v>982</v>
      </c>
      <c r="P1828">
        <v>4.4999999999999998E-2</v>
      </c>
      <c r="Q1828">
        <v>20</v>
      </c>
      <c r="R1828" t="s">
        <v>998</v>
      </c>
      <c r="S1828" t="s">
        <v>987</v>
      </c>
    </row>
    <row r="1829" spans="1:19" x14ac:dyDescent="0.25">
      <c r="A1829" s="54">
        <f>_xlfn.XLOOKUP(B1829,'School Lookup'!D:D,'School Lookup'!F:F,0)</f>
        <v>231471</v>
      </c>
      <c r="B1829" s="54" t="str">
        <f>_xlfn.XLOOKUP(C1829,'School Lookup'!A:A,'School Lookup'!D:D,_xlfn.XLOOKUP(C1829,'School Lookup'!B:B,'School Lookup'!D:D,_xlfn.XLOOKUP(C1829,'School Lookup'!C:C,'School Lookup'!D:D,0)))</f>
        <v>Leys Junior School</v>
      </c>
      <c r="C1829" t="s">
        <v>19</v>
      </c>
      <c r="D1829" t="s">
        <v>1047</v>
      </c>
      <c r="E1829" t="s">
        <v>16</v>
      </c>
      <c r="F1829" t="s">
        <v>734</v>
      </c>
      <c r="G1829" t="s">
        <v>217</v>
      </c>
      <c r="H1829" t="s">
        <v>842</v>
      </c>
      <c r="I1829" t="s">
        <v>980</v>
      </c>
      <c r="J1829" t="s">
        <v>981</v>
      </c>
      <c r="K1829" s="4">
        <v>46029</v>
      </c>
      <c r="L1829" s="5">
        <v>0.6527546296296296</v>
      </c>
      <c r="M1829" t="s">
        <v>953</v>
      </c>
      <c r="N1829" s="5">
        <v>4.5138888888888887E-4</v>
      </c>
      <c r="O1829" t="s">
        <v>982</v>
      </c>
      <c r="P1829">
        <v>4.8000000000000001E-2</v>
      </c>
      <c r="Q1829">
        <v>20</v>
      </c>
      <c r="R1829" t="s">
        <v>998</v>
      </c>
      <c r="S1829" t="s">
        <v>987</v>
      </c>
    </row>
    <row r="1830" spans="1:19" x14ac:dyDescent="0.25">
      <c r="A1830" s="54">
        <f>_xlfn.XLOOKUP(B1830,'School Lookup'!D:D,'School Lookup'!F:F,0)</f>
        <v>231471</v>
      </c>
      <c r="B1830" s="54" t="str">
        <f>_xlfn.XLOOKUP(C1830,'School Lookup'!A:A,'School Lookup'!D:D,_xlfn.XLOOKUP(C1830,'School Lookup'!B:B,'School Lookup'!D:D,_xlfn.XLOOKUP(C1830,'School Lookup'!C:C,'School Lookup'!D:D,0)))</f>
        <v>Leys Junior School</v>
      </c>
      <c r="C1830" t="s">
        <v>19</v>
      </c>
      <c r="D1830" t="s">
        <v>1228</v>
      </c>
      <c r="E1830" t="s">
        <v>16</v>
      </c>
      <c r="F1830" t="s">
        <v>734</v>
      </c>
      <c r="G1830" t="s">
        <v>217</v>
      </c>
      <c r="H1830" t="s">
        <v>842</v>
      </c>
      <c r="I1830" t="s">
        <v>980</v>
      </c>
      <c r="J1830" t="s">
        <v>981</v>
      </c>
      <c r="K1830" s="4">
        <v>46029</v>
      </c>
      <c r="L1830" s="5">
        <v>0.73857638888888888</v>
      </c>
      <c r="M1830" t="s">
        <v>953</v>
      </c>
      <c r="N1830" s="5">
        <v>1.4872685185185185E-2</v>
      </c>
      <c r="O1830" t="s">
        <v>982</v>
      </c>
      <c r="P1830">
        <v>1.522</v>
      </c>
      <c r="Q1830">
        <v>20</v>
      </c>
      <c r="R1830" t="s">
        <v>998</v>
      </c>
      <c r="S1830" t="s">
        <v>987</v>
      </c>
    </row>
    <row r="1831" spans="1:19" x14ac:dyDescent="0.25">
      <c r="A1831" s="54">
        <f>_xlfn.XLOOKUP(B1831,'School Lookup'!D:D,'School Lookup'!F:F,0)</f>
        <v>231471</v>
      </c>
      <c r="B1831" s="54" t="str">
        <f>_xlfn.XLOOKUP(C1831,'School Lookup'!A:A,'School Lookup'!D:D,_xlfn.XLOOKUP(C1831,'School Lookup'!B:B,'School Lookup'!D:D,_xlfn.XLOOKUP(C1831,'School Lookup'!C:C,'School Lookup'!D:D,0)))</f>
        <v>Leys Junior School</v>
      </c>
      <c r="C1831" t="s">
        <v>19</v>
      </c>
      <c r="D1831" t="s">
        <v>1231</v>
      </c>
      <c r="E1831" t="s">
        <v>16</v>
      </c>
      <c r="F1831" t="s">
        <v>734</v>
      </c>
      <c r="G1831" t="s">
        <v>217</v>
      </c>
      <c r="H1831" t="s">
        <v>842</v>
      </c>
      <c r="I1831" t="s">
        <v>980</v>
      </c>
      <c r="J1831" t="s">
        <v>959</v>
      </c>
      <c r="K1831" s="4">
        <v>46029</v>
      </c>
      <c r="L1831" s="5">
        <v>0.53840277777777779</v>
      </c>
      <c r="M1831" t="s">
        <v>953</v>
      </c>
      <c r="N1831" s="5">
        <v>6.4814814814814813E-4</v>
      </c>
      <c r="O1831" t="s">
        <v>960</v>
      </c>
      <c r="P1831">
        <v>2.1999999999999999E-2</v>
      </c>
      <c r="Q1831">
        <v>20</v>
      </c>
      <c r="R1831" t="s">
        <v>1232</v>
      </c>
      <c r="S1831" t="s">
        <v>966</v>
      </c>
    </row>
    <row r="1832" spans="1:19" x14ac:dyDescent="0.25">
      <c r="A1832" s="54">
        <f>_xlfn.XLOOKUP(B1832,'School Lookup'!D:D,'School Lookup'!F:F,0)</f>
        <v>231471</v>
      </c>
      <c r="B1832" s="54" t="str">
        <f>_xlfn.XLOOKUP(C1832,'School Lookup'!A:A,'School Lookup'!D:D,_xlfn.XLOOKUP(C1832,'School Lookup'!B:B,'School Lookup'!D:D,_xlfn.XLOOKUP(C1832,'School Lookup'!C:C,'School Lookup'!D:D,0)))</f>
        <v>Leys Junior School</v>
      </c>
      <c r="C1832" t="s">
        <v>19</v>
      </c>
      <c r="D1832" t="s">
        <v>1095</v>
      </c>
      <c r="E1832" t="s">
        <v>16</v>
      </c>
      <c r="F1832" t="s">
        <v>734</v>
      </c>
      <c r="G1832" t="s">
        <v>217</v>
      </c>
      <c r="H1832" t="s">
        <v>842</v>
      </c>
      <c r="I1832" t="s">
        <v>980</v>
      </c>
      <c r="J1832" t="s">
        <v>959</v>
      </c>
      <c r="K1832" s="4">
        <v>46029</v>
      </c>
      <c r="L1832" s="5">
        <v>0.63880787037037035</v>
      </c>
      <c r="M1832" t="s">
        <v>953</v>
      </c>
      <c r="N1832" s="5">
        <v>4.9421296296296297E-3</v>
      </c>
      <c r="O1832" t="s">
        <v>960</v>
      </c>
      <c r="P1832">
        <v>6.0999999999999999E-2</v>
      </c>
      <c r="Q1832">
        <v>20</v>
      </c>
      <c r="R1832" t="s">
        <v>1096</v>
      </c>
      <c r="S1832" t="s">
        <v>966</v>
      </c>
    </row>
    <row r="1833" spans="1:19" x14ac:dyDescent="0.25">
      <c r="A1833" s="54">
        <f>_xlfn.XLOOKUP(B1833,'School Lookup'!D:D,'School Lookup'!F:F,0)</f>
        <v>856243</v>
      </c>
      <c r="B1833" s="54" t="str">
        <f>_xlfn.XLOOKUP(C1833,'School Lookup'!A:A,'School Lookup'!D:D,_xlfn.XLOOKUP(C1833,'School Lookup'!B:B,'School Lookup'!D:D,_xlfn.XLOOKUP(C1833,'School Lookup'!C:C,'School Lookup'!D:D,0)))</f>
        <v>Elton Primary School</v>
      </c>
      <c r="C1833" t="s">
        <v>331</v>
      </c>
      <c r="D1833" t="s">
        <v>1052</v>
      </c>
      <c r="E1833" t="s">
        <v>16</v>
      </c>
      <c r="F1833" t="s">
        <v>734</v>
      </c>
      <c r="G1833" t="s">
        <v>332</v>
      </c>
      <c r="H1833" t="s">
        <v>877</v>
      </c>
      <c r="I1833" t="s">
        <v>958</v>
      </c>
      <c r="J1833" t="s">
        <v>959</v>
      </c>
      <c r="K1833" s="4">
        <v>46029</v>
      </c>
      <c r="L1833" s="5">
        <v>0.4193634259259259</v>
      </c>
      <c r="M1833" t="s">
        <v>953</v>
      </c>
      <c r="N1833" s="5">
        <v>2.4305555555555555E-4</v>
      </c>
      <c r="O1833" t="s">
        <v>960</v>
      </c>
      <c r="P1833">
        <v>0</v>
      </c>
      <c r="Q1833">
        <v>20</v>
      </c>
      <c r="R1833" t="s">
        <v>1053</v>
      </c>
      <c r="S1833" t="s">
        <v>966</v>
      </c>
    </row>
    <row r="1834" spans="1:19" x14ac:dyDescent="0.25">
      <c r="A1834" s="54">
        <f>_xlfn.XLOOKUP(B1834,'School Lookup'!D:D,'School Lookup'!F:F,0)</f>
        <v>585323</v>
      </c>
      <c r="B1834" s="54" t="str">
        <f>_xlfn.XLOOKUP(C1834,'School Lookup'!A:A,'School Lookup'!D:D,_xlfn.XLOOKUP(C1834,'School Lookup'!B:B,'School Lookup'!D:D,_xlfn.XLOOKUP(C1834,'School Lookup'!C:C,'School Lookup'!D:D,0)))</f>
        <v>Netherseal St Peters CE Controlled Primary School</v>
      </c>
      <c r="C1834" t="s">
        <v>26</v>
      </c>
      <c r="D1834" t="s">
        <v>1804</v>
      </c>
      <c r="E1834" t="s">
        <v>16</v>
      </c>
      <c r="F1834" t="s">
        <v>734</v>
      </c>
      <c r="G1834" t="s">
        <v>131</v>
      </c>
      <c r="H1834" t="s">
        <v>768</v>
      </c>
      <c r="I1834" t="s">
        <v>980</v>
      </c>
      <c r="J1834" t="s">
        <v>959</v>
      </c>
      <c r="K1834" s="4">
        <v>46029</v>
      </c>
      <c r="L1834" s="5">
        <v>0.4130787037037037</v>
      </c>
      <c r="M1834" t="s">
        <v>953</v>
      </c>
      <c r="N1834" s="5">
        <v>2.5462962962962961E-4</v>
      </c>
      <c r="O1834" t="s">
        <v>960</v>
      </c>
      <c r="P1834">
        <v>2.1999999999999999E-2</v>
      </c>
      <c r="Q1834">
        <v>20</v>
      </c>
      <c r="R1834" t="s">
        <v>1195</v>
      </c>
      <c r="S1834" t="s">
        <v>966</v>
      </c>
    </row>
    <row r="1835" spans="1:19" x14ac:dyDescent="0.25">
      <c r="A1835" s="54">
        <f>_xlfn.XLOOKUP(B1835,'School Lookup'!D:D,'School Lookup'!F:F,0)</f>
        <v>585323</v>
      </c>
      <c r="B1835" s="54" t="str">
        <f>_xlfn.XLOOKUP(C1835,'School Lookup'!A:A,'School Lookup'!D:D,_xlfn.XLOOKUP(C1835,'School Lookup'!B:B,'School Lookup'!D:D,_xlfn.XLOOKUP(C1835,'School Lookup'!C:C,'School Lookup'!D:D,0)))</f>
        <v>Netherseal St Peters CE Controlled Primary School</v>
      </c>
      <c r="C1835" t="s">
        <v>26</v>
      </c>
      <c r="D1835" t="s">
        <v>1818</v>
      </c>
      <c r="E1835" t="s">
        <v>16</v>
      </c>
      <c r="F1835" t="s">
        <v>734</v>
      </c>
      <c r="G1835" t="s">
        <v>131</v>
      </c>
      <c r="H1835" t="s">
        <v>768</v>
      </c>
      <c r="I1835" t="s">
        <v>980</v>
      </c>
      <c r="J1835" t="s">
        <v>981</v>
      </c>
      <c r="K1835" s="4">
        <v>46029</v>
      </c>
      <c r="L1835" s="5">
        <v>0.35076388888888888</v>
      </c>
      <c r="M1835" t="s">
        <v>953</v>
      </c>
      <c r="N1835" s="5">
        <v>5.7870370370370373E-5</v>
      </c>
      <c r="O1835" t="s">
        <v>982</v>
      </c>
      <c r="P1835">
        <v>0.02</v>
      </c>
      <c r="Q1835">
        <v>20</v>
      </c>
      <c r="R1835" t="s">
        <v>983</v>
      </c>
      <c r="S1835" t="s">
        <v>984</v>
      </c>
    </row>
    <row r="1836" spans="1:19" x14ac:dyDescent="0.25">
      <c r="A1836" s="54">
        <f>_xlfn.XLOOKUP(B1836,'School Lookup'!D:D,'School Lookup'!F:F,0)</f>
        <v>585323</v>
      </c>
      <c r="B1836" s="54" t="str">
        <f>_xlfn.XLOOKUP(C1836,'School Lookup'!A:A,'School Lookup'!D:D,_xlfn.XLOOKUP(C1836,'School Lookup'!B:B,'School Lookup'!D:D,_xlfn.XLOOKUP(C1836,'School Lookup'!C:C,'School Lookup'!D:D,0)))</f>
        <v>Netherseal St Peters CE Controlled Primary School</v>
      </c>
      <c r="C1836" t="s">
        <v>26</v>
      </c>
      <c r="D1836" t="s">
        <v>1818</v>
      </c>
      <c r="E1836" t="s">
        <v>16</v>
      </c>
      <c r="F1836" t="s">
        <v>734</v>
      </c>
      <c r="G1836" t="s">
        <v>131</v>
      </c>
      <c r="H1836" t="s">
        <v>768</v>
      </c>
      <c r="I1836" t="s">
        <v>980</v>
      </c>
      <c r="J1836" t="s">
        <v>981</v>
      </c>
      <c r="K1836" s="4">
        <v>46029</v>
      </c>
      <c r="L1836" s="5">
        <v>0.3513425925925926</v>
      </c>
      <c r="M1836" t="s">
        <v>953</v>
      </c>
      <c r="N1836" s="5">
        <v>3.0092592592592595E-4</v>
      </c>
      <c r="O1836" t="s">
        <v>982</v>
      </c>
      <c r="P1836">
        <v>3.2000000000000001E-2</v>
      </c>
      <c r="Q1836">
        <v>20</v>
      </c>
      <c r="R1836" t="s">
        <v>983</v>
      </c>
      <c r="S1836" t="s">
        <v>984</v>
      </c>
    </row>
    <row r="1837" spans="1:19" x14ac:dyDescent="0.25">
      <c r="A1837" s="54">
        <f>_xlfn.XLOOKUP(B1837,'School Lookup'!D:D,'School Lookup'!F:F,0)</f>
        <v>585323</v>
      </c>
      <c r="B1837" s="54" t="str">
        <f>_xlfn.XLOOKUP(C1837,'School Lookup'!A:A,'School Lookup'!D:D,_xlfn.XLOOKUP(C1837,'School Lookup'!B:B,'School Lookup'!D:D,_xlfn.XLOOKUP(C1837,'School Lookup'!C:C,'School Lookup'!D:D,0)))</f>
        <v>Netherseal St Peters CE Controlled Primary School</v>
      </c>
      <c r="C1837" t="s">
        <v>26</v>
      </c>
      <c r="D1837" t="s">
        <v>1035</v>
      </c>
      <c r="E1837" t="s">
        <v>16</v>
      </c>
      <c r="F1837" t="s">
        <v>734</v>
      </c>
      <c r="G1837" t="s">
        <v>131</v>
      </c>
      <c r="H1837" t="s">
        <v>768</v>
      </c>
      <c r="I1837" t="s">
        <v>980</v>
      </c>
      <c r="J1837" t="s">
        <v>981</v>
      </c>
      <c r="K1837" s="4">
        <v>46029</v>
      </c>
      <c r="L1837" s="5">
        <v>0.39518518518518519</v>
      </c>
      <c r="M1837" t="s">
        <v>953</v>
      </c>
      <c r="N1837" s="5">
        <v>1.3657407407407407E-3</v>
      </c>
      <c r="O1837" t="s">
        <v>982</v>
      </c>
      <c r="P1837">
        <v>0.14099999999999999</v>
      </c>
      <c r="Q1837">
        <v>20</v>
      </c>
      <c r="R1837" t="s">
        <v>998</v>
      </c>
      <c r="S1837" t="s">
        <v>987</v>
      </c>
    </row>
    <row r="1838" spans="1:19" x14ac:dyDescent="0.25">
      <c r="A1838" s="54">
        <f>_xlfn.XLOOKUP(B1838,'School Lookup'!D:D,'School Lookup'!F:F,0)</f>
        <v>585323</v>
      </c>
      <c r="B1838" s="54" t="str">
        <f>_xlfn.XLOOKUP(C1838,'School Lookup'!A:A,'School Lookup'!D:D,_xlfn.XLOOKUP(C1838,'School Lookup'!B:B,'School Lookup'!D:D,_xlfn.XLOOKUP(C1838,'School Lookup'!C:C,'School Lookup'!D:D,0)))</f>
        <v>Netherseal St Peters CE Controlled Primary School</v>
      </c>
      <c r="C1838" t="s">
        <v>26</v>
      </c>
      <c r="D1838" t="s">
        <v>1035</v>
      </c>
      <c r="E1838" t="s">
        <v>16</v>
      </c>
      <c r="F1838" t="s">
        <v>734</v>
      </c>
      <c r="G1838" t="s">
        <v>131</v>
      </c>
      <c r="H1838" t="s">
        <v>768</v>
      </c>
      <c r="I1838" t="s">
        <v>980</v>
      </c>
      <c r="J1838" t="s">
        <v>981</v>
      </c>
      <c r="K1838" s="4">
        <v>46029</v>
      </c>
      <c r="L1838" s="5">
        <v>0.40305555555555556</v>
      </c>
      <c r="M1838" t="s">
        <v>953</v>
      </c>
      <c r="N1838" s="5">
        <v>3.7037037037037035E-4</v>
      </c>
      <c r="O1838" t="s">
        <v>982</v>
      </c>
      <c r="P1838">
        <v>0.04</v>
      </c>
      <c r="Q1838">
        <v>20</v>
      </c>
      <c r="R1838" t="s">
        <v>998</v>
      </c>
      <c r="S1838" t="s">
        <v>987</v>
      </c>
    </row>
    <row r="1839" spans="1:19" x14ac:dyDescent="0.25">
      <c r="A1839" s="54">
        <f>_xlfn.XLOOKUP(B1839,'School Lookup'!D:D,'School Lookup'!F:F,0)</f>
        <v>823392</v>
      </c>
      <c r="B1839" s="54" t="str">
        <f>_xlfn.XLOOKUP(C1839,'School Lookup'!A:A,'School Lookup'!D:D,_xlfn.XLOOKUP(C1839,'School Lookup'!B:B,'School Lookup'!D:D,_xlfn.XLOOKUP(C1839,'School Lookup'!C:C,'School Lookup'!D:D,0)))</f>
        <v>Fitz Herbert C of E VA Primary School</v>
      </c>
      <c r="C1839" t="s">
        <v>31</v>
      </c>
      <c r="D1839" t="s">
        <v>1819</v>
      </c>
      <c r="E1839" t="s">
        <v>16</v>
      </c>
      <c r="F1839" t="s">
        <v>734</v>
      </c>
      <c r="G1839" t="s">
        <v>134</v>
      </c>
      <c r="H1839" t="s">
        <v>347</v>
      </c>
      <c r="I1839" t="s">
        <v>958</v>
      </c>
      <c r="J1839" t="s">
        <v>959</v>
      </c>
      <c r="K1839" s="4">
        <v>46029</v>
      </c>
      <c r="L1839" s="5">
        <v>0.49839120370370371</v>
      </c>
      <c r="M1839" t="s">
        <v>953</v>
      </c>
      <c r="N1839" s="5">
        <v>1.8171296296296297E-3</v>
      </c>
      <c r="O1839" t="s">
        <v>1023</v>
      </c>
      <c r="P1839">
        <v>0</v>
      </c>
      <c r="Q1839">
        <v>20</v>
      </c>
      <c r="R1839" t="s">
        <v>1096</v>
      </c>
      <c r="S1839" t="s">
        <v>966</v>
      </c>
    </row>
    <row r="1840" spans="1:19" x14ac:dyDescent="0.25">
      <c r="A1840" s="54">
        <f>_xlfn.XLOOKUP(B1840,'School Lookup'!D:D,'School Lookup'!F:F,0)</f>
        <v>823392</v>
      </c>
      <c r="B1840" s="54" t="str">
        <f>_xlfn.XLOOKUP(C1840,'School Lookup'!A:A,'School Lookup'!D:D,_xlfn.XLOOKUP(C1840,'School Lookup'!B:B,'School Lookup'!D:D,_xlfn.XLOOKUP(C1840,'School Lookup'!C:C,'School Lookup'!D:D,0)))</f>
        <v>Fitz Herbert C of E VA Primary School</v>
      </c>
      <c r="C1840" t="s">
        <v>31</v>
      </c>
      <c r="D1840" t="s">
        <v>1393</v>
      </c>
      <c r="E1840" t="s">
        <v>16</v>
      </c>
      <c r="F1840" t="s">
        <v>734</v>
      </c>
      <c r="G1840" t="s">
        <v>134</v>
      </c>
      <c r="H1840" t="s">
        <v>347</v>
      </c>
      <c r="I1840" t="s">
        <v>958</v>
      </c>
      <c r="J1840" t="s">
        <v>981</v>
      </c>
      <c r="K1840" s="4">
        <v>46029</v>
      </c>
      <c r="L1840" s="5">
        <v>0.43716435185185187</v>
      </c>
      <c r="M1840" t="s">
        <v>953</v>
      </c>
      <c r="N1840" s="5">
        <v>1.9675925925925926E-4</v>
      </c>
      <c r="O1840" t="s">
        <v>982</v>
      </c>
      <c r="P1840">
        <v>0</v>
      </c>
      <c r="Q1840">
        <v>20</v>
      </c>
      <c r="R1840" t="s">
        <v>998</v>
      </c>
      <c r="S1840" t="s">
        <v>987</v>
      </c>
    </row>
    <row r="1841" spans="1:19" x14ac:dyDescent="0.25">
      <c r="A1841" s="54">
        <f>_xlfn.XLOOKUP(B1841,'School Lookup'!D:D,'School Lookup'!F:F,0)</f>
        <v>823392</v>
      </c>
      <c r="B1841" s="54" t="str">
        <f>_xlfn.XLOOKUP(C1841,'School Lookup'!A:A,'School Lookup'!D:D,_xlfn.XLOOKUP(C1841,'School Lookup'!B:B,'School Lookup'!D:D,_xlfn.XLOOKUP(C1841,'School Lookup'!C:C,'School Lookup'!D:D,0)))</f>
        <v>Fitz Herbert C of E VA Primary School</v>
      </c>
      <c r="C1841" t="s">
        <v>31</v>
      </c>
      <c r="D1841" t="s">
        <v>1820</v>
      </c>
      <c r="E1841" t="s">
        <v>16</v>
      </c>
      <c r="F1841" t="s">
        <v>734</v>
      </c>
      <c r="G1841" t="s">
        <v>134</v>
      </c>
      <c r="H1841" t="s">
        <v>347</v>
      </c>
      <c r="I1841" t="s">
        <v>958</v>
      </c>
      <c r="J1841" t="s">
        <v>981</v>
      </c>
      <c r="K1841" s="4">
        <v>46029</v>
      </c>
      <c r="L1841" s="5">
        <v>0.70194444444444448</v>
      </c>
      <c r="M1841" t="s">
        <v>953</v>
      </c>
      <c r="N1841" s="5">
        <v>2.4305555555555555E-4</v>
      </c>
      <c r="O1841" t="s">
        <v>982</v>
      </c>
      <c r="P1841">
        <v>0</v>
      </c>
      <c r="Q1841">
        <v>20</v>
      </c>
      <c r="R1841" t="s">
        <v>983</v>
      </c>
      <c r="S1841" t="s">
        <v>984</v>
      </c>
    </row>
    <row r="1842" spans="1:19" x14ac:dyDescent="0.25">
      <c r="A1842" s="54">
        <f>_xlfn.XLOOKUP(B1842,'School Lookup'!D:D,'School Lookup'!F:F,0)</f>
        <v>823392</v>
      </c>
      <c r="B1842" s="54" t="str">
        <f>_xlfn.XLOOKUP(C1842,'School Lookup'!A:A,'School Lookup'!D:D,_xlfn.XLOOKUP(C1842,'School Lookup'!B:B,'School Lookup'!D:D,_xlfn.XLOOKUP(C1842,'School Lookup'!C:C,'School Lookup'!D:D,0)))</f>
        <v>Fitz Herbert C of E VA Primary School</v>
      </c>
      <c r="C1842" t="s">
        <v>31</v>
      </c>
      <c r="D1842">
        <v>142</v>
      </c>
      <c r="E1842" t="s">
        <v>16</v>
      </c>
      <c r="F1842" t="s">
        <v>734</v>
      </c>
      <c r="G1842" t="s">
        <v>134</v>
      </c>
      <c r="H1842" t="s">
        <v>347</v>
      </c>
      <c r="I1842" t="s">
        <v>958</v>
      </c>
      <c r="J1842" t="s">
        <v>959</v>
      </c>
      <c r="K1842" s="4">
        <v>46029</v>
      </c>
      <c r="L1842" s="5">
        <v>0.52315972222222218</v>
      </c>
      <c r="M1842" t="s">
        <v>953</v>
      </c>
      <c r="N1842" s="5">
        <v>1.5162037037037036E-3</v>
      </c>
      <c r="O1842" t="s">
        <v>960</v>
      </c>
      <c r="P1842">
        <v>0</v>
      </c>
      <c r="Q1842">
        <v>20</v>
      </c>
      <c r="R1842" t="s">
        <v>955</v>
      </c>
    </row>
    <row r="1843" spans="1:19" x14ac:dyDescent="0.25">
      <c r="A1843" s="54">
        <f>_xlfn.XLOOKUP(B1843,'School Lookup'!D:D,'School Lookup'!F:F,0)</f>
        <v>823392</v>
      </c>
      <c r="B1843" s="54" t="str">
        <f>_xlfn.XLOOKUP(C1843,'School Lookup'!A:A,'School Lookup'!D:D,_xlfn.XLOOKUP(C1843,'School Lookup'!B:B,'School Lookup'!D:D,_xlfn.XLOOKUP(C1843,'School Lookup'!C:C,'School Lookup'!D:D,0)))</f>
        <v>Fitz Herbert C of E VA Primary School</v>
      </c>
      <c r="C1843" t="s">
        <v>31</v>
      </c>
      <c r="D1843">
        <v>620</v>
      </c>
      <c r="E1843" t="s">
        <v>16</v>
      </c>
      <c r="F1843" t="s">
        <v>734</v>
      </c>
      <c r="G1843" t="s">
        <v>134</v>
      </c>
      <c r="H1843" t="s">
        <v>347</v>
      </c>
      <c r="I1843" t="s">
        <v>958</v>
      </c>
      <c r="J1843" t="s">
        <v>959</v>
      </c>
      <c r="K1843" s="4">
        <v>46029</v>
      </c>
      <c r="L1843" s="5">
        <v>0.52315972222222218</v>
      </c>
      <c r="M1843" t="s">
        <v>953</v>
      </c>
      <c r="N1843" s="5">
        <v>1.5162037037037036E-3</v>
      </c>
      <c r="O1843" t="s">
        <v>960</v>
      </c>
      <c r="P1843">
        <v>0</v>
      </c>
      <c r="Q1843">
        <v>20</v>
      </c>
      <c r="R1843" t="s">
        <v>975</v>
      </c>
      <c r="S1843" t="s">
        <v>976</v>
      </c>
    </row>
    <row r="1844" spans="1:19" x14ac:dyDescent="0.25">
      <c r="A1844" s="54">
        <f>_xlfn.XLOOKUP(B1844,'School Lookup'!D:D,'School Lookup'!F:F,0)</f>
        <v>823392</v>
      </c>
      <c r="B1844" s="54" t="str">
        <f>_xlfn.XLOOKUP(C1844,'School Lookup'!A:A,'School Lookup'!D:D,_xlfn.XLOOKUP(C1844,'School Lookup'!B:B,'School Lookup'!D:D,_xlfn.XLOOKUP(C1844,'School Lookup'!C:C,'School Lookup'!D:D,0)))</f>
        <v>Fitz Herbert C of E VA Primary School</v>
      </c>
      <c r="C1844" t="s">
        <v>31</v>
      </c>
      <c r="D1844" t="s">
        <v>1063</v>
      </c>
      <c r="E1844" t="s">
        <v>16</v>
      </c>
      <c r="F1844" t="s">
        <v>734</v>
      </c>
      <c r="G1844" t="s">
        <v>134</v>
      </c>
      <c r="H1844" t="s">
        <v>347</v>
      </c>
      <c r="I1844" t="s">
        <v>958</v>
      </c>
      <c r="J1844" t="s">
        <v>959</v>
      </c>
      <c r="K1844" s="4">
        <v>46029</v>
      </c>
      <c r="L1844" s="5">
        <v>0.67902777777777779</v>
      </c>
      <c r="M1844" t="s">
        <v>953</v>
      </c>
      <c r="N1844" s="5">
        <v>5.7870370370370373E-5</v>
      </c>
      <c r="O1844" t="s">
        <v>960</v>
      </c>
      <c r="P1844">
        <v>0</v>
      </c>
      <c r="Q1844">
        <v>20</v>
      </c>
      <c r="R1844" t="s">
        <v>955</v>
      </c>
    </row>
    <row r="1845" spans="1:19" x14ac:dyDescent="0.25">
      <c r="A1845" s="54">
        <f>_xlfn.XLOOKUP(B1845,'School Lookup'!D:D,'School Lookup'!F:F,0)</f>
        <v>823392</v>
      </c>
      <c r="B1845" s="54" t="str">
        <f>_xlfn.XLOOKUP(C1845,'School Lookup'!A:A,'School Lookup'!D:D,_xlfn.XLOOKUP(C1845,'School Lookup'!B:B,'School Lookup'!D:D,_xlfn.XLOOKUP(C1845,'School Lookup'!C:C,'School Lookup'!D:D,0)))</f>
        <v>Fitz Herbert C of E VA Primary School</v>
      </c>
      <c r="C1845" t="s">
        <v>31</v>
      </c>
      <c r="D1845" t="s">
        <v>1063</v>
      </c>
      <c r="E1845" t="s">
        <v>16</v>
      </c>
      <c r="F1845" t="s">
        <v>734</v>
      </c>
      <c r="G1845" t="s">
        <v>134</v>
      </c>
      <c r="H1845" t="s">
        <v>347</v>
      </c>
      <c r="I1845" t="s">
        <v>958</v>
      </c>
      <c r="J1845" t="s">
        <v>959</v>
      </c>
      <c r="K1845" s="4">
        <v>46029</v>
      </c>
      <c r="L1845" s="5">
        <v>0.67937499999999995</v>
      </c>
      <c r="M1845" t="s">
        <v>953</v>
      </c>
      <c r="N1845" s="5">
        <v>5.7870370370370373E-5</v>
      </c>
      <c r="O1845" t="s">
        <v>960</v>
      </c>
      <c r="P1845">
        <v>0</v>
      </c>
      <c r="Q1845">
        <v>20</v>
      </c>
      <c r="R1845" t="s">
        <v>955</v>
      </c>
    </row>
    <row r="1846" spans="1:19" x14ac:dyDescent="0.25">
      <c r="A1846" s="54">
        <f>_xlfn.XLOOKUP(B1846,'School Lookup'!D:D,'School Lookup'!F:F,0)</f>
        <v>823392</v>
      </c>
      <c r="B1846" s="54" t="str">
        <f>_xlfn.XLOOKUP(C1846,'School Lookup'!A:A,'School Lookup'!D:D,_xlfn.XLOOKUP(C1846,'School Lookup'!B:B,'School Lookup'!D:D,_xlfn.XLOOKUP(C1846,'School Lookup'!C:C,'School Lookup'!D:D,0)))</f>
        <v>Fitz Herbert C of E VA Primary School</v>
      </c>
      <c r="C1846" t="s">
        <v>31</v>
      </c>
      <c r="D1846" t="s">
        <v>1063</v>
      </c>
      <c r="E1846" t="s">
        <v>16</v>
      </c>
      <c r="F1846" t="s">
        <v>734</v>
      </c>
      <c r="G1846" t="s">
        <v>134</v>
      </c>
      <c r="H1846" t="s">
        <v>347</v>
      </c>
      <c r="I1846" t="s">
        <v>958</v>
      </c>
      <c r="J1846" t="s">
        <v>959</v>
      </c>
      <c r="K1846" s="4">
        <v>46029</v>
      </c>
      <c r="L1846" s="5">
        <v>0.67949074074074078</v>
      </c>
      <c r="M1846" t="s">
        <v>953</v>
      </c>
      <c r="N1846" s="5">
        <v>5.7870370370370373E-5</v>
      </c>
      <c r="O1846" t="s">
        <v>960</v>
      </c>
      <c r="P1846">
        <v>0</v>
      </c>
      <c r="Q1846">
        <v>20</v>
      </c>
      <c r="R1846" t="s">
        <v>955</v>
      </c>
    </row>
    <row r="1847" spans="1:19" x14ac:dyDescent="0.25">
      <c r="A1847" s="54">
        <f>_xlfn.XLOOKUP(B1847,'School Lookup'!D:D,'School Lookup'!F:F,0)</f>
        <v>823392</v>
      </c>
      <c r="B1847" s="54" t="str">
        <f>_xlfn.XLOOKUP(C1847,'School Lookup'!A:A,'School Lookup'!D:D,_xlfn.XLOOKUP(C1847,'School Lookup'!B:B,'School Lookup'!D:D,_xlfn.XLOOKUP(C1847,'School Lookup'!C:C,'School Lookup'!D:D,0)))</f>
        <v>Fitz Herbert C of E VA Primary School</v>
      </c>
      <c r="C1847" t="s">
        <v>31</v>
      </c>
      <c r="D1847">
        <v>620</v>
      </c>
      <c r="E1847" t="s">
        <v>16</v>
      </c>
      <c r="F1847" t="s">
        <v>734</v>
      </c>
      <c r="G1847" t="s">
        <v>134</v>
      </c>
      <c r="H1847" t="s">
        <v>347</v>
      </c>
      <c r="I1847" t="s">
        <v>958</v>
      </c>
      <c r="J1847" t="s">
        <v>959</v>
      </c>
      <c r="K1847" s="4">
        <v>46029</v>
      </c>
      <c r="L1847" s="5">
        <v>0.67949074074074078</v>
      </c>
      <c r="M1847" t="s">
        <v>953</v>
      </c>
      <c r="N1847" s="5">
        <v>5.7870370370370373E-5</v>
      </c>
      <c r="O1847" t="s">
        <v>960</v>
      </c>
      <c r="P1847">
        <v>0</v>
      </c>
      <c r="Q1847">
        <v>20</v>
      </c>
      <c r="R1847" t="s">
        <v>975</v>
      </c>
      <c r="S1847" t="s">
        <v>976</v>
      </c>
    </row>
    <row r="1848" spans="1:19" x14ac:dyDescent="0.25">
      <c r="A1848" s="54">
        <f>_xlfn.XLOOKUP(B1848,'School Lookup'!D:D,'School Lookup'!F:F,0)</f>
        <v>823392</v>
      </c>
      <c r="B1848" s="54" t="str">
        <f>_xlfn.XLOOKUP(C1848,'School Lookup'!A:A,'School Lookup'!D:D,_xlfn.XLOOKUP(C1848,'School Lookup'!B:B,'School Lookup'!D:D,_xlfn.XLOOKUP(C1848,'School Lookup'!C:C,'School Lookup'!D:D,0)))</f>
        <v>Fitz Herbert C of E VA Primary School</v>
      </c>
      <c r="C1848" t="s">
        <v>31</v>
      </c>
      <c r="D1848">
        <v>619</v>
      </c>
      <c r="E1848" t="s">
        <v>16</v>
      </c>
      <c r="F1848" t="s">
        <v>734</v>
      </c>
      <c r="G1848" t="s">
        <v>134</v>
      </c>
      <c r="H1848" t="s">
        <v>347</v>
      </c>
      <c r="I1848" t="s">
        <v>958</v>
      </c>
      <c r="J1848" t="s">
        <v>959</v>
      </c>
      <c r="K1848" s="4">
        <v>46029</v>
      </c>
      <c r="L1848" s="5">
        <v>0.70804398148148151</v>
      </c>
      <c r="M1848" t="s">
        <v>953</v>
      </c>
      <c r="N1848" s="5">
        <v>3.4722222222222222E-5</v>
      </c>
      <c r="O1848" t="s">
        <v>960</v>
      </c>
      <c r="P1848">
        <v>0</v>
      </c>
      <c r="Q1848">
        <v>20</v>
      </c>
      <c r="R1848" t="s">
        <v>975</v>
      </c>
      <c r="S1848" t="s">
        <v>976</v>
      </c>
    </row>
    <row r="1849" spans="1:19" x14ac:dyDescent="0.25">
      <c r="A1849" s="54">
        <f>_xlfn.XLOOKUP(B1849,'School Lookup'!D:D,'School Lookup'!F:F,0)</f>
        <v>823392</v>
      </c>
      <c r="B1849" s="54" t="str">
        <f>_xlfn.XLOOKUP(C1849,'School Lookup'!A:A,'School Lookup'!D:D,_xlfn.XLOOKUP(C1849,'School Lookup'!B:B,'School Lookup'!D:D,_xlfn.XLOOKUP(C1849,'School Lookup'!C:C,'School Lookup'!D:D,0)))</f>
        <v>Fitz Herbert C of E VA Primary School</v>
      </c>
      <c r="C1849" t="s">
        <v>31</v>
      </c>
      <c r="D1849">
        <v>620</v>
      </c>
      <c r="E1849" t="s">
        <v>16</v>
      </c>
      <c r="F1849" t="s">
        <v>734</v>
      </c>
      <c r="G1849" t="s">
        <v>134</v>
      </c>
      <c r="H1849" t="s">
        <v>347</v>
      </c>
      <c r="I1849" t="s">
        <v>958</v>
      </c>
      <c r="J1849" t="s">
        <v>959</v>
      </c>
      <c r="K1849" s="4">
        <v>46029</v>
      </c>
      <c r="L1849" s="5">
        <v>0.70804398148148151</v>
      </c>
      <c r="M1849" t="s">
        <v>953</v>
      </c>
      <c r="N1849" s="5">
        <v>3.4722222222222222E-5</v>
      </c>
      <c r="O1849" t="s">
        <v>960</v>
      </c>
      <c r="P1849">
        <v>0</v>
      </c>
      <c r="Q1849">
        <v>20</v>
      </c>
      <c r="R1849" t="s">
        <v>975</v>
      </c>
      <c r="S1849" t="s">
        <v>976</v>
      </c>
    </row>
    <row r="1850" spans="1:19" x14ac:dyDescent="0.25">
      <c r="A1850" s="54">
        <f>_xlfn.XLOOKUP(B1850,'School Lookup'!D:D,'School Lookup'!F:F,0)</f>
        <v>251672</v>
      </c>
      <c r="B1850" s="54" t="str">
        <f>_xlfn.XLOOKUP(C1850,'School Lookup'!A:A,'School Lookup'!D:D,_xlfn.XLOOKUP(C1850,'School Lookup'!B:B,'School Lookup'!D:D,_xlfn.XLOOKUP(C1850,'School Lookup'!C:C,'School Lookup'!D:D,0)))</f>
        <v>Park Schools Federation</v>
      </c>
      <c r="C1850" t="s">
        <v>40</v>
      </c>
      <c r="D1850" t="s">
        <v>1656</v>
      </c>
      <c r="E1850" t="s">
        <v>16</v>
      </c>
      <c r="F1850" t="s">
        <v>734</v>
      </c>
      <c r="G1850" t="s">
        <v>235</v>
      </c>
      <c r="H1850" t="s">
        <v>228</v>
      </c>
      <c r="I1850" t="s">
        <v>980</v>
      </c>
      <c r="J1850" t="s">
        <v>981</v>
      </c>
      <c r="K1850" s="4">
        <v>46029</v>
      </c>
      <c r="L1850" s="5">
        <v>0.34236111111111112</v>
      </c>
      <c r="M1850" t="s">
        <v>953</v>
      </c>
      <c r="N1850" s="5">
        <v>1.0416666666666667E-3</v>
      </c>
      <c r="O1850" t="s">
        <v>982</v>
      </c>
      <c r="P1850">
        <v>0.16800000000000001</v>
      </c>
      <c r="Q1850">
        <v>20</v>
      </c>
      <c r="R1850" t="s">
        <v>1418</v>
      </c>
      <c r="S1850" t="s">
        <v>1657</v>
      </c>
    </row>
    <row r="1851" spans="1:19" x14ac:dyDescent="0.25">
      <c r="A1851" s="54">
        <f>_xlfn.XLOOKUP(B1851,'School Lookup'!D:D,'School Lookup'!F:F,0)</f>
        <v>251672</v>
      </c>
      <c r="B1851" s="54" t="str">
        <f>_xlfn.XLOOKUP(C1851,'School Lookup'!A:A,'School Lookup'!D:D,_xlfn.XLOOKUP(C1851,'School Lookup'!B:B,'School Lookup'!D:D,_xlfn.XLOOKUP(C1851,'School Lookup'!C:C,'School Lookup'!D:D,0)))</f>
        <v>Park Schools Federation</v>
      </c>
      <c r="C1851" t="s">
        <v>40</v>
      </c>
      <c r="D1851" t="s">
        <v>1191</v>
      </c>
      <c r="E1851" t="s">
        <v>16</v>
      </c>
      <c r="F1851" t="s">
        <v>734</v>
      </c>
      <c r="G1851" t="s">
        <v>235</v>
      </c>
      <c r="H1851" t="s">
        <v>228</v>
      </c>
      <c r="I1851" t="s">
        <v>980</v>
      </c>
      <c r="J1851" t="s">
        <v>981</v>
      </c>
      <c r="K1851" s="4">
        <v>46029</v>
      </c>
      <c r="L1851" s="5">
        <v>0.34930555555555554</v>
      </c>
      <c r="M1851" t="s">
        <v>953</v>
      </c>
      <c r="N1851" s="5">
        <v>2.5462962962962961E-4</v>
      </c>
      <c r="O1851" t="s">
        <v>982</v>
      </c>
      <c r="P1851">
        <v>2.7E-2</v>
      </c>
      <c r="Q1851">
        <v>20</v>
      </c>
      <c r="R1851" t="s">
        <v>983</v>
      </c>
      <c r="S1851" t="s">
        <v>984</v>
      </c>
    </row>
    <row r="1852" spans="1:19" x14ac:dyDescent="0.25">
      <c r="A1852" s="54">
        <f>_xlfn.XLOOKUP(B1852,'School Lookup'!D:D,'School Lookup'!F:F,0)</f>
        <v>251672</v>
      </c>
      <c r="B1852" s="54" t="str">
        <f>_xlfn.XLOOKUP(C1852,'School Lookup'!A:A,'School Lookup'!D:D,_xlfn.XLOOKUP(C1852,'School Lookup'!B:B,'School Lookup'!D:D,_xlfn.XLOOKUP(C1852,'School Lookup'!C:C,'School Lookup'!D:D,0)))</f>
        <v>Park Schools Federation</v>
      </c>
      <c r="C1852" t="s">
        <v>40</v>
      </c>
      <c r="D1852" t="s">
        <v>1191</v>
      </c>
      <c r="E1852" t="s">
        <v>16</v>
      </c>
      <c r="F1852" t="s">
        <v>734</v>
      </c>
      <c r="G1852" t="s">
        <v>235</v>
      </c>
      <c r="H1852" t="s">
        <v>228</v>
      </c>
      <c r="I1852" t="s">
        <v>980</v>
      </c>
      <c r="J1852" t="s">
        <v>981</v>
      </c>
      <c r="K1852" s="4">
        <v>46029</v>
      </c>
      <c r="L1852" s="5">
        <v>0.35486111111111113</v>
      </c>
      <c r="M1852" t="s">
        <v>953</v>
      </c>
      <c r="N1852" s="5">
        <v>3.7037037037037035E-4</v>
      </c>
      <c r="O1852" t="s">
        <v>982</v>
      </c>
      <c r="P1852">
        <v>3.7999999999999999E-2</v>
      </c>
      <c r="Q1852">
        <v>20</v>
      </c>
      <c r="R1852" t="s">
        <v>983</v>
      </c>
      <c r="S1852" t="s">
        <v>984</v>
      </c>
    </row>
    <row r="1853" spans="1:19" x14ac:dyDescent="0.25">
      <c r="A1853" s="54">
        <f>_xlfn.XLOOKUP(B1853,'School Lookup'!D:D,'School Lookup'!F:F,0)</f>
        <v>251672</v>
      </c>
      <c r="B1853" s="54" t="str">
        <f>_xlfn.XLOOKUP(C1853,'School Lookup'!A:A,'School Lookup'!D:D,_xlfn.XLOOKUP(C1853,'School Lookup'!B:B,'School Lookup'!D:D,_xlfn.XLOOKUP(C1853,'School Lookup'!C:C,'School Lookup'!D:D,0)))</f>
        <v>Park Schools Federation</v>
      </c>
      <c r="C1853" t="s">
        <v>40</v>
      </c>
      <c r="D1853" t="s">
        <v>1324</v>
      </c>
      <c r="E1853" t="s">
        <v>16</v>
      </c>
      <c r="F1853" t="s">
        <v>734</v>
      </c>
      <c r="G1853" t="s">
        <v>235</v>
      </c>
      <c r="H1853" t="s">
        <v>228</v>
      </c>
      <c r="I1853" t="s">
        <v>980</v>
      </c>
      <c r="J1853" t="s">
        <v>981</v>
      </c>
      <c r="K1853" s="4">
        <v>46029</v>
      </c>
      <c r="L1853" s="5">
        <v>0.37222222222222223</v>
      </c>
      <c r="M1853" t="s">
        <v>953</v>
      </c>
      <c r="N1853" s="5">
        <v>5.2083333333333333E-4</v>
      </c>
      <c r="O1853" t="s">
        <v>982</v>
      </c>
      <c r="P1853">
        <v>5.3999999999999999E-2</v>
      </c>
      <c r="Q1853">
        <v>20</v>
      </c>
      <c r="R1853" t="s">
        <v>998</v>
      </c>
      <c r="S1853" t="s">
        <v>987</v>
      </c>
    </row>
    <row r="1854" spans="1:19" x14ac:dyDescent="0.25">
      <c r="A1854" s="54">
        <f>_xlfn.XLOOKUP(B1854,'School Lookup'!D:D,'School Lookup'!F:F,0)</f>
        <v>251672</v>
      </c>
      <c r="B1854" s="54" t="str">
        <f>_xlfn.XLOOKUP(C1854,'School Lookup'!A:A,'School Lookup'!D:D,_xlfn.XLOOKUP(C1854,'School Lookup'!B:B,'School Lookup'!D:D,_xlfn.XLOOKUP(C1854,'School Lookup'!C:C,'School Lookup'!D:D,0)))</f>
        <v>Park Schools Federation</v>
      </c>
      <c r="C1854" t="s">
        <v>40</v>
      </c>
      <c r="D1854" t="s">
        <v>1821</v>
      </c>
      <c r="E1854" t="s">
        <v>16</v>
      </c>
      <c r="F1854" t="s">
        <v>734</v>
      </c>
      <c r="G1854" t="s">
        <v>235</v>
      </c>
      <c r="H1854" t="s">
        <v>228</v>
      </c>
      <c r="I1854" t="s">
        <v>980</v>
      </c>
      <c r="J1854" t="s">
        <v>981</v>
      </c>
      <c r="K1854" s="4">
        <v>46029</v>
      </c>
      <c r="L1854" s="5">
        <v>0.37291666666666667</v>
      </c>
      <c r="M1854" t="s">
        <v>953</v>
      </c>
      <c r="N1854" s="5">
        <v>7.9861111111111116E-4</v>
      </c>
      <c r="O1854" t="s">
        <v>982</v>
      </c>
      <c r="P1854">
        <v>8.2000000000000003E-2</v>
      </c>
      <c r="Q1854">
        <v>20</v>
      </c>
      <c r="R1854" t="s">
        <v>998</v>
      </c>
      <c r="S1854" t="s">
        <v>987</v>
      </c>
    </row>
    <row r="1855" spans="1:19" x14ac:dyDescent="0.25">
      <c r="A1855" s="54">
        <f>_xlfn.XLOOKUP(B1855,'School Lookup'!D:D,'School Lookup'!F:F,0)</f>
        <v>251672</v>
      </c>
      <c r="B1855" s="54" t="str">
        <f>_xlfn.XLOOKUP(C1855,'School Lookup'!A:A,'School Lookup'!D:D,_xlfn.XLOOKUP(C1855,'School Lookup'!B:B,'School Lookup'!D:D,_xlfn.XLOOKUP(C1855,'School Lookup'!C:C,'School Lookup'!D:D,0)))</f>
        <v>Park Schools Federation</v>
      </c>
      <c r="C1855" t="s">
        <v>40</v>
      </c>
      <c r="D1855" t="s">
        <v>1328</v>
      </c>
      <c r="E1855" t="s">
        <v>16</v>
      </c>
      <c r="F1855" t="s">
        <v>734</v>
      </c>
      <c r="G1855" t="s">
        <v>235</v>
      </c>
      <c r="H1855" t="s">
        <v>228</v>
      </c>
      <c r="I1855" t="s">
        <v>980</v>
      </c>
      <c r="J1855" t="s">
        <v>981</v>
      </c>
      <c r="K1855" s="4">
        <v>46029</v>
      </c>
      <c r="L1855" s="5">
        <v>0.46527777777777779</v>
      </c>
      <c r="M1855" t="s">
        <v>953</v>
      </c>
      <c r="N1855" s="5">
        <v>2.8935185185185184E-4</v>
      </c>
      <c r="O1855" t="s">
        <v>982</v>
      </c>
      <c r="P1855">
        <v>0.03</v>
      </c>
      <c r="Q1855">
        <v>20</v>
      </c>
      <c r="R1855" t="s">
        <v>993</v>
      </c>
      <c r="S1855" t="s">
        <v>994</v>
      </c>
    </row>
    <row r="1856" spans="1:19" x14ac:dyDescent="0.25">
      <c r="A1856" s="54">
        <f>_xlfn.XLOOKUP(B1856,'School Lookup'!D:D,'School Lookup'!F:F,0)</f>
        <v>251672</v>
      </c>
      <c r="B1856" s="54" t="str">
        <f>_xlfn.XLOOKUP(C1856,'School Lookup'!A:A,'School Lookup'!D:D,_xlfn.XLOOKUP(C1856,'School Lookup'!B:B,'School Lookup'!D:D,_xlfn.XLOOKUP(C1856,'School Lookup'!C:C,'School Lookup'!D:D,0)))</f>
        <v>Park Schools Federation</v>
      </c>
      <c r="C1856" t="s">
        <v>40</v>
      </c>
      <c r="D1856" t="s">
        <v>1192</v>
      </c>
      <c r="E1856" t="s">
        <v>16</v>
      </c>
      <c r="F1856" t="s">
        <v>734</v>
      </c>
      <c r="G1856" t="s">
        <v>235</v>
      </c>
      <c r="H1856" t="s">
        <v>228</v>
      </c>
      <c r="I1856" t="s">
        <v>980</v>
      </c>
      <c r="J1856" t="s">
        <v>981</v>
      </c>
      <c r="K1856" s="4">
        <v>46029</v>
      </c>
      <c r="L1856" s="5">
        <v>0.52569444444444446</v>
      </c>
      <c r="M1856" t="s">
        <v>953</v>
      </c>
      <c r="N1856" s="5">
        <v>1.273148148148148E-4</v>
      </c>
      <c r="O1856" t="s">
        <v>982</v>
      </c>
      <c r="P1856">
        <v>0.02</v>
      </c>
      <c r="Q1856">
        <v>20</v>
      </c>
      <c r="R1856" t="s">
        <v>1006</v>
      </c>
      <c r="S1856" t="s">
        <v>994</v>
      </c>
    </row>
    <row r="1857" spans="1:19" x14ac:dyDescent="0.25">
      <c r="A1857" s="54">
        <f>_xlfn.XLOOKUP(B1857,'School Lookup'!D:D,'School Lookup'!F:F,0)</f>
        <v>251672</v>
      </c>
      <c r="B1857" s="54" t="str">
        <f>_xlfn.XLOOKUP(C1857,'School Lookup'!A:A,'School Lookup'!D:D,_xlfn.XLOOKUP(C1857,'School Lookup'!B:B,'School Lookup'!D:D,_xlfn.XLOOKUP(C1857,'School Lookup'!C:C,'School Lookup'!D:D,0)))</f>
        <v>Park Schools Federation</v>
      </c>
      <c r="C1857" t="s">
        <v>40</v>
      </c>
      <c r="D1857" t="s">
        <v>1185</v>
      </c>
      <c r="E1857" t="s">
        <v>16</v>
      </c>
      <c r="F1857" t="s">
        <v>734</v>
      </c>
      <c r="G1857" t="s">
        <v>235</v>
      </c>
      <c r="H1857" t="s">
        <v>228</v>
      </c>
      <c r="I1857" t="s">
        <v>980</v>
      </c>
      <c r="J1857" t="s">
        <v>981</v>
      </c>
      <c r="K1857" s="4">
        <v>46029</v>
      </c>
      <c r="L1857" s="5">
        <v>0.5444444444444444</v>
      </c>
      <c r="M1857" t="s">
        <v>953</v>
      </c>
      <c r="N1857" s="5">
        <v>3.2407407407407406E-4</v>
      </c>
      <c r="O1857" t="s">
        <v>982</v>
      </c>
      <c r="P1857">
        <v>3.4000000000000002E-2</v>
      </c>
      <c r="Q1857">
        <v>20</v>
      </c>
      <c r="R1857" t="s">
        <v>983</v>
      </c>
      <c r="S1857" t="s">
        <v>984</v>
      </c>
    </row>
    <row r="1858" spans="1:19" x14ac:dyDescent="0.25">
      <c r="A1858" s="54">
        <f>_xlfn.XLOOKUP(B1858,'School Lookup'!D:D,'School Lookup'!F:F,0)</f>
        <v>251672</v>
      </c>
      <c r="B1858" s="54" t="str">
        <f>_xlfn.XLOOKUP(C1858,'School Lookup'!A:A,'School Lookup'!D:D,_xlfn.XLOOKUP(C1858,'School Lookup'!B:B,'School Lookup'!D:D,_xlfn.XLOOKUP(C1858,'School Lookup'!C:C,'School Lookup'!D:D,0)))</f>
        <v>Park Schools Federation</v>
      </c>
      <c r="C1858" t="s">
        <v>40</v>
      </c>
      <c r="D1858" t="s">
        <v>1822</v>
      </c>
      <c r="E1858" t="s">
        <v>16</v>
      </c>
      <c r="F1858" t="s">
        <v>734</v>
      </c>
      <c r="G1858" t="s">
        <v>235</v>
      </c>
      <c r="H1858" t="s">
        <v>228</v>
      </c>
      <c r="I1858" t="s">
        <v>980</v>
      </c>
      <c r="J1858" t="s">
        <v>981</v>
      </c>
      <c r="K1858" s="4">
        <v>46029</v>
      </c>
      <c r="L1858" s="5">
        <v>0.5625</v>
      </c>
      <c r="M1858" t="s">
        <v>953</v>
      </c>
      <c r="N1858" s="5">
        <v>3.7037037037037035E-4</v>
      </c>
      <c r="O1858" t="s">
        <v>982</v>
      </c>
      <c r="P1858">
        <v>3.7999999999999999E-2</v>
      </c>
      <c r="Q1858">
        <v>20</v>
      </c>
      <c r="R1858" t="s">
        <v>998</v>
      </c>
      <c r="S1858" t="s">
        <v>987</v>
      </c>
    </row>
    <row r="1859" spans="1:19" x14ac:dyDescent="0.25">
      <c r="A1859" s="54">
        <f>_xlfn.XLOOKUP(B1859,'School Lookup'!D:D,'School Lookup'!F:F,0)</f>
        <v>251672</v>
      </c>
      <c r="B1859" s="54" t="str">
        <f>_xlfn.XLOOKUP(C1859,'School Lookup'!A:A,'School Lookup'!D:D,_xlfn.XLOOKUP(C1859,'School Lookup'!B:B,'School Lookup'!D:D,_xlfn.XLOOKUP(C1859,'School Lookup'!C:C,'School Lookup'!D:D,0)))</f>
        <v>Park Schools Federation</v>
      </c>
      <c r="C1859" t="s">
        <v>40</v>
      </c>
      <c r="D1859" t="s">
        <v>1424</v>
      </c>
      <c r="E1859" t="s">
        <v>16</v>
      </c>
      <c r="F1859" t="s">
        <v>734</v>
      </c>
      <c r="G1859" t="s">
        <v>235</v>
      </c>
      <c r="H1859" t="s">
        <v>228</v>
      </c>
      <c r="I1859" t="s">
        <v>980</v>
      </c>
      <c r="J1859" t="s">
        <v>981</v>
      </c>
      <c r="K1859" s="4">
        <v>46029</v>
      </c>
      <c r="L1859" s="5">
        <v>0.56666666666666665</v>
      </c>
      <c r="M1859" t="s">
        <v>953</v>
      </c>
      <c r="N1859" s="5">
        <v>2.8935185185185184E-4</v>
      </c>
      <c r="O1859" t="s">
        <v>982</v>
      </c>
      <c r="P1859">
        <v>0.03</v>
      </c>
      <c r="Q1859">
        <v>20</v>
      </c>
      <c r="R1859" t="s">
        <v>998</v>
      </c>
      <c r="S1859" t="s">
        <v>987</v>
      </c>
    </row>
    <row r="1860" spans="1:19" x14ac:dyDescent="0.25">
      <c r="A1860" s="54">
        <f>_xlfn.XLOOKUP(B1860,'School Lookup'!D:D,'School Lookup'!F:F,0)</f>
        <v>251672</v>
      </c>
      <c r="B1860" s="54" t="str">
        <f>_xlfn.XLOOKUP(C1860,'School Lookup'!A:A,'School Lookup'!D:D,_xlfn.XLOOKUP(C1860,'School Lookup'!B:B,'School Lookup'!D:D,_xlfn.XLOOKUP(C1860,'School Lookup'!C:C,'School Lookup'!D:D,0)))</f>
        <v>Park Schools Federation</v>
      </c>
      <c r="C1860" t="s">
        <v>40</v>
      </c>
      <c r="D1860" t="s">
        <v>1716</v>
      </c>
      <c r="E1860" t="s">
        <v>16</v>
      </c>
      <c r="F1860" t="s">
        <v>734</v>
      </c>
      <c r="G1860" t="s">
        <v>235</v>
      </c>
      <c r="H1860" t="s">
        <v>228</v>
      </c>
      <c r="I1860" t="s">
        <v>980</v>
      </c>
      <c r="J1860" t="s">
        <v>981</v>
      </c>
      <c r="K1860" s="4">
        <v>46029</v>
      </c>
      <c r="L1860" s="5">
        <v>0.57013888888888886</v>
      </c>
      <c r="M1860" t="s">
        <v>953</v>
      </c>
      <c r="N1860" s="5">
        <v>2.3148148148148149E-4</v>
      </c>
      <c r="O1860" t="s">
        <v>982</v>
      </c>
      <c r="P1860">
        <v>2.4E-2</v>
      </c>
      <c r="Q1860">
        <v>20</v>
      </c>
      <c r="R1860" t="s">
        <v>998</v>
      </c>
      <c r="S1860" t="s">
        <v>987</v>
      </c>
    </row>
    <row r="1861" spans="1:19" x14ac:dyDescent="0.25">
      <c r="A1861" s="54">
        <f>_xlfn.XLOOKUP(B1861,'School Lookup'!D:D,'School Lookup'!F:F,0)</f>
        <v>251672</v>
      </c>
      <c r="B1861" s="54" t="str">
        <f>_xlfn.XLOOKUP(C1861,'School Lookup'!A:A,'School Lookup'!D:D,_xlfn.XLOOKUP(C1861,'School Lookup'!B:B,'School Lookup'!D:D,_xlfn.XLOOKUP(C1861,'School Lookup'!C:C,'School Lookup'!D:D,0)))</f>
        <v>Park Schools Federation</v>
      </c>
      <c r="C1861" t="s">
        <v>40</v>
      </c>
      <c r="D1861" t="s">
        <v>1419</v>
      </c>
      <c r="E1861" t="s">
        <v>16</v>
      </c>
      <c r="F1861" t="s">
        <v>734</v>
      </c>
      <c r="G1861" t="s">
        <v>235</v>
      </c>
      <c r="H1861" t="s">
        <v>228</v>
      </c>
      <c r="I1861" t="s">
        <v>980</v>
      </c>
      <c r="J1861" t="s">
        <v>981</v>
      </c>
      <c r="K1861" s="4">
        <v>46029</v>
      </c>
      <c r="L1861" s="5">
        <v>0.5708333333333333</v>
      </c>
      <c r="M1861" t="s">
        <v>953</v>
      </c>
      <c r="N1861" s="5">
        <v>3.7037037037037035E-4</v>
      </c>
      <c r="O1861" t="s">
        <v>982</v>
      </c>
      <c r="P1861">
        <v>0.08</v>
      </c>
      <c r="Q1861">
        <v>20</v>
      </c>
      <c r="R1861" t="s">
        <v>1074</v>
      </c>
      <c r="S1861" t="s">
        <v>990</v>
      </c>
    </row>
    <row r="1862" spans="1:19" x14ac:dyDescent="0.25">
      <c r="A1862" s="54">
        <f>_xlfn.XLOOKUP(B1862,'School Lookup'!D:D,'School Lookup'!F:F,0)</f>
        <v>251672</v>
      </c>
      <c r="B1862" s="54" t="str">
        <f>_xlfn.XLOOKUP(C1862,'School Lookup'!A:A,'School Lookup'!D:D,_xlfn.XLOOKUP(C1862,'School Lookup'!B:B,'School Lookup'!D:D,_xlfn.XLOOKUP(C1862,'School Lookup'!C:C,'School Lookup'!D:D,0)))</f>
        <v>Park Schools Federation</v>
      </c>
      <c r="C1862" t="s">
        <v>40</v>
      </c>
      <c r="D1862" t="s">
        <v>1823</v>
      </c>
      <c r="E1862" t="s">
        <v>16</v>
      </c>
      <c r="F1862" t="s">
        <v>734</v>
      </c>
      <c r="G1862" t="s">
        <v>235</v>
      </c>
      <c r="H1862" t="s">
        <v>228</v>
      </c>
      <c r="I1862" t="s">
        <v>980</v>
      </c>
      <c r="J1862" t="s">
        <v>981</v>
      </c>
      <c r="K1862" s="4">
        <v>46029</v>
      </c>
      <c r="L1862" s="5">
        <v>0.57222222222222219</v>
      </c>
      <c r="M1862" t="s">
        <v>953</v>
      </c>
      <c r="N1862" s="5">
        <v>2.0833333333333335E-4</v>
      </c>
      <c r="O1862" t="s">
        <v>982</v>
      </c>
      <c r="P1862">
        <v>2.1999999999999999E-2</v>
      </c>
      <c r="Q1862">
        <v>20</v>
      </c>
      <c r="R1862" t="s">
        <v>1006</v>
      </c>
      <c r="S1862" t="s">
        <v>994</v>
      </c>
    </row>
    <row r="1863" spans="1:19" x14ac:dyDescent="0.25">
      <c r="A1863" s="54">
        <f>_xlfn.XLOOKUP(B1863,'School Lookup'!D:D,'School Lookup'!F:F,0)</f>
        <v>251672</v>
      </c>
      <c r="B1863" s="54" t="str">
        <f>_xlfn.XLOOKUP(C1863,'School Lookup'!A:A,'School Lookup'!D:D,_xlfn.XLOOKUP(C1863,'School Lookup'!B:B,'School Lookup'!D:D,_xlfn.XLOOKUP(C1863,'School Lookup'!C:C,'School Lookup'!D:D,0)))</f>
        <v>Park Schools Federation</v>
      </c>
      <c r="C1863" t="s">
        <v>40</v>
      </c>
      <c r="D1863" t="s">
        <v>1419</v>
      </c>
      <c r="E1863" t="s">
        <v>16</v>
      </c>
      <c r="F1863" t="s">
        <v>734</v>
      </c>
      <c r="G1863" t="s">
        <v>235</v>
      </c>
      <c r="H1863" t="s">
        <v>228</v>
      </c>
      <c r="I1863" t="s">
        <v>980</v>
      </c>
      <c r="J1863" t="s">
        <v>981</v>
      </c>
      <c r="K1863" s="4">
        <v>46029</v>
      </c>
      <c r="L1863" s="5">
        <v>0.57361111111111107</v>
      </c>
      <c r="M1863" t="s">
        <v>953</v>
      </c>
      <c r="N1863" s="5">
        <v>3.4722222222222224E-4</v>
      </c>
      <c r="O1863" t="s">
        <v>982</v>
      </c>
      <c r="P1863">
        <v>7.4999999999999997E-2</v>
      </c>
      <c r="Q1863">
        <v>20</v>
      </c>
      <c r="R1863" t="s">
        <v>1074</v>
      </c>
      <c r="S1863" t="s">
        <v>990</v>
      </c>
    </row>
    <row r="1864" spans="1:19" x14ac:dyDescent="0.25">
      <c r="A1864" s="54">
        <f>_xlfn.XLOOKUP(B1864,'School Lookup'!D:D,'School Lookup'!F:F,0)</f>
        <v>251672</v>
      </c>
      <c r="B1864" s="54" t="str">
        <f>_xlfn.XLOOKUP(C1864,'School Lookup'!A:A,'School Lookup'!D:D,_xlfn.XLOOKUP(C1864,'School Lookup'!B:B,'School Lookup'!D:D,_xlfn.XLOOKUP(C1864,'School Lookup'!C:C,'School Lookup'!D:D,0)))</f>
        <v>Park Schools Federation</v>
      </c>
      <c r="C1864" t="s">
        <v>40</v>
      </c>
      <c r="D1864" t="s">
        <v>1003</v>
      </c>
      <c r="E1864" t="s">
        <v>16</v>
      </c>
      <c r="F1864" t="s">
        <v>734</v>
      </c>
      <c r="G1864" t="s">
        <v>235</v>
      </c>
      <c r="H1864" t="s">
        <v>228</v>
      </c>
      <c r="I1864" t="s">
        <v>980</v>
      </c>
      <c r="J1864" t="s">
        <v>981</v>
      </c>
      <c r="K1864" s="4">
        <v>46029</v>
      </c>
      <c r="L1864" s="5">
        <v>0.57430555555555551</v>
      </c>
      <c r="M1864" t="s">
        <v>953</v>
      </c>
      <c r="N1864" s="5">
        <v>2.6620370370370372E-4</v>
      </c>
      <c r="O1864" t="s">
        <v>982</v>
      </c>
      <c r="P1864">
        <v>2.8000000000000001E-2</v>
      </c>
      <c r="Q1864">
        <v>20</v>
      </c>
      <c r="R1864" t="s">
        <v>998</v>
      </c>
      <c r="S1864" t="s">
        <v>987</v>
      </c>
    </row>
    <row r="1865" spans="1:19" x14ac:dyDescent="0.25">
      <c r="A1865" s="54">
        <f>_xlfn.XLOOKUP(B1865,'School Lookup'!D:D,'School Lookup'!F:F,0)</f>
        <v>251672</v>
      </c>
      <c r="B1865" s="54" t="str">
        <f>_xlfn.XLOOKUP(C1865,'School Lookup'!A:A,'School Lookup'!D:D,_xlfn.XLOOKUP(C1865,'School Lookup'!B:B,'School Lookup'!D:D,_xlfn.XLOOKUP(C1865,'School Lookup'!C:C,'School Lookup'!D:D,0)))</f>
        <v>Park Schools Federation</v>
      </c>
      <c r="C1865" t="s">
        <v>40</v>
      </c>
      <c r="D1865" t="s">
        <v>1824</v>
      </c>
      <c r="E1865" t="s">
        <v>16</v>
      </c>
      <c r="F1865" t="s">
        <v>734</v>
      </c>
      <c r="G1865" t="s">
        <v>235</v>
      </c>
      <c r="H1865" t="s">
        <v>228</v>
      </c>
      <c r="I1865" t="s">
        <v>980</v>
      </c>
      <c r="J1865" t="s">
        <v>981</v>
      </c>
      <c r="K1865" s="4">
        <v>46029</v>
      </c>
      <c r="L1865" s="5">
        <v>0.57499999999999996</v>
      </c>
      <c r="M1865" t="s">
        <v>953</v>
      </c>
      <c r="N1865" s="5">
        <v>2.5462962962962961E-4</v>
      </c>
      <c r="O1865" t="s">
        <v>982</v>
      </c>
      <c r="P1865">
        <v>2.7E-2</v>
      </c>
      <c r="Q1865">
        <v>20</v>
      </c>
      <c r="R1865" t="s">
        <v>998</v>
      </c>
      <c r="S1865" t="s">
        <v>987</v>
      </c>
    </row>
    <row r="1866" spans="1:19" x14ac:dyDescent="0.25">
      <c r="A1866" s="54">
        <f>_xlfn.XLOOKUP(B1866,'School Lookup'!D:D,'School Lookup'!F:F,0)</f>
        <v>251672</v>
      </c>
      <c r="B1866" s="54" t="str">
        <f>_xlfn.XLOOKUP(C1866,'School Lookup'!A:A,'School Lookup'!D:D,_xlfn.XLOOKUP(C1866,'School Lookup'!B:B,'School Lookup'!D:D,_xlfn.XLOOKUP(C1866,'School Lookup'!C:C,'School Lookup'!D:D,0)))</f>
        <v>Park Schools Federation</v>
      </c>
      <c r="C1866" t="s">
        <v>40</v>
      </c>
      <c r="D1866" t="s">
        <v>1315</v>
      </c>
      <c r="E1866" t="s">
        <v>16</v>
      </c>
      <c r="F1866" t="s">
        <v>734</v>
      </c>
      <c r="G1866" t="s">
        <v>235</v>
      </c>
      <c r="H1866" t="s">
        <v>228</v>
      </c>
      <c r="I1866" t="s">
        <v>980</v>
      </c>
      <c r="J1866" t="s">
        <v>981</v>
      </c>
      <c r="K1866" s="4">
        <v>46029</v>
      </c>
      <c r="L1866" s="5">
        <v>0.5756944444444444</v>
      </c>
      <c r="M1866" t="s">
        <v>953</v>
      </c>
      <c r="N1866" s="5">
        <v>9.2592592592592596E-4</v>
      </c>
      <c r="O1866" t="s">
        <v>982</v>
      </c>
      <c r="P1866">
        <v>9.5000000000000001E-2</v>
      </c>
      <c r="Q1866">
        <v>20</v>
      </c>
      <c r="R1866" t="s">
        <v>998</v>
      </c>
      <c r="S1866" t="s">
        <v>987</v>
      </c>
    </row>
    <row r="1867" spans="1:19" x14ac:dyDescent="0.25">
      <c r="A1867" s="54">
        <f>_xlfn.XLOOKUP(B1867,'School Lookup'!D:D,'School Lookup'!F:F,0)</f>
        <v>251672</v>
      </c>
      <c r="B1867" s="54" t="str">
        <f>_xlfn.XLOOKUP(C1867,'School Lookup'!A:A,'School Lookup'!D:D,_xlfn.XLOOKUP(C1867,'School Lookup'!B:B,'School Lookup'!D:D,_xlfn.XLOOKUP(C1867,'School Lookup'!C:C,'School Lookup'!D:D,0)))</f>
        <v>Park Schools Federation</v>
      </c>
      <c r="C1867" t="s">
        <v>40</v>
      </c>
      <c r="D1867" t="s">
        <v>1825</v>
      </c>
      <c r="E1867" t="s">
        <v>16</v>
      </c>
      <c r="F1867" t="s">
        <v>734</v>
      </c>
      <c r="G1867" t="s">
        <v>235</v>
      </c>
      <c r="H1867" t="s">
        <v>228</v>
      </c>
      <c r="I1867" t="s">
        <v>980</v>
      </c>
      <c r="J1867" t="s">
        <v>981</v>
      </c>
      <c r="K1867" s="4">
        <v>46029</v>
      </c>
      <c r="L1867" s="5">
        <v>0.59791666666666665</v>
      </c>
      <c r="M1867" t="s">
        <v>953</v>
      </c>
      <c r="N1867" s="5">
        <v>4.6296296296296294E-5</v>
      </c>
      <c r="O1867" t="s">
        <v>982</v>
      </c>
      <c r="P1867">
        <v>0.02</v>
      </c>
      <c r="Q1867">
        <v>20</v>
      </c>
      <c r="R1867" t="s">
        <v>998</v>
      </c>
      <c r="S1867" t="s">
        <v>987</v>
      </c>
    </row>
    <row r="1868" spans="1:19" x14ac:dyDescent="0.25">
      <c r="A1868" s="54">
        <f>_xlfn.XLOOKUP(B1868,'School Lookup'!D:D,'School Lookup'!F:F,0)</f>
        <v>251672</v>
      </c>
      <c r="B1868" s="54" t="str">
        <f>_xlfn.XLOOKUP(C1868,'School Lookup'!A:A,'School Lookup'!D:D,_xlfn.XLOOKUP(C1868,'School Lookup'!B:B,'School Lookup'!D:D,_xlfn.XLOOKUP(C1868,'School Lookup'!C:C,'School Lookup'!D:D,0)))</f>
        <v>Park Schools Federation</v>
      </c>
      <c r="C1868" t="s">
        <v>40</v>
      </c>
      <c r="D1868" t="s">
        <v>1324</v>
      </c>
      <c r="E1868" t="s">
        <v>16</v>
      </c>
      <c r="F1868" t="s">
        <v>734</v>
      </c>
      <c r="G1868" t="s">
        <v>235</v>
      </c>
      <c r="H1868" t="s">
        <v>228</v>
      </c>
      <c r="I1868" t="s">
        <v>980</v>
      </c>
      <c r="J1868" t="s">
        <v>981</v>
      </c>
      <c r="K1868" s="4">
        <v>46029</v>
      </c>
      <c r="L1868" s="5">
        <v>0.63541666666666663</v>
      </c>
      <c r="M1868" t="s">
        <v>953</v>
      </c>
      <c r="N1868" s="5">
        <v>3.7037037037037035E-4</v>
      </c>
      <c r="O1868" t="s">
        <v>982</v>
      </c>
      <c r="P1868">
        <v>3.7999999999999999E-2</v>
      </c>
      <c r="Q1868">
        <v>20</v>
      </c>
      <c r="R1868" t="s">
        <v>998</v>
      </c>
      <c r="S1868" t="s">
        <v>987</v>
      </c>
    </row>
    <row r="1869" spans="1:19" x14ac:dyDescent="0.25">
      <c r="A1869" s="54">
        <f>_xlfn.XLOOKUP(B1869,'School Lookup'!D:D,'School Lookup'!F:F,0)</f>
        <v>251672</v>
      </c>
      <c r="B1869" s="54" t="str">
        <f>_xlfn.XLOOKUP(C1869,'School Lookup'!A:A,'School Lookup'!D:D,_xlfn.XLOOKUP(C1869,'School Lookup'!B:B,'School Lookup'!D:D,_xlfn.XLOOKUP(C1869,'School Lookup'!C:C,'School Lookup'!D:D,0)))</f>
        <v>Park Schools Federation</v>
      </c>
      <c r="C1869" t="s">
        <v>40</v>
      </c>
      <c r="D1869" t="s">
        <v>1822</v>
      </c>
      <c r="E1869" t="s">
        <v>16</v>
      </c>
      <c r="F1869" t="s">
        <v>734</v>
      </c>
      <c r="G1869" t="s">
        <v>235</v>
      </c>
      <c r="H1869" t="s">
        <v>228</v>
      </c>
      <c r="I1869" t="s">
        <v>980</v>
      </c>
      <c r="J1869" t="s">
        <v>981</v>
      </c>
      <c r="K1869" s="4">
        <v>46029</v>
      </c>
      <c r="L1869" s="5">
        <v>0.63958333333333328</v>
      </c>
      <c r="M1869" t="s">
        <v>953</v>
      </c>
      <c r="N1869" s="5">
        <v>2.0833333333333335E-4</v>
      </c>
      <c r="O1869" t="s">
        <v>982</v>
      </c>
      <c r="P1869">
        <v>2.1999999999999999E-2</v>
      </c>
      <c r="Q1869">
        <v>20</v>
      </c>
      <c r="R1869" t="s">
        <v>998</v>
      </c>
      <c r="S1869" t="s">
        <v>987</v>
      </c>
    </row>
    <row r="1870" spans="1:19" x14ac:dyDescent="0.25">
      <c r="A1870" s="54">
        <f>_xlfn.XLOOKUP(B1870,'School Lookup'!D:D,'School Lookup'!F:F,0)</f>
        <v>251672</v>
      </c>
      <c r="B1870" s="54" t="str">
        <f>_xlfn.XLOOKUP(C1870,'School Lookup'!A:A,'School Lookup'!D:D,_xlfn.XLOOKUP(C1870,'School Lookup'!B:B,'School Lookup'!D:D,_xlfn.XLOOKUP(C1870,'School Lookup'!C:C,'School Lookup'!D:D,0)))</f>
        <v>Park Schools Federation</v>
      </c>
      <c r="C1870" t="s">
        <v>40</v>
      </c>
      <c r="D1870" t="s">
        <v>1313</v>
      </c>
      <c r="E1870" t="s">
        <v>16</v>
      </c>
      <c r="F1870" t="s">
        <v>734</v>
      </c>
      <c r="G1870" t="s">
        <v>235</v>
      </c>
      <c r="H1870" t="s">
        <v>228</v>
      </c>
      <c r="I1870" t="s">
        <v>980</v>
      </c>
      <c r="J1870" t="s">
        <v>981</v>
      </c>
      <c r="K1870" s="4">
        <v>46029</v>
      </c>
      <c r="L1870" s="5">
        <v>0.39444444444444443</v>
      </c>
      <c r="M1870" t="s">
        <v>953</v>
      </c>
      <c r="N1870" s="5">
        <v>2.199074074074074E-4</v>
      </c>
      <c r="O1870" t="s">
        <v>982</v>
      </c>
      <c r="P1870">
        <v>2.3E-2</v>
      </c>
      <c r="Q1870">
        <v>20</v>
      </c>
      <c r="R1870" t="s">
        <v>983</v>
      </c>
      <c r="S1870" t="s">
        <v>984</v>
      </c>
    </row>
    <row r="1871" spans="1:19" x14ac:dyDescent="0.25">
      <c r="A1871" s="54">
        <f>_xlfn.XLOOKUP(B1871,'School Lookup'!D:D,'School Lookup'!F:F,0)</f>
        <v>251672</v>
      </c>
      <c r="B1871" s="54" t="str">
        <f>_xlfn.XLOOKUP(C1871,'School Lookup'!A:A,'School Lookup'!D:D,_xlfn.XLOOKUP(C1871,'School Lookup'!B:B,'School Lookup'!D:D,_xlfn.XLOOKUP(C1871,'School Lookup'!C:C,'School Lookup'!D:D,0)))</f>
        <v>Park Schools Federation</v>
      </c>
      <c r="C1871" t="s">
        <v>40</v>
      </c>
      <c r="D1871" t="s">
        <v>1368</v>
      </c>
      <c r="E1871" t="s">
        <v>16</v>
      </c>
      <c r="F1871" t="s">
        <v>734</v>
      </c>
      <c r="G1871" t="s">
        <v>235</v>
      </c>
      <c r="H1871" t="s">
        <v>228</v>
      </c>
      <c r="I1871" t="s">
        <v>980</v>
      </c>
      <c r="J1871" t="s">
        <v>981</v>
      </c>
      <c r="K1871" s="4">
        <v>46029</v>
      </c>
      <c r="L1871" s="5">
        <v>0.39583333333333331</v>
      </c>
      <c r="M1871" t="s">
        <v>953</v>
      </c>
      <c r="N1871" s="5">
        <v>1.1574074074074073E-5</v>
      </c>
      <c r="O1871" t="s">
        <v>982</v>
      </c>
      <c r="P1871">
        <v>0.02</v>
      </c>
      <c r="Q1871">
        <v>20</v>
      </c>
      <c r="R1871" t="s">
        <v>986</v>
      </c>
      <c r="S1871" t="s">
        <v>987</v>
      </c>
    </row>
    <row r="1872" spans="1:19" x14ac:dyDescent="0.25">
      <c r="A1872" s="54">
        <f>_xlfn.XLOOKUP(B1872,'School Lookup'!D:D,'School Lookup'!F:F,0)</f>
        <v>251672</v>
      </c>
      <c r="B1872" s="54" t="str">
        <f>_xlfn.XLOOKUP(C1872,'School Lookup'!A:A,'School Lookup'!D:D,_xlfn.XLOOKUP(C1872,'School Lookup'!B:B,'School Lookup'!D:D,_xlfn.XLOOKUP(C1872,'School Lookup'!C:C,'School Lookup'!D:D,0)))</f>
        <v>Park Schools Federation</v>
      </c>
      <c r="C1872" t="s">
        <v>40</v>
      </c>
      <c r="D1872" t="s">
        <v>1826</v>
      </c>
      <c r="E1872" t="s">
        <v>16</v>
      </c>
      <c r="F1872" t="s">
        <v>734</v>
      </c>
      <c r="G1872" t="s">
        <v>235</v>
      </c>
      <c r="H1872" t="s">
        <v>228</v>
      </c>
      <c r="I1872" t="s">
        <v>980</v>
      </c>
      <c r="J1872" t="s">
        <v>981</v>
      </c>
      <c r="K1872" s="4">
        <v>46029</v>
      </c>
      <c r="L1872" s="5">
        <v>0.40486111111111112</v>
      </c>
      <c r="M1872" t="s">
        <v>953</v>
      </c>
      <c r="N1872" s="5">
        <v>4.6296296296296294E-5</v>
      </c>
      <c r="O1872" t="s">
        <v>982</v>
      </c>
      <c r="P1872">
        <v>0.02</v>
      </c>
      <c r="Q1872">
        <v>20</v>
      </c>
      <c r="R1872" t="s">
        <v>989</v>
      </c>
      <c r="S1872" t="s">
        <v>990</v>
      </c>
    </row>
    <row r="1873" spans="1:19" x14ac:dyDescent="0.25">
      <c r="A1873" s="54">
        <f>_xlfn.XLOOKUP(B1873,'School Lookup'!D:D,'School Lookup'!F:F,0)</f>
        <v>251672</v>
      </c>
      <c r="B1873" s="54" t="str">
        <f>_xlfn.XLOOKUP(C1873,'School Lookup'!A:A,'School Lookup'!D:D,_xlfn.XLOOKUP(C1873,'School Lookup'!B:B,'School Lookup'!D:D,_xlfn.XLOOKUP(C1873,'School Lookup'!C:C,'School Lookup'!D:D,0)))</f>
        <v>Park Schools Federation</v>
      </c>
      <c r="C1873" t="s">
        <v>40</v>
      </c>
      <c r="D1873" t="s">
        <v>1826</v>
      </c>
      <c r="E1873" t="s">
        <v>16</v>
      </c>
      <c r="F1873" t="s">
        <v>734</v>
      </c>
      <c r="G1873" t="s">
        <v>235</v>
      </c>
      <c r="H1873" t="s">
        <v>228</v>
      </c>
      <c r="I1873" t="s">
        <v>980</v>
      </c>
      <c r="J1873" t="s">
        <v>981</v>
      </c>
      <c r="K1873" s="4">
        <v>46029</v>
      </c>
      <c r="L1873" s="5">
        <v>0.40486111111111112</v>
      </c>
      <c r="M1873" t="s">
        <v>953</v>
      </c>
      <c r="N1873" s="5">
        <v>4.6296296296296294E-5</v>
      </c>
      <c r="O1873" t="s">
        <v>982</v>
      </c>
      <c r="P1873">
        <v>0.02</v>
      </c>
      <c r="Q1873">
        <v>20</v>
      </c>
      <c r="R1873" t="s">
        <v>989</v>
      </c>
      <c r="S1873" t="s">
        <v>990</v>
      </c>
    </row>
    <row r="1874" spans="1:19" x14ac:dyDescent="0.25">
      <c r="A1874" s="54">
        <f>_xlfn.XLOOKUP(B1874,'School Lookup'!D:D,'School Lookup'!F:F,0)</f>
        <v>251672</v>
      </c>
      <c r="B1874" s="54" t="str">
        <f>_xlfn.XLOOKUP(C1874,'School Lookup'!A:A,'School Lookup'!D:D,_xlfn.XLOOKUP(C1874,'School Lookup'!B:B,'School Lookup'!D:D,_xlfn.XLOOKUP(C1874,'School Lookup'!C:C,'School Lookup'!D:D,0)))</f>
        <v>Park Schools Federation</v>
      </c>
      <c r="C1874" t="s">
        <v>40</v>
      </c>
      <c r="D1874" t="s">
        <v>1367</v>
      </c>
      <c r="E1874" t="s">
        <v>16</v>
      </c>
      <c r="F1874" t="s">
        <v>734</v>
      </c>
      <c r="G1874" t="s">
        <v>235</v>
      </c>
      <c r="H1874" t="s">
        <v>228</v>
      </c>
      <c r="I1874" t="s">
        <v>980</v>
      </c>
      <c r="J1874" t="s">
        <v>981</v>
      </c>
      <c r="K1874" s="4">
        <v>46029</v>
      </c>
      <c r="L1874" s="5">
        <v>0.40972222222222221</v>
      </c>
      <c r="M1874" t="s">
        <v>953</v>
      </c>
      <c r="N1874" s="5">
        <v>4.7453703703703704E-4</v>
      </c>
      <c r="O1874" t="s">
        <v>982</v>
      </c>
      <c r="P1874">
        <v>4.9000000000000002E-2</v>
      </c>
      <c r="Q1874">
        <v>20</v>
      </c>
      <c r="R1874" t="s">
        <v>983</v>
      </c>
      <c r="S1874" t="s">
        <v>984</v>
      </c>
    </row>
    <row r="1875" spans="1:19" x14ac:dyDescent="0.25">
      <c r="A1875" s="54">
        <f>_xlfn.XLOOKUP(B1875,'School Lookup'!D:D,'School Lookup'!F:F,0)</f>
        <v>251672</v>
      </c>
      <c r="B1875" s="54" t="str">
        <f>_xlfn.XLOOKUP(C1875,'School Lookup'!A:A,'School Lookup'!D:D,_xlfn.XLOOKUP(C1875,'School Lookup'!B:B,'School Lookup'!D:D,_xlfn.XLOOKUP(C1875,'School Lookup'!C:C,'School Lookup'!D:D,0)))</f>
        <v>Park Schools Federation</v>
      </c>
      <c r="C1875" t="s">
        <v>40</v>
      </c>
      <c r="D1875" t="s">
        <v>1827</v>
      </c>
      <c r="E1875" t="s">
        <v>16</v>
      </c>
      <c r="F1875" t="s">
        <v>734</v>
      </c>
      <c r="G1875" t="s">
        <v>235</v>
      </c>
      <c r="H1875" t="s">
        <v>228</v>
      </c>
      <c r="I1875" t="s">
        <v>980</v>
      </c>
      <c r="J1875" t="s">
        <v>981</v>
      </c>
      <c r="K1875" s="4">
        <v>46029</v>
      </c>
      <c r="L1875" s="5">
        <v>0.4201388888888889</v>
      </c>
      <c r="M1875" t="s">
        <v>953</v>
      </c>
      <c r="N1875" s="5">
        <v>1.1574074074074075E-4</v>
      </c>
      <c r="O1875" t="s">
        <v>982</v>
      </c>
      <c r="P1875">
        <v>0.02</v>
      </c>
      <c r="Q1875">
        <v>20</v>
      </c>
      <c r="R1875" t="s">
        <v>993</v>
      </c>
      <c r="S1875" t="s">
        <v>994</v>
      </c>
    </row>
    <row r="1876" spans="1:19" x14ac:dyDescent="0.25">
      <c r="A1876" s="54">
        <f>_xlfn.XLOOKUP(B1876,'School Lookup'!D:D,'School Lookup'!F:F,0)</f>
        <v>251672</v>
      </c>
      <c r="B1876" s="54" t="str">
        <f>_xlfn.XLOOKUP(C1876,'School Lookup'!A:A,'School Lookup'!D:D,_xlfn.XLOOKUP(C1876,'School Lookup'!B:B,'School Lookup'!D:D,_xlfn.XLOOKUP(C1876,'School Lookup'!C:C,'School Lookup'!D:D,0)))</f>
        <v>Park Schools Federation</v>
      </c>
      <c r="C1876" t="s">
        <v>40</v>
      </c>
      <c r="D1876" t="s">
        <v>1828</v>
      </c>
      <c r="E1876" t="s">
        <v>16</v>
      </c>
      <c r="F1876" t="s">
        <v>734</v>
      </c>
      <c r="G1876" t="s">
        <v>235</v>
      </c>
      <c r="H1876" t="s">
        <v>228</v>
      </c>
      <c r="I1876" t="s">
        <v>980</v>
      </c>
      <c r="J1876" t="s">
        <v>981</v>
      </c>
      <c r="K1876" s="4">
        <v>46029</v>
      </c>
      <c r="L1876" s="5">
        <v>0.45347222222222222</v>
      </c>
      <c r="M1876" t="s">
        <v>953</v>
      </c>
      <c r="N1876" s="5">
        <v>3.8194444444444446E-4</v>
      </c>
      <c r="O1876" t="s">
        <v>982</v>
      </c>
      <c r="P1876">
        <v>0.04</v>
      </c>
      <c r="Q1876">
        <v>20</v>
      </c>
      <c r="R1876" t="s">
        <v>998</v>
      </c>
      <c r="S1876" t="s">
        <v>987</v>
      </c>
    </row>
    <row r="1877" spans="1:19" x14ac:dyDescent="0.25">
      <c r="A1877" s="54">
        <f>_xlfn.XLOOKUP(B1877,'School Lookup'!D:D,'School Lookup'!F:F,0)</f>
        <v>251672</v>
      </c>
      <c r="B1877" s="54" t="str">
        <f>_xlfn.XLOOKUP(C1877,'School Lookup'!A:A,'School Lookup'!D:D,_xlfn.XLOOKUP(C1877,'School Lookup'!B:B,'School Lookup'!D:D,_xlfn.XLOOKUP(C1877,'School Lookup'!C:C,'School Lookup'!D:D,0)))</f>
        <v>Park Schools Federation</v>
      </c>
      <c r="C1877" t="s">
        <v>40</v>
      </c>
      <c r="D1877" t="s">
        <v>1184</v>
      </c>
      <c r="E1877" t="s">
        <v>16</v>
      </c>
      <c r="F1877" t="s">
        <v>734</v>
      </c>
      <c r="G1877" t="s">
        <v>235</v>
      </c>
      <c r="H1877" t="s">
        <v>228</v>
      </c>
      <c r="I1877" t="s">
        <v>980</v>
      </c>
      <c r="J1877" t="s">
        <v>981</v>
      </c>
      <c r="K1877" s="4">
        <v>46029</v>
      </c>
      <c r="L1877" s="5">
        <v>0.45347222222222222</v>
      </c>
      <c r="M1877" t="s">
        <v>953</v>
      </c>
      <c r="N1877" s="5">
        <v>5.7870370370370373E-5</v>
      </c>
      <c r="O1877" t="s">
        <v>982</v>
      </c>
      <c r="P1877">
        <v>0.02</v>
      </c>
      <c r="Q1877">
        <v>20</v>
      </c>
      <c r="R1877" t="s">
        <v>986</v>
      </c>
      <c r="S1877" t="s">
        <v>987</v>
      </c>
    </row>
    <row r="1878" spans="1:19" x14ac:dyDescent="0.25">
      <c r="A1878" s="54">
        <f>_xlfn.XLOOKUP(B1878,'School Lookup'!D:D,'School Lookup'!F:F,0)</f>
        <v>251672</v>
      </c>
      <c r="B1878" s="54" t="str">
        <f>_xlfn.XLOOKUP(C1878,'School Lookup'!A:A,'School Lookup'!D:D,_xlfn.XLOOKUP(C1878,'School Lookup'!B:B,'School Lookup'!D:D,_xlfn.XLOOKUP(C1878,'School Lookup'!C:C,'School Lookup'!D:D,0)))</f>
        <v>Park Schools Federation</v>
      </c>
      <c r="C1878" t="s">
        <v>40</v>
      </c>
      <c r="D1878" t="s">
        <v>1423</v>
      </c>
      <c r="E1878" t="s">
        <v>16</v>
      </c>
      <c r="F1878" t="s">
        <v>734</v>
      </c>
      <c r="G1878" t="s">
        <v>235</v>
      </c>
      <c r="H1878" t="s">
        <v>228</v>
      </c>
      <c r="I1878" t="s">
        <v>980</v>
      </c>
      <c r="J1878" t="s">
        <v>981</v>
      </c>
      <c r="K1878" s="4">
        <v>46029</v>
      </c>
      <c r="L1878" s="5">
        <v>0.45555555555555555</v>
      </c>
      <c r="M1878" t="s">
        <v>953</v>
      </c>
      <c r="N1878" s="5">
        <v>2.3148148148148147E-5</v>
      </c>
      <c r="O1878" t="s">
        <v>982</v>
      </c>
      <c r="P1878">
        <v>0.02</v>
      </c>
      <c r="Q1878">
        <v>20</v>
      </c>
      <c r="R1878" t="s">
        <v>998</v>
      </c>
      <c r="S1878" t="s">
        <v>987</v>
      </c>
    </row>
    <row r="1879" spans="1:19" x14ac:dyDescent="0.25">
      <c r="A1879" s="54">
        <f>_xlfn.XLOOKUP(B1879,'School Lookup'!D:D,'School Lookup'!F:F,0)</f>
        <v>251672</v>
      </c>
      <c r="B1879" s="54" t="str">
        <f>_xlfn.XLOOKUP(C1879,'School Lookup'!A:A,'School Lookup'!D:D,_xlfn.XLOOKUP(C1879,'School Lookup'!B:B,'School Lookup'!D:D,_xlfn.XLOOKUP(C1879,'School Lookup'!C:C,'School Lookup'!D:D,0)))</f>
        <v>Park Schools Federation</v>
      </c>
      <c r="C1879" t="s">
        <v>40</v>
      </c>
      <c r="D1879" t="s">
        <v>1829</v>
      </c>
      <c r="E1879" t="s">
        <v>16</v>
      </c>
      <c r="F1879" t="s">
        <v>734</v>
      </c>
      <c r="G1879" t="s">
        <v>235</v>
      </c>
      <c r="H1879" t="s">
        <v>228</v>
      </c>
      <c r="I1879" t="s">
        <v>980</v>
      </c>
      <c r="J1879" t="s">
        <v>981</v>
      </c>
      <c r="K1879" s="4">
        <v>46029</v>
      </c>
      <c r="L1879" s="5">
        <v>0.45763888888888887</v>
      </c>
      <c r="M1879" t="s">
        <v>953</v>
      </c>
      <c r="N1879" s="5">
        <v>2.6620370370370372E-4</v>
      </c>
      <c r="O1879" t="s">
        <v>982</v>
      </c>
      <c r="P1879">
        <v>2.8000000000000001E-2</v>
      </c>
      <c r="Q1879">
        <v>20</v>
      </c>
      <c r="R1879" t="s">
        <v>983</v>
      </c>
      <c r="S1879" t="s">
        <v>984</v>
      </c>
    </row>
    <row r="1880" spans="1:19" x14ac:dyDescent="0.25">
      <c r="A1880" s="54">
        <f>_xlfn.XLOOKUP(B1880,'School Lookup'!D:D,'School Lookup'!F:F,0)</f>
        <v>251672</v>
      </c>
      <c r="B1880" s="54" t="str">
        <f>_xlfn.XLOOKUP(C1880,'School Lookup'!A:A,'School Lookup'!D:D,_xlfn.XLOOKUP(C1880,'School Lookup'!B:B,'School Lookup'!D:D,_xlfn.XLOOKUP(C1880,'School Lookup'!C:C,'School Lookup'!D:D,0)))</f>
        <v>Park Schools Federation</v>
      </c>
      <c r="C1880" t="s">
        <v>40</v>
      </c>
      <c r="D1880" t="s">
        <v>1830</v>
      </c>
      <c r="E1880" t="s">
        <v>16</v>
      </c>
      <c r="F1880" t="s">
        <v>734</v>
      </c>
      <c r="G1880" t="s">
        <v>235</v>
      </c>
      <c r="H1880" t="s">
        <v>228</v>
      </c>
      <c r="I1880" t="s">
        <v>980</v>
      </c>
      <c r="J1880" t="s">
        <v>959</v>
      </c>
      <c r="K1880" s="4">
        <v>46029</v>
      </c>
      <c r="L1880" s="5">
        <v>0.51180555555555551</v>
      </c>
      <c r="M1880" t="s">
        <v>953</v>
      </c>
      <c r="N1880" s="5">
        <v>1.1342592592592593E-3</v>
      </c>
      <c r="O1880" t="s">
        <v>960</v>
      </c>
      <c r="P1880">
        <v>2.1999999999999999E-2</v>
      </c>
      <c r="Q1880">
        <v>20</v>
      </c>
      <c r="R1880" t="s">
        <v>1071</v>
      </c>
      <c r="S1880" t="s">
        <v>966</v>
      </c>
    </row>
    <row r="1881" spans="1:19" x14ac:dyDescent="0.25">
      <c r="A1881" s="54">
        <f>_xlfn.XLOOKUP(B1881,'School Lookup'!D:D,'School Lookup'!F:F,0)</f>
        <v>251672</v>
      </c>
      <c r="B1881" s="54" t="str">
        <f>_xlfn.XLOOKUP(C1881,'School Lookup'!A:A,'School Lookup'!D:D,_xlfn.XLOOKUP(C1881,'School Lookup'!B:B,'School Lookup'!D:D,_xlfn.XLOOKUP(C1881,'School Lookup'!C:C,'School Lookup'!D:D,0)))</f>
        <v>Park Schools Federation</v>
      </c>
      <c r="C1881" t="s">
        <v>40</v>
      </c>
      <c r="D1881" t="s">
        <v>1831</v>
      </c>
      <c r="E1881" t="s">
        <v>16</v>
      </c>
      <c r="F1881" t="s">
        <v>734</v>
      </c>
      <c r="G1881" t="s">
        <v>235</v>
      </c>
      <c r="H1881" t="s">
        <v>228</v>
      </c>
      <c r="I1881" t="s">
        <v>980</v>
      </c>
      <c r="J1881" t="s">
        <v>959</v>
      </c>
      <c r="K1881" s="4">
        <v>46029</v>
      </c>
      <c r="L1881" s="5">
        <v>0.57430555555555551</v>
      </c>
      <c r="M1881" t="s">
        <v>953</v>
      </c>
      <c r="N1881" s="5">
        <v>6.5972222222222224E-4</v>
      </c>
      <c r="O1881" t="s">
        <v>960</v>
      </c>
      <c r="P1881">
        <v>2.1999999999999999E-2</v>
      </c>
      <c r="Q1881">
        <v>20</v>
      </c>
      <c r="R1881" t="s">
        <v>978</v>
      </c>
      <c r="S1881" t="s">
        <v>966</v>
      </c>
    </row>
    <row r="1882" spans="1:19" x14ac:dyDescent="0.25">
      <c r="A1882" s="54">
        <f>_xlfn.XLOOKUP(B1882,'School Lookup'!D:D,'School Lookup'!F:F,0)</f>
        <v>856243</v>
      </c>
      <c r="B1882" s="54" t="str">
        <f>_xlfn.XLOOKUP(C1882,'School Lookup'!A:A,'School Lookup'!D:D,_xlfn.XLOOKUP(C1882,'School Lookup'!B:B,'School Lookup'!D:D,_xlfn.XLOOKUP(C1882,'School Lookup'!C:C,'School Lookup'!D:D,0)))</f>
        <v>Elton Primary School</v>
      </c>
      <c r="C1882" t="s">
        <v>54</v>
      </c>
      <c r="D1882">
        <v>699</v>
      </c>
      <c r="E1882" t="s">
        <v>16</v>
      </c>
      <c r="F1882" t="s">
        <v>734</v>
      </c>
      <c r="G1882" t="s">
        <v>332</v>
      </c>
      <c r="H1882" t="s">
        <v>877</v>
      </c>
      <c r="I1882" t="s">
        <v>958</v>
      </c>
      <c r="J1882" t="s">
        <v>959</v>
      </c>
      <c r="K1882" s="4">
        <v>46029</v>
      </c>
      <c r="L1882" s="5">
        <v>0.41749999999999998</v>
      </c>
      <c r="M1882" t="s">
        <v>953</v>
      </c>
      <c r="N1882" s="5">
        <v>5.2083333333333333E-4</v>
      </c>
      <c r="O1882" t="s">
        <v>960</v>
      </c>
      <c r="P1882">
        <v>0</v>
      </c>
      <c r="Q1882">
        <v>20</v>
      </c>
      <c r="R1882" t="s">
        <v>975</v>
      </c>
      <c r="S1882" t="s">
        <v>976</v>
      </c>
    </row>
    <row r="1883" spans="1:19" x14ac:dyDescent="0.25">
      <c r="A1883" s="54">
        <f>_xlfn.XLOOKUP(B1883,'School Lookup'!D:D,'School Lookup'!F:F,0)</f>
        <v>856243</v>
      </c>
      <c r="B1883" s="54" t="str">
        <f>_xlfn.XLOOKUP(C1883,'School Lookup'!A:A,'School Lookup'!D:D,_xlfn.XLOOKUP(C1883,'School Lookup'!B:B,'School Lookup'!D:D,_xlfn.XLOOKUP(C1883,'School Lookup'!C:C,'School Lookup'!D:D,0)))</f>
        <v>Elton Primary School</v>
      </c>
      <c r="C1883" t="s">
        <v>54</v>
      </c>
      <c r="D1883">
        <v>699</v>
      </c>
      <c r="E1883" t="s">
        <v>16</v>
      </c>
      <c r="F1883" t="s">
        <v>734</v>
      </c>
      <c r="G1883" t="s">
        <v>332</v>
      </c>
      <c r="H1883" t="s">
        <v>877</v>
      </c>
      <c r="I1883" t="s">
        <v>958</v>
      </c>
      <c r="J1883" t="s">
        <v>959</v>
      </c>
      <c r="K1883" s="4">
        <v>46029</v>
      </c>
      <c r="L1883" s="5">
        <v>0.53188657407407403</v>
      </c>
      <c r="M1883" t="s">
        <v>953</v>
      </c>
      <c r="N1883" s="5">
        <v>9.6064814814814819E-4</v>
      </c>
      <c r="O1883" t="s">
        <v>960</v>
      </c>
      <c r="P1883">
        <v>0</v>
      </c>
      <c r="Q1883">
        <v>20</v>
      </c>
      <c r="R1883" t="s">
        <v>975</v>
      </c>
      <c r="S1883" t="s">
        <v>976</v>
      </c>
    </row>
    <row r="1884" spans="1:19" x14ac:dyDescent="0.25">
      <c r="A1884" s="54">
        <f>_xlfn.XLOOKUP(B1884,'School Lookup'!D:D,'School Lookup'!F:F,0)</f>
        <v>856243</v>
      </c>
      <c r="B1884" s="54" t="str">
        <f>_xlfn.XLOOKUP(C1884,'School Lookup'!A:A,'School Lookup'!D:D,_xlfn.XLOOKUP(C1884,'School Lookup'!B:B,'School Lookup'!D:D,_xlfn.XLOOKUP(C1884,'School Lookup'!C:C,'School Lookup'!D:D,0)))</f>
        <v>Elton Primary School</v>
      </c>
      <c r="C1884" t="s">
        <v>54</v>
      </c>
      <c r="D1884">
        <v>699</v>
      </c>
      <c r="E1884" t="s">
        <v>16</v>
      </c>
      <c r="F1884" t="s">
        <v>734</v>
      </c>
      <c r="G1884" t="s">
        <v>332</v>
      </c>
      <c r="H1884" t="s">
        <v>877</v>
      </c>
      <c r="I1884" t="s">
        <v>958</v>
      </c>
      <c r="J1884" t="s">
        <v>959</v>
      </c>
      <c r="K1884" s="4">
        <v>46029</v>
      </c>
      <c r="L1884" s="5">
        <v>0.60703703703703704</v>
      </c>
      <c r="M1884" t="s">
        <v>953</v>
      </c>
      <c r="N1884" s="5">
        <v>7.407407407407407E-4</v>
      </c>
      <c r="O1884" t="s">
        <v>960</v>
      </c>
      <c r="P1884">
        <v>0</v>
      </c>
      <c r="Q1884">
        <v>20</v>
      </c>
      <c r="R1884" t="s">
        <v>975</v>
      </c>
      <c r="S1884" t="s">
        <v>976</v>
      </c>
    </row>
    <row r="1885" spans="1:19" x14ac:dyDescent="0.25">
      <c r="A1885" s="54">
        <f>_xlfn.XLOOKUP(B1885,'School Lookup'!D:D,'School Lookup'!F:F,0)</f>
        <v>819500</v>
      </c>
      <c r="B1885" s="54" t="str">
        <f>_xlfn.XLOOKUP(C1885,'School Lookup'!A:A,'School Lookup'!D:D,_xlfn.XLOOKUP(C1885,'School Lookup'!B:B,'School Lookup'!D:D,_xlfn.XLOOKUP(C1885,'School Lookup'!C:C,'School Lookup'!D:D,0)))</f>
        <v>Tansley Primary School</v>
      </c>
      <c r="C1885" t="s">
        <v>30</v>
      </c>
      <c r="D1885" t="s">
        <v>1022</v>
      </c>
      <c r="E1885" t="s">
        <v>16</v>
      </c>
      <c r="F1885" t="s">
        <v>734</v>
      </c>
      <c r="G1885" t="s">
        <v>223</v>
      </c>
      <c r="H1885" t="s">
        <v>302</v>
      </c>
      <c r="I1885" t="s">
        <v>980</v>
      </c>
      <c r="J1885" t="s">
        <v>959</v>
      </c>
      <c r="K1885" s="4">
        <v>46029</v>
      </c>
      <c r="L1885" s="5">
        <v>0.27053240740740742</v>
      </c>
      <c r="M1885" t="s">
        <v>953</v>
      </c>
      <c r="N1885" s="5">
        <v>2.4305555555555555E-4</v>
      </c>
      <c r="O1885" t="s">
        <v>1023</v>
      </c>
      <c r="P1885">
        <v>2.1999999999999999E-2</v>
      </c>
      <c r="Q1885">
        <v>20</v>
      </c>
      <c r="R1885" t="s">
        <v>1024</v>
      </c>
      <c r="S1885" t="s">
        <v>966</v>
      </c>
    </row>
    <row r="1886" spans="1:19" x14ac:dyDescent="0.25">
      <c r="A1886" s="54">
        <f>_xlfn.XLOOKUP(B1886,'School Lookup'!D:D,'School Lookup'!F:F,0)</f>
        <v>819500</v>
      </c>
      <c r="B1886" s="54" t="str">
        <f>_xlfn.XLOOKUP(C1886,'School Lookup'!A:A,'School Lookup'!D:D,_xlfn.XLOOKUP(C1886,'School Lookup'!B:B,'School Lookup'!D:D,_xlfn.XLOOKUP(C1886,'School Lookup'!C:C,'School Lookup'!D:D,0)))</f>
        <v>Tansley Primary School</v>
      </c>
      <c r="C1886" t="s">
        <v>30</v>
      </c>
      <c r="D1886" t="s">
        <v>1022</v>
      </c>
      <c r="E1886" t="s">
        <v>16</v>
      </c>
      <c r="F1886" t="s">
        <v>734</v>
      </c>
      <c r="G1886" t="s">
        <v>223</v>
      </c>
      <c r="H1886" t="s">
        <v>302</v>
      </c>
      <c r="I1886" t="s">
        <v>980</v>
      </c>
      <c r="J1886" t="s">
        <v>959</v>
      </c>
      <c r="K1886" s="4">
        <v>46029</v>
      </c>
      <c r="L1886" s="5">
        <v>0.7297569444444445</v>
      </c>
      <c r="M1886" t="s">
        <v>953</v>
      </c>
      <c r="N1886" s="5">
        <v>2.5462962962962961E-4</v>
      </c>
      <c r="O1886" t="s">
        <v>1023</v>
      </c>
      <c r="P1886">
        <v>2.1999999999999999E-2</v>
      </c>
      <c r="Q1886">
        <v>20</v>
      </c>
      <c r="R1886" t="s">
        <v>1024</v>
      </c>
      <c r="S1886" t="s">
        <v>966</v>
      </c>
    </row>
    <row r="1887" spans="1:19" x14ac:dyDescent="0.25">
      <c r="A1887" s="54">
        <f>_xlfn.XLOOKUP(B1887,'School Lookup'!D:D,'School Lookup'!F:F,0)</f>
        <v>755828</v>
      </c>
      <c r="B1887" s="54" t="str">
        <f>_xlfn.XLOOKUP(C1887,'School Lookup'!A:A,'School Lookup'!D:D,_xlfn.XLOOKUP(C1887,'School Lookup'!B:B,'School Lookup'!D:D,_xlfn.XLOOKUP(C1887,'School Lookup'!C:C,'School Lookup'!D:D,0)))</f>
        <v>Hartshorne CE Primary School</v>
      </c>
      <c r="C1887" t="s">
        <v>36</v>
      </c>
      <c r="D1887" t="s">
        <v>1014</v>
      </c>
      <c r="E1887" t="s">
        <v>16</v>
      </c>
      <c r="F1887" t="s">
        <v>734</v>
      </c>
      <c r="G1887" t="s">
        <v>236</v>
      </c>
      <c r="H1887" t="s">
        <v>760</v>
      </c>
      <c r="I1887" t="s">
        <v>980</v>
      </c>
      <c r="J1887" t="s">
        <v>981</v>
      </c>
      <c r="K1887" s="4">
        <v>46029</v>
      </c>
      <c r="L1887" s="5">
        <v>0.39652777777777776</v>
      </c>
      <c r="M1887" t="s">
        <v>953</v>
      </c>
      <c r="N1887" s="5">
        <v>9.0972222222222218E-3</v>
      </c>
      <c r="O1887" t="s">
        <v>982</v>
      </c>
      <c r="P1887">
        <v>0.93100000000000005</v>
      </c>
      <c r="Q1887">
        <v>20</v>
      </c>
      <c r="R1887" t="s">
        <v>998</v>
      </c>
      <c r="S1887" t="s">
        <v>987</v>
      </c>
    </row>
    <row r="1888" spans="1:19" x14ac:dyDescent="0.25">
      <c r="A1888" s="54">
        <f>_xlfn.XLOOKUP(B1888,'School Lookup'!D:D,'School Lookup'!F:F,0)</f>
        <v>755828</v>
      </c>
      <c r="B1888" s="54" t="str">
        <f>_xlfn.XLOOKUP(C1888,'School Lookup'!A:A,'School Lookup'!D:D,_xlfn.XLOOKUP(C1888,'School Lookup'!B:B,'School Lookup'!D:D,_xlfn.XLOOKUP(C1888,'School Lookup'!C:C,'School Lookup'!D:D,0)))</f>
        <v>Hartshorne CE Primary School</v>
      </c>
      <c r="C1888" t="s">
        <v>36</v>
      </c>
      <c r="D1888" t="s">
        <v>1832</v>
      </c>
      <c r="E1888" t="s">
        <v>16</v>
      </c>
      <c r="F1888" t="s">
        <v>734</v>
      </c>
      <c r="G1888" t="s">
        <v>236</v>
      </c>
      <c r="H1888" t="s">
        <v>760</v>
      </c>
      <c r="I1888" t="s">
        <v>980</v>
      </c>
      <c r="J1888" t="s">
        <v>981</v>
      </c>
      <c r="K1888" s="4">
        <v>46029</v>
      </c>
      <c r="L1888" s="5">
        <v>0.46597222222222223</v>
      </c>
      <c r="M1888" t="s">
        <v>953</v>
      </c>
      <c r="N1888" s="5">
        <v>1.3541666666666667E-3</v>
      </c>
      <c r="O1888" t="s">
        <v>982</v>
      </c>
      <c r="P1888">
        <v>0.13900000000000001</v>
      </c>
      <c r="Q1888">
        <v>20</v>
      </c>
      <c r="R1888" t="s">
        <v>983</v>
      </c>
      <c r="S1888" t="s">
        <v>984</v>
      </c>
    </row>
    <row r="1889" spans="1:19" x14ac:dyDescent="0.25">
      <c r="A1889" s="54">
        <f>_xlfn.XLOOKUP(B1889,'School Lookup'!D:D,'School Lookup'!F:F,0)</f>
        <v>755828</v>
      </c>
      <c r="B1889" s="54" t="str">
        <f>_xlfn.XLOOKUP(C1889,'School Lookup'!A:A,'School Lookup'!D:D,_xlfn.XLOOKUP(C1889,'School Lookup'!B:B,'School Lookup'!D:D,_xlfn.XLOOKUP(C1889,'School Lookup'!C:C,'School Lookup'!D:D,0)))</f>
        <v>Hartshorne CE Primary School</v>
      </c>
      <c r="C1889" t="s">
        <v>36</v>
      </c>
      <c r="D1889" t="s">
        <v>1833</v>
      </c>
      <c r="E1889" t="s">
        <v>16</v>
      </c>
      <c r="F1889" t="s">
        <v>734</v>
      </c>
      <c r="G1889" t="s">
        <v>236</v>
      </c>
      <c r="H1889" t="s">
        <v>760</v>
      </c>
      <c r="I1889" t="s">
        <v>980</v>
      </c>
      <c r="J1889" t="s">
        <v>981</v>
      </c>
      <c r="K1889" s="4">
        <v>46029</v>
      </c>
      <c r="L1889" s="5">
        <v>0.51736111111111116</v>
      </c>
      <c r="M1889" t="s">
        <v>953</v>
      </c>
      <c r="N1889" s="5">
        <v>5.9027777777777778E-4</v>
      </c>
      <c r="O1889" t="s">
        <v>982</v>
      </c>
      <c r="P1889">
        <v>6.0999999999999999E-2</v>
      </c>
      <c r="Q1889">
        <v>20</v>
      </c>
      <c r="R1889" t="s">
        <v>998</v>
      </c>
      <c r="S1889" t="s">
        <v>987</v>
      </c>
    </row>
    <row r="1890" spans="1:19" x14ac:dyDescent="0.25">
      <c r="A1890" s="54">
        <f>_xlfn.XLOOKUP(B1890,'School Lookup'!D:D,'School Lookup'!F:F,0)</f>
        <v>417101</v>
      </c>
      <c r="B1890" s="54" t="str">
        <f>_xlfn.XLOOKUP(C1890,'School Lookup'!A:A,'School Lookup'!D:D,_xlfn.XLOOKUP(C1890,'School Lookup'!B:B,'School Lookup'!D:D,_xlfn.XLOOKUP(C1890,'School Lookup'!C:C,'School Lookup'!D:D,0)))</f>
        <v>Church Broughton CE Controlled Primary School</v>
      </c>
      <c r="C1890" t="s">
        <v>21</v>
      </c>
      <c r="D1890" t="s">
        <v>1834</v>
      </c>
      <c r="E1890" t="s">
        <v>16</v>
      </c>
      <c r="F1890" t="s">
        <v>734</v>
      </c>
      <c r="G1890" t="s">
        <v>220</v>
      </c>
      <c r="H1890" t="s">
        <v>761</v>
      </c>
      <c r="I1890" t="s">
        <v>980</v>
      </c>
      <c r="J1890" t="s">
        <v>959</v>
      </c>
      <c r="K1890" s="4">
        <v>46029</v>
      </c>
      <c r="L1890" s="5">
        <v>0.39916666666666667</v>
      </c>
      <c r="M1890" t="s">
        <v>953</v>
      </c>
      <c r="N1890" s="5">
        <v>8.1018518518518516E-5</v>
      </c>
      <c r="O1890" t="s">
        <v>1023</v>
      </c>
      <c r="P1890">
        <v>2.1999999999999999E-2</v>
      </c>
      <c r="Q1890">
        <v>20</v>
      </c>
      <c r="R1890" t="s">
        <v>978</v>
      </c>
      <c r="S1890" t="s">
        <v>966</v>
      </c>
    </row>
    <row r="1891" spans="1:19" x14ac:dyDescent="0.25">
      <c r="A1891" s="54">
        <f>_xlfn.XLOOKUP(B1891,'School Lookup'!D:D,'School Lookup'!F:F,0)</f>
        <v>417101</v>
      </c>
      <c r="B1891" s="54" t="str">
        <f>_xlfn.XLOOKUP(C1891,'School Lookup'!A:A,'School Lookup'!D:D,_xlfn.XLOOKUP(C1891,'School Lookup'!B:B,'School Lookup'!D:D,_xlfn.XLOOKUP(C1891,'School Lookup'!C:C,'School Lookup'!D:D,0)))</f>
        <v>Church Broughton CE Controlled Primary School</v>
      </c>
      <c r="C1891" t="s">
        <v>21</v>
      </c>
      <c r="D1891" t="s">
        <v>1835</v>
      </c>
      <c r="E1891" t="s">
        <v>16</v>
      </c>
      <c r="F1891" t="s">
        <v>734</v>
      </c>
      <c r="G1891" t="s">
        <v>220</v>
      </c>
      <c r="H1891" t="s">
        <v>761</v>
      </c>
      <c r="I1891" t="s">
        <v>980</v>
      </c>
      <c r="J1891" t="s">
        <v>959</v>
      </c>
      <c r="K1891" s="4">
        <v>46029</v>
      </c>
      <c r="L1891" s="5">
        <v>0.40493055555555557</v>
      </c>
      <c r="M1891" t="s">
        <v>953</v>
      </c>
      <c r="N1891" s="5">
        <v>3.4722222222222224E-4</v>
      </c>
      <c r="O1891" t="s">
        <v>1023</v>
      </c>
      <c r="P1891">
        <v>2.1999999999999999E-2</v>
      </c>
      <c r="Q1891">
        <v>20</v>
      </c>
      <c r="R1891" t="s">
        <v>978</v>
      </c>
      <c r="S1891" t="s">
        <v>966</v>
      </c>
    </row>
    <row r="1892" spans="1:19" x14ac:dyDescent="0.25">
      <c r="A1892" s="54">
        <f>_xlfn.XLOOKUP(B1892,'School Lookup'!D:D,'School Lookup'!F:F,0)</f>
        <v>417101</v>
      </c>
      <c r="B1892" s="54" t="str">
        <f>_xlfn.XLOOKUP(C1892,'School Lookup'!A:A,'School Lookup'!D:D,_xlfn.XLOOKUP(C1892,'School Lookup'!B:B,'School Lookup'!D:D,_xlfn.XLOOKUP(C1892,'School Lookup'!C:C,'School Lookup'!D:D,0)))</f>
        <v>Church Broughton CE Controlled Primary School</v>
      </c>
      <c r="C1892" t="s">
        <v>21</v>
      </c>
      <c r="D1892" t="s">
        <v>1836</v>
      </c>
      <c r="E1892" t="s">
        <v>16</v>
      </c>
      <c r="F1892" t="s">
        <v>734</v>
      </c>
      <c r="G1892" t="s">
        <v>220</v>
      </c>
      <c r="H1892" t="s">
        <v>761</v>
      </c>
      <c r="I1892" t="s">
        <v>980</v>
      </c>
      <c r="J1892" t="s">
        <v>959</v>
      </c>
      <c r="K1892" s="4">
        <v>46029</v>
      </c>
      <c r="L1892" s="5">
        <v>0.40538194444444442</v>
      </c>
      <c r="M1892" t="s">
        <v>953</v>
      </c>
      <c r="N1892" s="5">
        <v>8.1018518518518516E-5</v>
      </c>
      <c r="O1892" t="s">
        <v>1023</v>
      </c>
      <c r="P1892">
        <v>2.1999999999999999E-2</v>
      </c>
      <c r="Q1892">
        <v>20</v>
      </c>
      <c r="R1892" t="s">
        <v>978</v>
      </c>
      <c r="S1892" t="s">
        <v>966</v>
      </c>
    </row>
    <row r="1893" spans="1:19" x14ac:dyDescent="0.25">
      <c r="A1893" s="54">
        <f>_xlfn.XLOOKUP(B1893,'School Lookup'!D:D,'School Lookup'!F:F,0)</f>
        <v>417101</v>
      </c>
      <c r="B1893" s="54" t="str">
        <f>_xlfn.XLOOKUP(C1893,'School Lookup'!A:A,'School Lookup'!D:D,_xlfn.XLOOKUP(C1893,'School Lookup'!B:B,'School Lookup'!D:D,_xlfn.XLOOKUP(C1893,'School Lookup'!C:C,'School Lookup'!D:D,0)))</f>
        <v>Church Broughton CE Controlled Primary School</v>
      </c>
      <c r="C1893" t="s">
        <v>21</v>
      </c>
      <c r="D1893" t="s">
        <v>1837</v>
      </c>
      <c r="E1893" t="s">
        <v>16</v>
      </c>
      <c r="F1893" t="s">
        <v>734</v>
      </c>
      <c r="G1893" t="s">
        <v>220</v>
      </c>
      <c r="H1893" t="s">
        <v>761</v>
      </c>
      <c r="I1893" t="s">
        <v>980</v>
      </c>
      <c r="J1893" t="s">
        <v>959</v>
      </c>
      <c r="K1893" s="4">
        <v>46029</v>
      </c>
      <c r="L1893" s="5">
        <v>0.40562500000000001</v>
      </c>
      <c r="M1893" t="s">
        <v>953</v>
      </c>
      <c r="N1893" s="5">
        <v>4.9768518518518521E-4</v>
      </c>
      <c r="O1893" t="s">
        <v>1023</v>
      </c>
      <c r="P1893">
        <v>2.1999999999999999E-2</v>
      </c>
      <c r="Q1893">
        <v>20</v>
      </c>
      <c r="R1893" t="s">
        <v>978</v>
      </c>
      <c r="S1893" t="s">
        <v>966</v>
      </c>
    </row>
    <row r="1894" spans="1:19" x14ac:dyDescent="0.25">
      <c r="A1894" s="54">
        <f>_xlfn.XLOOKUP(B1894,'School Lookup'!D:D,'School Lookup'!F:F,0)</f>
        <v>417101</v>
      </c>
      <c r="B1894" s="54" t="str">
        <f>_xlfn.XLOOKUP(C1894,'School Lookup'!A:A,'School Lookup'!D:D,_xlfn.XLOOKUP(C1894,'School Lookup'!B:B,'School Lookup'!D:D,_xlfn.XLOOKUP(C1894,'School Lookup'!C:C,'School Lookup'!D:D,0)))</f>
        <v>Church Broughton CE Controlled Primary School</v>
      </c>
      <c r="C1894" t="s">
        <v>21</v>
      </c>
      <c r="D1894" t="s">
        <v>1539</v>
      </c>
      <c r="E1894" t="s">
        <v>16</v>
      </c>
      <c r="F1894" t="s">
        <v>734</v>
      </c>
      <c r="G1894" t="s">
        <v>220</v>
      </c>
      <c r="H1894" t="s">
        <v>761</v>
      </c>
      <c r="I1894" t="s">
        <v>980</v>
      </c>
      <c r="J1894" t="s">
        <v>959</v>
      </c>
      <c r="K1894" s="4">
        <v>46029</v>
      </c>
      <c r="L1894" s="5">
        <v>0.40679398148148149</v>
      </c>
      <c r="M1894" t="s">
        <v>953</v>
      </c>
      <c r="N1894" s="5">
        <v>1.6759259259259258E-2</v>
      </c>
      <c r="O1894" t="s">
        <v>1023</v>
      </c>
      <c r="P1894">
        <v>0.20599999999999999</v>
      </c>
      <c r="Q1894">
        <v>20</v>
      </c>
      <c r="R1894" t="s">
        <v>978</v>
      </c>
      <c r="S1894" t="s">
        <v>966</v>
      </c>
    </row>
    <row r="1895" spans="1:19" x14ac:dyDescent="0.25">
      <c r="A1895" s="54">
        <f>_xlfn.XLOOKUP(B1895,'School Lookup'!D:D,'School Lookup'!F:F,0)</f>
        <v>417101</v>
      </c>
      <c r="B1895" s="54" t="str">
        <f>_xlfn.XLOOKUP(C1895,'School Lookup'!A:A,'School Lookup'!D:D,_xlfn.XLOOKUP(C1895,'School Lookup'!B:B,'School Lookup'!D:D,_xlfn.XLOOKUP(C1895,'School Lookup'!C:C,'School Lookup'!D:D,0)))</f>
        <v>Church Broughton CE Controlled Primary School</v>
      </c>
      <c r="C1895" t="s">
        <v>21</v>
      </c>
      <c r="D1895" t="s">
        <v>1838</v>
      </c>
      <c r="E1895" t="s">
        <v>16</v>
      </c>
      <c r="F1895" t="s">
        <v>734</v>
      </c>
      <c r="G1895" t="s">
        <v>220</v>
      </c>
      <c r="H1895" t="s">
        <v>761</v>
      </c>
      <c r="I1895" t="s">
        <v>980</v>
      </c>
      <c r="J1895" t="s">
        <v>959</v>
      </c>
      <c r="K1895" s="4">
        <v>46029</v>
      </c>
      <c r="L1895" s="5">
        <v>0.56969907407407405</v>
      </c>
      <c r="M1895" t="s">
        <v>953</v>
      </c>
      <c r="N1895" s="5">
        <v>2.2916666666666667E-3</v>
      </c>
      <c r="O1895" t="s">
        <v>1023</v>
      </c>
      <c r="P1895">
        <v>2.9000000000000001E-2</v>
      </c>
      <c r="Q1895">
        <v>20</v>
      </c>
      <c r="R1895" t="s">
        <v>978</v>
      </c>
      <c r="S1895" t="s">
        <v>966</v>
      </c>
    </row>
    <row r="1896" spans="1:19" x14ac:dyDescent="0.25">
      <c r="A1896" s="54">
        <f>_xlfn.XLOOKUP(B1896,'School Lookup'!D:D,'School Lookup'!F:F,0)</f>
        <v>417101</v>
      </c>
      <c r="B1896" s="54" t="str">
        <f>_xlfn.XLOOKUP(C1896,'School Lookup'!A:A,'School Lookup'!D:D,_xlfn.XLOOKUP(C1896,'School Lookup'!B:B,'School Lookup'!D:D,_xlfn.XLOOKUP(C1896,'School Lookup'!C:C,'School Lookup'!D:D,0)))</f>
        <v>Church Broughton CE Controlled Primary School</v>
      </c>
      <c r="C1896" t="s">
        <v>21</v>
      </c>
      <c r="D1896" t="s">
        <v>1839</v>
      </c>
      <c r="E1896" t="s">
        <v>16</v>
      </c>
      <c r="F1896" t="s">
        <v>734</v>
      </c>
      <c r="G1896" t="s">
        <v>220</v>
      </c>
      <c r="H1896" t="s">
        <v>761</v>
      </c>
      <c r="I1896" t="s">
        <v>980</v>
      </c>
      <c r="J1896" t="s">
        <v>981</v>
      </c>
      <c r="K1896" s="4">
        <v>46029</v>
      </c>
      <c r="L1896" s="5">
        <v>0.43459490740740742</v>
      </c>
      <c r="M1896" t="s">
        <v>953</v>
      </c>
      <c r="N1896" s="5">
        <v>6.7129629629629625E-4</v>
      </c>
      <c r="O1896" t="s">
        <v>982</v>
      </c>
      <c r="P1896">
        <v>7.0000000000000007E-2</v>
      </c>
      <c r="Q1896">
        <v>20</v>
      </c>
      <c r="R1896" t="s">
        <v>983</v>
      </c>
      <c r="S1896" t="s">
        <v>984</v>
      </c>
    </row>
    <row r="1897" spans="1:19" x14ac:dyDescent="0.25">
      <c r="A1897" s="54">
        <f>_xlfn.XLOOKUP(B1897,'School Lookup'!D:D,'School Lookup'!F:F,0)</f>
        <v>417101</v>
      </c>
      <c r="B1897" s="54" t="str">
        <f>_xlfn.XLOOKUP(C1897,'School Lookup'!A:A,'School Lookup'!D:D,_xlfn.XLOOKUP(C1897,'School Lookup'!B:B,'School Lookup'!D:D,_xlfn.XLOOKUP(C1897,'School Lookup'!C:C,'School Lookup'!D:D,0)))</f>
        <v>Church Broughton CE Controlled Primary School</v>
      </c>
      <c r="C1897" t="s">
        <v>21</v>
      </c>
      <c r="D1897" t="s">
        <v>1840</v>
      </c>
      <c r="E1897" t="s">
        <v>16</v>
      </c>
      <c r="F1897" t="s">
        <v>734</v>
      </c>
      <c r="G1897" t="s">
        <v>220</v>
      </c>
      <c r="H1897" t="s">
        <v>761</v>
      </c>
      <c r="I1897" t="s">
        <v>980</v>
      </c>
      <c r="J1897" t="s">
        <v>981</v>
      </c>
      <c r="K1897" s="4">
        <v>46029</v>
      </c>
      <c r="L1897" s="5">
        <v>0.50501157407407404</v>
      </c>
      <c r="M1897" t="s">
        <v>953</v>
      </c>
      <c r="N1897" s="5">
        <v>1.9675925925925926E-4</v>
      </c>
      <c r="O1897" t="s">
        <v>982</v>
      </c>
      <c r="P1897">
        <v>2.1999999999999999E-2</v>
      </c>
      <c r="Q1897">
        <v>20</v>
      </c>
      <c r="R1897" t="s">
        <v>1106</v>
      </c>
      <c r="S1897" t="s">
        <v>994</v>
      </c>
    </row>
    <row r="1898" spans="1:19" x14ac:dyDescent="0.25">
      <c r="A1898" s="54">
        <f>_xlfn.XLOOKUP(B1898,'School Lookup'!D:D,'School Lookup'!F:F,0)</f>
        <v>417101</v>
      </c>
      <c r="B1898" s="54" t="str">
        <f>_xlfn.XLOOKUP(C1898,'School Lookup'!A:A,'School Lookup'!D:D,_xlfn.XLOOKUP(C1898,'School Lookup'!B:B,'School Lookup'!D:D,_xlfn.XLOOKUP(C1898,'School Lookup'!C:C,'School Lookup'!D:D,0)))</f>
        <v>Church Broughton CE Controlled Primary School</v>
      </c>
      <c r="C1898" t="s">
        <v>21</v>
      </c>
      <c r="D1898" t="s">
        <v>1840</v>
      </c>
      <c r="E1898" t="s">
        <v>16</v>
      </c>
      <c r="F1898" t="s">
        <v>734</v>
      </c>
      <c r="G1898" t="s">
        <v>220</v>
      </c>
      <c r="H1898" t="s">
        <v>761</v>
      </c>
      <c r="I1898" t="s">
        <v>980</v>
      </c>
      <c r="J1898" t="s">
        <v>981</v>
      </c>
      <c r="K1898" s="4">
        <v>46029</v>
      </c>
      <c r="L1898" s="5">
        <v>0.5408680555555555</v>
      </c>
      <c r="M1898" t="s">
        <v>953</v>
      </c>
      <c r="N1898" s="5">
        <v>6.5972222222222224E-4</v>
      </c>
      <c r="O1898" t="s">
        <v>982</v>
      </c>
      <c r="P1898">
        <v>6.9000000000000006E-2</v>
      </c>
      <c r="Q1898">
        <v>20</v>
      </c>
      <c r="R1898" t="s">
        <v>1106</v>
      </c>
      <c r="S1898" t="s">
        <v>994</v>
      </c>
    </row>
    <row r="1899" spans="1:19" x14ac:dyDescent="0.25">
      <c r="A1899" s="54">
        <f>_xlfn.XLOOKUP(B1899,'School Lookup'!D:D,'School Lookup'!F:F,0)</f>
        <v>417101</v>
      </c>
      <c r="B1899" s="54" t="str">
        <f>_xlfn.XLOOKUP(C1899,'School Lookup'!A:A,'School Lookup'!D:D,_xlfn.XLOOKUP(C1899,'School Lookup'!B:B,'School Lookup'!D:D,_xlfn.XLOOKUP(C1899,'School Lookup'!C:C,'School Lookup'!D:D,0)))</f>
        <v>Church Broughton CE Controlled Primary School</v>
      </c>
      <c r="C1899" t="s">
        <v>21</v>
      </c>
      <c r="D1899" t="s">
        <v>1841</v>
      </c>
      <c r="E1899" t="s">
        <v>16</v>
      </c>
      <c r="F1899" t="s">
        <v>734</v>
      </c>
      <c r="G1899" t="s">
        <v>220</v>
      </c>
      <c r="H1899" t="s">
        <v>761</v>
      </c>
      <c r="I1899" t="s">
        <v>980</v>
      </c>
      <c r="J1899" t="s">
        <v>981</v>
      </c>
      <c r="K1899" s="4">
        <v>46029</v>
      </c>
      <c r="L1899" s="5">
        <v>0.55791666666666662</v>
      </c>
      <c r="M1899" t="s">
        <v>953</v>
      </c>
      <c r="N1899" s="5">
        <v>1.0416666666666667E-4</v>
      </c>
      <c r="O1899" t="s">
        <v>982</v>
      </c>
      <c r="P1899">
        <v>0.02</v>
      </c>
      <c r="Q1899">
        <v>20</v>
      </c>
      <c r="R1899" t="s">
        <v>998</v>
      </c>
      <c r="S1899" t="s">
        <v>987</v>
      </c>
    </row>
    <row r="1900" spans="1:19" x14ac:dyDescent="0.25">
      <c r="A1900" s="54">
        <f>_xlfn.XLOOKUP(B1900,'School Lookup'!D:D,'School Lookup'!F:F,0)</f>
        <v>417101</v>
      </c>
      <c r="B1900" s="54" t="str">
        <f>_xlfn.XLOOKUP(C1900,'School Lookup'!A:A,'School Lookup'!D:D,_xlfn.XLOOKUP(C1900,'School Lookup'!B:B,'School Lookup'!D:D,_xlfn.XLOOKUP(C1900,'School Lookup'!C:C,'School Lookup'!D:D,0)))</f>
        <v>Church Broughton CE Controlled Primary School</v>
      </c>
      <c r="C1900" t="s">
        <v>21</v>
      </c>
      <c r="D1900" t="s">
        <v>1841</v>
      </c>
      <c r="E1900" t="s">
        <v>16</v>
      </c>
      <c r="F1900" t="s">
        <v>734</v>
      </c>
      <c r="G1900" t="s">
        <v>220</v>
      </c>
      <c r="H1900" t="s">
        <v>761</v>
      </c>
      <c r="I1900" t="s">
        <v>980</v>
      </c>
      <c r="J1900" t="s">
        <v>981</v>
      </c>
      <c r="K1900" s="4">
        <v>46029</v>
      </c>
      <c r="L1900" s="5">
        <v>0.56241898148148151</v>
      </c>
      <c r="M1900" t="s">
        <v>953</v>
      </c>
      <c r="N1900" s="5">
        <v>4.5138888888888887E-4</v>
      </c>
      <c r="O1900" t="s">
        <v>982</v>
      </c>
      <c r="P1900">
        <v>4.8000000000000001E-2</v>
      </c>
      <c r="Q1900">
        <v>20</v>
      </c>
      <c r="R1900" t="s">
        <v>998</v>
      </c>
      <c r="S1900" t="s">
        <v>987</v>
      </c>
    </row>
    <row r="1901" spans="1:19" x14ac:dyDescent="0.25">
      <c r="A1901" s="54">
        <f>_xlfn.XLOOKUP(B1901,'School Lookup'!D:D,'School Lookup'!F:F,0)</f>
        <v>417101</v>
      </c>
      <c r="B1901" s="54" t="str">
        <f>_xlfn.XLOOKUP(C1901,'School Lookup'!A:A,'School Lookup'!D:D,_xlfn.XLOOKUP(C1901,'School Lookup'!B:B,'School Lookup'!D:D,_xlfn.XLOOKUP(C1901,'School Lookup'!C:C,'School Lookup'!D:D,0)))</f>
        <v>Church Broughton CE Controlled Primary School</v>
      </c>
      <c r="C1901" t="s">
        <v>21</v>
      </c>
      <c r="D1901" t="s">
        <v>1633</v>
      </c>
      <c r="E1901" t="s">
        <v>16</v>
      </c>
      <c r="F1901" t="s">
        <v>734</v>
      </c>
      <c r="G1901" t="s">
        <v>220</v>
      </c>
      <c r="H1901" t="s">
        <v>761</v>
      </c>
      <c r="I1901" t="s">
        <v>980</v>
      </c>
      <c r="J1901" t="s">
        <v>981</v>
      </c>
      <c r="K1901" s="4">
        <v>46029</v>
      </c>
      <c r="L1901" s="5">
        <v>0.61130787037037038</v>
      </c>
      <c r="M1901" t="s">
        <v>953</v>
      </c>
      <c r="N1901" s="5">
        <v>2.3032407407407407E-3</v>
      </c>
      <c r="O1901" t="s">
        <v>982</v>
      </c>
      <c r="P1901">
        <v>0.23699999999999999</v>
      </c>
      <c r="Q1901">
        <v>20</v>
      </c>
      <c r="R1901" t="s">
        <v>993</v>
      </c>
      <c r="S1901" t="s">
        <v>994</v>
      </c>
    </row>
    <row r="1902" spans="1:19" x14ac:dyDescent="0.25">
      <c r="A1902" s="54">
        <f>_xlfn.XLOOKUP(B1902,'School Lookup'!D:D,'School Lookup'!F:F,0)</f>
        <v>417101</v>
      </c>
      <c r="B1902" s="54" t="str">
        <f>_xlfn.XLOOKUP(C1902,'School Lookup'!A:A,'School Lookup'!D:D,_xlfn.XLOOKUP(C1902,'School Lookup'!B:B,'School Lookup'!D:D,_xlfn.XLOOKUP(C1902,'School Lookup'!C:C,'School Lookup'!D:D,0)))</f>
        <v>Church Broughton CE Controlled Primary School</v>
      </c>
      <c r="C1902" t="s">
        <v>21</v>
      </c>
      <c r="D1902" t="s">
        <v>1199</v>
      </c>
      <c r="E1902" t="s">
        <v>16</v>
      </c>
      <c r="F1902" t="s">
        <v>734</v>
      </c>
      <c r="G1902" t="s">
        <v>220</v>
      </c>
      <c r="H1902" t="s">
        <v>761</v>
      </c>
      <c r="I1902" t="s">
        <v>980</v>
      </c>
      <c r="J1902" t="s">
        <v>981</v>
      </c>
      <c r="K1902" s="4">
        <v>46029</v>
      </c>
      <c r="L1902" s="5">
        <v>0.61414351851851856</v>
      </c>
      <c r="M1902" t="s">
        <v>953</v>
      </c>
      <c r="N1902" s="5">
        <v>8.1018518518518516E-5</v>
      </c>
      <c r="O1902" t="s">
        <v>982</v>
      </c>
      <c r="P1902">
        <v>0.02</v>
      </c>
      <c r="Q1902">
        <v>20</v>
      </c>
      <c r="R1902" t="s">
        <v>998</v>
      </c>
      <c r="S1902" t="s">
        <v>987</v>
      </c>
    </row>
    <row r="1903" spans="1:19" x14ac:dyDescent="0.25">
      <c r="A1903" s="54">
        <f>_xlfn.XLOOKUP(B1903,'School Lookup'!D:D,'School Lookup'!F:F,0)</f>
        <v>417101</v>
      </c>
      <c r="B1903" s="54" t="str">
        <f>_xlfn.XLOOKUP(C1903,'School Lookup'!A:A,'School Lookup'!D:D,_xlfn.XLOOKUP(C1903,'School Lookup'!B:B,'School Lookup'!D:D,_xlfn.XLOOKUP(C1903,'School Lookup'!C:C,'School Lookup'!D:D,0)))</f>
        <v>Church Broughton CE Controlled Primary School</v>
      </c>
      <c r="C1903" t="s">
        <v>21</v>
      </c>
      <c r="D1903" t="s">
        <v>1616</v>
      </c>
      <c r="E1903" t="s">
        <v>16</v>
      </c>
      <c r="F1903" t="s">
        <v>734</v>
      </c>
      <c r="G1903" t="s">
        <v>220</v>
      </c>
      <c r="H1903" t="s">
        <v>761</v>
      </c>
      <c r="I1903" t="s">
        <v>980</v>
      </c>
      <c r="J1903" t="s">
        <v>981</v>
      </c>
      <c r="K1903" s="4">
        <v>46029</v>
      </c>
      <c r="L1903" s="5">
        <v>0.61444444444444446</v>
      </c>
      <c r="M1903" t="s">
        <v>953</v>
      </c>
      <c r="N1903" s="5">
        <v>2.2106481481481482E-3</v>
      </c>
      <c r="O1903" t="s">
        <v>982</v>
      </c>
      <c r="P1903">
        <v>0.22800000000000001</v>
      </c>
      <c r="Q1903">
        <v>20</v>
      </c>
      <c r="R1903" t="s">
        <v>983</v>
      </c>
      <c r="S1903" t="s">
        <v>984</v>
      </c>
    </row>
    <row r="1904" spans="1:19" x14ac:dyDescent="0.25">
      <c r="A1904" s="54">
        <f>_xlfn.XLOOKUP(B1904,'School Lookup'!D:D,'School Lookup'!F:F,0)</f>
        <v>417101</v>
      </c>
      <c r="B1904" s="54" t="str">
        <f>_xlfn.XLOOKUP(C1904,'School Lookup'!A:A,'School Lookup'!D:D,_xlfn.XLOOKUP(C1904,'School Lookup'!B:B,'School Lookup'!D:D,_xlfn.XLOOKUP(C1904,'School Lookup'!C:C,'School Lookup'!D:D,0)))</f>
        <v>Church Broughton CE Controlled Primary School</v>
      </c>
      <c r="C1904" t="s">
        <v>21</v>
      </c>
      <c r="D1904" t="s">
        <v>1842</v>
      </c>
      <c r="E1904" t="s">
        <v>16</v>
      </c>
      <c r="F1904" t="s">
        <v>734</v>
      </c>
      <c r="G1904" t="s">
        <v>220</v>
      </c>
      <c r="H1904" t="s">
        <v>761</v>
      </c>
      <c r="I1904" t="s">
        <v>980</v>
      </c>
      <c r="J1904" t="s">
        <v>959</v>
      </c>
      <c r="K1904" s="4">
        <v>46029</v>
      </c>
      <c r="L1904" s="5">
        <v>0.56065972222222227</v>
      </c>
      <c r="M1904" t="s">
        <v>953</v>
      </c>
      <c r="N1904" s="5">
        <v>1.2731481481481483E-3</v>
      </c>
      <c r="O1904" t="s">
        <v>960</v>
      </c>
      <c r="P1904">
        <v>2.1999999999999999E-2</v>
      </c>
      <c r="Q1904">
        <v>20</v>
      </c>
      <c r="R1904" t="s">
        <v>1124</v>
      </c>
      <c r="S1904" t="s">
        <v>966</v>
      </c>
    </row>
    <row r="1905" spans="1:19" x14ac:dyDescent="0.25">
      <c r="A1905" s="54">
        <f>_xlfn.XLOOKUP(B1905,'School Lookup'!D:D,'School Lookup'!F:F,0)</f>
        <v>293050</v>
      </c>
      <c r="B1905" s="54" t="str">
        <f>_xlfn.XLOOKUP(C1905,'School Lookup'!A:A,'School Lookup'!D:D,_xlfn.XLOOKUP(C1905,'School Lookup'!B:B,'School Lookup'!D:D,_xlfn.XLOOKUP(C1905,'School Lookup'!C:C,'School Lookup'!D:D,0)))</f>
        <v>Speedwell Infant School</v>
      </c>
      <c r="C1905" t="s">
        <v>44</v>
      </c>
      <c r="D1905" t="s">
        <v>1843</v>
      </c>
      <c r="E1905" t="s">
        <v>16</v>
      </c>
      <c r="F1905" t="s">
        <v>734</v>
      </c>
      <c r="G1905" t="s">
        <v>238</v>
      </c>
      <c r="H1905" t="s">
        <v>218</v>
      </c>
      <c r="I1905" t="s">
        <v>980</v>
      </c>
      <c r="J1905" t="s">
        <v>981</v>
      </c>
      <c r="K1905" s="4">
        <v>46029</v>
      </c>
      <c r="L1905" s="5">
        <v>0.39027777777777778</v>
      </c>
      <c r="M1905" t="s">
        <v>953</v>
      </c>
      <c r="N1905" s="5">
        <v>2.3148148148148149E-4</v>
      </c>
      <c r="O1905" t="s">
        <v>982</v>
      </c>
      <c r="P1905">
        <v>2.4E-2</v>
      </c>
      <c r="Q1905">
        <v>20</v>
      </c>
      <c r="R1905" t="s">
        <v>986</v>
      </c>
      <c r="S1905" t="s">
        <v>987</v>
      </c>
    </row>
    <row r="1906" spans="1:19" x14ac:dyDescent="0.25">
      <c r="A1906" s="54">
        <f>_xlfn.XLOOKUP(B1906,'School Lookup'!D:D,'School Lookup'!F:F,0)</f>
        <v>293050</v>
      </c>
      <c r="B1906" s="54" t="str">
        <f>_xlfn.XLOOKUP(C1906,'School Lookup'!A:A,'School Lookup'!D:D,_xlfn.XLOOKUP(C1906,'School Lookup'!B:B,'School Lookup'!D:D,_xlfn.XLOOKUP(C1906,'School Lookup'!C:C,'School Lookup'!D:D,0)))</f>
        <v>Speedwell Infant School</v>
      </c>
      <c r="C1906" t="s">
        <v>44</v>
      </c>
      <c r="D1906" t="s">
        <v>1844</v>
      </c>
      <c r="E1906" t="s">
        <v>16</v>
      </c>
      <c r="F1906" t="s">
        <v>734</v>
      </c>
      <c r="G1906" t="s">
        <v>238</v>
      </c>
      <c r="H1906" t="s">
        <v>218</v>
      </c>
      <c r="I1906" t="s">
        <v>980</v>
      </c>
      <c r="J1906" t="s">
        <v>981</v>
      </c>
      <c r="K1906" s="4">
        <v>46029</v>
      </c>
      <c r="L1906" s="5">
        <v>0.39097222222222222</v>
      </c>
      <c r="M1906" t="s">
        <v>953</v>
      </c>
      <c r="N1906" s="5">
        <v>2.5462962962962961E-4</v>
      </c>
      <c r="O1906" t="s">
        <v>982</v>
      </c>
      <c r="P1906">
        <v>2.7E-2</v>
      </c>
      <c r="Q1906">
        <v>20</v>
      </c>
      <c r="R1906" t="s">
        <v>1006</v>
      </c>
      <c r="S1906" t="s">
        <v>994</v>
      </c>
    </row>
    <row r="1907" spans="1:19" x14ac:dyDescent="0.25">
      <c r="A1907" s="54">
        <f>_xlfn.XLOOKUP(B1907,'School Lookup'!D:D,'School Lookup'!F:F,0)</f>
        <v>293050</v>
      </c>
      <c r="B1907" s="54" t="str">
        <f>_xlfn.XLOOKUP(C1907,'School Lookup'!A:A,'School Lookup'!D:D,_xlfn.XLOOKUP(C1907,'School Lookup'!B:B,'School Lookup'!D:D,_xlfn.XLOOKUP(C1907,'School Lookup'!C:C,'School Lookup'!D:D,0)))</f>
        <v>Speedwell Infant School</v>
      </c>
      <c r="C1907" t="s">
        <v>44</v>
      </c>
      <c r="D1907" t="s">
        <v>1120</v>
      </c>
      <c r="E1907" t="s">
        <v>16</v>
      </c>
      <c r="F1907" t="s">
        <v>734</v>
      </c>
      <c r="G1907" t="s">
        <v>238</v>
      </c>
      <c r="H1907" t="s">
        <v>218</v>
      </c>
      <c r="I1907" t="s">
        <v>980</v>
      </c>
      <c r="J1907" t="s">
        <v>981</v>
      </c>
      <c r="K1907" s="4">
        <v>46029</v>
      </c>
      <c r="L1907" s="5">
        <v>0.3972222222222222</v>
      </c>
      <c r="M1907" t="s">
        <v>953</v>
      </c>
      <c r="N1907" s="5">
        <v>1.261574074074074E-3</v>
      </c>
      <c r="O1907" t="s">
        <v>982</v>
      </c>
      <c r="P1907">
        <v>0.27300000000000002</v>
      </c>
      <c r="Q1907">
        <v>20</v>
      </c>
      <c r="R1907" t="s">
        <v>989</v>
      </c>
      <c r="S1907" t="s">
        <v>990</v>
      </c>
    </row>
    <row r="1908" spans="1:19" x14ac:dyDescent="0.25">
      <c r="A1908" s="54">
        <f>_xlfn.XLOOKUP(B1908,'School Lookup'!D:D,'School Lookup'!F:F,0)</f>
        <v>293050</v>
      </c>
      <c r="B1908" s="54" t="str">
        <f>_xlfn.XLOOKUP(C1908,'School Lookup'!A:A,'School Lookup'!D:D,_xlfn.XLOOKUP(C1908,'School Lookup'!B:B,'School Lookup'!D:D,_xlfn.XLOOKUP(C1908,'School Lookup'!C:C,'School Lookup'!D:D,0)))</f>
        <v>Speedwell Infant School</v>
      </c>
      <c r="C1908" t="s">
        <v>44</v>
      </c>
      <c r="D1908" t="s">
        <v>1845</v>
      </c>
      <c r="E1908" t="s">
        <v>16</v>
      </c>
      <c r="F1908" t="s">
        <v>734</v>
      </c>
      <c r="G1908" t="s">
        <v>238</v>
      </c>
      <c r="H1908" t="s">
        <v>218</v>
      </c>
      <c r="I1908" t="s">
        <v>980</v>
      </c>
      <c r="J1908" t="s">
        <v>981</v>
      </c>
      <c r="K1908" s="4">
        <v>46029</v>
      </c>
      <c r="L1908" s="5">
        <v>0.4548611111111111</v>
      </c>
      <c r="M1908" t="s">
        <v>953</v>
      </c>
      <c r="N1908" s="5">
        <v>3.2407407407407406E-4</v>
      </c>
      <c r="O1908" t="s">
        <v>982</v>
      </c>
      <c r="P1908">
        <v>3.4000000000000002E-2</v>
      </c>
      <c r="Q1908">
        <v>20</v>
      </c>
      <c r="R1908" t="s">
        <v>1011</v>
      </c>
      <c r="S1908" t="s">
        <v>984</v>
      </c>
    </row>
    <row r="1909" spans="1:19" x14ac:dyDescent="0.25">
      <c r="A1909" s="54">
        <f>_xlfn.XLOOKUP(B1909,'School Lookup'!D:D,'School Lookup'!F:F,0)</f>
        <v>293050</v>
      </c>
      <c r="B1909" s="54" t="str">
        <f>_xlfn.XLOOKUP(C1909,'School Lookup'!A:A,'School Lookup'!D:D,_xlfn.XLOOKUP(C1909,'School Lookup'!B:B,'School Lookup'!D:D,_xlfn.XLOOKUP(C1909,'School Lookup'!C:C,'School Lookup'!D:D,0)))</f>
        <v>Speedwell Infant School</v>
      </c>
      <c r="C1909" t="s">
        <v>44</v>
      </c>
      <c r="D1909" t="s">
        <v>1116</v>
      </c>
      <c r="E1909" t="s">
        <v>16</v>
      </c>
      <c r="F1909" t="s">
        <v>734</v>
      </c>
      <c r="G1909" t="s">
        <v>238</v>
      </c>
      <c r="H1909" t="s">
        <v>218</v>
      </c>
      <c r="I1909" t="s">
        <v>980</v>
      </c>
      <c r="J1909" t="s">
        <v>981</v>
      </c>
      <c r="K1909" s="4">
        <v>46029</v>
      </c>
      <c r="L1909" s="5">
        <v>0.57222222222222219</v>
      </c>
      <c r="M1909" t="s">
        <v>953</v>
      </c>
      <c r="N1909" s="5">
        <v>6.3425925925925924E-3</v>
      </c>
      <c r="O1909" t="s">
        <v>982</v>
      </c>
      <c r="P1909">
        <v>1.37</v>
      </c>
      <c r="Q1909">
        <v>20</v>
      </c>
      <c r="R1909" t="s">
        <v>1074</v>
      </c>
      <c r="S1909" t="s">
        <v>990</v>
      </c>
    </row>
    <row r="1910" spans="1:19" x14ac:dyDescent="0.25">
      <c r="A1910" s="54">
        <f>_xlfn.XLOOKUP(B1910,'School Lookup'!D:D,'School Lookup'!F:F,0)</f>
        <v>293050</v>
      </c>
      <c r="B1910" s="54" t="str">
        <f>_xlfn.XLOOKUP(C1910,'School Lookup'!A:A,'School Lookup'!D:D,_xlfn.XLOOKUP(C1910,'School Lookup'!B:B,'School Lookup'!D:D,_xlfn.XLOOKUP(C1910,'School Lookup'!C:C,'School Lookup'!D:D,0)))</f>
        <v>Speedwell Infant School</v>
      </c>
      <c r="C1910" t="s">
        <v>44</v>
      </c>
      <c r="D1910" t="s">
        <v>1846</v>
      </c>
      <c r="E1910" t="s">
        <v>16</v>
      </c>
      <c r="F1910" t="s">
        <v>734</v>
      </c>
      <c r="G1910" t="s">
        <v>238</v>
      </c>
      <c r="H1910" t="s">
        <v>218</v>
      </c>
      <c r="I1910" t="s">
        <v>980</v>
      </c>
      <c r="J1910" t="s">
        <v>981</v>
      </c>
      <c r="K1910" s="4">
        <v>46029</v>
      </c>
      <c r="L1910" s="5">
        <v>0.58680555555555558</v>
      </c>
      <c r="M1910" t="s">
        <v>953</v>
      </c>
      <c r="N1910" s="5">
        <v>9.3749999999999997E-4</v>
      </c>
      <c r="O1910" t="s">
        <v>982</v>
      </c>
      <c r="P1910">
        <v>0.20300000000000001</v>
      </c>
      <c r="Q1910">
        <v>20</v>
      </c>
      <c r="R1910" t="s">
        <v>1074</v>
      </c>
      <c r="S1910" t="s">
        <v>990</v>
      </c>
    </row>
    <row r="1911" spans="1:19" x14ac:dyDescent="0.25">
      <c r="A1911" s="54">
        <f>_xlfn.XLOOKUP(B1911,'School Lookup'!D:D,'School Lookup'!F:F,0)</f>
        <v>682471</v>
      </c>
      <c r="B1911" s="54" t="str">
        <f>_xlfn.XLOOKUP(C1911,'School Lookup'!A:A,'School Lookup'!D:D,_xlfn.XLOOKUP(C1911,'School Lookup'!B:B,'School Lookup'!D:D,_xlfn.XLOOKUP(C1911,'School Lookup'!C:C,'School Lookup'!D:D,0)))</f>
        <v>Ridgeway Primary School</v>
      </c>
      <c r="C1911" t="s">
        <v>329</v>
      </c>
      <c r="D1911" t="s">
        <v>1847</v>
      </c>
      <c r="E1911" t="s">
        <v>16</v>
      </c>
      <c r="F1911" t="s">
        <v>734</v>
      </c>
      <c r="G1911" t="s">
        <v>328</v>
      </c>
      <c r="H1911" t="s">
        <v>885</v>
      </c>
      <c r="I1911" t="s">
        <v>958</v>
      </c>
      <c r="J1911" t="s">
        <v>981</v>
      </c>
      <c r="K1911" s="4">
        <v>46029</v>
      </c>
      <c r="L1911" s="5">
        <v>0.55890046296296292</v>
      </c>
      <c r="M1911" t="s">
        <v>953</v>
      </c>
      <c r="N1911" s="5">
        <v>3.5879629629629629E-4</v>
      </c>
      <c r="O1911" t="s">
        <v>982</v>
      </c>
      <c r="P1911">
        <v>0</v>
      </c>
      <c r="Q1911">
        <v>20</v>
      </c>
      <c r="R1911" t="s">
        <v>998</v>
      </c>
      <c r="S1911" t="s">
        <v>987</v>
      </c>
    </row>
    <row r="1912" spans="1:19" x14ac:dyDescent="0.25">
      <c r="A1912" s="54">
        <f>_xlfn.XLOOKUP(B1912,'School Lookup'!D:D,'School Lookup'!F:F,0)</f>
        <v>682471</v>
      </c>
      <c r="B1912" s="54" t="str">
        <f>_xlfn.XLOOKUP(C1912,'School Lookup'!A:A,'School Lookup'!D:D,_xlfn.XLOOKUP(C1912,'School Lookup'!B:B,'School Lookup'!D:D,_xlfn.XLOOKUP(C1912,'School Lookup'!C:C,'School Lookup'!D:D,0)))</f>
        <v>Ridgeway Primary School</v>
      </c>
      <c r="C1912" t="s">
        <v>329</v>
      </c>
      <c r="D1912" t="s">
        <v>1304</v>
      </c>
      <c r="E1912" t="s">
        <v>16</v>
      </c>
      <c r="F1912" t="s">
        <v>734</v>
      </c>
      <c r="G1912" t="s">
        <v>328</v>
      </c>
      <c r="H1912" t="s">
        <v>885</v>
      </c>
      <c r="I1912" t="s">
        <v>958</v>
      </c>
      <c r="J1912" t="s">
        <v>981</v>
      </c>
      <c r="K1912" s="4">
        <v>46029</v>
      </c>
      <c r="L1912" s="5">
        <v>0.56395833333333334</v>
      </c>
      <c r="M1912" t="s">
        <v>953</v>
      </c>
      <c r="N1912" s="5">
        <v>4.7453703703703704E-4</v>
      </c>
      <c r="O1912" t="s">
        <v>982</v>
      </c>
      <c r="P1912">
        <v>0</v>
      </c>
      <c r="Q1912">
        <v>20</v>
      </c>
      <c r="R1912" t="s">
        <v>983</v>
      </c>
      <c r="S1912" t="s">
        <v>984</v>
      </c>
    </row>
    <row r="1913" spans="1:19" x14ac:dyDescent="0.25">
      <c r="A1913" s="54">
        <f>_xlfn.XLOOKUP(B1913,'School Lookup'!D:D,'School Lookup'!F:F,0)</f>
        <v>293050</v>
      </c>
      <c r="B1913" s="54" t="str">
        <f>_xlfn.XLOOKUP(C1913,'School Lookup'!A:A,'School Lookup'!D:D,_xlfn.XLOOKUP(C1913,'School Lookup'!B:B,'School Lookup'!D:D,_xlfn.XLOOKUP(C1913,'School Lookup'!C:C,'School Lookup'!D:D,0)))</f>
        <v>Speedwell Infant School</v>
      </c>
      <c r="C1913" t="s">
        <v>44</v>
      </c>
      <c r="D1913" t="s">
        <v>1848</v>
      </c>
      <c r="E1913" t="s">
        <v>16</v>
      </c>
      <c r="F1913" t="s">
        <v>734</v>
      </c>
      <c r="G1913" t="s">
        <v>238</v>
      </c>
      <c r="H1913" t="s">
        <v>218</v>
      </c>
      <c r="I1913" t="s">
        <v>980</v>
      </c>
      <c r="J1913" t="s">
        <v>959</v>
      </c>
      <c r="K1913" s="4">
        <v>46029</v>
      </c>
      <c r="L1913" s="5">
        <v>0.48680555555555555</v>
      </c>
      <c r="M1913" t="s">
        <v>953</v>
      </c>
      <c r="N1913" s="5">
        <v>8.1018518518518516E-5</v>
      </c>
      <c r="O1913" t="s">
        <v>960</v>
      </c>
      <c r="P1913">
        <v>2.1999999999999999E-2</v>
      </c>
      <c r="Q1913">
        <v>20</v>
      </c>
      <c r="R1913" t="s">
        <v>978</v>
      </c>
      <c r="S1913" t="s">
        <v>966</v>
      </c>
    </row>
    <row r="1914" spans="1:19" x14ac:dyDescent="0.25">
      <c r="A1914" s="54">
        <f>_xlfn.XLOOKUP(B1914,'School Lookup'!D:D,'School Lookup'!F:F,0)</f>
        <v>293050</v>
      </c>
      <c r="B1914" s="54" t="str">
        <f>_xlfn.XLOOKUP(C1914,'School Lookup'!A:A,'School Lookup'!D:D,_xlfn.XLOOKUP(C1914,'School Lookup'!B:B,'School Lookup'!D:D,_xlfn.XLOOKUP(C1914,'School Lookup'!C:C,'School Lookup'!D:D,0)))</f>
        <v>Speedwell Infant School</v>
      </c>
      <c r="C1914" t="s">
        <v>44</v>
      </c>
      <c r="D1914" t="s">
        <v>1626</v>
      </c>
      <c r="E1914" t="s">
        <v>16</v>
      </c>
      <c r="F1914" t="s">
        <v>734</v>
      </c>
      <c r="G1914" t="s">
        <v>238</v>
      </c>
      <c r="H1914" t="s">
        <v>218</v>
      </c>
      <c r="I1914" t="s">
        <v>980</v>
      </c>
      <c r="J1914" t="s">
        <v>959</v>
      </c>
      <c r="K1914" s="4">
        <v>46029</v>
      </c>
      <c r="L1914" s="5">
        <v>0.59375</v>
      </c>
      <c r="M1914" t="s">
        <v>953</v>
      </c>
      <c r="N1914" s="5">
        <v>8.7962962962962962E-4</v>
      </c>
      <c r="O1914" t="s">
        <v>960</v>
      </c>
      <c r="P1914">
        <v>2.1999999999999999E-2</v>
      </c>
      <c r="Q1914">
        <v>20</v>
      </c>
      <c r="R1914" t="s">
        <v>1627</v>
      </c>
      <c r="S1914" t="s">
        <v>966</v>
      </c>
    </row>
    <row r="1915" spans="1:19" x14ac:dyDescent="0.25">
      <c r="A1915" s="54">
        <f>_xlfn.XLOOKUP(B1915,'School Lookup'!D:D,'School Lookup'!F:F,0)</f>
        <v>293050</v>
      </c>
      <c r="B1915" s="54" t="str">
        <f>_xlfn.XLOOKUP(C1915,'School Lookup'!A:A,'School Lookup'!D:D,_xlfn.XLOOKUP(C1915,'School Lookup'!B:B,'School Lookup'!D:D,_xlfn.XLOOKUP(C1915,'School Lookup'!C:C,'School Lookup'!D:D,0)))</f>
        <v>Speedwell Infant School</v>
      </c>
      <c r="C1915" t="s">
        <v>44</v>
      </c>
      <c r="D1915" t="s">
        <v>1849</v>
      </c>
      <c r="E1915" t="s">
        <v>16</v>
      </c>
      <c r="F1915" t="s">
        <v>734</v>
      </c>
      <c r="G1915" t="s">
        <v>238</v>
      </c>
      <c r="H1915" t="s">
        <v>218</v>
      </c>
      <c r="I1915" t="s">
        <v>980</v>
      </c>
      <c r="J1915" t="s">
        <v>959</v>
      </c>
      <c r="K1915" s="4">
        <v>46029</v>
      </c>
      <c r="L1915" s="5">
        <v>0.43263888888888891</v>
      </c>
      <c r="M1915" t="s">
        <v>953</v>
      </c>
      <c r="N1915" s="5">
        <v>6.8287037037037036E-4</v>
      </c>
      <c r="O1915" t="s">
        <v>960</v>
      </c>
      <c r="P1915">
        <v>2.1999999999999999E-2</v>
      </c>
      <c r="Q1915">
        <v>20</v>
      </c>
      <c r="R1915" t="s">
        <v>1850</v>
      </c>
      <c r="S1915" t="s">
        <v>966</v>
      </c>
    </row>
    <row r="1916" spans="1:19" x14ac:dyDescent="0.25">
      <c r="A1916" s="54">
        <f>_xlfn.XLOOKUP(B1916,'School Lookup'!D:D,'School Lookup'!F:F,0)</f>
        <v>293050</v>
      </c>
      <c r="B1916" s="54" t="str">
        <f>_xlfn.XLOOKUP(C1916,'School Lookup'!A:A,'School Lookup'!D:D,_xlfn.XLOOKUP(C1916,'School Lookup'!B:B,'School Lookup'!D:D,_xlfn.XLOOKUP(C1916,'School Lookup'!C:C,'School Lookup'!D:D,0)))</f>
        <v>Speedwell Infant School</v>
      </c>
      <c r="C1916" t="s">
        <v>44</v>
      </c>
      <c r="D1916" t="s">
        <v>1851</v>
      </c>
      <c r="E1916" t="s">
        <v>16</v>
      </c>
      <c r="F1916" t="s">
        <v>734</v>
      </c>
      <c r="G1916" t="s">
        <v>238</v>
      </c>
      <c r="H1916" t="s">
        <v>218</v>
      </c>
      <c r="I1916" t="s">
        <v>980</v>
      </c>
      <c r="J1916" t="s">
        <v>959</v>
      </c>
      <c r="K1916" s="4">
        <v>46029</v>
      </c>
      <c r="L1916" s="5">
        <v>0.55972222222222223</v>
      </c>
      <c r="M1916" t="s">
        <v>953</v>
      </c>
      <c r="N1916" s="5">
        <v>4.9537037037037041E-3</v>
      </c>
      <c r="O1916" t="s">
        <v>960</v>
      </c>
      <c r="P1916">
        <v>6.0999999999999999E-2</v>
      </c>
      <c r="Q1916">
        <v>20</v>
      </c>
      <c r="R1916" t="s">
        <v>1852</v>
      </c>
      <c r="S1916" t="s">
        <v>966</v>
      </c>
    </row>
    <row r="1917" spans="1:19" x14ac:dyDescent="0.25">
      <c r="A1917" s="54">
        <f>_xlfn.XLOOKUP(B1917,'School Lookup'!D:D,'School Lookup'!F:F,0)</f>
        <v>823392</v>
      </c>
      <c r="B1917" s="54" t="str">
        <f>_xlfn.XLOOKUP(C1917,'School Lookup'!A:A,'School Lookup'!D:D,_xlfn.XLOOKUP(C1917,'School Lookup'!B:B,'School Lookup'!D:D,_xlfn.XLOOKUP(C1917,'School Lookup'!C:C,'School Lookup'!D:D,0)))</f>
        <v>Fitz Herbert C of E VA Primary School</v>
      </c>
      <c r="C1917" t="s">
        <v>22</v>
      </c>
      <c r="D1917" t="s">
        <v>1853</v>
      </c>
      <c r="E1917" t="s">
        <v>16</v>
      </c>
      <c r="F1917" t="s">
        <v>734</v>
      </c>
      <c r="G1917" t="s">
        <v>134</v>
      </c>
      <c r="H1917" t="s">
        <v>347</v>
      </c>
      <c r="I1917" t="s">
        <v>958</v>
      </c>
      <c r="J1917" t="s">
        <v>981</v>
      </c>
      <c r="K1917" s="4">
        <v>46029</v>
      </c>
      <c r="L1917" s="5">
        <v>0.65172453703703703</v>
      </c>
      <c r="M1917" t="s">
        <v>953</v>
      </c>
      <c r="N1917" s="5">
        <v>4.3981481481481481E-4</v>
      </c>
      <c r="O1917" t="s">
        <v>982</v>
      </c>
      <c r="P1917">
        <v>0</v>
      </c>
      <c r="Q1917">
        <v>20</v>
      </c>
      <c r="R1917" t="s">
        <v>1006</v>
      </c>
      <c r="S1917" t="s">
        <v>994</v>
      </c>
    </row>
    <row r="1918" spans="1:19" x14ac:dyDescent="0.25">
      <c r="A1918" s="54">
        <f>_xlfn.XLOOKUP(B1918,'School Lookup'!D:D,'School Lookup'!F:F,0)</f>
        <v>823392</v>
      </c>
      <c r="B1918" s="54" t="str">
        <f>_xlfn.XLOOKUP(C1918,'School Lookup'!A:A,'School Lookup'!D:D,_xlfn.XLOOKUP(C1918,'School Lookup'!B:B,'School Lookup'!D:D,_xlfn.XLOOKUP(C1918,'School Lookup'!C:C,'School Lookup'!D:D,0)))</f>
        <v>Fitz Herbert C of E VA Primary School</v>
      </c>
      <c r="C1918" t="s">
        <v>22</v>
      </c>
      <c r="D1918">
        <v>148</v>
      </c>
      <c r="E1918" t="s">
        <v>16</v>
      </c>
      <c r="F1918" t="s">
        <v>734</v>
      </c>
      <c r="G1918" t="s">
        <v>134</v>
      </c>
      <c r="H1918" t="s">
        <v>347</v>
      </c>
      <c r="I1918" t="s">
        <v>958</v>
      </c>
      <c r="J1918" t="s">
        <v>959</v>
      </c>
      <c r="K1918" s="4">
        <v>46029</v>
      </c>
      <c r="L1918" s="5">
        <v>0.34349537037037037</v>
      </c>
      <c r="M1918" t="s">
        <v>953</v>
      </c>
      <c r="N1918" s="5">
        <v>3.9351851851851852E-4</v>
      </c>
      <c r="O1918" t="s">
        <v>960</v>
      </c>
      <c r="P1918">
        <v>0</v>
      </c>
      <c r="Q1918">
        <v>20</v>
      </c>
      <c r="R1918" t="s">
        <v>955</v>
      </c>
    </row>
    <row r="1919" spans="1:19" x14ac:dyDescent="0.25">
      <c r="A1919" s="54">
        <f>_xlfn.XLOOKUP(B1919,'School Lookup'!D:D,'School Lookup'!F:F,0)</f>
        <v>823392</v>
      </c>
      <c r="B1919" s="54" t="str">
        <f>_xlfn.XLOOKUP(C1919,'School Lookup'!A:A,'School Lookup'!D:D,_xlfn.XLOOKUP(C1919,'School Lookup'!B:B,'School Lookup'!D:D,_xlfn.XLOOKUP(C1919,'School Lookup'!C:C,'School Lookup'!D:D,0)))</f>
        <v>Fitz Herbert C of E VA Primary School</v>
      </c>
      <c r="C1919" t="s">
        <v>22</v>
      </c>
      <c r="D1919">
        <v>619</v>
      </c>
      <c r="E1919" t="s">
        <v>16</v>
      </c>
      <c r="F1919" t="s">
        <v>734</v>
      </c>
      <c r="G1919" t="s">
        <v>134</v>
      </c>
      <c r="H1919" t="s">
        <v>347</v>
      </c>
      <c r="I1919" t="s">
        <v>958</v>
      </c>
      <c r="J1919" t="s">
        <v>959</v>
      </c>
      <c r="K1919" s="4">
        <v>46029</v>
      </c>
      <c r="L1919" s="5">
        <v>0.52315972222222218</v>
      </c>
      <c r="M1919" t="s">
        <v>953</v>
      </c>
      <c r="N1919" s="5">
        <v>1.5162037037037036E-3</v>
      </c>
      <c r="O1919" t="s">
        <v>960</v>
      </c>
      <c r="P1919">
        <v>0</v>
      </c>
      <c r="Q1919">
        <v>20</v>
      </c>
      <c r="R1919" t="s">
        <v>975</v>
      </c>
      <c r="S1919" t="s">
        <v>976</v>
      </c>
    </row>
    <row r="1920" spans="1:19" x14ac:dyDescent="0.25">
      <c r="A1920" s="54">
        <f>_xlfn.XLOOKUP(B1920,'School Lookup'!D:D,'School Lookup'!F:F,0)</f>
        <v>823392</v>
      </c>
      <c r="B1920" s="54" t="str">
        <f>_xlfn.XLOOKUP(C1920,'School Lookup'!A:A,'School Lookup'!D:D,_xlfn.XLOOKUP(C1920,'School Lookup'!B:B,'School Lookup'!D:D,_xlfn.XLOOKUP(C1920,'School Lookup'!C:C,'School Lookup'!D:D,0)))</f>
        <v>Fitz Herbert C of E VA Primary School</v>
      </c>
      <c r="C1920" t="s">
        <v>22</v>
      </c>
      <c r="D1920" t="s">
        <v>1854</v>
      </c>
      <c r="E1920" t="s">
        <v>16</v>
      </c>
      <c r="F1920" t="s">
        <v>734</v>
      </c>
      <c r="G1920" t="s">
        <v>134</v>
      </c>
      <c r="H1920" t="s">
        <v>347</v>
      </c>
      <c r="I1920" t="s">
        <v>958</v>
      </c>
      <c r="J1920" t="s">
        <v>959</v>
      </c>
      <c r="K1920" s="4">
        <v>46029</v>
      </c>
      <c r="L1920" s="5">
        <v>0.56944444444444442</v>
      </c>
      <c r="M1920" t="s">
        <v>953</v>
      </c>
      <c r="N1920" s="5">
        <v>1.724537037037037E-3</v>
      </c>
      <c r="O1920" t="s">
        <v>960</v>
      </c>
      <c r="P1920">
        <v>0</v>
      </c>
      <c r="Q1920">
        <v>20</v>
      </c>
      <c r="R1920" t="s">
        <v>1223</v>
      </c>
      <c r="S1920" t="s">
        <v>966</v>
      </c>
    </row>
    <row r="1921" spans="1:19" x14ac:dyDescent="0.25">
      <c r="A1921" s="54">
        <f>_xlfn.XLOOKUP(B1921,'School Lookup'!D:D,'School Lookup'!F:F,0)</f>
        <v>682471</v>
      </c>
      <c r="B1921" s="54" t="str">
        <f>_xlfn.XLOOKUP(C1921,'School Lookup'!A:A,'School Lookup'!D:D,_xlfn.XLOOKUP(C1921,'School Lookup'!B:B,'School Lookup'!D:D,_xlfn.XLOOKUP(C1921,'School Lookup'!C:C,'School Lookup'!D:D,0)))</f>
        <v>Ridgeway Primary School</v>
      </c>
      <c r="C1921" t="s">
        <v>333</v>
      </c>
      <c r="D1921" t="s">
        <v>1855</v>
      </c>
      <c r="E1921" t="s">
        <v>16</v>
      </c>
      <c r="F1921" t="s">
        <v>734</v>
      </c>
      <c r="G1921" t="s">
        <v>328</v>
      </c>
      <c r="H1921" t="s">
        <v>885</v>
      </c>
      <c r="I1921" t="s">
        <v>958</v>
      </c>
      <c r="J1921" t="s">
        <v>1856</v>
      </c>
      <c r="K1921" s="4">
        <v>46029</v>
      </c>
      <c r="L1921" s="5">
        <v>0.65278935185185183</v>
      </c>
      <c r="M1921" t="s">
        <v>953</v>
      </c>
      <c r="N1921" s="5">
        <v>4.6296296296296298E-4</v>
      </c>
      <c r="O1921" t="s">
        <v>1857</v>
      </c>
      <c r="P1921">
        <v>0</v>
      </c>
      <c r="Q1921">
        <v>20</v>
      </c>
      <c r="R1921" t="s">
        <v>1858</v>
      </c>
      <c r="S1921" t="s">
        <v>1859</v>
      </c>
    </row>
    <row r="1922" spans="1:19" x14ac:dyDescent="0.25">
      <c r="A1922" s="54">
        <f>_xlfn.XLOOKUP(B1922,'School Lookup'!D:D,'School Lookup'!F:F,0)</f>
        <v>544254</v>
      </c>
      <c r="B1922" s="54" t="str">
        <f>_xlfn.XLOOKUP(C1922,'School Lookup'!A:A,'School Lookup'!D:D,_xlfn.XLOOKUP(C1922,'School Lookup'!B:B,'School Lookup'!D:D,_xlfn.XLOOKUP(C1922,'School Lookup'!C:C,'School Lookup'!D:D,0)))</f>
        <v>Little Eaton Primary School Derby DE21 5AB</v>
      </c>
      <c r="C1922" t="s">
        <v>42</v>
      </c>
      <c r="D1922" t="s">
        <v>1860</v>
      </c>
      <c r="E1922" t="s">
        <v>16</v>
      </c>
      <c r="F1922" t="s">
        <v>734</v>
      </c>
      <c r="G1922" t="s">
        <v>232</v>
      </c>
      <c r="H1922" t="s">
        <v>228</v>
      </c>
      <c r="I1922" t="s">
        <v>980</v>
      </c>
      <c r="J1922" t="s">
        <v>981</v>
      </c>
      <c r="K1922" s="4">
        <v>46029</v>
      </c>
      <c r="L1922" s="5">
        <v>0.38680555555555557</v>
      </c>
      <c r="M1922" t="s">
        <v>953</v>
      </c>
      <c r="N1922" s="5">
        <v>2.4305555555555555E-4</v>
      </c>
      <c r="O1922" t="s">
        <v>982</v>
      </c>
      <c r="P1922">
        <v>2.5000000000000001E-2</v>
      </c>
      <c r="Q1922">
        <v>20</v>
      </c>
      <c r="R1922" t="s">
        <v>998</v>
      </c>
      <c r="S1922" t="s">
        <v>987</v>
      </c>
    </row>
    <row r="1923" spans="1:19" x14ac:dyDescent="0.25">
      <c r="A1923" s="54">
        <f>_xlfn.XLOOKUP(B1923,'School Lookup'!D:D,'School Lookup'!F:F,0)</f>
        <v>682471</v>
      </c>
      <c r="B1923" s="54" t="str">
        <f>_xlfn.XLOOKUP(C1923,'School Lookup'!A:A,'School Lookup'!D:D,_xlfn.XLOOKUP(C1923,'School Lookup'!B:B,'School Lookup'!D:D,_xlfn.XLOOKUP(C1923,'School Lookup'!C:C,'School Lookup'!D:D,0)))</f>
        <v>Ridgeway Primary School</v>
      </c>
      <c r="C1923" t="s">
        <v>333</v>
      </c>
      <c r="D1923" t="s">
        <v>1062</v>
      </c>
      <c r="E1923" t="s">
        <v>16</v>
      </c>
      <c r="F1923" t="s">
        <v>734</v>
      </c>
      <c r="G1923" t="s">
        <v>328</v>
      </c>
      <c r="H1923" t="s">
        <v>885</v>
      </c>
      <c r="I1923" t="s">
        <v>958</v>
      </c>
      <c r="J1923" t="s">
        <v>981</v>
      </c>
      <c r="K1923" s="4">
        <v>46029</v>
      </c>
      <c r="L1923" s="5">
        <v>0.39784722222222224</v>
      </c>
      <c r="M1923" t="s">
        <v>953</v>
      </c>
      <c r="N1923" s="5">
        <v>7.5231481481481482E-4</v>
      </c>
      <c r="O1923" t="s">
        <v>982</v>
      </c>
      <c r="P1923">
        <v>0</v>
      </c>
      <c r="Q1923">
        <v>20</v>
      </c>
      <c r="R1923" t="s">
        <v>998</v>
      </c>
      <c r="S1923" t="s">
        <v>987</v>
      </c>
    </row>
    <row r="1924" spans="1:19" x14ac:dyDescent="0.25">
      <c r="A1924" s="54">
        <f>_xlfn.XLOOKUP(B1924,'School Lookup'!D:D,'School Lookup'!F:F,0)</f>
        <v>682471</v>
      </c>
      <c r="B1924" s="54" t="str">
        <f>_xlfn.XLOOKUP(C1924,'School Lookup'!A:A,'School Lookup'!D:D,_xlfn.XLOOKUP(C1924,'School Lookup'!B:B,'School Lookup'!D:D,_xlfn.XLOOKUP(C1924,'School Lookup'!C:C,'School Lookup'!D:D,0)))</f>
        <v>Ridgeway Primary School</v>
      </c>
      <c r="C1924" t="s">
        <v>333</v>
      </c>
      <c r="D1924" t="s">
        <v>1062</v>
      </c>
      <c r="E1924" t="s">
        <v>16</v>
      </c>
      <c r="F1924" t="s">
        <v>734</v>
      </c>
      <c r="G1924" t="s">
        <v>328</v>
      </c>
      <c r="H1924" t="s">
        <v>885</v>
      </c>
      <c r="I1924" t="s">
        <v>958</v>
      </c>
      <c r="J1924" t="s">
        <v>981</v>
      </c>
      <c r="K1924" s="4">
        <v>46029</v>
      </c>
      <c r="L1924" s="5">
        <v>0.41542824074074075</v>
      </c>
      <c r="M1924" t="s">
        <v>953</v>
      </c>
      <c r="N1924" s="5">
        <v>2.3148148148148147E-5</v>
      </c>
      <c r="O1924" t="s">
        <v>982</v>
      </c>
      <c r="P1924">
        <v>0</v>
      </c>
      <c r="Q1924">
        <v>20</v>
      </c>
      <c r="R1924" t="s">
        <v>998</v>
      </c>
      <c r="S1924" t="s">
        <v>987</v>
      </c>
    </row>
    <row r="1925" spans="1:19" x14ac:dyDescent="0.25">
      <c r="A1925" s="54">
        <f>_xlfn.XLOOKUP(B1925,'School Lookup'!D:D,'School Lookup'!F:F,0)</f>
        <v>682471</v>
      </c>
      <c r="B1925" s="54" t="str">
        <f>_xlfn.XLOOKUP(C1925,'School Lookup'!A:A,'School Lookup'!D:D,_xlfn.XLOOKUP(C1925,'School Lookup'!B:B,'School Lookup'!D:D,_xlfn.XLOOKUP(C1925,'School Lookup'!C:C,'School Lookup'!D:D,0)))</f>
        <v>Ridgeway Primary School</v>
      </c>
      <c r="C1925" t="s">
        <v>333</v>
      </c>
      <c r="D1925" t="s">
        <v>1062</v>
      </c>
      <c r="E1925" t="s">
        <v>16</v>
      </c>
      <c r="F1925" t="s">
        <v>734</v>
      </c>
      <c r="G1925" t="s">
        <v>328</v>
      </c>
      <c r="H1925" t="s">
        <v>885</v>
      </c>
      <c r="I1925" t="s">
        <v>958</v>
      </c>
      <c r="J1925" t="s">
        <v>981</v>
      </c>
      <c r="K1925" s="4">
        <v>46029</v>
      </c>
      <c r="L1925" s="5">
        <v>0.4161111111111111</v>
      </c>
      <c r="M1925" t="s">
        <v>953</v>
      </c>
      <c r="N1925" s="5">
        <v>2.3148148148148147E-5</v>
      </c>
      <c r="O1925" t="s">
        <v>982</v>
      </c>
      <c r="P1925">
        <v>0</v>
      </c>
      <c r="Q1925">
        <v>20</v>
      </c>
      <c r="R1925" t="s">
        <v>998</v>
      </c>
      <c r="S1925" t="s">
        <v>987</v>
      </c>
    </row>
    <row r="1926" spans="1:19" x14ac:dyDescent="0.25">
      <c r="A1926" s="54">
        <f>_xlfn.XLOOKUP(B1926,'School Lookup'!D:D,'School Lookup'!F:F,0)</f>
        <v>682471</v>
      </c>
      <c r="B1926" s="54" t="str">
        <f>_xlfn.XLOOKUP(C1926,'School Lookup'!A:A,'School Lookup'!D:D,_xlfn.XLOOKUP(C1926,'School Lookup'!B:B,'School Lookup'!D:D,_xlfn.XLOOKUP(C1926,'School Lookup'!C:C,'School Lookup'!D:D,0)))</f>
        <v>Ridgeway Primary School</v>
      </c>
      <c r="C1926" t="s">
        <v>333</v>
      </c>
      <c r="D1926" t="s">
        <v>1062</v>
      </c>
      <c r="E1926" t="s">
        <v>16</v>
      </c>
      <c r="F1926" t="s">
        <v>734</v>
      </c>
      <c r="G1926" t="s">
        <v>328</v>
      </c>
      <c r="H1926" t="s">
        <v>885</v>
      </c>
      <c r="I1926" t="s">
        <v>958</v>
      </c>
      <c r="J1926" t="s">
        <v>981</v>
      </c>
      <c r="K1926" s="4">
        <v>46029</v>
      </c>
      <c r="L1926" s="5">
        <v>0.42101851851851851</v>
      </c>
      <c r="M1926" t="s">
        <v>953</v>
      </c>
      <c r="N1926" s="5">
        <v>2.3148148148148147E-5</v>
      </c>
      <c r="O1926" t="s">
        <v>982</v>
      </c>
      <c r="P1926">
        <v>0</v>
      </c>
      <c r="Q1926">
        <v>20</v>
      </c>
      <c r="R1926" t="s">
        <v>998</v>
      </c>
      <c r="S1926" t="s">
        <v>987</v>
      </c>
    </row>
    <row r="1927" spans="1:19" x14ac:dyDescent="0.25">
      <c r="A1927" s="54">
        <f>_xlfn.XLOOKUP(B1927,'School Lookup'!D:D,'School Lookup'!F:F,0)</f>
        <v>682471</v>
      </c>
      <c r="B1927" s="54" t="str">
        <f>_xlfn.XLOOKUP(C1927,'School Lookup'!A:A,'School Lookup'!D:D,_xlfn.XLOOKUP(C1927,'School Lookup'!B:B,'School Lookup'!D:D,_xlfn.XLOOKUP(C1927,'School Lookup'!C:C,'School Lookup'!D:D,0)))</f>
        <v>Ridgeway Primary School</v>
      </c>
      <c r="C1927" t="s">
        <v>333</v>
      </c>
      <c r="D1927" t="s">
        <v>1712</v>
      </c>
      <c r="E1927" t="s">
        <v>16</v>
      </c>
      <c r="F1927" t="s">
        <v>734</v>
      </c>
      <c r="G1927" t="s">
        <v>328</v>
      </c>
      <c r="H1927" t="s">
        <v>885</v>
      </c>
      <c r="I1927" t="s">
        <v>958</v>
      </c>
      <c r="J1927" t="s">
        <v>981</v>
      </c>
      <c r="K1927" s="4">
        <v>46029</v>
      </c>
      <c r="L1927" s="5">
        <v>0.42178240740740741</v>
      </c>
      <c r="M1927" t="s">
        <v>953</v>
      </c>
      <c r="N1927" s="5">
        <v>2.3148148148148147E-5</v>
      </c>
      <c r="O1927" t="s">
        <v>982</v>
      </c>
      <c r="P1927">
        <v>0</v>
      </c>
      <c r="Q1927">
        <v>20</v>
      </c>
      <c r="R1927" t="s">
        <v>998</v>
      </c>
      <c r="S1927" t="s">
        <v>987</v>
      </c>
    </row>
    <row r="1928" spans="1:19" x14ac:dyDescent="0.25">
      <c r="A1928" s="54">
        <f>_xlfn.XLOOKUP(B1928,'School Lookup'!D:D,'School Lookup'!F:F,0)</f>
        <v>682471</v>
      </c>
      <c r="B1928" s="54" t="str">
        <f>_xlfn.XLOOKUP(C1928,'School Lookup'!A:A,'School Lookup'!D:D,_xlfn.XLOOKUP(C1928,'School Lookup'!B:B,'School Lookup'!D:D,_xlfn.XLOOKUP(C1928,'School Lookup'!C:C,'School Lookup'!D:D,0)))</f>
        <v>Ridgeway Primary School</v>
      </c>
      <c r="C1928" t="s">
        <v>333</v>
      </c>
      <c r="D1928" t="s">
        <v>1847</v>
      </c>
      <c r="E1928" t="s">
        <v>16</v>
      </c>
      <c r="F1928" t="s">
        <v>734</v>
      </c>
      <c r="G1928" t="s">
        <v>328</v>
      </c>
      <c r="H1928" t="s">
        <v>885</v>
      </c>
      <c r="I1928" t="s">
        <v>958</v>
      </c>
      <c r="J1928" t="s">
        <v>981</v>
      </c>
      <c r="K1928" s="4">
        <v>46029</v>
      </c>
      <c r="L1928" s="5">
        <v>0.45699074074074075</v>
      </c>
      <c r="M1928" t="s">
        <v>953</v>
      </c>
      <c r="N1928" s="5">
        <v>5.7870370370370373E-5</v>
      </c>
      <c r="O1928" t="s">
        <v>982</v>
      </c>
      <c r="P1928">
        <v>0</v>
      </c>
      <c r="Q1928">
        <v>20</v>
      </c>
      <c r="R1928" t="s">
        <v>998</v>
      </c>
      <c r="S1928" t="s">
        <v>987</v>
      </c>
    </row>
    <row r="1929" spans="1:19" x14ac:dyDescent="0.25">
      <c r="A1929" s="54">
        <f>_xlfn.XLOOKUP(B1929,'School Lookup'!D:D,'School Lookup'!F:F,0)</f>
        <v>682471</v>
      </c>
      <c r="B1929" s="54" t="str">
        <f>_xlfn.XLOOKUP(C1929,'School Lookup'!A:A,'School Lookup'!D:D,_xlfn.XLOOKUP(C1929,'School Lookup'!B:B,'School Lookup'!D:D,_xlfn.XLOOKUP(C1929,'School Lookup'!C:C,'School Lookup'!D:D,0)))</f>
        <v>Ridgeway Primary School</v>
      </c>
      <c r="C1929" t="s">
        <v>333</v>
      </c>
      <c r="D1929" t="s">
        <v>1847</v>
      </c>
      <c r="E1929" t="s">
        <v>16</v>
      </c>
      <c r="F1929" t="s">
        <v>734</v>
      </c>
      <c r="G1929" t="s">
        <v>328</v>
      </c>
      <c r="H1929" t="s">
        <v>885</v>
      </c>
      <c r="I1929" t="s">
        <v>958</v>
      </c>
      <c r="J1929" t="s">
        <v>981</v>
      </c>
      <c r="K1929" s="4">
        <v>46029</v>
      </c>
      <c r="L1929" s="5">
        <v>0.45724537037037039</v>
      </c>
      <c r="M1929" t="s">
        <v>953</v>
      </c>
      <c r="N1929" s="5">
        <v>6.9444444444444444E-5</v>
      </c>
      <c r="O1929" t="s">
        <v>982</v>
      </c>
      <c r="P1929">
        <v>0</v>
      </c>
      <c r="Q1929">
        <v>20</v>
      </c>
      <c r="R1929" t="s">
        <v>998</v>
      </c>
      <c r="S1929" t="s">
        <v>987</v>
      </c>
    </row>
    <row r="1930" spans="1:19" x14ac:dyDescent="0.25">
      <c r="A1930" s="54">
        <f>_xlfn.XLOOKUP(B1930,'School Lookup'!D:D,'School Lookup'!F:F,0)</f>
        <v>682471</v>
      </c>
      <c r="B1930" s="54" t="str">
        <f>_xlfn.XLOOKUP(C1930,'School Lookup'!A:A,'School Lookup'!D:D,_xlfn.XLOOKUP(C1930,'School Lookup'!B:B,'School Lookup'!D:D,_xlfn.XLOOKUP(C1930,'School Lookup'!C:C,'School Lookup'!D:D,0)))</f>
        <v>Ridgeway Primary School</v>
      </c>
      <c r="C1930" t="s">
        <v>333</v>
      </c>
      <c r="D1930" t="s">
        <v>1847</v>
      </c>
      <c r="E1930" t="s">
        <v>16</v>
      </c>
      <c r="F1930" t="s">
        <v>734</v>
      </c>
      <c r="G1930" t="s">
        <v>328</v>
      </c>
      <c r="H1930" t="s">
        <v>885</v>
      </c>
      <c r="I1930" t="s">
        <v>958</v>
      </c>
      <c r="J1930" t="s">
        <v>981</v>
      </c>
      <c r="K1930" s="4">
        <v>46029</v>
      </c>
      <c r="L1930" s="5">
        <v>0.45868055555555554</v>
      </c>
      <c r="M1930" t="s">
        <v>953</v>
      </c>
      <c r="N1930" s="5">
        <v>7.291666666666667E-4</v>
      </c>
      <c r="O1930" t="s">
        <v>982</v>
      </c>
      <c r="P1930">
        <v>0</v>
      </c>
      <c r="Q1930">
        <v>20</v>
      </c>
      <c r="R1930" t="s">
        <v>998</v>
      </c>
      <c r="S1930" t="s">
        <v>987</v>
      </c>
    </row>
    <row r="1931" spans="1:19" x14ac:dyDescent="0.25">
      <c r="A1931" s="54">
        <f>_xlfn.XLOOKUP(B1931,'School Lookup'!D:D,'School Lookup'!F:F,0)</f>
        <v>682471</v>
      </c>
      <c r="B1931" s="54" t="str">
        <f>_xlfn.XLOOKUP(C1931,'School Lookup'!A:A,'School Lookup'!D:D,_xlfn.XLOOKUP(C1931,'School Lookup'!B:B,'School Lookup'!D:D,_xlfn.XLOOKUP(C1931,'School Lookup'!C:C,'School Lookup'!D:D,0)))</f>
        <v>Ridgeway Primary School</v>
      </c>
      <c r="C1931" t="s">
        <v>333</v>
      </c>
      <c r="D1931" t="s">
        <v>1240</v>
      </c>
      <c r="E1931" t="s">
        <v>16</v>
      </c>
      <c r="F1931" t="s">
        <v>734</v>
      </c>
      <c r="G1931" t="s">
        <v>328</v>
      </c>
      <c r="H1931" t="s">
        <v>885</v>
      </c>
      <c r="I1931" t="s">
        <v>958</v>
      </c>
      <c r="J1931" t="s">
        <v>981</v>
      </c>
      <c r="K1931" s="4">
        <v>46029</v>
      </c>
      <c r="L1931" s="5">
        <v>0.59466435185185185</v>
      </c>
      <c r="M1931" t="s">
        <v>953</v>
      </c>
      <c r="N1931" s="5">
        <v>1.0763888888888889E-3</v>
      </c>
      <c r="O1931" t="s">
        <v>982</v>
      </c>
      <c r="P1931">
        <v>0</v>
      </c>
      <c r="Q1931">
        <v>20</v>
      </c>
      <c r="R1931" t="s">
        <v>1006</v>
      </c>
      <c r="S1931" t="s">
        <v>994</v>
      </c>
    </row>
    <row r="1932" spans="1:19" x14ac:dyDescent="0.25">
      <c r="A1932" s="54">
        <f>_xlfn.XLOOKUP(B1932,'School Lookup'!D:D,'School Lookup'!F:F,0)</f>
        <v>170692</v>
      </c>
      <c r="B1932" s="54" t="str">
        <f>_xlfn.XLOOKUP(C1932,'School Lookup'!A:A,'School Lookup'!D:D,_xlfn.XLOOKUP(C1932,'School Lookup'!B:B,'School Lookup'!D:D,_xlfn.XLOOKUP(C1932,'School Lookup'!C:C,'School Lookup'!D:D,0)))</f>
        <v>Anthony Bec Cmnty Primary</v>
      </c>
      <c r="C1932" t="s">
        <v>29</v>
      </c>
      <c r="D1932" t="s">
        <v>1553</v>
      </c>
      <c r="E1932" t="s">
        <v>16</v>
      </c>
      <c r="F1932" t="s">
        <v>734</v>
      </c>
      <c r="G1932" t="s">
        <v>229</v>
      </c>
      <c r="H1932" t="s">
        <v>318</v>
      </c>
      <c r="I1932" t="s">
        <v>980</v>
      </c>
      <c r="J1932" t="s">
        <v>981</v>
      </c>
      <c r="K1932" s="4">
        <v>46029</v>
      </c>
      <c r="L1932" s="5">
        <v>0.33321759259259259</v>
      </c>
      <c r="M1932" t="s">
        <v>953</v>
      </c>
      <c r="N1932" s="5">
        <v>3.3564814814814816E-3</v>
      </c>
      <c r="O1932" t="s">
        <v>982</v>
      </c>
      <c r="P1932">
        <v>0.34499999999999997</v>
      </c>
      <c r="Q1932">
        <v>20</v>
      </c>
      <c r="R1932" t="s">
        <v>1006</v>
      </c>
      <c r="S1932" t="s">
        <v>994</v>
      </c>
    </row>
    <row r="1933" spans="1:19" x14ac:dyDescent="0.25">
      <c r="A1933" s="54">
        <f>_xlfn.XLOOKUP(B1933,'School Lookup'!D:D,'School Lookup'!F:F,0)</f>
        <v>170692</v>
      </c>
      <c r="B1933" s="54" t="str">
        <f>_xlfn.XLOOKUP(C1933,'School Lookup'!A:A,'School Lookup'!D:D,_xlfn.XLOOKUP(C1933,'School Lookup'!B:B,'School Lookup'!D:D,_xlfn.XLOOKUP(C1933,'School Lookup'!C:C,'School Lookup'!D:D,0)))</f>
        <v>Anthony Bec Cmnty Primary</v>
      </c>
      <c r="C1933" t="s">
        <v>29</v>
      </c>
      <c r="D1933" t="s">
        <v>1462</v>
      </c>
      <c r="E1933" t="s">
        <v>16</v>
      </c>
      <c r="F1933" t="s">
        <v>734</v>
      </c>
      <c r="G1933" t="s">
        <v>229</v>
      </c>
      <c r="H1933" t="s">
        <v>318</v>
      </c>
      <c r="I1933" t="s">
        <v>980</v>
      </c>
      <c r="J1933" t="s">
        <v>981</v>
      </c>
      <c r="K1933" s="4">
        <v>46029</v>
      </c>
      <c r="L1933" s="5">
        <v>0.37512731481481482</v>
      </c>
      <c r="M1933" t="s">
        <v>953</v>
      </c>
      <c r="N1933" s="5">
        <v>4.6296296296296298E-4</v>
      </c>
      <c r="O1933" t="s">
        <v>982</v>
      </c>
      <c r="P1933">
        <v>4.9000000000000002E-2</v>
      </c>
      <c r="Q1933">
        <v>20</v>
      </c>
      <c r="R1933" t="s">
        <v>1106</v>
      </c>
      <c r="S1933" t="s">
        <v>994</v>
      </c>
    </row>
    <row r="1934" spans="1:19" x14ac:dyDescent="0.25">
      <c r="A1934" s="54">
        <f>_xlfn.XLOOKUP(B1934,'School Lookup'!D:D,'School Lookup'!F:F,0)</f>
        <v>170692</v>
      </c>
      <c r="B1934" s="54" t="str">
        <f>_xlfn.XLOOKUP(C1934,'School Lookup'!A:A,'School Lookup'!D:D,_xlfn.XLOOKUP(C1934,'School Lookup'!B:B,'School Lookup'!D:D,_xlfn.XLOOKUP(C1934,'School Lookup'!C:C,'School Lookup'!D:D,0)))</f>
        <v>Anthony Bec Cmnty Primary</v>
      </c>
      <c r="C1934" t="s">
        <v>29</v>
      </c>
      <c r="D1934" t="s">
        <v>1861</v>
      </c>
      <c r="E1934" t="s">
        <v>16</v>
      </c>
      <c r="F1934" t="s">
        <v>734</v>
      </c>
      <c r="G1934" t="s">
        <v>229</v>
      </c>
      <c r="H1934" t="s">
        <v>318</v>
      </c>
      <c r="I1934" t="s">
        <v>980</v>
      </c>
      <c r="J1934" t="s">
        <v>981</v>
      </c>
      <c r="K1934" s="4">
        <v>46029</v>
      </c>
      <c r="L1934" s="5">
        <v>0.38349537037037035</v>
      </c>
      <c r="M1934" t="s">
        <v>953</v>
      </c>
      <c r="N1934" s="5">
        <v>2.0833333333333333E-3</v>
      </c>
      <c r="O1934" t="s">
        <v>982</v>
      </c>
      <c r="P1934">
        <v>0.215</v>
      </c>
      <c r="Q1934">
        <v>20</v>
      </c>
      <c r="R1934" t="s">
        <v>983</v>
      </c>
      <c r="S1934" t="s">
        <v>984</v>
      </c>
    </row>
    <row r="1935" spans="1:19" x14ac:dyDescent="0.25">
      <c r="A1935" s="54">
        <f>_xlfn.XLOOKUP(B1935,'School Lookup'!D:D,'School Lookup'!F:F,0)</f>
        <v>170692</v>
      </c>
      <c r="B1935" s="54" t="str">
        <f>_xlfn.XLOOKUP(C1935,'School Lookup'!A:A,'School Lookup'!D:D,_xlfn.XLOOKUP(C1935,'School Lookup'!B:B,'School Lookup'!D:D,_xlfn.XLOOKUP(C1935,'School Lookup'!C:C,'School Lookup'!D:D,0)))</f>
        <v>Anthony Bec Cmnty Primary</v>
      </c>
      <c r="C1935" t="s">
        <v>29</v>
      </c>
      <c r="D1935" t="s">
        <v>1862</v>
      </c>
      <c r="E1935" t="s">
        <v>16</v>
      </c>
      <c r="F1935" t="s">
        <v>734</v>
      </c>
      <c r="G1935" t="s">
        <v>229</v>
      </c>
      <c r="H1935" t="s">
        <v>318</v>
      </c>
      <c r="I1935" t="s">
        <v>980</v>
      </c>
      <c r="J1935" t="s">
        <v>981</v>
      </c>
      <c r="K1935" s="4">
        <v>46029</v>
      </c>
      <c r="L1935" s="5">
        <v>0.39908564814814818</v>
      </c>
      <c r="M1935" t="s">
        <v>953</v>
      </c>
      <c r="N1935" s="5">
        <v>3.4722222222222222E-5</v>
      </c>
      <c r="O1935" t="s">
        <v>982</v>
      </c>
      <c r="P1935">
        <v>0.02</v>
      </c>
      <c r="Q1935">
        <v>20</v>
      </c>
      <c r="R1935" t="s">
        <v>993</v>
      </c>
      <c r="S1935" t="s">
        <v>994</v>
      </c>
    </row>
    <row r="1936" spans="1:19" x14ac:dyDescent="0.25">
      <c r="A1936" s="54">
        <f>_xlfn.XLOOKUP(B1936,'School Lookup'!D:D,'School Lookup'!F:F,0)</f>
        <v>170692</v>
      </c>
      <c r="B1936" s="54" t="str">
        <f>_xlfn.XLOOKUP(C1936,'School Lookup'!A:A,'School Lookup'!D:D,_xlfn.XLOOKUP(C1936,'School Lookup'!B:B,'School Lookup'!D:D,_xlfn.XLOOKUP(C1936,'School Lookup'!C:C,'School Lookup'!D:D,0)))</f>
        <v>Anthony Bec Cmnty Primary</v>
      </c>
      <c r="C1936" t="s">
        <v>29</v>
      </c>
      <c r="D1936" t="s">
        <v>1863</v>
      </c>
      <c r="E1936" t="s">
        <v>16</v>
      </c>
      <c r="F1936" t="s">
        <v>734</v>
      </c>
      <c r="G1936" t="s">
        <v>229</v>
      </c>
      <c r="H1936" t="s">
        <v>318</v>
      </c>
      <c r="I1936" t="s">
        <v>980</v>
      </c>
      <c r="J1936" t="s">
        <v>981</v>
      </c>
      <c r="K1936" s="4">
        <v>46029</v>
      </c>
      <c r="L1936" s="5">
        <v>0.39961805555555557</v>
      </c>
      <c r="M1936" t="s">
        <v>953</v>
      </c>
      <c r="N1936" s="5">
        <v>4.5138888888888887E-4</v>
      </c>
      <c r="O1936" t="s">
        <v>982</v>
      </c>
      <c r="P1936">
        <v>4.8000000000000001E-2</v>
      </c>
      <c r="Q1936">
        <v>20</v>
      </c>
      <c r="R1936" t="s">
        <v>993</v>
      </c>
      <c r="S1936" t="s">
        <v>994</v>
      </c>
    </row>
    <row r="1937" spans="1:19" x14ac:dyDescent="0.25">
      <c r="A1937" s="54">
        <f>_xlfn.XLOOKUP(B1937,'School Lookup'!D:D,'School Lookup'!F:F,0)</f>
        <v>170692</v>
      </c>
      <c r="B1937" s="54" t="str">
        <f>_xlfn.XLOOKUP(C1937,'School Lookup'!A:A,'School Lookup'!D:D,_xlfn.XLOOKUP(C1937,'School Lookup'!B:B,'School Lookup'!D:D,_xlfn.XLOOKUP(C1937,'School Lookup'!C:C,'School Lookup'!D:D,0)))</f>
        <v>Anthony Bec Cmnty Primary</v>
      </c>
      <c r="C1937" t="s">
        <v>29</v>
      </c>
      <c r="D1937" t="s">
        <v>1137</v>
      </c>
      <c r="E1937" t="s">
        <v>16</v>
      </c>
      <c r="F1937" t="s">
        <v>734</v>
      </c>
      <c r="G1937" t="s">
        <v>229</v>
      </c>
      <c r="H1937" t="s">
        <v>318</v>
      </c>
      <c r="I1937" t="s">
        <v>980</v>
      </c>
      <c r="J1937" t="s">
        <v>981</v>
      </c>
      <c r="K1937" s="4">
        <v>46029</v>
      </c>
      <c r="L1937" s="5">
        <v>0.45320601851851849</v>
      </c>
      <c r="M1937" t="s">
        <v>953</v>
      </c>
      <c r="N1937" s="5">
        <v>2.6620370370370372E-4</v>
      </c>
      <c r="O1937" t="s">
        <v>982</v>
      </c>
      <c r="P1937">
        <v>2.9000000000000001E-2</v>
      </c>
      <c r="Q1937">
        <v>20</v>
      </c>
      <c r="R1937" t="s">
        <v>998</v>
      </c>
      <c r="S1937" t="s">
        <v>987</v>
      </c>
    </row>
    <row r="1938" spans="1:19" x14ac:dyDescent="0.25">
      <c r="A1938" s="54">
        <f>_xlfn.XLOOKUP(B1938,'School Lookup'!D:D,'School Lookup'!F:F,0)</f>
        <v>170692</v>
      </c>
      <c r="B1938" s="54" t="str">
        <f>_xlfn.XLOOKUP(C1938,'School Lookup'!A:A,'School Lookup'!D:D,_xlfn.XLOOKUP(C1938,'School Lookup'!B:B,'School Lookup'!D:D,_xlfn.XLOOKUP(C1938,'School Lookup'!C:C,'School Lookup'!D:D,0)))</f>
        <v>Anthony Bec Cmnty Primary</v>
      </c>
      <c r="C1938" t="s">
        <v>29</v>
      </c>
      <c r="D1938" t="s">
        <v>1798</v>
      </c>
      <c r="E1938" t="s">
        <v>16</v>
      </c>
      <c r="F1938" t="s">
        <v>734</v>
      </c>
      <c r="G1938" t="s">
        <v>229</v>
      </c>
      <c r="H1938" t="s">
        <v>318</v>
      </c>
      <c r="I1938" t="s">
        <v>980</v>
      </c>
      <c r="J1938" t="s">
        <v>981</v>
      </c>
      <c r="K1938" s="4">
        <v>46029</v>
      </c>
      <c r="L1938" s="5">
        <v>0.45750000000000002</v>
      </c>
      <c r="M1938" t="s">
        <v>953</v>
      </c>
      <c r="N1938" s="5">
        <v>4.6296296296296298E-4</v>
      </c>
      <c r="O1938" t="s">
        <v>982</v>
      </c>
      <c r="P1938">
        <v>0.10299999999999999</v>
      </c>
      <c r="Q1938">
        <v>20</v>
      </c>
      <c r="R1938" t="s">
        <v>989</v>
      </c>
      <c r="S1938" t="s">
        <v>990</v>
      </c>
    </row>
    <row r="1939" spans="1:19" x14ac:dyDescent="0.25">
      <c r="A1939" s="54">
        <f>_xlfn.XLOOKUP(B1939,'School Lookup'!D:D,'School Lookup'!F:F,0)</f>
        <v>170692</v>
      </c>
      <c r="B1939" s="54" t="str">
        <f>_xlfn.XLOOKUP(C1939,'School Lookup'!A:A,'School Lookup'!D:D,_xlfn.XLOOKUP(C1939,'School Lookup'!B:B,'School Lookup'!D:D,_xlfn.XLOOKUP(C1939,'School Lookup'!C:C,'School Lookup'!D:D,0)))</f>
        <v>Anthony Bec Cmnty Primary</v>
      </c>
      <c r="C1939" t="s">
        <v>29</v>
      </c>
      <c r="D1939" t="s">
        <v>1458</v>
      </c>
      <c r="E1939" t="s">
        <v>16</v>
      </c>
      <c r="F1939" t="s">
        <v>734</v>
      </c>
      <c r="G1939" t="s">
        <v>229</v>
      </c>
      <c r="H1939" t="s">
        <v>318</v>
      </c>
      <c r="I1939" t="s">
        <v>980</v>
      </c>
      <c r="J1939" t="s">
        <v>981</v>
      </c>
      <c r="K1939" s="4">
        <v>46029</v>
      </c>
      <c r="L1939" s="5">
        <v>0.63837962962962957</v>
      </c>
      <c r="M1939" t="s">
        <v>953</v>
      </c>
      <c r="N1939" s="5">
        <v>1.9675925925925926E-4</v>
      </c>
      <c r="O1939" t="s">
        <v>982</v>
      </c>
      <c r="P1939">
        <v>4.4999999999999998E-2</v>
      </c>
      <c r="Q1939">
        <v>20</v>
      </c>
      <c r="R1939" t="s">
        <v>1459</v>
      </c>
      <c r="S1939" t="s">
        <v>990</v>
      </c>
    </row>
    <row r="1940" spans="1:19" x14ac:dyDescent="0.25">
      <c r="A1940" s="54">
        <f>_xlfn.XLOOKUP(B1940,'School Lookup'!D:D,'School Lookup'!F:F,0)</f>
        <v>170692</v>
      </c>
      <c r="B1940" s="54" t="str">
        <f>_xlfn.XLOOKUP(C1940,'School Lookup'!A:A,'School Lookup'!D:D,_xlfn.XLOOKUP(C1940,'School Lookup'!B:B,'School Lookup'!D:D,_xlfn.XLOOKUP(C1940,'School Lookup'!C:C,'School Lookup'!D:D,0)))</f>
        <v>Anthony Bec Cmnty Primary</v>
      </c>
      <c r="C1940" t="s">
        <v>29</v>
      </c>
      <c r="D1940" t="s">
        <v>1864</v>
      </c>
      <c r="E1940" t="s">
        <v>16</v>
      </c>
      <c r="F1940" t="s">
        <v>734</v>
      </c>
      <c r="G1940" t="s">
        <v>229</v>
      </c>
      <c r="H1940" t="s">
        <v>318</v>
      </c>
      <c r="I1940" t="s">
        <v>980</v>
      </c>
      <c r="J1940" t="s">
        <v>981</v>
      </c>
      <c r="K1940" s="4">
        <v>46029</v>
      </c>
      <c r="L1940" s="5">
        <v>0.63976851851851857</v>
      </c>
      <c r="M1940" t="s">
        <v>953</v>
      </c>
      <c r="N1940" s="5">
        <v>2.3148148148148149E-4</v>
      </c>
      <c r="O1940" t="s">
        <v>982</v>
      </c>
      <c r="P1940">
        <v>2.5000000000000001E-2</v>
      </c>
      <c r="Q1940">
        <v>20</v>
      </c>
      <c r="R1940" t="s">
        <v>998</v>
      </c>
      <c r="S1940" t="s">
        <v>987</v>
      </c>
    </row>
    <row r="1941" spans="1:19" x14ac:dyDescent="0.25">
      <c r="A1941" s="54">
        <f>_xlfn.XLOOKUP(B1941,'School Lookup'!D:D,'School Lookup'!F:F,0)</f>
        <v>170692</v>
      </c>
      <c r="B1941" s="54" t="str">
        <f>_xlfn.XLOOKUP(C1941,'School Lookup'!A:A,'School Lookup'!D:D,_xlfn.XLOOKUP(C1941,'School Lookup'!B:B,'School Lookup'!D:D,_xlfn.XLOOKUP(C1941,'School Lookup'!C:C,'School Lookup'!D:D,0)))</f>
        <v>Anthony Bec Cmnty Primary</v>
      </c>
      <c r="C1941" t="s">
        <v>29</v>
      </c>
      <c r="D1941" t="s">
        <v>1865</v>
      </c>
      <c r="E1941" t="s">
        <v>16</v>
      </c>
      <c r="F1941" t="s">
        <v>734</v>
      </c>
      <c r="G1941" t="s">
        <v>229</v>
      </c>
      <c r="H1941" t="s">
        <v>318</v>
      </c>
      <c r="I1941" t="s">
        <v>980</v>
      </c>
      <c r="J1941" t="s">
        <v>981</v>
      </c>
      <c r="K1941" s="4">
        <v>46029</v>
      </c>
      <c r="L1941" s="5">
        <v>0.64223379629629629</v>
      </c>
      <c r="M1941" t="s">
        <v>953</v>
      </c>
      <c r="N1941" s="5">
        <v>3.0092592592592595E-4</v>
      </c>
      <c r="O1941" t="s">
        <v>982</v>
      </c>
      <c r="P1941">
        <v>3.2000000000000001E-2</v>
      </c>
      <c r="Q1941">
        <v>20</v>
      </c>
      <c r="R1941" t="s">
        <v>1011</v>
      </c>
      <c r="S1941" t="s">
        <v>984</v>
      </c>
    </row>
    <row r="1942" spans="1:19" x14ac:dyDescent="0.25">
      <c r="A1942" s="54">
        <f>_xlfn.XLOOKUP(B1942,'School Lookup'!D:D,'School Lookup'!F:F,0)</f>
        <v>170692</v>
      </c>
      <c r="B1942" s="54" t="str">
        <f>_xlfn.XLOOKUP(C1942,'School Lookup'!A:A,'School Lookup'!D:D,_xlfn.XLOOKUP(C1942,'School Lookup'!B:B,'School Lookup'!D:D,_xlfn.XLOOKUP(C1942,'School Lookup'!C:C,'School Lookup'!D:D,0)))</f>
        <v>Anthony Bec Cmnty Primary</v>
      </c>
      <c r="C1942" t="s">
        <v>29</v>
      </c>
      <c r="D1942" t="s">
        <v>40</v>
      </c>
      <c r="E1942" t="s">
        <v>16</v>
      </c>
      <c r="F1942" t="s">
        <v>734</v>
      </c>
      <c r="G1942" t="s">
        <v>229</v>
      </c>
      <c r="H1942" t="s">
        <v>318</v>
      </c>
      <c r="I1942" t="s">
        <v>980</v>
      </c>
      <c r="J1942" t="s">
        <v>959</v>
      </c>
      <c r="K1942" s="4">
        <v>46029</v>
      </c>
      <c r="L1942" s="5">
        <v>0.40667824074074072</v>
      </c>
      <c r="M1942" t="s">
        <v>953</v>
      </c>
      <c r="N1942" s="5">
        <v>9.4907407407407408E-4</v>
      </c>
      <c r="O1942" t="s">
        <v>960</v>
      </c>
      <c r="P1942">
        <v>2.1999999999999999E-2</v>
      </c>
      <c r="Q1942">
        <v>20</v>
      </c>
      <c r="R1942" t="s">
        <v>1071</v>
      </c>
      <c r="S1942" t="s">
        <v>966</v>
      </c>
    </row>
    <row r="1943" spans="1:19" x14ac:dyDescent="0.25">
      <c r="A1943" s="54">
        <f>_xlfn.XLOOKUP(B1943,'School Lookup'!D:D,'School Lookup'!F:F,0)</f>
        <v>170692</v>
      </c>
      <c r="B1943" s="54" t="str">
        <f>_xlfn.XLOOKUP(C1943,'School Lookup'!A:A,'School Lookup'!D:D,_xlfn.XLOOKUP(C1943,'School Lookup'!B:B,'School Lookup'!D:D,_xlfn.XLOOKUP(C1943,'School Lookup'!C:C,'School Lookup'!D:D,0)))</f>
        <v>Anthony Bec Cmnty Primary</v>
      </c>
      <c r="C1943" t="s">
        <v>29</v>
      </c>
      <c r="D1943" t="s">
        <v>1866</v>
      </c>
      <c r="E1943" t="s">
        <v>16</v>
      </c>
      <c r="F1943" t="s">
        <v>734</v>
      </c>
      <c r="G1943" t="s">
        <v>229</v>
      </c>
      <c r="H1943" t="s">
        <v>318</v>
      </c>
      <c r="I1943" t="s">
        <v>980</v>
      </c>
      <c r="J1943" t="s">
        <v>959</v>
      </c>
      <c r="K1943" s="4">
        <v>46029</v>
      </c>
      <c r="L1943" s="5">
        <v>0.41068287037037038</v>
      </c>
      <c r="M1943" t="s">
        <v>953</v>
      </c>
      <c r="N1943" s="5">
        <v>6.9444444444444447E-4</v>
      </c>
      <c r="O1943" t="s">
        <v>960</v>
      </c>
      <c r="P1943">
        <v>2.1999999999999999E-2</v>
      </c>
      <c r="Q1943">
        <v>20</v>
      </c>
      <c r="R1943" t="s">
        <v>1111</v>
      </c>
      <c r="S1943" t="s">
        <v>966</v>
      </c>
    </row>
    <row r="1944" spans="1:19" x14ac:dyDescent="0.25">
      <c r="A1944" s="54">
        <f>_xlfn.XLOOKUP(B1944,'School Lookup'!D:D,'School Lookup'!F:F,0)</f>
        <v>170692</v>
      </c>
      <c r="B1944" s="54" t="str">
        <f>_xlfn.XLOOKUP(C1944,'School Lookup'!A:A,'School Lookup'!D:D,_xlfn.XLOOKUP(C1944,'School Lookup'!B:B,'School Lookup'!D:D,_xlfn.XLOOKUP(C1944,'School Lookup'!C:C,'School Lookup'!D:D,0)))</f>
        <v>Anthony Bec Cmnty Primary</v>
      </c>
      <c r="C1944" t="s">
        <v>29</v>
      </c>
      <c r="D1944" t="s">
        <v>1866</v>
      </c>
      <c r="E1944" t="s">
        <v>16</v>
      </c>
      <c r="F1944" t="s">
        <v>734</v>
      </c>
      <c r="G1944" t="s">
        <v>229</v>
      </c>
      <c r="H1944" t="s">
        <v>318</v>
      </c>
      <c r="I1944" t="s">
        <v>980</v>
      </c>
      <c r="J1944" t="s">
        <v>959</v>
      </c>
      <c r="K1944" s="4">
        <v>46029</v>
      </c>
      <c r="L1944" s="5">
        <v>0.56440972222222219</v>
      </c>
      <c r="M1944" t="s">
        <v>953</v>
      </c>
      <c r="N1944" s="5">
        <v>5.7870370370370373E-5</v>
      </c>
      <c r="O1944" t="s">
        <v>960</v>
      </c>
      <c r="P1944">
        <v>2.1999999999999999E-2</v>
      </c>
      <c r="Q1944">
        <v>20</v>
      </c>
      <c r="R1944" t="s">
        <v>1111</v>
      </c>
      <c r="S1944" t="s">
        <v>966</v>
      </c>
    </row>
    <row r="1945" spans="1:19" x14ac:dyDescent="0.25">
      <c r="A1945" s="54">
        <f>_xlfn.XLOOKUP(B1945,'School Lookup'!D:D,'School Lookup'!F:F,0)</f>
        <v>170692</v>
      </c>
      <c r="B1945" s="54" t="str">
        <f>_xlfn.XLOOKUP(C1945,'School Lookup'!A:A,'School Lookup'!D:D,_xlfn.XLOOKUP(C1945,'School Lookup'!B:B,'School Lookup'!D:D,_xlfn.XLOOKUP(C1945,'School Lookup'!C:C,'School Lookup'!D:D,0)))</f>
        <v>Anthony Bec Cmnty Primary</v>
      </c>
      <c r="C1945" t="s">
        <v>29</v>
      </c>
      <c r="D1945" t="s">
        <v>1867</v>
      </c>
      <c r="E1945" t="s">
        <v>16</v>
      </c>
      <c r="F1945" t="s">
        <v>734</v>
      </c>
      <c r="G1945" t="s">
        <v>229</v>
      </c>
      <c r="H1945" t="s">
        <v>318</v>
      </c>
      <c r="I1945" t="s">
        <v>980</v>
      </c>
      <c r="J1945" t="s">
        <v>959</v>
      </c>
      <c r="K1945" s="4">
        <v>46029</v>
      </c>
      <c r="L1945" s="5">
        <v>0.38160879629629629</v>
      </c>
      <c r="M1945" t="s">
        <v>953</v>
      </c>
      <c r="N1945" s="5">
        <v>1.4699074074074074E-3</v>
      </c>
      <c r="O1945" t="s">
        <v>960</v>
      </c>
      <c r="P1945">
        <v>2.1999999999999999E-2</v>
      </c>
      <c r="Q1945">
        <v>20</v>
      </c>
      <c r="R1945" t="s">
        <v>1144</v>
      </c>
      <c r="S1945" t="s">
        <v>966</v>
      </c>
    </row>
    <row r="1946" spans="1:19" x14ac:dyDescent="0.25">
      <c r="A1946" s="54">
        <f>_xlfn.XLOOKUP(B1946,'School Lookup'!D:D,'School Lookup'!F:F,0)</f>
        <v>170692</v>
      </c>
      <c r="B1946" s="54" t="str">
        <f>_xlfn.XLOOKUP(C1946,'School Lookup'!A:A,'School Lookup'!D:D,_xlfn.XLOOKUP(C1946,'School Lookup'!B:B,'School Lookup'!D:D,_xlfn.XLOOKUP(C1946,'School Lookup'!C:C,'School Lookup'!D:D,0)))</f>
        <v>Anthony Bec Cmnty Primary</v>
      </c>
      <c r="C1946" t="s">
        <v>29</v>
      </c>
      <c r="D1946" t="s">
        <v>1756</v>
      </c>
      <c r="E1946" t="s">
        <v>16</v>
      </c>
      <c r="F1946" t="s">
        <v>734</v>
      </c>
      <c r="G1946" t="s">
        <v>229</v>
      </c>
      <c r="H1946" t="s">
        <v>318</v>
      </c>
      <c r="I1946" t="s">
        <v>980</v>
      </c>
      <c r="J1946" t="s">
        <v>959</v>
      </c>
      <c r="K1946" s="4">
        <v>46029</v>
      </c>
      <c r="L1946" s="5">
        <v>0.38394675925925925</v>
      </c>
      <c r="M1946" t="s">
        <v>953</v>
      </c>
      <c r="N1946" s="5">
        <v>6.018518518518519E-4</v>
      </c>
      <c r="O1946" t="s">
        <v>960</v>
      </c>
      <c r="P1946">
        <v>2.1999999999999999E-2</v>
      </c>
      <c r="Q1946">
        <v>20</v>
      </c>
      <c r="R1946" t="s">
        <v>1071</v>
      </c>
      <c r="S1946" t="s">
        <v>966</v>
      </c>
    </row>
    <row r="1947" spans="1:19" x14ac:dyDescent="0.25">
      <c r="A1947" s="54">
        <f>_xlfn.XLOOKUP(B1947,'School Lookup'!D:D,'School Lookup'!F:F,0)</f>
        <v>170692</v>
      </c>
      <c r="B1947" s="54" t="str">
        <f>_xlfn.XLOOKUP(C1947,'School Lookup'!A:A,'School Lookup'!D:D,_xlfn.XLOOKUP(C1947,'School Lookup'!B:B,'School Lookup'!D:D,_xlfn.XLOOKUP(C1947,'School Lookup'!C:C,'School Lookup'!D:D,0)))</f>
        <v>Anthony Bec Cmnty Primary</v>
      </c>
      <c r="C1947" t="s">
        <v>29</v>
      </c>
      <c r="D1947" t="s">
        <v>1868</v>
      </c>
      <c r="E1947" t="s">
        <v>16</v>
      </c>
      <c r="F1947" t="s">
        <v>734</v>
      </c>
      <c r="G1947" t="s">
        <v>229</v>
      </c>
      <c r="H1947" t="s">
        <v>318</v>
      </c>
      <c r="I1947" t="s">
        <v>980</v>
      </c>
      <c r="J1947" t="s">
        <v>959</v>
      </c>
      <c r="K1947" s="4">
        <v>46029</v>
      </c>
      <c r="L1947" s="5">
        <v>0.39921296296296294</v>
      </c>
      <c r="M1947" t="s">
        <v>953</v>
      </c>
      <c r="N1947" s="5">
        <v>9.2592592592592588E-5</v>
      </c>
      <c r="O1947" t="s">
        <v>960</v>
      </c>
      <c r="P1947">
        <v>2.1999999999999999E-2</v>
      </c>
      <c r="Q1947">
        <v>20</v>
      </c>
      <c r="R1947" t="s">
        <v>1026</v>
      </c>
      <c r="S1947" t="s">
        <v>966</v>
      </c>
    </row>
    <row r="1948" spans="1:19" x14ac:dyDescent="0.25">
      <c r="A1948" s="54">
        <f>_xlfn.XLOOKUP(B1948,'School Lookup'!D:D,'School Lookup'!F:F,0)</f>
        <v>170692</v>
      </c>
      <c r="B1948" s="54" t="str">
        <f>_xlfn.XLOOKUP(C1948,'School Lookup'!A:A,'School Lookup'!D:D,_xlfn.XLOOKUP(C1948,'School Lookup'!B:B,'School Lookup'!D:D,_xlfn.XLOOKUP(C1948,'School Lookup'!C:C,'School Lookup'!D:D,0)))</f>
        <v>Anthony Bec Cmnty Primary</v>
      </c>
      <c r="C1948" t="s">
        <v>29</v>
      </c>
      <c r="D1948" t="s">
        <v>1866</v>
      </c>
      <c r="E1948" t="s">
        <v>16</v>
      </c>
      <c r="F1948" t="s">
        <v>734</v>
      </c>
      <c r="G1948" t="s">
        <v>229</v>
      </c>
      <c r="H1948" t="s">
        <v>318</v>
      </c>
      <c r="I1948" t="s">
        <v>980</v>
      </c>
      <c r="J1948" t="s">
        <v>959</v>
      </c>
      <c r="K1948" s="4">
        <v>46029</v>
      </c>
      <c r="L1948" s="5">
        <v>0.40414351851851854</v>
      </c>
      <c r="M1948" t="s">
        <v>953</v>
      </c>
      <c r="N1948" s="5">
        <v>5.4745370370370373E-3</v>
      </c>
      <c r="O1948" t="s">
        <v>960</v>
      </c>
      <c r="P1948">
        <v>6.8000000000000005E-2</v>
      </c>
      <c r="Q1948">
        <v>20</v>
      </c>
      <c r="R1948" t="s">
        <v>1111</v>
      </c>
      <c r="S1948" t="s">
        <v>966</v>
      </c>
    </row>
    <row r="1949" spans="1:19" x14ac:dyDescent="0.25">
      <c r="A1949" s="54">
        <f>_xlfn.XLOOKUP(B1949,'School Lookup'!D:D,'School Lookup'!F:F,0)</f>
        <v>231471</v>
      </c>
      <c r="B1949" s="54" t="str">
        <f>_xlfn.XLOOKUP(C1949,'School Lookup'!A:A,'School Lookup'!D:D,_xlfn.XLOOKUP(C1949,'School Lookup'!B:B,'School Lookup'!D:D,_xlfn.XLOOKUP(C1949,'School Lookup'!C:C,'School Lookup'!D:D,0)))</f>
        <v>Leys Junior School</v>
      </c>
      <c r="C1949" t="s">
        <v>19</v>
      </c>
      <c r="D1949" t="s">
        <v>1869</v>
      </c>
      <c r="E1949" t="s">
        <v>16</v>
      </c>
      <c r="F1949" t="s">
        <v>734</v>
      </c>
      <c r="G1949" t="s">
        <v>217</v>
      </c>
      <c r="H1949" t="s">
        <v>842</v>
      </c>
      <c r="I1949" t="s">
        <v>980</v>
      </c>
      <c r="J1949" t="s">
        <v>981</v>
      </c>
      <c r="K1949" s="4">
        <v>46029</v>
      </c>
      <c r="L1949" s="5">
        <v>0.48149305555555555</v>
      </c>
      <c r="M1949" t="s">
        <v>953</v>
      </c>
      <c r="N1949" s="5">
        <v>7.1759259259259259E-4</v>
      </c>
      <c r="O1949" t="s">
        <v>982</v>
      </c>
      <c r="P1949">
        <v>7.4999999999999997E-2</v>
      </c>
      <c r="Q1949">
        <v>20</v>
      </c>
      <c r="R1949" t="s">
        <v>998</v>
      </c>
      <c r="S1949" t="s">
        <v>987</v>
      </c>
    </row>
    <row r="1950" spans="1:19" x14ac:dyDescent="0.25">
      <c r="A1950" s="54">
        <f>_xlfn.XLOOKUP(B1950,'School Lookup'!D:D,'School Lookup'!F:F,0)</f>
        <v>231471</v>
      </c>
      <c r="B1950" s="54" t="str">
        <f>_xlfn.XLOOKUP(C1950,'School Lookup'!A:A,'School Lookup'!D:D,_xlfn.XLOOKUP(C1950,'School Lookup'!B:B,'School Lookup'!D:D,_xlfn.XLOOKUP(C1950,'School Lookup'!C:C,'School Lookup'!D:D,0)))</f>
        <v>Leys Junior School</v>
      </c>
      <c r="C1950" t="s">
        <v>19</v>
      </c>
      <c r="D1950" t="s">
        <v>1801</v>
      </c>
      <c r="E1950" t="s">
        <v>16</v>
      </c>
      <c r="F1950" t="s">
        <v>734</v>
      </c>
      <c r="G1950" t="s">
        <v>217</v>
      </c>
      <c r="H1950" t="s">
        <v>842</v>
      </c>
      <c r="I1950" t="s">
        <v>980</v>
      </c>
      <c r="J1950" t="s">
        <v>981</v>
      </c>
      <c r="K1950" s="4">
        <v>46029</v>
      </c>
      <c r="L1950" s="5">
        <v>0.52273148148148152</v>
      </c>
      <c r="M1950" t="s">
        <v>953</v>
      </c>
      <c r="N1950" s="5">
        <v>2.0717592592592593E-3</v>
      </c>
      <c r="O1950" t="s">
        <v>982</v>
      </c>
      <c r="P1950">
        <v>0.21299999999999999</v>
      </c>
      <c r="Q1950">
        <v>20</v>
      </c>
      <c r="R1950" t="s">
        <v>998</v>
      </c>
      <c r="S1950" t="s">
        <v>987</v>
      </c>
    </row>
    <row r="1951" spans="1:19" x14ac:dyDescent="0.25">
      <c r="A1951" s="54">
        <f>_xlfn.XLOOKUP(B1951,'School Lookup'!D:D,'School Lookup'!F:F,0)</f>
        <v>231471</v>
      </c>
      <c r="B1951" s="54" t="str">
        <f>_xlfn.XLOOKUP(C1951,'School Lookup'!A:A,'School Lookup'!D:D,_xlfn.XLOOKUP(C1951,'School Lookup'!B:B,'School Lookup'!D:D,_xlfn.XLOOKUP(C1951,'School Lookup'!C:C,'School Lookup'!D:D,0)))</f>
        <v>Leys Junior School</v>
      </c>
      <c r="C1951" t="s">
        <v>19</v>
      </c>
      <c r="D1951" t="s">
        <v>1870</v>
      </c>
      <c r="E1951" t="s">
        <v>16</v>
      </c>
      <c r="F1951" t="s">
        <v>734</v>
      </c>
      <c r="G1951" t="s">
        <v>217</v>
      </c>
      <c r="H1951" t="s">
        <v>842</v>
      </c>
      <c r="I1951" t="s">
        <v>980</v>
      </c>
      <c r="J1951" t="s">
        <v>981</v>
      </c>
      <c r="K1951" s="4">
        <v>46029</v>
      </c>
      <c r="L1951" s="5">
        <v>0.53315972222222219</v>
      </c>
      <c r="M1951" t="s">
        <v>953</v>
      </c>
      <c r="N1951" s="5">
        <v>1.0532407407407407E-3</v>
      </c>
      <c r="O1951" t="s">
        <v>982</v>
      </c>
      <c r="P1951">
        <v>0.109</v>
      </c>
      <c r="Q1951">
        <v>20</v>
      </c>
      <c r="R1951" t="s">
        <v>983</v>
      </c>
      <c r="S1951" t="s">
        <v>984</v>
      </c>
    </row>
    <row r="1952" spans="1:19" x14ac:dyDescent="0.25">
      <c r="A1952" s="54">
        <f>_xlfn.XLOOKUP(B1952,'School Lookup'!D:D,'School Lookup'!F:F,0)</f>
        <v>231471</v>
      </c>
      <c r="B1952" s="54" t="str">
        <f>_xlfn.XLOOKUP(C1952,'School Lookup'!A:A,'School Lookup'!D:D,_xlfn.XLOOKUP(C1952,'School Lookup'!B:B,'School Lookup'!D:D,_xlfn.XLOOKUP(C1952,'School Lookup'!C:C,'School Lookup'!D:D,0)))</f>
        <v>Leys Junior School</v>
      </c>
      <c r="C1952" t="s">
        <v>19</v>
      </c>
      <c r="D1952" t="s">
        <v>1871</v>
      </c>
      <c r="E1952" t="s">
        <v>16</v>
      </c>
      <c r="F1952" t="s">
        <v>734</v>
      </c>
      <c r="G1952" t="s">
        <v>217</v>
      </c>
      <c r="H1952" t="s">
        <v>842</v>
      </c>
      <c r="I1952" t="s">
        <v>980</v>
      </c>
      <c r="J1952" t="s">
        <v>981</v>
      </c>
      <c r="K1952" s="4">
        <v>46029</v>
      </c>
      <c r="L1952" s="5">
        <v>0.53552083333333333</v>
      </c>
      <c r="M1952" t="s">
        <v>953</v>
      </c>
      <c r="N1952" s="5">
        <v>7.1759259259259259E-4</v>
      </c>
      <c r="O1952" t="s">
        <v>982</v>
      </c>
      <c r="P1952">
        <v>7.4999999999999997E-2</v>
      </c>
      <c r="Q1952">
        <v>20</v>
      </c>
      <c r="R1952" t="s">
        <v>983</v>
      </c>
      <c r="S1952" t="s">
        <v>984</v>
      </c>
    </row>
    <row r="1953" spans="1:19" x14ac:dyDescent="0.25">
      <c r="A1953" s="54">
        <f>_xlfn.XLOOKUP(B1953,'School Lookup'!D:D,'School Lookup'!F:F,0)</f>
        <v>231471</v>
      </c>
      <c r="B1953" s="54" t="str">
        <f>_xlfn.XLOOKUP(C1953,'School Lookup'!A:A,'School Lookup'!D:D,_xlfn.XLOOKUP(C1953,'School Lookup'!B:B,'School Lookup'!D:D,_xlfn.XLOOKUP(C1953,'School Lookup'!C:C,'School Lookup'!D:D,0)))</f>
        <v>Leys Junior School</v>
      </c>
      <c r="C1953" t="s">
        <v>19</v>
      </c>
      <c r="D1953" t="s">
        <v>1802</v>
      </c>
      <c r="E1953" t="s">
        <v>16</v>
      </c>
      <c r="F1953" t="s">
        <v>734</v>
      </c>
      <c r="G1953" t="s">
        <v>217</v>
      </c>
      <c r="H1953" t="s">
        <v>842</v>
      </c>
      <c r="I1953" t="s">
        <v>980</v>
      </c>
      <c r="J1953" t="s">
        <v>981</v>
      </c>
      <c r="K1953" s="4">
        <v>46029</v>
      </c>
      <c r="L1953" s="5">
        <v>0.63854166666666667</v>
      </c>
      <c r="M1953" t="s">
        <v>953</v>
      </c>
      <c r="N1953" s="5">
        <v>3.2291666666666666E-3</v>
      </c>
      <c r="O1953" t="s">
        <v>982</v>
      </c>
      <c r="P1953">
        <v>0.33200000000000002</v>
      </c>
      <c r="Q1953">
        <v>20</v>
      </c>
      <c r="R1953" t="s">
        <v>986</v>
      </c>
      <c r="S1953" t="s">
        <v>987</v>
      </c>
    </row>
    <row r="1954" spans="1:19" x14ac:dyDescent="0.25">
      <c r="A1954" s="54">
        <f>_xlfn.XLOOKUP(B1954,'School Lookup'!D:D,'School Lookup'!F:F,0)</f>
        <v>856243</v>
      </c>
      <c r="B1954" s="54" t="str">
        <f>_xlfn.XLOOKUP(C1954,'School Lookup'!A:A,'School Lookup'!D:D,_xlfn.XLOOKUP(C1954,'School Lookup'!B:B,'School Lookup'!D:D,_xlfn.XLOOKUP(C1954,'School Lookup'!C:C,'School Lookup'!D:D,0)))</f>
        <v>Elton Primary School</v>
      </c>
      <c r="C1954" t="s">
        <v>54</v>
      </c>
      <c r="D1954">
        <v>699</v>
      </c>
      <c r="E1954" t="s">
        <v>16</v>
      </c>
      <c r="F1954" t="s">
        <v>734</v>
      </c>
      <c r="G1954" t="s">
        <v>332</v>
      </c>
      <c r="H1954" t="s">
        <v>877</v>
      </c>
      <c r="I1954" t="s">
        <v>958</v>
      </c>
      <c r="J1954" t="s">
        <v>959</v>
      </c>
      <c r="K1954" s="4">
        <v>46030</v>
      </c>
      <c r="L1954" s="5">
        <v>0.42660879629629628</v>
      </c>
      <c r="M1954" t="s">
        <v>953</v>
      </c>
      <c r="N1954" s="5">
        <v>1.9444444444444444E-3</v>
      </c>
      <c r="O1954" t="s">
        <v>960</v>
      </c>
      <c r="P1954">
        <v>0</v>
      </c>
      <c r="Q1954">
        <v>20</v>
      </c>
      <c r="R1954" t="s">
        <v>975</v>
      </c>
      <c r="S1954" t="s">
        <v>976</v>
      </c>
    </row>
    <row r="1955" spans="1:19" x14ac:dyDescent="0.25">
      <c r="A1955" s="54">
        <f>_xlfn.XLOOKUP(B1955,'School Lookup'!D:D,'School Lookup'!F:F,0)</f>
        <v>856243</v>
      </c>
      <c r="B1955" s="54" t="str">
        <f>_xlfn.XLOOKUP(C1955,'School Lookup'!A:A,'School Lookup'!D:D,_xlfn.XLOOKUP(C1955,'School Lookup'!B:B,'School Lookup'!D:D,_xlfn.XLOOKUP(C1955,'School Lookup'!C:C,'School Lookup'!D:D,0)))</f>
        <v>Elton Primary School</v>
      </c>
      <c r="C1955" t="s">
        <v>54</v>
      </c>
      <c r="D1955">
        <v>699</v>
      </c>
      <c r="E1955" t="s">
        <v>16</v>
      </c>
      <c r="F1955" t="s">
        <v>734</v>
      </c>
      <c r="G1955" t="s">
        <v>332</v>
      </c>
      <c r="H1955" t="s">
        <v>877</v>
      </c>
      <c r="I1955" t="s">
        <v>958</v>
      </c>
      <c r="J1955" t="s">
        <v>959</v>
      </c>
      <c r="K1955" s="4">
        <v>46030</v>
      </c>
      <c r="L1955" s="5">
        <v>0.48042824074074075</v>
      </c>
      <c r="M1955" t="s">
        <v>953</v>
      </c>
      <c r="N1955" s="5">
        <v>1.5856481481481481E-3</v>
      </c>
      <c r="O1955" t="s">
        <v>960</v>
      </c>
      <c r="P1955">
        <v>0</v>
      </c>
      <c r="Q1955">
        <v>20</v>
      </c>
      <c r="R1955" t="s">
        <v>975</v>
      </c>
      <c r="S1955" t="s">
        <v>976</v>
      </c>
    </row>
    <row r="1956" spans="1:19" x14ac:dyDescent="0.25">
      <c r="A1956" s="54">
        <f>_xlfn.XLOOKUP(B1956,'School Lookup'!D:D,'School Lookup'!F:F,0)</f>
        <v>856243</v>
      </c>
      <c r="B1956" s="54" t="str">
        <f>_xlfn.XLOOKUP(C1956,'School Lookup'!A:A,'School Lookup'!D:D,_xlfn.XLOOKUP(C1956,'School Lookup'!B:B,'School Lookup'!D:D,_xlfn.XLOOKUP(C1956,'School Lookup'!C:C,'School Lookup'!D:D,0)))</f>
        <v>Elton Primary School</v>
      </c>
      <c r="C1956" t="s">
        <v>54</v>
      </c>
      <c r="D1956">
        <v>700</v>
      </c>
      <c r="E1956" t="s">
        <v>16</v>
      </c>
      <c r="F1956" t="s">
        <v>734</v>
      </c>
      <c r="G1956" t="s">
        <v>332</v>
      </c>
      <c r="H1956" t="s">
        <v>877</v>
      </c>
      <c r="I1956" t="s">
        <v>958</v>
      </c>
      <c r="J1956" t="s">
        <v>959</v>
      </c>
      <c r="K1956" s="4">
        <v>46030</v>
      </c>
      <c r="L1956" s="5">
        <v>0.50258101851851855</v>
      </c>
      <c r="M1956" t="s">
        <v>953</v>
      </c>
      <c r="N1956" s="5">
        <v>6.9907407407407409E-3</v>
      </c>
      <c r="O1956" t="s">
        <v>960</v>
      </c>
      <c r="P1956">
        <v>0</v>
      </c>
      <c r="Q1956">
        <v>20</v>
      </c>
      <c r="R1956" t="s">
        <v>955</v>
      </c>
    </row>
    <row r="1957" spans="1:19" x14ac:dyDescent="0.25">
      <c r="A1957" s="54">
        <f>_xlfn.XLOOKUP(B1957,'School Lookup'!D:D,'School Lookup'!F:F,0)</f>
        <v>856243</v>
      </c>
      <c r="B1957" s="54" t="str">
        <f>_xlfn.XLOOKUP(C1957,'School Lookup'!A:A,'School Lookup'!D:D,_xlfn.XLOOKUP(C1957,'School Lookup'!B:B,'School Lookup'!D:D,_xlfn.XLOOKUP(C1957,'School Lookup'!C:C,'School Lookup'!D:D,0)))</f>
        <v>Elton Primary School</v>
      </c>
      <c r="C1957" t="s">
        <v>54</v>
      </c>
      <c r="D1957">
        <v>699</v>
      </c>
      <c r="E1957" t="s">
        <v>16</v>
      </c>
      <c r="F1957" t="s">
        <v>734</v>
      </c>
      <c r="G1957" t="s">
        <v>332</v>
      </c>
      <c r="H1957" t="s">
        <v>877</v>
      </c>
      <c r="I1957" t="s">
        <v>958</v>
      </c>
      <c r="J1957" t="s">
        <v>959</v>
      </c>
      <c r="K1957" s="4">
        <v>46030</v>
      </c>
      <c r="L1957" s="5">
        <v>0.51902777777777775</v>
      </c>
      <c r="M1957" t="s">
        <v>953</v>
      </c>
      <c r="N1957" s="5">
        <v>1.0416666666666667E-3</v>
      </c>
      <c r="O1957" t="s">
        <v>960</v>
      </c>
      <c r="P1957">
        <v>0</v>
      </c>
      <c r="Q1957">
        <v>20</v>
      </c>
      <c r="R1957" t="s">
        <v>975</v>
      </c>
      <c r="S1957" t="s">
        <v>976</v>
      </c>
    </row>
    <row r="1958" spans="1:19" x14ac:dyDescent="0.25">
      <c r="A1958" s="54">
        <f>_xlfn.XLOOKUP(B1958,'School Lookup'!D:D,'School Lookup'!F:F,0)</f>
        <v>856243</v>
      </c>
      <c r="B1958" s="54" t="str">
        <f>_xlfn.XLOOKUP(C1958,'School Lookup'!A:A,'School Lookup'!D:D,_xlfn.XLOOKUP(C1958,'School Lookup'!B:B,'School Lookup'!D:D,_xlfn.XLOOKUP(C1958,'School Lookup'!C:C,'School Lookup'!D:D,0)))</f>
        <v>Elton Primary School</v>
      </c>
      <c r="C1958" t="s">
        <v>54</v>
      </c>
      <c r="D1958">
        <v>699</v>
      </c>
      <c r="E1958" t="s">
        <v>16</v>
      </c>
      <c r="F1958" t="s">
        <v>734</v>
      </c>
      <c r="G1958" t="s">
        <v>332</v>
      </c>
      <c r="H1958" t="s">
        <v>877</v>
      </c>
      <c r="I1958" t="s">
        <v>958</v>
      </c>
      <c r="J1958" t="s">
        <v>959</v>
      </c>
      <c r="K1958" s="4">
        <v>46030</v>
      </c>
      <c r="L1958" s="5">
        <v>0.52546296296296291</v>
      </c>
      <c r="M1958" t="s">
        <v>953</v>
      </c>
      <c r="N1958" s="5">
        <v>1.1574074074074075E-4</v>
      </c>
      <c r="O1958" t="s">
        <v>960</v>
      </c>
      <c r="P1958">
        <v>0</v>
      </c>
      <c r="Q1958">
        <v>20</v>
      </c>
      <c r="R1958" t="s">
        <v>975</v>
      </c>
      <c r="S1958" t="s">
        <v>976</v>
      </c>
    </row>
    <row r="1959" spans="1:19" x14ac:dyDescent="0.25">
      <c r="A1959" s="54">
        <f>_xlfn.XLOOKUP(B1959,'School Lookup'!D:D,'School Lookup'!F:F,0)</f>
        <v>856243</v>
      </c>
      <c r="B1959" s="54" t="str">
        <f>_xlfn.XLOOKUP(C1959,'School Lookup'!A:A,'School Lookup'!D:D,_xlfn.XLOOKUP(C1959,'School Lookup'!B:B,'School Lookup'!D:D,_xlfn.XLOOKUP(C1959,'School Lookup'!C:C,'School Lookup'!D:D,0)))</f>
        <v>Elton Primary School</v>
      </c>
      <c r="C1959" t="s">
        <v>54</v>
      </c>
      <c r="D1959">
        <v>699</v>
      </c>
      <c r="E1959" t="s">
        <v>16</v>
      </c>
      <c r="F1959" t="s">
        <v>734</v>
      </c>
      <c r="G1959" t="s">
        <v>332</v>
      </c>
      <c r="H1959" t="s">
        <v>877</v>
      </c>
      <c r="I1959" t="s">
        <v>958</v>
      </c>
      <c r="J1959" t="s">
        <v>959</v>
      </c>
      <c r="K1959" s="4">
        <v>46030</v>
      </c>
      <c r="L1959" s="5">
        <v>0.59496527777777775</v>
      </c>
      <c r="M1959" t="s">
        <v>953</v>
      </c>
      <c r="N1959" s="5">
        <v>4.861111111111111E-4</v>
      </c>
      <c r="O1959" t="s">
        <v>960</v>
      </c>
      <c r="P1959">
        <v>0</v>
      </c>
      <c r="Q1959">
        <v>20</v>
      </c>
      <c r="R1959" t="s">
        <v>975</v>
      </c>
      <c r="S1959" t="s">
        <v>976</v>
      </c>
    </row>
    <row r="1960" spans="1:19" x14ac:dyDescent="0.25">
      <c r="A1960" s="54">
        <f>_xlfn.XLOOKUP(B1960,'School Lookup'!D:D,'School Lookup'!F:F,0)</f>
        <v>819500</v>
      </c>
      <c r="B1960" s="54" t="str">
        <f>_xlfn.XLOOKUP(C1960,'School Lookup'!A:A,'School Lookup'!D:D,_xlfn.XLOOKUP(C1960,'School Lookup'!B:B,'School Lookup'!D:D,_xlfn.XLOOKUP(C1960,'School Lookup'!C:C,'School Lookup'!D:D,0)))</f>
        <v>Tansley Primary School</v>
      </c>
      <c r="C1960" t="s">
        <v>30</v>
      </c>
      <c r="D1960" t="s">
        <v>1022</v>
      </c>
      <c r="E1960" t="s">
        <v>16</v>
      </c>
      <c r="F1960" t="s">
        <v>734</v>
      </c>
      <c r="G1960" t="s">
        <v>223</v>
      </c>
      <c r="H1960" t="s">
        <v>302</v>
      </c>
      <c r="I1960" t="s">
        <v>980</v>
      </c>
      <c r="J1960" t="s">
        <v>959</v>
      </c>
      <c r="K1960" s="4">
        <v>46030</v>
      </c>
      <c r="L1960" s="5">
        <v>0.26906249999999998</v>
      </c>
      <c r="M1960" t="s">
        <v>953</v>
      </c>
      <c r="N1960" s="5">
        <v>2.4305555555555555E-4</v>
      </c>
      <c r="O1960" t="s">
        <v>1023</v>
      </c>
      <c r="P1960">
        <v>2.1999999999999999E-2</v>
      </c>
      <c r="Q1960">
        <v>20</v>
      </c>
      <c r="R1960" t="s">
        <v>1024</v>
      </c>
      <c r="S1960" t="s">
        <v>966</v>
      </c>
    </row>
    <row r="1961" spans="1:19" x14ac:dyDescent="0.25">
      <c r="A1961" s="54">
        <f>_xlfn.XLOOKUP(B1961,'School Lookup'!D:D,'School Lookup'!F:F,0)</f>
        <v>819500</v>
      </c>
      <c r="B1961" s="54" t="str">
        <f>_xlfn.XLOOKUP(C1961,'School Lookup'!A:A,'School Lookup'!D:D,_xlfn.XLOOKUP(C1961,'School Lookup'!B:B,'School Lookup'!D:D,_xlfn.XLOOKUP(C1961,'School Lookup'!C:C,'School Lookup'!D:D,0)))</f>
        <v>Tansley Primary School</v>
      </c>
      <c r="C1961" t="s">
        <v>30</v>
      </c>
      <c r="D1961" t="s">
        <v>1022</v>
      </c>
      <c r="E1961" t="s">
        <v>16</v>
      </c>
      <c r="F1961" t="s">
        <v>734</v>
      </c>
      <c r="G1961" t="s">
        <v>223</v>
      </c>
      <c r="H1961" t="s">
        <v>302</v>
      </c>
      <c r="I1961" t="s">
        <v>980</v>
      </c>
      <c r="J1961" t="s">
        <v>959</v>
      </c>
      <c r="K1961" s="4">
        <v>46030</v>
      </c>
      <c r="L1961" s="5">
        <v>0.72032407407407406</v>
      </c>
      <c r="M1961" t="s">
        <v>953</v>
      </c>
      <c r="N1961" s="5">
        <v>2.4305555555555555E-4</v>
      </c>
      <c r="O1961" t="s">
        <v>1023</v>
      </c>
      <c r="P1961">
        <v>2.1999999999999999E-2</v>
      </c>
      <c r="Q1961">
        <v>20</v>
      </c>
      <c r="R1961" t="s">
        <v>1024</v>
      </c>
      <c r="S1961" t="s">
        <v>966</v>
      </c>
    </row>
    <row r="1962" spans="1:19" x14ac:dyDescent="0.25">
      <c r="A1962" s="54">
        <f>_xlfn.XLOOKUP(B1962,'School Lookup'!D:D,'School Lookup'!F:F,0)</f>
        <v>755828</v>
      </c>
      <c r="B1962" s="54" t="str">
        <f>_xlfn.XLOOKUP(C1962,'School Lookup'!A:A,'School Lookup'!D:D,_xlfn.XLOOKUP(C1962,'School Lookup'!B:B,'School Lookup'!D:D,_xlfn.XLOOKUP(C1962,'School Lookup'!C:C,'School Lookup'!D:D,0)))</f>
        <v>Hartshorne CE Primary School</v>
      </c>
      <c r="C1962" t="s">
        <v>36</v>
      </c>
      <c r="D1962" t="s">
        <v>1014</v>
      </c>
      <c r="E1962" t="s">
        <v>16</v>
      </c>
      <c r="F1962" t="s">
        <v>734</v>
      </c>
      <c r="G1962" t="s">
        <v>236</v>
      </c>
      <c r="H1962" t="s">
        <v>760</v>
      </c>
      <c r="I1962" t="s">
        <v>980</v>
      </c>
      <c r="J1962" t="s">
        <v>981</v>
      </c>
      <c r="K1962" s="4">
        <v>46030</v>
      </c>
      <c r="L1962" s="5">
        <v>0.3923611111111111</v>
      </c>
      <c r="M1962" t="s">
        <v>953</v>
      </c>
      <c r="N1962" s="5">
        <v>5.6712962962962967E-3</v>
      </c>
      <c r="O1962" t="s">
        <v>982</v>
      </c>
      <c r="P1962">
        <v>0.57999999999999996</v>
      </c>
      <c r="Q1962">
        <v>20</v>
      </c>
      <c r="R1962" t="s">
        <v>998</v>
      </c>
      <c r="S1962" t="s">
        <v>987</v>
      </c>
    </row>
    <row r="1963" spans="1:19" x14ac:dyDescent="0.25">
      <c r="A1963" s="54">
        <f>_xlfn.XLOOKUP(B1963,'School Lookup'!D:D,'School Lookup'!F:F,0)</f>
        <v>819500</v>
      </c>
      <c r="B1963" s="54" t="str">
        <f>_xlfn.XLOOKUP(C1963,'School Lookup'!A:A,'School Lookup'!D:D,_xlfn.XLOOKUP(C1963,'School Lookup'!B:B,'School Lookup'!D:D,_xlfn.XLOOKUP(C1963,'School Lookup'!C:C,'School Lookup'!D:D,0)))</f>
        <v>Tansley Primary School</v>
      </c>
      <c r="C1963" t="s">
        <v>30</v>
      </c>
      <c r="D1963" t="s">
        <v>1581</v>
      </c>
      <c r="E1963" t="s">
        <v>16</v>
      </c>
      <c r="F1963" t="s">
        <v>734</v>
      </c>
      <c r="G1963" t="s">
        <v>223</v>
      </c>
      <c r="H1963" t="s">
        <v>302</v>
      </c>
      <c r="I1963" t="s">
        <v>980</v>
      </c>
      <c r="J1963" t="s">
        <v>959</v>
      </c>
      <c r="K1963" s="4">
        <v>46030</v>
      </c>
      <c r="L1963" s="5">
        <v>0.43131944444444442</v>
      </c>
      <c r="M1963" t="s">
        <v>953</v>
      </c>
      <c r="N1963" s="5">
        <v>1.8055555555555555E-3</v>
      </c>
      <c r="O1963" t="s">
        <v>960</v>
      </c>
      <c r="P1963">
        <v>2.3E-2</v>
      </c>
      <c r="Q1963">
        <v>20</v>
      </c>
      <c r="R1963" t="s">
        <v>1232</v>
      </c>
      <c r="S1963" t="s">
        <v>966</v>
      </c>
    </row>
    <row r="1964" spans="1:19" x14ac:dyDescent="0.25">
      <c r="A1964" s="54">
        <f>_xlfn.XLOOKUP(B1964,'School Lookup'!D:D,'School Lookup'!F:F,0)</f>
        <v>819500</v>
      </c>
      <c r="B1964" s="54" t="str">
        <f>_xlfn.XLOOKUP(C1964,'School Lookup'!A:A,'School Lookup'!D:D,_xlfn.XLOOKUP(C1964,'School Lookup'!B:B,'School Lookup'!D:D,_xlfn.XLOOKUP(C1964,'School Lookup'!C:C,'School Lookup'!D:D,0)))</f>
        <v>Tansley Primary School</v>
      </c>
      <c r="C1964" t="s">
        <v>30</v>
      </c>
      <c r="D1964" t="s">
        <v>1872</v>
      </c>
      <c r="E1964" t="s">
        <v>16</v>
      </c>
      <c r="F1964" t="s">
        <v>734</v>
      </c>
      <c r="G1964" t="s">
        <v>223</v>
      </c>
      <c r="H1964" t="s">
        <v>302</v>
      </c>
      <c r="I1964" t="s">
        <v>980</v>
      </c>
      <c r="J1964" t="s">
        <v>959</v>
      </c>
      <c r="K1964" s="4">
        <v>46030</v>
      </c>
      <c r="L1964" s="5">
        <v>0.60016203703703708</v>
      </c>
      <c r="M1964" t="s">
        <v>953</v>
      </c>
      <c r="N1964" s="5">
        <v>8.1018518518518516E-5</v>
      </c>
      <c r="O1964" t="s">
        <v>960</v>
      </c>
      <c r="P1964">
        <v>2.1999999999999999E-2</v>
      </c>
      <c r="Q1964">
        <v>20</v>
      </c>
      <c r="R1964" t="s">
        <v>978</v>
      </c>
      <c r="S1964" t="s">
        <v>966</v>
      </c>
    </row>
    <row r="1965" spans="1:19" x14ac:dyDescent="0.25">
      <c r="A1965" s="54">
        <f>_xlfn.XLOOKUP(B1965,'School Lookup'!D:D,'School Lookup'!F:F,0)</f>
        <v>819500</v>
      </c>
      <c r="B1965" s="54" t="str">
        <f>_xlfn.XLOOKUP(C1965,'School Lookup'!A:A,'School Lookup'!D:D,_xlfn.XLOOKUP(C1965,'School Lookup'!B:B,'School Lookup'!D:D,_xlfn.XLOOKUP(C1965,'School Lookup'!C:C,'School Lookup'!D:D,0)))</f>
        <v>Tansley Primary School</v>
      </c>
      <c r="C1965" t="s">
        <v>30</v>
      </c>
      <c r="D1965" t="s">
        <v>1873</v>
      </c>
      <c r="E1965" t="s">
        <v>16</v>
      </c>
      <c r="F1965" t="s">
        <v>734</v>
      </c>
      <c r="G1965" t="s">
        <v>223</v>
      </c>
      <c r="H1965" t="s">
        <v>302</v>
      </c>
      <c r="I1965" t="s">
        <v>980</v>
      </c>
      <c r="J1965" t="s">
        <v>959</v>
      </c>
      <c r="K1965" s="4">
        <v>46030</v>
      </c>
      <c r="L1965" s="5">
        <v>0.60177083333333337</v>
      </c>
      <c r="M1965" t="s">
        <v>953</v>
      </c>
      <c r="N1965" s="5">
        <v>2.1990740740740742E-3</v>
      </c>
      <c r="O1965" t="s">
        <v>960</v>
      </c>
      <c r="P1965">
        <v>2.8000000000000001E-2</v>
      </c>
      <c r="Q1965">
        <v>20</v>
      </c>
      <c r="R1965" t="s">
        <v>978</v>
      </c>
      <c r="S1965" t="s">
        <v>966</v>
      </c>
    </row>
    <row r="1966" spans="1:19" x14ac:dyDescent="0.25">
      <c r="A1966" s="54">
        <f>_xlfn.XLOOKUP(B1966,'School Lookup'!D:D,'School Lookup'!F:F,0)</f>
        <v>819500</v>
      </c>
      <c r="B1966" s="54" t="str">
        <f>_xlfn.XLOOKUP(C1966,'School Lookup'!A:A,'School Lookup'!D:D,_xlfn.XLOOKUP(C1966,'School Lookup'!B:B,'School Lookup'!D:D,_xlfn.XLOOKUP(C1966,'School Lookup'!C:C,'School Lookup'!D:D,0)))</f>
        <v>Tansley Primary School</v>
      </c>
      <c r="C1966" t="s">
        <v>30</v>
      </c>
      <c r="D1966" t="s">
        <v>1874</v>
      </c>
      <c r="E1966" t="s">
        <v>16</v>
      </c>
      <c r="F1966" t="s">
        <v>734</v>
      </c>
      <c r="G1966" t="s">
        <v>223</v>
      </c>
      <c r="H1966" t="s">
        <v>302</v>
      </c>
      <c r="I1966" t="s">
        <v>980</v>
      </c>
      <c r="J1966" t="s">
        <v>959</v>
      </c>
      <c r="K1966" s="4">
        <v>46030</v>
      </c>
      <c r="L1966" s="5">
        <v>0.60443287037037041</v>
      </c>
      <c r="M1966" t="s">
        <v>953</v>
      </c>
      <c r="N1966" s="5">
        <v>4.7453703703703704E-4</v>
      </c>
      <c r="O1966" t="s">
        <v>960</v>
      </c>
      <c r="P1966">
        <v>2.1999999999999999E-2</v>
      </c>
      <c r="Q1966">
        <v>20</v>
      </c>
      <c r="R1966" t="s">
        <v>978</v>
      </c>
      <c r="S1966" t="s">
        <v>966</v>
      </c>
    </row>
    <row r="1967" spans="1:19" x14ac:dyDescent="0.25">
      <c r="A1967" s="54">
        <f>_xlfn.XLOOKUP(B1967,'School Lookup'!D:D,'School Lookup'!F:F,0)</f>
        <v>823392</v>
      </c>
      <c r="B1967" s="54" t="str">
        <f>_xlfn.XLOOKUP(C1967,'School Lookup'!A:A,'School Lookup'!D:D,_xlfn.XLOOKUP(C1967,'School Lookup'!B:B,'School Lookup'!D:D,_xlfn.XLOOKUP(C1967,'School Lookup'!C:C,'School Lookup'!D:D,0)))</f>
        <v>Fitz Herbert C of E VA Primary School</v>
      </c>
      <c r="C1967" t="s">
        <v>18</v>
      </c>
      <c r="D1967" t="s">
        <v>1483</v>
      </c>
      <c r="E1967" t="s">
        <v>16</v>
      </c>
      <c r="F1967" t="s">
        <v>734</v>
      </c>
      <c r="G1967" t="s">
        <v>134</v>
      </c>
      <c r="H1967" t="s">
        <v>347</v>
      </c>
      <c r="I1967" t="s">
        <v>958</v>
      </c>
      <c r="J1967" t="s">
        <v>967</v>
      </c>
      <c r="K1967" s="4">
        <v>46030</v>
      </c>
      <c r="L1967" s="5">
        <v>0.39777777777777779</v>
      </c>
      <c r="M1967" t="s">
        <v>953</v>
      </c>
      <c r="N1967" s="5">
        <v>4.6296296296296298E-4</v>
      </c>
      <c r="O1967" t="s">
        <v>968</v>
      </c>
      <c r="P1967">
        <v>0</v>
      </c>
      <c r="Q1967">
        <v>20</v>
      </c>
      <c r="R1967" t="s">
        <v>1171</v>
      </c>
      <c r="S1967" t="s">
        <v>966</v>
      </c>
    </row>
    <row r="1968" spans="1:19" x14ac:dyDescent="0.25">
      <c r="A1968" s="54">
        <f>_xlfn.XLOOKUP(B1968,'School Lookup'!D:D,'School Lookup'!F:F,0)</f>
        <v>823392</v>
      </c>
      <c r="B1968" s="54" t="str">
        <f>_xlfn.XLOOKUP(C1968,'School Lookup'!A:A,'School Lookup'!D:D,_xlfn.XLOOKUP(C1968,'School Lookup'!B:B,'School Lookup'!D:D,_xlfn.XLOOKUP(C1968,'School Lookup'!C:C,'School Lookup'!D:D,0)))</f>
        <v>Fitz Herbert C of E VA Primary School</v>
      </c>
      <c r="C1968" t="s">
        <v>18</v>
      </c>
      <c r="D1968" t="s">
        <v>1483</v>
      </c>
      <c r="E1968" t="s">
        <v>16</v>
      </c>
      <c r="F1968" t="s">
        <v>734</v>
      </c>
      <c r="G1968" t="s">
        <v>134</v>
      </c>
      <c r="H1968" t="s">
        <v>347</v>
      </c>
      <c r="I1968" t="s">
        <v>958</v>
      </c>
      <c r="J1968" t="s">
        <v>967</v>
      </c>
      <c r="K1968" s="4">
        <v>46030</v>
      </c>
      <c r="L1968" s="5">
        <v>0.40077546296296296</v>
      </c>
      <c r="M1968" t="s">
        <v>953</v>
      </c>
      <c r="N1968" s="5">
        <v>4.2245370370370371E-3</v>
      </c>
      <c r="O1968" t="s">
        <v>968</v>
      </c>
      <c r="P1968">
        <v>0</v>
      </c>
      <c r="Q1968">
        <v>20</v>
      </c>
      <c r="R1968" t="s">
        <v>1171</v>
      </c>
      <c r="S1968" t="s">
        <v>966</v>
      </c>
    </row>
    <row r="1969" spans="1:19" x14ac:dyDescent="0.25">
      <c r="A1969" s="54">
        <f>_xlfn.XLOOKUP(B1969,'School Lookup'!D:D,'School Lookup'!F:F,0)</f>
        <v>755828</v>
      </c>
      <c r="B1969" s="54" t="str">
        <f>_xlfn.XLOOKUP(C1969,'School Lookup'!A:A,'School Lookup'!D:D,_xlfn.XLOOKUP(C1969,'School Lookup'!B:B,'School Lookup'!D:D,_xlfn.XLOOKUP(C1969,'School Lookup'!C:C,'School Lookup'!D:D,0)))</f>
        <v>Hartshorne CE Primary School</v>
      </c>
      <c r="C1969" t="s">
        <v>36</v>
      </c>
      <c r="D1969" t="s">
        <v>1875</v>
      </c>
      <c r="E1969" t="s">
        <v>16</v>
      </c>
      <c r="F1969" t="s">
        <v>734</v>
      </c>
      <c r="G1969" t="s">
        <v>236</v>
      </c>
      <c r="H1969" t="s">
        <v>760</v>
      </c>
      <c r="I1969" t="s">
        <v>980</v>
      </c>
      <c r="J1969" t="s">
        <v>959</v>
      </c>
      <c r="K1969" s="4">
        <v>46030</v>
      </c>
      <c r="L1969" s="5">
        <v>0.47708333333333336</v>
      </c>
      <c r="M1969" t="s">
        <v>953</v>
      </c>
      <c r="N1969" s="5">
        <v>2.2916666666666667E-3</v>
      </c>
      <c r="O1969" t="s">
        <v>960</v>
      </c>
      <c r="P1969">
        <v>2.9000000000000001E-2</v>
      </c>
      <c r="Q1969">
        <v>20</v>
      </c>
      <c r="R1969" t="s">
        <v>1195</v>
      </c>
      <c r="S1969" t="s">
        <v>966</v>
      </c>
    </row>
    <row r="1970" spans="1:19" x14ac:dyDescent="0.25">
      <c r="A1970" s="54">
        <f>_xlfn.XLOOKUP(B1970,'School Lookup'!D:D,'School Lookup'!F:F,0)</f>
        <v>823392</v>
      </c>
      <c r="B1970" s="54" t="str">
        <f>_xlfn.XLOOKUP(C1970,'School Lookup'!A:A,'School Lookup'!D:D,_xlfn.XLOOKUP(C1970,'School Lookup'!B:B,'School Lookup'!D:D,_xlfn.XLOOKUP(C1970,'School Lookup'!C:C,'School Lookup'!D:D,0)))</f>
        <v>Fitz Herbert C of E VA Primary School</v>
      </c>
      <c r="C1970" t="s">
        <v>18</v>
      </c>
      <c r="D1970" t="s">
        <v>1876</v>
      </c>
      <c r="E1970" t="s">
        <v>16</v>
      </c>
      <c r="F1970" t="s">
        <v>734</v>
      </c>
      <c r="G1970" t="s">
        <v>134</v>
      </c>
      <c r="H1970" t="s">
        <v>347</v>
      </c>
      <c r="I1970" t="s">
        <v>958</v>
      </c>
      <c r="J1970" t="s">
        <v>981</v>
      </c>
      <c r="K1970" s="4">
        <v>46030</v>
      </c>
      <c r="L1970" s="5">
        <v>0.5715393518518519</v>
      </c>
      <c r="M1970" t="s">
        <v>953</v>
      </c>
      <c r="N1970" s="5">
        <v>3.4722222222222222E-5</v>
      </c>
      <c r="O1970" t="s">
        <v>982</v>
      </c>
      <c r="P1970">
        <v>0</v>
      </c>
      <c r="Q1970">
        <v>20</v>
      </c>
      <c r="R1970" t="s">
        <v>998</v>
      </c>
      <c r="S1970" t="s">
        <v>987</v>
      </c>
    </row>
    <row r="1971" spans="1:19" x14ac:dyDescent="0.25">
      <c r="A1971" s="54">
        <f>_xlfn.XLOOKUP(B1971,'School Lookup'!D:D,'School Lookup'!F:F,0)</f>
        <v>823392</v>
      </c>
      <c r="B1971" s="54" t="str">
        <f>_xlfn.XLOOKUP(C1971,'School Lookup'!A:A,'School Lookup'!D:D,_xlfn.XLOOKUP(C1971,'School Lookup'!B:B,'School Lookup'!D:D,_xlfn.XLOOKUP(C1971,'School Lookup'!C:C,'School Lookup'!D:D,0)))</f>
        <v>Fitz Herbert C of E VA Primary School</v>
      </c>
      <c r="C1971" t="s">
        <v>18</v>
      </c>
      <c r="D1971" t="s">
        <v>1877</v>
      </c>
      <c r="E1971" t="s">
        <v>16</v>
      </c>
      <c r="F1971" t="s">
        <v>734</v>
      </c>
      <c r="G1971" t="s">
        <v>134</v>
      </c>
      <c r="H1971" t="s">
        <v>347</v>
      </c>
      <c r="I1971" t="s">
        <v>958</v>
      </c>
      <c r="J1971" t="s">
        <v>981</v>
      </c>
      <c r="K1971" s="4">
        <v>46030</v>
      </c>
      <c r="L1971" s="5">
        <v>0.57207175925925924</v>
      </c>
      <c r="M1971" t="s">
        <v>953</v>
      </c>
      <c r="N1971" s="5">
        <v>1.0416666666666667E-4</v>
      </c>
      <c r="O1971" t="s">
        <v>982</v>
      </c>
      <c r="P1971">
        <v>0</v>
      </c>
      <c r="Q1971">
        <v>20</v>
      </c>
      <c r="R1971" t="s">
        <v>983</v>
      </c>
      <c r="S1971" t="s">
        <v>984</v>
      </c>
    </row>
    <row r="1972" spans="1:19" x14ac:dyDescent="0.25">
      <c r="A1972" s="54">
        <f>_xlfn.XLOOKUP(B1972,'School Lookup'!D:D,'School Lookup'!F:F,0)</f>
        <v>823392</v>
      </c>
      <c r="B1972" s="54" t="str">
        <f>_xlfn.XLOOKUP(C1972,'School Lookup'!A:A,'School Lookup'!D:D,_xlfn.XLOOKUP(C1972,'School Lookup'!B:B,'School Lookup'!D:D,_xlfn.XLOOKUP(C1972,'School Lookup'!C:C,'School Lookup'!D:D,0)))</f>
        <v>Fitz Herbert C of E VA Primary School</v>
      </c>
      <c r="C1972" t="s">
        <v>18</v>
      </c>
      <c r="D1972" t="s">
        <v>1878</v>
      </c>
      <c r="E1972" t="s">
        <v>16</v>
      </c>
      <c r="F1972" t="s">
        <v>734</v>
      </c>
      <c r="G1972" t="s">
        <v>134</v>
      </c>
      <c r="H1972" t="s">
        <v>347</v>
      </c>
      <c r="I1972" t="s">
        <v>958</v>
      </c>
      <c r="J1972" t="s">
        <v>981</v>
      </c>
      <c r="K1972" s="4">
        <v>46030</v>
      </c>
      <c r="L1972" s="5">
        <v>0.5736458333333333</v>
      </c>
      <c r="M1972" t="s">
        <v>953</v>
      </c>
      <c r="N1972" s="5">
        <v>7.5231481481481482E-4</v>
      </c>
      <c r="O1972" t="s">
        <v>982</v>
      </c>
      <c r="P1972">
        <v>0</v>
      </c>
      <c r="Q1972">
        <v>20</v>
      </c>
      <c r="R1972" t="s">
        <v>983</v>
      </c>
      <c r="S1972" t="s">
        <v>984</v>
      </c>
    </row>
    <row r="1973" spans="1:19" x14ac:dyDescent="0.25">
      <c r="A1973" s="54">
        <f>_xlfn.XLOOKUP(B1973,'School Lookup'!D:D,'School Lookup'!F:F,0)</f>
        <v>823392</v>
      </c>
      <c r="B1973" s="54" t="str">
        <f>_xlfn.XLOOKUP(C1973,'School Lookup'!A:A,'School Lookup'!D:D,_xlfn.XLOOKUP(C1973,'School Lookup'!B:B,'School Lookup'!D:D,_xlfn.XLOOKUP(C1973,'School Lookup'!C:C,'School Lookup'!D:D,0)))</f>
        <v>Fitz Herbert C of E VA Primary School</v>
      </c>
      <c r="C1973" t="s">
        <v>18</v>
      </c>
      <c r="D1973" t="s">
        <v>1876</v>
      </c>
      <c r="E1973" t="s">
        <v>16</v>
      </c>
      <c r="F1973" t="s">
        <v>734</v>
      </c>
      <c r="G1973" t="s">
        <v>134</v>
      </c>
      <c r="H1973" t="s">
        <v>347</v>
      </c>
      <c r="I1973" t="s">
        <v>958</v>
      </c>
      <c r="J1973" t="s">
        <v>981</v>
      </c>
      <c r="K1973" s="4">
        <v>46030</v>
      </c>
      <c r="L1973" s="5">
        <v>0.5756134259259259</v>
      </c>
      <c r="M1973" t="s">
        <v>953</v>
      </c>
      <c r="N1973" s="5">
        <v>2.3148148148148147E-5</v>
      </c>
      <c r="O1973" t="s">
        <v>982</v>
      </c>
      <c r="P1973">
        <v>0</v>
      </c>
      <c r="Q1973">
        <v>20</v>
      </c>
      <c r="R1973" t="s">
        <v>998</v>
      </c>
      <c r="S1973" t="s">
        <v>987</v>
      </c>
    </row>
    <row r="1974" spans="1:19" x14ac:dyDescent="0.25">
      <c r="A1974" s="54">
        <f>_xlfn.XLOOKUP(B1974,'School Lookup'!D:D,'School Lookup'!F:F,0)</f>
        <v>823392</v>
      </c>
      <c r="B1974" s="54" t="str">
        <f>_xlfn.XLOOKUP(C1974,'School Lookup'!A:A,'School Lookup'!D:D,_xlfn.XLOOKUP(C1974,'School Lookup'!B:B,'School Lookup'!D:D,_xlfn.XLOOKUP(C1974,'School Lookup'!C:C,'School Lookup'!D:D,0)))</f>
        <v>Fitz Herbert C of E VA Primary School</v>
      </c>
      <c r="C1974" t="s">
        <v>18</v>
      </c>
      <c r="D1974" t="s">
        <v>1879</v>
      </c>
      <c r="E1974" t="s">
        <v>16</v>
      </c>
      <c r="F1974" t="s">
        <v>734</v>
      </c>
      <c r="G1974" t="s">
        <v>134</v>
      </c>
      <c r="H1974" t="s">
        <v>347</v>
      </c>
      <c r="I1974" t="s">
        <v>958</v>
      </c>
      <c r="J1974" t="s">
        <v>981</v>
      </c>
      <c r="K1974" s="4">
        <v>46030</v>
      </c>
      <c r="L1974" s="5">
        <v>0.57600694444444445</v>
      </c>
      <c r="M1974" t="s">
        <v>953</v>
      </c>
      <c r="N1974" s="5">
        <v>6.134259259259259E-4</v>
      </c>
      <c r="O1974" t="s">
        <v>982</v>
      </c>
      <c r="P1974">
        <v>0</v>
      </c>
      <c r="Q1974">
        <v>20</v>
      </c>
      <c r="R1974" t="s">
        <v>998</v>
      </c>
      <c r="S1974" t="s">
        <v>987</v>
      </c>
    </row>
    <row r="1975" spans="1:19" x14ac:dyDescent="0.25">
      <c r="A1975" s="54">
        <f>_xlfn.XLOOKUP(B1975,'School Lookup'!D:D,'School Lookup'!F:F,0)</f>
        <v>682471</v>
      </c>
      <c r="B1975" s="54" t="str">
        <f>_xlfn.XLOOKUP(C1975,'School Lookup'!A:A,'School Lookup'!D:D,_xlfn.XLOOKUP(C1975,'School Lookup'!B:B,'School Lookup'!D:D,_xlfn.XLOOKUP(C1975,'School Lookup'!C:C,'School Lookup'!D:D,0)))</f>
        <v>Ridgeway Primary School</v>
      </c>
      <c r="C1975" t="s">
        <v>338</v>
      </c>
      <c r="D1975" t="s">
        <v>1880</v>
      </c>
      <c r="E1975" t="s">
        <v>16</v>
      </c>
      <c r="F1975" t="s">
        <v>734</v>
      </c>
      <c r="G1975" t="s">
        <v>328</v>
      </c>
      <c r="H1975" t="s">
        <v>885</v>
      </c>
      <c r="I1975" t="s">
        <v>958</v>
      </c>
      <c r="J1975" t="s">
        <v>981</v>
      </c>
      <c r="K1975" s="4">
        <v>46030</v>
      </c>
      <c r="L1975" s="5">
        <v>0.44917824074074075</v>
      </c>
      <c r="M1975" t="s">
        <v>953</v>
      </c>
      <c r="N1975" s="5">
        <v>9.4097222222222221E-3</v>
      </c>
      <c r="O1975" t="s">
        <v>982</v>
      </c>
      <c r="P1975">
        <v>0</v>
      </c>
      <c r="Q1975">
        <v>20</v>
      </c>
      <c r="R1975" t="s">
        <v>983</v>
      </c>
      <c r="S1975" t="s">
        <v>984</v>
      </c>
    </row>
    <row r="1976" spans="1:19" x14ac:dyDescent="0.25">
      <c r="A1976" s="54">
        <f>_xlfn.XLOOKUP(B1976,'School Lookup'!D:D,'School Lookup'!F:F,0)</f>
        <v>823392</v>
      </c>
      <c r="B1976" s="54" t="str">
        <f>_xlfn.XLOOKUP(C1976,'School Lookup'!A:A,'School Lookup'!D:D,_xlfn.XLOOKUP(C1976,'School Lookup'!B:B,'School Lookup'!D:D,_xlfn.XLOOKUP(C1976,'School Lookup'!C:C,'School Lookup'!D:D,0)))</f>
        <v>Fitz Herbert C of E VA Primary School</v>
      </c>
      <c r="C1976" t="s">
        <v>18</v>
      </c>
      <c r="D1976" t="s">
        <v>1027</v>
      </c>
      <c r="E1976" t="s">
        <v>16</v>
      </c>
      <c r="F1976" t="s">
        <v>734</v>
      </c>
      <c r="G1976" t="s">
        <v>134</v>
      </c>
      <c r="H1976" t="s">
        <v>347</v>
      </c>
      <c r="I1976" t="s">
        <v>958</v>
      </c>
      <c r="J1976" t="s">
        <v>959</v>
      </c>
      <c r="K1976" s="4">
        <v>46030</v>
      </c>
      <c r="L1976" s="5">
        <v>0.39346064814814813</v>
      </c>
      <c r="M1976" t="s">
        <v>953</v>
      </c>
      <c r="N1976" s="5">
        <v>1.7361111111111112E-4</v>
      </c>
      <c r="O1976" t="s">
        <v>960</v>
      </c>
      <c r="P1976">
        <v>0</v>
      </c>
      <c r="Q1976">
        <v>20</v>
      </c>
      <c r="R1976" t="s">
        <v>1028</v>
      </c>
      <c r="S1976" t="s">
        <v>966</v>
      </c>
    </row>
    <row r="1977" spans="1:19" x14ac:dyDescent="0.25">
      <c r="A1977" s="54">
        <f>_xlfn.XLOOKUP(B1977,'School Lookup'!D:D,'School Lookup'!F:F,0)</f>
        <v>823392</v>
      </c>
      <c r="B1977" s="54" t="str">
        <f>_xlfn.XLOOKUP(C1977,'School Lookup'!A:A,'School Lookup'!D:D,_xlfn.XLOOKUP(C1977,'School Lookup'!B:B,'School Lookup'!D:D,_xlfn.XLOOKUP(C1977,'School Lookup'!C:C,'School Lookup'!D:D,0)))</f>
        <v>Fitz Herbert C of E VA Primary School</v>
      </c>
      <c r="C1977" t="s">
        <v>18</v>
      </c>
      <c r="D1977" t="s">
        <v>1881</v>
      </c>
      <c r="E1977" t="s">
        <v>16</v>
      </c>
      <c r="F1977" t="s">
        <v>734</v>
      </c>
      <c r="G1977" t="s">
        <v>134</v>
      </c>
      <c r="H1977" t="s">
        <v>347</v>
      </c>
      <c r="I1977" t="s">
        <v>958</v>
      </c>
      <c r="J1977" t="s">
        <v>959</v>
      </c>
      <c r="K1977" s="4">
        <v>46030</v>
      </c>
      <c r="L1977" s="5">
        <v>0.57719907407407411</v>
      </c>
      <c r="M1977" t="s">
        <v>953</v>
      </c>
      <c r="N1977" s="5">
        <v>6.2500000000000001E-4</v>
      </c>
      <c r="O1977" t="s">
        <v>960</v>
      </c>
      <c r="P1977">
        <v>0</v>
      </c>
      <c r="Q1977">
        <v>20</v>
      </c>
      <c r="R1977" t="s">
        <v>1028</v>
      </c>
      <c r="S1977" t="s">
        <v>966</v>
      </c>
    </row>
    <row r="1978" spans="1:19" x14ac:dyDescent="0.25">
      <c r="A1978" s="54">
        <f>_xlfn.XLOOKUP(B1978,'School Lookup'!D:D,'School Lookup'!F:F,0)</f>
        <v>682471</v>
      </c>
      <c r="B1978" s="54" t="str">
        <f>_xlfn.XLOOKUP(C1978,'School Lookup'!A:A,'School Lookup'!D:D,_xlfn.XLOOKUP(C1978,'School Lookup'!B:B,'School Lookup'!D:D,_xlfn.XLOOKUP(C1978,'School Lookup'!C:C,'School Lookup'!D:D,0)))</f>
        <v>Ridgeway Primary School</v>
      </c>
      <c r="C1978" t="s">
        <v>327</v>
      </c>
      <c r="D1978" t="s">
        <v>963</v>
      </c>
      <c r="E1978" t="s">
        <v>16</v>
      </c>
      <c r="F1978" t="s">
        <v>734</v>
      </c>
      <c r="G1978" t="s">
        <v>328</v>
      </c>
      <c r="H1978" t="s">
        <v>885</v>
      </c>
      <c r="I1978" t="s">
        <v>958</v>
      </c>
      <c r="J1978" t="s">
        <v>959</v>
      </c>
      <c r="K1978" s="4">
        <v>46030</v>
      </c>
      <c r="L1978" s="5">
        <v>0.38211805555555556</v>
      </c>
      <c r="M1978" t="s">
        <v>953</v>
      </c>
      <c r="N1978" s="5">
        <v>6.3657407407407413E-4</v>
      </c>
      <c r="O1978" t="s">
        <v>960</v>
      </c>
      <c r="P1978">
        <v>0</v>
      </c>
      <c r="Q1978">
        <v>20</v>
      </c>
      <c r="R1978" t="s">
        <v>955</v>
      </c>
    </row>
    <row r="1979" spans="1:19" x14ac:dyDescent="0.25">
      <c r="A1979" s="54">
        <f>_xlfn.XLOOKUP(B1979,'School Lookup'!D:D,'School Lookup'!F:F,0)</f>
        <v>682471</v>
      </c>
      <c r="B1979" s="54" t="str">
        <f>_xlfn.XLOOKUP(C1979,'School Lookup'!A:A,'School Lookup'!D:D,_xlfn.XLOOKUP(C1979,'School Lookup'!B:B,'School Lookup'!D:D,_xlfn.XLOOKUP(C1979,'School Lookup'!C:C,'School Lookup'!D:D,0)))</f>
        <v>Ridgeway Primary School</v>
      </c>
      <c r="C1979" t="s">
        <v>327</v>
      </c>
      <c r="D1979">
        <v>500</v>
      </c>
      <c r="E1979" t="s">
        <v>16</v>
      </c>
      <c r="F1979" t="s">
        <v>734</v>
      </c>
      <c r="G1979" t="s">
        <v>328</v>
      </c>
      <c r="H1979" t="s">
        <v>885</v>
      </c>
      <c r="I1979" t="s">
        <v>958</v>
      </c>
      <c r="J1979" t="s">
        <v>959</v>
      </c>
      <c r="K1979" s="4">
        <v>46030</v>
      </c>
      <c r="L1979" s="5">
        <v>0.38211805555555556</v>
      </c>
      <c r="M1979" t="s">
        <v>953</v>
      </c>
      <c r="N1979" s="5">
        <v>6.3657407407407413E-4</v>
      </c>
      <c r="O1979" t="s">
        <v>960</v>
      </c>
      <c r="P1979">
        <v>0</v>
      </c>
      <c r="Q1979">
        <v>20</v>
      </c>
      <c r="R1979" t="s">
        <v>961</v>
      </c>
      <c r="S1979" t="s">
        <v>955</v>
      </c>
    </row>
    <row r="1980" spans="1:19" x14ac:dyDescent="0.25">
      <c r="A1980" s="54">
        <f>_xlfn.XLOOKUP(B1980,'School Lookup'!D:D,'School Lookup'!F:F,0)</f>
        <v>682471</v>
      </c>
      <c r="B1980" s="54" t="str">
        <f>_xlfn.XLOOKUP(C1980,'School Lookup'!A:A,'School Lookup'!D:D,_xlfn.XLOOKUP(C1980,'School Lookup'!B:B,'School Lookup'!D:D,_xlfn.XLOOKUP(C1980,'School Lookup'!C:C,'School Lookup'!D:D,0)))</f>
        <v>Ridgeway Primary School</v>
      </c>
      <c r="C1980" t="s">
        <v>327</v>
      </c>
      <c r="D1980" t="s">
        <v>963</v>
      </c>
      <c r="E1980" t="s">
        <v>16</v>
      </c>
      <c r="F1980" t="s">
        <v>734</v>
      </c>
      <c r="G1980" t="s">
        <v>328</v>
      </c>
      <c r="H1980" t="s">
        <v>885</v>
      </c>
      <c r="I1980" t="s">
        <v>958</v>
      </c>
      <c r="J1980" t="s">
        <v>959</v>
      </c>
      <c r="K1980" s="4">
        <v>46030</v>
      </c>
      <c r="L1980" s="5">
        <v>0.45002314814814814</v>
      </c>
      <c r="M1980" t="s">
        <v>953</v>
      </c>
      <c r="N1980" s="5">
        <v>5.9027777777777778E-4</v>
      </c>
      <c r="O1980" t="s">
        <v>960</v>
      </c>
      <c r="P1980">
        <v>0</v>
      </c>
      <c r="Q1980">
        <v>20</v>
      </c>
      <c r="R1980" t="s">
        <v>955</v>
      </c>
    </row>
    <row r="1981" spans="1:19" x14ac:dyDescent="0.25">
      <c r="A1981" s="54">
        <f>_xlfn.XLOOKUP(B1981,'School Lookup'!D:D,'School Lookup'!F:F,0)</f>
        <v>682471</v>
      </c>
      <c r="B1981" s="54" t="str">
        <f>_xlfn.XLOOKUP(C1981,'School Lookup'!A:A,'School Lookup'!D:D,_xlfn.XLOOKUP(C1981,'School Lookup'!B:B,'School Lookup'!D:D,_xlfn.XLOOKUP(C1981,'School Lookup'!C:C,'School Lookup'!D:D,0)))</f>
        <v>Ridgeway Primary School</v>
      </c>
      <c r="C1981" t="s">
        <v>327</v>
      </c>
      <c r="D1981">
        <v>500</v>
      </c>
      <c r="E1981" t="s">
        <v>16</v>
      </c>
      <c r="F1981" t="s">
        <v>734</v>
      </c>
      <c r="G1981" t="s">
        <v>328</v>
      </c>
      <c r="H1981" t="s">
        <v>885</v>
      </c>
      <c r="I1981" t="s">
        <v>958</v>
      </c>
      <c r="J1981" t="s">
        <v>959</v>
      </c>
      <c r="K1981" s="4">
        <v>46030</v>
      </c>
      <c r="L1981" s="5">
        <v>0.45002314814814814</v>
      </c>
      <c r="M1981" t="s">
        <v>953</v>
      </c>
      <c r="N1981" s="5">
        <v>5.9027777777777778E-4</v>
      </c>
      <c r="O1981" t="s">
        <v>960</v>
      </c>
      <c r="P1981">
        <v>0</v>
      </c>
      <c r="Q1981">
        <v>20</v>
      </c>
      <c r="R1981" t="s">
        <v>961</v>
      </c>
      <c r="S1981" t="s">
        <v>955</v>
      </c>
    </row>
    <row r="1982" spans="1:19" x14ac:dyDescent="0.25">
      <c r="A1982" s="54">
        <f>_xlfn.XLOOKUP(B1982,'School Lookup'!D:D,'School Lookup'!F:F,0)</f>
        <v>682471</v>
      </c>
      <c r="B1982" s="54" t="str">
        <f>_xlfn.XLOOKUP(C1982,'School Lookup'!A:A,'School Lookup'!D:D,_xlfn.XLOOKUP(C1982,'School Lookup'!B:B,'School Lookup'!D:D,_xlfn.XLOOKUP(C1982,'School Lookup'!C:C,'School Lookup'!D:D,0)))</f>
        <v>Ridgeway Primary School</v>
      </c>
      <c r="C1982" t="s">
        <v>327</v>
      </c>
      <c r="D1982">
        <v>500</v>
      </c>
      <c r="E1982" t="s">
        <v>16</v>
      </c>
      <c r="F1982" t="s">
        <v>734</v>
      </c>
      <c r="G1982" t="s">
        <v>328</v>
      </c>
      <c r="H1982" t="s">
        <v>885</v>
      </c>
      <c r="I1982" t="s">
        <v>958</v>
      </c>
      <c r="J1982" t="s">
        <v>959</v>
      </c>
      <c r="K1982" s="4">
        <v>46030</v>
      </c>
      <c r="L1982" s="5">
        <v>0.52107638888888885</v>
      </c>
      <c r="M1982" t="s">
        <v>953</v>
      </c>
      <c r="N1982" s="5">
        <v>3.4722222222222222E-5</v>
      </c>
      <c r="O1982" t="s">
        <v>960</v>
      </c>
      <c r="P1982">
        <v>0</v>
      </c>
      <c r="Q1982">
        <v>20</v>
      </c>
      <c r="R1982" t="s">
        <v>961</v>
      </c>
      <c r="S1982" t="s">
        <v>955</v>
      </c>
    </row>
    <row r="1983" spans="1:19" x14ac:dyDescent="0.25">
      <c r="A1983" s="54">
        <f>_xlfn.XLOOKUP(B1983,'School Lookup'!D:D,'School Lookup'!F:F,0)</f>
        <v>682471</v>
      </c>
      <c r="B1983" s="54" t="str">
        <f>_xlfn.XLOOKUP(C1983,'School Lookup'!A:A,'School Lookup'!D:D,_xlfn.XLOOKUP(C1983,'School Lookup'!B:B,'School Lookup'!D:D,_xlfn.XLOOKUP(C1983,'School Lookup'!C:C,'School Lookup'!D:D,0)))</f>
        <v>Ridgeway Primary School</v>
      </c>
      <c r="C1983" t="s">
        <v>327</v>
      </c>
      <c r="D1983" t="s">
        <v>962</v>
      </c>
      <c r="E1983" t="s">
        <v>16</v>
      </c>
      <c r="F1983" t="s">
        <v>734</v>
      </c>
      <c r="G1983" t="s">
        <v>328</v>
      </c>
      <c r="H1983" t="s">
        <v>885</v>
      </c>
      <c r="I1983" t="s">
        <v>958</v>
      </c>
      <c r="J1983" t="s">
        <v>959</v>
      </c>
      <c r="K1983" s="4">
        <v>46030</v>
      </c>
      <c r="L1983" s="5">
        <v>0.59317129629629628</v>
      </c>
      <c r="M1983" t="s">
        <v>953</v>
      </c>
      <c r="N1983" s="5">
        <v>8.2175925925925927E-4</v>
      </c>
      <c r="O1983" t="s">
        <v>960</v>
      </c>
      <c r="P1983">
        <v>0</v>
      </c>
      <c r="Q1983">
        <v>20</v>
      </c>
      <c r="R1983" t="s">
        <v>955</v>
      </c>
    </row>
    <row r="1984" spans="1:19" x14ac:dyDescent="0.25">
      <c r="A1984" s="54">
        <f>_xlfn.XLOOKUP(B1984,'School Lookup'!D:D,'School Lookup'!F:F,0)</f>
        <v>682471</v>
      </c>
      <c r="B1984" s="54" t="str">
        <f>_xlfn.XLOOKUP(C1984,'School Lookup'!A:A,'School Lookup'!D:D,_xlfn.XLOOKUP(C1984,'School Lookup'!B:B,'School Lookup'!D:D,_xlfn.XLOOKUP(C1984,'School Lookup'!C:C,'School Lookup'!D:D,0)))</f>
        <v>Ridgeway Primary School</v>
      </c>
      <c r="C1984" t="s">
        <v>327</v>
      </c>
      <c r="D1984">
        <v>500</v>
      </c>
      <c r="E1984" t="s">
        <v>16</v>
      </c>
      <c r="F1984" t="s">
        <v>734</v>
      </c>
      <c r="G1984" t="s">
        <v>328</v>
      </c>
      <c r="H1984" t="s">
        <v>885</v>
      </c>
      <c r="I1984" t="s">
        <v>958</v>
      </c>
      <c r="J1984" t="s">
        <v>959</v>
      </c>
      <c r="K1984" s="4">
        <v>46030</v>
      </c>
      <c r="L1984" s="5">
        <v>0.59317129629629628</v>
      </c>
      <c r="M1984" t="s">
        <v>953</v>
      </c>
      <c r="N1984" s="5">
        <v>8.2175925925925927E-4</v>
      </c>
      <c r="O1984" t="s">
        <v>960</v>
      </c>
      <c r="P1984">
        <v>0</v>
      </c>
      <c r="Q1984">
        <v>20</v>
      </c>
      <c r="R1984" t="s">
        <v>961</v>
      </c>
      <c r="S1984" t="s">
        <v>955</v>
      </c>
    </row>
    <row r="1985" spans="1:19" x14ac:dyDescent="0.25">
      <c r="A1985" s="54">
        <f>_xlfn.XLOOKUP(B1985,'School Lookup'!D:D,'School Lookup'!F:F,0)</f>
        <v>682471</v>
      </c>
      <c r="B1985" s="54" t="str">
        <f>_xlfn.XLOOKUP(C1985,'School Lookup'!A:A,'School Lookup'!D:D,_xlfn.XLOOKUP(C1985,'School Lookup'!B:B,'School Lookup'!D:D,_xlfn.XLOOKUP(C1985,'School Lookup'!C:C,'School Lookup'!D:D,0)))</f>
        <v>Ridgeway Primary School</v>
      </c>
      <c r="C1985" t="s">
        <v>327</v>
      </c>
      <c r="D1985" t="s">
        <v>962</v>
      </c>
      <c r="E1985" t="s">
        <v>16</v>
      </c>
      <c r="F1985" t="s">
        <v>734</v>
      </c>
      <c r="G1985" t="s">
        <v>328</v>
      </c>
      <c r="H1985" t="s">
        <v>885</v>
      </c>
      <c r="I1985" t="s">
        <v>958</v>
      </c>
      <c r="J1985" t="s">
        <v>959</v>
      </c>
      <c r="K1985" s="4">
        <v>46030</v>
      </c>
      <c r="L1985" s="5">
        <v>0.60266203703703702</v>
      </c>
      <c r="M1985" t="s">
        <v>953</v>
      </c>
      <c r="N1985" s="5">
        <v>1.2152777777777778E-3</v>
      </c>
      <c r="O1985" t="s">
        <v>960</v>
      </c>
      <c r="P1985">
        <v>0</v>
      </c>
      <c r="Q1985">
        <v>20</v>
      </c>
      <c r="R1985" t="s">
        <v>955</v>
      </c>
    </row>
    <row r="1986" spans="1:19" x14ac:dyDescent="0.25">
      <c r="A1986" s="54">
        <f>_xlfn.XLOOKUP(B1986,'School Lookup'!D:D,'School Lookup'!F:F,0)</f>
        <v>682471</v>
      </c>
      <c r="B1986" s="54" t="str">
        <f>_xlfn.XLOOKUP(C1986,'School Lookup'!A:A,'School Lookup'!D:D,_xlfn.XLOOKUP(C1986,'School Lookup'!B:B,'School Lookup'!D:D,_xlfn.XLOOKUP(C1986,'School Lookup'!C:C,'School Lookup'!D:D,0)))</f>
        <v>Ridgeway Primary School</v>
      </c>
      <c r="C1986" t="s">
        <v>327</v>
      </c>
      <c r="D1986">
        <v>500</v>
      </c>
      <c r="E1986" t="s">
        <v>16</v>
      </c>
      <c r="F1986" t="s">
        <v>734</v>
      </c>
      <c r="G1986" t="s">
        <v>328</v>
      </c>
      <c r="H1986" t="s">
        <v>885</v>
      </c>
      <c r="I1986" t="s">
        <v>958</v>
      </c>
      <c r="J1986" t="s">
        <v>959</v>
      </c>
      <c r="K1986" s="4">
        <v>46030</v>
      </c>
      <c r="L1986" s="5">
        <v>0.60266203703703702</v>
      </c>
      <c r="M1986" t="s">
        <v>953</v>
      </c>
      <c r="N1986" s="5">
        <v>1.2152777777777778E-3</v>
      </c>
      <c r="O1986" t="s">
        <v>960</v>
      </c>
      <c r="P1986">
        <v>0</v>
      </c>
      <c r="Q1986">
        <v>20</v>
      </c>
      <c r="R1986" t="s">
        <v>961</v>
      </c>
      <c r="S1986" t="s">
        <v>955</v>
      </c>
    </row>
    <row r="1987" spans="1:19" x14ac:dyDescent="0.25">
      <c r="A1987" s="54">
        <f>_xlfn.XLOOKUP(B1987,'School Lookup'!D:D,'School Lookup'!F:F,0)</f>
        <v>682471</v>
      </c>
      <c r="B1987" s="54" t="str">
        <f>_xlfn.XLOOKUP(C1987,'School Lookup'!A:A,'School Lookup'!D:D,_xlfn.XLOOKUP(C1987,'School Lookup'!B:B,'School Lookup'!D:D,_xlfn.XLOOKUP(C1987,'School Lookup'!C:C,'School Lookup'!D:D,0)))</f>
        <v>Ridgeway Primary School</v>
      </c>
      <c r="C1987" t="s">
        <v>327</v>
      </c>
      <c r="D1987" t="s">
        <v>962</v>
      </c>
      <c r="E1987" t="s">
        <v>16</v>
      </c>
      <c r="F1987" t="s">
        <v>734</v>
      </c>
      <c r="G1987" t="s">
        <v>328</v>
      </c>
      <c r="H1987" t="s">
        <v>885</v>
      </c>
      <c r="I1987" t="s">
        <v>958</v>
      </c>
      <c r="J1987" t="s">
        <v>959</v>
      </c>
      <c r="K1987" s="4">
        <v>46030</v>
      </c>
      <c r="L1987" s="5">
        <v>0.60944444444444446</v>
      </c>
      <c r="M1987" t="s">
        <v>953</v>
      </c>
      <c r="N1987" s="5">
        <v>6.7129629629629625E-4</v>
      </c>
      <c r="O1987" t="s">
        <v>960</v>
      </c>
      <c r="P1987">
        <v>0</v>
      </c>
      <c r="Q1987">
        <v>20</v>
      </c>
      <c r="R1987" t="s">
        <v>955</v>
      </c>
    </row>
    <row r="1988" spans="1:19" x14ac:dyDescent="0.25">
      <c r="A1988" s="54">
        <f>_xlfn.XLOOKUP(B1988,'School Lookup'!D:D,'School Lookup'!F:F,0)</f>
        <v>682471</v>
      </c>
      <c r="B1988" s="54" t="str">
        <f>_xlfn.XLOOKUP(C1988,'School Lookup'!A:A,'School Lookup'!D:D,_xlfn.XLOOKUP(C1988,'School Lookup'!B:B,'School Lookup'!D:D,_xlfn.XLOOKUP(C1988,'School Lookup'!C:C,'School Lookup'!D:D,0)))</f>
        <v>Ridgeway Primary School</v>
      </c>
      <c r="C1988" t="s">
        <v>327</v>
      </c>
      <c r="D1988">
        <v>500</v>
      </c>
      <c r="E1988" t="s">
        <v>16</v>
      </c>
      <c r="F1988" t="s">
        <v>734</v>
      </c>
      <c r="G1988" t="s">
        <v>328</v>
      </c>
      <c r="H1988" t="s">
        <v>885</v>
      </c>
      <c r="I1988" t="s">
        <v>958</v>
      </c>
      <c r="J1988" t="s">
        <v>959</v>
      </c>
      <c r="K1988" s="4">
        <v>46030</v>
      </c>
      <c r="L1988" s="5">
        <v>0.60944444444444446</v>
      </c>
      <c r="M1988" t="s">
        <v>953</v>
      </c>
      <c r="N1988" s="5">
        <v>6.7129629629629625E-4</v>
      </c>
      <c r="O1988" t="s">
        <v>960</v>
      </c>
      <c r="P1988">
        <v>0</v>
      </c>
      <c r="Q1988">
        <v>20</v>
      </c>
      <c r="R1988" t="s">
        <v>961</v>
      </c>
      <c r="S1988" t="s">
        <v>955</v>
      </c>
    </row>
    <row r="1989" spans="1:19" x14ac:dyDescent="0.25">
      <c r="A1989" s="54">
        <f>_xlfn.XLOOKUP(B1989,'School Lookup'!D:D,'School Lookup'!F:F,0)</f>
        <v>682471</v>
      </c>
      <c r="B1989" s="54" t="str">
        <f>_xlfn.XLOOKUP(C1989,'School Lookup'!A:A,'School Lookup'!D:D,_xlfn.XLOOKUP(C1989,'School Lookup'!B:B,'School Lookup'!D:D,_xlfn.XLOOKUP(C1989,'School Lookup'!C:C,'School Lookup'!D:D,0)))</f>
        <v>Ridgeway Primary School</v>
      </c>
      <c r="C1989" t="s">
        <v>327</v>
      </c>
      <c r="D1989" t="s">
        <v>962</v>
      </c>
      <c r="E1989" t="s">
        <v>16</v>
      </c>
      <c r="F1989" t="s">
        <v>734</v>
      </c>
      <c r="G1989" t="s">
        <v>328</v>
      </c>
      <c r="H1989" t="s">
        <v>885</v>
      </c>
      <c r="I1989" t="s">
        <v>958</v>
      </c>
      <c r="J1989" t="s">
        <v>959</v>
      </c>
      <c r="K1989" s="4">
        <v>46030</v>
      </c>
      <c r="L1989" s="5">
        <v>0.62413194444444442</v>
      </c>
      <c r="M1989" t="s">
        <v>953</v>
      </c>
      <c r="N1989" s="5">
        <v>2.8935185185185184E-4</v>
      </c>
      <c r="O1989" t="s">
        <v>960</v>
      </c>
      <c r="P1989">
        <v>0</v>
      </c>
      <c r="Q1989">
        <v>20</v>
      </c>
      <c r="R1989" t="s">
        <v>955</v>
      </c>
    </row>
    <row r="1990" spans="1:19" x14ac:dyDescent="0.25">
      <c r="A1990" s="54">
        <f>_xlfn.XLOOKUP(B1990,'School Lookup'!D:D,'School Lookup'!F:F,0)</f>
        <v>682471</v>
      </c>
      <c r="B1990" s="54" t="str">
        <f>_xlfn.XLOOKUP(C1990,'School Lookup'!A:A,'School Lookup'!D:D,_xlfn.XLOOKUP(C1990,'School Lookup'!B:B,'School Lookup'!D:D,_xlfn.XLOOKUP(C1990,'School Lookup'!C:C,'School Lookup'!D:D,0)))</f>
        <v>Ridgeway Primary School</v>
      </c>
      <c r="C1990" t="s">
        <v>327</v>
      </c>
      <c r="D1990">
        <v>500</v>
      </c>
      <c r="E1990" t="s">
        <v>16</v>
      </c>
      <c r="F1990" t="s">
        <v>734</v>
      </c>
      <c r="G1990" t="s">
        <v>328</v>
      </c>
      <c r="H1990" t="s">
        <v>885</v>
      </c>
      <c r="I1990" t="s">
        <v>958</v>
      </c>
      <c r="J1990" t="s">
        <v>959</v>
      </c>
      <c r="K1990" s="4">
        <v>46030</v>
      </c>
      <c r="L1990" s="5">
        <v>0.62413194444444442</v>
      </c>
      <c r="M1990" t="s">
        <v>953</v>
      </c>
      <c r="N1990" s="5">
        <v>2.8935185185185184E-4</v>
      </c>
      <c r="O1990" t="s">
        <v>960</v>
      </c>
      <c r="P1990">
        <v>0</v>
      </c>
      <c r="Q1990">
        <v>20</v>
      </c>
      <c r="R1990" t="s">
        <v>961</v>
      </c>
      <c r="S1990" t="s">
        <v>955</v>
      </c>
    </row>
    <row r="1991" spans="1:19" x14ac:dyDescent="0.25">
      <c r="A1991" s="54">
        <f>_xlfn.XLOOKUP(B1991,'School Lookup'!D:D,'School Lookup'!F:F,0)</f>
        <v>682471</v>
      </c>
      <c r="B1991" s="54" t="str">
        <f>_xlfn.XLOOKUP(C1991,'School Lookup'!A:A,'School Lookup'!D:D,_xlfn.XLOOKUP(C1991,'School Lookup'!B:B,'School Lookup'!D:D,_xlfn.XLOOKUP(C1991,'School Lookup'!C:C,'School Lookup'!D:D,0)))</f>
        <v>Ridgeway Primary School</v>
      </c>
      <c r="C1991" t="s">
        <v>327</v>
      </c>
      <c r="D1991">
        <v>500</v>
      </c>
      <c r="E1991" t="s">
        <v>16</v>
      </c>
      <c r="F1991" t="s">
        <v>734</v>
      </c>
      <c r="G1991" t="s">
        <v>328</v>
      </c>
      <c r="H1991" t="s">
        <v>885</v>
      </c>
      <c r="I1991" t="s">
        <v>958</v>
      </c>
      <c r="J1991" t="s">
        <v>959</v>
      </c>
      <c r="K1991" s="4">
        <v>46030</v>
      </c>
      <c r="L1991" s="5">
        <v>0.53892361111111109</v>
      </c>
      <c r="M1991" t="s">
        <v>953</v>
      </c>
      <c r="N1991" s="5">
        <v>4.9768518518518521E-4</v>
      </c>
      <c r="O1991" t="s">
        <v>960</v>
      </c>
      <c r="P1991">
        <v>0</v>
      </c>
      <c r="Q1991">
        <v>20</v>
      </c>
      <c r="R1991" t="s">
        <v>961</v>
      </c>
      <c r="S1991" t="s">
        <v>955</v>
      </c>
    </row>
    <row r="1992" spans="1:19" x14ac:dyDescent="0.25">
      <c r="A1992" s="54">
        <f>_xlfn.XLOOKUP(B1992,'School Lookup'!D:D,'School Lookup'!F:F,0)</f>
        <v>682471</v>
      </c>
      <c r="B1992" s="54" t="str">
        <f>_xlfn.XLOOKUP(C1992,'School Lookup'!A:A,'School Lookup'!D:D,_xlfn.XLOOKUP(C1992,'School Lookup'!B:B,'School Lookup'!D:D,_xlfn.XLOOKUP(C1992,'School Lookup'!C:C,'School Lookup'!D:D,0)))</f>
        <v>Ridgeway Primary School</v>
      </c>
      <c r="C1992" t="s">
        <v>327</v>
      </c>
      <c r="D1992">
        <v>500</v>
      </c>
      <c r="E1992" t="s">
        <v>16</v>
      </c>
      <c r="F1992" t="s">
        <v>734</v>
      </c>
      <c r="G1992" t="s">
        <v>328</v>
      </c>
      <c r="H1992" t="s">
        <v>885</v>
      </c>
      <c r="I1992" t="s">
        <v>958</v>
      </c>
      <c r="J1992" t="s">
        <v>959</v>
      </c>
      <c r="K1992" s="4">
        <v>46030</v>
      </c>
      <c r="L1992" s="5">
        <v>0.54533564814814817</v>
      </c>
      <c r="M1992" t="s">
        <v>953</v>
      </c>
      <c r="N1992" s="5">
        <v>4.6296296296296294E-5</v>
      </c>
      <c r="O1992" t="s">
        <v>960</v>
      </c>
      <c r="P1992">
        <v>0</v>
      </c>
      <c r="Q1992">
        <v>20</v>
      </c>
      <c r="R1992" t="s">
        <v>961</v>
      </c>
      <c r="S1992" t="s">
        <v>955</v>
      </c>
    </row>
    <row r="1993" spans="1:19" x14ac:dyDescent="0.25">
      <c r="A1993" s="54">
        <f>_xlfn.XLOOKUP(B1993,'School Lookup'!D:D,'School Lookup'!F:F,0)</f>
        <v>682471</v>
      </c>
      <c r="B1993" s="54" t="str">
        <f>_xlfn.XLOOKUP(C1993,'School Lookup'!A:A,'School Lookup'!D:D,_xlfn.XLOOKUP(C1993,'School Lookup'!B:B,'School Lookup'!D:D,_xlfn.XLOOKUP(C1993,'School Lookup'!C:C,'School Lookup'!D:D,0)))</f>
        <v>Ridgeway Primary School</v>
      </c>
      <c r="C1993" t="s">
        <v>327</v>
      </c>
      <c r="D1993">
        <v>500</v>
      </c>
      <c r="E1993" t="s">
        <v>16</v>
      </c>
      <c r="F1993" t="s">
        <v>734</v>
      </c>
      <c r="G1993" t="s">
        <v>328</v>
      </c>
      <c r="H1993" t="s">
        <v>885</v>
      </c>
      <c r="I1993" t="s">
        <v>958</v>
      </c>
      <c r="J1993" t="s">
        <v>959</v>
      </c>
      <c r="K1993" s="4">
        <v>46030</v>
      </c>
      <c r="L1993" s="5">
        <v>0.54620370370370375</v>
      </c>
      <c r="M1993" t="s">
        <v>953</v>
      </c>
      <c r="N1993" s="5">
        <v>3.4722222222222222E-5</v>
      </c>
      <c r="O1993" t="s">
        <v>960</v>
      </c>
      <c r="P1993">
        <v>0</v>
      </c>
      <c r="Q1993">
        <v>20</v>
      </c>
      <c r="R1993" t="s">
        <v>961</v>
      </c>
      <c r="S1993" t="s">
        <v>955</v>
      </c>
    </row>
    <row r="1994" spans="1:19" x14ac:dyDescent="0.25">
      <c r="A1994" s="54">
        <f>_xlfn.XLOOKUP(B1994,'School Lookup'!D:D,'School Lookup'!F:F,0)</f>
        <v>682471</v>
      </c>
      <c r="B1994" s="54" t="str">
        <f>_xlfn.XLOOKUP(C1994,'School Lookup'!A:A,'School Lookup'!D:D,_xlfn.XLOOKUP(C1994,'School Lookup'!B:B,'School Lookup'!D:D,_xlfn.XLOOKUP(C1994,'School Lookup'!C:C,'School Lookup'!D:D,0)))</f>
        <v>Ridgeway Primary School</v>
      </c>
      <c r="C1994" t="s">
        <v>327</v>
      </c>
      <c r="D1994" t="s">
        <v>962</v>
      </c>
      <c r="E1994" t="s">
        <v>16</v>
      </c>
      <c r="F1994" t="s">
        <v>734</v>
      </c>
      <c r="G1994" t="s">
        <v>328</v>
      </c>
      <c r="H1994" t="s">
        <v>885</v>
      </c>
      <c r="I1994" t="s">
        <v>958</v>
      </c>
      <c r="J1994" t="s">
        <v>959</v>
      </c>
      <c r="K1994" s="4">
        <v>46030</v>
      </c>
      <c r="L1994" s="5">
        <v>0.54706018518518518</v>
      </c>
      <c r="M1994" t="s">
        <v>953</v>
      </c>
      <c r="N1994" s="5">
        <v>4.6296296296296298E-4</v>
      </c>
      <c r="O1994" t="s">
        <v>960</v>
      </c>
      <c r="P1994">
        <v>0</v>
      </c>
      <c r="Q1994">
        <v>20</v>
      </c>
      <c r="R1994" t="s">
        <v>955</v>
      </c>
    </row>
    <row r="1995" spans="1:19" x14ac:dyDescent="0.25">
      <c r="A1995" s="54">
        <f>_xlfn.XLOOKUP(B1995,'School Lookup'!D:D,'School Lookup'!F:F,0)</f>
        <v>682471</v>
      </c>
      <c r="B1995" s="54" t="str">
        <f>_xlfn.XLOOKUP(C1995,'School Lookup'!A:A,'School Lookup'!D:D,_xlfn.XLOOKUP(C1995,'School Lookup'!B:B,'School Lookup'!D:D,_xlfn.XLOOKUP(C1995,'School Lookup'!C:C,'School Lookup'!D:D,0)))</f>
        <v>Ridgeway Primary School</v>
      </c>
      <c r="C1995" t="s">
        <v>327</v>
      </c>
      <c r="D1995">
        <v>500</v>
      </c>
      <c r="E1995" t="s">
        <v>16</v>
      </c>
      <c r="F1995" t="s">
        <v>734</v>
      </c>
      <c r="G1995" t="s">
        <v>328</v>
      </c>
      <c r="H1995" t="s">
        <v>885</v>
      </c>
      <c r="I1995" t="s">
        <v>958</v>
      </c>
      <c r="J1995" t="s">
        <v>959</v>
      </c>
      <c r="K1995" s="4">
        <v>46030</v>
      </c>
      <c r="L1995" s="5">
        <v>0.54706018518518518</v>
      </c>
      <c r="M1995" t="s">
        <v>953</v>
      </c>
      <c r="N1995" s="5">
        <v>4.6296296296296298E-4</v>
      </c>
      <c r="O1995" t="s">
        <v>960</v>
      </c>
      <c r="P1995">
        <v>0</v>
      </c>
      <c r="Q1995">
        <v>20</v>
      </c>
      <c r="R1995" t="s">
        <v>961</v>
      </c>
      <c r="S1995" t="s">
        <v>955</v>
      </c>
    </row>
    <row r="1996" spans="1:19" x14ac:dyDescent="0.25">
      <c r="A1996" s="54">
        <f>_xlfn.XLOOKUP(B1996,'School Lookup'!D:D,'School Lookup'!F:F,0)</f>
        <v>682471</v>
      </c>
      <c r="B1996" s="54" t="str">
        <f>_xlfn.XLOOKUP(C1996,'School Lookup'!A:A,'School Lookup'!D:D,_xlfn.XLOOKUP(C1996,'School Lookup'!B:B,'School Lookup'!D:D,_xlfn.XLOOKUP(C1996,'School Lookup'!C:C,'School Lookup'!D:D,0)))</f>
        <v>Ridgeway Primary School</v>
      </c>
      <c r="C1996" t="s">
        <v>327</v>
      </c>
      <c r="D1996" t="s">
        <v>962</v>
      </c>
      <c r="E1996" t="s">
        <v>16</v>
      </c>
      <c r="F1996" t="s">
        <v>734</v>
      </c>
      <c r="G1996" t="s">
        <v>328</v>
      </c>
      <c r="H1996" t="s">
        <v>885</v>
      </c>
      <c r="I1996" t="s">
        <v>958</v>
      </c>
      <c r="J1996" t="s">
        <v>959</v>
      </c>
      <c r="K1996" s="4">
        <v>46030</v>
      </c>
      <c r="L1996" s="5">
        <v>0.54947916666666663</v>
      </c>
      <c r="M1996" t="s">
        <v>953</v>
      </c>
      <c r="N1996" s="5">
        <v>1.8981481481481482E-3</v>
      </c>
      <c r="O1996" t="s">
        <v>960</v>
      </c>
      <c r="P1996">
        <v>0</v>
      </c>
      <c r="Q1996">
        <v>20</v>
      </c>
      <c r="R1996" t="s">
        <v>955</v>
      </c>
    </row>
    <row r="1997" spans="1:19" x14ac:dyDescent="0.25">
      <c r="A1997" s="54">
        <f>_xlfn.XLOOKUP(B1997,'School Lookup'!D:D,'School Lookup'!F:F,0)</f>
        <v>682471</v>
      </c>
      <c r="B1997" s="54" t="str">
        <f>_xlfn.XLOOKUP(C1997,'School Lookup'!A:A,'School Lookup'!D:D,_xlfn.XLOOKUP(C1997,'School Lookup'!B:B,'School Lookup'!D:D,_xlfn.XLOOKUP(C1997,'School Lookup'!C:C,'School Lookup'!D:D,0)))</f>
        <v>Ridgeway Primary School</v>
      </c>
      <c r="C1997" t="s">
        <v>327</v>
      </c>
      <c r="D1997">
        <v>500</v>
      </c>
      <c r="E1997" t="s">
        <v>16</v>
      </c>
      <c r="F1997" t="s">
        <v>734</v>
      </c>
      <c r="G1997" t="s">
        <v>328</v>
      </c>
      <c r="H1997" t="s">
        <v>885</v>
      </c>
      <c r="I1997" t="s">
        <v>958</v>
      </c>
      <c r="J1997" t="s">
        <v>959</v>
      </c>
      <c r="K1997" s="4">
        <v>46030</v>
      </c>
      <c r="L1997" s="5">
        <v>0.54947916666666663</v>
      </c>
      <c r="M1997" t="s">
        <v>953</v>
      </c>
      <c r="N1997" s="5">
        <v>1.8981481481481482E-3</v>
      </c>
      <c r="O1997" t="s">
        <v>960</v>
      </c>
      <c r="P1997">
        <v>0</v>
      </c>
      <c r="Q1997">
        <v>20</v>
      </c>
      <c r="R1997" t="s">
        <v>961</v>
      </c>
      <c r="S1997" t="s">
        <v>955</v>
      </c>
    </row>
    <row r="1998" spans="1:19" x14ac:dyDescent="0.25">
      <c r="A1998" s="54">
        <f>_xlfn.XLOOKUP(B1998,'School Lookup'!D:D,'School Lookup'!F:F,0)</f>
        <v>682471</v>
      </c>
      <c r="B1998" s="54" t="str">
        <f>_xlfn.XLOOKUP(C1998,'School Lookup'!A:A,'School Lookup'!D:D,_xlfn.XLOOKUP(C1998,'School Lookup'!B:B,'School Lookup'!D:D,_xlfn.XLOOKUP(C1998,'School Lookup'!C:C,'School Lookup'!D:D,0)))</f>
        <v>Ridgeway Primary School</v>
      </c>
      <c r="C1998" t="s">
        <v>327</v>
      </c>
      <c r="D1998" t="s">
        <v>962</v>
      </c>
      <c r="E1998" t="s">
        <v>16</v>
      </c>
      <c r="F1998" t="s">
        <v>734</v>
      </c>
      <c r="G1998" t="s">
        <v>328</v>
      </c>
      <c r="H1998" t="s">
        <v>885</v>
      </c>
      <c r="I1998" t="s">
        <v>958</v>
      </c>
      <c r="J1998" t="s">
        <v>959</v>
      </c>
      <c r="K1998" s="4">
        <v>46030</v>
      </c>
      <c r="L1998" s="5">
        <v>0.55202546296296295</v>
      </c>
      <c r="M1998" t="s">
        <v>953</v>
      </c>
      <c r="N1998" s="5">
        <v>5.7870370370370367E-4</v>
      </c>
      <c r="O1998" t="s">
        <v>960</v>
      </c>
      <c r="P1998">
        <v>0</v>
      </c>
      <c r="Q1998">
        <v>20</v>
      </c>
      <c r="R1998" t="s">
        <v>955</v>
      </c>
    </row>
    <row r="1999" spans="1:19" x14ac:dyDescent="0.25">
      <c r="A1999" s="54">
        <f>_xlfn.XLOOKUP(B1999,'School Lookup'!D:D,'School Lookup'!F:F,0)</f>
        <v>682471</v>
      </c>
      <c r="B1999" s="54" t="str">
        <f>_xlfn.XLOOKUP(C1999,'School Lookup'!A:A,'School Lookup'!D:D,_xlfn.XLOOKUP(C1999,'School Lookup'!B:B,'School Lookup'!D:D,_xlfn.XLOOKUP(C1999,'School Lookup'!C:C,'School Lookup'!D:D,0)))</f>
        <v>Ridgeway Primary School</v>
      </c>
      <c r="C1999" t="s">
        <v>327</v>
      </c>
      <c r="D1999">
        <v>500</v>
      </c>
      <c r="E1999" t="s">
        <v>16</v>
      </c>
      <c r="F1999" t="s">
        <v>734</v>
      </c>
      <c r="G1999" t="s">
        <v>328</v>
      </c>
      <c r="H1999" t="s">
        <v>885</v>
      </c>
      <c r="I1999" t="s">
        <v>958</v>
      </c>
      <c r="J1999" t="s">
        <v>959</v>
      </c>
      <c r="K1999" s="4">
        <v>46030</v>
      </c>
      <c r="L1999" s="5">
        <v>0.55202546296296295</v>
      </c>
      <c r="M1999" t="s">
        <v>953</v>
      </c>
      <c r="N1999" s="5">
        <v>5.7870370370370367E-4</v>
      </c>
      <c r="O1999" t="s">
        <v>960</v>
      </c>
      <c r="P1999">
        <v>0</v>
      </c>
      <c r="Q1999">
        <v>20</v>
      </c>
      <c r="R1999" t="s">
        <v>961</v>
      </c>
      <c r="S1999" t="s">
        <v>955</v>
      </c>
    </row>
    <row r="2000" spans="1:19" x14ac:dyDescent="0.25">
      <c r="A2000" s="54">
        <f>_xlfn.XLOOKUP(B2000,'School Lookup'!D:D,'School Lookup'!F:F,0)</f>
        <v>682471</v>
      </c>
      <c r="B2000" s="54" t="str">
        <f>_xlfn.XLOOKUP(C2000,'School Lookup'!A:A,'School Lookup'!D:D,_xlfn.XLOOKUP(C2000,'School Lookup'!B:B,'School Lookup'!D:D,_xlfn.XLOOKUP(C2000,'School Lookup'!C:C,'School Lookup'!D:D,0)))</f>
        <v>Ridgeway Primary School</v>
      </c>
      <c r="C2000" t="s">
        <v>327</v>
      </c>
      <c r="D2000" t="s">
        <v>962</v>
      </c>
      <c r="E2000" t="s">
        <v>16</v>
      </c>
      <c r="F2000" t="s">
        <v>734</v>
      </c>
      <c r="G2000" t="s">
        <v>328</v>
      </c>
      <c r="H2000" t="s">
        <v>885</v>
      </c>
      <c r="I2000" t="s">
        <v>958</v>
      </c>
      <c r="J2000" t="s">
        <v>959</v>
      </c>
      <c r="K2000" s="4">
        <v>46030</v>
      </c>
      <c r="L2000" s="5">
        <v>0.56282407407407409</v>
      </c>
      <c r="M2000" t="s">
        <v>953</v>
      </c>
      <c r="N2000" s="5">
        <v>5.0925925925925921E-4</v>
      </c>
      <c r="O2000" t="s">
        <v>960</v>
      </c>
      <c r="P2000">
        <v>0</v>
      </c>
      <c r="Q2000">
        <v>20</v>
      </c>
      <c r="R2000" t="s">
        <v>955</v>
      </c>
    </row>
    <row r="2001" spans="1:19" x14ac:dyDescent="0.25">
      <c r="A2001" s="54">
        <f>_xlfn.XLOOKUP(B2001,'School Lookup'!D:D,'School Lookup'!F:F,0)</f>
        <v>682471</v>
      </c>
      <c r="B2001" s="54" t="str">
        <f>_xlfn.XLOOKUP(C2001,'School Lookup'!A:A,'School Lookup'!D:D,_xlfn.XLOOKUP(C2001,'School Lookup'!B:B,'School Lookup'!D:D,_xlfn.XLOOKUP(C2001,'School Lookup'!C:C,'School Lookup'!D:D,0)))</f>
        <v>Ridgeway Primary School</v>
      </c>
      <c r="C2001" t="s">
        <v>327</v>
      </c>
      <c r="D2001">
        <v>500</v>
      </c>
      <c r="E2001" t="s">
        <v>16</v>
      </c>
      <c r="F2001" t="s">
        <v>734</v>
      </c>
      <c r="G2001" t="s">
        <v>328</v>
      </c>
      <c r="H2001" t="s">
        <v>885</v>
      </c>
      <c r="I2001" t="s">
        <v>958</v>
      </c>
      <c r="J2001" t="s">
        <v>959</v>
      </c>
      <c r="K2001" s="4">
        <v>46030</v>
      </c>
      <c r="L2001" s="5">
        <v>0.56282407407407409</v>
      </c>
      <c r="M2001" t="s">
        <v>953</v>
      </c>
      <c r="N2001" s="5">
        <v>5.0925925925925921E-4</v>
      </c>
      <c r="O2001" t="s">
        <v>960</v>
      </c>
      <c r="P2001">
        <v>0</v>
      </c>
      <c r="Q2001">
        <v>20</v>
      </c>
      <c r="R2001" t="s">
        <v>961</v>
      </c>
      <c r="S2001" t="s">
        <v>955</v>
      </c>
    </row>
    <row r="2002" spans="1:19" x14ac:dyDescent="0.25">
      <c r="A2002" s="54">
        <f>_xlfn.XLOOKUP(B2002,'School Lookup'!D:D,'School Lookup'!F:F,0)</f>
        <v>682471</v>
      </c>
      <c r="B2002" s="54" t="str">
        <f>_xlfn.XLOOKUP(C2002,'School Lookup'!A:A,'School Lookup'!D:D,_xlfn.XLOOKUP(C2002,'School Lookup'!B:B,'School Lookup'!D:D,_xlfn.XLOOKUP(C2002,'School Lookup'!C:C,'School Lookup'!D:D,0)))</f>
        <v>Ridgeway Primary School</v>
      </c>
      <c r="C2002" t="s">
        <v>327</v>
      </c>
      <c r="D2002">
        <v>500</v>
      </c>
      <c r="E2002" t="s">
        <v>16</v>
      </c>
      <c r="F2002" t="s">
        <v>734</v>
      </c>
      <c r="G2002" t="s">
        <v>328</v>
      </c>
      <c r="H2002" t="s">
        <v>885</v>
      </c>
      <c r="I2002" t="s">
        <v>958</v>
      </c>
      <c r="J2002" t="s">
        <v>959</v>
      </c>
      <c r="K2002" s="4">
        <v>46030</v>
      </c>
      <c r="L2002" s="5">
        <v>0.56789351851851855</v>
      </c>
      <c r="M2002" t="s">
        <v>953</v>
      </c>
      <c r="N2002" s="5">
        <v>4.2824074074074075E-4</v>
      </c>
      <c r="O2002" t="s">
        <v>960</v>
      </c>
      <c r="P2002">
        <v>0</v>
      </c>
      <c r="Q2002">
        <v>20</v>
      </c>
      <c r="R2002" t="s">
        <v>961</v>
      </c>
      <c r="S2002" t="s">
        <v>955</v>
      </c>
    </row>
    <row r="2003" spans="1:19" x14ac:dyDescent="0.25">
      <c r="A2003" s="54">
        <f>_xlfn.XLOOKUP(B2003,'School Lookup'!D:D,'School Lookup'!F:F,0)</f>
        <v>682471</v>
      </c>
      <c r="B2003" s="54" t="str">
        <f>_xlfn.XLOOKUP(C2003,'School Lookup'!A:A,'School Lookup'!D:D,_xlfn.XLOOKUP(C2003,'School Lookup'!B:B,'School Lookup'!D:D,_xlfn.XLOOKUP(C2003,'School Lookup'!C:C,'School Lookup'!D:D,0)))</f>
        <v>Ridgeway Primary School</v>
      </c>
      <c r="C2003" t="s">
        <v>327</v>
      </c>
      <c r="D2003" t="s">
        <v>962</v>
      </c>
      <c r="E2003" t="s">
        <v>16</v>
      </c>
      <c r="F2003" t="s">
        <v>734</v>
      </c>
      <c r="G2003" t="s">
        <v>328</v>
      </c>
      <c r="H2003" t="s">
        <v>885</v>
      </c>
      <c r="I2003" t="s">
        <v>958</v>
      </c>
      <c r="J2003" t="s">
        <v>959</v>
      </c>
      <c r="K2003" s="4">
        <v>46030</v>
      </c>
      <c r="L2003" s="5">
        <v>0.57777777777777772</v>
      </c>
      <c r="M2003" t="s">
        <v>953</v>
      </c>
      <c r="N2003" s="5">
        <v>4.0509259259259258E-4</v>
      </c>
      <c r="O2003" t="s">
        <v>960</v>
      </c>
      <c r="P2003">
        <v>0</v>
      </c>
      <c r="Q2003">
        <v>20</v>
      </c>
      <c r="R2003" t="s">
        <v>955</v>
      </c>
    </row>
    <row r="2004" spans="1:19" x14ac:dyDescent="0.25">
      <c r="A2004" s="54">
        <f>_xlfn.XLOOKUP(B2004,'School Lookup'!D:D,'School Lookup'!F:F,0)</f>
        <v>682471</v>
      </c>
      <c r="B2004" s="54" t="str">
        <f>_xlfn.XLOOKUP(C2004,'School Lookup'!A:A,'School Lookup'!D:D,_xlfn.XLOOKUP(C2004,'School Lookup'!B:B,'School Lookup'!D:D,_xlfn.XLOOKUP(C2004,'School Lookup'!C:C,'School Lookup'!D:D,0)))</f>
        <v>Ridgeway Primary School</v>
      </c>
      <c r="C2004" t="s">
        <v>327</v>
      </c>
      <c r="D2004">
        <v>500</v>
      </c>
      <c r="E2004" t="s">
        <v>16</v>
      </c>
      <c r="F2004" t="s">
        <v>734</v>
      </c>
      <c r="G2004" t="s">
        <v>328</v>
      </c>
      <c r="H2004" t="s">
        <v>885</v>
      </c>
      <c r="I2004" t="s">
        <v>958</v>
      </c>
      <c r="J2004" t="s">
        <v>959</v>
      </c>
      <c r="K2004" s="4">
        <v>46030</v>
      </c>
      <c r="L2004" s="5">
        <v>0.57777777777777772</v>
      </c>
      <c r="M2004" t="s">
        <v>953</v>
      </c>
      <c r="N2004" s="5">
        <v>4.0509259259259258E-4</v>
      </c>
      <c r="O2004" t="s">
        <v>960</v>
      </c>
      <c r="P2004">
        <v>0</v>
      </c>
      <c r="Q2004">
        <v>20</v>
      </c>
      <c r="R2004" t="s">
        <v>961</v>
      </c>
      <c r="S2004" t="s">
        <v>955</v>
      </c>
    </row>
    <row r="2005" spans="1:19" x14ac:dyDescent="0.25">
      <c r="A2005" s="54">
        <f>_xlfn.XLOOKUP(B2005,'School Lookup'!D:D,'School Lookup'!F:F,0)</f>
        <v>682471</v>
      </c>
      <c r="B2005" s="54" t="str">
        <f>_xlfn.XLOOKUP(C2005,'School Lookup'!A:A,'School Lookup'!D:D,_xlfn.XLOOKUP(C2005,'School Lookup'!B:B,'School Lookup'!D:D,_xlfn.XLOOKUP(C2005,'School Lookup'!C:C,'School Lookup'!D:D,0)))</f>
        <v>Ridgeway Primary School</v>
      </c>
      <c r="C2005" t="s">
        <v>327</v>
      </c>
      <c r="D2005">
        <v>500</v>
      </c>
      <c r="E2005" t="s">
        <v>16</v>
      </c>
      <c r="F2005" t="s">
        <v>734</v>
      </c>
      <c r="G2005" t="s">
        <v>328</v>
      </c>
      <c r="H2005" t="s">
        <v>885</v>
      </c>
      <c r="I2005" t="s">
        <v>958</v>
      </c>
      <c r="J2005" t="s">
        <v>959</v>
      </c>
      <c r="K2005" s="4">
        <v>46030</v>
      </c>
      <c r="L2005" s="5">
        <v>0.58484953703703701</v>
      </c>
      <c r="M2005" t="s">
        <v>953</v>
      </c>
      <c r="N2005" s="5">
        <v>2.3148148148148147E-5</v>
      </c>
      <c r="O2005" t="s">
        <v>960</v>
      </c>
      <c r="P2005">
        <v>0</v>
      </c>
      <c r="Q2005">
        <v>20</v>
      </c>
      <c r="R2005" t="s">
        <v>961</v>
      </c>
      <c r="S2005" t="s">
        <v>955</v>
      </c>
    </row>
    <row r="2006" spans="1:19" x14ac:dyDescent="0.25">
      <c r="A2006" s="54">
        <f>_xlfn.XLOOKUP(B2006,'School Lookup'!D:D,'School Lookup'!F:F,0)</f>
        <v>682471</v>
      </c>
      <c r="B2006" s="54" t="str">
        <f>_xlfn.XLOOKUP(C2006,'School Lookup'!A:A,'School Lookup'!D:D,_xlfn.XLOOKUP(C2006,'School Lookup'!B:B,'School Lookup'!D:D,_xlfn.XLOOKUP(C2006,'School Lookup'!C:C,'School Lookup'!D:D,0)))</f>
        <v>Ridgeway Primary School</v>
      </c>
      <c r="C2006" t="s">
        <v>327</v>
      </c>
      <c r="D2006">
        <v>500</v>
      </c>
      <c r="E2006" t="s">
        <v>16</v>
      </c>
      <c r="F2006" t="s">
        <v>734</v>
      </c>
      <c r="G2006" t="s">
        <v>328</v>
      </c>
      <c r="H2006" t="s">
        <v>885</v>
      </c>
      <c r="I2006" t="s">
        <v>958</v>
      </c>
      <c r="J2006" t="s">
        <v>959</v>
      </c>
      <c r="K2006" s="4">
        <v>46030</v>
      </c>
      <c r="L2006" s="5">
        <v>0.5865393518518518</v>
      </c>
      <c r="M2006" t="s">
        <v>953</v>
      </c>
      <c r="N2006" s="5">
        <v>2.3148148148148147E-5</v>
      </c>
      <c r="O2006" t="s">
        <v>960</v>
      </c>
      <c r="P2006">
        <v>0</v>
      </c>
      <c r="Q2006">
        <v>20</v>
      </c>
      <c r="R2006" t="s">
        <v>961</v>
      </c>
      <c r="S2006" t="s">
        <v>955</v>
      </c>
    </row>
    <row r="2007" spans="1:19" x14ac:dyDescent="0.25">
      <c r="A2007" s="54">
        <f>_xlfn.XLOOKUP(B2007,'School Lookup'!D:D,'School Lookup'!F:F,0)</f>
        <v>148526</v>
      </c>
      <c r="B2007" s="54" t="str">
        <f>_xlfn.XLOOKUP(C2007,'School Lookup'!A:A,'School Lookup'!D:D,_xlfn.XLOOKUP(C2007,'School Lookup'!B:B,'School Lookup'!D:D,_xlfn.XLOOKUP(C2007,'School Lookup'!C:C,'School Lookup'!D:D,0)))</f>
        <v>The Village Federation Lines</v>
      </c>
      <c r="C2007" t="s">
        <v>24</v>
      </c>
      <c r="D2007">
        <v>143</v>
      </c>
      <c r="E2007" t="s">
        <v>16</v>
      </c>
      <c r="F2007" t="s">
        <v>734</v>
      </c>
      <c r="G2007" t="s">
        <v>134</v>
      </c>
      <c r="H2007" t="s">
        <v>347</v>
      </c>
      <c r="I2007" t="s">
        <v>958</v>
      </c>
      <c r="J2007" t="s">
        <v>959</v>
      </c>
      <c r="K2007" s="4">
        <v>46030</v>
      </c>
      <c r="L2007" s="5">
        <v>0.56085648148148148</v>
      </c>
      <c r="M2007" t="s">
        <v>953</v>
      </c>
      <c r="N2007" s="5">
        <v>0</v>
      </c>
      <c r="O2007" t="s">
        <v>960</v>
      </c>
      <c r="P2007">
        <v>0</v>
      </c>
      <c r="Q2007">
        <v>20</v>
      </c>
      <c r="R2007" t="s">
        <v>955</v>
      </c>
    </row>
    <row r="2008" spans="1:19" x14ac:dyDescent="0.25">
      <c r="A2008" s="54">
        <f>_xlfn.XLOOKUP(B2008,'School Lookup'!D:D,'School Lookup'!F:F,0)</f>
        <v>148526</v>
      </c>
      <c r="B2008" s="54" t="str">
        <f>_xlfn.XLOOKUP(C2008,'School Lookup'!A:A,'School Lookup'!D:D,_xlfn.XLOOKUP(C2008,'School Lookup'!B:B,'School Lookup'!D:D,_xlfn.XLOOKUP(C2008,'School Lookup'!C:C,'School Lookup'!D:D,0)))</f>
        <v>The Village Federation Lines</v>
      </c>
      <c r="C2008" t="s">
        <v>24</v>
      </c>
      <c r="D2008">
        <v>142</v>
      </c>
      <c r="E2008" t="s">
        <v>16</v>
      </c>
      <c r="F2008" t="s">
        <v>734</v>
      </c>
      <c r="G2008" t="s">
        <v>134</v>
      </c>
      <c r="H2008" t="s">
        <v>347</v>
      </c>
      <c r="I2008" t="s">
        <v>958</v>
      </c>
      <c r="J2008" t="s">
        <v>959</v>
      </c>
      <c r="K2008" s="4">
        <v>46030</v>
      </c>
      <c r="L2008" s="5">
        <v>0.56100694444444443</v>
      </c>
      <c r="M2008" t="s">
        <v>953</v>
      </c>
      <c r="N2008" s="5">
        <v>7.5578703703703702E-3</v>
      </c>
      <c r="O2008" t="s">
        <v>960</v>
      </c>
      <c r="P2008">
        <v>0</v>
      </c>
      <c r="Q2008">
        <v>20</v>
      </c>
      <c r="R2008" t="s">
        <v>955</v>
      </c>
    </row>
    <row r="2009" spans="1:19" x14ac:dyDescent="0.25">
      <c r="A2009" s="54">
        <f>_xlfn.XLOOKUP(B2009,'School Lookup'!D:D,'School Lookup'!F:F,0)</f>
        <v>148526</v>
      </c>
      <c r="B2009" s="54" t="str">
        <f>_xlfn.XLOOKUP(C2009,'School Lookup'!A:A,'School Lookup'!D:D,_xlfn.XLOOKUP(C2009,'School Lookup'!B:B,'School Lookup'!D:D,_xlfn.XLOOKUP(C2009,'School Lookup'!C:C,'School Lookup'!D:D,0)))</f>
        <v>The Village Federation Lines</v>
      </c>
      <c r="C2009" t="s">
        <v>24</v>
      </c>
      <c r="D2009">
        <v>151</v>
      </c>
      <c r="E2009" t="s">
        <v>16</v>
      </c>
      <c r="F2009" t="s">
        <v>734</v>
      </c>
      <c r="G2009" t="s">
        <v>134</v>
      </c>
      <c r="H2009" t="s">
        <v>347</v>
      </c>
      <c r="I2009" t="s">
        <v>958</v>
      </c>
      <c r="J2009" t="s">
        <v>959</v>
      </c>
      <c r="K2009" s="4">
        <v>46030</v>
      </c>
      <c r="L2009" s="5">
        <v>0.5715393518518519</v>
      </c>
      <c r="M2009" t="s">
        <v>953</v>
      </c>
      <c r="N2009" s="5">
        <v>2.4305555555555555E-4</v>
      </c>
      <c r="O2009" t="s">
        <v>960</v>
      </c>
      <c r="P2009">
        <v>0</v>
      </c>
      <c r="Q2009">
        <v>20</v>
      </c>
      <c r="R2009" t="s">
        <v>1772</v>
      </c>
      <c r="S2009" t="s">
        <v>970</v>
      </c>
    </row>
    <row r="2010" spans="1:19" x14ac:dyDescent="0.25">
      <c r="A2010" s="54">
        <f>_xlfn.XLOOKUP(B2010,'School Lookup'!D:D,'School Lookup'!F:F,0)</f>
        <v>148526</v>
      </c>
      <c r="B2010" s="54" t="str">
        <f>_xlfn.XLOOKUP(C2010,'School Lookup'!A:A,'School Lookup'!D:D,_xlfn.XLOOKUP(C2010,'School Lookup'!B:B,'School Lookup'!D:D,_xlfn.XLOOKUP(C2010,'School Lookup'!C:C,'School Lookup'!D:D,0)))</f>
        <v>The Village Federation Lines</v>
      </c>
      <c r="C2010" t="s">
        <v>24</v>
      </c>
      <c r="D2010">
        <v>151</v>
      </c>
      <c r="E2010" t="s">
        <v>16</v>
      </c>
      <c r="F2010" t="s">
        <v>734</v>
      </c>
      <c r="G2010" t="s">
        <v>134</v>
      </c>
      <c r="H2010" t="s">
        <v>347</v>
      </c>
      <c r="I2010" t="s">
        <v>958</v>
      </c>
      <c r="J2010" t="s">
        <v>959</v>
      </c>
      <c r="K2010" s="4">
        <v>46030</v>
      </c>
      <c r="L2010" s="5">
        <v>0.57672453703703708</v>
      </c>
      <c r="M2010" t="s">
        <v>953</v>
      </c>
      <c r="N2010" s="5">
        <v>1.0185185185185184E-3</v>
      </c>
      <c r="O2010" t="s">
        <v>960</v>
      </c>
      <c r="P2010">
        <v>0</v>
      </c>
      <c r="Q2010">
        <v>20</v>
      </c>
      <c r="R2010" t="s">
        <v>1772</v>
      </c>
      <c r="S2010" t="s">
        <v>970</v>
      </c>
    </row>
    <row r="2011" spans="1:19" x14ac:dyDescent="0.25">
      <c r="A2011" s="54">
        <f>_xlfn.XLOOKUP(B2011,'School Lookup'!D:D,'School Lookup'!F:F,0)</f>
        <v>148526</v>
      </c>
      <c r="B2011" s="54" t="str">
        <f>_xlfn.XLOOKUP(C2011,'School Lookup'!A:A,'School Lookup'!D:D,_xlfn.XLOOKUP(C2011,'School Lookup'!B:B,'School Lookup'!D:D,_xlfn.XLOOKUP(C2011,'School Lookup'!C:C,'School Lookup'!D:D,0)))</f>
        <v>The Village Federation Lines</v>
      </c>
      <c r="C2011" t="s">
        <v>24</v>
      </c>
      <c r="D2011" t="s">
        <v>1882</v>
      </c>
      <c r="E2011" t="s">
        <v>16</v>
      </c>
      <c r="F2011" t="s">
        <v>734</v>
      </c>
      <c r="G2011" t="s">
        <v>134</v>
      </c>
      <c r="H2011" t="s">
        <v>347</v>
      </c>
      <c r="I2011" t="s">
        <v>958</v>
      </c>
      <c r="J2011" t="s">
        <v>959</v>
      </c>
      <c r="K2011" s="4">
        <v>46030</v>
      </c>
      <c r="L2011" s="5">
        <v>0.62462962962962965</v>
      </c>
      <c r="M2011" t="s">
        <v>953</v>
      </c>
      <c r="N2011" s="5">
        <v>3.3564814814814816E-3</v>
      </c>
      <c r="O2011" t="s">
        <v>960</v>
      </c>
      <c r="P2011">
        <v>0</v>
      </c>
      <c r="Q2011">
        <v>20</v>
      </c>
      <c r="R2011" t="s">
        <v>1246</v>
      </c>
      <c r="S2011" t="s">
        <v>966</v>
      </c>
    </row>
    <row r="2012" spans="1:19" x14ac:dyDescent="0.25">
      <c r="A2012" s="54">
        <f>_xlfn.XLOOKUP(B2012,'School Lookup'!D:D,'School Lookup'!F:F,0)</f>
        <v>148526</v>
      </c>
      <c r="B2012" s="54" t="str">
        <f>_xlfn.XLOOKUP(C2012,'School Lookup'!A:A,'School Lookup'!D:D,_xlfn.XLOOKUP(C2012,'School Lookup'!B:B,'School Lookup'!D:D,_xlfn.XLOOKUP(C2012,'School Lookup'!C:C,'School Lookup'!D:D,0)))</f>
        <v>The Village Federation Lines</v>
      </c>
      <c r="C2012" t="s">
        <v>24</v>
      </c>
      <c r="D2012" t="s">
        <v>1127</v>
      </c>
      <c r="E2012" t="s">
        <v>16</v>
      </c>
      <c r="F2012" t="s">
        <v>734</v>
      </c>
      <c r="G2012" t="s">
        <v>134</v>
      </c>
      <c r="H2012" t="s">
        <v>347</v>
      </c>
      <c r="I2012" t="s">
        <v>958</v>
      </c>
      <c r="J2012" t="s">
        <v>981</v>
      </c>
      <c r="K2012" s="4">
        <v>46030</v>
      </c>
      <c r="L2012" s="5">
        <v>0.57217592592592592</v>
      </c>
      <c r="M2012" t="s">
        <v>953</v>
      </c>
      <c r="N2012" s="5">
        <v>4.43287037037037E-3</v>
      </c>
      <c r="O2012" t="s">
        <v>982</v>
      </c>
      <c r="P2012">
        <v>0</v>
      </c>
      <c r="Q2012">
        <v>20</v>
      </c>
      <c r="R2012" t="s">
        <v>983</v>
      </c>
      <c r="S2012" t="s">
        <v>984</v>
      </c>
    </row>
    <row r="2013" spans="1:19" x14ac:dyDescent="0.25">
      <c r="A2013" s="54">
        <f>_xlfn.XLOOKUP(B2013,'School Lookup'!D:D,'School Lookup'!F:F,0)</f>
        <v>823392</v>
      </c>
      <c r="B2013" s="54" t="str">
        <f>_xlfn.XLOOKUP(C2013,'School Lookup'!A:A,'School Lookup'!D:D,_xlfn.XLOOKUP(C2013,'School Lookup'!B:B,'School Lookup'!D:D,_xlfn.XLOOKUP(C2013,'School Lookup'!C:C,'School Lookup'!D:D,0)))</f>
        <v>Fitz Herbert C of E VA Primary School</v>
      </c>
      <c r="C2013" t="s">
        <v>25</v>
      </c>
      <c r="D2013" t="s">
        <v>1022</v>
      </c>
      <c r="E2013" t="s">
        <v>16</v>
      </c>
      <c r="F2013" t="s">
        <v>734</v>
      </c>
      <c r="G2013" t="s">
        <v>134</v>
      </c>
      <c r="H2013" t="s">
        <v>347</v>
      </c>
      <c r="I2013" t="s">
        <v>958</v>
      </c>
      <c r="J2013" t="s">
        <v>959</v>
      </c>
      <c r="K2013" s="4">
        <v>46030</v>
      </c>
      <c r="L2013" s="5">
        <v>0.28134259259259259</v>
      </c>
      <c r="M2013" t="s">
        <v>953</v>
      </c>
      <c r="N2013" s="5">
        <v>3.8194444444444446E-4</v>
      </c>
      <c r="O2013" t="s">
        <v>1023</v>
      </c>
      <c r="P2013">
        <v>0</v>
      </c>
      <c r="Q2013">
        <v>20</v>
      </c>
      <c r="R2013" t="s">
        <v>1024</v>
      </c>
      <c r="S2013" t="s">
        <v>966</v>
      </c>
    </row>
    <row r="2014" spans="1:19" x14ac:dyDescent="0.25">
      <c r="A2014" s="54">
        <f>_xlfn.XLOOKUP(B2014,'School Lookup'!D:D,'School Lookup'!F:F,0)</f>
        <v>148526</v>
      </c>
      <c r="B2014" s="54" t="str">
        <f>_xlfn.XLOOKUP(C2014,'School Lookup'!A:A,'School Lookup'!D:D,_xlfn.XLOOKUP(C2014,'School Lookup'!B:B,'School Lookup'!D:D,_xlfn.XLOOKUP(C2014,'School Lookup'!C:C,'School Lookup'!D:D,0)))</f>
        <v>The Village Federation Lines</v>
      </c>
      <c r="C2014" t="s">
        <v>46</v>
      </c>
      <c r="D2014">
        <v>143</v>
      </c>
      <c r="E2014" t="s">
        <v>16</v>
      </c>
      <c r="F2014" t="s">
        <v>734</v>
      </c>
      <c r="G2014" t="s">
        <v>134</v>
      </c>
      <c r="H2014" t="s">
        <v>347</v>
      </c>
      <c r="I2014" t="s">
        <v>958</v>
      </c>
      <c r="J2014" t="s">
        <v>959</v>
      </c>
      <c r="K2014" s="4">
        <v>46030</v>
      </c>
      <c r="L2014" s="5">
        <v>0.66206018518518517</v>
      </c>
      <c r="M2014" t="s">
        <v>953</v>
      </c>
      <c r="N2014" s="5">
        <v>3.7037037037037035E-4</v>
      </c>
      <c r="O2014" t="s">
        <v>960</v>
      </c>
      <c r="P2014">
        <v>0</v>
      </c>
      <c r="Q2014">
        <v>20</v>
      </c>
      <c r="R2014" t="s">
        <v>955</v>
      </c>
    </row>
    <row r="2015" spans="1:19" x14ac:dyDescent="0.25">
      <c r="A2015" s="54">
        <f>_xlfn.XLOOKUP(B2015,'School Lookup'!D:D,'School Lookup'!F:F,0)</f>
        <v>148526</v>
      </c>
      <c r="B2015" s="54" t="str">
        <f>_xlfn.XLOOKUP(C2015,'School Lookup'!A:A,'School Lookup'!D:D,_xlfn.XLOOKUP(C2015,'School Lookup'!B:B,'School Lookup'!D:D,_xlfn.XLOOKUP(C2015,'School Lookup'!C:C,'School Lookup'!D:D,0)))</f>
        <v>The Village Federation Lines</v>
      </c>
      <c r="C2015" t="s">
        <v>46</v>
      </c>
      <c r="D2015" t="s">
        <v>1883</v>
      </c>
      <c r="E2015" t="s">
        <v>16</v>
      </c>
      <c r="F2015" t="s">
        <v>734</v>
      </c>
      <c r="G2015" t="s">
        <v>134</v>
      </c>
      <c r="H2015" t="s">
        <v>347</v>
      </c>
      <c r="I2015" t="s">
        <v>958</v>
      </c>
      <c r="J2015" t="s">
        <v>967</v>
      </c>
      <c r="K2015" s="4">
        <v>46030</v>
      </c>
      <c r="L2015" s="5">
        <v>0.66119212962962959</v>
      </c>
      <c r="M2015" t="s">
        <v>953</v>
      </c>
      <c r="N2015" s="5">
        <v>5.2083333333333333E-4</v>
      </c>
      <c r="O2015" t="s">
        <v>968</v>
      </c>
      <c r="P2015">
        <v>0.09</v>
      </c>
      <c r="Q2015">
        <v>20</v>
      </c>
      <c r="R2015" t="s">
        <v>1418</v>
      </c>
      <c r="S2015" t="s">
        <v>1657</v>
      </c>
    </row>
    <row r="2016" spans="1:19" x14ac:dyDescent="0.25">
      <c r="A2016" s="54">
        <f>_xlfn.XLOOKUP(B2016,'School Lookup'!D:D,'School Lookup'!F:F,0)</f>
        <v>114469</v>
      </c>
      <c r="B2016" s="54" t="str">
        <f>_xlfn.XLOOKUP(C2016,'School Lookup'!A:A,'School Lookup'!D:D,_xlfn.XLOOKUP(C2016,'School Lookup'!B:B,'School Lookup'!D:D,_xlfn.XLOOKUP(C2016,'School Lookup'!C:C,'School Lookup'!D:D,0)))</f>
        <v>Thornsett Primary School</v>
      </c>
      <c r="C2016" t="s">
        <v>20</v>
      </c>
      <c r="D2016" t="s">
        <v>1884</v>
      </c>
      <c r="E2016" t="s">
        <v>16</v>
      </c>
      <c r="F2016" t="s">
        <v>734</v>
      </c>
      <c r="G2016" t="s">
        <v>224</v>
      </c>
      <c r="H2016" t="s">
        <v>222</v>
      </c>
      <c r="I2016" t="s">
        <v>980</v>
      </c>
      <c r="J2016" t="s">
        <v>959</v>
      </c>
      <c r="K2016" s="4">
        <v>46030</v>
      </c>
      <c r="L2016" s="5">
        <v>0.63612268518518522</v>
      </c>
      <c r="M2016" t="s">
        <v>953</v>
      </c>
      <c r="N2016" s="5">
        <v>1.1805555555555556E-3</v>
      </c>
      <c r="O2016" t="s">
        <v>1023</v>
      </c>
      <c r="P2016">
        <v>2.1999999999999999E-2</v>
      </c>
      <c r="Q2016">
        <v>20</v>
      </c>
      <c r="R2016" t="s">
        <v>1299</v>
      </c>
      <c r="S2016" t="s">
        <v>966</v>
      </c>
    </row>
    <row r="2017" spans="1:19" x14ac:dyDescent="0.25">
      <c r="A2017" s="54">
        <f>_xlfn.XLOOKUP(B2017,'School Lookup'!D:D,'School Lookup'!F:F,0)</f>
        <v>823392</v>
      </c>
      <c r="B2017" s="54" t="str">
        <f>_xlfn.XLOOKUP(C2017,'School Lookup'!A:A,'School Lookup'!D:D,_xlfn.XLOOKUP(C2017,'School Lookup'!B:B,'School Lookup'!D:D,_xlfn.XLOOKUP(C2017,'School Lookup'!C:C,'School Lookup'!D:D,0)))</f>
        <v>Fitz Herbert C of E VA Primary School</v>
      </c>
      <c r="C2017" t="s">
        <v>25</v>
      </c>
      <c r="D2017">
        <v>619</v>
      </c>
      <c r="E2017" t="s">
        <v>16</v>
      </c>
      <c r="F2017" t="s">
        <v>734</v>
      </c>
      <c r="G2017" t="s">
        <v>134</v>
      </c>
      <c r="H2017" t="s">
        <v>347</v>
      </c>
      <c r="I2017" t="s">
        <v>958</v>
      </c>
      <c r="J2017" t="s">
        <v>959</v>
      </c>
      <c r="K2017" s="4">
        <v>46030</v>
      </c>
      <c r="L2017" s="5">
        <v>0.39553240740740742</v>
      </c>
      <c r="M2017" t="s">
        <v>953</v>
      </c>
      <c r="N2017" s="5">
        <v>8.1018518518518516E-5</v>
      </c>
      <c r="O2017" t="s">
        <v>960</v>
      </c>
      <c r="P2017">
        <v>0</v>
      </c>
      <c r="Q2017">
        <v>20</v>
      </c>
      <c r="R2017" t="s">
        <v>975</v>
      </c>
      <c r="S2017" t="s">
        <v>976</v>
      </c>
    </row>
    <row r="2018" spans="1:19" x14ac:dyDescent="0.25">
      <c r="A2018" s="54">
        <f>_xlfn.XLOOKUP(B2018,'School Lookup'!D:D,'School Lookup'!F:F,0)</f>
        <v>231471</v>
      </c>
      <c r="B2018" s="54" t="str">
        <f>_xlfn.XLOOKUP(C2018,'School Lookup'!A:A,'School Lookup'!D:D,_xlfn.XLOOKUP(C2018,'School Lookup'!B:B,'School Lookup'!D:D,_xlfn.XLOOKUP(C2018,'School Lookup'!C:C,'School Lookup'!D:D,0)))</f>
        <v>Leys Junior School</v>
      </c>
      <c r="C2018" t="s">
        <v>19</v>
      </c>
      <c r="D2018" t="s">
        <v>1885</v>
      </c>
      <c r="E2018" t="s">
        <v>16</v>
      </c>
      <c r="F2018" t="s">
        <v>734</v>
      </c>
      <c r="G2018" t="s">
        <v>217</v>
      </c>
      <c r="H2018" t="s">
        <v>842</v>
      </c>
      <c r="I2018" t="s">
        <v>980</v>
      </c>
      <c r="J2018" t="s">
        <v>981</v>
      </c>
      <c r="K2018" s="4">
        <v>46030</v>
      </c>
      <c r="L2018" s="5">
        <v>0.42725694444444445</v>
      </c>
      <c r="M2018" t="s">
        <v>953</v>
      </c>
      <c r="N2018" s="5">
        <v>4.3981481481481481E-4</v>
      </c>
      <c r="O2018" t="s">
        <v>982</v>
      </c>
      <c r="P2018">
        <v>4.7E-2</v>
      </c>
      <c r="Q2018">
        <v>20</v>
      </c>
      <c r="R2018" t="s">
        <v>983</v>
      </c>
      <c r="S2018" t="s">
        <v>984</v>
      </c>
    </row>
    <row r="2019" spans="1:19" x14ac:dyDescent="0.25">
      <c r="A2019" s="54">
        <f>_xlfn.XLOOKUP(B2019,'School Lookup'!D:D,'School Lookup'!F:F,0)</f>
        <v>231471</v>
      </c>
      <c r="B2019" s="54" t="str">
        <f>_xlfn.XLOOKUP(C2019,'School Lookup'!A:A,'School Lookup'!D:D,_xlfn.XLOOKUP(C2019,'School Lookup'!B:B,'School Lookup'!D:D,_xlfn.XLOOKUP(C2019,'School Lookup'!C:C,'School Lookup'!D:D,0)))</f>
        <v>Leys Junior School</v>
      </c>
      <c r="C2019" t="s">
        <v>19</v>
      </c>
      <c r="D2019" t="s">
        <v>1886</v>
      </c>
      <c r="E2019" t="s">
        <v>16</v>
      </c>
      <c r="F2019" t="s">
        <v>734</v>
      </c>
      <c r="G2019" t="s">
        <v>217</v>
      </c>
      <c r="H2019" t="s">
        <v>842</v>
      </c>
      <c r="I2019" t="s">
        <v>980</v>
      </c>
      <c r="J2019" t="s">
        <v>981</v>
      </c>
      <c r="K2019" s="4">
        <v>46030</v>
      </c>
      <c r="L2019" s="5">
        <v>0.58125000000000004</v>
      </c>
      <c r="M2019" t="s">
        <v>953</v>
      </c>
      <c r="N2019" s="5">
        <v>4.3981481481481481E-4</v>
      </c>
      <c r="O2019" t="s">
        <v>982</v>
      </c>
      <c r="P2019">
        <v>9.8000000000000004E-2</v>
      </c>
      <c r="Q2019">
        <v>20</v>
      </c>
      <c r="R2019" t="s">
        <v>989</v>
      </c>
      <c r="S2019" t="s">
        <v>990</v>
      </c>
    </row>
    <row r="2020" spans="1:19" x14ac:dyDescent="0.25">
      <c r="A2020" s="54">
        <f>_xlfn.XLOOKUP(B2020,'School Lookup'!D:D,'School Lookup'!F:F,0)</f>
        <v>231471</v>
      </c>
      <c r="B2020" s="54" t="str">
        <f>_xlfn.XLOOKUP(C2020,'School Lookup'!A:A,'School Lookup'!D:D,_xlfn.XLOOKUP(C2020,'School Lookup'!B:B,'School Lookup'!D:D,_xlfn.XLOOKUP(C2020,'School Lookup'!C:C,'School Lookup'!D:D,0)))</f>
        <v>Leys Junior School</v>
      </c>
      <c r="C2020" t="s">
        <v>19</v>
      </c>
      <c r="D2020" t="s">
        <v>1887</v>
      </c>
      <c r="E2020" t="s">
        <v>16</v>
      </c>
      <c r="F2020" t="s">
        <v>734</v>
      </c>
      <c r="G2020" t="s">
        <v>217</v>
      </c>
      <c r="H2020" t="s">
        <v>842</v>
      </c>
      <c r="I2020" t="s">
        <v>980</v>
      </c>
      <c r="J2020" t="s">
        <v>981</v>
      </c>
      <c r="K2020" s="4">
        <v>46030</v>
      </c>
      <c r="L2020" s="5">
        <v>0.58229166666666665</v>
      </c>
      <c r="M2020" t="s">
        <v>953</v>
      </c>
      <c r="N2020" s="5">
        <v>1.2152777777777778E-3</v>
      </c>
      <c r="O2020" t="s">
        <v>982</v>
      </c>
      <c r="P2020">
        <v>0.26500000000000001</v>
      </c>
      <c r="Q2020">
        <v>20</v>
      </c>
      <c r="R2020" t="s">
        <v>989</v>
      </c>
      <c r="S2020" t="s">
        <v>990</v>
      </c>
    </row>
    <row r="2021" spans="1:19" x14ac:dyDescent="0.25">
      <c r="A2021" s="54">
        <f>_xlfn.XLOOKUP(B2021,'School Lookup'!D:D,'School Lookup'!F:F,0)</f>
        <v>231471</v>
      </c>
      <c r="B2021" s="54" t="str">
        <f>_xlfn.XLOOKUP(C2021,'School Lookup'!A:A,'School Lookup'!D:D,_xlfn.XLOOKUP(C2021,'School Lookup'!B:B,'School Lookup'!D:D,_xlfn.XLOOKUP(C2021,'School Lookup'!C:C,'School Lookup'!D:D,0)))</f>
        <v>Leys Junior School</v>
      </c>
      <c r="C2021" t="s">
        <v>19</v>
      </c>
      <c r="D2021" t="s">
        <v>1044</v>
      </c>
      <c r="E2021" t="s">
        <v>16</v>
      </c>
      <c r="F2021" t="s">
        <v>734</v>
      </c>
      <c r="G2021" t="s">
        <v>217</v>
      </c>
      <c r="H2021" t="s">
        <v>842</v>
      </c>
      <c r="I2021" t="s">
        <v>980</v>
      </c>
      <c r="J2021" t="s">
        <v>981</v>
      </c>
      <c r="K2021" s="4">
        <v>46030</v>
      </c>
      <c r="L2021" s="5">
        <v>0.58739583333333334</v>
      </c>
      <c r="M2021" t="s">
        <v>953</v>
      </c>
      <c r="N2021" s="5">
        <v>6.134259259259259E-4</v>
      </c>
      <c r="O2021" t="s">
        <v>982</v>
      </c>
      <c r="P2021">
        <v>6.4000000000000001E-2</v>
      </c>
      <c r="Q2021">
        <v>20</v>
      </c>
      <c r="R2021" t="s">
        <v>998</v>
      </c>
      <c r="S2021" t="s">
        <v>987</v>
      </c>
    </row>
    <row r="2022" spans="1:19" x14ac:dyDescent="0.25">
      <c r="A2022" s="54">
        <f>_xlfn.XLOOKUP(B2022,'School Lookup'!D:D,'School Lookup'!F:F,0)</f>
        <v>231471</v>
      </c>
      <c r="B2022" s="54" t="str">
        <f>_xlfn.XLOOKUP(C2022,'School Lookup'!A:A,'School Lookup'!D:D,_xlfn.XLOOKUP(C2022,'School Lookup'!B:B,'School Lookup'!D:D,_xlfn.XLOOKUP(C2022,'School Lookup'!C:C,'School Lookup'!D:D,0)))</f>
        <v>Leys Junior School</v>
      </c>
      <c r="C2022" t="s">
        <v>19</v>
      </c>
      <c r="D2022" t="s">
        <v>1888</v>
      </c>
      <c r="E2022" t="s">
        <v>16</v>
      </c>
      <c r="F2022" t="s">
        <v>734</v>
      </c>
      <c r="G2022" t="s">
        <v>217</v>
      </c>
      <c r="H2022" t="s">
        <v>842</v>
      </c>
      <c r="I2022" t="s">
        <v>980</v>
      </c>
      <c r="J2022" t="s">
        <v>981</v>
      </c>
      <c r="K2022" s="4">
        <v>46030</v>
      </c>
      <c r="L2022" s="5">
        <v>0.58894675925925921</v>
      </c>
      <c r="M2022" t="s">
        <v>953</v>
      </c>
      <c r="N2022" s="5">
        <v>5.2083333333333333E-4</v>
      </c>
      <c r="O2022" t="s">
        <v>982</v>
      </c>
      <c r="P2022">
        <v>5.5E-2</v>
      </c>
      <c r="Q2022">
        <v>20</v>
      </c>
      <c r="R2022" t="s">
        <v>1011</v>
      </c>
      <c r="S2022" t="s">
        <v>984</v>
      </c>
    </row>
    <row r="2023" spans="1:19" x14ac:dyDescent="0.25">
      <c r="A2023" s="54">
        <f>_xlfn.XLOOKUP(B2023,'School Lookup'!D:D,'School Lookup'!F:F,0)</f>
        <v>231471</v>
      </c>
      <c r="B2023" s="54" t="str">
        <f>_xlfn.XLOOKUP(C2023,'School Lookup'!A:A,'School Lookup'!D:D,_xlfn.XLOOKUP(C2023,'School Lookup'!B:B,'School Lookup'!D:D,_xlfn.XLOOKUP(C2023,'School Lookup'!C:C,'School Lookup'!D:D,0)))</f>
        <v>Leys Junior School</v>
      </c>
      <c r="C2023" t="s">
        <v>19</v>
      </c>
      <c r="D2023" t="s">
        <v>1467</v>
      </c>
      <c r="E2023" t="s">
        <v>16</v>
      </c>
      <c r="F2023" t="s">
        <v>734</v>
      </c>
      <c r="G2023" t="s">
        <v>217</v>
      </c>
      <c r="H2023" t="s">
        <v>842</v>
      </c>
      <c r="I2023" t="s">
        <v>980</v>
      </c>
      <c r="J2023" t="s">
        <v>981</v>
      </c>
      <c r="K2023" s="4">
        <v>46030</v>
      </c>
      <c r="L2023" s="5">
        <v>0.59068287037037037</v>
      </c>
      <c r="M2023" t="s">
        <v>953</v>
      </c>
      <c r="N2023" s="5">
        <v>5.6712962962962967E-4</v>
      </c>
      <c r="O2023" t="s">
        <v>982</v>
      </c>
      <c r="P2023">
        <v>0.06</v>
      </c>
      <c r="Q2023">
        <v>20</v>
      </c>
      <c r="R2023" t="s">
        <v>983</v>
      </c>
      <c r="S2023" t="s">
        <v>984</v>
      </c>
    </row>
    <row r="2024" spans="1:19" x14ac:dyDescent="0.25">
      <c r="A2024" s="54">
        <f>_xlfn.XLOOKUP(B2024,'School Lookup'!D:D,'School Lookup'!F:F,0)</f>
        <v>231471</v>
      </c>
      <c r="B2024" s="54" t="str">
        <f>_xlfn.XLOOKUP(C2024,'School Lookup'!A:A,'School Lookup'!D:D,_xlfn.XLOOKUP(C2024,'School Lookup'!B:B,'School Lookup'!D:D,_xlfn.XLOOKUP(C2024,'School Lookup'!C:C,'School Lookup'!D:D,0)))</f>
        <v>Leys Junior School</v>
      </c>
      <c r="C2024" t="s">
        <v>19</v>
      </c>
      <c r="D2024" t="s">
        <v>1889</v>
      </c>
      <c r="E2024" t="s">
        <v>16</v>
      </c>
      <c r="F2024" t="s">
        <v>734</v>
      </c>
      <c r="G2024" t="s">
        <v>217</v>
      </c>
      <c r="H2024" t="s">
        <v>842</v>
      </c>
      <c r="I2024" t="s">
        <v>980</v>
      </c>
      <c r="J2024" t="s">
        <v>981</v>
      </c>
      <c r="K2024" s="4">
        <v>46030</v>
      </c>
      <c r="L2024" s="5">
        <v>0.59202546296296299</v>
      </c>
      <c r="M2024" t="s">
        <v>953</v>
      </c>
      <c r="N2024" s="5">
        <v>5.5555555555555556E-4</v>
      </c>
      <c r="O2024" t="s">
        <v>982</v>
      </c>
      <c r="P2024">
        <v>5.8000000000000003E-2</v>
      </c>
      <c r="Q2024">
        <v>20</v>
      </c>
      <c r="R2024" t="s">
        <v>998</v>
      </c>
      <c r="S2024" t="s">
        <v>987</v>
      </c>
    </row>
    <row r="2025" spans="1:19" x14ac:dyDescent="0.25">
      <c r="A2025" s="54">
        <f>_xlfn.XLOOKUP(B2025,'School Lookup'!D:D,'School Lookup'!F:F,0)</f>
        <v>231471</v>
      </c>
      <c r="B2025" s="54" t="str">
        <f>_xlfn.XLOOKUP(C2025,'School Lookup'!A:A,'School Lookup'!D:D,_xlfn.XLOOKUP(C2025,'School Lookup'!B:B,'School Lookup'!D:D,_xlfn.XLOOKUP(C2025,'School Lookup'!C:C,'School Lookup'!D:D,0)))</f>
        <v>Leys Junior School</v>
      </c>
      <c r="C2025" t="s">
        <v>19</v>
      </c>
      <c r="D2025" t="s">
        <v>1890</v>
      </c>
      <c r="E2025" t="s">
        <v>16</v>
      </c>
      <c r="F2025" t="s">
        <v>734</v>
      </c>
      <c r="G2025" t="s">
        <v>217</v>
      </c>
      <c r="H2025" t="s">
        <v>842</v>
      </c>
      <c r="I2025" t="s">
        <v>980</v>
      </c>
      <c r="J2025" t="s">
        <v>981</v>
      </c>
      <c r="K2025" s="4">
        <v>46030</v>
      </c>
      <c r="L2025" s="5">
        <v>0.59458333333333335</v>
      </c>
      <c r="M2025" t="s">
        <v>953</v>
      </c>
      <c r="N2025" s="5">
        <v>5.2083333333333333E-4</v>
      </c>
      <c r="O2025" t="s">
        <v>982</v>
      </c>
      <c r="P2025">
        <v>5.5E-2</v>
      </c>
      <c r="Q2025">
        <v>20</v>
      </c>
      <c r="R2025" t="s">
        <v>1011</v>
      </c>
      <c r="S2025" t="s">
        <v>984</v>
      </c>
    </row>
    <row r="2026" spans="1:19" x14ac:dyDescent="0.25">
      <c r="A2026" s="54">
        <f>_xlfn.XLOOKUP(B2026,'School Lookup'!D:D,'School Lookup'!F:F,0)</f>
        <v>231471</v>
      </c>
      <c r="B2026" s="54" t="str">
        <f>_xlfn.XLOOKUP(C2026,'School Lookup'!A:A,'School Lookup'!D:D,_xlfn.XLOOKUP(C2026,'School Lookup'!B:B,'School Lookup'!D:D,_xlfn.XLOOKUP(C2026,'School Lookup'!C:C,'School Lookup'!D:D,0)))</f>
        <v>Leys Junior School</v>
      </c>
      <c r="C2026" t="s">
        <v>19</v>
      </c>
      <c r="D2026" t="s">
        <v>1891</v>
      </c>
      <c r="E2026" t="s">
        <v>16</v>
      </c>
      <c r="F2026" t="s">
        <v>734</v>
      </c>
      <c r="G2026" t="s">
        <v>217</v>
      </c>
      <c r="H2026" t="s">
        <v>842</v>
      </c>
      <c r="I2026" t="s">
        <v>980</v>
      </c>
      <c r="J2026" t="s">
        <v>981</v>
      </c>
      <c r="K2026" s="4">
        <v>46030</v>
      </c>
      <c r="L2026" s="5">
        <v>0.6058796296296296</v>
      </c>
      <c r="M2026" t="s">
        <v>953</v>
      </c>
      <c r="N2026" s="5">
        <v>6.018518518518519E-4</v>
      </c>
      <c r="O2026" t="s">
        <v>982</v>
      </c>
      <c r="P2026">
        <v>6.3E-2</v>
      </c>
      <c r="Q2026">
        <v>20</v>
      </c>
      <c r="R2026" t="s">
        <v>983</v>
      </c>
      <c r="S2026" t="s">
        <v>984</v>
      </c>
    </row>
    <row r="2027" spans="1:19" x14ac:dyDescent="0.25">
      <c r="A2027" s="54">
        <f>_xlfn.XLOOKUP(B2027,'School Lookup'!D:D,'School Lookup'!F:F,0)</f>
        <v>231471</v>
      </c>
      <c r="B2027" s="54" t="str">
        <f>_xlfn.XLOOKUP(C2027,'School Lookup'!A:A,'School Lookup'!D:D,_xlfn.XLOOKUP(C2027,'School Lookup'!B:B,'School Lookup'!D:D,_xlfn.XLOOKUP(C2027,'School Lookup'!C:C,'School Lookup'!D:D,0)))</f>
        <v>Leys Junior School</v>
      </c>
      <c r="C2027" t="s">
        <v>19</v>
      </c>
      <c r="D2027" t="s">
        <v>1892</v>
      </c>
      <c r="E2027" t="s">
        <v>16</v>
      </c>
      <c r="F2027" t="s">
        <v>734</v>
      </c>
      <c r="G2027" t="s">
        <v>217</v>
      </c>
      <c r="H2027" t="s">
        <v>842</v>
      </c>
      <c r="I2027" t="s">
        <v>980</v>
      </c>
      <c r="J2027" t="s">
        <v>981</v>
      </c>
      <c r="K2027" s="4">
        <v>46030</v>
      </c>
      <c r="L2027" s="5">
        <v>0.60699074074074078</v>
      </c>
      <c r="M2027" t="s">
        <v>953</v>
      </c>
      <c r="N2027" s="5">
        <v>5.7870370370370367E-4</v>
      </c>
      <c r="O2027" t="s">
        <v>982</v>
      </c>
      <c r="P2027">
        <v>6.0999999999999999E-2</v>
      </c>
      <c r="Q2027">
        <v>20</v>
      </c>
      <c r="R2027" t="s">
        <v>983</v>
      </c>
      <c r="S2027" t="s">
        <v>984</v>
      </c>
    </row>
    <row r="2028" spans="1:19" x14ac:dyDescent="0.25">
      <c r="A2028" s="54">
        <f>_xlfn.XLOOKUP(B2028,'School Lookup'!D:D,'School Lookup'!F:F,0)</f>
        <v>231471</v>
      </c>
      <c r="B2028" s="54" t="str">
        <f>_xlfn.XLOOKUP(C2028,'School Lookup'!A:A,'School Lookup'!D:D,_xlfn.XLOOKUP(C2028,'School Lookup'!B:B,'School Lookup'!D:D,_xlfn.XLOOKUP(C2028,'School Lookup'!C:C,'School Lookup'!D:D,0)))</f>
        <v>Leys Junior School</v>
      </c>
      <c r="C2028" t="s">
        <v>19</v>
      </c>
      <c r="D2028" t="s">
        <v>1893</v>
      </c>
      <c r="E2028" t="s">
        <v>16</v>
      </c>
      <c r="F2028" t="s">
        <v>734</v>
      </c>
      <c r="G2028" t="s">
        <v>217</v>
      </c>
      <c r="H2028" t="s">
        <v>842</v>
      </c>
      <c r="I2028" t="s">
        <v>980</v>
      </c>
      <c r="J2028" t="s">
        <v>981</v>
      </c>
      <c r="K2028" s="4">
        <v>46030</v>
      </c>
      <c r="L2028" s="5">
        <v>0.60828703703703701</v>
      </c>
      <c r="M2028" t="s">
        <v>953</v>
      </c>
      <c r="N2028" s="5">
        <v>3.9351851851851852E-4</v>
      </c>
      <c r="O2028" t="s">
        <v>982</v>
      </c>
      <c r="P2028">
        <v>4.2000000000000003E-2</v>
      </c>
      <c r="Q2028">
        <v>20</v>
      </c>
      <c r="R2028" t="s">
        <v>983</v>
      </c>
      <c r="S2028" t="s">
        <v>984</v>
      </c>
    </row>
    <row r="2029" spans="1:19" x14ac:dyDescent="0.25">
      <c r="A2029" s="54">
        <f>_xlfn.XLOOKUP(B2029,'School Lookup'!D:D,'School Lookup'!F:F,0)</f>
        <v>231471</v>
      </c>
      <c r="B2029" s="54" t="str">
        <f>_xlfn.XLOOKUP(C2029,'School Lookup'!A:A,'School Lookup'!D:D,_xlfn.XLOOKUP(C2029,'School Lookup'!B:B,'School Lookup'!D:D,_xlfn.XLOOKUP(C2029,'School Lookup'!C:C,'School Lookup'!D:D,0)))</f>
        <v>Leys Junior School</v>
      </c>
      <c r="C2029" t="s">
        <v>19</v>
      </c>
      <c r="D2029" t="s">
        <v>1894</v>
      </c>
      <c r="E2029" t="s">
        <v>16</v>
      </c>
      <c r="F2029" t="s">
        <v>734</v>
      </c>
      <c r="G2029" t="s">
        <v>217</v>
      </c>
      <c r="H2029" t="s">
        <v>842</v>
      </c>
      <c r="I2029" t="s">
        <v>980</v>
      </c>
      <c r="J2029" t="s">
        <v>981</v>
      </c>
      <c r="K2029" s="4">
        <v>46030</v>
      </c>
      <c r="L2029" s="5">
        <v>0.6095949074074074</v>
      </c>
      <c r="M2029" t="s">
        <v>953</v>
      </c>
      <c r="N2029" s="5">
        <v>7.5231481481481482E-4</v>
      </c>
      <c r="O2029" t="s">
        <v>982</v>
      </c>
      <c r="P2029">
        <v>0.16500000000000001</v>
      </c>
      <c r="Q2029">
        <v>20</v>
      </c>
      <c r="R2029" t="s">
        <v>989</v>
      </c>
      <c r="S2029" t="s">
        <v>990</v>
      </c>
    </row>
    <row r="2030" spans="1:19" x14ac:dyDescent="0.25">
      <c r="A2030" s="54">
        <f>_xlfn.XLOOKUP(B2030,'School Lookup'!D:D,'School Lookup'!F:F,0)</f>
        <v>231471</v>
      </c>
      <c r="B2030" s="54" t="str">
        <f>_xlfn.XLOOKUP(C2030,'School Lookup'!A:A,'School Lookup'!D:D,_xlfn.XLOOKUP(C2030,'School Lookup'!B:B,'School Lookup'!D:D,_xlfn.XLOOKUP(C2030,'School Lookup'!C:C,'School Lookup'!D:D,0)))</f>
        <v>Leys Junior School</v>
      </c>
      <c r="C2030" t="s">
        <v>19</v>
      </c>
      <c r="D2030" t="s">
        <v>1048</v>
      </c>
      <c r="E2030" t="s">
        <v>16</v>
      </c>
      <c r="F2030" t="s">
        <v>734</v>
      </c>
      <c r="G2030" t="s">
        <v>217</v>
      </c>
      <c r="H2030" t="s">
        <v>842</v>
      </c>
      <c r="I2030" t="s">
        <v>980</v>
      </c>
      <c r="J2030" t="s">
        <v>981</v>
      </c>
      <c r="K2030" s="4">
        <v>46030</v>
      </c>
      <c r="L2030" s="5">
        <v>0.61105324074074074</v>
      </c>
      <c r="M2030" t="s">
        <v>953</v>
      </c>
      <c r="N2030" s="5">
        <v>6.2500000000000001E-4</v>
      </c>
      <c r="O2030" t="s">
        <v>982</v>
      </c>
      <c r="P2030">
        <v>6.6000000000000003E-2</v>
      </c>
      <c r="Q2030">
        <v>20</v>
      </c>
      <c r="R2030" t="s">
        <v>983</v>
      </c>
      <c r="S2030" t="s">
        <v>984</v>
      </c>
    </row>
    <row r="2031" spans="1:19" x14ac:dyDescent="0.25">
      <c r="A2031" s="54">
        <f>_xlfn.XLOOKUP(B2031,'School Lookup'!D:D,'School Lookup'!F:F,0)</f>
        <v>231471</v>
      </c>
      <c r="B2031" s="54" t="str">
        <f>_xlfn.XLOOKUP(C2031,'School Lookup'!A:A,'School Lookup'!D:D,_xlfn.XLOOKUP(C2031,'School Lookup'!B:B,'School Lookup'!D:D,_xlfn.XLOOKUP(C2031,'School Lookup'!C:C,'School Lookup'!D:D,0)))</f>
        <v>Leys Junior School</v>
      </c>
      <c r="C2031" t="s">
        <v>19</v>
      </c>
      <c r="D2031" t="s">
        <v>1051</v>
      </c>
      <c r="E2031" t="s">
        <v>16</v>
      </c>
      <c r="F2031" t="s">
        <v>734</v>
      </c>
      <c r="G2031" t="s">
        <v>217</v>
      </c>
      <c r="H2031" t="s">
        <v>842</v>
      </c>
      <c r="I2031" t="s">
        <v>980</v>
      </c>
      <c r="J2031" t="s">
        <v>981</v>
      </c>
      <c r="K2031" s="4">
        <v>46030</v>
      </c>
      <c r="L2031" s="5">
        <v>0.64028935185185187</v>
      </c>
      <c r="M2031" t="s">
        <v>953</v>
      </c>
      <c r="N2031" s="5">
        <v>2.7777777777777778E-4</v>
      </c>
      <c r="O2031" t="s">
        <v>982</v>
      </c>
      <c r="P2031">
        <v>0.03</v>
      </c>
      <c r="Q2031">
        <v>20</v>
      </c>
      <c r="R2031" t="s">
        <v>993</v>
      </c>
      <c r="S2031" t="s">
        <v>994</v>
      </c>
    </row>
    <row r="2032" spans="1:19" x14ac:dyDescent="0.25">
      <c r="A2032" s="54">
        <f>_xlfn.XLOOKUP(B2032,'School Lookup'!D:D,'School Lookup'!F:F,0)</f>
        <v>231471</v>
      </c>
      <c r="B2032" s="54" t="str">
        <f>_xlfn.XLOOKUP(C2032,'School Lookup'!A:A,'School Lookup'!D:D,_xlfn.XLOOKUP(C2032,'School Lookup'!B:B,'School Lookup'!D:D,_xlfn.XLOOKUP(C2032,'School Lookup'!C:C,'School Lookup'!D:D,0)))</f>
        <v>Leys Junior School</v>
      </c>
      <c r="C2032" t="s">
        <v>19</v>
      </c>
      <c r="D2032" t="s">
        <v>1894</v>
      </c>
      <c r="E2032" t="s">
        <v>16</v>
      </c>
      <c r="F2032" t="s">
        <v>734</v>
      </c>
      <c r="G2032" t="s">
        <v>217</v>
      </c>
      <c r="H2032" t="s">
        <v>842</v>
      </c>
      <c r="I2032" t="s">
        <v>980</v>
      </c>
      <c r="J2032" t="s">
        <v>981</v>
      </c>
      <c r="K2032" s="4">
        <v>46030</v>
      </c>
      <c r="L2032" s="5">
        <v>0.64773148148148152</v>
      </c>
      <c r="M2032" t="s">
        <v>953</v>
      </c>
      <c r="N2032" s="5">
        <v>2.8935185185185184E-4</v>
      </c>
      <c r="O2032" t="s">
        <v>982</v>
      </c>
      <c r="P2032">
        <v>6.5000000000000002E-2</v>
      </c>
      <c r="Q2032">
        <v>20</v>
      </c>
      <c r="R2032" t="s">
        <v>989</v>
      </c>
      <c r="S2032" t="s">
        <v>990</v>
      </c>
    </row>
    <row r="2033" spans="1:19" x14ac:dyDescent="0.25">
      <c r="A2033" s="54">
        <f>_xlfn.XLOOKUP(B2033,'School Lookup'!D:D,'School Lookup'!F:F,0)</f>
        <v>231471</v>
      </c>
      <c r="B2033" s="54" t="str">
        <f>_xlfn.XLOOKUP(C2033,'School Lookup'!A:A,'School Lookup'!D:D,_xlfn.XLOOKUP(C2033,'School Lookup'!B:B,'School Lookup'!D:D,_xlfn.XLOOKUP(C2033,'School Lookup'!C:C,'School Lookup'!D:D,0)))</f>
        <v>Leys Junior School</v>
      </c>
      <c r="C2033" t="s">
        <v>19</v>
      </c>
      <c r="D2033" t="s">
        <v>1040</v>
      </c>
      <c r="E2033" t="s">
        <v>16</v>
      </c>
      <c r="F2033" t="s">
        <v>734</v>
      </c>
      <c r="G2033" t="s">
        <v>217</v>
      </c>
      <c r="H2033" t="s">
        <v>842</v>
      </c>
      <c r="I2033" t="s">
        <v>980</v>
      </c>
      <c r="J2033" t="s">
        <v>981</v>
      </c>
      <c r="K2033" s="4">
        <v>46030</v>
      </c>
      <c r="L2033" s="5">
        <v>0.69835648148148144</v>
      </c>
      <c r="M2033" t="s">
        <v>953</v>
      </c>
      <c r="N2033" s="5">
        <v>4.0509259259259258E-4</v>
      </c>
      <c r="O2033" t="s">
        <v>982</v>
      </c>
      <c r="P2033">
        <v>0.09</v>
      </c>
      <c r="Q2033">
        <v>20</v>
      </c>
      <c r="R2033" t="s">
        <v>989</v>
      </c>
      <c r="S2033" t="s">
        <v>990</v>
      </c>
    </row>
    <row r="2034" spans="1:19" x14ac:dyDescent="0.25">
      <c r="A2034" s="54">
        <f>_xlfn.XLOOKUP(B2034,'School Lookup'!D:D,'School Lookup'!F:F,0)</f>
        <v>231471</v>
      </c>
      <c r="B2034" s="54" t="str">
        <f>_xlfn.XLOOKUP(C2034,'School Lookup'!A:A,'School Lookup'!D:D,_xlfn.XLOOKUP(C2034,'School Lookup'!B:B,'School Lookup'!D:D,_xlfn.XLOOKUP(C2034,'School Lookup'!C:C,'School Lookup'!D:D,0)))</f>
        <v>Leys Junior School</v>
      </c>
      <c r="C2034" t="s">
        <v>19</v>
      </c>
      <c r="D2034" t="s">
        <v>1047</v>
      </c>
      <c r="E2034" t="s">
        <v>16</v>
      </c>
      <c r="F2034" t="s">
        <v>734</v>
      </c>
      <c r="G2034" t="s">
        <v>217</v>
      </c>
      <c r="H2034" t="s">
        <v>842</v>
      </c>
      <c r="I2034" t="s">
        <v>980</v>
      </c>
      <c r="J2034" t="s">
        <v>981</v>
      </c>
      <c r="K2034" s="4">
        <v>46030</v>
      </c>
      <c r="L2034" s="5">
        <v>0.70620370370370367</v>
      </c>
      <c r="M2034" t="s">
        <v>953</v>
      </c>
      <c r="N2034" s="5">
        <v>6.5856481481481478E-3</v>
      </c>
      <c r="O2034" t="s">
        <v>982</v>
      </c>
      <c r="P2034">
        <v>0.67500000000000004</v>
      </c>
      <c r="Q2034">
        <v>20</v>
      </c>
      <c r="R2034" t="s">
        <v>998</v>
      </c>
      <c r="S2034" t="s">
        <v>987</v>
      </c>
    </row>
    <row r="2035" spans="1:19" x14ac:dyDescent="0.25">
      <c r="A2035" s="54">
        <f>_xlfn.XLOOKUP(B2035,'School Lookup'!D:D,'School Lookup'!F:F,0)</f>
        <v>231471</v>
      </c>
      <c r="B2035" s="54" t="str">
        <f>_xlfn.XLOOKUP(C2035,'School Lookup'!A:A,'School Lookup'!D:D,_xlfn.XLOOKUP(C2035,'School Lookup'!B:B,'School Lookup'!D:D,_xlfn.XLOOKUP(C2035,'School Lookup'!C:C,'School Lookup'!D:D,0)))</f>
        <v>Leys Junior School</v>
      </c>
      <c r="C2035" t="s">
        <v>19</v>
      </c>
      <c r="D2035" t="s">
        <v>1228</v>
      </c>
      <c r="E2035" t="s">
        <v>16</v>
      </c>
      <c r="F2035" t="s">
        <v>734</v>
      </c>
      <c r="G2035" t="s">
        <v>217</v>
      </c>
      <c r="H2035" t="s">
        <v>842</v>
      </c>
      <c r="I2035" t="s">
        <v>980</v>
      </c>
      <c r="J2035" t="s">
        <v>981</v>
      </c>
      <c r="K2035" s="4">
        <v>46030</v>
      </c>
      <c r="L2035" s="5">
        <v>0.71319444444444446</v>
      </c>
      <c r="M2035" t="s">
        <v>953</v>
      </c>
      <c r="N2035" s="5">
        <v>2.2222222222222222E-3</v>
      </c>
      <c r="O2035" t="s">
        <v>982</v>
      </c>
      <c r="P2035">
        <v>0.22900000000000001</v>
      </c>
      <c r="Q2035">
        <v>20</v>
      </c>
      <c r="R2035" t="s">
        <v>998</v>
      </c>
      <c r="S2035" t="s">
        <v>987</v>
      </c>
    </row>
    <row r="2036" spans="1:19" x14ac:dyDescent="0.25">
      <c r="A2036" s="54">
        <f>_xlfn.XLOOKUP(B2036,'School Lookup'!D:D,'School Lookup'!F:F,0)</f>
        <v>231471</v>
      </c>
      <c r="B2036" s="54" t="str">
        <f>_xlfn.XLOOKUP(C2036,'School Lookup'!A:A,'School Lookup'!D:D,_xlfn.XLOOKUP(C2036,'School Lookup'!B:B,'School Lookup'!D:D,_xlfn.XLOOKUP(C2036,'School Lookup'!C:C,'School Lookup'!D:D,0)))</f>
        <v>Leys Junior School</v>
      </c>
      <c r="C2036" t="s">
        <v>19</v>
      </c>
      <c r="D2036" t="s">
        <v>1040</v>
      </c>
      <c r="E2036" t="s">
        <v>16</v>
      </c>
      <c r="F2036" t="s">
        <v>734</v>
      </c>
      <c r="G2036" t="s">
        <v>217</v>
      </c>
      <c r="H2036" t="s">
        <v>842</v>
      </c>
      <c r="I2036" t="s">
        <v>980</v>
      </c>
      <c r="J2036" t="s">
        <v>981</v>
      </c>
      <c r="K2036" s="4">
        <v>46030</v>
      </c>
      <c r="L2036" s="5">
        <v>0.38708333333333333</v>
      </c>
      <c r="M2036" t="s">
        <v>953</v>
      </c>
      <c r="N2036" s="5">
        <v>1.273148148148148E-4</v>
      </c>
      <c r="O2036" t="s">
        <v>982</v>
      </c>
      <c r="P2036">
        <v>0.03</v>
      </c>
      <c r="Q2036">
        <v>20</v>
      </c>
      <c r="R2036" t="s">
        <v>989</v>
      </c>
      <c r="S2036" t="s">
        <v>990</v>
      </c>
    </row>
    <row r="2037" spans="1:19" x14ac:dyDescent="0.25">
      <c r="A2037" s="54">
        <f>_xlfn.XLOOKUP(B2037,'School Lookup'!D:D,'School Lookup'!F:F,0)</f>
        <v>231471</v>
      </c>
      <c r="B2037" s="54" t="str">
        <f>_xlfn.XLOOKUP(C2037,'School Lookup'!A:A,'School Lookup'!D:D,_xlfn.XLOOKUP(C2037,'School Lookup'!B:B,'School Lookup'!D:D,_xlfn.XLOOKUP(C2037,'School Lookup'!C:C,'School Lookup'!D:D,0)))</f>
        <v>Leys Junior School</v>
      </c>
      <c r="C2037" t="s">
        <v>19</v>
      </c>
      <c r="D2037" t="s">
        <v>1463</v>
      </c>
      <c r="E2037" t="s">
        <v>16</v>
      </c>
      <c r="F2037" t="s">
        <v>734</v>
      </c>
      <c r="G2037" t="s">
        <v>217</v>
      </c>
      <c r="H2037" t="s">
        <v>842</v>
      </c>
      <c r="I2037" t="s">
        <v>980</v>
      </c>
      <c r="J2037" t="s">
        <v>981</v>
      </c>
      <c r="K2037" s="4">
        <v>46030</v>
      </c>
      <c r="L2037" s="5">
        <v>0.3987384259259259</v>
      </c>
      <c r="M2037" t="s">
        <v>953</v>
      </c>
      <c r="N2037" s="5">
        <v>3.1250000000000001E-4</v>
      </c>
      <c r="O2037" t="s">
        <v>982</v>
      </c>
      <c r="P2037">
        <v>3.4000000000000002E-2</v>
      </c>
      <c r="Q2037">
        <v>20</v>
      </c>
      <c r="R2037" t="s">
        <v>983</v>
      </c>
      <c r="S2037" t="s">
        <v>984</v>
      </c>
    </row>
    <row r="2038" spans="1:19" x14ac:dyDescent="0.25">
      <c r="A2038" s="54">
        <f>_xlfn.XLOOKUP(B2038,'School Lookup'!D:D,'School Lookup'!F:F,0)</f>
        <v>231471</v>
      </c>
      <c r="B2038" s="54" t="str">
        <f>_xlfn.XLOOKUP(C2038,'School Lookup'!A:A,'School Lookup'!D:D,_xlfn.XLOOKUP(C2038,'School Lookup'!B:B,'School Lookup'!D:D,_xlfn.XLOOKUP(C2038,'School Lookup'!C:C,'School Lookup'!D:D,0)))</f>
        <v>Leys Junior School</v>
      </c>
      <c r="C2038" t="s">
        <v>19</v>
      </c>
      <c r="D2038" t="s">
        <v>1895</v>
      </c>
      <c r="E2038" t="s">
        <v>16</v>
      </c>
      <c r="F2038" t="s">
        <v>734</v>
      </c>
      <c r="G2038" t="s">
        <v>217</v>
      </c>
      <c r="H2038" t="s">
        <v>842</v>
      </c>
      <c r="I2038" t="s">
        <v>980</v>
      </c>
      <c r="J2038" t="s">
        <v>959</v>
      </c>
      <c r="K2038" s="4">
        <v>46030</v>
      </c>
      <c r="L2038" s="5">
        <v>0.45923611111111112</v>
      </c>
      <c r="M2038" t="s">
        <v>953</v>
      </c>
      <c r="N2038" s="5">
        <v>4.5138888888888887E-4</v>
      </c>
      <c r="O2038" t="s">
        <v>960</v>
      </c>
      <c r="P2038">
        <v>2.1999999999999999E-2</v>
      </c>
      <c r="Q2038">
        <v>20</v>
      </c>
      <c r="R2038" t="s">
        <v>978</v>
      </c>
      <c r="S2038" t="s">
        <v>966</v>
      </c>
    </row>
    <row r="2039" spans="1:19" x14ac:dyDescent="0.25">
      <c r="A2039" s="54">
        <f>_xlfn.XLOOKUP(B2039,'School Lookup'!D:D,'School Lookup'!F:F,0)</f>
        <v>231471</v>
      </c>
      <c r="B2039" s="54" t="str">
        <f>_xlfn.XLOOKUP(C2039,'School Lookup'!A:A,'School Lookup'!D:D,_xlfn.XLOOKUP(C2039,'School Lookup'!B:B,'School Lookup'!D:D,_xlfn.XLOOKUP(C2039,'School Lookup'!C:C,'School Lookup'!D:D,0)))</f>
        <v>Leys Junior School</v>
      </c>
      <c r="C2039" t="s">
        <v>19</v>
      </c>
      <c r="D2039" t="s">
        <v>1895</v>
      </c>
      <c r="E2039" t="s">
        <v>16</v>
      </c>
      <c r="F2039" t="s">
        <v>734</v>
      </c>
      <c r="G2039" t="s">
        <v>217</v>
      </c>
      <c r="H2039" t="s">
        <v>842</v>
      </c>
      <c r="I2039" t="s">
        <v>980</v>
      </c>
      <c r="J2039" t="s">
        <v>959</v>
      </c>
      <c r="K2039" s="4">
        <v>46030</v>
      </c>
      <c r="L2039" s="5">
        <v>0.45986111111111111</v>
      </c>
      <c r="M2039" t="s">
        <v>953</v>
      </c>
      <c r="N2039" s="5">
        <v>5.6944444444444447E-3</v>
      </c>
      <c r="O2039" t="s">
        <v>960</v>
      </c>
      <c r="P2039">
        <v>7.0000000000000007E-2</v>
      </c>
      <c r="Q2039">
        <v>20</v>
      </c>
      <c r="R2039" t="s">
        <v>978</v>
      </c>
      <c r="S2039" t="s">
        <v>966</v>
      </c>
    </row>
    <row r="2040" spans="1:19" x14ac:dyDescent="0.25">
      <c r="A2040" s="54">
        <f>_xlfn.XLOOKUP(B2040,'School Lookup'!D:D,'School Lookup'!F:F,0)</f>
        <v>231471</v>
      </c>
      <c r="B2040" s="54" t="str">
        <f>_xlfn.XLOOKUP(C2040,'School Lookup'!A:A,'School Lookup'!D:D,_xlfn.XLOOKUP(C2040,'School Lookup'!B:B,'School Lookup'!D:D,_xlfn.XLOOKUP(C2040,'School Lookup'!C:C,'School Lookup'!D:D,0)))</f>
        <v>Leys Junior School</v>
      </c>
      <c r="C2040" t="s">
        <v>19</v>
      </c>
      <c r="D2040" t="s">
        <v>1231</v>
      </c>
      <c r="E2040" t="s">
        <v>16</v>
      </c>
      <c r="F2040" t="s">
        <v>734</v>
      </c>
      <c r="G2040" t="s">
        <v>217</v>
      </c>
      <c r="H2040" t="s">
        <v>842</v>
      </c>
      <c r="I2040" t="s">
        <v>980</v>
      </c>
      <c r="J2040" t="s">
        <v>959</v>
      </c>
      <c r="K2040" s="4">
        <v>46030</v>
      </c>
      <c r="L2040" s="5">
        <v>0.61350694444444442</v>
      </c>
      <c r="M2040" t="s">
        <v>953</v>
      </c>
      <c r="N2040" s="5">
        <v>2.8935185185185184E-3</v>
      </c>
      <c r="O2040" t="s">
        <v>960</v>
      </c>
      <c r="P2040">
        <v>3.5999999999999997E-2</v>
      </c>
      <c r="Q2040">
        <v>20</v>
      </c>
      <c r="R2040" t="s">
        <v>1232</v>
      </c>
      <c r="S2040" t="s">
        <v>966</v>
      </c>
    </row>
    <row r="2041" spans="1:19" x14ac:dyDescent="0.25">
      <c r="A2041" s="54">
        <f>_xlfn.XLOOKUP(B2041,'School Lookup'!D:D,'School Lookup'!F:F,0)</f>
        <v>231471</v>
      </c>
      <c r="B2041" s="54" t="str">
        <f>_xlfn.XLOOKUP(C2041,'School Lookup'!A:A,'School Lookup'!D:D,_xlfn.XLOOKUP(C2041,'School Lookup'!B:B,'School Lookup'!D:D,_xlfn.XLOOKUP(C2041,'School Lookup'!C:C,'School Lookup'!D:D,0)))</f>
        <v>Leys Junior School</v>
      </c>
      <c r="C2041" t="s">
        <v>19</v>
      </c>
      <c r="D2041" t="s">
        <v>1539</v>
      </c>
      <c r="E2041" t="s">
        <v>16</v>
      </c>
      <c r="F2041" t="s">
        <v>734</v>
      </c>
      <c r="G2041" t="s">
        <v>217</v>
      </c>
      <c r="H2041" t="s">
        <v>842</v>
      </c>
      <c r="I2041" t="s">
        <v>980</v>
      </c>
      <c r="J2041" t="s">
        <v>959</v>
      </c>
      <c r="K2041" s="4">
        <v>46030</v>
      </c>
      <c r="L2041" s="5">
        <v>0.67063657407407407</v>
      </c>
      <c r="M2041" t="s">
        <v>953</v>
      </c>
      <c r="N2041" s="5">
        <v>3.4953703703703705E-3</v>
      </c>
      <c r="O2041" t="s">
        <v>960</v>
      </c>
      <c r="P2041">
        <v>4.2999999999999997E-2</v>
      </c>
      <c r="Q2041">
        <v>20</v>
      </c>
      <c r="R2041" t="s">
        <v>978</v>
      </c>
      <c r="S2041" t="s">
        <v>966</v>
      </c>
    </row>
    <row r="2042" spans="1:19" x14ac:dyDescent="0.25">
      <c r="A2042" s="54">
        <f>_xlfn.XLOOKUP(B2042,'School Lookup'!D:D,'School Lookup'!F:F,0)</f>
        <v>231471</v>
      </c>
      <c r="B2042" s="54" t="str">
        <f>_xlfn.XLOOKUP(C2042,'School Lookup'!A:A,'School Lookup'!D:D,_xlfn.XLOOKUP(C2042,'School Lookup'!B:B,'School Lookup'!D:D,_xlfn.XLOOKUP(C2042,'School Lookup'!C:C,'School Lookup'!D:D,0)))</f>
        <v>Leys Junior School</v>
      </c>
      <c r="C2042" t="s">
        <v>19</v>
      </c>
      <c r="D2042" t="s">
        <v>1896</v>
      </c>
      <c r="E2042" t="s">
        <v>16</v>
      </c>
      <c r="F2042" t="s">
        <v>734</v>
      </c>
      <c r="G2042" t="s">
        <v>217</v>
      </c>
      <c r="H2042" t="s">
        <v>842</v>
      </c>
      <c r="I2042" t="s">
        <v>980</v>
      </c>
      <c r="J2042" t="s">
        <v>959</v>
      </c>
      <c r="K2042" s="4">
        <v>46030</v>
      </c>
      <c r="L2042" s="5">
        <v>0.68303240740740745</v>
      </c>
      <c r="M2042" t="s">
        <v>953</v>
      </c>
      <c r="N2042" s="5">
        <v>4.6296296296296294E-5</v>
      </c>
      <c r="O2042" t="s">
        <v>960</v>
      </c>
      <c r="P2042">
        <v>2.1999999999999999E-2</v>
      </c>
      <c r="Q2042">
        <v>20</v>
      </c>
      <c r="R2042" t="s">
        <v>1144</v>
      </c>
      <c r="S2042" t="s">
        <v>966</v>
      </c>
    </row>
    <row r="2043" spans="1:19" x14ac:dyDescent="0.25">
      <c r="A2043" s="54">
        <f>_xlfn.XLOOKUP(B2043,'School Lookup'!D:D,'School Lookup'!F:F,0)</f>
        <v>856243</v>
      </c>
      <c r="B2043" s="54" t="str">
        <f>_xlfn.XLOOKUP(C2043,'School Lookup'!A:A,'School Lookup'!D:D,_xlfn.XLOOKUP(C2043,'School Lookup'!B:B,'School Lookup'!D:D,_xlfn.XLOOKUP(C2043,'School Lookup'!C:C,'School Lookup'!D:D,0)))</f>
        <v>Elton Primary School</v>
      </c>
      <c r="C2043" t="s">
        <v>331</v>
      </c>
      <c r="D2043" t="s">
        <v>1052</v>
      </c>
      <c r="E2043" t="s">
        <v>16</v>
      </c>
      <c r="F2043" t="s">
        <v>734</v>
      </c>
      <c r="G2043" t="s">
        <v>332</v>
      </c>
      <c r="H2043" t="s">
        <v>877</v>
      </c>
      <c r="I2043" t="s">
        <v>958</v>
      </c>
      <c r="J2043" t="s">
        <v>959</v>
      </c>
      <c r="K2043" s="4">
        <v>46030</v>
      </c>
      <c r="L2043" s="5">
        <v>0.42398148148148146</v>
      </c>
      <c r="M2043" t="s">
        <v>953</v>
      </c>
      <c r="N2043" s="5">
        <v>1.3888888888888889E-4</v>
      </c>
      <c r="O2043" t="s">
        <v>960</v>
      </c>
      <c r="P2043">
        <v>0</v>
      </c>
      <c r="Q2043">
        <v>20</v>
      </c>
      <c r="R2043" t="s">
        <v>1053</v>
      </c>
      <c r="S2043" t="s">
        <v>966</v>
      </c>
    </row>
    <row r="2044" spans="1:19" x14ac:dyDescent="0.25">
      <c r="A2044" s="54">
        <f>_xlfn.XLOOKUP(B2044,'School Lookup'!D:D,'School Lookup'!F:F,0)</f>
        <v>856243</v>
      </c>
      <c r="B2044" s="54" t="str">
        <f>_xlfn.XLOOKUP(C2044,'School Lookup'!A:A,'School Lookup'!D:D,_xlfn.XLOOKUP(C2044,'School Lookup'!B:B,'School Lookup'!D:D,_xlfn.XLOOKUP(C2044,'School Lookup'!C:C,'School Lookup'!D:D,0)))</f>
        <v>Elton Primary School</v>
      </c>
      <c r="C2044" t="s">
        <v>331</v>
      </c>
      <c r="D2044" t="s">
        <v>1706</v>
      </c>
      <c r="E2044" t="s">
        <v>16</v>
      </c>
      <c r="F2044" t="s">
        <v>734</v>
      </c>
      <c r="G2044" t="s">
        <v>332</v>
      </c>
      <c r="H2044" t="s">
        <v>877</v>
      </c>
      <c r="I2044" t="s">
        <v>958</v>
      </c>
      <c r="J2044" t="s">
        <v>959</v>
      </c>
      <c r="K2044" s="4">
        <v>46030</v>
      </c>
      <c r="L2044" s="5">
        <v>0.48432870370370368</v>
      </c>
      <c r="M2044" t="s">
        <v>953</v>
      </c>
      <c r="N2044" s="5">
        <v>3.8194444444444446E-4</v>
      </c>
      <c r="O2044" t="s">
        <v>960</v>
      </c>
      <c r="P2044">
        <v>0</v>
      </c>
      <c r="Q2044">
        <v>20</v>
      </c>
      <c r="R2044" t="s">
        <v>1151</v>
      </c>
      <c r="S2044" t="s">
        <v>966</v>
      </c>
    </row>
    <row r="2045" spans="1:19" x14ac:dyDescent="0.25">
      <c r="A2045" s="54">
        <f>_xlfn.XLOOKUP(B2045,'School Lookup'!D:D,'School Lookup'!F:F,0)</f>
        <v>585323</v>
      </c>
      <c r="B2045" s="54" t="str">
        <f>_xlfn.XLOOKUP(C2045,'School Lookup'!A:A,'School Lookup'!D:D,_xlfn.XLOOKUP(C2045,'School Lookup'!B:B,'School Lookup'!D:D,_xlfn.XLOOKUP(C2045,'School Lookup'!C:C,'School Lookup'!D:D,0)))</f>
        <v>Netherseal St Peters CE Controlled Primary School</v>
      </c>
      <c r="C2045" t="s">
        <v>26</v>
      </c>
      <c r="D2045" t="s">
        <v>1035</v>
      </c>
      <c r="E2045" t="s">
        <v>16</v>
      </c>
      <c r="F2045" t="s">
        <v>734</v>
      </c>
      <c r="G2045" t="s">
        <v>131</v>
      </c>
      <c r="H2045" t="s">
        <v>768</v>
      </c>
      <c r="I2045" t="s">
        <v>980</v>
      </c>
      <c r="J2045" t="s">
        <v>981</v>
      </c>
      <c r="K2045" s="4">
        <v>46030</v>
      </c>
      <c r="L2045" s="5">
        <v>0.40983796296296299</v>
      </c>
      <c r="M2045" t="s">
        <v>953</v>
      </c>
      <c r="N2045" s="5">
        <v>5.2083333333333333E-4</v>
      </c>
      <c r="O2045" t="s">
        <v>982</v>
      </c>
      <c r="P2045">
        <v>5.5E-2</v>
      </c>
      <c r="Q2045">
        <v>20</v>
      </c>
      <c r="R2045" t="s">
        <v>998</v>
      </c>
      <c r="S2045" t="s">
        <v>987</v>
      </c>
    </row>
    <row r="2046" spans="1:19" x14ac:dyDescent="0.25">
      <c r="A2046" s="54">
        <f>_xlfn.XLOOKUP(B2046,'School Lookup'!D:D,'School Lookup'!F:F,0)</f>
        <v>585323</v>
      </c>
      <c r="B2046" s="54" t="str">
        <f>_xlfn.XLOOKUP(C2046,'School Lookup'!A:A,'School Lookup'!D:D,_xlfn.XLOOKUP(C2046,'School Lookup'!B:B,'School Lookup'!D:D,_xlfn.XLOOKUP(C2046,'School Lookup'!C:C,'School Lookup'!D:D,0)))</f>
        <v>Netherseal St Peters CE Controlled Primary School</v>
      </c>
      <c r="C2046" t="s">
        <v>26</v>
      </c>
      <c r="D2046" t="s">
        <v>1897</v>
      </c>
      <c r="E2046" t="s">
        <v>16</v>
      </c>
      <c r="F2046" t="s">
        <v>734</v>
      </c>
      <c r="G2046" t="s">
        <v>131</v>
      </c>
      <c r="H2046" t="s">
        <v>768</v>
      </c>
      <c r="I2046" t="s">
        <v>980</v>
      </c>
      <c r="J2046" t="s">
        <v>981</v>
      </c>
      <c r="K2046" s="4">
        <v>46030</v>
      </c>
      <c r="L2046" s="5">
        <v>0.69975694444444447</v>
      </c>
      <c r="M2046" t="s">
        <v>953</v>
      </c>
      <c r="N2046" s="5">
        <v>7.3263888888888892E-3</v>
      </c>
      <c r="O2046" t="s">
        <v>982</v>
      </c>
      <c r="P2046">
        <v>0.751</v>
      </c>
      <c r="Q2046">
        <v>20</v>
      </c>
      <c r="R2046" t="s">
        <v>998</v>
      </c>
      <c r="S2046" t="s">
        <v>987</v>
      </c>
    </row>
    <row r="2047" spans="1:19" x14ac:dyDescent="0.25">
      <c r="A2047" s="54">
        <f>_xlfn.XLOOKUP(B2047,'School Lookup'!D:D,'School Lookup'!F:F,0)</f>
        <v>823392</v>
      </c>
      <c r="B2047" s="54" t="str">
        <f>_xlfn.XLOOKUP(C2047,'School Lookup'!A:A,'School Lookup'!D:D,_xlfn.XLOOKUP(C2047,'School Lookup'!B:B,'School Lookup'!D:D,_xlfn.XLOOKUP(C2047,'School Lookup'!C:C,'School Lookup'!D:D,0)))</f>
        <v>Fitz Herbert C of E VA Primary School</v>
      </c>
      <c r="C2047" t="s">
        <v>31</v>
      </c>
      <c r="D2047" t="s">
        <v>1399</v>
      </c>
      <c r="E2047" t="s">
        <v>16</v>
      </c>
      <c r="F2047" t="s">
        <v>734</v>
      </c>
      <c r="G2047" t="s">
        <v>134</v>
      </c>
      <c r="H2047" t="s">
        <v>347</v>
      </c>
      <c r="I2047" t="s">
        <v>958</v>
      </c>
      <c r="J2047" t="s">
        <v>959</v>
      </c>
      <c r="K2047" s="4">
        <v>46030</v>
      </c>
      <c r="L2047" s="5">
        <v>0.54435185185185186</v>
      </c>
      <c r="M2047" t="s">
        <v>953</v>
      </c>
      <c r="N2047" s="5">
        <v>7.7546296296296293E-4</v>
      </c>
      <c r="O2047" t="s">
        <v>1023</v>
      </c>
      <c r="P2047">
        <v>0</v>
      </c>
      <c r="Q2047">
        <v>20</v>
      </c>
      <c r="R2047" t="s">
        <v>1400</v>
      </c>
      <c r="S2047" t="s">
        <v>966</v>
      </c>
    </row>
    <row r="2048" spans="1:19" x14ac:dyDescent="0.25">
      <c r="A2048" s="54">
        <f>_xlfn.XLOOKUP(B2048,'School Lookup'!D:D,'School Lookup'!F:F,0)</f>
        <v>823392</v>
      </c>
      <c r="B2048" s="54" t="str">
        <f>_xlfn.XLOOKUP(C2048,'School Lookup'!A:A,'School Lookup'!D:D,_xlfn.XLOOKUP(C2048,'School Lookup'!B:B,'School Lookup'!D:D,_xlfn.XLOOKUP(C2048,'School Lookup'!C:C,'School Lookup'!D:D,0)))</f>
        <v>Fitz Herbert C of E VA Primary School</v>
      </c>
      <c r="C2048" t="s">
        <v>31</v>
      </c>
      <c r="D2048" t="s">
        <v>1898</v>
      </c>
      <c r="E2048" t="s">
        <v>16</v>
      </c>
      <c r="F2048" t="s">
        <v>734</v>
      </c>
      <c r="G2048" t="s">
        <v>134</v>
      </c>
      <c r="H2048" t="s">
        <v>347</v>
      </c>
      <c r="I2048" t="s">
        <v>958</v>
      </c>
      <c r="J2048" t="s">
        <v>981</v>
      </c>
      <c r="K2048" s="4">
        <v>46030</v>
      </c>
      <c r="L2048" s="5">
        <v>0.46586805555555555</v>
      </c>
      <c r="M2048" t="s">
        <v>953</v>
      </c>
      <c r="N2048" s="5">
        <v>1.9675925925925926E-4</v>
      </c>
      <c r="O2048" t="s">
        <v>982</v>
      </c>
      <c r="P2048">
        <v>0</v>
      </c>
      <c r="Q2048">
        <v>20</v>
      </c>
      <c r="R2048" t="s">
        <v>983</v>
      </c>
      <c r="S2048" t="s">
        <v>984</v>
      </c>
    </row>
    <row r="2049" spans="1:19" x14ac:dyDescent="0.25">
      <c r="A2049" s="54">
        <f>_xlfn.XLOOKUP(B2049,'School Lookup'!D:D,'School Lookup'!F:F,0)</f>
        <v>823392</v>
      </c>
      <c r="B2049" s="54" t="str">
        <f>_xlfn.XLOOKUP(C2049,'School Lookup'!A:A,'School Lookup'!D:D,_xlfn.XLOOKUP(C2049,'School Lookup'!B:B,'School Lookup'!D:D,_xlfn.XLOOKUP(C2049,'School Lookup'!C:C,'School Lookup'!D:D,0)))</f>
        <v>Fitz Herbert C of E VA Primary School</v>
      </c>
      <c r="C2049" t="s">
        <v>31</v>
      </c>
      <c r="D2049" t="s">
        <v>1393</v>
      </c>
      <c r="E2049" t="s">
        <v>16</v>
      </c>
      <c r="F2049" t="s">
        <v>734</v>
      </c>
      <c r="G2049" t="s">
        <v>134</v>
      </c>
      <c r="H2049" t="s">
        <v>347</v>
      </c>
      <c r="I2049" t="s">
        <v>958</v>
      </c>
      <c r="J2049" t="s">
        <v>981</v>
      </c>
      <c r="K2049" s="4">
        <v>46030</v>
      </c>
      <c r="L2049" s="5">
        <v>0.48739583333333331</v>
      </c>
      <c r="M2049" t="s">
        <v>953</v>
      </c>
      <c r="N2049" s="5">
        <v>7.8819444444444449E-3</v>
      </c>
      <c r="O2049" t="s">
        <v>982</v>
      </c>
      <c r="P2049">
        <v>0</v>
      </c>
      <c r="Q2049">
        <v>20</v>
      </c>
      <c r="R2049" t="s">
        <v>998</v>
      </c>
      <c r="S2049" t="s">
        <v>987</v>
      </c>
    </row>
    <row r="2050" spans="1:19" x14ac:dyDescent="0.25">
      <c r="A2050" s="54">
        <f>_xlfn.XLOOKUP(B2050,'School Lookup'!D:D,'School Lookup'!F:F,0)</f>
        <v>823392</v>
      </c>
      <c r="B2050" s="54" t="str">
        <f>_xlfn.XLOOKUP(C2050,'School Lookup'!A:A,'School Lookup'!D:D,_xlfn.XLOOKUP(C2050,'School Lookup'!B:B,'School Lookup'!D:D,_xlfn.XLOOKUP(C2050,'School Lookup'!C:C,'School Lookup'!D:D,0)))</f>
        <v>Fitz Herbert C of E VA Primary School</v>
      </c>
      <c r="C2050" t="s">
        <v>31</v>
      </c>
      <c r="D2050" t="s">
        <v>1161</v>
      </c>
      <c r="E2050" t="s">
        <v>16</v>
      </c>
      <c r="F2050" t="s">
        <v>734</v>
      </c>
      <c r="G2050" t="s">
        <v>134</v>
      </c>
      <c r="H2050" t="s">
        <v>347</v>
      </c>
      <c r="I2050" t="s">
        <v>958</v>
      </c>
      <c r="J2050" t="s">
        <v>981</v>
      </c>
      <c r="K2050" s="4">
        <v>46030</v>
      </c>
      <c r="L2050" s="5">
        <v>0.59627314814814814</v>
      </c>
      <c r="M2050" t="s">
        <v>953</v>
      </c>
      <c r="N2050" s="5">
        <v>3.1250000000000001E-4</v>
      </c>
      <c r="O2050" t="s">
        <v>982</v>
      </c>
      <c r="P2050">
        <v>0</v>
      </c>
      <c r="Q2050">
        <v>20</v>
      </c>
      <c r="R2050" t="s">
        <v>998</v>
      </c>
      <c r="S2050" t="s">
        <v>987</v>
      </c>
    </row>
    <row r="2051" spans="1:19" x14ac:dyDescent="0.25">
      <c r="A2051" s="54">
        <f>_xlfn.XLOOKUP(B2051,'School Lookup'!D:D,'School Lookup'!F:F,0)</f>
        <v>823392</v>
      </c>
      <c r="B2051" s="54" t="str">
        <f>_xlfn.XLOOKUP(C2051,'School Lookup'!A:A,'School Lookup'!D:D,_xlfn.XLOOKUP(C2051,'School Lookup'!B:B,'School Lookup'!D:D,_xlfn.XLOOKUP(C2051,'School Lookup'!C:C,'School Lookup'!D:D,0)))</f>
        <v>Fitz Herbert C of E VA Primary School</v>
      </c>
      <c r="C2051" t="s">
        <v>31</v>
      </c>
      <c r="D2051" t="s">
        <v>1164</v>
      </c>
      <c r="E2051" t="s">
        <v>16</v>
      </c>
      <c r="F2051" t="s">
        <v>734</v>
      </c>
      <c r="G2051" t="s">
        <v>134</v>
      </c>
      <c r="H2051" t="s">
        <v>347</v>
      </c>
      <c r="I2051" t="s">
        <v>958</v>
      </c>
      <c r="J2051" t="s">
        <v>981</v>
      </c>
      <c r="K2051" s="4">
        <v>46030</v>
      </c>
      <c r="L2051" s="5">
        <v>0.61413194444444441</v>
      </c>
      <c r="M2051" t="s">
        <v>953</v>
      </c>
      <c r="N2051" s="5">
        <v>1.0532407407407407E-3</v>
      </c>
      <c r="O2051" t="s">
        <v>982</v>
      </c>
      <c r="P2051">
        <v>0</v>
      </c>
      <c r="Q2051">
        <v>20</v>
      </c>
      <c r="R2051" t="s">
        <v>998</v>
      </c>
      <c r="S2051" t="s">
        <v>987</v>
      </c>
    </row>
    <row r="2052" spans="1:19" x14ac:dyDescent="0.25">
      <c r="A2052" s="54">
        <f>_xlfn.XLOOKUP(B2052,'School Lookup'!D:D,'School Lookup'!F:F,0)</f>
        <v>823392</v>
      </c>
      <c r="B2052" s="54" t="str">
        <f>_xlfn.XLOOKUP(C2052,'School Lookup'!A:A,'School Lookup'!D:D,_xlfn.XLOOKUP(C2052,'School Lookup'!B:B,'School Lookup'!D:D,_xlfn.XLOOKUP(C2052,'School Lookup'!C:C,'School Lookup'!D:D,0)))</f>
        <v>Fitz Herbert C of E VA Primary School</v>
      </c>
      <c r="C2052" t="s">
        <v>31</v>
      </c>
      <c r="D2052" t="s">
        <v>1066</v>
      </c>
      <c r="E2052" t="s">
        <v>16</v>
      </c>
      <c r="F2052" t="s">
        <v>734</v>
      </c>
      <c r="G2052" t="s">
        <v>134</v>
      </c>
      <c r="H2052" t="s">
        <v>347</v>
      </c>
      <c r="I2052" t="s">
        <v>958</v>
      </c>
      <c r="J2052" t="s">
        <v>959</v>
      </c>
      <c r="K2052" s="4">
        <v>46030</v>
      </c>
      <c r="L2052" s="5">
        <v>0.39553240740740742</v>
      </c>
      <c r="M2052" t="s">
        <v>953</v>
      </c>
      <c r="N2052" s="5">
        <v>8.1018518518518516E-5</v>
      </c>
      <c r="O2052" t="s">
        <v>960</v>
      </c>
      <c r="P2052">
        <v>0</v>
      </c>
      <c r="Q2052">
        <v>20</v>
      </c>
      <c r="R2052" t="s">
        <v>974</v>
      </c>
      <c r="S2052" t="s">
        <v>955</v>
      </c>
    </row>
    <row r="2053" spans="1:19" x14ac:dyDescent="0.25">
      <c r="A2053" s="54">
        <f>_xlfn.XLOOKUP(B2053,'School Lookup'!D:D,'School Lookup'!F:F,0)</f>
        <v>823392</v>
      </c>
      <c r="B2053" s="54" t="str">
        <f>_xlfn.XLOOKUP(C2053,'School Lookup'!A:A,'School Lookup'!D:D,_xlfn.XLOOKUP(C2053,'School Lookup'!B:B,'School Lookup'!D:D,_xlfn.XLOOKUP(C2053,'School Lookup'!C:C,'School Lookup'!D:D,0)))</f>
        <v>Fitz Herbert C of E VA Primary School</v>
      </c>
      <c r="C2053" t="s">
        <v>31</v>
      </c>
      <c r="D2053" t="s">
        <v>1066</v>
      </c>
      <c r="E2053" t="s">
        <v>16</v>
      </c>
      <c r="F2053" t="s">
        <v>734</v>
      </c>
      <c r="G2053" t="s">
        <v>134</v>
      </c>
      <c r="H2053" t="s">
        <v>347</v>
      </c>
      <c r="I2053" t="s">
        <v>958</v>
      </c>
      <c r="J2053" t="s">
        <v>959</v>
      </c>
      <c r="K2053" s="4">
        <v>46030</v>
      </c>
      <c r="L2053" s="5">
        <v>0.49055555555555558</v>
      </c>
      <c r="M2053" t="s">
        <v>953</v>
      </c>
      <c r="N2053" s="5">
        <v>5.2083333333333333E-4</v>
      </c>
      <c r="O2053" t="s">
        <v>960</v>
      </c>
      <c r="P2053">
        <v>0</v>
      </c>
      <c r="Q2053">
        <v>20</v>
      </c>
      <c r="R2053" t="s">
        <v>974</v>
      </c>
      <c r="S2053" t="s">
        <v>955</v>
      </c>
    </row>
    <row r="2054" spans="1:19" x14ac:dyDescent="0.25">
      <c r="A2054" s="54">
        <f>_xlfn.XLOOKUP(B2054,'School Lookup'!D:D,'School Lookup'!F:F,0)</f>
        <v>823392</v>
      </c>
      <c r="B2054" s="54" t="str">
        <f>_xlfn.XLOOKUP(C2054,'School Lookup'!A:A,'School Lookup'!D:D,_xlfn.XLOOKUP(C2054,'School Lookup'!B:B,'School Lookup'!D:D,_xlfn.XLOOKUP(C2054,'School Lookup'!C:C,'School Lookup'!D:D,0)))</f>
        <v>Fitz Herbert C of E VA Primary School</v>
      </c>
      <c r="C2054" t="s">
        <v>31</v>
      </c>
      <c r="D2054">
        <v>143</v>
      </c>
      <c r="E2054" t="s">
        <v>16</v>
      </c>
      <c r="F2054" t="s">
        <v>734</v>
      </c>
      <c r="G2054" t="s">
        <v>134</v>
      </c>
      <c r="H2054" t="s">
        <v>347</v>
      </c>
      <c r="I2054" t="s">
        <v>958</v>
      </c>
      <c r="J2054" t="s">
        <v>959</v>
      </c>
      <c r="K2054" s="4">
        <v>46030</v>
      </c>
      <c r="L2054" s="5">
        <v>0.56142361111111116</v>
      </c>
      <c r="M2054" t="s">
        <v>953</v>
      </c>
      <c r="N2054" s="5">
        <v>7.1412037037037034E-3</v>
      </c>
      <c r="O2054" t="s">
        <v>960</v>
      </c>
      <c r="P2054">
        <v>0</v>
      </c>
      <c r="Q2054">
        <v>20</v>
      </c>
      <c r="R2054" t="s">
        <v>955</v>
      </c>
    </row>
    <row r="2055" spans="1:19" x14ac:dyDescent="0.25">
      <c r="A2055" s="54">
        <f>_xlfn.XLOOKUP(B2055,'School Lookup'!D:D,'School Lookup'!F:F,0)</f>
        <v>823392</v>
      </c>
      <c r="B2055" s="54" t="str">
        <f>_xlfn.XLOOKUP(C2055,'School Lookup'!A:A,'School Lookup'!D:D,_xlfn.XLOOKUP(C2055,'School Lookup'!B:B,'School Lookup'!D:D,_xlfn.XLOOKUP(C2055,'School Lookup'!C:C,'School Lookup'!D:D,0)))</f>
        <v>Fitz Herbert C of E VA Primary School</v>
      </c>
      <c r="C2055" t="s">
        <v>31</v>
      </c>
      <c r="D2055">
        <v>143</v>
      </c>
      <c r="E2055" t="s">
        <v>16</v>
      </c>
      <c r="F2055" t="s">
        <v>734</v>
      </c>
      <c r="G2055" t="s">
        <v>134</v>
      </c>
      <c r="H2055" t="s">
        <v>347</v>
      </c>
      <c r="I2055" t="s">
        <v>958</v>
      </c>
      <c r="J2055" t="s">
        <v>959</v>
      </c>
      <c r="K2055" s="4">
        <v>46030</v>
      </c>
      <c r="L2055" s="5">
        <v>0.5715393518518519</v>
      </c>
      <c r="M2055" t="s">
        <v>953</v>
      </c>
      <c r="N2055" s="5">
        <v>2.4305555555555555E-4</v>
      </c>
      <c r="O2055" t="s">
        <v>960</v>
      </c>
      <c r="P2055">
        <v>0</v>
      </c>
      <c r="Q2055">
        <v>20</v>
      </c>
      <c r="R2055" t="s">
        <v>955</v>
      </c>
    </row>
    <row r="2056" spans="1:19" x14ac:dyDescent="0.25">
      <c r="A2056" s="54">
        <f>_xlfn.XLOOKUP(B2056,'School Lookup'!D:D,'School Lookup'!F:F,0)</f>
        <v>823392</v>
      </c>
      <c r="B2056" s="54" t="str">
        <f>_xlfn.XLOOKUP(C2056,'School Lookup'!A:A,'School Lookup'!D:D,_xlfn.XLOOKUP(C2056,'School Lookup'!B:B,'School Lookup'!D:D,_xlfn.XLOOKUP(C2056,'School Lookup'!C:C,'School Lookup'!D:D,0)))</f>
        <v>Fitz Herbert C of E VA Primary School</v>
      </c>
      <c r="C2056" t="s">
        <v>31</v>
      </c>
      <c r="D2056">
        <v>620</v>
      </c>
      <c r="E2056" t="s">
        <v>16</v>
      </c>
      <c r="F2056" t="s">
        <v>734</v>
      </c>
      <c r="G2056" t="s">
        <v>134</v>
      </c>
      <c r="H2056" t="s">
        <v>347</v>
      </c>
      <c r="I2056" t="s">
        <v>958</v>
      </c>
      <c r="J2056" t="s">
        <v>959</v>
      </c>
      <c r="K2056" s="4">
        <v>46030</v>
      </c>
      <c r="L2056" s="5">
        <v>0.5715393518518519</v>
      </c>
      <c r="M2056" t="s">
        <v>953</v>
      </c>
      <c r="N2056" s="5">
        <v>2.4305555555555555E-4</v>
      </c>
      <c r="O2056" t="s">
        <v>960</v>
      </c>
      <c r="P2056">
        <v>0</v>
      </c>
      <c r="Q2056">
        <v>20</v>
      </c>
      <c r="R2056" t="s">
        <v>975</v>
      </c>
      <c r="S2056" t="s">
        <v>976</v>
      </c>
    </row>
    <row r="2057" spans="1:19" x14ac:dyDescent="0.25">
      <c r="A2057" s="54">
        <f>_xlfn.XLOOKUP(B2057,'School Lookup'!D:D,'School Lookup'!F:F,0)</f>
        <v>251672</v>
      </c>
      <c r="B2057" s="54" t="str">
        <f>_xlfn.XLOOKUP(C2057,'School Lookup'!A:A,'School Lookup'!D:D,_xlfn.XLOOKUP(C2057,'School Lookup'!B:B,'School Lookup'!D:D,_xlfn.XLOOKUP(C2057,'School Lookup'!C:C,'School Lookup'!D:D,0)))</f>
        <v>Park Schools Federation</v>
      </c>
      <c r="C2057" t="s">
        <v>40</v>
      </c>
      <c r="D2057" t="s">
        <v>1315</v>
      </c>
      <c r="E2057" t="s">
        <v>16</v>
      </c>
      <c r="F2057" t="s">
        <v>734</v>
      </c>
      <c r="G2057" t="s">
        <v>235</v>
      </c>
      <c r="H2057" t="s">
        <v>228</v>
      </c>
      <c r="I2057" t="s">
        <v>980</v>
      </c>
      <c r="J2057" t="s">
        <v>981</v>
      </c>
      <c r="K2057" s="4">
        <v>46030</v>
      </c>
      <c r="L2057" s="5">
        <v>0.37430555555555556</v>
      </c>
      <c r="M2057" t="s">
        <v>953</v>
      </c>
      <c r="N2057" s="5">
        <v>9.2592592592592596E-4</v>
      </c>
      <c r="O2057" t="s">
        <v>982</v>
      </c>
      <c r="P2057">
        <v>9.5000000000000001E-2</v>
      </c>
      <c r="Q2057">
        <v>20</v>
      </c>
      <c r="R2057" t="s">
        <v>998</v>
      </c>
      <c r="S2057" t="s">
        <v>987</v>
      </c>
    </row>
    <row r="2058" spans="1:19" x14ac:dyDescent="0.25">
      <c r="A2058" s="54">
        <f>_xlfn.XLOOKUP(B2058,'School Lookup'!D:D,'School Lookup'!F:F,0)</f>
        <v>251672</v>
      </c>
      <c r="B2058" s="54" t="str">
        <f>_xlfn.XLOOKUP(C2058,'School Lookup'!A:A,'School Lookup'!D:D,_xlfn.XLOOKUP(C2058,'School Lookup'!B:B,'School Lookup'!D:D,_xlfn.XLOOKUP(C2058,'School Lookup'!C:C,'School Lookup'!D:D,0)))</f>
        <v>Park Schools Federation</v>
      </c>
      <c r="C2058" t="s">
        <v>40</v>
      </c>
      <c r="D2058" t="s">
        <v>1417</v>
      </c>
      <c r="E2058" t="s">
        <v>16</v>
      </c>
      <c r="F2058" t="s">
        <v>734</v>
      </c>
      <c r="G2058" t="s">
        <v>235</v>
      </c>
      <c r="H2058" t="s">
        <v>228</v>
      </c>
      <c r="I2058" t="s">
        <v>980</v>
      </c>
      <c r="J2058" t="s">
        <v>981</v>
      </c>
      <c r="K2058" s="4">
        <v>46030</v>
      </c>
      <c r="L2058" s="5">
        <v>0.37708333333333333</v>
      </c>
      <c r="M2058" t="s">
        <v>953</v>
      </c>
      <c r="N2058" s="5">
        <v>9.4907407407407408E-4</v>
      </c>
      <c r="O2058" t="s">
        <v>982</v>
      </c>
      <c r="P2058">
        <v>9.8000000000000004E-2</v>
      </c>
      <c r="Q2058">
        <v>20</v>
      </c>
      <c r="R2058" t="s">
        <v>1418</v>
      </c>
      <c r="S2058" t="s">
        <v>984</v>
      </c>
    </row>
    <row r="2059" spans="1:19" x14ac:dyDescent="0.25">
      <c r="A2059" s="54">
        <f>_xlfn.XLOOKUP(B2059,'School Lookup'!D:D,'School Lookup'!F:F,0)</f>
        <v>251672</v>
      </c>
      <c r="B2059" s="54" t="str">
        <f>_xlfn.XLOOKUP(C2059,'School Lookup'!A:A,'School Lookup'!D:D,_xlfn.XLOOKUP(C2059,'School Lookup'!B:B,'School Lookup'!D:D,_xlfn.XLOOKUP(C2059,'School Lookup'!C:C,'School Lookup'!D:D,0)))</f>
        <v>Park Schools Federation</v>
      </c>
      <c r="C2059" t="s">
        <v>40</v>
      </c>
      <c r="D2059" t="s">
        <v>1899</v>
      </c>
      <c r="E2059" t="s">
        <v>16</v>
      </c>
      <c r="F2059" t="s">
        <v>734</v>
      </c>
      <c r="G2059" t="s">
        <v>235</v>
      </c>
      <c r="H2059" t="s">
        <v>228</v>
      </c>
      <c r="I2059" t="s">
        <v>980</v>
      </c>
      <c r="J2059" t="s">
        <v>981</v>
      </c>
      <c r="K2059" s="4">
        <v>46030</v>
      </c>
      <c r="L2059" s="5">
        <v>0.40833333333333333</v>
      </c>
      <c r="M2059" t="s">
        <v>953</v>
      </c>
      <c r="N2059" s="5">
        <v>2.8935185185185184E-4</v>
      </c>
      <c r="O2059" t="s">
        <v>982</v>
      </c>
      <c r="P2059">
        <v>0.03</v>
      </c>
      <c r="Q2059">
        <v>20</v>
      </c>
      <c r="R2059" t="s">
        <v>983</v>
      </c>
      <c r="S2059" t="s">
        <v>984</v>
      </c>
    </row>
    <row r="2060" spans="1:19" x14ac:dyDescent="0.25">
      <c r="A2060" s="54">
        <f>_xlfn.XLOOKUP(B2060,'School Lookup'!D:D,'School Lookup'!F:F,0)</f>
        <v>251672</v>
      </c>
      <c r="B2060" s="54" t="str">
        <f>_xlfn.XLOOKUP(C2060,'School Lookup'!A:A,'School Lookup'!D:D,_xlfn.XLOOKUP(C2060,'School Lookup'!B:B,'School Lookup'!D:D,_xlfn.XLOOKUP(C2060,'School Lookup'!C:C,'School Lookup'!D:D,0)))</f>
        <v>Park Schools Federation</v>
      </c>
      <c r="C2060" t="s">
        <v>40</v>
      </c>
      <c r="D2060" t="s">
        <v>1192</v>
      </c>
      <c r="E2060" t="s">
        <v>16</v>
      </c>
      <c r="F2060" t="s">
        <v>734</v>
      </c>
      <c r="G2060" t="s">
        <v>235</v>
      </c>
      <c r="H2060" t="s">
        <v>228</v>
      </c>
      <c r="I2060" t="s">
        <v>980</v>
      </c>
      <c r="J2060" t="s">
        <v>981</v>
      </c>
      <c r="K2060" s="4">
        <v>46030</v>
      </c>
      <c r="L2060" s="5">
        <v>0.41805555555555557</v>
      </c>
      <c r="M2060" t="s">
        <v>953</v>
      </c>
      <c r="N2060" s="5">
        <v>1.3888888888888889E-4</v>
      </c>
      <c r="O2060" t="s">
        <v>982</v>
      </c>
      <c r="P2060">
        <v>0.02</v>
      </c>
      <c r="Q2060">
        <v>20</v>
      </c>
      <c r="R2060" t="s">
        <v>1006</v>
      </c>
      <c r="S2060" t="s">
        <v>994</v>
      </c>
    </row>
    <row r="2061" spans="1:19" x14ac:dyDescent="0.25">
      <c r="A2061" s="54">
        <f>_xlfn.XLOOKUP(B2061,'School Lookup'!D:D,'School Lookup'!F:F,0)</f>
        <v>251672</v>
      </c>
      <c r="B2061" s="54" t="str">
        <f>_xlfn.XLOOKUP(C2061,'School Lookup'!A:A,'School Lookup'!D:D,_xlfn.XLOOKUP(C2061,'School Lookup'!B:B,'School Lookup'!D:D,_xlfn.XLOOKUP(C2061,'School Lookup'!C:C,'School Lookup'!D:D,0)))</f>
        <v>Park Schools Federation</v>
      </c>
      <c r="C2061" t="s">
        <v>40</v>
      </c>
      <c r="D2061" t="s">
        <v>1318</v>
      </c>
      <c r="E2061" t="s">
        <v>16</v>
      </c>
      <c r="F2061" t="s">
        <v>734</v>
      </c>
      <c r="G2061" t="s">
        <v>235</v>
      </c>
      <c r="H2061" t="s">
        <v>228</v>
      </c>
      <c r="I2061" t="s">
        <v>980</v>
      </c>
      <c r="J2061" t="s">
        <v>981</v>
      </c>
      <c r="K2061" s="4">
        <v>46030</v>
      </c>
      <c r="L2061" s="5">
        <v>0.43333333333333335</v>
      </c>
      <c r="M2061" t="s">
        <v>953</v>
      </c>
      <c r="N2061" s="5">
        <v>3.5300925925925925E-3</v>
      </c>
      <c r="O2061" t="s">
        <v>982</v>
      </c>
      <c r="P2061">
        <v>0.36099999999999999</v>
      </c>
      <c r="Q2061">
        <v>20</v>
      </c>
      <c r="R2061" t="s">
        <v>983</v>
      </c>
      <c r="S2061" t="s">
        <v>984</v>
      </c>
    </row>
    <row r="2062" spans="1:19" x14ac:dyDescent="0.25">
      <c r="A2062" s="54">
        <f>_xlfn.XLOOKUP(B2062,'School Lookup'!D:D,'School Lookup'!F:F,0)</f>
        <v>251672</v>
      </c>
      <c r="B2062" s="54" t="str">
        <f>_xlfn.XLOOKUP(C2062,'School Lookup'!A:A,'School Lookup'!D:D,_xlfn.XLOOKUP(C2062,'School Lookup'!B:B,'School Lookup'!D:D,_xlfn.XLOOKUP(C2062,'School Lookup'!C:C,'School Lookup'!D:D,0)))</f>
        <v>Park Schools Federation</v>
      </c>
      <c r="C2062" t="s">
        <v>40</v>
      </c>
      <c r="D2062" t="s">
        <v>1318</v>
      </c>
      <c r="E2062" t="s">
        <v>16</v>
      </c>
      <c r="F2062" t="s">
        <v>734</v>
      </c>
      <c r="G2062" t="s">
        <v>235</v>
      </c>
      <c r="H2062" t="s">
        <v>228</v>
      </c>
      <c r="I2062" t="s">
        <v>980</v>
      </c>
      <c r="J2062" t="s">
        <v>981</v>
      </c>
      <c r="K2062" s="4">
        <v>46030</v>
      </c>
      <c r="L2062" s="5">
        <v>0.4375</v>
      </c>
      <c r="M2062" t="s">
        <v>953</v>
      </c>
      <c r="N2062" s="5">
        <v>4.1666666666666669E-4</v>
      </c>
      <c r="O2062" t="s">
        <v>982</v>
      </c>
      <c r="P2062">
        <v>4.2999999999999997E-2</v>
      </c>
      <c r="Q2062">
        <v>20</v>
      </c>
      <c r="R2062" t="s">
        <v>983</v>
      </c>
      <c r="S2062" t="s">
        <v>984</v>
      </c>
    </row>
    <row r="2063" spans="1:19" x14ac:dyDescent="0.25">
      <c r="A2063" s="54">
        <f>_xlfn.XLOOKUP(B2063,'School Lookup'!D:D,'School Lookup'!F:F,0)</f>
        <v>251672</v>
      </c>
      <c r="B2063" s="54" t="str">
        <f>_xlfn.XLOOKUP(C2063,'School Lookup'!A:A,'School Lookup'!D:D,_xlfn.XLOOKUP(C2063,'School Lookup'!B:B,'School Lookup'!D:D,_xlfn.XLOOKUP(C2063,'School Lookup'!C:C,'School Lookup'!D:D,0)))</f>
        <v>Park Schools Federation</v>
      </c>
      <c r="C2063" t="s">
        <v>40</v>
      </c>
      <c r="D2063" t="s">
        <v>1083</v>
      </c>
      <c r="E2063" t="s">
        <v>16</v>
      </c>
      <c r="F2063" t="s">
        <v>734</v>
      </c>
      <c r="G2063" t="s">
        <v>235</v>
      </c>
      <c r="H2063" t="s">
        <v>228</v>
      </c>
      <c r="I2063" t="s">
        <v>980</v>
      </c>
      <c r="J2063" t="s">
        <v>981</v>
      </c>
      <c r="K2063" s="4">
        <v>46030</v>
      </c>
      <c r="L2063" s="5">
        <v>0.44722222222222224</v>
      </c>
      <c r="M2063" t="s">
        <v>953</v>
      </c>
      <c r="N2063" s="5">
        <v>1.9560185185185184E-3</v>
      </c>
      <c r="O2063" t="s">
        <v>982</v>
      </c>
      <c r="P2063">
        <v>0.2</v>
      </c>
      <c r="Q2063">
        <v>20</v>
      </c>
      <c r="R2063" t="s">
        <v>998</v>
      </c>
      <c r="S2063" t="s">
        <v>987</v>
      </c>
    </row>
    <row r="2064" spans="1:19" x14ac:dyDescent="0.25">
      <c r="A2064" s="54">
        <f>_xlfn.XLOOKUP(B2064,'School Lookup'!D:D,'School Lookup'!F:F,0)</f>
        <v>251672</v>
      </c>
      <c r="B2064" s="54" t="str">
        <f>_xlfn.XLOOKUP(C2064,'School Lookup'!A:A,'School Lookup'!D:D,_xlfn.XLOOKUP(C2064,'School Lookup'!B:B,'School Lookup'!D:D,_xlfn.XLOOKUP(C2064,'School Lookup'!C:C,'School Lookup'!D:D,0)))</f>
        <v>Park Schools Federation</v>
      </c>
      <c r="C2064" t="s">
        <v>40</v>
      </c>
      <c r="D2064" t="s">
        <v>1900</v>
      </c>
      <c r="E2064" t="s">
        <v>16</v>
      </c>
      <c r="F2064" t="s">
        <v>734</v>
      </c>
      <c r="G2064" t="s">
        <v>235</v>
      </c>
      <c r="H2064" t="s">
        <v>228</v>
      </c>
      <c r="I2064" t="s">
        <v>980</v>
      </c>
      <c r="J2064" t="s">
        <v>981</v>
      </c>
      <c r="K2064" s="4">
        <v>46030</v>
      </c>
      <c r="L2064" s="5">
        <v>0.53055555555555556</v>
      </c>
      <c r="M2064" t="s">
        <v>953</v>
      </c>
      <c r="N2064" s="5">
        <v>8.9120370370370373E-4</v>
      </c>
      <c r="O2064" t="s">
        <v>982</v>
      </c>
      <c r="P2064">
        <v>9.1999999999999998E-2</v>
      </c>
      <c r="Q2064">
        <v>20</v>
      </c>
      <c r="R2064" t="s">
        <v>998</v>
      </c>
      <c r="S2064" t="s">
        <v>987</v>
      </c>
    </row>
    <row r="2065" spans="1:19" x14ac:dyDescent="0.25">
      <c r="A2065" s="54">
        <f>_xlfn.XLOOKUP(B2065,'School Lookup'!D:D,'School Lookup'!F:F,0)</f>
        <v>251672</v>
      </c>
      <c r="B2065" s="54" t="str">
        <f>_xlfn.XLOOKUP(C2065,'School Lookup'!A:A,'School Lookup'!D:D,_xlfn.XLOOKUP(C2065,'School Lookup'!B:B,'School Lookup'!D:D,_xlfn.XLOOKUP(C2065,'School Lookup'!C:C,'School Lookup'!D:D,0)))</f>
        <v>Park Schools Federation</v>
      </c>
      <c r="C2065" t="s">
        <v>40</v>
      </c>
      <c r="D2065" t="s">
        <v>1137</v>
      </c>
      <c r="E2065" t="s">
        <v>16</v>
      </c>
      <c r="F2065" t="s">
        <v>734</v>
      </c>
      <c r="G2065" t="s">
        <v>235</v>
      </c>
      <c r="H2065" t="s">
        <v>228</v>
      </c>
      <c r="I2065" t="s">
        <v>980</v>
      </c>
      <c r="J2065" t="s">
        <v>981</v>
      </c>
      <c r="K2065" s="4">
        <v>46030</v>
      </c>
      <c r="L2065" s="5">
        <v>0.53263888888888888</v>
      </c>
      <c r="M2065" t="s">
        <v>953</v>
      </c>
      <c r="N2065" s="5">
        <v>4.6296296296296294E-5</v>
      </c>
      <c r="O2065" t="s">
        <v>982</v>
      </c>
      <c r="P2065">
        <v>0.02</v>
      </c>
      <c r="Q2065">
        <v>20</v>
      </c>
      <c r="R2065" t="s">
        <v>998</v>
      </c>
      <c r="S2065" t="s">
        <v>987</v>
      </c>
    </row>
    <row r="2066" spans="1:19" x14ac:dyDescent="0.25">
      <c r="A2066" s="54">
        <f>_xlfn.XLOOKUP(B2066,'School Lookup'!D:D,'School Lookup'!F:F,0)</f>
        <v>251672</v>
      </c>
      <c r="B2066" s="54" t="str">
        <f>_xlfn.XLOOKUP(C2066,'School Lookup'!A:A,'School Lookup'!D:D,_xlfn.XLOOKUP(C2066,'School Lookup'!B:B,'School Lookup'!D:D,_xlfn.XLOOKUP(C2066,'School Lookup'!C:C,'School Lookup'!D:D,0)))</f>
        <v>Park Schools Federation</v>
      </c>
      <c r="C2066" t="s">
        <v>40</v>
      </c>
      <c r="D2066" t="s">
        <v>1901</v>
      </c>
      <c r="E2066" t="s">
        <v>16</v>
      </c>
      <c r="F2066" t="s">
        <v>734</v>
      </c>
      <c r="G2066" t="s">
        <v>235</v>
      </c>
      <c r="H2066" t="s">
        <v>228</v>
      </c>
      <c r="I2066" t="s">
        <v>980</v>
      </c>
      <c r="J2066" t="s">
        <v>981</v>
      </c>
      <c r="K2066" s="4">
        <v>46030</v>
      </c>
      <c r="L2066" s="5">
        <v>0.53402777777777777</v>
      </c>
      <c r="M2066" t="s">
        <v>953</v>
      </c>
      <c r="N2066" s="5">
        <v>2.0833333333333335E-4</v>
      </c>
      <c r="O2066" t="s">
        <v>982</v>
      </c>
      <c r="P2066">
        <v>2.1999999999999999E-2</v>
      </c>
      <c r="Q2066">
        <v>20</v>
      </c>
      <c r="R2066" t="s">
        <v>983</v>
      </c>
      <c r="S2066" t="s">
        <v>984</v>
      </c>
    </row>
    <row r="2067" spans="1:19" x14ac:dyDescent="0.25">
      <c r="A2067" s="54">
        <f>_xlfn.XLOOKUP(B2067,'School Lookup'!D:D,'School Lookup'!F:F,0)</f>
        <v>251672</v>
      </c>
      <c r="B2067" s="54" t="str">
        <f>_xlfn.XLOOKUP(C2067,'School Lookup'!A:A,'School Lookup'!D:D,_xlfn.XLOOKUP(C2067,'School Lookup'!B:B,'School Lookup'!D:D,_xlfn.XLOOKUP(C2067,'School Lookup'!C:C,'School Lookup'!D:D,0)))</f>
        <v>Park Schools Federation</v>
      </c>
      <c r="C2067" t="s">
        <v>40</v>
      </c>
      <c r="D2067" t="s">
        <v>1902</v>
      </c>
      <c r="E2067" t="s">
        <v>16</v>
      </c>
      <c r="F2067" t="s">
        <v>734</v>
      </c>
      <c r="G2067" t="s">
        <v>235</v>
      </c>
      <c r="H2067" t="s">
        <v>228</v>
      </c>
      <c r="I2067" t="s">
        <v>980</v>
      </c>
      <c r="J2067" t="s">
        <v>981</v>
      </c>
      <c r="K2067" s="4">
        <v>46030</v>
      </c>
      <c r="L2067" s="5">
        <v>0.53402777777777777</v>
      </c>
      <c r="M2067" t="s">
        <v>953</v>
      </c>
      <c r="N2067" s="5">
        <v>4.0509259259259258E-4</v>
      </c>
      <c r="O2067" t="s">
        <v>982</v>
      </c>
      <c r="P2067">
        <v>4.2000000000000003E-2</v>
      </c>
      <c r="Q2067">
        <v>20</v>
      </c>
      <c r="R2067" t="s">
        <v>998</v>
      </c>
      <c r="S2067" t="s">
        <v>987</v>
      </c>
    </row>
    <row r="2068" spans="1:19" x14ac:dyDescent="0.25">
      <c r="A2068" s="54">
        <f>_xlfn.XLOOKUP(B2068,'School Lookup'!D:D,'School Lookup'!F:F,0)</f>
        <v>251672</v>
      </c>
      <c r="B2068" s="54" t="str">
        <f>_xlfn.XLOOKUP(C2068,'School Lookup'!A:A,'School Lookup'!D:D,_xlfn.XLOOKUP(C2068,'School Lookup'!B:B,'School Lookup'!D:D,_xlfn.XLOOKUP(C2068,'School Lookup'!C:C,'School Lookup'!D:D,0)))</f>
        <v>Park Schools Federation</v>
      </c>
      <c r="C2068" t="s">
        <v>40</v>
      </c>
      <c r="D2068" t="s">
        <v>1607</v>
      </c>
      <c r="E2068" t="s">
        <v>16</v>
      </c>
      <c r="F2068" t="s">
        <v>734</v>
      </c>
      <c r="G2068" t="s">
        <v>235</v>
      </c>
      <c r="H2068" t="s">
        <v>228</v>
      </c>
      <c r="I2068" t="s">
        <v>980</v>
      </c>
      <c r="J2068" t="s">
        <v>981</v>
      </c>
      <c r="K2068" s="4">
        <v>46030</v>
      </c>
      <c r="L2068" s="5">
        <v>0.54374999999999996</v>
      </c>
      <c r="M2068" t="s">
        <v>953</v>
      </c>
      <c r="N2068" s="5">
        <v>3.4722222222222224E-4</v>
      </c>
      <c r="O2068" t="s">
        <v>982</v>
      </c>
      <c r="P2068">
        <v>3.5999999999999997E-2</v>
      </c>
      <c r="Q2068">
        <v>20</v>
      </c>
      <c r="R2068" t="s">
        <v>983</v>
      </c>
      <c r="S2068" t="s">
        <v>984</v>
      </c>
    </row>
    <row r="2069" spans="1:19" x14ac:dyDescent="0.25">
      <c r="A2069" s="54">
        <f>_xlfn.XLOOKUP(B2069,'School Lookup'!D:D,'School Lookup'!F:F,0)</f>
        <v>251672</v>
      </c>
      <c r="B2069" s="54" t="str">
        <f>_xlfn.XLOOKUP(C2069,'School Lookup'!A:A,'School Lookup'!D:D,_xlfn.XLOOKUP(C2069,'School Lookup'!B:B,'School Lookup'!D:D,_xlfn.XLOOKUP(C2069,'School Lookup'!C:C,'School Lookup'!D:D,0)))</f>
        <v>Park Schools Federation</v>
      </c>
      <c r="C2069" t="s">
        <v>40</v>
      </c>
      <c r="D2069" t="s">
        <v>1903</v>
      </c>
      <c r="E2069" t="s">
        <v>16</v>
      </c>
      <c r="F2069" t="s">
        <v>734</v>
      </c>
      <c r="G2069" t="s">
        <v>235</v>
      </c>
      <c r="H2069" t="s">
        <v>228</v>
      </c>
      <c r="I2069" t="s">
        <v>980</v>
      </c>
      <c r="J2069" t="s">
        <v>981</v>
      </c>
      <c r="K2069" s="4">
        <v>46030</v>
      </c>
      <c r="L2069" s="5">
        <v>0.5444444444444444</v>
      </c>
      <c r="M2069" t="s">
        <v>953</v>
      </c>
      <c r="N2069" s="5">
        <v>3.2407407407407406E-4</v>
      </c>
      <c r="O2069" t="s">
        <v>982</v>
      </c>
      <c r="P2069">
        <v>3.4000000000000002E-2</v>
      </c>
      <c r="Q2069">
        <v>20</v>
      </c>
      <c r="R2069" t="s">
        <v>983</v>
      </c>
      <c r="S2069" t="s">
        <v>984</v>
      </c>
    </row>
    <row r="2070" spans="1:19" x14ac:dyDescent="0.25">
      <c r="A2070" s="54">
        <f>_xlfn.XLOOKUP(B2070,'School Lookup'!D:D,'School Lookup'!F:F,0)</f>
        <v>251672</v>
      </c>
      <c r="B2070" s="54" t="str">
        <f>_xlfn.XLOOKUP(C2070,'School Lookup'!A:A,'School Lookup'!D:D,_xlfn.XLOOKUP(C2070,'School Lookup'!B:B,'School Lookup'!D:D,_xlfn.XLOOKUP(C2070,'School Lookup'!C:C,'School Lookup'!D:D,0)))</f>
        <v>Park Schools Federation</v>
      </c>
      <c r="C2070" t="s">
        <v>40</v>
      </c>
      <c r="D2070" t="s">
        <v>1904</v>
      </c>
      <c r="E2070" t="s">
        <v>16</v>
      </c>
      <c r="F2070" t="s">
        <v>734</v>
      </c>
      <c r="G2070" t="s">
        <v>235</v>
      </c>
      <c r="H2070" t="s">
        <v>228</v>
      </c>
      <c r="I2070" t="s">
        <v>980</v>
      </c>
      <c r="J2070" t="s">
        <v>981</v>
      </c>
      <c r="K2070" s="4">
        <v>46030</v>
      </c>
      <c r="L2070" s="5">
        <v>0.54583333333333328</v>
      </c>
      <c r="M2070" t="s">
        <v>953</v>
      </c>
      <c r="N2070" s="5">
        <v>5.0925925925925921E-4</v>
      </c>
      <c r="O2070" t="s">
        <v>982</v>
      </c>
      <c r="P2070">
        <v>5.2999999999999999E-2</v>
      </c>
      <c r="Q2070">
        <v>20</v>
      </c>
      <c r="R2070" t="s">
        <v>998</v>
      </c>
      <c r="S2070" t="s">
        <v>987</v>
      </c>
    </row>
    <row r="2071" spans="1:19" x14ac:dyDescent="0.25">
      <c r="A2071" s="54">
        <f>_xlfn.XLOOKUP(B2071,'School Lookup'!D:D,'School Lookup'!F:F,0)</f>
        <v>251672</v>
      </c>
      <c r="B2071" s="54" t="str">
        <f>_xlfn.XLOOKUP(C2071,'School Lookup'!A:A,'School Lookup'!D:D,_xlfn.XLOOKUP(C2071,'School Lookup'!B:B,'School Lookup'!D:D,_xlfn.XLOOKUP(C2071,'School Lookup'!C:C,'School Lookup'!D:D,0)))</f>
        <v>Park Schools Federation</v>
      </c>
      <c r="C2071" t="s">
        <v>40</v>
      </c>
      <c r="D2071" t="s">
        <v>1905</v>
      </c>
      <c r="E2071" t="s">
        <v>16</v>
      </c>
      <c r="F2071" t="s">
        <v>734</v>
      </c>
      <c r="G2071" t="s">
        <v>235</v>
      </c>
      <c r="H2071" t="s">
        <v>228</v>
      </c>
      <c r="I2071" t="s">
        <v>980</v>
      </c>
      <c r="J2071" t="s">
        <v>981</v>
      </c>
      <c r="K2071" s="4">
        <v>46030</v>
      </c>
      <c r="L2071" s="5">
        <v>0.54722222222222228</v>
      </c>
      <c r="M2071" t="s">
        <v>953</v>
      </c>
      <c r="N2071" s="5">
        <v>1.1574074074074073E-5</v>
      </c>
      <c r="O2071" t="s">
        <v>982</v>
      </c>
      <c r="P2071">
        <v>0.02</v>
      </c>
      <c r="Q2071">
        <v>20</v>
      </c>
      <c r="R2071" t="s">
        <v>986</v>
      </c>
      <c r="S2071" t="s">
        <v>987</v>
      </c>
    </row>
    <row r="2072" spans="1:19" x14ac:dyDescent="0.25">
      <c r="A2072" s="54">
        <f>_xlfn.XLOOKUP(B2072,'School Lookup'!D:D,'School Lookup'!F:F,0)</f>
        <v>251672</v>
      </c>
      <c r="B2072" s="54" t="str">
        <f>_xlfn.XLOOKUP(C2072,'School Lookup'!A:A,'School Lookup'!D:D,_xlfn.XLOOKUP(C2072,'School Lookup'!B:B,'School Lookup'!D:D,_xlfn.XLOOKUP(C2072,'School Lookup'!C:C,'School Lookup'!D:D,0)))</f>
        <v>Park Schools Federation</v>
      </c>
      <c r="C2072" t="s">
        <v>40</v>
      </c>
      <c r="D2072" t="s">
        <v>1906</v>
      </c>
      <c r="E2072" t="s">
        <v>16</v>
      </c>
      <c r="F2072" t="s">
        <v>734</v>
      </c>
      <c r="G2072" t="s">
        <v>235</v>
      </c>
      <c r="H2072" t="s">
        <v>228</v>
      </c>
      <c r="I2072" t="s">
        <v>980</v>
      </c>
      <c r="J2072" t="s">
        <v>981</v>
      </c>
      <c r="K2072" s="4">
        <v>46030</v>
      </c>
      <c r="L2072" s="5">
        <v>0.54722222222222228</v>
      </c>
      <c r="M2072" t="s">
        <v>953</v>
      </c>
      <c r="N2072" s="5">
        <v>6.9444444444444444E-5</v>
      </c>
      <c r="O2072" t="s">
        <v>982</v>
      </c>
      <c r="P2072">
        <v>0.02</v>
      </c>
      <c r="Q2072">
        <v>20</v>
      </c>
      <c r="R2072" t="s">
        <v>998</v>
      </c>
      <c r="S2072" t="s">
        <v>987</v>
      </c>
    </row>
    <row r="2073" spans="1:19" x14ac:dyDescent="0.25">
      <c r="A2073" s="54">
        <f>_xlfn.XLOOKUP(B2073,'School Lookup'!D:D,'School Lookup'!F:F,0)</f>
        <v>251672</v>
      </c>
      <c r="B2073" s="54" t="str">
        <f>_xlfn.XLOOKUP(C2073,'School Lookup'!A:A,'School Lookup'!D:D,_xlfn.XLOOKUP(C2073,'School Lookup'!B:B,'School Lookup'!D:D,_xlfn.XLOOKUP(C2073,'School Lookup'!C:C,'School Lookup'!D:D,0)))</f>
        <v>Park Schools Federation</v>
      </c>
      <c r="C2073" t="s">
        <v>40</v>
      </c>
      <c r="D2073" t="s">
        <v>1409</v>
      </c>
      <c r="E2073" t="s">
        <v>16</v>
      </c>
      <c r="F2073" t="s">
        <v>734</v>
      </c>
      <c r="G2073" t="s">
        <v>235</v>
      </c>
      <c r="H2073" t="s">
        <v>228</v>
      </c>
      <c r="I2073" t="s">
        <v>980</v>
      </c>
      <c r="J2073" t="s">
        <v>981</v>
      </c>
      <c r="K2073" s="4">
        <v>46030</v>
      </c>
      <c r="L2073" s="5">
        <v>0.55138888888888893</v>
      </c>
      <c r="M2073" t="s">
        <v>953</v>
      </c>
      <c r="N2073" s="5">
        <v>1.8518518518518518E-4</v>
      </c>
      <c r="O2073" t="s">
        <v>982</v>
      </c>
      <c r="P2073">
        <v>0.02</v>
      </c>
      <c r="Q2073">
        <v>20</v>
      </c>
      <c r="R2073" t="s">
        <v>998</v>
      </c>
      <c r="S2073" t="s">
        <v>987</v>
      </c>
    </row>
    <row r="2074" spans="1:19" x14ac:dyDescent="0.25">
      <c r="A2074" s="54">
        <f>_xlfn.XLOOKUP(B2074,'School Lookup'!D:D,'School Lookup'!F:F,0)</f>
        <v>251672</v>
      </c>
      <c r="B2074" s="54" t="str">
        <f>_xlfn.XLOOKUP(C2074,'School Lookup'!A:A,'School Lookup'!D:D,_xlfn.XLOOKUP(C2074,'School Lookup'!B:B,'School Lookup'!D:D,_xlfn.XLOOKUP(C2074,'School Lookup'!C:C,'School Lookup'!D:D,0)))</f>
        <v>Park Schools Federation</v>
      </c>
      <c r="C2074" t="s">
        <v>40</v>
      </c>
      <c r="D2074" t="s">
        <v>1314</v>
      </c>
      <c r="E2074" t="s">
        <v>16</v>
      </c>
      <c r="F2074" t="s">
        <v>734</v>
      </c>
      <c r="G2074" t="s">
        <v>235</v>
      </c>
      <c r="H2074" t="s">
        <v>228</v>
      </c>
      <c r="I2074" t="s">
        <v>980</v>
      </c>
      <c r="J2074" t="s">
        <v>981</v>
      </c>
      <c r="K2074" s="4">
        <v>46030</v>
      </c>
      <c r="L2074" s="5">
        <v>0.55208333333333337</v>
      </c>
      <c r="M2074" t="s">
        <v>953</v>
      </c>
      <c r="N2074" s="5">
        <v>3.0092592592592595E-4</v>
      </c>
      <c r="O2074" t="s">
        <v>982</v>
      </c>
      <c r="P2074">
        <v>3.1E-2</v>
      </c>
      <c r="Q2074">
        <v>20</v>
      </c>
      <c r="R2074" t="s">
        <v>983</v>
      </c>
      <c r="S2074" t="s">
        <v>984</v>
      </c>
    </row>
    <row r="2075" spans="1:19" x14ac:dyDescent="0.25">
      <c r="A2075" s="54">
        <f>_xlfn.XLOOKUP(B2075,'School Lookup'!D:D,'School Lookup'!F:F,0)</f>
        <v>251672</v>
      </c>
      <c r="B2075" s="54" t="str">
        <f>_xlfn.XLOOKUP(C2075,'School Lookup'!A:A,'School Lookup'!D:D,_xlfn.XLOOKUP(C2075,'School Lookup'!B:B,'School Lookup'!D:D,_xlfn.XLOOKUP(C2075,'School Lookup'!C:C,'School Lookup'!D:D,0)))</f>
        <v>Park Schools Federation</v>
      </c>
      <c r="C2075" t="s">
        <v>40</v>
      </c>
      <c r="D2075" t="s">
        <v>1410</v>
      </c>
      <c r="E2075" t="s">
        <v>16</v>
      </c>
      <c r="F2075" t="s">
        <v>734</v>
      </c>
      <c r="G2075" t="s">
        <v>235</v>
      </c>
      <c r="H2075" t="s">
        <v>228</v>
      </c>
      <c r="I2075" t="s">
        <v>980</v>
      </c>
      <c r="J2075" t="s">
        <v>981</v>
      </c>
      <c r="K2075" s="4">
        <v>46030</v>
      </c>
      <c r="L2075" s="5">
        <v>0.66736111111111107</v>
      </c>
      <c r="M2075" t="s">
        <v>953</v>
      </c>
      <c r="N2075" s="5">
        <v>1.1342592592592593E-3</v>
      </c>
      <c r="O2075" t="s">
        <v>982</v>
      </c>
      <c r="P2075">
        <v>0.11600000000000001</v>
      </c>
      <c r="Q2075">
        <v>20</v>
      </c>
      <c r="R2075" t="s">
        <v>983</v>
      </c>
      <c r="S2075" t="s">
        <v>984</v>
      </c>
    </row>
    <row r="2076" spans="1:19" x14ac:dyDescent="0.25">
      <c r="A2076" s="54">
        <f>_xlfn.XLOOKUP(B2076,'School Lookup'!D:D,'School Lookup'!F:F,0)</f>
        <v>251672</v>
      </c>
      <c r="B2076" s="54" t="str">
        <f>_xlfn.XLOOKUP(C2076,'School Lookup'!A:A,'School Lookup'!D:D,_xlfn.XLOOKUP(C2076,'School Lookup'!B:B,'School Lookup'!D:D,_xlfn.XLOOKUP(C2076,'School Lookup'!C:C,'School Lookup'!D:D,0)))</f>
        <v>Park Schools Federation</v>
      </c>
      <c r="C2076" t="s">
        <v>40</v>
      </c>
      <c r="D2076" t="s">
        <v>1603</v>
      </c>
      <c r="E2076" t="s">
        <v>16</v>
      </c>
      <c r="F2076" t="s">
        <v>734</v>
      </c>
      <c r="G2076" t="s">
        <v>235</v>
      </c>
      <c r="H2076" t="s">
        <v>228</v>
      </c>
      <c r="I2076" t="s">
        <v>980</v>
      </c>
      <c r="J2076" t="s">
        <v>981</v>
      </c>
      <c r="K2076" s="4">
        <v>46030</v>
      </c>
      <c r="L2076" s="5">
        <v>0.66874999999999996</v>
      </c>
      <c r="M2076" t="s">
        <v>953</v>
      </c>
      <c r="N2076" s="5">
        <v>1.4120370370370369E-3</v>
      </c>
      <c r="O2076" t="s">
        <v>982</v>
      </c>
      <c r="P2076">
        <v>0.14499999999999999</v>
      </c>
      <c r="Q2076">
        <v>20</v>
      </c>
      <c r="R2076" t="s">
        <v>1006</v>
      </c>
      <c r="S2076" t="s">
        <v>994</v>
      </c>
    </row>
    <row r="2077" spans="1:19" x14ac:dyDescent="0.25">
      <c r="A2077" s="54">
        <f>_xlfn.XLOOKUP(B2077,'School Lookup'!D:D,'School Lookup'!F:F,0)</f>
        <v>251672</v>
      </c>
      <c r="B2077" s="54" t="str">
        <f>_xlfn.XLOOKUP(C2077,'School Lookup'!A:A,'School Lookup'!D:D,_xlfn.XLOOKUP(C2077,'School Lookup'!B:B,'School Lookup'!D:D,_xlfn.XLOOKUP(C2077,'School Lookup'!C:C,'School Lookup'!D:D,0)))</f>
        <v>Park Schools Federation</v>
      </c>
      <c r="C2077" t="s">
        <v>40</v>
      </c>
      <c r="D2077" t="s">
        <v>1656</v>
      </c>
      <c r="E2077" t="s">
        <v>16</v>
      </c>
      <c r="F2077" t="s">
        <v>734</v>
      </c>
      <c r="G2077" t="s">
        <v>235</v>
      </c>
      <c r="H2077" t="s">
        <v>228</v>
      </c>
      <c r="I2077" t="s">
        <v>980</v>
      </c>
      <c r="J2077" t="s">
        <v>981</v>
      </c>
      <c r="K2077" s="4">
        <v>46030</v>
      </c>
      <c r="L2077" s="5">
        <v>0.67013888888888884</v>
      </c>
      <c r="M2077" t="s">
        <v>953</v>
      </c>
      <c r="N2077" s="5">
        <v>9.1435185185185185E-4</v>
      </c>
      <c r="O2077" t="s">
        <v>982</v>
      </c>
      <c r="P2077">
        <v>0.16800000000000001</v>
      </c>
      <c r="Q2077">
        <v>20</v>
      </c>
      <c r="R2077" t="s">
        <v>1418</v>
      </c>
      <c r="S2077" t="s">
        <v>1657</v>
      </c>
    </row>
    <row r="2078" spans="1:19" x14ac:dyDescent="0.25">
      <c r="A2078" s="54">
        <f>_xlfn.XLOOKUP(B2078,'School Lookup'!D:D,'School Lookup'!F:F,0)</f>
        <v>251672</v>
      </c>
      <c r="B2078" s="54" t="str">
        <f>_xlfn.XLOOKUP(C2078,'School Lookup'!A:A,'School Lookup'!D:D,_xlfn.XLOOKUP(C2078,'School Lookup'!B:B,'School Lookup'!D:D,_xlfn.XLOOKUP(C2078,'School Lookup'!C:C,'School Lookup'!D:D,0)))</f>
        <v>Park Schools Federation</v>
      </c>
      <c r="C2078" t="s">
        <v>40</v>
      </c>
      <c r="D2078" t="s">
        <v>1907</v>
      </c>
      <c r="E2078" t="s">
        <v>16</v>
      </c>
      <c r="F2078" t="s">
        <v>734</v>
      </c>
      <c r="G2078" t="s">
        <v>235</v>
      </c>
      <c r="H2078" t="s">
        <v>228</v>
      </c>
      <c r="I2078" t="s">
        <v>980</v>
      </c>
      <c r="J2078" t="s">
        <v>959</v>
      </c>
      <c r="K2078" s="4">
        <v>46030</v>
      </c>
      <c r="L2078" s="5">
        <v>0.41180555555555554</v>
      </c>
      <c r="M2078" t="s">
        <v>953</v>
      </c>
      <c r="N2078" s="5">
        <v>1.5856481481481481E-3</v>
      </c>
      <c r="O2078" t="s">
        <v>960</v>
      </c>
      <c r="P2078">
        <v>2.1999999999999999E-2</v>
      </c>
      <c r="Q2078">
        <v>20</v>
      </c>
      <c r="R2078" t="s">
        <v>1071</v>
      </c>
      <c r="S2078" t="s">
        <v>966</v>
      </c>
    </row>
    <row r="2079" spans="1:19" x14ac:dyDescent="0.25">
      <c r="A2079" s="54">
        <f>_xlfn.XLOOKUP(B2079,'School Lookup'!D:D,'School Lookup'!F:F,0)</f>
        <v>148526</v>
      </c>
      <c r="B2079" s="54" t="str">
        <f>_xlfn.XLOOKUP(C2079,'School Lookup'!A:A,'School Lookup'!D:D,_xlfn.XLOOKUP(C2079,'School Lookup'!B:B,'School Lookup'!D:D,_xlfn.XLOOKUP(C2079,'School Lookup'!C:C,'School Lookup'!D:D,0)))</f>
        <v>The Village Federation Lines</v>
      </c>
      <c r="C2079" t="s">
        <v>51</v>
      </c>
      <c r="D2079" t="s">
        <v>1908</v>
      </c>
      <c r="E2079" t="s">
        <v>16</v>
      </c>
      <c r="F2079" t="s">
        <v>734</v>
      </c>
      <c r="G2079" t="s">
        <v>134</v>
      </c>
      <c r="H2079" t="s">
        <v>347</v>
      </c>
      <c r="I2079" t="s">
        <v>958</v>
      </c>
      <c r="J2079" t="s">
        <v>981</v>
      </c>
      <c r="K2079" s="4">
        <v>46030</v>
      </c>
      <c r="L2079" s="5">
        <v>0.46549768518518519</v>
      </c>
      <c r="M2079" t="s">
        <v>953</v>
      </c>
      <c r="N2079" s="5">
        <v>5.0578703703703706E-3</v>
      </c>
      <c r="O2079" t="s">
        <v>982</v>
      </c>
      <c r="P2079">
        <v>0</v>
      </c>
      <c r="Q2079">
        <v>20</v>
      </c>
      <c r="R2079" t="s">
        <v>989</v>
      </c>
      <c r="S2079" t="s">
        <v>990</v>
      </c>
    </row>
    <row r="2080" spans="1:19" x14ac:dyDescent="0.25">
      <c r="A2080" s="54">
        <f>_xlfn.XLOOKUP(B2080,'School Lookup'!D:D,'School Lookup'!F:F,0)</f>
        <v>148526</v>
      </c>
      <c r="B2080" s="54" t="str">
        <f>_xlfn.XLOOKUP(C2080,'School Lookup'!A:A,'School Lookup'!D:D,_xlfn.XLOOKUP(C2080,'School Lookup'!B:B,'School Lookup'!D:D,_xlfn.XLOOKUP(C2080,'School Lookup'!C:C,'School Lookup'!D:D,0)))</f>
        <v>The Village Federation Lines</v>
      </c>
      <c r="C2080" t="s">
        <v>51</v>
      </c>
      <c r="D2080">
        <v>94440902</v>
      </c>
      <c r="E2080" t="s">
        <v>16</v>
      </c>
      <c r="F2080" t="s">
        <v>734</v>
      </c>
      <c r="G2080" t="s">
        <v>134</v>
      </c>
      <c r="H2080" t="s">
        <v>347</v>
      </c>
      <c r="I2080" t="s">
        <v>958</v>
      </c>
      <c r="J2080" t="s">
        <v>967</v>
      </c>
      <c r="K2080" s="4">
        <v>46030</v>
      </c>
      <c r="L2080" s="5">
        <v>0.56085648148148148</v>
      </c>
      <c r="M2080" t="s">
        <v>953</v>
      </c>
      <c r="N2080" s="5">
        <v>0</v>
      </c>
      <c r="O2080" t="s">
        <v>968</v>
      </c>
      <c r="P2080">
        <v>0</v>
      </c>
      <c r="Q2080">
        <v>20</v>
      </c>
      <c r="R2080" t="s">
        <v>969</v>
      </c>
      <c r="S2080" t="s">
        <v>970</v>
      </c>
    </row>
    <row r="2081" spans="1:19" x14ac:dyDescent="0.25">
      <c r="A2081" s="54">
        <f>_xlfn.XLOOKUP(B2081,'School Lookup'!D:D,'School Lookup'!F:F,0)</f>
        <v>856243</v>
      </c>
      <c r="B2081" s="54" t="str">
        <f>_xlfn.XLOOKUP(C2081,'School Lookup'!A:A,'School Lookup'!D:D,_xlfn.XLOOKUP(C2081,'School Lookup'!B:B,'School Lookup'!D:D,_xlfn.XLOOKUP(C2081,'School Lookup'!C:C,'School Lookup'!D:D,0)))</f>
        <v>Elton Primary School</v>
      </c>
      <c r="C2081" t="s">
        <v>54</v>
      </c>
      <c r="D2081">
        <v>699</v>
      </c>
      <c r="E2081" t="s">
        <v>16</v>
      </c>
      <c r="F2081" t="s">
        <v>734</v>
      </c>
      <c r="G2081" t="s">
        <v>332</v>
      </c>
      <c r="H2081" t="s">
        <v>877</v>
      </c>
      <c r="I2081" t="s">
        <v>958</v>
      </c>
      <c r="J2081" t="s">
        <v>959</v>
      </c>
      <c r="K2081" s="4">
        <v>46030</v>
      </c>
      <c r="L2081" s="5">
        <v>0.41995370370370372</v>
      </c>
      <c r="M2081" t="s">
        <v>953</v>
      </c>
      <c r="N2081" s="5">
        <v>1.0300925925925926E-3</v>
      </c>
      <c r="O2081" t="s">
        <v>960</v>
      </c>
      <c r="P2081">
        <v>0</v>
      </c>
      <c r="Q2081">
        <v>20</v>
      </c>
      <c r="R2081" t="s">
        <v>975</v>
      </c>
      <c r="S2081" t="s">
        <v>976</v>
      </c>
    </row>
    <row r="2082" spans="1:19" x14ac:dyDescent="0.25">
      <c r="A2082" s="54">
        <f>_xlfn.XLOOKUP(B2082,'School Lookup'!D:D,'School Lookup'!F:F,0)</f>
        <v>417101</v>
      </c>
      <c r="B2082" s="54" t="str">
        <f>_xlfn.XLOOKUP(C2082,'School Lookup'!A:A,'School Lookup'!D:D,_xlfn.XLOOKUP(C2082,'School Lookup'!B:B,'School Lookup'!D:D,_xlfn.XLOOKUP(C2082,'School Lookup'!C:C,'School Lookup'!D:D,0)))</f>
        <v>Church Broughton CE Controlled Primary School</v>
      </c>
      <c r="C2082" t="s">
        <v>21</v>
      </c>
      <c r="D2082" t="s">
        <v>1838</v>
      </c>
      <c r="E2082" t="s">
        <v>16</v>
      </c>
      <c r="F2082" t="s">
        <v>734</v>
      </c>
      <c r="G2082" t="s">
        <v>220</v>
      </c>
      <c r="H2082" t="s">
        <v>761</v>
      </c>
      <c r="I2082" t="s">
        <v>980</v>
      </c>
      <c r="J2082" t="s">
        <v>959</v>
      </c>
      <c r="K2082" s="4">
        <v>46030</v>
      </c>
      <c r="L2082" s="5">
        <v>0.40736111111111112</v>
      </c>
      <c r="M2082" t="s">
        <v>953</v>
      </c>
      <c r="N2082" s="5">
        <v>3.2870370370370371E-3</v>
      </c>
      <c r="O2082" t="s">
        <v>1023</v>
      </c>
      <c r="P2082">
        <v>4.1000000000000002E-2</v>
      </c>
      <c r="Q2082">
        <v>20</v>
      </c>
      <c r="R2082" t="s">
        <v>978</v>
      </c>
      <c r="S2082" t="s">
        <v>966</v>
      </c>
    </row>
    <row r="2083" spans="1:19" x14ac:dyDescent="0.25">
      <c r="A2083" s="54">
        <f>_xlfn.XLOOKUP(B2083,'School Lookup'!D:D,'School Lookup'!F:F,0)</f>
        <v>417101</v>
      </c>
      <c r="B2083" s="54" t="str">
        <f>_xlfn.XLOOKUP(C2083,'School Lookup'!A:A,'School Lookup'!D:D,_xlfn.XLOOKUP(C2083,'School Lookup'!B:B,'School Lookup'!D:D,_xlfn.XLOOKUP(C2083,'School Lookup'!C:C,'School Lookup'!D:D,0)))</f>
        <v>Church Broughton CE Controlled Primary School</v>
      </c>
      <c r="C2083" t="s">
        <v>21</v>
      </c>
      <c r="D2083" t="s">
        <v>1838</v>
      </c>
      <c r="E2083" t="s">
        <v>16</v>
      </c>
      <c r="F2083" t="s">
        <v>734</v>
      </c>
      <c r="G2083" t="s">
        <v>220</v>
      </c>
      <c r="H2083" t="s">
        <v>761</v>
      </c>
      <c r="I2083" t="s">
        <v>980</v>
      </c>
      <c r="J2083" t="s">
        <v>959</v>
      </c>
      <c r="K2083" s="4">
        <v>46030</v>
      </c>
      <c r="L2083" s="5">
        <v>0.41476851851851854</v>
      </c>
      <c r="M2083" t="s">
        <v>953</v>
      </c>
      <c r="N2083" s="5">
        <v>6.8287037037037036E-4</v>
      </c>
      <c r="O2083" t="s">
        <v>1023</v>
      </c>
      <c r="P2083">
        <v>2.1999999999999999E-2</v>
      </c>
      <c r="Q2083">
        <v>20</v>
      </c>
      <c r="R2083" t="s">
        <v>978</v>
      </c>
      <c r="S2083" t="s">
        <v>966</v>
      </c>
    </row>
    <row r="2084" spans="1:19" x14ac:dyDescent="0.25">
      <c r="A2084" s="54">
        <f>_xlfn.XLOOKUP(B2084,'School Lookup'!D:D,'School Lookup'!F:F,0)</f>
        <v>417101</v>
      </c>
      <c r="B2084" s="54" t="str">
        <f>_xlfn.XLOOKUP(C2084,'School Lookup'!A:A,'School Lookup'!D:D,_xlfn.XLOOKUP(C2084,'School Lookup'!B:B,'School Lookup'!D:D,_xlfn.XLOOKUP(C2084,'School Lookup'!C:C,'School Lookup'!D:D,0)))</f>
        <v>Church Broughton CE Controlled Primary School</v>
      </c>
      <c r="C2084" t="s">
        <v>21</v>
      </c>
      <c r="D2084" t="s">
        <v>1727</v>
      </c>
      <c r="E2084" t="s">
        <v>16</v>
      </c>
      <c r="F2084" t="s">
        <v>734</v>
      </c>
      <c r="G2084" t="s">
        <v>220</v>
      </c>
      <c r="H2084" t="s">
        <v>761</v>
      </c>
      <c r="I2084" t="s">
        <v>980</v>
      </c>
      <c r="J2084" t="s">
        <v>981</v>
      </c>
      <c r="K2084" s="4">
        <v>46030</v>
      </c>
      <c r="L2084" s="5">
        <v>0.55503472222222228</v>
      </c>
      <c r="M2084" t="s">
        <v>953</v>
      </c>
      <c r="N2084" s="5">
        <v>6.134259259259259E-4</v>
      </c>
      <c r="O2084" t="s">
        <v>982</v>
      </c>
      <c r="P2084">
        <v>6.3E-2</v>
      </c>
      <c r="Q2084">
        <v>20</v>
      </c>
      <c r="R2084" t="s">
        <v>986</v>
      </c>
      <c r="S2084" t="s">
        <v>987</v>
      </c>
    </row>
    <row r="2085" spans="1:19" x14ac:dyDescent="0.25">
      <c r="A2085" s="54">
        <f>_xlfn.XLOOKUP(B2085,'School Lookup'!D:D,'School Lookup'!F:F,0)</f>
        <v>417101</v>
      </c>
      <c r="B2085" s="54" t="str">
        <f>_xlfn.XLOOKUP(C2085,'School Lookup'!A:A,'School Lookup'!D:D,_xlfn.XLOOKUP(C2085,'School Lookup'!B:B,'School Lookup'!D:D,_xlfn.XLOOKUP(C2085,'School Lookup'!C:C,'School Lookup'!D:D,0)))</f>
        <v>Church Broughton CE Controlled Primary School</v>
      </c>
      <c r="C2085" t="s">
        <v>21</v>
      </c>
      <c r="D2085" t="s">
        <v>1909</v>
      </c>
      <c r="E2085" t="s">
        <v>16</v>
      </c>
      <c r="F2085" t="s">
        <v>734</v>
      </c>
      <c r="G2085" t="s">
        <v>220</v>
      </c>
      <c r="H2085" t="s">
        <v>761</v>
      </c>
      <c r="I2085" t="s">
        <v>980</v>
      </c>
      <c r="J2085" t="s">
        <v>981</v>
      </c>
      <c r="K2085" s="4">
        <v>46030</v>
      </c>
      <c r="L2085" s="5">
        <v>0.64929398148148143</v>
      </c>
      <c r="M2085" t="s">
        <v>953</v>
      </c>
      <c r="N2085" s="5">
        <v>8.3333333333333339E-4</v>
      </c>
      <c r="O2085" t="s">
        <v>982</v>
      </c>
      <c r="P2085">
        <v>8.6999999999999994E-2</v>
      </c>
      <c r="Q2085">
        <v>20</v>
      </c>
      <c r="R2085" t="s">
        <v>998</v>
      </c>
      <c r="S2085" t="s">
        <v>987</v>
      </c>
    </row>
    <row r="2086" spans="1:19" x14ac:dyDescent="0.25">
      <c r="A2086" s="54">
        <f>_xlfn.XLOOKUP(B2086,'School Lookup'!D:D,'School Lookup'!F:F,0)</f>
        <v>148526</v>
      </c>
      <c r="B2086" s="54" t="str">
        <f>_xlfn.XLOOKUP(C2086,'School Lookup'!A:A,'School Lookup'!D:D,_xlfn.XLOOKUP(C2086,'School Lookup'!B:B,'School Lookup'!D:D,_xlfn.XLOOKUP(C2086,'School Lookup'!C:C,'School Lookup'!D:D,0)))</f>
        <v>The Village Federation Lines</v>
      </c>
      <c r="C2086" t="s">
        <v>47</v>
      </c>
      <c r="D2086" t="s">
        <v>1568</v>
      </c>
      <c r="E2086" t="s">
        <v>16</v>
      </c>
      <c r="F2086" t="s">
        <v>734</v>
      </c>
      <c r="G2086" t="s">
        <v>134</v>
      </c>
      <c r="H2086" t="s">
        <v>347</v>
      </c>
      <c r="I2086" t="s">
        <v>958</v>
      </c>
      <c r="J2086" t="s">
        <v>981</v>
      </c>
      <c r="K2086" s="4">
        <v>46030</v>
      </c>
      <c r="L2086" s="5">
        <v>0.36006944444444444</v>
      </c>
      <c r="M2086" t="s">
        <v>953</v>
      </c>
      <c r="N2086" s="5">
        <v>3.7037037037037035E-4</v>
      </c>
      <c r="O2086" t="s">
        <v>982</v>
      </c>
      <c r="P2086">
        <v>0</v>
      </c>
      <c r="Q2086">
        <v>20</v>
      </c>
      <c r="R2086" t="s">
        <v>983</v>
      </c>
      <c r="S2086" t="s">
        <v>984</v>
      </c>
    </row>
    <row r="2087" spans="1:19" x14ac:dyDescent="0.25">
      <c r="A2087" s="54">
        <f>_xlfn.XLOOKUP(B2087,'School Lookup'!D:D,'School Lookup'!F:F,0)</f>
        <v>417101</v>
      </c>
      <c r="B2087" s="54" t="str">
        <f>_xlfn.XLOOKUP(C2087,'School Lookup'!A:A,'School Lookup'!D:D,_xlfn.XLOOKUP(C2087,'School Lookup'!B:B,'School Lookup'!D:D,_xlfn.XLOOKUP(C2087,'School Lookup'!C:C,'School Lookup'!D:D,0)))</f>
        <v>Church Broughton CE Controlled Primary School</v>
      </c>
      <c r="C2087" t="s">
        <v>21</v>
      </c>
      <c r="D2087" t="s">
        <v>1197</v>
      </c>
      <c r="E2087" t="s">
        <v>16</v>
      </c>
      <c r="F2087" t="s">
        <v>734</v>
      </c>
      <c r="G2087" t="s">
        <v>220</v>
      </c>
      <c r="H2087" t="s">
        <v>761</v>
      </c>
      <c r="I2087" t="s">
        <v>980</v>
      </c>
      <c r="J2087" t="s">
        <v>959</v>
      </c>
      <c r="K2087" s="4">
        <v>46030</v>
      </c>
      <c r="L2087" s="5">
        <v>0.51521990740740742</v>
      </c>
      <c r="M2087" t="s">
        <v>953</v>
      </c>
      <c r="N2087" s="5">
        <v>3.1134259259259257E-3</v>
      </c>
      <c r="O2087" t="s">
        <v>960</v>
      </c>
      <c r="P2087">
        <v>3.9E-2</v>
      </c>
      <c r="Q2087">
        <v>20</v>
      </c>
      <c r="R2087" t="s">
        <v>1195</v>
      </c>
      <c r="S2087" t="s">
        <v>966</v>
      </c>
    </row>
    <row r="2088" spans="1:19" x14ac:dyDescent="0.25">
      <c r="A2088" s="54">
        <f>_xlfn.XLOOKUP(B2088,'School Lookup'!D:D,'School Lookup'!F:F,0)</f>
        <v>417101</v>
      </c>
      <c r="B2088" s="54" t="str">
        <f>_xlfn.XLOOKUP(C2088,'School Lookup'!A:A,'School Lookup'!D:D,_xlfn.XLOOKUP(C2088,'School Lookup'!B:B,'School Lookup'!D:D,_xlfn.XLOOKUP(C2088,'School Lookup'!C:C,'School Lookup'!D:D,0)))</f>
        <v>Church Broughton CE Controlled Primary School</v>
      </c>
      <c r="C2088" t="s">
        <v>21</v>
      </c>
      <c r="D2088" t="s">
        <v>1842</v>
      </c>
      <c r="E2088" t="s">
        <v>16</v>
      </c>
      <c r="F2088" t="s">
        <v>734</v>
      </c>
      <c r="G2088" t="s">
        <v>220</v>
      </c>
      <c r="H2088" t="s">
        <v>761</v>
      </c>
      <c r="I2088" t="s">
        <v>980</v>
      </c>
      <c r="J2088" t="s">
        <v>959</v>
      </c>
      <c r="K2088" s="4">
        <v>46030</v>
      </c>
      <c r="L2088" s="5">
        <v>0.53791666666666671</v>
      </c>
      <c r="M2088" t="s">
        <v>953</v>
      </c>
      <c r="N2088" s="5">
        <v>1.5046296296296296E-3</v>
      </c>
      <c r="O2088" t="s">
        <v>960</v>
      </c>
      <c r="P2088">
        <v>2.1999999999999999E-2</v>
      </c>
      <c r="Q2088">
        <v>20</v>
      </c>
      <c r="R2088" t="s">
        <v>1124</v>
      </c>
      <c r="S2088" t="s">
        <v>966</v>
      </c>
    </row>
    <row r="2089" spans="1:19" x14ac:dyDescent="0.25">
      <c r="A2089" s="54">
        <f>_xlfn.XLOOKUP(B2089,'School Lookup'!D:D,'School Lookup'!F:F,0)</f>
        <v>417101</v>
      </c>
      <c r="B2089" s="54" t="str">
        <f>_xlfn.XLOOKUP(C2089,'School Lookup'!A:A,'School Lookup'!D:D,_xlfn.XLOOKUP(C2089,'School Lookup'!B:B,'School Lookup'!D:D,_xlfn.XLOOKUP(C2089,'School Lookup'!C:C,'School Lookup'!D:D,0)))</f>
        <v>Church Broughton CE Controlled Primary School</v>
      </c>
      <c r="C2089" t="s">
        <v>21</v>
      </c>
      <c r="D2089" t="s">
        <v>1666</v>
      </c>
      <c r="E2089" t="s">
        <v>16</v>
      </c>
      <c r="F2089" t="s">
        <v>734</v>
      </c>
      <c r="G2089" t="s">
        <v>220</v>
      </c>
      <c r="H2089" t="s">
        <v>761</v>
      </c>
      <c r="I2089" t="s">
        <v>980</v>
      </c>
      <c r="J2089" t="s">
        <v>959</v>
      </c>
      <c r="K2089" s="4">
        <v>46030</v>
      </c>
      <c r="L2089" s="5">
        <v>0.61332175925925925</v>
      </c>
      <c r="M2089" t="s">
        <v>953</v>
      </c>
      <c r="N2089" s="5">
        <v>6.018518518518519E-4</v>
      </c>
      <c r="O2089" t="s">
        <v>960</v>
      </c>
      <c r="P2089">
        <v>2.1999999999999999E-2</v>
      </c>
      <c r="Q2089">
        <v>20</v>
      </c>
      <c r="R2089" t="s">
        <v>1195</v>
      </c>
      <c r="S2089" t="s">
        <v>966</v>
      </c>
    </row>
    <row r="2090" spans="1:19" x14ac:dyDescent="0.25">
      <c r="A2090" s="54">
        <f>_xlfn.XLOOKUP(B2090,'School Lookup'!D:D,'School Lookup'!F:F,0)</f>
        <v>417101</v>
      </c>
      <c r="B2090" s="54" t="str">
        <f>_xlfn.XLOOKUP(C2090,'School Lookup'!A:A,'School Lookup'!D:D,_xlfn.XLOOKUP(C2090,'School Lookup'!B:B,'School Lookup'!D:D,_xlfn.XLOOKUP(C2090,'School Lookup'!C:C,'School Lookup'!D:D,0)))</f>
        <v>Church Broughton CE Controlled Primary School</v>
      </c>
      <c r="C2090" t="s">
        <v>21</v>
      </c>
      <c r="D2090" t="s">
        <v>1910</v>
      </c>
      <c r="E2090" t="s">
        <v>16</v>
      </c>
      <c r="F2090" t="s">
        <v>734</v>
      </c>
      <c r="G2090" t="s">
        <v>220</v>
      </c>
      <c r="H2090" t="s">
        <v>761</v>
      </c>
      <c r="I2090" t="s">
        <v>980</v>
      </c>
      <c r="J2090" t="s">
        <v>959</v>
      </c>
      <c r="K2090" s="4">
        <v>46030</v>
      </c>
      <c r="L2090" s="5">
        <v>0.63145833333333334</v>
      </c>
      <c r="M2090" t="s">
        <v>953</v>
      </c>
      <c r="N2090" s="5">
        <v>4.6296296296296294E-5</v>
      </c>
      <c r="O2090" t="s">
        <v>960</v>
      </c>
      <c r="P2090">
        <v>2.1999999999999999E-2</v>
      </c>
      <c r="Q2090">
        <v>20</v>
      </c>
      <c r="R2090" t="s">
        <v>1195</v>
      </c>
      <c r="S2090" t="s">
        <v>966</v>
      </c>
    </row>
    <row r="2091" spans="1:19" x14ac:dyDescent="0.25">
      <c r="A2091" s="54">
        <f>_xlfn.XLOOKUP(B2091,'School Lookup'!D:D,'School Lookup'!F:F,0)</f>
        <v>417101</v>
      </c>
      <c r="B2091" s="54" t="str">
        <f>_xlfn.XLOOKUP(C2091,'School Lookup'!A:A,'School Lookup'!D:D,_xlfn.XLOOKUP(C2091,'School Lookup'!B:B,'School Lookup'!D:D,_xlfn.XLOOKUP(C2091,'School Lookup'!C:C,'School Lookup'!D:D,0)))</f>
        <v>Church Broughton CE Controlled Primary School</v>
      </c>
      <c r="C2091" t="s">
        <v>21</v>
      </c>
      <c r="D2091" t="s">
        <v>1784</v>
      </c>
      <c r="E2091" t="s">
        <v>16</v>
      </c>
      <c r="F2091" t="s">
        <v>734</v>
      </c>
      <c r="G2091" t="s">
        <v>220</v>
      </c>
      <c r="H2091" t="s">
        <v>761</v>
      </c>
      <c r="I2091" t="s">
        <v>980</v>
      </c>
      <c r="J2091" t="s">
        <v>959</v>
      </c>
      <c r="K2091" s="4">
        <v>46030</v>
      </c>
      <c r="L2091" s="5">
        <v>0.63194444444444442</v>
      </c>
      <c r="M2091" t="s">
        <v>953</v>
      </c>
      <c r="N2091" s="5">
        <v>1.8055555555555555E-3</v>
      </c>
      <c r="O2091" t="s">
        <v>960</v>
      </c>
      <c r="P2091">
        <v>2.3E-2</v>
      </c>
      <c r="Q2091">
        <v>20</v>
      </c>
      <c r="R2091" t="s">
        <v>1223</v>
      </c>
      <c r="S2091" t="s">
        <v>966</v>
      </c>
    </row>
    <row r="2092" spans="1:19" x14ac:dyDescent="0.25">
      <c r="A2092" s="54">
        <f>_xlfn.XLOOKUP(B2092,'School Lookup'!D:D,'School Lookup'!F:F,0)</f>
        <v>148526</v>
      </c>
      <c r="B2092" s="54" t="str">
        <f>_xlfn.XLOOKUP(C2092,'School Lookup'!A:A,'School Lookup'!D:D,_xlfn.XLOOKUP(C2092,'School Lookup'!B:B,'School Lookup'!D:D,_xlfn.XLOOKUP(C2092,'School Lookup'!C:C,'School Lookup'!D:D,0)))</f>
        <v>The Village Federation Lines</v>
      </c>
      <c r="C2092" t="s">
        <v>43</v>
      </c>
      <c r="D2092" t="s">
        <v>1911</v>
      </c>
      <c r="E2092" t="s">
        <v>16</v>
      </c>
      <c r="F2092" t="s">
        <v>734</v>
      </c>
      <c r="G2092" t="s">
        <v>134</v>
      </c>
      <c r="H2092" t="s">
        <v>347</v>
      </c>
      <c r="I2092" t="s">
        <v>958</v>
      </c>
      <c r="J2092" t="s">
        <v>959</v>
      </c>
      <c r="K2092" s="4">
        <v>46030</v>
      </c>
      <c r="L2092" s="5">
        <v>0.59151620370370372</v>
      </c>
      <c r="M2092" t="s">
        <v>953</v>
      </c>
      <c r="N2092" s="5">
        <v>1.1574074074074073E-5</v>
      </c>
      <c r="O2092" t="s">
        <v>960</v>
      </c>
      <c r="P2092">
        <v>0</v>
      </c>
      <c r="Q2092">
        <v>20</v>
      </c>
      <c r="R2092" t="s">
        <v>1151</v>
      </c>
      <c r="S2092" t="s">
        <v>966</v>
      </c>
    </row>
    <row r="2093" spans="1:19" x14ac:dyDescent="0.25">
      <c r="A2093" s="54">
        <f>_xlfn.XLOOKUP(B2093,'School Lookup'!D:D,'School Lookup'!F:F,0)</f>
        <v>148526</v>
      </c>
      <c r="B2093" s="54" t="str">
        <f>_xlfn.XLOOKUP(C2093,'School Lookup'!A:A,'School Lookup'!D:D,_xlfn.XLOOKUP(C2093,'School Lookup'!B:B,'School Lookup'!D:D,_xlfn.XLOOKUP(C2093,'School Lookup'!C:C,'School Lookup'!D:D,0)))</f>
        <v>The Village Federation Lines</v>
      </c>
      <c r="C2093" t="s">
        <v>43</v>
      </c>
      <c r="D2093" t="s">
        <v>1912</v>
      </c>
      <c r="E2093" t="s">
        <v>16</v>
      </c>
      <c r="F2093" t="s">
        <v>734</v>
      </c>
      <c r="G2093" t="s">
        <v>134</v>
      </c>
      <c r="H2093" t="s">
        <v>347</v>
      </c>
      <c r="I2093" t="s">
        <v>958</v>
      </c>
      <c r="J2093" t="s">
        <v>981</v>
      </c>
      <c r="K2093" s="4">
        <v>46030</v>
      </c>
      <c r="L2093" s="5">
        <v>0.59104166666666669</v>
      </c>
      <c r="M2093" t="s">
        <v>953</v>
      </c>
      <c r="N2093" s="5">
        <v>6.9444444444444444E-5</v>
      </c>
      <c r="O2093" t="s">
        <v>982</v>
      </c>
      <c r="P2093">
        <v>0</v>
      </c>
      <c r="Q2093">
        <v>20</v>
      </c>
      <c r="R2093" t="s">
        <v>998</v>
      </c>
      <c r="S2093" t="s">
        <v>987</v>
      </c>
    </row>
    <row r="2094" spans="1:19" x14ac:dyDescent="0.25">
      <c r="A2094" s="54">
        <f>_xlfn.XLOOKUP(B2094,'School Lookup'!D:D,'School Lookup'!F:F,0)</f>
        <v>159955</v>
      </c>
      <c r="B2094" s="54" t="str">
        <f>_xlfn.XLOOKUP(C2094,'School Lookup'!A:A,'School Lookup'!D:D,_xlfn.XLOOKUP(C2094,'School Lookup'!B:B,'School Lookup'!D:D,_xlfn.XLOOKUP(C2094,'School Lookup'!C:C,'School Lookup'!D:D,0)))</f>
        <v>New Mills Nursery School</v>
      </c>
      <c r="C2094" t="s">
        <v>37</v>
      </c>
      <c r="D2094" t="s">
        <v>1913</v>
      </c>
      <c r="E2094" t="s">
        <v>16</v>
      </c>
      <c r="F2094" t="s">
        <v>734</v>
      </c>
      <c r="G2094" t="s">
        <v>231</v>
      </c>
      <c r="H2094" t="s">
        <v>222</v>
      </c>
      <c r="I2094" t="s">
        <v>980</v>
      </c>
      <c r="J2094" t="s">
        <v>959</v>
      </c>
      <c r="K2094" s="4">
        <v>46030</v>
      </c>
      <c r="L2094" s="5">
        <v>0.47361111111111109</v>
      </c>
      <c r="M2094" t="s">
        <v>953</v>
      </c>
      <c r="N2094" s="5">
        <v>4.363425925925926E-3</v>
      </c>
      <c r="O2094" t="s">
        <v>960</v>
      </c>
      <c r="P2094">
        <v>5.3999999999999999E-2</v>
      </c>
      <c r="Q2094">
        <v>20</v>
      </c>
      <c r="R2094" t="s">
        <v>1338</v>
      </c>
      <c r="S2094" t="s">
        <v>966</v>
      </c>
    </row>
    <row r="2095" spans="1:19" x14ac:dyDescent="0.25">
      <c r="A2095" s="54">
        <f>_xlfn.XLOOKUP(B2095,'School Lookup'!D:D,'School Lookup'!F:F,0)</f>
        <v>159955</v>
      </c>
      <c r="B2095" s="54" t="str">
        <f>_xlfn.XLOOKUP(C2095,'School Lookup'!A:A,'School Lookup'!D:D,_xlfn.XLOOKUP(C2095,'School Lookup'!B:B,'School Lookup'!D:D,_xlfn.XLOOKUP(C2095,'School Lookup'!C:C,'School Lookup'!D:D,0)))</f>
        <v>New Mills Nursery School</v>
      </c>
      <c r="C2095" t="s">
        <v>37</v>
      </c>
      <c r="D2095" t="s">
        <v>1914</v>
      </c>
      <c r="E2095" t="s">
        <v>16</v>
      </c>
      <c r="F2095" t="s">
        <v>734</v>
      </c>
      <c r="G2095" t="s">
        <v>231</v>
      </c>
      <c r="H2095" t="s">
        <v>222</v>
      </c>
      <c r="I2095" t="s">
        <v>980</v>
      </c>
      <c r="J2095" t="s">
        <v>981</v>
      </c>
      <c r="K2095" s="4">
        <v>46030</v>
      </c>
      <c r="L2095" s="5">
        <v>0.46547453703703706</v>
      </c>
      <c r="M2095" t="s">
        <v>953</v>
      </c>
      <c r="N2095" s="5">
        <v>1.2152777777777778E-3</v>
      </c>
      <c r="O2095" t="s">
        <v>982</v>
      </c>
      <c r="P2095">
        <v>0.126</v>
      </c>
      <c r="Q2095">
        <v>20</v>
      </c>
      <c r="R2095" t="s">
        <v>993</v>
      </c>
      <c r="S2095" t="s">
        <v>994</v>
      </c>
    </row>
    <row r="2096" spans="1:19" x14ac:dyDescent="0.25">
      <c r="A2096" s="54">
        <f>_xlfn.XLOOKUP(B2096,'School Lookup'!D:D,'School Lookup'!F:F,0)</f>
        <v>159955</v>
      </c>
      <c r="B2096" s="54" t="str">
        <f>_xlfn.XLOOKUP(C2096,'School Lookup'!A:A,'School Lookup'!D:D,_xlfn.XLOOKUP(C2096,'School Lookup'!B:B,'School Lookup'!D:D,_xlfn.XLOOKUP(C2096,'School Lookup'!C:C,'School Lookup'!D:D,0)))</f>
        <v>New Mills Nursery School</v>
      </c>
      <c r="C2096" t="s">
        <v>37</v>
      </c>
      <c r="D2096" t="s">
        <v>1915</v>
      </c>
      <c r="E2096" t="s">
        <v>16</v>
      </c>
      <c r="F2096" t="s">
        <v>734</v>
      </c>
      <c r="G2096" t="s">
        <v>231</v>
      </c>
      <c r="H2096" t="s">
        <v>222</v>
      </c>
      <c r="I2096" t="s">
        <v>980</v>
      </c>
      <c r="J2096" t="s">
        <v>981</v>
      </c>
      <c r="K2096" s="4">
        <v>46030</v>
      </c>
      <c r="L2096" s="5">
        <v>0.4672337962962963</v>
      </c>
      <c r="M2096" t="s">
        <v>953</v>
      </c>
      <c r="N2096" s="5">
        <v>1.4467592592592592E-3</v>
      </c>
      <c r="O2096" t="s">
        <v>982</v>
      </c>
      <c r="P2096">
        <v>0.15</v>
      </c>
      <c r="Q2096">
        <v>20</v>
      </c>
      <c r="R2096" t="s">
        <v>983</v>
      </c>
      <c r="S2096" t="s">
        <v>984</v>
      </c>
    </row>
    <row r="2097" spans="1:19" x14ac:dyDescent="0.25">
      <c r="A2097" s="54">
        <f>_xlfn.XLOOKUP(B2097,'School Lookup'!D:D,'School Lookup'!F:F,0)</f>
        <v>293050</v>
      </c>
      <c r="B2097" s="54" t="str">
        <f>_xlfn.XLOOKUP(C2097,'School Lookup'!A:A,'School Lookup'!D:D,_xlfn.XLOOKUP(C2097,'School Lookup'!B:B,'School Lookup'!D:D,_xlfn.XLOOKUP(C2097,'School Lookup'!C:C,'School Lookup'!D:D,0)))</f>
        <v>Speedwell Infant School</v>
      </c>
      <c r="C2097" t="s">
        <v>44</v>
      </c>
      <c r="D2097" t="s">
        <v>1093</v>
      </c>
      <c r="E2097" t="s">
        <v>16</v>
      </c>
      <c r="F2097" t="s">
        <v>734</v>
      </c>
      <c r="G2097" t="s">
        <v>238</v>
      </c>
      <c r="H2097" t="s">
        <v>218</v>
      </c>
      <c r="I2097" t="s">
        <v>980</v>
      </c>
      <c r="J2097" t="s">
        <v>981</v>
      </c>
      <c r="K2097" s="4">
        <v>46030</v>
      </c>
      <c r="L2097" s="5">
        <v>0.39513888888888887</v>
      </c>
      <c r="M2097" t="s">
        <v>953</v>
      </c>
      <c r="N2097" s="5">
        <v>4.2824074074074075E-4</v>
      </c>
      <c r="O2097" t="s">
        <v>982</v>
      </c>
      <c r="P2097">
        <v>4.3999999999999997E-2</v>
      </c>
      <c r="Q2097">
        <v>20</v>
      </c>
      <c r="R2097" t="s">
        <v>983</v>
      </c>
      <c r="S2097" t="s">
        <v>984</v>
      </c>
    </row>
    <row r="2098" spans="1:19" x14ac:dyDescent="0.25">
      <c r="A2098" s="54">
        <f>_xlfn.XLOOKUP(B2098,'School Lookup'!D:D,'School Lookup'!F:F,0)</f>
        <v>293050</v>
      </c>
      <c r="B2098" s="54" t="str">
        <f>_xlfn.XLOOKUP(C2098,'School Lookup'!A:A,'School Lookup'!D:D,_xlfn.XLOOKUP(C2098,'School Lookup'!B:B,'School Lookup'!D:D,_xlfn.XLOOKUP(C2098,'School Lookup'!C:C,'School Lookup'!D:D,0)))</f>
        <v>Speedwell Infant School</v>
      </c>
      <c r="C2098" t="s">
        <v>44</v>
      </c>
      <c r="D2098" t="s">
        <v>1916</v>
      </c>
      <c r="E2098" t="s">
        <v>16</v>
      </c>
      <c r="F2098" t="s">
        <v>734</v>
      </c>
      <c r="G2098" t="s">
        <v>238</v>
      </c>
      <c r="H2098" t="s">
        <v>218</v>
      </c>
      <c r="I2098" t="s">
        <v>980</v>
      </c>
      <c r="J2098" t="s">
        <v>981</v>
      </c>
      <c r="K2098" s="4">
        <v>46030</v>
      </c>
      <c r="L2098" s="5">
        <v>0.4</v>
      </c>
      <c r="M2098" t="s">
        <v>953</v>
      </c>
      <c r="N2098" s="5">
        <v>3.5879629629629629E-4</v>
      </c>
      <c r="O2098" t="s">
        <v>982</v>
      </c>
      <c r="P2098">
        <v>3.6999999999999998E-2</v>
      </c>
      <c r="Q2098">
        <v>20</v>
      </c>
      <c r="R2098" t="s">
        <v>993</v>
      </c>
      <c r="S2098" t="s">
        <v>994</v>
      </c>
    </row>
    <row r="2099" spans="1:19" x14ac:dyDescent="0.25">
      <c r="A2099" s="54">
        <f>_xlfn.XLOOKUP(B2099,'School Lookup'!D:D,'School Lookup'!F:F,0)</f>
        <v>293050</v>
      </c>
      <c r="B2099" s="54" t="str">
        <f>_xlfn.XLOOKUP(C2099,'School Lookup'!A:A,'School Lookup'!D:D,_xlfn.XLOOKUP(C2099,'School Lookup'!B:B,'School Lookup'!D:D,_xlfn.XLOOKUP(C2099,'School Lookup'!C:C,'School Lookup'!D:D,0)))</f>
        <v>Speedwell Infant School</v>
      </c>
      <c r="C2099" t="s">
        <v>44</v>
      </c>
      <c r="D2099" t="s">
        <v>1917</v>
      </c>
      <c r="E2099" t="s">
        <v>16</v>
      </c>
      <c r="F2099" t="s">
        <v>734</v>
      </c>
      <c r="G2099" t="s">
        <v>238</v>
      </c>
      <c r="H2099" t="s">
        <v>218</v>
      </c>
      <c r="I2099" t="s">
        <v>980</v>
      </c>
      <c r="J2099" t="s">
        <v>981</v>
      </c>
      <c r="K2099" s="4">
        <v>46030</v>
      </c>
      <c r="L2099" s="5">
        <v>0.45624999999999999</v>
      </c>
      <c r="M2099" t="s">
        <v>953</v>
      </c>
      <c r="N2099" s="5">
        <v>4.861111111111111E-4</v>
      </c>
      <c r="O2099" t="s">
        <v>982</v>
      </c>
      <c r="P2099">
        <v>0.05</v>
      </c>
      <c r="Q2099">
        <v>20</v>
      </c>
      <c r="R2099" t="s">
        <v>998</v>
      </c>
      <c r="S2099" t="s">
        <v>987</v>
      </c>
    </row>
    <row r="2100" spans="1:19" x14ac:dyDescent="0.25">
      <c r="A2100" s="54">
        <f>_xlfn.XLOOKUP(B2100,'School Lookup'!D:D,'School Lookup'!F:F,0)</f>
        <v>293050</v>
      </c>
      <c r="B2100" s="54" t="str">
        <f>_xlfn.XLOOKUP(C2100,'School Lookup'!A:A,'School Lookup'!D:D,_xlfn.XLOOKUP(C2100,'School Lookup'!B:B,'School Lookup'!D:D,_xlfn.XLOOKUP(C2100,'School Lookup'!C:C,'School Lookup'!D:D,0)))</f>
        <v>Speedwell Infant School</v>
      </c>
      <c r="C2100" t="s">
        <v>44</v>
      </c>
      <c r="D2100" t="s">
        <v>1788</v>
      </c>
      <c r="E2100" t="s">
        <v>16</v>
      </c>
      <c r="F2100" t="s">
        <v>734</v>
      </c>
      <c r="G2100" t="s">
        <v>238</v>
      </c>
      <c r="H2100" t="s">
        <v>218</v>
      </c>
      <c r="I2100" t="s">
        <v>980</v>
      </c>
      <c r="J2100" t="s">
        <v>981</v>
      </c>
      <c r="K2100" s="4">
        <v>46030</v>
      </c>
      <c r="L2100" s="5">
        <v>0.47291666666666665</v>
      </c>
      <c r="M2100" t="s">
        <v>953</v>
      </c>
      <c r="N2100" s="5">
        <v>1.9675925925925926E-4</v>
      </c>
      <c r="O2100" t="s">
        <v>982</v>
      </c>
      <c r="P2100">
        <v>2.1000000000000001E-2</v>
      </c>
      <c r="Q2100">
        <v>20</v>
      </c>
      <c r="R2100" t="s">
        <v>983</v>
      </c>
      <c r="S2100" t="s">
        <v>984</v>
      </c>
    </row>
    <row r="2101" spans="1:19" x14ac:dyDescent="0.25">
      <c r="A2101" s="54">
        <f>_xlfn.XLOOKUP(B2101,'School Lookup'!D:D,'School Lookup'!F:F,0)</f>
        <v>293050</v>
      </c>
      <c r="B2101" s="54" t="str">
        <f>_xlfn.XLOOKUP(C2101,'School Lookup'!A:A,'School Lookup'!D:D,_xlfn.XLOOKUP(C2101,'School Lookup'!B:B,'School Lookup'!D:D,_xlfn.XLOOKUP(C2101,'School Lookup'!C:C,'School Lookup'!D:D,0)))</f>
        <v>Speedwell Infant School</v>
      </c>
      <c r="C2101" t="s">
        <v>44</v>
      </c>
      <c r="D2101" t="s">
        <v>1918</v>
      </c>
      <c r="E2101" t="s">
        <v>16</v>
      </c>
      <c r="F2101" t="s">
        <v>734</v>
      </c>
      <c r="G2101" t="s">
        <v>238</v>
      </c>
      <c r="H2101" t="s">
        <v>218</v>
      </c>
      <c r="I2101" t="s">
        <v>980</v>
      </c>
      <c r="J2101" t="s">
        <v>981</v>
      </c>
      <c r="K2101" s="4">
        <v>46030</v>
      </c>
      <c r="L2101" s="5">
        <v>0.47499999999999998</v>
      </c>
      <c r="M2101" t="s">
        <v>953</v>
      </c>
      <c r="N2101" s="5">
        <v>2.5462962962962961E-4</v>
      </c>
      <c r="O2101" t="s">
        <v>982</v>
      </c>
      <c r="P2101">
        <v>2.7E-2</v>
      </c>
      <c r="Q2101">
        <v>20</v>
      </c>
      <c r="R2101" t="s">
        <v>983</v>
      </c>
      <c r="S2101" t="s">
        <v>984</v>
      </c>
    </row>
    <row r="2102" spans="1:19" x14ac:dyDescent="0.25">
      <c r="A2102" s="54">
        <f>_xlfn.XLOOKUP(B2102,'School Lookup'!D:D,'School Lookup'!F:F,0)</f>
        <v>823392</v>
      </c>
      <c r="B2102" s="54" t="str">
        <f>_xlfn.XLOOKUP(C2102,'School Lookup'!A:A,'School Lookup'!D:D,_xlfn.XLOOKUP(C2102,'School Lookup'!B:B,'School Lookup'!D:D,_xlfn.XLOOKUP(C2102,'School Lookup'!C:C,'School Lookup'!D:D,0)))</f>
        <v>Fitz Herbert C of E VA Primary School</v>
      </c>
      <c r="C2102" t="s">
        <v>22</v>
      </c>
      <c r="D2102" t="s">
        <v>1919</v>
      </c>
      <c r="E2102" t="s">
        <v>16</v>
      </c>
      <c r="F2102" t="s">
        <v>734</v>
      </c>
      <c r="G2102" t="s">
        <v>134</v>
      </c>
      <c r="H2102" t="s">
        <v>347</v>
      </c>
      <c r="I2102" t="s">
        <v>958</v>
      </c>
      <c r="J2102" t="s">
        <v>967</v>
      </c>
      <c r="K2102" s="4">
        <v>46030</v>
      </c>
      <c r="L2102" s="5">
        <v>0.47173611111111113</v>
      </c>
      <c r="M2102" t="s">
        <v>953</v>
      </c>
      <c r="N2102" s="5">
        <v>3.2175925925925926E-3</v>
      </c>
      <c r="O2102" t="s">
        <v>968</v>
      </c>
      <c r="P2102">
        <v>0</v>
      </c>
      <c r="Q2102">
        <v>20</v>
      </c>
      <c r="R2102" t="s">
        <v>1920</v>
      </c>
      <c r="S2102" t="s">
        <v>966</v>
      </c>
    </row>
    <row r="2103" spans="1:19" x14ac:dyDescent="0.25">
      <c r="A2103" s="54">
        <f>_xlfn.XLOOKUP(B2103,'School Lookup'!D:D,'School Lookup'!F:F,0)</f>
        <v>293050</v>
      </c>
      <c r="B2103" s="54" t="str">
        <f>_xlfn.XLOOKUP(C2103,'School Lookup'!A:A,'School Lookup'!D:D,_xlfn.XLOOKUP(C2103,'School Lookup'!B:B,'School Lookup'!D:D,_xlfn.XLOOKUP(C2103,'School Lookup'!C:C,'School Lookup'!D:D,0)))</f>
        <v>Speedwell Infant School</v>
      </c>
      <c r="C2103" t="s">
        <v>44</v>
      </c>
      <c r="D2103" t="s">
        <v>1626</v>
      </c>
      <c r="E2103" t="s">
        <v>16</v>
      </c>
      <c r="F2103" t="s">
        <v>734</v>
      </c>
      <c r="G2103" t="s">
        <v>238</v>
      </c>
      <c r="H2103" t="s">
        <v>218</v>
      </c>
      <c r="I2103" t="s">
        <v>980</v>
      </c>
      <c r="J2103" t="s">
        <v>959</v>
      </c>
      <c r="K2103" s="4">
        <v>46030</v>
      </c>
      <c r="L2103" s="5">
        <v>0.44722222222222224</v>
      </c>
      <c r="M2103" t="s">
        <v>953</v>
      </c>
      <c r="N2103" s="5">
        <v>8.1018518518518516E-5</v>
      </c>
      <c r="O2103" t="s">
        <v>960</v>
      </c>
      <c r="P2103">
        <v>2.1999999999999999E-2</v>
      </c>
      <c r="Q2103">
        <v>20</v>
      </c>
      <c r="R2103" t="s">
        <v>1627</v>
      </c>
      <c r="S2103" t="s">
        <v>966</v>
      </c>
    </row>
    <row r="2104" spans="1:19" x14ac:dyDescent="0.25">
      <c r="A2104" s="54">
        <f>_xlfn.XLOOKUP(B2104,'School Lookup'!D:D,'School Lookup'!F:F,0)</f>
        <v>293050</v>
      </c>
      <c r="B2104" s="54" t="str">
        <f>_xlfn.XLOOKUP(C2104,'School Lookup'!A:A,'School Lookup'!D:D,_xlfn.XLOOKUP(C2104,'School Lookup'!B:B,'School Lookup'!D:D,_xlfn.XLOOKUP(C2104,'School Lookup'!C:C,'School Lookup'!D:D,0)))</f>
        <v>Speedwell Infant School</v>
      </c>
      <c r="C2104" t="s">
        <v>44</v>
      </c>
      <c r="D2104" t="s">
        <v>1626</v>
      </c>
      <c r="E2104" t="s">
        <v>16</v>
      </c>
      <c r="F2104" t="s">
        <v>734</v>
      </c>
      <c r="G2104" t="s">
        <v>238</v>
      </c>
      <c r="H2104" t="s">
        <v>218</v>
      </c>
      <c r="I2104" t="s">
        <v>980</v>
      </c>
      <c r="J2104" t="s">
        <v>959</v>
      </c>
      <c r="K2104" s="4">
        <v>46030</v>
      </c>
      <c r="L2104" s="5">
        <v>0.44791666666666669</v>
      </c>
      <c r="M2104" t="s">
        <v>953</v>
      </c>
      <c r="N2104" s="5">
        <v>1.7361111111111112E-4</v>
      </c>
      <c r="O2104" t="s">
        <v>960</v>
      </c>
      <c r="P2104">
        <v>2.1999999999999999E-2</v>
      </c>
      <c r="Q2104">
        <v>20</v>
      </c>
      <c r="R2104" t="s">
        <v>1627</v>
      </c>
      <c r="S2104" t="s">
        <v>966</v>
      </c>
    </row>
    <row r="2105" spans="1:19" x14ac:dyDescent="0.25">
      <c r="A2105" s="54">
        <f>_xlfn.XLOOKUP(B2105,'School Lookup'!D:D,'School Lookup'!F:F,0)</f>
        <v>293050</v>
      </c>
      <c r="B2105" s="54" t="str">
        <f>_xlfn.XLOOKUP(C2105,'School Lookup'!A:A,'School Lookup'!D:D,_xlfn.XLOOKUP(C2105,'School Lookup'!B:B,'School Lookup'!D:D,_xlfn.XLOOKUP(C2105,'School Lookup'!C:C,'School Lookup'!D:D,0)))</f>
        <v>Speedwell Infant School</v>
      </c>
      <c r="C2105" t="s">
        <v>44</v>
      </c>
      <c r="D2105" t="s">
        <v>1737</v>
      </c>
      <c r="E2105" t="s">
        <v>16</v>
      </c>
      <c r="F2105" t="s">
        <v>734</v>
      </c>
      <c r="G2105" t="s">
        <v>238</v>
      </c>
      <c r="H2105" t="s">
        <v>218</v>
      </c>
      <c r="I2105" t="s">
        <v>980</v>
      </c>
      <c r="J2105" t="s">
        <v>959</v>
      </c>
      <c r="K2105" s="4">
        <v>46030</v>
      </c>
      <c r="L2105" s="5">
        <v>0.45069444444444445</v>
      </c>
      <c r="M2105" t="s">
        <v>953</v>
      </c>
      <c r="N2105" s="5">
        <v>4.1550925925925922E-3</v>
      </c>
      <c r="O2105" t="s">
        <v>960</v>
      </c>
      <c r="P2105">
        <v>5.0999999999999997E-2</v>
      </c>
      <c r="Q2105">
        <v>20</v>
      </c>
      <c r="R2105" t="s">
        <v>1111</v>
      </c>
      <c r="S2105" t="s">
        <v>966</v>
      </c>
    </row>
    <row r="2106" spans="1:19" x14ac:dyDescent="0.25">
      <c r="A2106" s="54">
        <f>_xlfn.XLOOKUP(B2106,'School Lookup'!D:D,'School Lookup'!F:F,0)</f>
        <v>293050</v>
      </c>
      <c r="B2106" s="54" t="str">
        <f>_xlfn.XLOOKUP(C2106,'School Lookup'!A:A,'School Lookup'!D:D,_xlfn.XLOOKUP(C2106,'School Lookup'!B:B,'School Lookup'!D:D,_xlfn.XLOOKUP(C2106,'School Lookup'!C:C,'School Lookup'!D:D,0)))</f>
        <v>Speedwell Infant School</v>
      </c>
      <c r="C2106" t="s">
        <v>44</v>
      </c>
      <c r="D2106" t="s">
        <v>1921</v>
      </c>
      <c r="E2106" t="s">
        <v>16</v>
      </c>
      <c r="F2106" t="s">
        <v>734</v>
      </c>
      <c r="G2106" t="s">
        <v>238</v>
      </c>
      <c r="H2106" t="s">
        <v>218</v>
      </c>
      <c r="I2106" t="s">
        <v>980</v>
      </c>
      <c r="J2106" t="s">
        <v>959</v>
      </c>
      <c r="K2106" s="4">
        <v>46030</v>
      </c>
      <c r="L2106" s="5">
        <v>0.48749999999999999</v>
      </c>
      <c r="M2106" t="s">
        <v>953</v>
      </c>
      <c r="N2106" s="5">
        <v>1.7939814814814815E-3</v>
      </c>
      <c r="O2106" t="s">
        <v>960</v>
      </c>
      <c r="P2106">
        <v>2.1999999999999999E-2</v>
      </c>
      <c r="Q2106">
        <v>20</v>
      </c>
      <c r="R2106" t="s">
        <v>1922</v>
      </c>
      <c r="S2106" t="s">
        <v>966</v>
      </c>
    </row>
    <row r="2107" spans="1:19" x14ac:dyDescent="0.25">
      <c r="A2107" s="54">
        <f>_xlfn.XLOOKUP(B2107,'School Lookup'!D:D,'School Lookup'!F:F,0)</f>
        <v>293050</v>
      </c>
      <c r="B2107" s="54" t="str">
        <f>_xlfn.XLOOKUP(C2107,'School Lookup'!A:A,'School Lookup'!D:D,_xlfn.XLOOKUP(C2107,'School Lookup'!B:B,'School Lookup'!D:D,_xlfn.XLOOKUP(C2107,'School Lookup'!C:C,'School Lookup'!D:D,0)))</f>
        <v>Speedwell Infant School</v>
      </c>
      <c r="C2107" t="s">
        <v>44</v>
      </c>
      <c r="D2107" t="s">
        <v>1923</v>
      </c>
      <c r="E2107" t="s">
        <v>16</v>
      </c>
      <c r="F2107" t="s">
        <v>734</v>
      </c>
      <c r="G2107" t="s">
        <v>238</v>
      </c>
      <c r="H2107" t="s">
        <v>218</v>
      </c>
      <c r="I2107" t="s">
        <v>980</v>
      </c>
      <c r="J2107" t="s">
        <v>959</v>
      </c>
      <c r="K2107" s="4">
        <v>46030</v>
      </c>
      <c r="L2107" s="5">
        <v>0.47569444444444442</v>
      </c>
      <c r="M2107" t="s">
        <v>953</v>
      </c>
      <c r="N2107" s="5">
        <v>5.3240740740740744E-4</v>
      </c>
      <c r="O2107" t="s">
        <v>960</v>
      </c>
      <c r="P2107">
        <v>2.1999999999999999E-2</v>
      </c>
      <c r="Q2107">
        <v>20</v>
      </c>
      <c r="R2107" t="s">
        <v>1924</v>
      </c>
      <c r="S2107" t="s">
        <v>966</v>
      </c>
    </row>
    <row r="2108" spans="1:19" x14ac:dyDescent="0.25">
      <c r="A2108" s="54">
        <f>_xlfn.XLOOKUP(B2108,'School Lookup'!D:D,'School Lookup'!F:F,0)</f>
        <v>823392</v>
      </c>
      <c r="B2108" s="54" t="str">
        <f>_xlfn.XLOOKUP(C2108,'School Lookup'!A:A,'School Lookup'!D:D,_xlfn.XLOOKUP(C2108,'School Lookup'!B:B,'School Lookup'!D:D,_xlfn.XLOOKUP(C2108,'School Lookup'!C:C,'School Lookup'!D:D,0)))</f>
        <v>Fitz Herbert C of E VA Primary School</v>
      </c>
      <c r="C2108" t="s">
        <v>22</v>
      </c>
      <c r="D2108" t="s">
        <v>1393</v>
      </c>
      <c r="E2108" t="s">
        <v>16</v>
      </c>
      <c r="F2108" t="s">
        <v>734</v>
      </c>
      <c r="G2108" t="s">
        <v>134</v>
      </c>
      <c r="H2108" t="s">
        <v>347</v>
      </c>
      <c r="I2108" t="s">
        <v>958</v>
      </c>
      <c r="J2108" t="s">
        <v>981</v>
      </c>
      <c r="K2108" s="4">
        <v>46030</v>
      </c>
      <c r="L2108" s="5">
        <v>0.56818287037037041</v>
      </c>
      <c r="M2108" t="s">
        <v>953</v>
      </c>
      <c r="N2108" s="5">
        <v>3.9699074074074072E-3</v>
      </c>
      <c r="O2108" t="s">
        <v>982</v>
      </c>
      <c r="P2108">
        <v>0</v>
      </c>
      <c r="Q2108">
        <v>20</v>
      </c>
      <c r="R2108" t="s">
        <v>998</v>
      </c>
      <c r="S2108" t="s">
        <v>987</v>
      </c>
    </row>
    <row r="2109" spans="1:19" x14ac:dyDescent="0.25">
      <c r="A2109" s="54">
        <f>_xlfn.XLOOKUP(B2109,'School Lookup'!D:D,'School Lookup'!F:F,0)</f>
        <v>823392</v>
      </c>
      <c r="B2109" s="54" t="str">
        <f>_xlfn.XLOOKUP(C2109,'School Lookup'!A:A,'School Lookup'!D:D,_xlfn.XLOOKUP(C2109,'School Lookup'!B:B,'School Lookup'!D:D,_xlfn.XLOOKUP(C2109,'School Lookup'!C:C,'School Lookup'!D:D,0)))</f>
        <v>Fitz Herbert C of E VA Primary School</v>
      </c>
      <c r="C2109" t="s">
        <v>22</v>
      </c>
      <c r="D2109" t="s">
        <v>1925</v>
      </c>
      <c r="E2109" t="s">
        <v>16</v>
      </c>
      <c r="F2109" t="s">
        <v>734</v>
      </c>
      <c r="G2109" t="s">
        <v>134</v>
      </c>
      <c r="H2109" t="s">
        <v>347</v>
      </c>
      <c r="I2109" t="s">
        <v>958</v>
      </c>
      <c r="J2109" t="s">
        <v>981</v>
      </c>
      <c r="K2109" s="4">
        <v>46030</v>
      </c>
      <c r="L2109" s="5">
        <v>0.59054398148148146</v>
      </c>
      <c r="M2109" t="s">
        <v>953</v>
      </c>
      <c r="N2109" s="5">
        <v>4.7453703703703704E-4</v>
      </c>
      <c r="O2109" t="s">
        <v>982</v>
      </c>
      <c r="P2109">
        <v>0</v>
      </c>
      <c r="Q2109">
        <v>20</v>
      </c>
      <c r="R2109" t="s">
        <v>1006</v>
      </c>
      <c r="S2109" t="s">
        <v>994</v>
      </c>
    </row>
    <row r="2110" spans="1:19" x14ac:dyDescent="0.25">
      <c r="A2110" s="54">
        <f>_xlfn.XLOOKUP(B2110,'School Lookup'!D:D,'School Lookup'!F:F,0)</f>
        <v>823392</v>
      </c>
      <c r="B2110" s="54" t="str">
        <f>_xlfn.XLOOKUP(C2110,'School Lookup'!A:A,'School Lookup'!D:D,_xlfn.XLOOKUP(C2110,'School Lookup'!B:B,'School Lookup'!D:D,_xlfn.XLOOKUP(C2110,'School Lookup'!C:C,'School Lookup'!D:D,0)))</f>
        <v>Fitz Herbert C of E VA Primary School</v>
      </c>
      <c r="C2110" t="s">
        <v>22</v>
      </c>
      <c r="D2110" t="s">
        <v>1926</v>
      </c>
      <c r="E2110" t="s">
        <v>16</v>
      </c>
      <c r="F2110" t="s">
        <v>734</v>
      </c>
      <c r="G2110" t="s">
        <v>134</v>
      </c>
      <c r="H2110" t="s">
        <v>347</v>
      </c>
      <c r="I2110" t="s">
        <v>958</v>
      </c>
      <c r="J2110" t="s">
        <v>981</v>
      </c>
      <c r="K2110" s="4">
        <v>46030</v>
      </c>
      <c r="L2110" s="5">
        <v>0.59180555555555558</v>
      </c>
      <c r="M2110" t="s">
        <v>953</v>
      </c>
      <c r="N2110" s="5">
        <v>6.018518518518519E-4</v>
      </c>
      <c r="O2110" t="s">
        <v>982</v>
      </c>
      <c r="P2110">
        <v>0</v>
      </c>
      <c r="Q2110">
        <v>20</v>
      </c>
      <c r="R2110" t="s">
        <v>998</v>
      </c>
      <c r="S2110" t="s">
        <v>987</v>
      </c>
    </row>
    <row r="2111" spans="1:19" x14ac:dyDescent="0.25">
      <c r="A2111" s="54">
        <f>_xlfn.XLOOKUP(B2111,'School Lookup'!D:D,'School Lookup'!F:F,0)</f>
        <v>823392</v>
      </c>
      <c r="B2111" s="54" t="str">
        <f>_xlfn.XLOOKUP(C2111,'School Lookup'!A:A,'School Lookup'!D:D,_xlfn.XLOOKUP(C2111,'School Lookup'!B:B,'School Lookup'!D:D,_xlfn.XLOOKUP(C2111,'School Lookup'!C:C,'School Lookup'!D:D,0)))</f>
        <v>Fitz Herbert C of E VA Primary School</v>
      </c>
      <c r="C2111" t="s">
        <v>22</v>
      </c>
      <c r="D2111" t="s">
        <v>1927</v>
      </c>
      <c r="E2111" t="s">
        <v>16</v>
      </c>
      <c r="F2111" t="s">
        <v>734</v>
      </c>
      <c r="G2111" t="s">
        <v>134</v>
      </c>
      <c r="H2111" t="s">
        <v>347</v>
      </c>
      <c r="I2111" t="s">
        <v>958</v>
      </c>
      <c r="J2111" t="s">
        <v>981</v>
      </c>
      <c r="K2111" s="4">
        <v>46030</v>
      </c>
      <c r="L2111" s="5">
        <v>0.59327546296296296</v>
      </c>
      <c r="M2111" t="s">
        <v>953</v>
      </c>
      <c r="N2111" s="5">
        <v>5.4398148148148144E-4</v>
      </c>
      <c r="O2111" t="s">
        <v>982</v>
      </c>
      <c r="P2111">
        <v>0</v>
      </c>
      <c r="Q2111">
        <v>20</v>
      </c>
      <c r="R2111" t="s">
        <v>986</v>
      </c>
      <c r="S2111" t="s">
        <v>987</v>
      </c>
    </row>
    <row r="2112" spans="1:19" x14ac:dyDescent="0.25">
      <c r="A2112" s="54">
        <f>_xlfn.XLOOKUP(B2112,'School Lookup'!D:D,'School Lookup'!F:F,0)</f>
        <v>823392</v>
      </c>
      <c r="B2112" s="54" t="str">
        <f>_xlfn.XLOOKUP(C2112,'School Lookup'!A:A,'School Lookup'!D:D,_xlfn.XLOOKUP(C2112,'School Lookup'!B:B,'School Lookup'!D:D,_xlfn.XLOOKUP(C2112,'School Lookup'!C:C,'School Lookup'!D:D,0)))</f>
        <v>Fitz Herbert C of E VA Primary School</v>
      </c>
      <c r="C2112" t="s">
        <v>22</v>
      </c>
      <c r="D2112" t="s">
        <v>1928</v>
      </c>
      <c r="E2112" t="s">
        <v>16</v>
      </c>
      <c r="F2112" t="s">
        <v>734</v>
      </c>
      <c r="G2112" t="s">
        <v>134</v>
      </c>
      <c r="H2112" t="s">
        <v>347</v>
      </c>
      <c r="I2112" t="s">
        <v>958</v>
      </c>
      <c r="J2112" t="s">
        <v>981</v>
      </c>
      <c r="K2112" s="4">
        <v>46030</v>
      </c>
      <c r="L2112" s="5">
        <v>0.59505787037037039</v>
      </c>
      <c r="M2112" t="s">
        <v>953</v>
      </c>
      <c r="N2112" s="5">
        <v>4.1666666666666669E-4</v>
      </c>
      <c r="O2112" t="s">
        <v>982</v>
      </c>
      <c r="P2112">
        <v>0</v>
      </c>
      <c r="Q2112">
        <v>20</v>
      </c>
      <c r="R2112" t="s">
        <v>983</v>
      </c>
      <c r="S2112" t="s">
        <v>984</v>
      </c>
    </row>
    <row r="2113" spans="1:19" x14ac:dyDescent="0.25">
      <c r="A2113" s="54">
        <f>_xlfn.XLOOKUP(B2113,'School Lookup'!D:D,'School Lookup'!F:F,0)</f>
        <v>823392</v>
      </c>
      <c r="B2113" s="54" t="str">
        <f>_xlfn.XLOOKUP(C2113,'School Lookup'!A:A,'School Lookup'!D:D,_xlfn.XLOOKUP(C2113,'School Lookup'!B:B,'School Lookup'!D:D,_xlfn.XLOOKUP(C2113,'School Lookup'!C:C,'School Lookup'!D:D,0)))</f>
        <v>Fitz Herbert C of E VA Primary School</v>
      </c>
      <c r="C2113" t="s">
        <v>22</v>
      </c>
      <c r="D2113" t="s">
        <v>1929</v>
      </c>
      <c r="E2113" t="s">
        <v>16</v>
      </c>
      <c r="F2113" t="s">
        <v>734</v>
      </c>
      <c r="G2113" t="s">
        <v>134</v>
      </c>
      <c r="H2113" t="s">
        <v>347</v>
      </c>
      <c r="I2113" t="s">
        <v>958</v>
      </c>
      <c r="J2113" t="s">
        <v>981</v>
      </c>
      <c r="K2113" s="4">
        <v>46030</v>
      </c>
      <c r="L2113" s="5">
        <v>0.61685185185185187</v>
      </c>
      <c r="M2113" t="s">
        <v>953</v>
      </c>
      <c r="N2113" s="5">
        <v>4.3981481481481481E-4</v>
      </c>
      <c r="O2113" t="s">
        <v>982</v>
      </c>
      <c r="P2113">
        <v>0</v>
      </c>
      <c r="Q2113">
        <v>20</v>
      </c>
      <c r="R2113" t="s">
        <v>986</v>
      </c>
      <c r="S2113" t="s">
        <v>987</v>
      </c>
    </row>
    <row r="2114" spans="1:19" x14ac:dyDescent="0.25">
      <c r="A2114" s="54">
        <f>_xlfn.XLOOKUP(B2114,'School Lookup'!D:D,'School Lookup'!F:F,0)</f>
        <v>823392</v>
      </c>
      <c r="B2114" s="54" t="str">
        <f>_xlfn.XLOOKUP(C2114,'School Lookup'!A:A,'School Lookup'!D:D,_xlfn.XLOOKUP(C2114,'School Lookup'!B:B,'School Lookup'!D:D,_xlfn.XLOOKUP(C2114,'School Lookup'!C:C,'School Lookup'!D:D,0)))</f>
        <v>Fitz Herbert C of E VA Primary School</v>
      </c>
      <c r="C2114" t="s">
        <v>22</v>
      </c>
      <c r="D2114">
        <v>619</v>
      </c>
      <c r="E2114" t="s">
        <v>16</v>
      </c>
      <c r="F2114" t="s">
        <v>734</v>
      </c>
      <c r="G2114" t="s">
        <v>134</v>
      </c>
      <c r="H2114" t="s">
        <v>347</v>
      </c>
      <c r="I2114" t="s">
        <v>958</v>
      </c>
      <c r="J2114" t="s">
        <v>959</v>
      </c>
      <c r="K2114" s="4">
        <v>46030</v>
      </c>
      <c r="L2114" s="5">
        <v>0.49055555555555558</v>
      </c>
      <c r="M2114" t="s">
        <v>953</v>
      </c>
      <c r="N2114" s="5">
        <v>5.2083333333333333E-4</v>
      </c>
      <c r="O2114" t="s">
        <v>960</v>
      </c>
      <c r="P2114">
        <v>0</v>
      </c>
      <c r="Q2114">
        <v>20</v>
      </c>
      <c r="R2114" t="s">
        <v>975</v>
      </c>
      <c r="S2114" t="s">
        <v>976</v>
      </c>
    </row>
    <row r="2115" spans="1:19" x14ac:dyDescent="0.25">
      <c r="A2115" s="54">
        <f>_xlfn.XLOOKUP(B2115,'School Lookup'!D:D,'School Lookup'!F:F,0)</f>
        <v>823392</v>
      </c>
      <c r="B2115" s="54" t="str">
        <f>_xlfn.XLOOKUP(C2115,'School Lookup'!A:A,'School Lookup'!D:D,_xlfn.XLOOKUP(C2115,'School Lookup'!B:B,'School Lookup'!D:D,_xlfn.XLOOKUP(C2115,'School Lookup'!C:C,'School Lookup'!D:D,0)))</f>
        <v>Fitz Herbert C of E VA Primary School</v>
      </c>
      <c r="C2115" t="s">
        <v>22</v>
      </c>
      <c r="D2115">
        <v>145</v>
      </c>
      <c r="E2115" t="s">
        <v>16</v>
      </c>
      <c r="F2115" t="s">
        <v>734</v>
      </c>
      <c r="G2115" t="s">
        <v>134</v>
      </c>
      <c r="H2115" t="s">
        <v>347</v>
      </c>
      <c r="I2115" t="s">
        <v>958</v>
      </c>
      <c r="J2115" t="s">
        <v>959</v>
      </c>
      <c r="K2115" s="4">
        <v>46030</v>
      </c>
      <c r="L2115" s="5">
        <v>0.56259259259259264</v>
      </c>
      <c r="M2115" t="s">
        <v>953</v>
      </c>
      <c r="N2115" s="5">
        <v>2.0601851851851853E-3</v>
      </c>
      <c r="O2115" t="s">
        <v>960</v>
      </c>
      <c r="P2115">
        <v>0</v>
      </c>
      <c r="Q2115">
        <v>20</v>
      </c>
      <c r="R2115" t="s">
        <v>955</v>
      </c>
    </row>
    <row r="2116" spans="1:19" x14ac:dyDescent="0.25">
      <c r="A2116" s="54">
        <f>_xlfn.XLOOKUP(B2116,'School Lookup'!D:D,'School Lookup'!F:F,0)</f>
        <v>823392</v>
      </c>
      <c r="B2116" s="54" t="str">
        <f>_xlfn.XLOOKUP(C2116,'School Lookup'!A:A,'School Lookup'!D:D,_xlfn.XLOOKUP(C2116,'School Lookup'!B:B,'School Lookup'!D:D,_xlfn.XLOOKUP(C2116,'School Lookup'!C:C,'School Lookup'!D:D,0)))</f>
        <v>Fitz Herbert C of E VA Primary School</v>
      </c>
      <c r="C2116" t="s">
        <v>22</v>
      </c>
      <c r="D2116" t="s">
        <v>1446</v>
      </c>
      <c r="E2116" t="s">
        <v>16</v>
      </c>
      <c r="F2116" t="s">
        <v>734</v>
      </c>
      <c r="G2116" t="s">
        <v>134</v>
      </c>
      <c r="H2116" t="s">
        <v>347</v>
      </c>
      <c r="I2116" t="s">
        <v>958</v>
      </c>
      <c r="J2116" t="s">
        <v>981</v>
      </c>
      <c r="K2116" s="4">
        <v>46030</v>
      </c>
      <c r="L2116" s="5">
        <v>0.43399305555555556</v>
      </c>
      <c r="M2116" t="s">
        <v>953</v>
      </c>
      <c r="N2116" s="5">
        <v>3.1250000000000001E-4</v>
      </c>
      <c r="O2116" t="s">
        <v>982</v>
      </c>
      <c r="P2116">
        <v>0</v>
      </c>
      <c r="Q2116">
        <v>20</v>
      </c>
      <c r="R2116" t="s">
        <v>1006</v>
      </c>
      <c r="S2116" t="s">
        <v>994</v>
      </c>
    </row>
    <row r="2117" spans="1:19" x14ac:dyDescent="0.25">
      <c r="A2117" s="54">
        <f>_xlfn.XLOOKUP(B2117,'School Lookup'!D:D,'School Lookup'!F:F,0)</f>
        <v>823392</v>
      </c>
      <c r="B2117" s="54" t="str">
        <f>_xlfn.XLOOKUP(C2117,'School Lookup'!A:A,'School Lookup'!D:D,_xlfn.XLOOKUP(C2117,'School Lookup'!B:B,'School Lookup'!D:D,_xlfn.XLOOKUP(C2117,'School Lookup'!C:C,'School Lookup'!D:D,0)))</f>
        <v>Fitz Herbert C of E VA Primary School</v>
      </c>
      <c r="C2117" t="s">
        <v>22</v>
      </c>
      <c r="D2117" t="s">
        <v>1126</v>
      </c>
      <c r="E2117" t="s">
        <v>16</v>
      </c>
      <c r="F2117" t="s">
        <v>734</v>
      </c>
      <c r="G2117" t="s">
        <v>134</v>
      </c>
      <c r="H2117" t="s">
        <v>347</v>
      </c>
      <c r="I2117" t="s">
        <v>958</v>
      </c>
      <c r="J2117" t="s">
        <v>981</v>
      </c>
      <c r="K2117" s="4">
        <v>46030</v>
      </c>
      <c r="L2117" s="5">
        <v>0.45923611111111112</v>
      </c>
      <c r="M2117" t="s">
        <v>953</v>
      </c>
      <c r="N2117" s="5">
        <v>7.407407407407407E-4</v>
      </c>
      <c r="O2117" t="s">
        <v>982</v>
      </c>
      <c r="P2117">
        <v>0</v>
      </c>
      <c r="Q2117">
        <v>20</v>
      </c>
      <c r="R2117" t="s">
        <v>998</v>
      </c>
      <c r="S2117" t="s">
        <v>987</v>
      </c>
    </row>
    <row r="2118" spans="1:19" x14ac:dyDescent="0.25">
      <c r="A2118" s="54">
        <f>_xlfn.XLOOKUP(B2118,'School Lookup'!D:D,'School Lookup'!F:F,0)</f>
        <v>823392</v>
      </c>
      <c r="B2118" s="54" t="str">
        <f>_xlfn.XLOOKUP(C2118,'School Lookup'!A:A,'School Lookup'!D:D,_xlfn.XLOOKUP(C2118,'School Lookup'!B:B,'School Lookup'!D:D,_xlfn.XLOOKUP(C2118,'School Lookup'!C:C,'School Lookup'!D:D,0)))</f>
        <v>Fitz Herbert C of E VA Primary School</v>
      </c>
      <c r="C2118" t="s">
        <v>22</v>
      </c>
      <c r="D2118">
        <v>619</v>
      </c>
      <c r="E2118" t="s">
        <v>16</v>
      </c>
      <c r="F2118" t="s">
        <v>734</v>
      </c>
      <c r="G2118" t="s">
        <v>134</v>
      </c>
      <c r="H2118" t="s">
        <v>347</v>
      </c>
      <c r="I2118" t="s">
        <v>958</v>
      </c>
      <c r="J2118" t="s">
        <v>959</v>
      </c>
      <c r="K2118" s="4">
        <v>46030</v>
      </c>
      <c r="L2118" s="5">
        <v>0.5715393518518519</v>
      </c>
      <c r="M2118" t="s">
        <v>953</v>
      </c>
      <c r="N2118" s="5">
        <v>2.4305555555555555E-4</v>
      </c>
      <c r="O2118" t="s">
        <v>960</v>
      </c>
      <c r="P2118">
        <v>0</v>
      </c>
      <c r="Q2118">
        <v>20</v>
      </c>
      <c r="R2118" t="s">
        <v>975</v>
      </c>
      <c r="S2118" t="s">
        <v>976</v>
      </c>
    </row>
    <row r="2119" spans="1:19" x14ac:dyDescent="0.25">
      <c r="A2119" s="54">
        <f>_xlfn.XLOOKUP(B2119,'School Lookup'!D:D,'School Lookup'!F:F,0)</f>
        <v>823392</v>
      </c>
      <c r="B2119" s="54" t="str">
        <f>_xlfn.XLOOKUP(C2119,'School Lookup'!A:A,'School Lookup'!D:D,_xlfn.XLOOKUP(C2119,'School Lookup'!B:B,'School Lookup'!D:D,_xlfn.XLOOKUP(C2119,'School Lookup'!C:C,'School Lookup'!D:D,0)))</f>
        <v>Fitz Herbert C of E VA Primary School</v>
      </c>
      <c r="C2119" t="s">
        <v>22</v>
      </c>
      <c r="D2119">
        <v>143</v>
      </c>
      <c r="E2119" t="s">
        <v>16</v>
      </c>
      <c r="F2119" t="s">
        <v>734</v>
      </c>
      <c r="G2119" t="s">
        <v>134</v>
      </c>
      <c r="H2119" t="s">
        <v>347</v>
      </c>
      <c r="I2119" t="s">
        <v>958</v>
      </c>
      <c r="J2119" t="s">
        <v>959</v>
      </c>
      <c r="K2119" s="4">
        <v>46030</v>
      </c>
      <c r="L2119" s="5">
        <v>0.66260416666666666</v>
      </c>
      <c r="M2119" t="s">
        <v>953</v>
      </c>
      <c r="N2119" s="5">
        <v>1.6666666666666668E-3</v>
      </c>
      <c r="O2119" t="s">
        <v>960</v>
      </c>
      <c r="P2119">
        <v>0</v>
      </c>
      <c r="Q2119">
        <v>20</v>
      </c>
      <c r="R2119" t="s">
        <v>955</v>
      </c>
    </row>
    <row r="2120" spans="1:19" x14ac:dyDescent="0.25">
      <c r="A2120" s="54">
        <f>_xlfn.XLOOKUP(B2120,'School Lookup'!D:D,'School Lookup'!F:F,0)</f>
        <v>823392</v>
      </c>
      <c r="B2120" s="54" t="str">
        <f>_xlfn.XLOOKUP(C2120,'School Lookup'!A:A,'School Lookup'!D:D,_xlfn.XLOOKUP(C2120,'School Lookup'!B:B,'School Lookup'!D:D,_xlfn.XLOOKUP(C2120,'School Lookup'!C:C,'School Lookup'!D:D,0)))</f>
        <v>Fitz Herbert C of E VA Primary School</v>
      </c>
      <c r="C2120" t="s">
        <v>22</v>
      </c>
      <c r="D2120">
        <v>142</v>
      </c>
      <c r="E2120" t="s">
        <v>16</v>
      </c>
      <c r="F2120" t="s">
        <v>734</v>
      </c>
      <c r="G2120" t="s">
        <v>134</v>
      </c>
      <c r="H2120" t="s">
        <v>347</v>
      </c>
      <c r="I2120" t="s">
        <v>958</v>
      </c>
      <c r="J2120" t="s">
        <v>959</v>
      </c>
      <c r="K2120" s="4">
        <v>46030</v>
      </c>
      <c r="L2120" s="5">
        <v>0.36655092592592592</v>
      </c>
      <c r="M2120" t="s">
        <v>953</v>
      </c>
      <c r="N2120" s="5">
        <v>2.5578703703703705E-3</v>
      </c>
      <c r="O2120" t="s">
        <v>960</v>
      </c>
      <c r="P2120">
        <v>0</v>
      </c>
      <c r="Q2120">
        <v>20</v>
      </c>
      <c r="R2120" t="s">
        <v>955</v>
      </c>
    </row>
    <row r="2121" spans="1:19" x14ac:dyDescent="0.25">
      <c r="A2121" s="54">
        <f>_xlfn.XLOOKUP(B2121,'School Lookup'!D:D,'School Lookup'!F:F,0)</f>
        <v>823392</v>
      </c>
      <c r="B2121" s="54" t="str">
        <f>_xlfn.XLOOKUP(C2121,'School Lookup'!A:A,'School Lookup'!D:D,_xlfn.XLOOKUP(C2121,'School Lookup'!B:B,'School Lookup'!D:D,_xlfn.XLOOKUP(C2121,'School Lookup'!C:C,'School Lookup'!D:D,0)))</f>
        <v>Fitz Herbert C of E VA Primary School</v>
      </c>
      <c r="C2121" t="s">
        <v>22</v>
      </c>
      <c r="D2121" t="s">
        <v>1930</v>
      </c>
      <c r="E2121" t="s">
        <v>16</v>
      </c>
      <c r="F2121" t="s">
        <v>734</v>
      </c>
      <c r="G2121" t="s">
        <v>134</v>
      </c>
      <c r="H2121" t="s">
        <v>347</v>
      </c>
      <c r="I2121" t="s">
        <v>958</v>
      </c>
      <c r="J2121" t="s">
        <v>959</v>
      </c>
      <c r="K2121" s="4">
        <v>46030</v>
      </c>
      <c r="L2121" s="5">
        <v>0.4410648148148148</v>
      </c>
      <c r="M2121" t="s">
        <v>953</v>
      </c>
      <c r="N2121" s="5">
        <v>2.476851851851852E-3</v>
      </c>
      <c r="O2121" t="s">
        <v>960</v>
      </c>
      <c r="P2121">
        <v>0</v>
      </c>
      <c r="Q2121">
        <v>20</v>
      </c>
      <c r="R2121" t="s">
        <v>1813</v>
      </c>
      <c r="S2121" t="s">
        <v>966</v>
      </c>
    </row>
    <row r="2122" spans="1:19" x14ac:dyDescent="0.25">
      <c r="A2122" s="54">
        <f>_xlfn.XLOOKUP(B2122,'School Lookup'!D:D,'School Lookup'!F:F,0)</f>
        <v>823392</v>
      </c>
      <c r="B2122" s="54" t="str">
        <f>_xlfn.XLOOKUP(C2122,'School Lookup'!A:A,'School Lookup'!D:D,_xlfn.XLOOKUP(C2122,'School Lookup'!B:B,'School Lookup'!D:D,_xlfn.XLOOKUP(C2122,'School Lookup'!C:C,'School Lookup'!D:D,0)))</f>
        <v>Fitz Herbert C of E VA Primary School</v>
      </c>
      <c r="C2122" t="s">
        <v>22</v>
      </c>
      <c r="D2122" t="s">
        <v>1931</v>
      </c>
      <c r="E2122" t="s">
        <v>16</v>
      </c>
      <c r="F2122" t="s">
        <v>734</v>
      </c>
      <c r="G2122" t="s">
        <v>134</v>
      </c>
      <c r="H2122" t="s">
        <v>347</v>
      </c>
      <c r="I2122" t="s">
        <v>958</v>
      </c>
      <c r="J2122" t="s">
        <v>959</v>
      </c>
      <c r="K2122" s="4">
        <v>46030</v>
      </c>
      <c r="L2122" s="5">
        <v>0.48503472222222221</v>
      </c>
      <c r="M2122" t="s">
        <v>953</v>
      </c>
      <c r="N2122" s="5">
        <v>1.7361111111111112E-4</v>
      </c>
      <c r="O2122" t="s">
        <v>960</v>
      </c>
      <c r="P2122">
        <v>0</v>
      </c>
      <c r="Q2122">
        <v>20</v>
      </c>
      <c r="R2122" t="s">
        <v>1223</v>
      </c>
      <c r="S2122" t="s">
        <v>966</v>
      </c>
    </row>
    <row r="2123" spans="1:19" x14ac:dyDescent="0.25">
      <c r="A2123" s="54">
        <f>_xlfn.XLOOKUP(B2123,'School Lookup'!D:D,'School Lookup'!F:F,0)</f>
        <v>823392</v>
      </c>
      <c r="B2123" s="54" t="str">
        <f>_xlfn.XLOOKUP(C2123,'School Lookup'!A:A,'School Lookup'!D:D,_xlfn.XLOOKUP(C2123,'School Lookup'!B:B,'School Lookup'!D:D,_xlfn.XLOOKUP(C2123,'School Lookup'!C:C,'School Lookup'!D:D,0)))</f>
        <v>Fitz Herbert C of E VA Primary School</v>
      </c>
      <c r="C2123" t="s">
        <v>22</v>
      </c>
      <c r="D2123" t="s">
        <v>1931</v>
      </c>
      <c r="E2123" t="s">
        <v>16</v>
      </c>
      <c r="F2123" t="s">
        <v>734</v>
      </c>
      <c r="G2123" t="s">
        <v>134</v>
      </c>
      <c r="H2123" t="s">
        <v>347</v>
      </c>
      <c r="I2123" t="s">
        <v>958</v>
      </c>
      <c r="J2123" t="s">
        <v>959</v>
      </c>
      <c r="K2123" s="4">
        <v>46030</v>
      </c>
      <c r="L2123" s="5">
        <v>0.48781249999999998</v>
      </c>
      <c r="M2123" t="s">
        <v>953</v>
      </c>
      <c r="N2123" s="5">
        <v>6.5856481481481478E-3</v>
      </c>
      <c r="O2123" t="s">
        <v>960</v>
      </c>
      <c r="P2123">
        <v>0</v>
      </c>
      <c r="Q2123">
        <v>20</v>
      </c>
      <c r="R2123" t="s">
        <v>1223</v>
      </c>
      <c r="S2123" t="s">
        <v>966</v>
      </c>
    </row>
    <row r="2124" spans="1:19" x14ac:dyDescent="0.25">
      <c r="A2124" s="54">
        <f>_xlfn.XLOOKUP(B2124,'School Lookup'!D:D,'School Lookup'!F:F,0)</f>
        <v>856243</v>
      </c>
      <c r="B2124" s="54" t="str">
        <f>_xlfn.XLOOKUP(C2124,'School Lookup'!A:A,'School Lookup'!D:D,_xlfn.XLOOKUP(C2124,'School Lookup'!B:B,'School Lookup'!D:D,_xlfn.XLOOKUP(C2124,'School Lookup'!C:C,'School Lookup'!D:D,0)))</f>
        <v>Elton Primary School</v>
      </c>
      <c r="C2124" t="s">
        <v>336</v>
      </c>
      <c r="D2124" t="s">
        <v>1688</v>
      </c>
      <c r="E2124" t="s">
        <v>16</v>
      </c>
      <c r="F2124" t="s">
        <v>734</v>
      </c>
      <c r="G2124" t="s">
        <v>332</v>
      </c>
      <c r="H2124" t="s">
        <v>877</v>
      </c>
      <c r="I2124" t="s">
        <v>958</v>
      </c>
      <c r="J2124" t="s">
        <v>959</v>
      </c>
      <c r="K2124" s="4">
        <v>46030</v>
      </c>
      <c r="L2124" s="5">
        <v>0.49682870370370369</v>
      </c>
      <c r="M2124" t="s">
        <v>953</v>
      </c>
      <c r="N2124" s="5">
        <v>5.5671296296296293E-3</v>
      </c>
      <c r="O2124" t="s">
        <v>1023</v>
      </c>
      <c r="P2124">
        <v>0</v>
      </c>
      <c r="Q2124">
        <v>20</v>
      </c>
      <c r="R2124" t="s">
        <v>1223</v>
      </c>
      <c r="S2124" t="s">
        <v>966</v>
      </c>
    </row>
    <row r="2125" spans="1:19" x14ac:dyDescent="0.25">
      <c r="A2125" s="54">
        <f>_xlfn.XLOOKUP(B2125,'School Lookup'!D:D,'School Lookup'!F:F,0)</f>
        <v>148526</v>
      </c>
      <c r="B2125" s="54" t="str">
        <f>_xlfn.XLOOKUP(C2125,'School Lookup'!A:A,'School Lookup'!D:D,_xlfn.XLOOKUP(C2125,'School Lookup'!B:B,'School Lookup'!D:D,_xlfn.XLOOKUP(C2125,'School Lookup'!C:C,'School Lookup'!D:D,0)))</f>
        <v>The Village Federation Lines</v>
      </c>
      <c r="C2125" t="s">
        <v>49</v>
      </c>
      <c r="D2125" t="s">
        <v>1932</v>
      </c>
      <c r="E2125" t="s">
        <v>16</v>
      </c>
      <c r="F2125" t="s">
        <v>734</v>
      </c>
      <c r="G2125" t="s">
        <v>134</v>
      </c>
      <c r="H2125" t="s">
        <v>347</v>
      </c>
      <c r="I2125" t="s">
        <v>958</v>
      </c>
      <c r="J2125" t="s">
        <v>981</v>
      </c>
      <c r="K2125" s="4">
        <v>46030</v>
      </c>
      <c r="L2125" s="5">
        <v>0.62384259259259256</v>
      </c>
      <c r="M2125" t="s">
        <v>953</v>
      </c>
      <c r="N2125" s="5">
        <v>4.5138888888888887E-4</v>
      </c>
      <c r="O2125" t="s">
        <v>982</v>
      </c>
      <c r="P2125">
        <v>0</v>
      </c>
      <c r="Q2125">
        <v>20</v>
      </c>
      <c r="R2125" t="s">
        <v>983</v>
      </c>
      <c r="S2125" t="s">
        <v>984</v>
      </c>
    </row>
    <row r="2126" spans="1:19" x14ac:dyDescent="0.25">
      <c r="A2126" s="54">
        <f>_xlfn.XLOOKUP(B2126,'School Lookup'!D:D,'School Lookup'!F:F,0)</f>
        <v>544254</v>
      </c>
      <c r="B2126" s="54" t="str">
        <f>_xlfn.XLOOKUP(C2126,'School Lookup'!A:A,'School Lookup'!D:D,_xlfn.XLOOKUP(C2126,'School Lookup'!B:B,'School Lookup'!D:D,_xlfn.XLOOKUP(C2126,'School Lookup'!C:C,'School Lookup'!D:D,0)))</f>
        <v>Little Eaton Primary School Derby DE21 5AB</v>
      </c>
      <c r="C2126" t="s">
        <v>42</v>
      </c>
      <c r="D2126" t="s">
        <v>1933</v>
      </c>
      <c r="E2126" t="s">
        <v>16</v>
      </c>
      <c r="F2126" t="s">
        <v>734</v>
      </c>
      <c r="G2126" t="s">
        <v>232</v>
      </c>
      <c r="H2126" t="s">
        <v>228</v>
      </c>
      <c r="I2126" t="s">
        <v>980</v>
      </c>
      <c r="J2126" t="s">
        <v>959</v>
      </c>
      <c r="K2126" s="4">
        <v>46030</v>
      </c>
      <c r="L2126" s="5">
        <v>0.31180555555555556</v>
      </c>
      <c r="M2126" t="s">
        <v>953</v>
      </c>
      <c r="N2126" s="5">
        <v>4.1666666666666669E-4</v>
      </c>
      <c r="O2126" t="s">
        <v>960</v>
      </c>
      <c r="P2126">
        <v>2.1999999999999999E-2</v>
      </c>
      <c r="Q2126">
        <v>20</v>
      </c>
      <c r="R2126" t="s">
        <v>1223</v>
      </c>
      <c r="S2126" t="s">
        <v>966</v>
      </c>
    </row>
    <row r="2127" spans="1:19" x14ac:dyDescent="0.25">
      <c r="A2127" s="54">
        <f>_xlfn.XLOOKUP(B2127,'School Lookup'!D:D,'School Lookup'!F:F,0)</f>
        <v>544254</v>
      </c>
      <c r="B2127" s="54" t="str">
        <f>_xlfn.XLOOKUP(C2127,'School Lookup'!A:A,'School Lookup'!D:D,_xlfn.XLOOKUP(C2127,'School Lookup'!B:B,'School Lookup'!D:D,_xlfn.XLOOKUP(C2127,'School Lookup'!C:C,'School Lookup'!D:D,0)))</f>
        <v>Little Eaton Primary School Derby DE21 5AB</v>
      </c>
      <c r="C2127" t="s">
        <v>42</v>
      </c>
      <c r="D2127" t="s">
        <v>1934</v>
      </c>
      <c r="E2127" t="s">
        <v>16</v>
      </c>
      <c r="F2127" t="s">
        <v>734</v>
      </c>
      <c r="G2127" t="s">
        <v>232</v>
      </c>
      <c r="H2127" t="s">
        <v>228</v>
      </c>
      <c r="I2127" t="s">
        <v>980</v>
      </c>
      <c r="J2127" t="s">
        <v>981</v>
      </c>
      <c r="K2127" s="4">
        <v>46030</v>
      </c>
      <c r="L2127" s="5">
        <v>0.36527777777777776</v>
      </c>
      <c r="M2127" t="s">
        <v>953</v>
      </c>
      <c r="N2127" s="5">
        <v>2.4305555555555555E-4</v>
      </c>
      <c r="O2127" t="s">
        <v>982</v>
      </c>
      <c r="P2127">
        <v>5.2999999999999999E-2</v>
      </c>
      <c r="Q2127">
        <v>20</v>
      </c>
      <c r="R2127" t="s">
        <v>1074</v>
      </c>
      <c r="S2127" t="s">
        <v>990</v>
      </c>
    </row>
    <row r="2128" spans="1:19" x14ac:dyDescent="0.25">
      <c r="A2128" s="54">
        <f>_xlfn.XLOOKUP(B2128,'School Lookup'!D:D,'School Lookup'!F:F,0)</f>
        <v>544254</v>
      </c>
      <c r="B2128" s="54" t="str">
        <f>_xlfn.XLOOKUP(C2128,'School Lookup'!A:A,'School Lookup'!D:D,_xlfn.XLOOKUP(C2128,'School Lookup'!B:B,'School Lookup'!D:D,_xlfn.XLOOKUP(C2128,'School Lookup'!C:C,'School Lookup'!D:D,0)))</f>
        <v>Little Eaton Primary School Derby DE21 5AB</v>
      </c>
      <c r="C2128" t="s">
        <v>42</v>
      </c>
      <c r="D2128" t="s">
        <v>1935</v>
      </c>
      <c r="E2128" t="s">
        <v>16</v>
      </c>
      <c r="F2128" t="s">
        <v>734</v>
      </c>
      <c r="G2128" t="s">
        <v>232</v>
      </c>
      <c r="H2128" t="s">
        <v>228</v>
      </c>
      <c r="I2128" t="s">
        <v>980</v>
      </c>
      <c r="J2128" t="s">
        <v>981</v>
      </c>
      <c r="K2128" s="4">
        <v>46030</v>
      </c>
      <c r="L2128" s="5">
        <v>0.40347222222222223</v>
      </c>
      <c r="M2128" t="s">
        <v>953</v>
      </c>
      <c r="N2128" s="5">
        <v>5.7870370370370367E-4</v>
      </c>
      <c r="O2128" t="s">
        <v>982</v>
      </c>
      <c r="P2128">
        <v>0.125</v>
      </c>
      <c r="Q2128">
        <v>20</v>
      </c>
      <c r="R2128" t="s">
        <v>1074</v>
      </c>
      <c r="S2128" t="s">
        <v>990</v>
      </c>
    </row>
    <row r="2129" spans="1:19" x14ac:dyDescent="0.25">
      <c r="A2129" s="54">
        <f>_xlfn.XLOOKUP(B2129,'School Lookup'!D:D,'School Lookup'!F:F,0)</f>
        <v>544254</v>
      </c>
      <c r="B2129" s="54" t="str">
        <f>_xlfn.XLOOKUP(C2129,'School Lookup'!A:A,'School Lookup'!D:D,_xlfn.XLOOKUP(C2129,'School Lookup'!B:B,'School Lookup'!D:D,_xlfn.XLOOKUP(C2129,'School Lookup'!C:C,'School Lookup'!D:D,0)))</f>
        <v>Little Eaton Primary School Derby DE21 5AB</v>
      </c>
      <c r="C2129" t="s">
        <v>42</v>
      </c>
      <c r="D2129" t="s">
        <v>1935</v>
      </c>
      <c r="E2129" t="s">
        <v>16</v>
      </c>
      <c r="F2129" t="s">
        <v>734</v>
      </c>
      <c r="G2129" t="s">
        <v>232</v>
      </c>
      <c r="H2129" t="s">
        <v>228</v>
      </c>
      <c r="I2129" t="s">
        <v>980</v>
      </c>
      <c r="J2129" t="s">
        <v>981</v>
      </c>
      <c r="K2129" s="4">
        <v>46030</v>
      </c>
      <c r="L2129" s="5">
        <v>0.43680555555555556</v>
      </c>
      <c r="M2129" t="s">
        <v>953</v>
      </c>
      <c r="N2129" s="5">
        <v>3.2407407407407406E-4</v>
      </c>
      <c r="O2129" t="s">
        <v>982</v>
      </c>
      <c r="P2129">
        <v>7.0000000000000007E-2</v>
      </c>
      <c r="Q2129">
        <v>20</v>
      </c>
      <c r="R2129" t="s">
        <v>1074</v>
      </c>
      <c r="S2129" t="s">
        <v>990</v>
      </c>
    </row>
    <row r="2130" spans="1:19" x14ac:dyDescent="0.25">
      <c r="A2130" s="54">
        <f>_xlfn.XLOOKUP(B2130,'School Lookup'!D:D,'School Lookup'!F:F,0)</f>
        <v>544254</v>
      </c>
      <c r="B2130" s="54" t="str">
        <f>_xlfn.XLOOKUP(C2130,'School Lookup'!A:A,'School Lookup'!D:D,_xlfn.XLOOKUP(C2130,'School Lookup'!B:B,'School Lookup'!D:D,_xlfn.XLOOKUP(C2130,'School Lookup'!C:C,'School Lookup'!D:D,0)))</f>
        <v>Little Eaton Primary School Derby DE21 5AB</v>
      </c>
      <c r="C2130" t="s">
        <v>42</v>
      </c>
      <c r="D2130" t="s">
        <v>1936</v>
      </c>
      <c r="E2130" t="s">
        <v>16</v>
      </c>
      <c r="F2130" t="s">
        <v>734</v>
      </c>
      <c r="G2130" t="s">
        <v>232</v>
      </c>
      <c r="H2130" t="s">
        <v>228</v>
      </c>
      <c r="I2130" t="s">
        <v>980</v>
      </c>
      <c r="J2130" t="s">
        <v>981</v>
      </c>
      <c r="K2130" s="4">
        <v>46030</v>
      </c>
      <c r="L2130" s="5">
        <v>0.52847222222222223</v>
      </c>
      <c r="M2130" t="s">
        <v>953</v>
      </c>
      <c r="N2130" s="5">
        <v>5.6134259259259262E-3</v>
      </c>
      <c r="O2130" t="s">
        <v>982</v>
      </c>
      <c r="P2130">
        <v>0.57399999999999995</v>
      </c>
      <c r="Q2130">
        <v>20</v>
      </c>
      <c r="R2130" t="s">
        <v>993</v>
      </c>
      <c r="S2130" t="s">
        <v>994</v>
      </c>
    </row>
    <row r="2131" spans="1:19" x14ac:dyDescent="0.25">
      <c r="A2131" s="54">
        <f>_xlfn.XLOOKUP(B2131,'School Lookup'!D:D,'School Lookup'!F:F,0)</f>
        <v>544254</v>
      </c>
      <c r="B2131" s="54" t="str">
        <f>_xlfn.XLOOKUP(C2131,'School Lookup'!A:A,'School Lookup'!D:D,_xlfn.XLOOKUP(C2131,'School Lookup'!B:B,'School Lookup'!D:D,_xlfn.XLOOKUP(C2131,'School Lookup'!C:C,'School Lookup'!D:D,0)))</f>
        <v>Little Eaton Primary School Derby DE21 5AB</v>
      </c>
      <c r="C2131" t="s">
        <v>42</v>
      </c>
      <c r="D2131" t="s">
        <v>1937</v>
      </c>
      <c r="E2131" t="s">
        <v>16</v>
      </c>
      <c r="F2131" t="s">
        <v>734</v>
      </c>
      <c r="G2131" t="s">
        <v>232</v>
      </c>
      <c r="H2131" t="s">
        <v>228</v>
      </c>
      <c r="I2131" t="s">
        <v>980</v>
      </c>
      <c r="J2131" t="s">
        <v>981</v>
      </c>
      <c r="K2131" s="4">
        <v>46030</v>
      </c>
      <c r="L2131" s="5">
        <v>0.53611111111111109</v>
      </c>
      <c r="M2131" t="s">
        <v>953</v>
      </c>
      <c r="N2131" s="5">
        <v>5.0115740740740737E-3</v>
      </c>
      <c r="O2131" t="s">
        <v>982</v>
      </c>
      <c r="P2131">
        <v>0.51300000000000001</v>
      </c>
      <c r="Q2131">
        <v>20</v>
      </c>
      <c r="R2131" t="s">
        <v>998</v>
      </c>
      <c r="S2131" t="s">
        <v>987</v>
      </c>
    </row>
    <row r="2132" spans="1:19" x14ac:dyDescent="0.25">
      <c r="A2132" s="54">
        <f>_xlfn.XLOOKUP(B2132,'School Lookup'!D:D,'School Lookup'!F:F,0)</f>
        <v>544254</v>
      </c>
      <c r="B2132" s="54" t="str">
        <f>_xlfn.XLOOKUP(C2132,'School Lookup'!A:A,'School Lookup'!D:D,_xlfn.XLOOKUP(C2132,'School Lookup'!B:B,'School Lookup'!D:D,_xlfn.XLOOKUP(C2132,'School Lookup'!C:C,'School Lookup'!D:D,0)))</f>
        <v>Little Eaton Primary School Derby DE21 5AB</v>
      </c>
      <c r="C2132" t="s">
        <v>42</v>
      </c>
      <c r="D2132" t="s">
        <v>1938</v>
      </c>
      <c r="E2132" t="s">
        <v>16</v>
      </c>
      <c r="F2132" t="s">
        <v>734</v>
      </c>
      <c r="G2132" t="s">
        <v>232</v>
      </c>
      <c r="H2132" t="s">
        <v>228</v>
      </c>
      <c r="I2132" t="s">
        <v>980</v>
      </c>
      <c r="J2132" t="s">
        <v>981</v>
      </c>
      <c r="K2132" s="4">
        <v>46030</v>
      </c>
      <c r="L2132" s="5">
        <v>0.54305555555555551</v>
      </c>
      <c r="M2132" t="s">
        <v>953</v>
      </c>
      <c r="N2132" s="5">
        <v>2.6620370370370372E-4</v>
      </c>
      <c r="O2132" t="s">
        <v>982</v>
      </c>
      <c r="P2132">
        <v>2.8000000000000001E-2</v>
      </c>
      <c r="Q2132">
        <v>20</v>
      </c>
      <c r="R2132" t="s">
        <v>1006</v>
      </c>
      <c r="S2132" t="s">
        <v>994</v>
      </c>
    </row>
    <row r="2133" spans="1:19" x14ac:dyDescent="0.25">
      <c r="A2133" s="54">
        <f>_xlfn.XLOOKUP(B2133,'School Lookup'!D:D,'School Lookup'!F:F,0)</f>
        <v>682471</v>
      </c>
      <c r="B2133" s="54" t="str">
        <f>_xlfn.XLOOKUP(C2133,'School Lookup'!A:A,'School Lookup'!D:D,_xlfn.XLOOKUP(C2133,'School Lookup'!B:B,'School Lookup'!D:D,_xlfn.XLOOKUP(C2133,'School Lookup'!C:C,'School Lookup'!D:D,0)))</f>
        <v>Ridgeway Primary School</v>
      </c>
      <c r="C2133" t="s">
        <v>333</v>
      </c>
      <c r="D2133" t="s">
        <v>1062</v>
      </c>
      <c r="E2133" t="s">
        <v>16</v>
      </c>
      <c r="F2133" t="s">
        <v>734</v>
      </c>
      <c r="G2133" t="s">
        <v>328</v>
      </c>
      <c r="H2133" t="s">
        <v>885</v>
      </c>
      <c r="I2133" t="s">
        <v>958</v>
      </c>
      <c r="J2133" t="s">
        <v>981</v>
      </c>
      <c r="K2133" s="4">
        <v>46030</v>
      </c>
      <c r="L2133" s="5">
        <v>0.39297453703703705</v>
      </c>
      <c r="M2133" t="s">
        <v>953</v>
      </c>
      <c r="N2133" s="5">
        <v>8.6805555555555551E-4</v>
      </c>
      <c r="O2133" t="s">
        <v>982</v>
      </c>
      <c r="P2133">
        <v>0</v>
      </c>
      <c r="Q2133">
        <v>20</v>
      </c>
      <c r="R2133" t="s">
        <v>998</v>
      </c>
      <c r="S2133" t="s">
        <v>987</v>
      </c>
    </row>
    <row r="2134" spans="1:19" x14ac:dyDescent="0.25">
      <c r="A2134" s="54">
        <f>_xlfn.XLOOKUP(B2134,'School Lookup'!D:D,'School Lookup'!F:F,0)</f>
        <v>682471</v>
      </c>
      <c r="B2134" s="54" t="str">
        <f>_xlfn.XLOOKUP(C2134,'School Lookup'!A:A,'School Lookup'!D:D,_xlfn.XLOOKUP(C2134,'School Lookup'!B:B,'School Lookup'!D:D,_xlfn.XLOOKUP(C2134,'School Lookup'!C:C,'School Lookup'!D:D,0)))</f>
        <v>Ridgeway Primary School</v>
      </c>
      <c r="C2134" t="s">
        <v>333</v>
      </c>
      <c r="D2134" t="s">
        <v>1939</v>
      </c>
      <c r="E2134" t="s">
        <v>16</v>
      </c>
      <c r="F2134" t="s">
        <v>734</v>
      </c>
      <c r="G2134" t="s">
        <v>328</v>
      </c>
      <c r="H2134" t="s">
        <v>885</v>
      </c>
      <c r="I2134" t="s">
        <v>958</v>
      </c>
      <c r="J2134" t="s">
        <v>981</v>
      </c>
      <c r="K2134" s="4">
        <v>46030</v>
      </c>
      <c r="L2134" s="5">
        <v>0.45254629629629628</v>
      </c>
      <c r="M2134" t="s">
        <v>953</v>
      </c>
      <c r="N2134" s="5">
        <v>4.7453703703703704E-4</v>
      </c>
      <c r="O2134" t="s">
        <v>982</v>
      </c>
      <c r="P2134">
        <v>0</v>
      </c>
      <c r="Q2134">
        <v>20</v>
      </c>
      <c r="R2134" t="s">
        <v>998</v>
      </c>
      <c r="S2134" t="s">
        <v>987</v>
      </c>
    </row>
    <row r="2135" spans="1:19" x14ac:dyDescent="0.25">
      <c r="A2135" s="54">
        <f>_xlfn.XLOOKUP(B2135,'School Lookup'!D:D,'School Lookup'!F:F,0)</f>
        <v>170692</v>
      </c>
      <c r="B2135" s="54" t="str">
        <f>_xlfn.XLOOKUP(C2135,'School Lookup'!A:A,'School Lookup'!D:D,_xlfn.XLOOKUP(C2135,'School Lookup'!B:B,'School Lookup'!D:D,_xlfn.XLOOKUP(C2135,'School Lookup'!C:C,'School Lookup'!D:D,0)))</f>
        <v>Anthony Bec Cmnty Primary</v>
      </c>
      <c r="C2135" t="s">
        <v>29</v>
      </c>
      <c r="D2135" t="s">
        <v>1637</v>
      </c>
      <c r="E2135" t="s">
        <v>16</v>
      </c>
      <c r="F2135" t="s">
        <v>734</v>
      </c>
      <c r="G2135" t="s">
        <v>229</v>
      </c>
      <c r="H2135" t="s">
        <v>318</v>
      </c>
      <c r="I2135" t="s">
        <v>980</v>
      </c>
      <c r="J2135" t="s">
        <v>981</v>
      </c>
      <c r="K2135" s="4">
        <v>46030</v>
      </c>
      <c r="L2135" s="5">
        <v>0.37552083333333336</v>
      </c>
      <c r="M2135" t="s">
        <v>953</v>
      </c>
      <c r="N2135" s="5">
        <v>2.7777777777777778E-4</v>
      </c>
      <c r="O2135" t="s">
        <v>982</v>
      </c>
      <c r="P2135">
        <v>0.03</v>
      </c>
      <c r="Q2135">
        <v>20</v>
      </c>
      <c r="R2135" t="s">
        <v>998</v>
      </c>
      <c r="S2135" t="s">
        <v>987</v>
      </c>
    </row>
    <row r="2136" spans="1:19" x14ac:dyDescent="0.25">
      <c r="A2136" s="54">
        <f>_xlfn.XLOOKUP(B2136,'School Lookup'!D:D,'School Lookup'!F:F,0)</f>
        <v>170692</v>
      </c>
      <c r="B2136" s="54" t="str">
        <f>_xlfn.XLOOKUP(C2136,'School Lookup'!A:A,'School Lookup'!D:D,_xlfn.XLOOKUP(C2136,'School Lookup'!B:B,'School Lookup'!D:D,_xlfn.XLOOKUP(C2136,'School Lookup'!C:C,'School Lookup'!D:D,0)))</f>
        <v>Anthony Bec Cmnty Primary</v>
      </c>
      <c r="C2136" t="s">
        <v>29</v>
      </c>
      <c r="D2136" t="s">
        <v>1282</v>
      </c>
      <c r="E2136" t="s">
        <v>16</v>
      </c>
      <c r="F2136" t="s">
        <v>734</v>
      </c>
      <c r="G2136" t="s">
        <v>229</v>
      </c>
      <c r="H2136" t="s">
        <v>318</v>
      </c>
      <c r="I2136" t="s">
        <v>980</v>
      </c>
      <c r="J2136" t="s">
        <v>981</v>
      </c>
      <c r="K2136" s="4">
        <v>46030</v>
      </c>
      <c r="L2136" s="5">
        <v>0.44537037037037036</v>
      </c>
      <c r="M2136" t="s">
        <v>953</v>
      </c>
      <c r="N2136" s="5">
        <v>6.3657407407407413E-4</v>
      </c>
      <c r="O2136" t="s">
        <v>982</v>
      </c>
      <c r="P2136">
        <v>6.7000000000000004E-2</v>
      </c>
      <c r="Q2136">
        <v>20</v>
      </c>
      <c r="R2136" t="s">
        <v>983</v>
      </c>
      <c r="S2136" t="s">
        <v>984</v>
      </c>
    </row>
    <row r="2137" spans="1:19" x14ac:dyDescent="0.25">
      <c r="A2137" s="54">
        <f>_xlfn.XLOOKUP(B2137,'School Lookup'!D:D,'School Lookup'!F:F,0)</f>
        <v>170692</v>
      </c>
      <c r="B2137" s="54" t="str">
        <f>_xlfn.XLOOKUP(C2137,'School Lookup'!A:A,'School Lookup'!D:D,_xlfn.XLOOKUP(C2137,'School Lookup'!B:B,'School Lookup'!D:D,_xlfn.XLOOKUP(C2137,'School Lookup'!C:C,'School Lookup'!D:D,0)))</f>
        <v>Anthony Bec Cmnty Primary</v>
      </c>
      <c r="C2137" t="s">
        <v>29</v>
      </c>
      <c r="D2137" t="s">
        <v>1940</v>
      </c>
      <c r="E2137" t="s">
        <v>16</v>
      </c>
      <c r="F2137" t="s">
        <v>734</v>
      </c>
      <c r="G2137" t="s">
        <v>229</v>
      </c>
      <c r="H2137" t="s">
        <v>318</v>
      </c>
      <c r="I2137" t="s">
        <v>980</v>
      </c>
      <c r="J2137" t="s">
        <v>981</v>
      </c>
      <c r="K2137" s="4">
        <v>46030</v>
      </c>
      <c r="L2137" s="5">
        <v>0.5458912037037037</v>
      </c>
      <c r="M2137" t="s">
        <v>953</v>
      </c>
      <c r="N2137" s="5">
        <v>9.4907407407407408E-4</v>
      </c>
      <c r="O2137" t="s">
        <v>982</v>
      </c>
      <c r="P2137">
        <v>9.9000000000000005E-2</v>
      </c>
      <c r="Q2137">
        <v>20</v>
      </c>
      <c r="R2137" t="s">
        <v>986</v>
      </c>
      <c r="S2137" t="s">
        <v>987</v>
      </c>
    </row>
    <row r="2138" spans="1:19" x14ac:dyDescent="0.25">
      <c r="A2138" s="54">
        <f>_xlfn.XLOOKUP(B2138,'School Lookup'!D:D,'School Lookup'!F:F,0)</f>
        <v>170692</v>
      </c>
      <c r="B2138" s="54" t="str">
        <f>_xlfn.XLOOKUP(C2138,'School Lookup'!A:A,'School Lookup'!D:D,_xlfn.XLOOKUP(C2138,'School Lookup'!B:B,'School Lookup'!D:D,_xlfn.XLOOKUP(C2138,'School Lookup'!C:C,'School Lookup'!D:D,0)))</f>
        <v>Anthony Bec Cmnty Primary</v>
      </c>
      <c r="C2138" t="s">
        <v>29</v>
      </c>
      <c r="D2138" t="s">
        <v>1941</v>
      </c>
      <c r="E2138" t="s">
        <v>16</v>
      </c>
      <c r="F2138" t="s">
        <v>734</v>
      </c>
      <c r="G2138" t="s">
        <v>229</v>
      </c>
      <c r="H2138" t="s">
        <v>318</v>
      </c>
      <c r="I2138" t="s">
        <v>980</v>
      </c>
      <c r="J2138" t="s">
        <v>981</v>
      </c>
      <c r="K2138" s="4">
        <v>46030</v>
      </c>
      <c r="L2138" s="5">
        <v>0.56434027777777773</v>
      </c>
      <c r="M2138" t="s">
        <v>953</v>
      </c>
      <c r="N2138" s="5">
        <v>6.134259259259259E-4</v>
      </c>
      <c r="O2138" t="s">
        <v>982</v>
      </c>
      <c r="P2138">
        <v>6.4000000000000001E-2</v>
      </c>
      <c r="Q2138">
        <v>20</v>
      </c>
      <c r="R2138" t="s">
        <v>986</v>
      </c>
      <c r="S2138" t="s">
        <v>987</v>
      </c>
    </row>
    <row r="2139" spans="1:19" x14ac:dyDescent="0.25">
      <c r="A2139" s="54">
        <f>_xlfn.XLOOKUP(B2139,'School Lookup'!D:D,'School Lookup'!F:F,0)</f>
        <v>170692</v>
      </c>
      <c r="B2139" s="54" t="str">
        <f>_xlfn.XLOOKUP(C2139,'School Lookup'!A:A,'School Lookup'!D:D,_xlfn.XLOOKUP(C2139,'School Lookup'!B:B,'School Lookup'!D:D,_xlfn.XLOOKUP(C2139,'School Lookup'!C:C,'School Lookup'!D:D,0)))</f>
        <v>Anthony Bec Cmnty Primary</v>
      </c>
      <c r="C2139" t="s">
        <v>29</v>
      </c>
      <c r="D2139" t="s">
        <v>1942</v>
      </c>
      <c r="E2139" t="s">
        <v>16</v>
      </c>
      <c r="F2139" t="s">
        <v>734</v>
      </c>
      <c r="G2139" t="s">
        <v>229</v>
      </c>
      <c r="H2139" t="s">
        <v>318</v>
      </c>
      <c r="I2139" t="s">
        <v>980</v>
      </c>
      <c r="J2139" t="s">
        <v>981</v>
      </c>
      <c r="K2139" s="4">
        <v>46030</v>
      </c>
      <c r="L2139" s="5">
        <v>0.56518518518518523</v>
      </c>
      <c r="M2139" t="s">
        <v>953</v>
      </c>
      <c r="N2139" s="5">
        <v>5.3240740740740744E-4</v>
      </c>
      <c r="O2139" t="s">
        <v>982</v>
      </c>
      <c r="P2139">
        <v>0.11799999999999999</v>
      </c>
      <c r="Q2139">
        <v>20</v>
      </c>
      <c r="R2139" t="s">
        <v>1459</v>
      </c>
      <c r="S2139" t="s">
        <v>990</v>
      </c>
    </row>
    <row r="2140" spans="1:19" x14ac:dyDescent="0.25">
      <c r="A2140" s="54">
        <f>_xlfn.XLOOKUP(B2140,'School Lookup'!D:D,'School Lookup'!F:F,0)</f>
        <v>170692</v>
      </c>
      <c r="B2140" s="54" t="str">
        <f>_xlfn.XLOOKUP(C2140,'School Lookup'!A:A,'School Lookup'!D:D,_xlfn.XLOOKUP(C2140,'School Lookup'!B:B,'School Lookup'!D:D,_xlfn.XLOOKUP(C2140,'School Lookup'!C:C,'School Lookup'!D:D,0)))</f>
        <v>Anthony Bec Cmnty Primary</v>
      </c>
      <c r="C2140" t="s">
        <v>29</v>
      </c>
      <c r="D2140" t="s">
        <v>1943</v>
      </c>
      <c r="E2140" t="s">
        <v>16</v>
      </c>
      <c r="F2140" t="s">
        <v>734</v>
      </c>
      <c r="G2140" t="s">
        <v>229</v>
      </c>
      <c r="H2140" t="s">
        <v>318</v>
      </c>
      <c r="I2140" t="s">
        <v>980</v>
      </c>
      <c r="J2140" t="s">
        <v>981</v>
      </c>
      <c r="K2140" s="4">
        <v>46030</v>
      </c>
      <c r="L2140" s="5">
        <v>0.58135416666666662</v>
      </c>
      <c r="M2140" t="s">
        <v>953</v>
      </c>
      <c r="N2140" s="5">
        <v>1.6319444444444445E-3</v>
      </c>
      <c r="O2140" t="s">
        <v>982</v>
      </c>
      <c r="P2140">
        <v>0.16900000000000001</v>
      </c>
      <c r="Q2140">
        <v>20</v>
      </c>
      <c r="R2140" t="s">
        <v>993</v>
      </c>
      <c r="S2140" t="s">
        <v>994</v>
      </c>
    </row>
    <row r="2141" spans="1:19" x14ac:dyDescent="0.25">
      <c r="A2141" s="54">
        <f>_xlfn.XLOOKUP(B2141,'School Lookup'!D:D,'School Lookup'!F:F,0)</f>
        <v>170692</v>
      </c>
      <c r="B2141" s="54" t="str">
        <f>_xlfn.XLOOKUP(C2141,'School Lookup'!A:A,'School Lookup'!D:D,_xlfn.XLOOKUP(C2141,'School Lookup'!B:B,'School Lookup'!D:D,_xlfn.XLOOKUP(C2141,'School Lookup'!C:C,'School Lookup'!D:D,0)))</f>
        <v>Anthony Bec Cmnty Primary</v>
      </c>
      <c r="C2141" t="s">
        <v>29</v>
      </c>
      <c r="D2141" t="s">
        <v>1247</v>
      </c>
      <c r="E2141" t="s">
        <v>16</v>
      </c>
      <c r="F2141" t="s">
        <v>734</v>
      </c>
      <c r="G2141" t="s">
        <v>229</v>
      </c>
      <c r="H2141" t="s">
        <v>318</v>
      </c>
      <c r="I2141" t="s">
        <v>980</v>
      </c>
      <c r="J2141" t="s">
        <v>959</v>
      </c>
      <c r="K2141" s="4">
        <v>46030</v>
      </c>
      <c r="L2141" s="5">
        <v>0.44918981481481479</v>
      </c>
      <c r="M2141" t="s">
        <v>953</v>
      </c>
      <c r="N2141" s="5">
        <v>9.0509259259259258E-3</v>
      </c>
      <c r="O2141" t="s">
        <v>1023</v>
      </c>
      <c r="P2141">
        <v>0.111</v>
      </c>
      <c r="Q2141">
        <v>20</v>
      </c>
      <c r="R2141" t="s">
        <v>978</v>
      </c>
      <c r="S2141" t="s">
        <v>966</v>
      </c>
    </row>
    <row r="2142" spans="1:19" x14ac:dyDescent="0.25">
      <c r="A2142" s="54">
        <f>_xlfn.XLOOKUP(B2142,'School Lookup'!D:D,'School Lookup'!F:F,0)</f>
        <v>231471</v>
      </c>
      <c r="B2142" s="54" t="str">
        <f>_xlfn.XLOOKUP(C2142,'School Lookup'!A:A,'School Lookup'!D:D,_xlfn.XLOOKUP(C2142,'School Lookup'!B:B,'School Lookup'!D:D,_xlfn.XLOOKUP(C2142,'School Lookup'!C:C,'School Lookup'!D:D,0)))</f>
        <v>Leys Junior School</v>
      </c>
      <c r="C2142" t="s">
        <v>19</v>
      </c>
      <c r="D2142" t="s">
        <v>1944</v>
      </c>
      <c r="E2142" t="s">
        <v>16</v>
      </c>
      <c r="F2142" t="s">
        <v>734</v>
      </c>
      <c r="G2142" t="s">
        <v>217</v>
      </c>
      <c r="H2142" t="s">
        <v>842</v>
      </c>
      <c r="I2142" t="s">
        <v>980</v>
      </c>
      <c r="J2142" t="s">
        <v>967</v>
      </c>
      <c r="K2142" s="4">
        <v>46030</v>
      </c>
      <c r="L2142" s="5">
        <v>0.4001736111111111</v>
      </c>
      <c r="M2142" t="s">
        <v>953</v>
      </c>
      <c r="N2142" s="5">
        <v>3.1250000000000001E-4</v>
      </c>
      <c r="O2142" t="s">
        <v>968</v>
      </c>
      <c r="P2142">
        <v>8.4000000000000005E-2</v>
      </c>
      <c r="Q2142">
        <v>20</v>
      </c>
      <c r="R2142" t="s">
        <v>1418</v>
      </c>
      <c r="S2142" t="s">
        <v>1657</v>
      </c>
    </row>
    <row r="2143" spans="1:19" x14ac:dyDescent="0.25">
      <c r="A2143" s="54">
        <f>_xlfn.XLOOKUP(B2143,'School Lookup'!D:D,'School Lookup'!F:F,0)</f>
        <v>231471</v>
      </c>
      <c r="B2143" s="54" t="str">
        <f>_xlfn.XLOOKUP(C2143,'School Lookup'!A:A,'School Lookup'!D:D,_xlfn.XLOOKUP(C2143,'School Lookup'!B:B,'School Lookup'!D:D,_xlfn.XLOOKUP(C2143,'School Lookup'!C:C,'School Lookup'!D:D,0)))</f>
        <v>Leys Junior School</v>
      </c>
      <c r="C2143" t="s">
        <v>19</v>
      </c>
      <c r="D2143" t="s">
        <v>1886</v>
      </c>
      <c r="E2143" t="s">
        <v>16</v>
      </c>
      <c r="F2143" t="s">
        <v>734</v>
      </c>
      <c r="G2143" t="s">
        <v>217</v>
      </c>
      <c r="H2143" t="s">
        <v>842</v>
      </c>
      <c r="I2143" t="s">
        <v>980</v>
      </c>
      <c r="J2143" t="s">
        <v>981</v>
      </c>
      <c r="K2143" s="4">
        <v>46030</v>
      </c>
      <c r="L2143" s="5">
        <v>0.40775462962962961</v>
      </c>
      <c r="M2143" t="s">
        <v>953</v>
      </c>
      <c r="N2143" s="5">
        <v>2.8935185185185184E-4</v>
      </c>
      <c r="O2143" t="s">
        <v>982</v>
      </c>
      <c r="P2143">
        <v>6.5000000000000002E-2</v>
      </c>
      <c r="Q2143">
        <v>20</v>
      </c>
      <c r="R2143" t="s">
        <v>989</v>
      </c>
      <c r="S2143" t="s">
        <v>990</v>
      </c>
    </row>
    <row r="2144" spans="1:19" x14ac:dyDescent="0.25">
      <c r="A2144" s="54">
        <f>_xlfn.XLOOKUP(B2144,'School Lookup'!D:D,'School Lookup'!F:F,0)</f>
        <v>231471</v>
      </c>
      <c r="B2144" s="54" t="str">
        <f>_xlfn.XLOOKUP(C2144,'School Lookup'!A:A,'School Lookup'!D:D,_xlfn.XLOOKUP(C2144,'School Lookup'!B:B,'School Lookup'!D:D,_xlfn.XLOOKUP(C2144,'School Lookup'!C:C,'School Lookup'!D:D,0)))</f>
        <v>Leys Junior School</v>
      </c>
      <c r="C2144" t="s">
        <v>19</v>
      </c>
      <c r="D2144" t="s">
        <v>1869</v>
      </c>
      <c r="E2144" t="s">
        <v>16</v>
      </c>
      <c r="F2144" t="s">
        <v>734</v>
      </c>
      <c r="G2144" t="s">
        <v>217</v>
      </c>
      <c r="H2144" t="s">
        <v>842</v>
      </c>
      <c r="I2144" t="s">
        <v>980</v>
      </c>
      <c r="J2144" t="s">
        <v>981</v>
      </c>
      <c r="K2144" s="4">
        <v>46030</v>
      </c>
      <c r="L2144" s="5">
        <v>0.40868055555555555</v>
      </c>
      <c r="M2144" t="s">
        <v>953</v>
      </c>
      <c r="N2144" s="5">
        <v>4.5138888888888887E-4</v>
      </c>
      <c r="O2144" t="s">
        <v>982</v>
      </c>
      <c r="P2144">
        <v>4.8000000000000001E-2</v>
      </c>
      <c r="Q2144">
        <v>20</v>
      </c>
      <c r="R2144" t="s">
        <v>998</v>
      </c>
      <c r="S2144" t="s">
        <v>987</v>
      </c>
    </row>
    <row r="2145" spans="1:19" x14ac:dyDescent="0.25">
      <c r="A2145" s="54">
        <f>_xlfn.XLOOKUP(B2145,'School Lookup'!D:D,'School Lookup'!F:F,0)</f>
        <v>231471</v>
      </c>
      <c r="B2145" s="54" t="str">
        <f>_xlfn.XLOOKUP(C2145,'School Lookup'!A:A,'School Lookup'!D:D,_xlfn.XLOOKUP(C2145,'School Lookup'!B:B,'School Lookup'!D:D,_xlfn.XLOOKUP(C2145,'School Lookup'!C:C,'School Lookup'!D:D,0)))</f>
        <v>Leys Junior School</v>
      </c>
      <c r="C2145" t="s">
        <v>19</v>
      </c>
      <c r="D2145" t="s">
        <v>1945</v>
      </c>
      <c r="E2145" t="s">
        <v>16</v>
      </c>
      <c r="F2145" t="s">
        <v>734</v>
      </c>
      <c r="G2145" t="s">
        <v>217</v>
      </c>
      <c r="H2145" t="s">
        <v>842</v>
      </c>
      <c r="I2145" t="s">
        <v>980</v>
      </c>
      <c r="J2145" t="s">
        <v>981</v>
      </c>
      <c r="K2145" s="4">
        <v>46030</v>
      </c>
      <c r="L2145" s="5">
        <v>0.41626157407407405</v>
      </c>
      <c r="M2145" t="s">
        <v>953</v>
      </c>
      <c r="N2145" s="5">
        <v>7.9861111111111116E-4</v>
      </c>
      <c r="O2145" t="s">
        <v>982</v>
      </c>
      <c r="P2145">
        <v>8.3000000000000004E-2</v>
      </c>
      <c r="Q2145">
        <v>20</v>
      </c>
      <c r="R2145" t="s">
        <v>983</v>
      </c>
      <c r="S2145" t="s">
        <v>984</v>
      </c>
    </row>
    <row r="2146" spans="1:19" x14ac:dyDescent="0.25">
      <c r="A2146" s="54">
        <f>_xlfn.XLOOKUP(B2146,'School Lookup'!D:D,'School Lookup'!F:F,0)</f>
        <v>251672</v>
      </c>
      <c r="B2146" s="54" t="str">
        <f>_xlfn.XLOOKUP(C2146,'School Lookup'!A:A,'School Lookup'!D:D,_xlfn.XLOOKUP(C2146,'School Lookup'!B:B,'School Lookup'!D:D,_xlfn.XLOOKUP(C2146,'School Lookup'!C:C,'School Lookup'!D:D,0)))</f>
        <v>Park Schools Federation</v>
      </c>
      <c r="C2146" t="s">
        <v>40</v>
      </c>
      <c r="D2146" t="s">
        <v>1313</v>
      </c>
      <c r="E2146" t="s">
        <v>16</v>
      </c>
      <c r="F2146" t="s">
        <v>734</v>
      </c>
      <c r="G2146" t="s">
        <v>235</v>
      </c>
      <c r="H2146" t="s">
        <v>228</v>
      </c>
      <c r="I2146" t="s">
        <v>980</v>
      </c>
      <c r="J2146" t="s">
        <v>981</v>
      </c>
      <c r="K2146" s="4">
        <v>46031</v>
      </c>
      <c r="L2146" s="5">
        <v>0.49444444444444446</v>
      </c>
      <c r="M2146" t="s">
        <v>953</v>
      </c>
      <c r="N2146" s="5">
        <v>4.6296296296296294E-5</v>
      </c>
      <c r="O2146" t="s">
        <v>982</v>
      </c>
      <c r="P2146">
        <v>0.02</v>
      </c>
      <c r="Q2146">
        <v>20</v>
      </c>
      <c r="R2146" t="s">
        <v>983</v>
      </c>
      <c r="S2146" t="s">
        <v>984</v>
      </c>
    </row>
    <row r="2147" spans="1:19" x14ac:dyDescent="0.25">
      <c r="A2147" s="54">
        <f>_xlfn.XLOOKUP(B2147,'School Lookup'!D:D,'School Lookup'!F:F,0)</f>
        <v>251672</v>
      </c>
      <c r="B2147" s="54" t="str">
        <f>_xlfn.XLOOKUP(C2147,'School Lookup'!A:A,'School Lookup'!D:D,_xlfn.XLOOKUP(C2147,'School Lookup'!B:B,'School Lookup'!D:D,_xlfn.XLOOKUP(C2147,'School Lookup'!C:C,'School Lookup'!D:D,0)))</f>
        <v>Park Schools Federation</v>
      </c>
      <c r="C2147" t="s">
        <v>40</v>
      </c>
      <c r="D2147" t="s">
        <v>1946</v>
      </c>
      <c r="E2147" t="s">
        <v>16</v>
      </c>
      <c r="F2147" t="s">
        <v>734</v>
      </c>
      <c r="G2147" t="s">
        <v>235</v>
      </c>
      <c r="H2147" t="s">
        <v>228</v>
      </c>
      <c r="I2147" t="s">
        <v>980</v>
      </c>
      <c r="J2147" t="s">
        <v>981</v>
      </c>
      <c r="K2147" s="4">
        <v>46031</v>
      </c>
      <c r="L2147" s="5">
        <v>0.49513888888888891</v>
      </c>
      <c r="M2147" t="s">
        <v>953</v>
      </c>
      <c r="N2147" s="5">
        <v>1.8518518518518518E-4</v>
      </c>
      <c r="O2147" t="s">
        <v>982</v>
      </c>
      <c r="P2147">
        <v>0.02</v>
      </c>
      <c r="Q2147">
        <v>20</v>
      </c>
      <c r="R2147" t="s">
        <v>993</v>
      </c>
      <c r="S2147" t="s">
        <v>994</v>
      </c>
    </row>
    <row r="2148" spans="1:19" x14ac:dyDescent="0.25">
      <c r="A2148" s="54">
        <f>_xlfn.XLOOKUP(B2148,'School Lookup'!D:D,'School Lookup'!F:F,0)</f>
        <v>251672</v>
      </c>
      <c r="B2148" s="54" t="str">
        <f>_xlfn.XLOOKUP(C2148,'School Lookup'!A:A,'School Lookup'!D:D,_xlfn.XLOOKUP(C2148,'School Lookup'!B:B,'School Lookup'!D:D,_xlfn.XLOOKUP(C2148,'School Lookup'!C:C,'School Lookup'!D:D,0)))</f>
        <v>Park Schools Federation</v>
      </c>
      <c r="C2148" t="s">
        <v>40</v>
      </c>
      <c r="D2148" t="s">
        <v>1947</v>
      </c>
      <c r="E2148" t="s">
        <v>16</v>
      </c>
      <c r="F2148" t="s">
        <v>734</v>
      </c>
      <c r="G2148" t="s">
        <v>235</v>
      </c>
      <c r="H2148" t="s">
        <v>228</v>
      </c>
      <c r="I2148" t="s">
        <v>980</v>
      </c>
      <c r="J2148" t="s">
        <v>981</v>
      </c>
      <c r="K2148" s="4">
        <v>46031</v>
      </c>
      <c r="L2148" s="5">
        <v>0.49583333333333335</v>
      </c>
      <c r="M2148" t="s">
        <v>953</v>
      </c>
      <c r="N2148" s="5">
        <v>2.0833333333333335E-4</v>
      </c>
      <c r="O2148" t="s">
        <v>982</v>
      </c>
      <c r="P2148">
        <v>2.1999999999999999E-2</v>
      </c>
      <c r="Q2148">
        <v>20</v>
      </c>
      <c r="R2148" t="s">
        <v>983</v>
      </c>
      <c r="S2148" t="s">
        <v>984</v>
      </c>
    </row>
    <row r="2149" spans="1:19" x14ac:dyDescent="0.25">
      <c r="A2149" s="54">
        <f>_xlfn.XLOOKUP(B2149,'School Lookup'!D:D,'School Lookup'!F:F,0)</f>
        <v>251672</v>
      </c>
      <c r="B2149" s="54" t="str">
        <f>_xlfn.XLOOKUP(C2149,'School Lookup'!A:A,'School Lookup'!D:D,_xlfn.XLOOKUP(C2149,'School Lookup'!B:B,'School Lookup'!D:D,_xlfn.XLOOKUP(C2149,'School Lookup'!C:C,'School Lookup'!D:D,0)))</f>
        <v>Park Schools Federation</v>
      </c>
      <c r="C2149" t="s">
        <v>40</v>
      </c>
      <c r="D2149" t="s">
        <v>1948</v>
      </c>
      <c r="E2149" t="s">
        <v>16</v>
      </c>
      <c r="F2149" t="s">
        <v>734</v>
      </c>
      <c r="G2149" t="s">
        <v>235</v>
      </c>
      <c r="H2149" t="s">
        <v>228</v>
      </c>
      <c r="I2149" t="s">
        <v>980</v>
      </c>
      <c r="J2149" t="s">
        <v>981</v>
      </c>
      <c r="K2149" s="4">
        <v>46031</v>
      </c>
      <c r="L2149" s="5">
        <v>0.49652777777777779</v>
      </c>
      <c r="M2149" t="s">
        <v>953</v>
      </c>
      <c r="N2149" s="5">
        <v>3.9351851851851852E-4</v>
      </c>
      <c r="O2149" t="s">
        <v>982</v>
      </c>
      <c r="P2149">
        <v>4.1000000000000002E-2</v>
      </c>
      <c r="Q2149">
        <v>20</v>
      </c>
      <c r="R2149" t="s">
        <v>983</v>
      </c>
      <c r="S2149" t="s">
        <v>984</v>
      </c>
    </row>
    <row r="2150" spans="1:19" x14ac:dyDescent="0.25">
      <c r="A2150" s="54">
        <f>_xlfn.XLOOKUP(B2150,'School Lookup'!D:D,'School Lookup'!F:F,0)</f>
        <v>251672</v>
      </c>
      <c r="B2150" s="54" t="str">
        <f>_xlfn.XLOOKUP(C2150,'School Lookup'!A:A,'School Lookup'!D:D,_xlfn.XLOOKUP(C2150,'School Lookup'!B:B,'School Lookup'!D:D,_xlfn.XLOOKUP(C2150,'School Lookup'!C:C,'School Lookup'!D:D,0)))</f>
        <v>Park Schools Federation</v>
      </c>
      <c r="C2150" t="s">
        <v>40</v>
      </c>
      <c r="D2150" t="s">
        <v>1949</v>
      </c>
      <c r="E2150" t="s">
        <v>16</v>
      </c>
      <c r="F2150" t="s">
        <v>734</v>
      </c>
      <c r="G2150" t="s">
        <v>235</v>
      </c>
      <c r="H2150" t="s">
        <v>228</v>
      </c>
      <c r="I2150" t="s">
        <v>980</v>
      </c>
      <c r="J2150" t="s">
        <v>981</v>
      </c>
      <c r="K2150" s="4">
        <v>46031</v>
      </c>
      <c r="L2150" s="5">
        <v>0.49930555555555556</v>
      </c>
      <c r="M2150" t="s">
        <v>953</v>
      </c>
      <c r="N2150" s="5">
        <v>1.8518518518518518E-4</v>
      </c>
      <c r="O2150" t="s">
        <v>982</v>
      </c>
      <c r="P2150">
        <v>0.02</v>
      </c>
      <c r="Q2150">
        <v>20</v>
      </c>
      <c r="R2150" t="s">
        <v>986</v>
      </c>
      <c r="S2150" t="s">
        <v>987</v>
      </c>
    </row>
    <row r="2151" spans="1:19" x14ac:dyDescent="0.25">
      <c r="A2151" s="54">
        <f>_xlfn.XLOOKUP(B2151,'School Lookup'!D:D,'School Lookup'!F:F,0)</f>
        <v>251672</v>
      </c>
      <c r="B2151" s="54" t="str">
        <f>_xlfn.XLOOKUP(C2151,'School Lookup'!A:A,'School Lookup'!D:D,_xlfn.XLOOKUP(C2151,'School Lookup'!B:B,'School Lookup'!D:D,_xlfn.XLOOKUP(C2151,'School Lookup'!C:C,'School Lookup'!D:D,0)))</f>
        <v>Park Schools Federation</v>
      </c>
      <c r="C2151" t="s">
        <v>40</v>
      </c>
      <c r="D2151" t="s">
        <v>1826</v>
      </c>
      <c r="E2151" t="s">
        <v>16</v>
      </c>
      <c r="F2151" t="s">
        <v>734</v>
      </c>
      <c r="G2151" t="s">
        <v>235</v>
      </c>
      <c r="H2151" t="s">
        <v>228</v>
      </c>
      <c r="I2151" t="s">
        <v>980</v>
      </c>
      <c r="J2151" t="s">
        <v>981</v>
      </c>
      <c r="K2151" s="4">
        <v>46031</v>
      </c>
      <c r="L2151" s="5">
        <v>0.5</v>
      </c>
      <c r="M2151" t="s">
        <v>953</v>
      </c>
      <c r="N2151" s="5">
        <v>2.3148148148148149E-4</v>
      </c>
      <c r="O2151" t="s">
        <v>982</v>
      </c>
      <c r="P2151">
        <v>0.05</v>
      </c>
      <c r="Q2151">
        <v>20</v>
      </c>
      <c r="R2151" t="s">
        <v>989</v>
      </c>
      <c r="S2151" t="s">
        <v>990</v>
      </c>
    </row>
    <row r="2152" spans="1:19" x14ac:dyDescent="0.25">
      <c r="A2152" s="54">
        <f>_xlfn.XLOOKUP(B2152,'School Lookup'!D:D,'School Lookup'!F:F,0)</f>
        <v>251672</v>
      </c>
      <c r="B2152" s="54" t="str">
        <f>_xlfn.XLOOKUP(C2152,'School Lookup'!A:A,'School Lookup'!D:D,_xlfn.XLOOKUP(C2152,'School Lookup'!B:B,'School Lookup'!D:D,_xlfn.XLOOKUP(C2152,'School Lookup'!C:C,'School Lookup'!D:D,0)))</f>
        <v>Park Schools Federation</v>
      </c>
      <c r="C2152" t="s">
        <v>40</v>
      </c>
      <c r="D2152" t="s">
        <v>1950</v>
      </c>
      <c r="E2152" t="s">
        <v>16</v>
      </c>
      <c r="F2152" t="s">
        <v>734</v>
      </c>
      <c r="G2152" t="s">
        <v>235</v>
      </c>
      <c r="H2152" t="s">
        <v>228</v>
      </c>
      <c r="I2152" t="s">
        <v>980</v>
      </c>
      <c r="J2152" t="s">
        <v>981</v>
      </c>
      <c r="K2152" s="4">
        <v>46031</v>
      </c>
      <c r="L2152" s="5">
        <v>0.50069444444444444</v>
      </c>
      <c r="M2152" t="s">
        <v>953</v>
      </c>
      <c r="N2152" s="5">
        <v>3.4722222222222222E-5</v>
      </c>
      <c r="O2152" t="s">
        <v>982</v>
      </c>
      <c r="P2152">
        <v>0.02</v>
      </c>
      <c r="Q2152">
        <v>20</v>
      </c>
      <c r="R2152" t="s">
        <v>986</v>
      </c>
      <c r="S2152" t="s">
        <v>987</v>
      </c>
    </row>
    <row r="2153" spans="1:19" x14ac:dyDescent="0.25">
      <c r="A2153" s="54">
        <f>_xlfn.XLOOKUP(B2153,'School Lookup'!D:D,'School Lookup'!F:F,0)</f>
        <v>251672</v>
      </c>
      <c r="B2153" s="54" t="str">
        <f>_xlfn.XLOOKUP(C2153,'School Lookup'!A:A,'School Lookup'!D:D,_xlfn.XLOOKUP(C2153,'School Lookup'!B:B,'School Lookup'!D:D,_xlfn.XLOOKUP(C2153,'School Lookup'!C:C,'School Lookup'!D:D,0)))</f>
        <v>Park Schools Federation</v>
      </c>
      <c r="C2153" t="s">
        <v>40</v>
      </c>
      <c r="D2153" t="s">
        <v>1951</v>
      </c>
      <c r="E2153" t="s">
        <v>16</v>
      </c>
      <c r="F2153" t="s">
        <v>734</v>
      </c>
      <c r="G2153" t="s">
        <v>235</v>
      </c>
      <c r="H2153" t="s">
        <v>228</v>
      </c>
      <c r="I2153" t="s">
        <v>980</v>
      </c>
      <c r="J2153" t="s">
        <v>981</v>
      </c>
      <c r="K2153" s="4">
        <v>46031</v>
      </c>
      <c r="L2153" s="5">
        <v>0.50138888888888888</v>
      </c>
      <c r="M2153" t="s">
        <v>953</v>
      </c>
      <c r="N2153" s="5">
        <v>8.1018518518518516E-5</v>
      </c>
      <c r="O2153" t="s">
        <v>982</v>
      </c>
      <c r="P2153">
        <v>0.02</v>
      </c>
      <c r="Q2153">
        <v>20</v>
      </c>
      <c r="R2153" t="s">
        <v>998</v>
      </c>
      <c r="S2153" t="s">
        <v>987</v>
      </c>
    </row>
    <row r="2154" spans="1:19" x14ac:dyDescent="0.25">
      <c r="A2154" s="54">
        <f>_xlfn.XLOOKUP(B2154,'School Lookup'!D:D,'School Lookup'!F:F,0)</f>
        <v>251672</v>
      </c>
      <c r="B2154" s="54" t="str">
        <f>_xlfn.XLOOKUP(C2154,'School Lookup'!A:A,'School Lookup'!D:D,_xlfn.XLOOKUP(C2154,'School Lookup'!B:B,'School Lookup'!D:D,_xlfn.XLOOKUP(C2154,'School Lookup'!C:C,'School Lookup'!D:D,0)))</f>
        <v>Park Schools Federation</v>
      </c>
      <c r="C2154" t="s">
        <v>40</v>
      </c>
      <c r="D2154" t="s">
        <v>1952</v>
      </c>
      <c r="E2154" t="s">
        <v>16</v>
      </c>
      <c r="F2154" t="s">
        <v>734</v>
      </c>
      <c r="G2154" t="s">
        <v>235</v>
      </c>
      <c r="H2154" t="s">
        <v>228</v>
      </c>
      <c r="I2154" t="s">
        <v>980</v>
      </c>
      <c r="J2154" t="s">
        <v>981</v>
      </c>
      <c r="K2154" s="4">
        <v>46031</v>
      </c>
      <c r="L2154" s="5">
        <v>0.50208333333333333</v>
      </c>
      <c r="M2154" t="s">
        <v>953</v>
      </c>
      <c r="N2154" s="5">
        <v>3.4722222222222222E-5</v>
      </c>
      <c r="O2154" t="s">
        <v>982</v>
      </c>
      <c r="P2154">
        <v>0.02</v>
      </c>
      <c r="Q2154">
        <v>20</v>
      </c>
      <c r="R2154" t="s">
        <v>998</v>
      </c>
      <c r="S2154" t="s">
        <v>987</v>
      </c>
    </row>
    <row r="2155" spans="1:19" x14ac:dyDescent="0.25">
      <c r="A2155" s="54">
        <f>_xlfn.XLOOKUP(B2155,'School Lookup'!D:D,'School Lookup'!F:F,0)</f>
        <v>251672</v>
      </c>
      <c r="B2155" s="54" t="str">
        <f>_xlfn.XLOOKUP(C2155,'School Lookup'!A:A,'School Lookup'!D:D,_xlfn.XLOOKUP(C2155,'School Lookup'!B:B,'School Lookup'!D:D,_xlfn.XLOOKUP(C2155,'School Lookup'!C:C,'School Lookup'!D:D,0)))</f>
        <v>Park Schools Federation</v>
      </c>
      <c r="C2155" t="s">
        <v>40</v>
      </c>
      <c r="D2155" t="s">
        <v>1082</v>
      </c>
      <c r="E2155" t="s">
        <v>16</v>
      </c>
      <c r="F2155" t="s">
        <v>734</v>
      </c>
      <c r="G2155" t="s">
        <v>235</v>
      </c>
      <c r="H2155" t="s">
        <v>228</v>
      </c>
      <c r="I2155" t="s">
        <v>980</v>
      </c>
      <c r="J2155" t="s">
        <v>981</v>
      </c>
      <c r="K2155" s="4">
        <v>46031</v>
      </c>
      <c r="L2155" s="5">
        <v>0.50277777777777777</v>
      </c>
      <c r="M2155" t="s">
        <v>953</v>
      </c>
      <c r="N2155" s="5">
        <v>2.6620370370370372E-4</v>
      </c>
      <c r="O2155" t="s">
        <v>982</v>
      </c>
      <c r="P2155">
        <v>2.8000000000000001E-2</v>
      </c>
      <c r="Q2155">
        <v>20</v>
      </c>
      <c r="R2155" t="s">
        <v>1011</v>
      </c>
      <c r="S2155" t="s">
        <v>984</v>
      </c>
    </row>
    <row r="2156" spans="1:19" x14ac:dyDescent="0.25">
      <c r="A2156" s="54">
        <f>_xlfn.XLOOKUP(B2156,'School Lookup'!D:D,'School Lookup'!F:F,0)</f>
        <v>251672</v>
      </c>
      <c r="B2156" s="54" t="str">
        <f>_xlfn.XLOOKUP(C2156,'School Lookup'!A:A,'School Lookup'!D:D,_xlfn.XLOOKUP(C2156,'School Lookup'!B:B,'School Lookup'!D:D,_xlfn.XLOOKUP(C2156,'School Lookup'!C:C,'School Lookup'!D:D,0)))</f>
        <v>Park Schools Federation</v>
      </c>
      <c r="C2156" t="s">
        <v>40</v>
      </c>
      <c r="D2156" t="s">
        <v>1953</v>
      </c>
      <c r="E2156" t="s">
        <v>16</v>
      </c>
      <c r="F2156" t="s">
        <v>734</v>
      </c>
      <c r="G2156" t="s">
        <v>235</v>
      </c>
      <c r="H2156" t="s">
        <v>228</v>
      </c>
      <c r="I2156" t="s">
        <v>980</v>
      </c>
      <c r="J2156" t="s">
        <v>981</v>
      </c>
      <c r="K2156" s="4">
        <v>46031</v>
      </c>
      <c r="L2156" s="5">
        <v>0.50416666666666665</v>
      </c>
      <c r="M2156" t="s">
        <v>953</v>
      </c>
      <c r="N2156" s="5">
        <v>1.9675925925925926E-4</v>
      </c>
      <c r="O2156" t="s">
        <v>982</v>
      </c>
      <c r="P2156">
        <v>2.1000000000000001E-2</v>
      </c>
      <c r="Q2156">
        <v>20</v>
      </c>
      <c r="R2156" t="s">
        <v>986</v>
      </c>
      <c r="S2156" t="s">
        <v>987</v>
      </c>
    </row>
    <row r="2157" spans="1:19" x14ac:dyDescent="0.25">
      <c r="A2157" s="54">
        <f>_xlfn.XLOOKUP(B2157,'School Lookup'!D:D,'School Lookup'!F:F,0)</f>
        <v>251672</v>
      </c>
      <c r="B2157" s="54" t="str">
        <f>_xlfn.XLOOKUP(C2157,'School Lookup'!A:A,'School Lookup'!D:D,_xlfn.XLOOKUP(C2157,'School Lookup'!B:B,'School Lookup'!D:D,_xlfn.XLOOKUP(C2157,'School Lookup'!C:C,'School Lookup'!D:D,0)))</f>
        <v>Park Schools Federation</v>
      </c>
      <c r="C2157" t="s">
        <v>40</v>
      </c>
      <c r="D2157" t="s">
        <v>1954</v>
      </c>
      <c r="E2157" t="s">
        <v>16</v>
      </c>
      <c r="F2157" t="s">
        <v>734</v>
      </c>
      <c r="G2157" t="s">
        <v>235</v>
      </c>
      <c r="H2157" t="s">
        <v>228</v>
      </c>
      <c r="I2157" t="s">
        <v>980</v>
      </c>
      <c r="J2157" t="s">
        <v>981</v>
      </c>
      <c r="K2157" s="4">
        <v>46031</v>
      </c>
      <c r="L2157" s="5">
        <v>0.50416666666666665</v>
      </c>
      <c r="M2157" t="s">
        <v>953</v>
      </c>
      <c r="N2157" s="5">
        <v>2.199074074074074E-4</v>
      </c>
      <c r="O2157" t="s">
        <v>982</v>
      </c>
      <c r="P2157">
        <v>2.3E-2</v>
      </c>
      <c r="Q2157">
        <v>20</v>
      </c>
      <c r="R2157" t="s">
        <v>983</v>
      </c>
      <c r="S2157" t="s">
        <v>984</v>
      </c>
    </row>
    <row r="2158" spans="1:19" x14ac:dyDescent="0.25">
      <c r="A2158" s="54">
        <f>_xlfn.XLOOKUP(B2158,'School Lookup'!D:D,'School Lookup'!F:F,0)</f>
        <v>251672</v>
      </c>
      <c r="B2158" s="54" t="str">
        <f>_xlfn.XLOOKUP(C2158,'School Lookup'!A:A,'School Lookup'!D:D,_xlfn.XLOOKUP(C2158,'School Lookup'!B:B,'School Lookup'!D:D,_xlfn.XLOOKUP(C2158,'School Lookup'!C:C,'School Lookup'!D:D,0)))</f>
        <v>Park Schools Federation</v>
      </c>
      <c r="C2158" t="s">
        <v>40</v>
      </c>
      <c r="D2158" t="s">
        <v>1185</v>
      </c>
      <c r="E2158" t="s">
        <v>16</v>
      </c>
      <c r="F2158" t="s">
        <v>734</v>
      </c>
      <c r="G2158" t="s">
        <v>235</v>
      </c>
      <c r="H2158" t="s">
        <v>228</v>
      </c>
      <c r="I2158" t="s">
        <v>980</v>
      </c>
      <c r="J2158" t="s">
        <v>981</v>
      </c>
      <c r="K2158" s="4">
        <v>46031</v>
      </c>
      <c r="L2158" s="5">
        <v>0.53263888888888888</v>
      </c>
      <c r="M2158" t="s">
        <v>953</v>
      </c>
      <c r="N2158" s="5">
        <v>4.6296296296296294E-5</v>
      </c>
      <c r="O2158" t="s">
        <v>982</v>
      </c>
      <c r="P2158">
        <v>0.02</v>
      </c>
      <c r="Q2158">
        <v>20</v>
      </c>
      <c r="R2158" t="s">
        <v>983</v>
      </c>
      <c r="S2158" t="s">
        <v>984</v>
      </c>
    </row>
    <row r="2159" spans="1:19" x14ac:dyDescent="0.25">
      <c r="A2159" s="54">
        <f>_xlfn.XLOOKUP(B2159,'School Lookup'!D:D,'School Lookup'!F:F,0)</f>
        <v>251672</v>
      </c>
      <c r="B2159" s="54" t="str">
        <f>_xlfn.XLOOKUP(C2159,'School Lookup'!A:A,'School Lookup'!D:D,_xlfn.XLOOKUP(C2159,'School Lookup'!B:B,'School Lookup'!D:D,_xlfn.XLOOKUP(C2159,'School Lookup'!C:C,'School Lookup'!D:D,0)))</f>
        <v>Park Schools Federation</v>
      </c>
      <c r="C2159" t="s">
        <v>40</v>
      </c>
      <c r="D2159" t="s">
        <v>1955</v>
      </c>
      <c r="E2159" t="s">
        <v>16</v>
      </c>
      <c r="F2159" t="s">
        <v>734</v>
      </c>
      <c r="G2159" t="s">
        <v>235</v>
      </c>
      <c r="H2159" t="s">
        <v>228</v>
      </c>
      <c r="I2159" t="s">
        <v>980</v>
      </c>
      <c r="J2159" t="s">
        <v>981</v>
      </c>
      <c r="K2159" s="4">
        <v>46031</v>
      </c>
      <c r="L2159" s="5">
        <v>0.54791666666666672</v>
      </c>
      <c r="M2159" t="s">
        <v>953</v>
      </c>
      <c r="N2159" s="5">
        <v>3.9351851851851852E-4</v>
      </c>
      <c r="O2159" t="s">
        <v>982</v>
      </c>
      <c r="P2159">
        <v>0.105</v>
      </c>
      <c r="Q2159">
        <v>20</v>
      </c>
      <c r="R2159" t="s">
        <v>1263</v>
      </c>
      <c r="S2159" t="s">
        <v>1264</v>
      </c>
    </row>
    <row r="2160" spans="1:19" x14ac:dyDescent="0.25">
      <c r="A2160" s="54">
        <f>_xlfn.XLOOKUP(B2160,'School Lookup'!D:D,'School Lookup'!F:F,0)</f>
        <v>251672</v>
      </c>
      <c r="B2160" s="54" t="str">
        <f>_xlfn.XLOOKUP(C2160,'School Lookup'!A:A,'School Lookup'!D:D,_xlfn.XLOOKUP(C2160,'School Lookup'!B:B,'School Lookup'!D:D,_xlfn.XLOOKUP(C2160,'School Lookup'!C:C,'School Lookup'!D:D,0)))</f>
        <v>Park Schools Federation</v>
      </c>
      <c r="C2160" t="s">
        <v>40</v>
      </c>
      <c r="D2160" t="s">
        <v>1001</v>
      </c>
      <c r="E2160" t="s">
        <v>16</v>
      </c>
      <c r="F2160" t="s">
        <v>734</v>
      </c>
      <c r="G2160" t="s">
        <v>235</v>
      </c>
      <c r="H2160" t="s">
        <v>228</v>
      </c>
      <c r="I2160" t="s">
        <v>980</v>
      </c>
      <c r="J2160" t="s">
        <v>981</v>
      </c>
      <c r="K2160" s="4">
        <v>46031</v>
      </c>
      <c r="L2160" s="5">
        <v>0.54861111111111116</v>
      </c>
      <c r="M2160" t="s">
        <v>953</v>
      </c>
      <c r="N2160" s="5">
        <v>9.0277777777777774E-4</v>
      </c>
      <c r="O2160" t="s">
        <v>982</v>
      </c>
      <c r="P2160">
        <v>9.2999999999999999E-2</v>
      </c>
      <c r="Q2160">
        <v>20</v>
      </c>
      <c r="R2160" t="s">
        <v>998</v>
      </c>
      <c r="S2160" t="s">
        <v>987</v>
      </c>
    </row>
    <row r="2161" spans="1:19" x14ac:dyDescent="0.25">
      <c r="A2161" s="54">
        <f>_xlfn.XLOOKUP(B2161,'School Lookup'!D:D,'School Lookup'!F:F,0)</f>
        <v>251672</v>
      </c>
      <c r="B2161" s="54" t="str">
        <f>_xlfn.XLOOKUP(C2161,'School Lookup'!A:A,'School Lookup'!D:D,_xlfn.XLOOKUP(C2161,'School Lookup'!B:B,'School Lookup'!D:D,_xlfn.XLOOKUP(C2161,'School Lookup'!C:C,'School Lookup'!D:D,0)))</f>
        <v>Park Schools Federation</v>
      </c>
      <c r="C2161" t="s">
        <v>40</v>
      </c>
      <c r="D2161" t="s">
        <v>1192</v>
      </c>
      <c r="E2161" t="s">
        <v>16</v>
      </c>
      <c r="F2161" t="s">
        <v>734</v>
      </c>
      <c r="G2161" t="s">
        <v>235</v>
      </c>
      <c r="H2161" t="s">
        <v>228</v>
      </c>
      <c r="I2161" t="s">
        <v>980</v>
      </c>
      <c r="J2161" t="s">
        <v>981</v>
      </c>
      <c r="K2161" s="4">
        <v>46031</v>
      </c>
      <c r="L2161" s="5">
        <v>0.55555555555555558</v>
      </c>
      <c r="M2161" t="s">
        <v>953</v>
      </c>
      <c r="N2161" s="5">
        <v>1.7361111111111112E-4</v>
      </c>
      <c r="O2161" t="s">
        <v>982</v>
      </c>
      <c r="P2161">
        <v>0.02</v>
      </c>
      <c r="Q2161">
        <v>20</v>
      </c>
      <c r="R2161" t="s">
        <v>1006</v>
      </c>
      <c r="S2161" t="s">
        <v>994</v>
      </c>
    </row>
    <row r="2162" spans="1:19" x14ac:dyDescent="0.25">
      <c r="A2162" s="54">
        <f>_xlfn.XLOOKUP(B2162,'School Lookup'!D:D,'School Lookup'!F:F,0)</f>
        <v>251672</v>
      </c>
      <c r="B2162" s="54" t="str">
        <f>_xlfn.XLOOKUP(C2162,'School Lookup'!A:A,'School Lookup'!D:D,_xlfn.XLOOKUP(C2162,'School Lookup'!B:B,'School Lookup'!D:D,_xlfn.XLOOKUP(C2162,'School Lookup'!C:C,'School Lookup'!D:D,0)))</f>
        <v>Park Schools Federation</v>
      </c>
      <c r="C2162" t="s">
        <v>40</v>
      </c>
      <c r="D2162" t="s">
        <v>1956</v>
      </c>
      <c r="E2162" t="s">
        <v>16</v>
      </c>
      <c r="F2162" t="s">
        <v>734</v>
      </c>
      <c r="G2162" t="s">
        <v>235</v>
      </c>
      <c r="H2162" t="s">
        <v>228</v>
      </c>
      <c r="I2162" t="s">
        <v>980</v>
      </c>
      <c r="J2162" t="s">
        <v>981</v>
      </c>
      <c r="K2162" s="4">
        <v>46031</v>
      </c>
      <c r="L2162" s="5">
        <v>0.55972222222222223</v>
      </c>
      <c r="M2162" t="s">
        <v>953</v>
      </c>
      <c r="N2162" s="5">
        <v>3.1250000000000001E-4</v>
      </c>
      <c r="O2162" t="s">
        <v>982</v>
      </c>
      <c r="P2162">
        <v>3.2000000000000001E-2</v>
      </c>
      <c r="Q2162">
        <v>20</v>
      </c>
      <c r="R2162" t="s">
        <v>983</v>
      </c>
      <c r="S2162" t="s">
        <v>984</v>
      </c>
    </row>
    <row r="2163" spans="1:19" x14ac:dyDescent="0.25">
      <c r="A2163" s="54">
        <f>_xlfn.XLOOKUP(B2163,'School Lookup'!D:D,'School Lookup'!F:F,0)</f>
        <v>251672</v>
      </c>
      <c r="B2163" s="54" t="str">
        <f>_xlfn.XLOOKUP(C2163,'School Lookup'!A:A,'School Lookup'!D:D,_xlfn.XLOOKUP(C2163,'School Lookup'!B:B,'School Lookup'!D:D,_xlfn.XLOOKUP(C2163,'School Lookup'!C:C,'School Lookup'!D:D,0)))</f>
        <v>Park Schools Federation</v>
      </c>
      <c r="C2163" t="s">
        <v>40</v>
      </c>
      <c r="D2163" t="s">
        <v>1957</v>
      </c>
      <c r="E2163" t="s">
        <v>16</v>
      </c>
      <c r="F2163" t="s">
        <v>734</v>
      </c>
      <c r="G2163" t="s">
        <v>235</v>
      </c>
      <c r="H2163" t="s">
        <v>228</v>
      </c>
      <c r="I2163" t="s">
        <v>980</v>
      </c>
      <c r="J2163" t="s">
        <v>981</v>
      </c>
      <c r="K2163" s="4">
        <v>46031</v>
      </c>
      <c r="L2163" s="5">
        <v>0.57499999999999996</v>
      </c>
      <c r="M2163" t="s">
        <v>953</v>
      </c>
      <c r="N2163" s="5">
        <v>1.7361111111111112E-4</v>
      </c>
      <c r="O2163" t="s">
        <v>982</v>
      </c>
      <c r="P2163">
        <v>0.02</v>
      </c>
      <c r="Q2163">
        <v>20</v>
      </c>
      <c r="R2163" t="s">
        <v>993</v>
      </c>
      <c r="S2163" t="s">
        <v>994</v>
      </c>
    </row>
    <row r="2164" spans="1:19" x14ac:dyDescent="0.25">
      <c r="A2164" s="54">
        <f>_xlfn.XLOOKUP(B2164,'School Lookup'!D:D,'School Lookup'!F:F,0)</f>
        <v>251672</v>
      </c>
      <c r="B2164" s="54" t="str">
        <f>_xlfn.XLOOKUP(C2164,'School Lookup'!A:A,'School Lookup'!D:D,_xlfn.XLOOKUP(C2164,'School Lookup'!B:B,'School Lookup'!D:D,_xlfn.XLOOKUP(C2164,'School Lookup'!C:C,'School Lookup'!D:D,0)))</f>
        <v>Park Schools Federation</v>
      </c>
      <c r="C2164" t="s">
        <v>40</v>
      </c>
      <c r="D2164" t="s">
        <v>1958</v>
      </c>
      <c r="E2164" t="s">
        <v>16</v>
      </c>
      <c r="F2164" t="s">
        <v>734</v>
      </c>
      <c r="G2164" t="s">
        <v>235</v>
      </c>
      <c r="H2164" t="s">
        <v>228</v>
      </c>
      <c r="I2164" t="s">
        <v>980</v>
      </c>
      <c r="J2164" t="s">
        <v>981</v>
      </c>
      <c r="K2164" s="4">
        <v>46031</v>
      </c>
      <c r="L2164" s="5">
        <v>0.57499999999999996</v>
      </c>
      <c r="M2164" t="s">
        <v>953</v>
      </c>
      <c r="N2164" s="5">
        <v>1.8518518518518518E-4</v>
      </c>
      <c r="O2164" t="s">
        <v>982</v>
      </c>
      <c r="P2164">
        <v>0.02</v>
      </c>
      <c r="Q2164">
        <v>20</v>
      </c>
      <c r="R2164" t="s">
        <v>998</v>
      </c>
      <c r="S2164" t="s">
        <v>987</v>
      </c>
    </row>
    <row r="2165" spans="1:19" x14ac:dyDescent="0.25">
      <c r="A2165" s="54">
        <f>_xlfn.XLOOKUP(B2165,'School Lookup'!D:D,'School Lookup'!F:F,0)</f>
        <v>251672</v>
      </c>
      <c r="B2165" s="54" t="str">
        <f>_xlfn.XLOOKUP(C2165,'School Lookup'!A:A,'School Lookup'!D:D,_xlfn.XLOOKUP(C2165,'School Lookup'!B:B,'School Lookup'!D:D,_xlfn.XLOOKUP(C2165,'School Lookup'!C:C,'School Lookup'!D:D,0)))</f>
        <v>Park Schools Federation</v>
      </c>
      <c r="C2165" t="s">
        <v>40</v>
      </c>
      <c r="D2165" t="s">
        <v>1177</v>
      </c>
      <c r="E2165" t="s">
        <v>16</v>
      </c>
      <c r="F2165" t="s">
        <v>734</v>
      </c>
      <c r="G2165" t="s">
        <v>235</v>
      </c>
      <c r="H2165" t="s">
        <v>228</v>
      </c>
      <c r="I2165" t="s">
        <v>980</v>
      </c>
      <c r="J2165" t="s">
        <v>981</v>
      </c>
      <c r="K2165" s="4">
        <v>46031</v>
      </c>
      <c r="L2165" s="5">
        <v>0.5756944444444444</v>
      </c>
      <c r="M2165" t="s">
        <v>953</v>
      </c>
      <c r="N2165" s="5">
        <v>3.1250000000000001E-4</v>
      </c>
      <c r="O2165" t="s">
        <v>982</v>
      </c>
      <c r="P2165">
        <v>3.2000000000000001E-2</v>
      </c>
      <c r="Q2165">
        <v>20</v>
      </c>
      <c r="R2165" t="s">
        <v>983</v>
      </c>
      <c r="S2165" t="s">
        <v>984</v>
      </c>
    </row>
    <row r="2166" spans="1:19" x14ac:dyDescent="0.25">
      <c r="A2166" s="54">
        <f>_xlfn.XLOOKUP(B2166,'School Lookup'!D:D,'School Lookup'!F:F,0)</f>
        <v>251672</v>
      </c>
      <c r="B2166" s="54" t="str">
        <f>_xlfn.XLOOKUP(C2166,'School Lookup'!A:A,'School Lookup'!D:D,_xlfn.XLOOKUP(C2166,'School Lookup'!B:B,'School Lookup'!D:D,_xlfn.XLOOKUP(C2166,'School Lookup'!C:C,'School Lookup'!D:D,0)))</f>
        <v>Park Schools Federation</v>
      </c>
      <c r="C2166" t="s">
        <v>40</v>
      </c>
      <c r="D2166" t="s">
        <v>1959</v>
      </c>
      <c r="E2166" t="s">
        <v>16</v>
      </c>
      <c r="F2166" t="s">
        <v>734</v>
      </c>
      <c r="G2166" t="s">
        <v>235</v>
      </c>
      <c r="H2166" t="s">
        <v>228</v>
      </c>
      <c r="I2166" t="s">
        <v>980</v>
      </c>
      <c r="J2166" t="s">
        <v>981</v>
      </c>
      <c r="K2166" s="4">
        <v>46031</v>
      </c>
      <c r="L2166" s="5">
        <v>0.58958333333333335</v>
      </c>
      <c r="M2166" t="s">
        <v>953</v>
      </c>
      <c r="N2166" s="5">
        <v>9.1435185185185185E-4</v>
      </c>
      <c r="O2166" t="s">
        <v>982</v>
      </c>
      <c r="P2166">
        <v>9.4E-2</v>
      </c>
      <c r="Q2166">
        <v>20</v>
      </c>
      <c r="R2166" t="s">
        <v>983</v>
      </c>
      <c r="S2166" t="s">
        <v>984</v>
      </c>
    </row>
    <row r="2167" spans="1:19" x14ac:dyDescent="0.25">
      <c r="A2167" s="54">
        <f>_xlfn.XLOOKUP(B2167,'School Lookup'!D:D,'School Lookup'!F:F,0)</f>
        <v>251672</v>
      </c>
      <c r="B2167" s="54" t="str">
        <f>_xlfn.XLOOKUP(C2167,'School Lookup'!A:A,'School Lookup'!D:D,_xlfn.XLOOKUP(C2167,'School Lookup'!B:B,'School Lookup'!D:D,_xlfn.XLOOKUP(C2167,'School Lookup'!C:C,'School Lookup'!D:D,0)))</f>
        <v>Park Schools Federation</v>
      </c>
      <c r="C2167" t="s">
        <v>40</v>
      </c>
      <c r="D2167" t="s">
        <v>1191</v>
      </c>
      <c r="E2167" t="s">
        <v>16</v>
      </c>
      <c r="F2167" t="s">
        <v>734</v>
      </c>
      <c r="G2167" t="s">
        <v>235</v>
      </c>
      <c r="H2167" t="s">
        <v>228</v>
      </c>
      <c r="I2167" t="s">
        <v>980</v>
      </c>
      <c r="J2167" t="s">
        <v>981</v>
      </c>
      <c r="K2167" s="4">
        <v>46031</v>
      </c>
      <c r="L2167" s="5">
        <v>0.59097222222222223</v>
      </c>
      <c r="M2167" t="s">
        <v>953</v>
      </c>
      <c r="N2167" s="5">
        <v>3.4722222222222224E-4</v>
      </c>
      <c r="O2167" t="s">
        <v>982</v>
      </c>
      <c r="P2167">
        <v>3.5999999999999997E-2</v>
      </c>
      <c r="Q2167">
        <v>20</v>
      </c>
      <c r="R2167" t="s">
        <v>983</v>
      </c>
      <c r="S2167" t="s">
        <v>984</v>
      </c>
    </row>
    <row r="2168" spans="1:19" x14ac:dyDescent="0.25">
      <c r="A2168" s="54">
        <f>_xlfn.XLOOKUP(B2168,'School Lookup'!D:D,'School Lookup'!F:F,0)</f>
        <v>251672</v>
      </c>
      <c r="B2168" s="54" t="str">
        <f>_xlfn.XLOOKUP(C2168,'School Lookup'!A:A,'School Lookup'!D:D,_xlfn.XLOOKUP(C2168,'School Lookup'!B:B,'School Lookup'!D:D,_xlfn.XLOOKUP(C2168,'School Lookup'!C:C,'School Lookup'!D:D,0)))</f>
        <v>Park Schools Federation</v>
      </c>
      <c r="C2168" t="s">
        <v>40</v>
      </c>
      <c r="D2168" t="s">
        <v>1597</v>
      </c>
      <c r="E2168" t="s">
        <v>16</v>
      </c>
      <c r="F2168" t="s">
        <v>734</v>
      </c>
      <c r="G2168" t="s">
        <v>235</v>
      </c>
      <c r="H2168" t="s">
        <v>228</v>
      </c>
      <c r="I2168" t="s">
        <v>980</v>
      </c>
      <c r="J2168" t="s">
        <v>981</v>
      </c>
      <c r="K2168" s="4">
        <v>46031</v>
      </c>
      <c r="L2168" s="5">
        <v>0.6</v>
      </c>
      <c r="M2168" t="s">
        <v>953</v>
      </c>
      <c r="N2168" s="5">
        <v>4.6296296296296294E-5</v>
      </c>
      <c r="O2168" t="s">
        <v>982</v>
      </c>
      <c r="P2168">
        <v>0.02</v>
      </c>
      <c r="Q2168">
        <v>20</v>
      </c>
      <c r="R2168" t="s">
        <v>983</v>
      </c>
      <c r="S2168" t="s">
        <v>984</v>
      </c>
    </row>
    <row r="2169" spans="1:19" x14ac:dyDescent="0.25">
      <c r="A2169" s="54">
        <f>_xlfn.XLOOKUP(B2169,'School Lookup'!D:D,'School Lookup'!F:F,0)</f>
        <v>251672</v>
      </c>
      <c r="B2169" s="54" t="str">
        <f>_xlfn.XLOOKUP(C2169,'School Lookup'!A:A,'School Lookup'!D:D,_xlfn.XLOOKUP(C2169,'School Lookup'!B:B,'School Lookup'!D:D,_xlfn.XLOOKUP(C2169,'School Lookup'!C:C,'School Lookup'!D:D,0)))</f>
        <v>Park Schools Federation</v>
      </c>
      <c r="C2169" t="s">
        <v>40</v>
      </c>
      <c r="D2169" t="s">
        <v>1822</v>
      </c>
      <c r="E2169" t="s">
        <v>16</v>
      </c>
      <c r="F2169" t="s">
        <v>734</v>
      </c>
      <c r="G2169" t="s">
        <v>235</v>
      </c>
      <c r="H2169" t="s">
        <v>228</v>
      </c>
      <c r="I2169" t="s">
        <v>980</v>
      </c>
      <c r="J2169" t="s">
        <v>981</v>
      </c>
      <c r="K2169" s="4">
        <v>46031</v>
      </c>
      <c r="L2169" s="5">
        <v>0.60069444444444442</v>
      </c>
      <c r="M2169" t="s">
        <v>953</v>
      </c>
      <c r="N2169" s="5">
        <v>3.1018518518518517E-3</v>
      </c>
      <c r="O2169" t="s">
        <v>982</v>
      </c>
      <c r="P2169">
        <v>0.318</v>
      </c>
      <c r="Q2169">
        <v>20</v>
      </c>
      <c r="R2169" t="s">
        <v>998</v>
      </c>
      <c r="S2169" t="s">
        <v>987</v>
      </c>
    </row>
    <row r="2170" spans="1:19" x14ac:dyDescent="0.25">
      <c r="A2170" s="54">
        <f>_xlfn.XLOOKUP(B2170,'School Lookup'!D:D,'School Lookup'!F:F,0)</f>
        <v>251672</v>
      </c>
      <c r="B2170" s="54" t="str">
        <f>_xlfn.XLOOKUP(C2170,'School Lookup'!A:A,'School Lookup'!D:D,_xlfn.XLOOKUP(C2170,'School Lookup'!B:B,'School Lookup'!D:D,_xlfn.XLOOKUP(C2170,'School Lookup'!C:C,'School Lookup'!D:D,0)))</f>
        <v>Park Schools Federation</v>
      </c>
      <c r="C2170" t="s">
        <v>40</v>
      </c>
      <c r="D2170" t="s">
        <v>1654</v>
      </c>
      <c r="E2170" t="s">
        <v>16</v>
      </c>
      <c r="F2170" t="s">
        <v>734</v>
      </c>
      <c r="G2170" t="s">
        <v>235</v>
      </c>
      <c r="H2170" t="s">
        <v>228</v>
      </c>
      <c r="I2170" t="s">
        <v>980</v>
      </c>
      <c r="J2170" t="s">
        <v>981</v>
      </c>
      <c r="K2170" s="4">
        <v>46031</v>
      </c>
      <c r="L2170" s="5">
        <v>0.60138888888888886</v>
      </c>
      <c r="M2170" t="s">
        <v>953</v>
      </c>
      <c r="N2170" s="5">
        <v>4.6296296296296294E-5</v>
      </c>
      <c r="O2170" t="s">
        <v>982</v>
      </c>
      <c r="P2170">
        <v>0.02</v>
      </c>
      <c r="Q2170">
        <v>20</v>
      </c>
      <c r="R2170" t="s">
        <v>986</v>
      </c>
      <c r="S2170" t="s">
        <v>987</v>
      </c>
    </row>
    <row r="2171" spans="1:19" x14ac:dyDescent="0.25">
      <c r="A2171" s="54">
        <f>_xlfn.XLOOKUP(B2171,'School Lookup'!D:D,'School Lookup'!F:F,0)</f>
        <v>251672</v>
      </c>
      <c r="B2171" s="54" t="str">
        <f>_xlfn.XLOOKUP(C2171,'School Lookup'!A:A,'School Lookup'!D:D,_xlfn.XLOOKUP(C2171,'School Lookup'!B:B,'School Lookup'!D:D,_xlfn.XLOOKUP(C2171,'School Lookup'!C:C,'School Lookup'!D:D,0)))</f>
        <v>Park Schools Federation</v>
      </c>
      <c r="C2171" t="s">
        <v>40</v>
      </c>
      <c r="D2171" t="s">
        <v>1606</v>
      </c>
      <c r="E2171" t="s">
        <v>16</v>
      </c>
      <c r="F2171" t="s">
        <v>734</v>
      </c>
      <c r="G2171" t="s">
        <v>235</v>
      </c>
      <c r="H2171" t="s">
        <v>228</v>
      </c>
      <c r="I2171" t="s">
        <v>980</v>
      </c>
      <c r="J2171" t="s">
        <v>981</v>
      </c>
      <c r="K2171" s="4">
        <v>46031</v>
      </c>
      <c r="L2171" s="5">
        <v>0.60486111111111107</v>
      </c>
      <c r="M2171" t="s">
        <v>953</v>
      </c>
      <c r="N2171" s="5">
        <v>3.1250000000000001E-4</v>
      </c>
      <c r="O2171" t="s">
        <v>982</v>
      </c>
      <c r="P2171">
        <v>3.2000000000000001E-2</v>
      </c>
      <c r="Q2171">
        <v>20</v>
      </c>
      <c r="R2171" t="s">
        <v>986</v>
      </c>
      <c r="S2171" t="s">
        <v>987</v>
      </c>
    </row>
    <row r="2172" spans="1:19" x14ac:dyDescent="0.25">
      <c r="A2172" s="54">
        <f>_xlfn.XLOOKUP(B2172,'School Lookup'!D:D,'School Lookup'!F:F,0)</f>
        <v>251672</v>
      </c>
      <c r="B2172" s="54" t="str">
        <f>_xlfn.XLOOKUP(C2172,'School Lookup'!A:A,'School Lookup'!D:D,_xlfn.XLOOKUP(C2172,'School Lookup'!B:B,'School Lookup'!D:D,_xlfn.XLOOKUP(C2172,'School Lookup'!C:C,'School Lookup'!D:D,0)))</f>
        <v>Park Schools Federation</v>
      </c>
      <c r="C2172" t="s">
        <v>40</v>
      </c>
      <c r="D2172" t="s">
        <v>1960</v>
      </c>
      <c r="E2172" t="s">
        <v>16</v>
      </c>
      <c r="F2172" t="s">
        <v>734</v>
      </c>
      <c r="G2172" t="s">
        <v>235</v>
      </c>
      <c r="H2172" t="s">
        <v>228</v>
      </c>
      <c r="I2172" t="s">
        <v>980</v>
      </c>
      <c r="J2172" t="s">
        <v>981</v>
      </c>
      <c r="K2172" s="4">
        <v>46031</v>
      </c>
      <c r="L2172" s="5">
        <v>0.41944444444444445</v>
      </c>
      <c r="M2172" t="s">
        <v>953</v>
      </c>
      <c r="N2172" s="5">
        <v>9.2592592592592588E-5</v>
      </c>
      <c r="O2172" t="s">
        <v>982</v>
      </c>
      <c r="P2172">
        <v>0.02</v>
      </c>
      <c r="Q2172">
        <v>20</v>
      </c>
      <c r="R2172" t="s">
        <v>986</v>
      </c>
      <c r="S2172" t="s">
        <v>987</v>
      </c>
    </row>
    <row r="2173" spans="1:19" x14ac:dyDescent="0.25">
      <c r="A2173" s="54">
        <f>_xlfn.XLOOKUP(B2173,'School Lookup'!D:D,'School Lookup'!F:F,0)</f>
        <v>251672</v>
      </c>
      <c r="B2173" s="54" t="str">
        <f>_xlfn.XLOOKUP(C2173,'School Lookup'!A:A,'School Lookup'!D:D,_xlfn.XLOOKUP(C2173,'School Lookup'!B:B,'School Lookup'!D:D,_xlfn.XLOOKUP(C2173,'School Lookup'!C:C,'School Lookup'!D:D,0)))</f>
        <v>Park Schools Federation</v>
      </c>
      <c r="C2173" t="s">
        <v>40</v>
      </c>
      <c r="D2173" t="s">
        <v>1822</v>
      </c>
      <c r="E2173" t="s">
        <v>16</v>
      </c>
      <c r="F2173" t="s">
        <v>734</v>
      </c>
      <c r="G2173" t="s">
        <v>235</v>
      </c>
      <c r="H2173" t="s">
        <v>228</v>
      </c>
      <c r="I2173" t="s">
        <v>980</v>
      </c>
      <c r="J2173" t="s">
        <v>981</v>
      </c>
      <c r="K2173" s="4">
        <v>46031</v>
      </c>
      <c r="L2173" s="5">
        <v>0.42499999999999999</v>
      </c>
      <c r="M2173" t="s">
        <v>953</v>
      </c>
      <c r="N2173" s="5">
        <v>3.7037037037037035E-4</v>
      </c>
      <c r="O2173" t="s">
        <v>982</v>
      </c>
      <c r="P2173">
        <v>3.7999999999999999E-2</v>
      </c>
      <c r="Q2173">
        <v>20</v>
      </c>
      <c r="R2173" t="s">
        <v>998</v>
      </c>
      <c r="S2173" t="s">
        <v>987</v>
      </c>
    </row>
    <row r="2174" spans="1:19" x14ac:dyDescent="0.25">
      <c r="A2174" s="54">
        <f>_xlfn.XLOOKUP(B2174,'School Lookup'!D:D,'School Lookup'!F:F,0)</f>
        <v>251672</v>
      </c>
      <c r="B2174" s="54" t="str">
        <f>_xlfn.XLOOKUP(C2174,'School Lookup'!A:A,'School Lookup'!D:D,_xlfn.XLOOKUP(C2174,'School Lookup'!B:B,'School Lookup'!D:D,_xlfn.XLOOKUP(C2174,'School Lookup'!C:C,'School Lookup'!D:D,0)))</f>
        <v>Park Schools Federation</v>
      </c>
      <c r="C2174" t="s">
        <v>40</v>
      </c>
      <c r="D2174" t="s">
        <v>1512</v>
      </c>
      <c r="E2174" t="s">
        <v>16</v>
      </c>
      <c r="F2174" t="s">
        <v>734</v>
      </c>
      <c r="G2174" t="s">
        <v>235</v>
      </c>
      <c r="H2174" t="s">
        <v>228</v>
      </c>
      <c r="I2174" t="s">
        <v>980</v>
      </c>
      <c r="J2174" t="s">
        <v>981</v>
      </c>
      <c r="K2174" s="4">
        <v>46031</v>
      </c>
      <c r="L2174" s="5">
        <v>0.44374999999999998</v>
      </c>
      <c r="M2174" t="s">
        <v>953</v>
      </c>
      <c r="N2174" s="5">
        <v>2.199074074074074E-4</v>
      </c>
      <c r="O2174" t="s">
        <v>982</v>
      </c>
      <c r="P2174">
        <v>2.3E-2</v>
      </c>
      <c r="Q2174">
        <v>20</v>
      </c>
      <c r="R2174" t="s">
        <v>998</v>
      </c>
      <c r="S2174" t="s">
        <v>987</v>
      </c>
    </row>
    <row r="2175" spans="1:19" x14ac:dyDescent="0.25">
      <c r="A2175" s="54">
        <f>_xlfn.XLOOKUP(B2175,'School Lookup'!D:D,'School Lookup'!F:F,0)</f>
        <v>251672</v>
      </c>
      <c r="B2175" s="54" t="str">
        <f>_xlfn.XLOOKUP(C2175,'School Lookup'!A:A,'School Lookup'!D:D,_xlfn.XLOOKUP(C2175,'School Lookup'!B:B,'School Lookup'!D:D,_xlfn.XLOOKUP(C2175,'School Lookup'!C:C,'School Lookup'!D:D,0)))</f>
        <v>Park Schools Federation</v>
      </c>
      <c r="C2175" t="s">
        <v>40</v>
      </c>
      <c r="D2175" t="s">
        <v>1519</v>
      </c>
      <c r="E2175" t="s">
        <v>16</v>
      </c>
      <c r="F2175" t="s">
        <v>734</v>
      </c>
      <c r="G2175" t="s">
        <v>235</v>
      </c>
      <c r="H2175" t="s">
        <v>228</v>
      </c>
      <c r="I2175" t="s">
        <v>980</v>
      </c>
      <c r="J2175" t="s">
        <v>981</v>
      </c>
      <c r="K2175" s="4">
        <v>46031</v>
      </c>
      <c r="L2175" s="5">
        <v>0.44374999999999998</v>
      </c>
      <c r="M2175" t="s">
        <v>953</v>
      </c>
      <c r="N2175" s="5">
        <v>3.4722222222222222E-5</v>
      </c>
      <c r="O2175" t="s">
        <v>982</v>
      </c>
      <c r="P2175">
        <v>0.02</v>
      </c>
      <c r="Q2175">
        <v>20</v>
      </c>
      <c r="R2175" t="s">
        <v>983</v>
      </c>
      <c r="S2175" t="s">
        <v>984</v>
      </c>
    </row>
    <row r="2176" spans="1:19" x14ac:dyDescent="0.25">
      <c r="A2176" s="54">
        <f>_xlfn.XLOOKUP(B2176,'School Lookup'!D:D,'School Lookup'!F:F,0)</f>
        <v>251672</v>
      </c>
      <c r="B2176" s="54" t="str">
        <f>_xlfn.XLOOKUP(C2176,'School Lookup'!A:A,'School Lookup'!D:D,_xlfn.XLOOKUP(C2176,'School Lookup'!B:B,'School Lookup'!D:D,_xlfn.XLOOKUP(C2176,'School Lookup'!C:C,'School Lookup'!D:D,0)))</f>
        <v>Park Schools Federation</v>
      </c>
      <c r="C2176" t="s">
        <v>40</v>
      </c>
      <c r="D2176" t="s">
        <v>1191</v>
      </c>
      <c r="E2176" t="s">
        <v>16</v>
      </c>
      <c r="F2176" t="s">
        <v>734</v>
      </c>
      <c r="G2176" t="s">
        <v>235</v>
      </c>
      <c r="H2176" t="s">
        <v>228</v>
      </c>
      <c r="I2176" t="s">
        <v>980</v>
      </c>
      <c r="J2176" t="s">
        <v>981</v>
      </c>
      <c r="K2176" s="4">
        <v>46031</v>
      </c>
      <c r="L2176" s="5">
        <v>0.44444444444444442</v>
      </c>
      <c r="M2176" t="s">
        <v>953</v>
      </c>
      <c r="N2176" s="5">
        <v>2.3148148148148149E-4</v>
      </c>
      <c r="O2176" t="s">
        <v>982</v>
      </c>
      <c r="P2176">
        <v>2.4E-2</v>
      </c>
      <c r="Q2176">
        <v>20</v>
      </c>
      <c r="R2176" t="s">
        <v>983</v>
      </c>
      <c r="S2176" t="s">
        <v>984</v>
      </c>
    </row>
    <row r="2177" spans="1:19" x14ac:dyDescent="0.25">
      <c r="A2177" s="54">
        <f>_xlfn.XLOOKUP(B2177,'School Lookup'!D:D,'School Lookup'!F:F,0)</f>
        <v>251672</v>
      </c>
      <c r="B2177" s="54" t="str">
        <f>_xlfn.XLOOKUP(C2177,'School Lookup'!A:A,'School Lookup'!D:D,_xlfn.XLOOKUP(C2177,'School Lookup'!B:B,'School Lookup'!D:D,_xlfn.XLOOKUP(C2177,'School Lookup'!C:C,'School Lookup'!D:D,0)))</f>
        <v>Park Schools Federation</v>
      </c>
      <c r="C2177" t="s">
        <v>40</v>
      </c>
      <c r="D2177" t="s">
        <v>991</v>
      </c>
      <c r="E2177" t="s">
        <v>16</v>
      </c>
      <c r="F2177" t="s">
        <v>734</v>
      </c>
      <c r="G2177" t="s">
        <v>235</v>
      </c>
      <c r="H2177" t="s">
        <v>228</v>
      </c>
      <c r="I2177" t="s">
        <v>980</v>
      </c>
      <c r="J2177" t="s">
        <v>981</v>
      </c>
      <c r="K2177" s="4">
        <v>46031</v>
      </c>
      <c r="L2177" s="5">
        <v>0.44583333333333336</v>
      </c>
      <c r="M2177" t="s">
        <v>953</v>
      </c>
      <c r="N2177" s="5">
        <v>2.3148148148148147E-5</v>
      </c>
      <c r="O2177" t="s">
        <v>982</v>
      </c>
      <c r="P2177">
        <v>0.02</v>
      </c>
      <c r="Q2177">
        <v>20</v>
      </c>
      <c r="R2177" t="s">
        <v>983</v>
      </c>
      <c r="S2177" t="s">
        <v>984</v>
      </c>
    </row>
    <row r="2178" spans="1:19" x14ac:dyDescent="0.25">
      <c r="A2178" s="54">
        <f>_xlfn.XLOOKUP(B2178,'School Lookup'!D:D,'School Lookup'!F:F,0)</f>
        <v>251672</v>
      </c>
      <c r="B2178" s="54" t="str">
        <f>_xlfn.XLOOKUP(C2178,'School Lookup'!A:A,'School Lookup'!D:D,_xlfn.XLOOKUP(C2178,'School Lookup'!B:B,'School Lookup'!D:D,_xlfn.XLOOKUP(C2178,'School Lookup'!C:C,'School Lookup'!D:D,0)))</f>
        <v>Park Schools Federation</v>
      </c>
      <c r="C2178" t="s">
        <v>40</v>
      </c>
      <c r="D2178" t="s">
        <v>1185</v>
      </c>
      <c r="E2178" t="s">
        <v>16</v>
      </c>
      <c r="F2178" t="s">
        <v>734</v>
      </c>
      <c r="G2178" t="s">
        <v>235</v>
      </c>
      <c r="H2178" t="s">
        <v>228</v>
      </c>
      <c r="I2178" t="s">
        <v>980</v>
      </c>
      <c r="J2178" t="s">
        <v>981</v>
      </c>
      <c r="K2178" s="4">
        <v>46031</v>
      </c>
      <c r="L2178" s="5">
        <v>0.4465277777777778</v>
      </c>
      <c r="M2178" t="s">
        <v>953</v>
      </c>
      <c r="N2178" s="5">
        <v>1.1574074074074073E-5</v>
      </c>
      <c r="O2178" t="s">
        <v>982</v>
      </c>
      <c r="P2178">
        <v>0.02</v>
      </c>
      <c r="Q2178">
        <v>20</v>
      </c>
      <c r="R2178" t="s">
        <v>983</v>
      </c>
      <c r="S2178" t="s">
        <v>984</v>
      </c>
    </row>
    <row r="2179" spans="1:19" x14ac:dyDescent="0.25">
      <c r="A2179" s="54">
        <f>_xlfn.XLOOKUP(B2179,'School Lookup'!D:D,'School Lookup'!F:F,0)</f>
        <v>251672</v>
      </c>
      <c r="B2179" s="54" t="str">
        <f>_xlfn.XLOOKUP(C2179,'School Lookup'!A:A,'School Lookup'!D:D,_xlfn.XLOOKUP(C2179,'School Lookup'!B:B,'School Lookup'!D:D,_xlfn.XLOOKUP(C2179,'School Lookup'!C:C,'School Lookup'!D:D,0)))</f>
        <v>Park Schools Federation</v>
      </c>
      <c r="C2179" t="s">
        <v>40</v>
      </c>
      <c r="D2179" t="s">
        <v>1597</v>
      </c>
      <c r="E2179" t="s">
        <v>16</v>
      </c>
      <c r="F2179" t="s">
        <v>734</v>
      </c>
      <c r="G2179" t="s">
        <v>235</v>
      </c>
      <c r="H2179" t="s">
        <v>228</v>
      </c>
      <c r="I2179" t="s">
        <v>980</v>
      </c>
      <c r="J2179" t="s">
        <v>981</v>
      </c>
      <c r="K2179" s="4">
        <v>46031</v>
      </c>
      <c r="L2179" s="5">
        <v>0.44722222222222224</v>
      </c>
      <c r="M2179" t="s">
        <v>953</v>
      </c>
      <c r="N2179" s="5">
        <v>3.4722222222222222E-5</v>
      </c>
      <c r="O2179" t="s">
        <v>982</v>
      </c>
      <c r="P2179">
        <v>0.02</v>
      </c>
      <c r="Q2179">
        <v>20</v>
      </c>
      <c r="R2179" t="s">
        <v>983</v>
      </c>
      <c r="S2179" t="s">
        <v>984</v>
      </c>
    </row>
    <row r="2180" spans="1:19" x14ac:dyDescent="0.25">
      <c r="A2180" s="54">
        <f>_xlfn.XLOOKUP(B2180,'School Lookup'!D:D,'School Lookup'!F:F,0)</f>
        <v>251672</v>
      </c>
      <c r="B2180" s="54" t="str">
        <f>_xlfn.XLOOKUP(C2180,'School Lookup'!A:A,'School Lookup'!D:D,_xlfn.XLOOKUP(C2180,'School Lookup'!B:B,'School Lookup'!D:D,_xlfn.XLOOKUP(C2180,'School Lookup'!C:C,'School Lookup'!D:D,0)))</f>
        <v>Park Schools Federation</v>
      </c>
      <c r="C2180" t="s">
        <v>40</v>
      </c>
      <c r="D2180" t="s">
        <v>1312</v>
      </c>
      <c r="E2180" t="s">
        <v>16</v>
      </c>
      <c r="F2180" t="s">
        <v>734</v>
      </c>
      <c r="G2180" t="s">
        <v>235</v>
      </c>
      <c r="H2180" t="s">
        <v>228</v>
      </c>
      <c r="I2180" t="s">
        <v>980</v>
      </c>
      <c r="J2180" t="s">
        <v>981</v>
      </c>
      <c r="K2180" s="4">
        <v>46031</v>
      </c>
      <c r="L2180" s="5">
        <v>0.44791666666666669</v>
      </c>
      <c r="M2180" t="s">
        <v>953</v>
      </c>
      <c r="N2180" s="5">
        <v>3.8194444444444446E-4</v>
      </c>
      <c r="O2180" t="s">
        <v>982</v>
      </c>
      <c r="P2180">
        <v>0.04</v>
      </c>
      <c r="Q2180">
        <v>20</v>
      </c>
      <c r="R2180" t="s">
        <v>998</v>
      </c>
      <c r="S2180" t="s">
        <v>987</v>
      </c>
    </row>
    <row r="2181" spans="1:19" x14ac:dyDescent="0.25">
      <c r="A2181" s="54">
        <f>_xlfn.XLOOKUP(B2181,'School Lookup'!D:D,'School Lookup'!F:F,0)</f>
        <v>251672</v>
      </c>
      <c r="B2181" s="54" t="str">
        <f>_xlfn.XLOOKUP(C2181,'School Lookup'!A:A,'School Lookup'!D:D,_xlfn.XLOOKUP(C2181,'School Lookup'!B:B,'School Lookup'!D:D,_xlfn.XLOOKUP(C2181,'School Lookup'!C:C,'School Lookup'!D:D,0)))</f>
        <v>Park Schools Federation</v>
      </c>
      <c r="C2181" t="s">
        <v>40</v>
      </c>
      <c r="D2181" t="s">
        <v>1961</v>
      </c>
      <c r="E2181" t="s">
        <v>16</v>
      </c>
      <c r="F2181" t="s">
        <v>734</v>
      </c>
      <c r="G2181" t="s">
        <v>235</v>
      </c>
      <c r="H2181" t="s">
        <v>228</v>
      </c>
      <c r="I2181" t="s">
        <v>980</v>
      </c>
      <c r="J2181" t="s">
        <v>981</v>
      </c>
      <c r="K2181" s="4">
        <v>46031</v>
      </c>
      <c r="L2181" s="5">
        <v>0.44791666666666669</v>
      </c>
      <c r="M2181" t="s">
        <v>953</v>
      </c>
      <c r="N2181" s="5">
        <v>3.4722222222222222E-5</v>
      </c>
      <c r="O2181" t="s">
        <v>982</v>
      </c>
      <c r="P2181">
        <v>0.02</v>
      </c>
      <c r="Q2181">
        <v>20</v>
      </c>
      <c r="R2181" t="s">
        <v>983</v>
      </c>
      <c r="S2181" t="s">
        <v>984</v>
      </c>
    </row>
    <row r="2182" spans="1:19" x14ac:dyDescent="0.25">
      <c r="A2182" s="54">
        <f>_xlfn.XLOOKUP(B2182,'School Lookup'!D:D,'School Lookup'!F:F,0)</f>
        <v>251672</v>
      </c>
      <c r="B2182" s="54" t="str">
        <f>_xlfn.XLOOKUP(C2182,'School Lookup'!A:A,'School Lookup'!D:D,_xlfn.XLOOKUP(C2182,'School Lookup'!B:B,'School Lookup'!D:D,_xlfn.XLOOKUP(C2182,'School Lookup'!C:C,'School Lookup'!D:D,0)))</f>
        <v>Park Schools Federation</v>
      </c>
      <c r="C2182" t="s">
        <v>40</v>
      </c>
      <c r="D2182" t="s">
        <v>1518</v>
      </c>
      <c r="E2182" t="s">
        <v>16</v>
      </c>
      <c r="F2182" t="s">
        <v>734</v>
      </c>
      <c r="G2182" t="s">
        <v>235</v>
      </c>
      <c r="H2182" t="s">
        <v>228</v>
      </c>
      <c r="I2182" t="s">
        <v>980</v>
      </c>
      <c r="J2182" t="s">
        <v>981</v>
      </c>
      <c r="K2182" s="4">
        <v>46031</v>
      </c>
      <c r="L2182" s="5">
        <v>0.44930555555555557</v>
      </c>
      <c r="M2182" t="s">
        <v>953</v>
      </c>
      <c r="N2182" s="5">
        <v>2.3148148148148147E-5</v>
      </c>
      <c r="O2182" t="s">
        <v>982</v>
      </c>
      <c r="P2182">
        <v>0.02</v>
      </c>
      <c r="Q2182">
        <v>20</v>
      </c>
      <c r="R2182" t="s">
        <v>1006</v>
      </c>
      <c r="S2182" t="s">
        <v>994</v>
      </c>
    </row>
    <row r="2183" spans="1:19" x14ac:dyDescent="0.25">
      <c r="A2183" s="54">
        <f>_xlfn.XLOOKUP(B2183,'School Lookup'!D:D,'School Lookup'!F:F,0)</f>
        <v>251672</v>
      </c>
      <c r="B2183" s="54" t="str">
        <f>_xlfn.XLOOKUP(C2183,'School Lookup'!A:A,'School Lookup'!D:D,_xlfn.XLOOKUP(C2183,'School Lookup'!B:B,'School Lookup'!D:D,_xlfn.XLOOKUP(C2183,'School Lookup'!C:C,'School Lookup'!D:D,0)))</f>
        <v>Park Schools Federation</v>
      </c>
      <c r="C2183" t="s">
        <v>40</v>
      </c>
      <c r="D2183" t="s">
        <v>1603</v>
      </c>
      <c r="E2183" t="s">
        <v>16</v>
      </c>
      <c r="F2183" t="s">
        <v>734</v>
      </c>
      <c r="G2183" t="s">
        <v>235</v>
      </c>
      <c r="H2183" t="s">
        <v>228</v>
      </c>
      <c r="I2183" t="s">
        <v>980</v>
      </c>
      <c r="J2183" t="s">
        <v>981</v>
      </c>
      <c r="K2183" s="4">
        <v>46031</v>
      </c>
      <c r="L2183" s="5">
        <v>0.44930555555555557</v>
      </c>
      <c r="M2183" t="s">
        <v>953</v>
      </c>
      <c r="N2183" s="5">
        <v>3.4722222222222222E-5</v>
      </c>
      <c r="O2183" t="s">
        <v>982</v>
      </c>
      <c r="P2183">
        <v>0.02</v>
      </c>
      <c r="Q2183">
        <v>20</v>
      </c>
      <c r="R2183" t="s">
        <v>1006</v>
      </c>
      <c r="S2183" t="s">
        <v>994</v>
      </c>
    </row>
    <row r="2184" spans="1:19" x14ac:dyDescent="0.25">
      <c r="A2184" s="54">
        <f>_xlfn.XLOOKUP(B2184,'School Lookup'!D:D,'School Lookup'!F:F,0)</f>
        <v>251672</v>
      </c>
      <c r="B2184" s="54" t="str">
        <f>_xlfn.XLOOKUP(C2184,'School Lookup'!A:A,'School Lookup'!D:D,_xlfn.XLOOKUP(C2184,'School Lookup'!B:B,'School Lookup'!D:D,_xlfn.XLOOKUP(C2184,'School Lookup'!C:C,'School Lookup'!D:D,0)))</f>
        <v>Park Schools Federation</v>
      </c>
      <c r="C2184" t="s">
        <v>40</v>
      </c>
      <c r="D2184" t="s">
        <v>1962</v>
      </c>
      <c r="E2184" t="s">
        <v>16</v>
      </c>
      <c r="F2184" t="s">
        <v>734</v>
      </c>
      <c r="G2184" t="s">
        <v>235</v>
      </c>
      <c r="H2184" t="s">
        <v>228</v>
      </c>
      <c r="I2184" t="s">
        <v>980</v>
      </c>
      <c r="J2184" t="s">
        <v>981</v>
      </c>
      <c r="K2184" s="4">
        <v>46031</v>
      </c>
      <c r="L2184" s="5">
        <v>0.45277777777777778</v>
      </c>
      <c r="M2184" t="s">
        <v>953</v>
      </c>
      <c r="N2184" s="5">
        <v>2.7777777777777778E-4</v>
      </c>
      <c r="O2184" t="s">
        <v>982</v>
      </c>
      <c r="P2184">
        <v>2.9000000000000001E-2</v>
      </c>
      <c r="Q2184">
        <v>20</v>
      </c>
      <c r="R2184" t="s">
        <v>998</v>
      </c>
      <c r="S2184" t="s">
        <v>987</v>
      </c>
    </row>
    <row r="2185" spans="1:19" x14ac:dyDescent="0.25">
      <c r="A2185" s="54">
        <f>_xlfn.XLOOKUP(B2185,'School Lookup'!D:D,'School Lookup'!F:F,0)</f>
        <v>251672</v>
      </c>
      <c r="B2185" s="54" t="str">
        <f>_xlfn.XLOOKUP(C2185,'School Lookup'!A:A,'School Lookup'!D:D,_xlfn.XLOOKUP(C2185,'School Lookup'!B:B,'School Lookup'!D:D,_xlfn.XLOOKUP(C2185,'School Lookup'!C:C,'School Lookup'!D:D,0)))</f>
        <v>Park Schools Federation</v>
      </c>
      <c r="C2185" t="s">
        <v>40</v>
      </c>
      <c r="D2185" t="s">
        <v>1963</v>
      </c>
      <c r="E2185" t="s">
        <v>16</v>
      </c>
      <c r="F2185" t="s">
        <v>734</v>
      </c>
      <c r="G2185" t="s">
        <v>235</v>
      </c>
      <c r="H2185" t="s">
        <v>228</v>
      </c>
      <c r="I2185" t="s">
        <v>980</v>
      </c>
      <c r="J2185" t="s">
        <v>981</v>
      </c>
      <c r="K2185" s="4">
        <v>46031</v>
      </c>
      <c r="L2185" s="5">
        <v>0.45347222222222222</v>
      </c>
      <c r="M2185" t="s">
        <v>953</v>
      </c>
      <c r="N2185" s="5">
        <v>3.4722222222222222E-5</v>
      </c>
      <c r="O2185" t="s">
        <v>982</v>
      </c>
      <c r="P2185">
        <v>0.02</v>
      </c>
      <c r="Q2185">
        <v>20</v>
      </c>
      <c r="R2185" t="s">
        <v>986</v>
      </c>
      <c r="S2185" t="s">
        <v>987</v>
      </c>
    </row>
    <row r="2186" spans="1:19" x14ac:dyDescent="0.25">
      <c r="A2186" s="54">
        <f>_xlfn.XLOOKUP(B2186,'School Lookup'!D:D,'School Lookup'!F:F,0)</f>
        <v>251672</v>
      </c>
      <c r="B2186" s="54" t="str">
        <f>_xlfn.XLOOKUP(C2186,'School Lookup'!A:A,'School Lookup'!D:D,_xlfn.XLOOKUP(C2186,'School Lookup'!B:B,'School Lookup'!D:D,_xlfn.XLOOKUP(C2186,'School Lookup'!C:C,'School Lookup'!D:D,0)))</f>
        <v>Park Schools Federation</v>
      </c>
      <c r="C2186" t="s">
        <v>40</v>
      </c>
      <c r="D2186" t="s">
        <v>1830</v>
      </c>
      <c r="E2186" t="s">
        <v>16</v>
      </c>
      <c r="F2186" t="s">
        <v>734</v>
      </c>
      <c r="G2186" t="s">
        <v>235</v>
      </c>
      <c r="H2186" t="s">
        <v>228</v>
      </c>
      <c r="I2186" t="s">
        <v>980</v>
      </c>
      <c r="J2186" t="s">
        <v>959</v>
      </c>
      <c r="K2186" s="4">
        <v>46031</v>
      </c>
      <c r="L2186" s="5">
        <v>0.54513888888888884</v>
      </c>
      <c r="M2186" t="s">
        <v>953</v>
      </c>
      <c r="N2186" s="5">
        <v>1.1111111111111111E-3</v>
      </c>
      <c r="O2186" t="s">
        <v>960</v>
      </c>
      <c r="P2186">
        <v>2.1999999999999999E-2</v>
      </c>
      <c r="Q2186">
        <v>20</v>
      </c>
      <c r="R2186" t="s">
        <v>1071</v>
      </c>
      <c r="S2186" t="s">
        <v>966</v>
      </c>
    </row>
    <row r="2187" spans="1:19" x14ac:dyDescent="0.25">
      <c r="A2187" s="54">
        <f>_xlfn.XLOOKUP(B2187,'School Lookup'!D:D,'School Lookup'!F:F,0)</f>
        <v>251672</v>
      </c>
      <c r="B2187" s="54" t="str">
        <f>_xlfn.XLOOKUP(C2187,'School Lookup'!A:A,'School Lookup'!D:D,_xlfn.XLOOKUP(C2187,'School Lookup'!B:B,'School Lookup'!D:D,_xlfn.XLOOKUP(C2187,'School Lookup'!C:C,'School Lookup'!D:D,0)))</f>
        <v>Park Schools Federation</v>
      </c>
      <c r="C2187" t="s">
        <v>40</v>
      </c>
      <c r="D2187" t="s">
        <v>1830</v>
      </c>
      <c r="E2187" t="s">
        <v>16</v>
      </c>
      <c r="F2187" t="s">
        <v>734</v>
      </c>
      <c r="G2187" t="s">
        <v>235</v>
      </c>
      <c r="H2187" t="s">
        <v>228</v>
      </c>
      <c r="I2187" t="s">
        <v>980</v>
      </c>
      <c r="J2187" t="s">
        <v>959</v>
      </c>
      <c r="K2187" s="4">
        <v>46031</v>
      </c>
      <c r="L2187" s="5">
        <v>0.55069444444444449</v>
      </c>
      <c r="M2187" t="s">
        <v>953</v>
      </c>
      <c r="N2187" s="5">
        <v>5.4398148148148144E-4</v>
      </c>
      <c r="O2187" t="s">
        <v>960</v>
      </c>
      <c r="P2187">
        <v>2.1999999999999999E-2</v>
      </c>
      <c r="Q2187">
        <v>20</v>
      </c>
      <c r="R2187" t="s">
        <v>1071</v>
      </c>
      <c r="S2187" t="s">
        <v>966</v>
      </c>
    </row>
    <row r="2188" spans="1:19" x14ac:dyDescent="0.25">
      <c r="A2188" s="54">
        <f>_xlfn.XLOOKUP(B2188,'School Lookup'!D:D,'School Lookup'!F:F,0)</f>
        <v>251672</v>
      </c>
      <c r="B2188" s="54" t="str">
        <f>_xlfn.XLOOKUP(C2188,'School Lookup'!A:A,'School Lookup'!D:D,_xlfn.XLOOKUP(C2188,'School Lookup'!B:B,'School Lookup'!D:D,_xlfn.XLOOKUP(C2188,'School Lookup'!C:C,'School Lookup'!D:D,0)))</f>
        <v>Park Schools Federation</v>
      </c>
      <c r="C2188" t="s">
        <v>40</v>
      </c>
      <c r="D2188" t="s">
        <v>1964</v>
      </c>
      <c r="E2188" t="s">
        <v>16</v>
      </c>
      <c r="F2188" t="s">
        <v>734</v>
      </c>
      <c r="G2188" t="s">
        <v>235</v>
      </c>
      <c r="H2188" t="s">
        <v>228</v>
      </c>
      <c r="I2188" t="s">
        <v>980</v>
      </c>
      <c r="J2188" t="s">
        <v>959</v>
      </c>
      <c r="K2188" s="4">
        <v>46031</v>
      </c>
      <c r="L2188" s="5">
        <v>0.5708333333333333</v>
      </c>
      <c r="M2188" t="s">
        <v>953</v>
      </c>
      <c r="N2188" s="5">
        <v>2.3958333333333331E-3</v>
      </c>
      <c r="O2188" t="s">
        <v>960</v>
      </c>
      <c r="P2188">
        <v>0.03</v>
      </c>
      <c r="Q2188">
        <v>20</v>
      </c>
      <c r="R2188" t="s">
        <v>1071</v>
      </c>
      <c r="S2188" t="s">
        <v>966</v>
      </c>
    </row>
    <row r="2189" spans="1:19" x14ac:dyDescent="0.25">
      <c r="A2189" s="54">
        <f>_xlfn.XLOOKUP(B2189,'School Lookup'!D:D,'School Lookup'!F:F,0)</f>
        <v>823392</v>
      </c>
      <c r="B2189" s="54" t="str">
        <f>_xlfn.XLOOKUP(C2189,'School Lookup'!A:A,'School Lookup'!D:D,_xlfn.XLOOKUP(C2189,'School Lookup'!B:B,'School Lookup'!D:D,_xlfn.XLOOKUP(C2189,'School Lookup'!C:C,'School Lookup'!D:D,0)))</f>
        <v>Fitz Herbert C of E VA Primary School</v>
      </c>
      <c r="C2189" t="s">
        <v>18</v>
      </c>
      <c r="D2189">
        <v>619</v>
      </c>
      <c r="E2189" t="s">
        <v>16</v>
      </c>
      <c r="F2189" t="s">
        <v>734</v>
      </c>
      <c r="G2189" t="s">
        <v>134</v>
      </c>
      <c r="H2189" t="s">
        <v>347</v>
      </c>
      <c r="I2189" t="s">
        <v>958</v>
      </c>
      <c r="J2189" t="s">
        <v>959</v>
      </c>
      <c r="K2189" s="4">
        <v>46031</v>
      </c>
      <c r="L2189" s="5">
        <v>0.54067129629629629</v>
      </c>
      <c r="M2189" t="s">
        <v>953</v>
      </c>
      <c r="N2189" s="5">
        <v>2.8935185185185184E-4</v>
      </c>
      <c r="O2189" t="s">
        <v>960</v>
      </c>
      <c r="P2189">
        <v>0</v>
      </c>
      <c r="Q2189">
        <v>20</v>
      </c>
      <c r="R2189" t="s">
        <v>975</v>
      </c>
      <c r="S2189" t="s">
        <v>976</v>
      </c>
    </row>
    <row r="2190" spans="1:19" x14ac:dyDescent="0.25">
      <c r="A2190" s="54">
        <f>_xlfn.XLOOKUP(B2190,'School Lookup'!D:D,'School Lookup'!F:F,0)</f>
        <v>682471</v>
      </c>
      <c r="B2190" s="54" t="str">
        <f>_xlfn.XLOOKUP(C2190,'School Lookup'!A:A,'School Lookup'!D:D,_xlfn.XLOOKUP(C2190,'School Lookup'!B:B,'School Lookup'!D:D,_xlfn.XLOOKUP(C2190,'School Lookup'!C:C,'School Lookup'!D:D,0)))</f>
        <v>Ridgeway Primary School</v>
      </c>
      <c r="C2190" t="s">
        <v>327</v>
      </c>
      <c r="D2190">
        <v>500</v>
      </c>
      <c r="E2190" t="s">
        <v>16</v>
      </c>
      <c r="F2190" t="s">
        <v>734</v>
      </c>
      <c r="G2190" t="s">
        <v>328</v>
      </c>
      <c r="H2190" t="s">
        <v>885</v>
      </c>
      <c r="I2190" t="s">
        <v>958</v>
      </c>
      <c r="J2190" t="s">
        <v>959</v>
      </c>
      <c r="K2190" s="4">
        <v>46031</v>
      </c>
      <c r="L2190" s="5">
        <v>0.43206018518518519</v>
      </c>
      <c r="M2190" t="s">
        <v>953</v>
      </c>
      <c r="N2190" s="5">
        <v>1.273148148148148E-4</v>
      </c>
      <c r="O2190" t="s">
        <v>960</v>
      </c>
      <c r="P2190">
        <v>0</v>
      </c>
      <c r="Q2190">
        <v>20</v>
      </c>
      <c r="R2190" t="s">
        <v>961</v>
      </c>
      <c r="S2190" t="s">
        <v>955</v>
      </c>
    </row>
    <row r="2191" spans="1:19" x14ac:dyDescent="0.25">
      <c r="A2191" s="54">
        <f>_xlfn.XLOOKUP(B2191,'School Lookup'!D:D,'School Lookup'!F:F,0)</f>
        <v>682471</v>
      </c>
      <c r="B2191" s="54" t="str">
        <f>_xlfn.XLOOKUP(C2191,'School Lookup'!A:A,'School Lookup'!D:D,_xlfn.XLOOKUP(C2191,'School Lookup'!B:B,'School Lookup'!D:D,_xlfn.XLOOKUP(C2191,'School Lookup'!C:C,'School Lookup'!D:D,0)))</f>
        <v>Ridgeway Primary School</v>
      </c>
      <c r="C2191" t="s">
        <v>327</v>
      </c>
      <c r="D2191">
        <v>500</v>
      </c>
      <c r="E2191" t="s">
        <v>16</v>
      </c>
      <c r="F2191" t="s">
        <v>734</v>
      </c>
      <c r="G2191" t="s">
        <v>328</v>
      </c>
      <c r="H2191" t="s">
        <v>885</v>
      </c>
      <c r="I2191" t="s">
        <v>958</v>
      </c>
      <c r="J2191" t="s">
        <v>959</v>
      </c>
      <c r="K2191" s="4">
        <v>46031</v>
      </c>
      <c r="L2191" s="5">
        <v>0.458125</v>
      </c>
      <c r="M2191" t="s">
        <v>953</v>
      </c>
      <c r="N2191" s="5">
        <v>4.5138888888888887E-4</v>
      </c>
      <c r="O2191" t="s">
        <v>960</v>
      </c>
      <c r="P2191">
        <v>0</v>
      </c>
      <c r="Q2191">
        <v>20</v>
      </c>
      <c r="R2191" t="s">
        <v>961</v>
      </c>
      <c r="S2191" t="s">
        <v>955</v>
      </c>
    </row>
    <row r="2192" spans="1:19" x14ac:dyDescent="0.25">
      <c r="A2192" s="54">
        <f>_xlfn.XLOOKUP(B2192,'School Lookup'!D:D,'School Lookup'!F:F,0)</f>
        <v>682471</v>
      </c>
      <c r="B2192" s="54" t="str">
        <f>_xlfn.XLOOKUP(C2192,'School Lookup'!A:A,'School Lookup'!D:D,_xlfn.XLOOKUP(C2192,'School Lookup'!B:B,'School Lookup'!D:D,_xlfn.XLOOKUP(C2192,'School Lookup'!C:C,'School Lookup'!D:D,0)))</f>
        <v>Ridgeway Primary School</v>
      </c>
      <c r="C2192" t="s">
        <v>327</v>
      </c>
      <c r="D2192">
        <v>500</v>
      </c>
      <c r="E2192" t="s">
        <v>16</v>
      </c>
      <c r="F2192" t="s">
        <v>734</v>
      </c>
      <c r="G2192" t="s">
        <v>328</v>
      </c>
      <c r="H2192" t="s">
        <v>885</v>
      </c>
      <c r="I2192" t="s">
        <v>958</v>
      </c>
      <c r="J2192" t="s">
        <v>959</v>
      </c>
      <c r="K2192" s="4">
        <v>46031</v>
      </c>
      <c r="L2192" s="5">
        <v>0.47016203703703702</v>
      </c>
      <c r="M2192" t="s">
        <v>953</v>
      </c>
      <c r="N2192" s="5">
        <v>5.7870370370370373E-5</v>
      </c>
      <c r="O2192" t="s">
        <v>960</v>
      </c>
      <c r="P2192">
        <v>0</v>
      </c>
      <c r="Q2192">
        <v>20</v>
      </c>
      <c r="R2192" t="s">
        <v>961</v>
      </c>
      <c r="S2192" t="s">
        <v>955</v>
      </c>
    </row>
    <row r="2193" spans="1:19" x14ac:dyDescent="0.25">
      <c r="A2193" s="54">
        <f>_xlfn.XLOOKUP(B2193,'School Lookup'!D:D,'School Lookup'!F:F,0)</f>
        <v>114469</v>
      </c>
      <c r="B2193" s="54" t="str">
        <f>_xlfn.XLOOKUP(C2193,'School Lookup'!A:A,'School Lookup'!D:D,_xlfn.XLOOKUP(C2193,'School Lookup'!B:B,'School Lookup'!D:D,_xlfn.XLOOKUP(C2193,'School Lookup'!C:C,'School Lookup'!D:D,0)))</f>
        <v>Thornsett Primary School</v>
      </c>
      <c r="C2193" t="s">
        <v>20</v>
      </c>
      <c r="D2193" t="s">
        <v>1965</v>
      </c>
      <c r="E2193" t="s">
        <v>16</v>
      </c>
      <c r="F2193" t="s">
        <v>734</v>
      </c>
      <c r="G2193" t="s">
        <v>224</v>
      </c>
      <c r="H2193" t="s">
        <v>222</v>
      </c>
      <c r="I2193" t="s">
        <v>980</v>
      </c>
      <c r="J2193" t="s">
        <v>959</v>
      </c>
      <c r="K2193" s="4">
        <v>46031</v>
      </c>
      <c r="L2193" s="5">
        <v>0.64469907407407412</v>
      </c>
      <c r="M2193" t="s">
        <v>953</v>
      </c>
      <c r="N2193" s="5">
        <v>5.6712962962962967E-4</v>
      </c>
      <c r="O2193" t="s">
        <v>1023</v>
      </c>
      <c r="P2193">
        <v>2.1999999999999999E-2</v>
      </c>
      <c r="Q2193">
        <v>20</v>
      </c>
      <c r="R2193" t="s">
        <v>978</v>
      </c>
      <c r="S2193" t="s">
        <v>966</v>
      </c>
    </row>
    <row r="2194" spans="1:19" x14ac:dyDescent="0.25">
      <c r="A2194" s="54">
        <f>_xlfn.XLOOKUP(B2194,'School Lookup'!D:D,'School Lookup'!F:F,0)</f>
        <v>417101</v>
      </c>
      <c r="B2194" s="54" t="str">
        <f>_xlfn.XLOOKUP(C2194,'School Lookup'!A:A,'School Lookup'!D:D,_xlfn.XLOOKUP(C2194,'School Lookup'!B:B,'School Lookup'!D:D,_xlfn.XLOOKUP(C2194,'School Lookup'!C:C,'School Lookup'!D:D,0)))</f>
        <v>Church Broughton CE Controlled Primary School</v>
      </c>
      <c r="C2194" t="s">
        <v>21</v>
      </c>
      <c r="D2194" t="s">
        <v>1834</v>
      </c>
      <c r="E2194" t="s">
        <v>16</v>
      </c>
      <c r="F2194" t="s">
        <v>734</v>
      </c>
      <c r="G2194" t="s">
        <v>220</v>
      </c>
      <c r="H2194" t="s">
        <v>761</v>
      </c>
      <c r="I2194" t="s">
        <v>980</v>
      </c>
      <c r="J2194" t="s">
        <v>959</v>
      </c>
      <c r="K2194" s="4">
        <v>46031</v>
      </c>
      <c r="L2194" s="5">
        <v>0.42534722222222221</v>
      </c>
      <c r="M2194" t="s">
        <v>953</v>
      </c>
      <c r="N2194" s="5">
        <v>5.9027777777777778E-4</v>
      </c>
      <c r="O2194" t="s">
        <v>1023</v>
      </c>
      <c r="P2194">
        <v>2.1999999999999999E-2</v>
      </c>
      <c r="Q2194">
        <v>20</v>
      </c>
      <c r="R2194" t="s">
        <v>978</v>
      </c>
      <c r="S2194" t="s">
        <v>966</v>
      </c>
    </row>
    <row r="2195" spans="1:19" x14ac:dyDescent="0.25">
      <c r="A2195" s="54">
        <f>_xlfn.XLOOKUP(B2195,'School Lookup'!D:D,'School Lookup'!F:F,0)</f>
        <v>417101</v>
      </c>
      <c r="B2195" s="54" t="str">
        <f>_xlfn.XLOOKUP(C2195,'School Lookup'!A:A,'School Lookup'!D:D,_xlfn.XLOOKUP(C2195,'School Lookup'!B:B,'School Lookup'!D:D,_xlfn.XLOOKUP(C2195,'School Lookup'!C:C,'School Lookup'!D:D,0)))</f>
        <v>Church Broughton CE Controlled Primary School</v>
      </c>
      <c r="C2195" t="s">
        <v>21</v>
      </c>
      <c r="D2195" t="s">
        <v>1834</v>
      </c>
      <c r="E2195" t="s">
        <v>16</v>
      </c>
      <c r="F2195" t="s">
        <v>734</v>
      </c>
      <c r="G2195" t="s">
        <v>220</v>
      </c>
      <c r="H2195" t="s">
        <v>761</v>
      </c>
      <c r="I2195" t="s">
        <v>980</v>
      </c>
      <c r="J2195" t="s">
        <v>959</v>
      </c>
      <c r="K2195" s="4">
        <v>46031</v>
      </c>
      <c r="L2195" s="5">
        <v>0.45187500000000003</v>
      </c>
      <c r="M2195" t="s">
        <v>953</v>
      </c>
      <c r="N2195" s="5">
        <v>5.7870370370370373E-5</v>
      </c>
      <c r="O2195" t="s">
        <v>1023</v>
      </c>
      <c r="P2195">
        <v>2.1999999999999999E-2</v>
      </c>
      <c r="Q2195">
        <v>20</v>
      </c>
      <c r="R2195" t="s">
        <v>978</v>
      </c>
      <c r="S2195" t="s">
        <v>966</v>
      </c>
    </row>
    <row r="2196" spans="1:19" x14ac:dyDescent="0.25">
      <c r="A2196" s="54">
        <f>_xlfn.XLOOKUP(B2196,'School Lookup'!D:D,'School Lookup'!F:F,0)</f>
        <v>417101</v>
      </c>
      <c r="B2196" s="54" t="str">
        <f>_xlfn.XLOOKUP(C2196,'School Lookup'!A:A,'School Lookup'!D:D,_xlfn.XLOOKUP(C2196,'School Lookup'!B:B,'School Lookup'!D:D,_xlfn.XLOOKUP(C2196,'School Lookup'!C:C,'School Lookup'!D:D,0)))</f>
        <v>Church Broughton CE Controlled Primary School</v>
      </c>
      <c r="C2196" t="s">
        <v>21</v>
      </c>
      <c r="D2196" t="s">
        <v>1834</v>
      </c>
      <c r="E2196" t="s">
        <v>16</v>
      </c>
      <c r="F2196" t="s">
        <v>734</v>
      </c>
      <c r="G2196" t="s">
        <v>220</v>
      </c>
      <c r="H2196" t="s">
        <v>761</v>
      </c>
      <c r="I2196" t="s">
        <v>980</v>
      </c>
      <c r="J2196" t="s">
        <v>959</v>
      </c>
      <c r="K2196" s="4">
        <v>46031</v>
      </c>
      <c r="L2196" s="5">
        <v>0.45461805555555557</v>
      </c>
      <c r="M2196" t="s">
        <v>953</v>
      </c>
      <c r="N2196" s="5">
        <v>2.3148148148148147E-5</v>
      </c>
      <c r="O2196" t="s">
        <v>1023</v>
      </c>
      <c r="P2196">
        <v>2.1999999999999999E-2</v>
      </c>
      <c r="Q2196">
        <v>20</v>
      </c>
      <c r="R2196" t="s">
        <v>978</v>
      </c>
      <c r="S2196" t="s">
        <v>966</v>
      </c>
    </row>
    <row r="2197" spans="1:19" x14ac:dyDescent="0.25">
      <c r="A2197" s="54">
        <f>_xlfn.XLOOKUP(B2197,'School Lookup'!D:D,'School Lookup'!F:F,0)</f>
        <v>417101</v>
      </c>
      <c r="B2197" s="54" t="str">
        <f>_xlfn.XLOOKUP(C2197,'School Lookup'!A:A,'School Lookup'!D:D,_xlfn.XLOOKUP(C2197,'School Lookup'!B:B,'School Lookup'!D:D,_xlfn.XLOOKUP(C2197,'School Lookup'!C:C,'School Lookup'!D:D,0)))</f>
        <v>Church Broughton CE Controlled Primary School</v>
      </c>
      <c r="C2197" t="s">
        <v>21</v>
      </c>
      <c r="D2197" t="s">
        <v>1669</v>
      </c>
      <c r="E2197" t="s">
        <v>16</v>
      </c>
      <c r="F2197" t="s">
        <v>734</v>
      </c>
      <c r="G2197" t="s">
        <v>220</v>
      </c>
      <c r="H2197" t="s">
        <v>761</v>
      </c>
      <c r="I2197" t="s">
        <v>980</v>
      </c>
      <c r="J2197" t="s">
        <v>959</v>
      </c>
      <c r="K2197" s="4">
        <v>46031</v>
      </c>
      <c r="L2197" s="5">
        <v>0.57505787037037037</v>
      </c>
      <c r="M2197" t="s">
        <v>953</v>
      </c>
      <c r="N2197" s="5">
        <v>1.5277777777777779E-3</v>
      </c>
      <c r="O2197" t="s">
        <v>1023</v>
      </c>
      <c r="P2197">
        <v>2.1999999999999999E-2</v>
      </c>
      <c r="Q2197">
        <v>20</v>
      </c>
      <c r="R2197" t="s">
        <v>1670</v>
      </c>
      <c r="S2197" t="s">
        <v>966</v>
      </c>
    </row>
    <row r="2198" spans="1:19" x14ac:dyDescent="0.25">
      <c r="A2198" s="54">
        <f>_xlfn.XLOOKUP(B2198,'School Lookup'!D:D,'School Lookup'!F:F,0)</f>
        <v>417101</v>
      </c>
      <c r="B2198" s="54" t="str">
        <f>_xlfn.XLOOKUP(C2198,'School Lookup'!A:A,'School Lookup'!D:D,_xlfn.XLOOKUP(C2198,'School Lookup'!B:B,'School Lookup'!D:D,_xlfn.XLOOKUP(C2198,'School Lookup'!C:C,'School Lookup'!D:D,0)))</f>
        <v>Church Broughton CE Controlled Primary School</v>
      </c>
      <c r="C2198" t="s">
        <v>21</v>
      </c>
      <c r="D2198" t="s">
        <v>1669</v>
      </c>
      <c r="E2198" t="s">
        <v>16</v>
      </c>
      <c r="F2198" t="s">
        <v>734</v>
      </c>
      <c r="G2198" t="s">
        <v>220</v>
      </c>
      <c r="H2198" t="s">
        <v>761</v>
      </c>
      <c r="I2198" t="s">
        <v>980</v>
      </c>
      <c r="J2198" t="s">
        <v>959</v>
      </c>
      <c r="K2198" s="4">
        <v>46031</v>
      </c>
      <c r="L2198" s="5">
        <v>0.58028935185185182</v>
      </c>
      <c r="M2198" t="s">
        <v>953</v>
      </c>
      <c r="N2198" s="5">
        <v>1.712962962962963E-3</v>
      </c>
      <c r="O2198" t="s">
        <v>1023</v>
      </c>
      <c r="P2198">
        <v>2.1999999999999999E-2</v>
      </c>
      <c r="Q2198">
        <v>20</v>
      </c>
      <c r="R2198" t="s">
        <v>1670</v>
      </c>
      <c r="S2198" t="s">
        <v>966</v>
      </c>
    </row>
    <row r="2199" spans="1:19" x14ac:dyDescent="0.25">
      <c r="A2199" s="54">
        <f>_xlfn.XLOOKUP(B2199,'School Lookup'!D:D,'School Lookup'!F:F,0)</f>
        <v>417101</v>
      </c>
      <c r="B2199" s="54" t="str">
        <f>_xlfn.XLOOKUP(C2199,'School Lookup'!A:A,'School Lookup'!D:D,_xlfn.XLOOKUP(C2199,'School Lookup'!B:B,'School Lookup'!D:D,_xlfn.XLOOKUP(C2199,'School Lookup'!C:C,'School Lookup'!D:D,0)))</f>
        <v>Church Broughton CE Controlled Primary School</v>
      </c>
      <c r="C2199" t="s">
        <v>21</v>
      </c>
      <c r="D2199" t="s">
        <v>1734</v>
      </c>
      <c r="E2199" t="s">
        <v>16</v>
      </c>
      <c r="F2199" t="s">
        <v>734</v>
      </c>
      <c r="G2199" t="s">
        <v>220</v>
      </c>
      <c r="H2199" t="s">
        <v>761</v>
      </c>
      <c r="I2199" t="s">
        <v>980</v>
      </c>
      <c r="J2199" t="s">
        <v>981</v>
      </c>
      <c r="K2199" s="4">
        <v>46031</v>
      </c>
      <c r="L2199" s="5">
        <v>0.37980324074074073</v>
      </c>
      <c r="M2199" t="s">
        <v>953</v>
      </c>
      <c r="N2199" s="5">
        <v>4.1666666666666669E-4</v>
      </c>
      <c r="O2199" t="s">
        <v>982</v>
      </c>
      <c r="P2199">
        <v>4.3999999999999997E-2</v>
      </c>
      <c r="Q2199">
        <v>20</v>
      </c>
      <c r="R2199" t="s">
        <v>983</v>
      </c>
      <c r="S2199" t="s">
        <v>984</v>
      </c>
    </row>
    <row r="2200" spans="1:19" x14ac:dyDescent="0.25">
      <c r="A2200" s="54">
        <f>_xlfn.XLOOKUP(B2200,'School Lookup'!D:D,'School Lookup'!F:F,0)</f>
        <v>417101</v>
      </c>
      <c r="B2200" s="54" t="str">
        <f>_xlfn.XLOOKUP(C2200,'School Lookup'!A:A,'School Lookup'!D:D,_xlfn.XLOOKUP(C2200,'School Lookup'!B:B,'School Lookup'!D:D,_xlfn.XLOOKUP(C2200,'School Lookup'!C:C,'School Lookup'!D:D,0)))</f>
        <v>Church Broughton CE Controlled Primary School</v>
      </c>
      <c r="C2200" t="s">
        <v>21</v>
      </c>
      <c r="D2200" t="s">
        <v>1427</v>
      </c>
      <c r="E2200" t="s">
        <v>16</v>
      </c>
      <c r="F2200" t="s">
        <v>734</v>
      </c>
      <c r="G2200" t="s">
        <v>220</v>
      </c>
      <c r="H2200" t="s">
        <v>761</v>
      </c>
      <c r="I2200" t="s">
        <v>980</v>
      </c>
      <c r="J2200" t="s">
        <v>981</v>
      </c>
      <c r="K2200" s="4">
        <v>46031</v>
      </c>
      <c r="L2200" s="5">
        <v>0.38997685185185182</v>
      </c>
      <c r="M2200" t="s">
        <v>953</v>
      </c>
      <c r="N2200" s="5">
        <v>4.1666666666666669E-4</v>
      </c>
      <c r="O2200" t="s">
        <v>982</v>
      </c>
      <c r="P2200">
        <v>9.2999999999999999E-2</v>
      </c>
      <c r="Q2200">
        <v>20</v>
      </c>
      <c r="R2200" t="s">
        <v>1074</v>
      </c>
      <c r="S2200" t="s">
        <v>990</v>
      </c>
    </row>
    <row r="2201" spans="1:19" x14ac:dyDescent="0.25">
      <c r="A2201" s="54">
        <f>_xlfn.XLOOKUP(B2201,'School Lookup'!D:D,'School Lookup'!F:F,0)</f>
        <v>417101</v>
      </c>
      <c r="B2201" s="54" t="str">
        <f>_xlfn.XLOOKUP(C2201,'School Lookup'!A:A,'School Lookup'!D:D,_xlfn.XLOOKUP(C2201,'School Lookup'!B:B,'School Lookup'!D:D,_xlfn.XLOOKUP(C2201,'School Lookup'!C:C,'School Lookup'!D:D,0)))</f>
        <v>Church Broughton CE Controlled Primary School</v>
      </c>
      <c r="C2201" t="s">
        <v>21</v>
      </c>
      <c r="D2201" t="s">
        <v>1217</v>
      </c>
      <c r="E2201" t="s">
        <v>16</v>
      </c>
      <c r="F2201" t="s">
        <v>734</v>
      </c>
      <c r="G2201" t="s">
        <v>220</v>
      </c>
      <c r="H2201" t="s">
        <v>761</v>
      </c>
      <c r="I2201" t="s">
        <v>980</v>
      </c>
      <c r="J2201" t="s">
        <v>981</v>
      </c>
      <c r="K2201" s="4">
        <v>46031</v>
      </c>
      <c r="L2201" s="5">
        <v>0.47893518518518519</v>
      </c>
      <c r="M2201" t="s">
        <v>953</v>
      </c>
      <c r="N2201" s="5">
        <v>1.8634259259259259E-3</v>
      </c>
      <c r="O2201" t="s">
        <v>982</v>
      </c>
      <c r="P2201">
        <v>0.192</v>
      </c>
      <c r="Q2201">
        <v>20</v>
      </c>
      <c r="R2201" t="s">
        <v>998</v>
      </c>
      <c r="S2201" t="s">
        <v>987</v>
      </c>
    </row>
    <row r="2202" spans="1:19" x14ac:dyDescent="0.25">
      <c r="A2202" s="54">
        <f>_xlfn.XLOOKUP(B2202,'School Lookup'!D:D,'School Lookup'!F:F,0)</f>
        <v>417101</v>
      </c>
      <c r="B2202" s="54" t="str">
        <f>_xlfn.XLOOKUP(C2202,'School Lookup'!A:A,'School Lookup'!D:D,_xlfn.XLOOKUP(C2202,'School Lookup'!B:B,'School Lookup'!D:D,_xlfn.XLOOKUP(C2202,'School Lookup'!C:C,'School Lookup'!D:D,0)))</f>
        <v>Church Broughton CE Controlled Primary School</v>
      </c>
      <c r="C2202" t="s">
        <v>21</v>
      </c>
      <c r="D2202" t="s">
        <v>1428</v>
      </c>
      <c r="E2202" t="s">
        <v>16</v>
      </c>
      <c r="F2202" t="s">
        <v>734</v>
      </c>
      <c r="G2202" t="s">
        <v>220</v>
      </c>
      <c r="H2202" t="s">
        <v>761</v>
      </c>
      <c r="I2202" t="s">
        <v>980</v>
      </c>
      <c r="J2202" t="s">
        <v>981</v>
      </c>
      <c r="K2202" s="4">
        <v>46031</v>
      </c>
      <c r="L2202" s="5">
        <v>0.49879629629629629</v>
      </c>
      <c r="M2202" t="s">
        <v>953</v>
      </c>
      <c r="N2202" s="5">
        <v>2.5810185185185185E-3</v>
      </c>
      <c r="O2202" t="s">
        <v>982</v>
      </c>
      <c r="P2202">
        <v>0.26600000000000001</v>
      </c>
      <c r="Q2202">
        <v>20</v>
      </c>
      <c r="R2202" t="s">
        <v>983</v>
      </c>
      <c r="S2202" t="s">
        <v>984</v>
      </c>
    </row>
    <row r="2203" spans="1:19" x14ac:dyDescent="0.25">
      <c r="A2203" s="54">
        <f>_xlfn.XLOOKUP(B2203,'School Lookup'!D:D,'School Lookup'!F:F,0)</f>
        <v>417101</v>
      </c>
      <c r="B2203" s="54" t="str">
        <f>_xlfn.XLOOKUP(C2203,'School Lookup'!A:A,'School Lookup'!D:D,_xlfn.XLOOKUP(C2203,'School Lookup'!B:B,'School Lookup'!D:D,_xlfn.XLOOKUP(C2203,'School Lookup'!C:C,'School Lookup'!D:D,0)))</f>
        <v>Church Broughton CE Controlled Primary School</v>
      </c>
      <c r="C2203" t="s">
        <v>21</v>
      </c>
      <c r="D2203" t="s">
        <v>1966</v>
      </c>
      <c r="E2203" t="s">
        <v>16</v>
      </c>
      <c r="F2203" t="s">
        <v>734</v>
      </c>
      <c r="G2203" t="s">
        <v>220</v>
      </c>
      <c r="H2203" t="s">
        <v>761</v>
      </c>
      <c r="I2203" t="s">
        <v>980</v>
      </c>
      <c r="J2203" t="s">
        <v>981</v>
      </c>
      <c r="K2203" s="4">
        <v>46031</v>
      </c>
      <c r="L2203" s="5">
        <v>0.62123842592592593</v>
      </c>
      <c r="M2203" t="s">
        <v>953</v>
      </c>
      <c r="N2203" s="5">
        <v>2.627314814814815E-3</v>
      </c>
      <c r="O2203" t="s">
        <v>982</v>
      </c>
      <c r="P2203">
        <v>0.27</v>
      </c>
      <c r="Q2203">
        <v>20</v>
      </c>
      <c r="R2203" t="s">
        <v>983</v>
      </c>
      <c r="S2203" t="s">
        <v>984</v>
      </c>
    </row>
    <row r="2204" spans="1:19" x14ac:dyDescent="0.25">
      <c r="A2204" s="54">
        <f>_xlfn.XLOOKUP(B2204,'School Lookup'!D:D,'School Lookup'!F:F,0)</f>
        <v>417101</v>
      </c>
      <c r="B2204" s="54" t="str">
        <f>_xlfn.XLOOKUP(C2204,'School Lookup'!A:A,'School Lookup'!D:D,_xlfn.XLOOKUP(C2204,'School Lookup'!B:B,'School Lookup'!D:D,_xlfn.XLOOKUP(C2204,'School Lookup'!C:C,'School Lookup'!D:D,0)))</f>
        <v>Church Broughton CE Controlled Primary School</v>
      </c>
      <c r="C2204" t="s">
        <v>21</v>
      </c>
      <c r="D2204" t="s">
        <v>1967</v>
      </c>
      <c r="E2204" t="s">
        <v>16</v>
      </c>
      <c r="F2204" t="s">
        <v>734</v>
      </c>
      <c r="G2204" t="s">
        <v>220</v>
      </c>
      <c r="H2204" t="s">
        <v>761</v>
      </c>
      <c r="I2204" t="s">
        <v>980</v>
      </c>
      <c r="J2204" t="s">
        <v>981</v>
      </c>
      <c r="K2204" s="4">
        <v>46031</v>
      </c>
      <c r="L2204" s="5">
        <v>0.62784722222222222</v>
      </c>
      <c r="M2204" t="s">
        <v>953</v>
      </c>
      <c r="N2204" s="5">
        <v>2.3032407407407407E-3</v>
      </c>
      <c r="O2204" t="s">
        <v>982</v>
      </c>
      <c r="P2204">
        <v>0.23699999999999999</v>
      </c>
      <c r="Q2204">
        <v>20</v>
      </c>
      <c r="R2204" t="s">
        <v>983</v>
      </c>
      <c r="S2204" t="s">
        <v>984</v>
      </c>
    </row>
    <row r="2205" spans="1:19" x14ac:dyDescent="0.25">
      <c r="A2205" s="54">
        <f>_xlfn.XLOOKUP(B2205,'School Lookup'!D:D,'School Lookup'!F:F,0)</f>
        <v>417101</v>
      </c>
      <c r="B2205" s="54" t="str">
        <f>_xlfn.XLOOKUP(C2205,'School Lookup'!A:A,'School Lookup'!D:D,_xlfn.XLOOKUP(C2205,'School Lookup'!B:B,'School Lookup'!D:D,_xlfn.XLOOKUP(C2205,'School Lookup'!C:C,'School Lookup'!D:D,0)))</f>
        <v>Church Broughton CE Controlled Primary School</v>
      </c>
      <c r="C2205" t="s">
        <v>21</v>
      </c>
      <c r="D2205" t="s">
        <v>1526</v>
      </c>
      <c r="E2205" t="s">
        <v>16</v>
      </c>
      <c r="F2205" t="s">
        <v>734</v>
      </c>
      <c r="G2205" t="s">
        <v>220</v>
      </c>
      <c r="H2205" t="s">
        <v>761</v>
      </c>
      <c r="I2205" t="s">
        <v>980</v>
      </c>
      <c r="J2205" t="s">
        <v>981</v>
      </c>
      <c r="K2205" s="4">
        <v>46031</v>
      </c>
      <c r="L2205" s="5">
        <v>0.63149305555555557</v>
      </c>
      <c r="M2205" t="s">
        <v>953</v>
      </c>
      <c r="N2205" s="5">
        <v>1.1805555555555556E-3</v>
      </c>
      <c r="O2205" t="s">
        <v>982</v>
      </c>
      <c r="P2205">
        <v>0.122</v>
      </c>
      <c r="Q2205">
        <v>20</v>
      </c>
      <c r="R2205" t="s">
        <v>993</v>
      </c>
      <c r="S2205" t="s">
        <v>994</v>
      </c>
    </row>
    <row r="2206" spans="1:19" x14ac:dyDescent="0.25">
      <c r="A2206" s="54">
        <f>_xlfn.XLOOKUP(B2206,'School Lookup'!D:D,'School Lookup'!F:F,0)</f>
        <v>417101</v>
      </c>
      <c r="B2206" s="54" t="str">
        <f>_xlfn.XLOOKUP(C2206,'School Lookup'!A:A,'School Lookup'!D:D,_xlfn.XLOOKUP(C2206,'School Lookup'!B:B,'School Lookup'!D:D,_xlfn.XLOOKUP(C2206,'School Lookup'!C:C,'School Lookup'!D:D,0)))</f>
        <v>Church Broughton CE Controlled Primary School</v>
      </c>
      <c r="C2206" t="s">
        <v>21</v>
      </c>
      <c r="D2206" t="s">
        <v>1968</v>
      </c>
      <c r="E2206" t="s">
        <v>16</v>
      </c>
      <c r="F2206" t="s">
        <v>734</v>
      </c>
      <c r="G2206" t="s">
        <v>220</v>
      </c>
      <c r="H2206" t="s">
        <v>761</v>
      </c>
      <c r="I2206" t="s">
        <v>980</v>
      </c>
      <c r="J2206" t="s">
        <v>959</v>
      </c>
      <c r="K2206" s="4">
        <v>46031</v>
      </c>
      <c r="L2206" s="5">
        <v>0.45768518518518519</v>
      </c>
      <c r="M2206" t="s">
        <v>953</v>
      </c>
      <c r="N2206" s="5">
        <v>2.1064814814814813E-3</v>
      </c>
      <c r="O2206" t="s">
        <v>960</v>
      </c>
      <c r="P2206">
        <v>2.5999999999999999E-2</v>
      </c>
      <c r="Q2206">
        <v>20</v>
      </c>
      <c r="R2206" t="s">
        <v>1969</v>
      </c>
      <c r="S2206" t="s">
        <v>966</v>
      </c>
    </row>
    <row r="2207" spans="1:19" x14ac:dyDescent="0.25">
      <c r="A2207" s="54">
        <f>_xlfn.XLOOKUP(B2207,'School Lookup'!D:D,'School Lookup'!F:F,0)</f>
        <v>417101</v>
      </c>
      <c r="B2207" s="54" t="str">
        <f>_xlfn.XLOOKUP(C2207,'School Lookup'!A:A,'School Lookup'!D:D,_xlfn.XLOOKUP(C2207,'School Lookup'!B:B,'School Lookup'!D:D,_xlfn.XLOOKUP(C2207,'School Lookup'!C:C,'School Lookup'!D:D,0)))</f>
        <v>Church Broughton CE Controlled Primary School</v>
      </c>
      <c r="C2207" t="s">
        <v>21</v>
      </c>
      <c r="D2207" t="s">
        <v>1970</v>
      </c>
      <c r="E2207" t="s">
        <v>16</v>
      </c>
      <c r="F2207" t="s">
        <v>734</v>
      </c>
      <c r="G2207" t="s">
        <v>220</v>
      </c>
      <c r="H2207" t="s">
        <v>761</v>
      </c>
      <c r="I2207" t="s">
        <v>980</v>
      </c>
      <c r="J2207" t="s">
        <v>959</v>
      </c>
      <c r="K2207" s="4">
        <v>46031</v>
      </c>
      <c r="L2207" s="5">
        <v>0.42431712962962964</v>
      </c>
      <c r="M2207" t="s">
        <v>953</v>
      </c>
      <c r="N2207" s="5">
        <v>8.7962962962962962E-4</v>
      </c>
      <c r="O2207" t="s">
        <v>960</v>
      </c>
      <c r="P2207">
        <v>2.1999999999999999E-2</v>
      </c>
      <c r="Q2207">
        <v>20</v>
      </c>
      <c r="R2207" t="s">
        <v>1195</v>
      </c>
      <c r="S2207" t="s">
        <v>966</v>
      </c>
    </row>
    <row r="2208" spans="1:19" x14ac:dyDescent="0.25">
      <c r="A2208" s="54">
        <f>_xlfn.XLOOKUP(B2208,'School Lookup'!D:D,'School Lookup'!F:F,0)</f>
        <v>823392</v>
      </c>
      <c r="B2208" s="54" t="str">
        <f>_xlfn.XLOOKUP(C2208,'School Lookup'!A:A,'School Lookup'!D:D,_xlfn.XLOOKUP(C2208,'School Lookup'!B:B,'School Lookup'!D:D,_xlfn.XLOOKUP(C2208,'School Lookup'!C:C,'School Lookup'!D:D,0)))</f>
        <v>Fitz Herbert C of E VA Primary School</v>
      </c>
      <c r="C2208" t="s">
        <v>22</v>
      </c>
      <c r="D2208" t="s">
        <v>1971</v>
      </c>
      <c r="E2208" t="s">
        <v>16</v>
      </c>
      <c r="F2208" t="s">
        <v>734</v>
      </c>
      <c r="G2208" t="s">
        <v>134</v>
      </c>
      <c r="H2208" t="s">
        <v>347</v>
      </c>
      <c r="I2208" t="s">
        <v>958</v>
      </c>
      <c r="J2208" t="s">
        <v>981</v>
      </c>
      <c r="K2208" s="4">
        <v>46031</v>
      </c>
      <c r="L2208" s="5">
        <v>0.4259722222222222</v>
      </c>
      <c r="M2208" t="s">
        <v>953</v>
      </c>
      <c r="N2208" s="5">
        <v>2.2453703703703702E-3</v>
      </c>
      <c r="O2208" t="s">
        <v>982</v>
      </c>
      <c r="P2208">
        <v>0</v>
      </c>
      <c r="Q2208">
        <v>20</v>
      </c>
      <c r="R2208" t="s">
        <v>998</v>
      </c>
      <c r="S2208" t="s">
        <v>987</v>
      </c>
    </row>
    <row r="2209" spans="1:19" x14ac:dyDescent="0.25">
      <c r="A2209" s="54">
        <f>_xlfn.XLOOKUP(B2209,'School Lookup'!D:D,'School Lookup'!F:F,0)</f>
        <v>823392</v>
      </c>
      <c r="B2209" s="54" t="str">
        <f>_xlfn.XLOOKUP(C2209,'School Lookup'!A:A,'School Lookup'!D:D,_xlfn.XLOOKUP(C2209,'School Lookup'!B:B,'School Lookup'!D:D,_xlfn.XLOOKUP(C2209,'School Lookup'!C:C,'School Lookup'!D:D,0)))</f>
        <v>Fitz Herbert C of E VA Primary School</v>
      </c>
      <c r="C2209" t="s">
        <v>22</v>
      </c>
      <c r="D2209" t="s">
        <v>1971</v>
      </c>
      <c r="E2209" t="s">
        <v>16</v>
      </c>
      <c r="F2209" t="s">
        <v>734</v>
      </c>
      <c r="G2209" t="s">
        <v>134</v>
      </c>
      <c r="H2209" t="s">
        <v>347</v>
      </c>
      <c r="I2209" t="s">
        <v>958</v>
      </c>
      <c r="J2209" t="s">
        <v>981</v>
      </c>
      <c r="K2209" s="4">
        <v>46031</v>
      </c>
      <c r="L2209" s="5">
        <v>0.43105324074074075</v>
      </c>
      <c r="M2209" t="s">
        <v>953</v>
      </c>
      <c r="N2209" s="5">
        <v>1.0879629629629629E-3</v>
      </c>
      <c r="O2209" t="s">
        <v>982</v>
      </c>
      <c r="P2209">
        <v>0</v>
      </c>
      <c r="Q2209">
        <v>20</v>
      </c>
      <c r="R2209" t="s">
        <v>998</v>
      </c>
      <c r="S2209" t="s">
        <v>987</v>
      </c>
    </row>
    <row r="2210" spans="1:19" x14ac:dyDescent="0.25">
      <c r="A2210" s="54">
        <f>_xlfn.XLOOKUP(B2210,'School Lookup'!D:D,'School Lookup'!F:F,0)</f>
        <v>823392</v>
      </c>
      <c r="B2210" s="54" t="str">
        <f>_xlfn.XLOOKUP(C2210,'School Lookup'!A:A,'School Lookup'!D:D,_xlfn.XLOOKUP(C2210,'School Lookup'!B:B,'School Lookup'!D:D,_xlfn.XLOOKUP(C2210,'School Lookup'!C:C,'School Lookup'!D:D,0)))</f>
        <v>Fitz Herbert C of E VA Primary School</v>
      </c>
      <c r="C2210" t="s">
        <v>22</v>
      </c>
      <c r="D2210" t="s">
        <v>1971</v>
      </c>
      <c r="E2210" t="s">
        <v>16</v>
      </c>
      <c r="F2210" t="s">
        <v>734</v>
      </c>
      <c r="G2210" t="s">
        <v>134</v>
      </c>
      <c r="H2210" t="s">
        <v>347</v>
      </c>
      <c r="I2210" t="s">
        <v>958</v>
      </c>
      <c r="J2210" t="s">
        <v>981</v>
      </c>
      <c r="K2210" s="4">
        <v>46031</v>
      </c>
      <c r="L2210" s="5">
        <v>0.52290509259259255</v>
      </c>
      <c r="M2210" t="s">
        <v>953</v>
      </c>
      <c r="N2210" s="5">
        <v>7.1759259259259259E-4</v>
      </c>
      <c r="O2210" t="s">
        <v>982</v>
      </c>
      <c r="P2210">
        <v>0</v>
      </c>
      <c r="Q2210">
        <v>20</v>
      </c>
      <c r="R2210" t="s">
        <v>998</v>
      </c>
      <c r="S2210" t="s">
        <v>987</v>
      </c>
    </row>
    <row r="2211" spans="1:19" x14ac:dyDescent="0.25">
      <c r="A2211" s="54">
        <f>_xlfn.XLOOKUP(B2211,'School Lookup'!D:D,'School Lookup'!F:F,0)</f>
        <v>823392</v>
      </c>
      <c r="B2211" s="54" t="str">
        <f>_xlfn.XLOOKUP(C2211,'School Lookup'!A:A,'School Lookup'!D:D,_xlfn.XLOOKUP(C2211,'School Lookup'!B:B,'School Lookup'!D:D,_xlfn.XLOOKUP(C2211,'School Lookup'!C:C,'School Lookup'!D:D,0)))</f>
        <v>Fitz Herbert C of E VA Primary School</v>
      </c>
      <c r="C2211" t="s">
        <v>22</v>
      </c>
      <c r="D2211" t="s">
        <v>1128</v>
      </c>
      <c r="E2211" t="s">
        <v>16</v>
      </c>
      <c r="F2211" t="s">
        <v>734</v>
      </c>
      <c r="G2211" t="s">
        <v>134</v>
      </c>
      <c r="H2211" t="s">
        <v>347</v>
      </c>
      <c r="I2211" t="s">
        <v>958</v>
      </c>
      <c r="J2211" t="s">
        <v>981</v>
      </c>
      <c r="K2211" s="4">
        <v>46031</v>
      </c>
      <c r="L2211" s="5">
        <v>0.58538194444444447</v>
      </c>
      <c r="M2211" t="s">
        <v>953</v>
      </c>
      <c r="N2211" s="5">
        <v>1.0416666666666667E-4</v>
      </c>
      <c r="O2211" t="s">
        <v>982</v>
      </c>
      <c r="P2211">
        <v>0</v>
      </c>
      <c r="Q2211">
        <v>20</v>
      </c>
      <c r="R2211" t="s">
        <v>998</v>
      </c>
      <c r="S2211" t="s">
        <v>987</v>
      </c>
    </row>
    <row r="2212" spans="1:19" x14ac:dyDescent="0.25">
      <c r="A2212" s="54">
        <f>_xlfn.XLOOKUP(B2212,'School Lookup'!D:D,'School Lookup'!F:F,0)</f>
        <v>823392</v>
      </c>
      <c r="B2212" s="54" t="str">
        <f>_xlfn.XLOOKUP(C2212,'School Lookup'!A:A,'School Lookup'!D:D,_xlfn.XLOOKUP(C2212,'School Lookup'!B:B,'School Lookup'!D:D,_xlfn.XLOOKUP(C2212,'School Lookup'!C:C,'School Lookup'!D:D,0)))</f>
        <v>Fitz Herbert C of E VA Primary School</v>
      </c>
      <c r="C2212" t="s">
        <v>22</v>
      </c>
      <c r="D2212" t="s">
        <v>1972</v>
      </c>
      <c r="E2212" t="s">
        <v>16</v>
      </c>
      <c r="F2212" t="s">
        <v>734</v>
      </c>
      <c r="G2212" t="s">
        <v>134</v>
      </c>
      <c r="H2212" t="s">
        <v>347</v>
      </c>
      <c r="I2212" t="s">
        <v>958</v>
      </c>
      <c r="J2212" t="s">
        <v>981</v>
      </c>
      <c r="K2212" s="4">
        <v>46031</v>
      </c>
      <c r="L2212" s="5">
        <v>0.58569444444444441</v>
      </c>
      <c r="M2212" t="s">
        <v>953</v>
      </c>
      <c r="N2212" s="5">
        <v>8.6805555555555551E-4</v>
      </c>
      <c r="O2212" t="s">
        <v>982</v>
      </c>
      <c r="P2212">
        <v>0</v>
      </c>
      <c r="Q2212">
        <v>20</v>
      </c>
      <c r="R2212" t="s">
        <v>998</v>
      </c>
      <c r="S2212" t="s">
        <v>987</v>
      </c>
    </row>
    <row r="2213" spans="1:19" x14ac:dyDescent="0.25">
      <c r="A2213" s="54">
        <f>_xlfn.XLOOKUP(B2213,'School Lookup'!D:D,'School Lookup'!F:F,0)</f>
        <v>823392</v>
      </c>
      <c r="B2213" s="54" t="str">
        <f>_xlfn.XLOOKUP(C2213,'School Lookup'!A:A,'School Lookup'!D:D,_xlfn.XLOOKUP(C2213,'School Lookup'!B:B,'School Lookup'!D:D,_xlfn.XLOOKUP(C2213,'School Lookup'!C:C,'School Lookup'!D:D,0)))</f>
        <v>Fitz Herbert C of E VA Primary School</v>
      </c>
      <c r="C2213" t="s">
        <v>22</v>
      </c>
      <c r="D2213" t="s">
        <v>1973</v>
      </c>
      <c r="E2213" t="s">
        <v>16</v>
      </c>
      <c r="F2213" t="s">
        <v>734</v>
      </c>
      <c r="G2213" t="s">
        <v>134</v>
      </c>
      <c r="H2213" t="s">
        <v>347</v>
      </c>
      <c r="I2213" t="s">
        <v>958</v>
      </c>
      <c r="J2213" t="s">
        <v>959</v>
      </c>
      <c r="K2213" s="4">
        <v>46031</v>
      </c>
      <c r="L2213" s="5">
        <v>0.43329861111111112</v>
      </c>
      <c r="M2213" t="s">
        <v>953</v>
      </c>
      <c r="N2213" s="5">
        <v>4.4560185185185189E-3</v>
      </c>
      <c r="O2213" t="s">
        <v>960</v>
      </c>
      <c r="P2213">
        <v>0</v>
      </c>
      <c r="Q2213">
        <v>20</v>
      </c>
      <c r="R2213" t="s">
        <v>1223</v>
      </c>
      <c r="S2213" t="s">
        <v>966</v>
      </c>
    </row>
    <row r="2214" spans="1:19" x14ac:dyDescent="0.25">
      <c r="A2214" s="54">
        <f>_xlfn.XLOOKUP(B2214,'School Lookup'!D:D,'School Lookup'!F:F,0)</f>
        <v>823392</v>
      </c>
      <c r="B2214" s="54" t="str">
        <f>_xlfn.XLOOKUP(C2214,'School Lookup'!A:A,'School Lookup'!D:D,_xlfn.XLOOKUP(C2214,'School Lookup'!B:B,'School Lookup'!D:D,_xlfn.XLOOKUP(C2214,'School Lookup'!C:C,'School Lookup'!D:D,0)))</f>
        <v>Fitz Herbert C of E VA Primary School</v>
      </c>
      <c r="C2214" t="s">
        <v>31</v>
      </c>
      <c r="D2214" t="s">
        <v>1063</v>
      </c>
      <c r="E2214" t="s">
        <v>16</v>
      </c>
      <c r="F2214" t="s">
        <v>734</v>
      </c>
      <c r="G2214" t="s">
        <v>134</v>
      </c>
      <c r="H2214" t="s">
        <v>347</v>
      </c>
      <c r="I2214" t="s">
        <v>958</v>
      </c>
      <c r="J2214" t="s">
        <v>959</v>
      </c>
      <c r="K2214" s="4">
        <v>46031</v>
      </c>
      <c r="L2214" s="5">
        <v>0.54067129629629629</v>
      </c>
      <c r="M2214" t="s">
        <v>953</v>
      </c>
      <c r="N2214" s="5">
        <v>2.8935185185185184E-4</v>
      </c>
      <c r="O2214" t="s">
        <v>960</v>
      </c>
      <c r="P2214">
        <v>0</v>
      </c>
      <c r="Q2214">
        <v>20</v>
      </c>
      <c r="R2214" t="s">
        <v>955</v>
      </c>
    </row>
    <row r="2215" spans="1:19" x14ac:dyDescent="0.25">
      <c r="A2215" s="54">
        <f>_xlfn.XLOOKUP(B2215,'School Lookup'!D:D,'School Lookup'!F:F,0)</f>
        <v>251672</v>
      </c>
      <c r="B2215" s="54" t="str">
        <f>_xlfn.XLOOKUP(C2215,'School Lookup'!A:A,'School Lookup'!D:D,_xlfn.XLOOKUP(C2215,'School Lookup'!B:B,'School Lookup'!D:D,_xlfn.XLOOKUP(C2215,'School Lookup'!C:C,'School Lookup'!D:D,0)))</f>
        <v>Park Schools Federation</v>
      </c>
      <c r="C2215" t="s">
        <v>40</v>
      </c>
      <c r="D2215" t="s">
        <v>1974</v>
      </c>
      <c r="E2215" t="s">
        <v>16</v>
      </c>
      <c r="F2215" t="s">
        <v>734</v>
      </c>
      <c r="G2215" t="s">
        <v>235</v>
      </c>
      <c r="H2215" t="s">
        <v>228</v>
      </c>
      <c r="I2215" t="s">
        <v>980</v>
      </c>
      <c r="J2215" t="s">
        <v>981</v>
      </c>
      <c r="K2215" s="4">
        <v>46031</v>
      </c>
      <c r="L2215" s="5">
        <v>0.60555555555555551</v>
      </c>
      <c r="M2215" t="s">
        <v>953</v>
      </c>
      <c r="N2215" s="5">
        <v>2.3148148148148147E-5</v>
      </c>
      <c r="O2215" t="s">
        <v>982</v>
      </c>
      <c r="P2215">
        <v>0.02</v>
      </c>
      <c r="Q2215">
        <v>20</v>
      </c>
      <c r="R2215" t="s">
        <v>998</v>
      </c>
      <c r="S2215" t="s">
        <v>987</v>
      </c>
    </row>
    <row r="2216" spans="1:19" x14ac:dyDescent="0.25">
      <c r="A2216" s="54">
        <f>_xlfn.XLOOKUP(B2216,'School Lookup'!D:D,'School Lookup'!F:F,0)</f>
        <v>251672</v>
      </c>
      <c r="B2216" s="54" t="str">
        <f>_xlfn.XLOOKUP(C2216,'School Lookup'!A:A,'School Lookup'!D:D,_xlfn.XLOOKUP(C2216,'School Lookup'!B:B,'School Lookup'!D:D,_xlfn.XLOOKUP(C2216,'School Lookup'!C:C,'School Lookup'!D:D,0)))</f>
        <v>Park Schools Federation</v>
      </c>
      <c r="C2216" t="s">
        <v>40</v>
      </c>
      <c r="D2216" t="s">
        <v>1314</v>
      </c>
      <c r="E2216" t="s">
        <v>16</v>
      </c>
      <c r="F2216" t="s">
        <v>734</v>
      </c>
      <c r="G2216" t="s">
        <v>235</v>
      </c>
      <c r="H2216" t="s">
        <v>228</v>
      </c>
      <c r="I2216" t="s">
        <v>980</v>
      </c>
      <c r="J2216" t="s">
        <v>981</v>
      </c>
      <c r="K2216" s="4">
        <v>46031</v>
      </c>
      <c r="L2216" s="5">
        <v>0.62083333333333335</v>
      </c>
      <c r="M2216" t="s">
        <v>953</v>
      </c>
      <c r="N2216" s="5">
        <v>3.5879629629629629E-4</v>
      </c>
      <c r="O2216" t="s">
        <v>982</v>
      </c>
      <c r="P2216">
        <v>3.6999999999999998E-2</v>
      </c>
      <c r="Q2216">
        <v>20</v>
      </c>
      <c r="R2216" t="s">
        <v>983</v>
      </c>
      <c r="S2216" t="s">
        <v>984</v>
      </c>
    </row>
    <row r="2217" spans="1:19" x14ac:dyDescent="0.25">
      <c r="A2217" s="54">
        <f>_xlfn.XLOOKUP(B2217,'School Lookup'!D:D,'School Lookup'!F:F,0)</f>
        <v>251672</v>
      </c>
      <c r="B2217" s="54" t="str">
        <f>_xlfn.XLOOKUP(C2217,'School Lookup'!A:A,'School Lookup'!D:D,_xlfn.XLOOKUP(C2217,'School Lookup'!B:B,'School Lookup'!D:D,_xlfn.XLOOKUP(C2217,'School Lookup'!C:C,'School Lookup'!D:D,0)))</f>
        <v>Park Schools Federation</v>
      </c>
      <c r="C2217" t="s">
        <v>40</v>
      </c>
      <c r="D2217" t="s">
        <v>1073</v>
      </c>
      <c r="E2217" t="s">
        <v>16</v>
      </c>
      <c r="F2217" t="s">
        <v>734</v>
      </c>
      <c r="G2217" t="s">
        <v>235</v>
      </c>
      <c r="H2217" t="s">
        <v>228</v>
      </c>
      <c r="I2217" t="s">
        <v>980</v>
      </c>
      <c r="J2217" t="s">
        <v>981</v>
      </c>
      <c r="K2217" s="4">
        <v>46031</v>
      </c>
      <c r="L2217" s="5">
        <v>0.64375000000000004</v>
      </c>
      <c r="M2217" t="s">
        <v>953</v>
      </c>
      <c r="N2217" s="5">
        <v>3.1250000000000001E-4</v>
      </c>
      <c r="O2217" t="s">
        <v>982</v>
      </c>
      <c r="P2217">
        <v>6.8000000000000005E-2</v>
      </c>
      <c r="Q2217">
        <v>20</v>
      </c>
      <c r="R2217" t="s">
        <v>1074</v>
      </c>
      <c r="S2217" t="s">
        <v>990</v>
      </c>
    </row>
    <row r="2218" spans="1:19" x14ac:dyDescent="0.25">
      <c r="A2218" s="54">
        <f>_xlfn.XLOOKUP(B2218,'School Lookup'!D:D,'School Lookup'!F:F,0)</f>
        <v>251672</v>
      </c>
      <c r="B2218" s="54" t="str">
        <f>_xlfn.XLOOKUP(C2218,'School Lookup'!A:A,'School Lookup'!D:D,_xlfn.XLOOKUP(C2218,'School Lookup'!B:B,'School Lookup'!D:D,_xlfn.XLOOKUP(C2218,'School Lookup'!C:C,'School Lookup'!D:D,0)))</f>
        <v>Park Schools Federation</v>
      </c>
      <c r="C2218" t="s">
        <v>40</v>
      </c>
      <c r="D2218" t="s">
        <v>1086</v>
      </c>
      <c r="E2218" t="s">
        <v>16</v>
      </c>
      <c r="F2218" t="s">
        <v>734</v>
      </c>
      <c r="G2218" t="s">
        <v>235</v>
      </c>
      <c r="H2218" t="s">
        <v>228</v>
      </c>
      <c r="I2218" t="s">
        <v>980</v>
      </c>
      <c r="J2218" t="s">
        <v>981</v>
      </c>
      <c r="K2218" s="4">
        <v>46031</v>
      </c>
      <c r="L2218" s="5">
        <v>0.65</v>
      </c>
      <c r="M2218" t="s">
        <v>953</v>
      </c>
      <c r="N2218" s="5">
        <v>3.9351851851851852E-4</v>
      </c>
      <c r="O2218" t="s">
        <v>982</v>
      </c>
      <c r="P2218">
        <v>4.1000000000000002E-2</v>
      </c>
      <c r="Q2218">
        <v>20</v>
      </c>
      <c r="R2218" t="s">
        <v>998</v>
      </c>
      <c r="S2218" t="s">
        <v>987</v>
      </c>
    </row>
    <row r="2219" spans="1:19" x14ac:dyDescent="0.25">
      <c r="A2219" s="54">
        <f>_xlfn.XLOOKUP(B2219,'School Lookup'!D:D,'School Lookup'!F:F,0)</f>
        <v>251672</v>
      </c>
      <c r="B2219" s="54" t="str">
        <f>_xlfn.XLOOKUP(C2219,'School Lookup'!A:A,'School Lookup'!D:D,_xlfn.XLOOKUP(C2219,'School Lookup'!B:B,'School Lookup'!D:D,_xlfn.XLOOKUP(C2219,'School Lookup'!C:C,'School Lookup'!D:D,0)))</f>
        <v>Park Schools Federation</v>
      </c>
      <c r="C2219" t="s">
        <v>40</v>
      </c>
      <c r="D2219" t="s">
        <v>1975</v>
      </c>
      <c r="E2219" t="s">
        <v>16</v>
      </c>
      <c r="F2219" t="s">
        <v>734</v>
      </c>
      <c r="G2219" t="s">
        <v>235</v>
      </c>
      <c r="H2219" t="s">
        <v>228</v>
      </c>
      <c r="I2219" t="s">
        <v>980</v>
      </c>
      <c r="J2219" t="s">
        <v>981</v>
      </c>
      <c r="K2219" s="4">
        <v>46031</v>
      </c>
      <c r="L2219" s="5">
        <v>0.65763888888888888</v>
      </c>
      <c r="M2219" t="s">
        <v>953</v>
      </c>
      <c r="N2219" s="5">
        <v>5.5902777777777773E-3</v>
      </c>
      <c r="O2219" t="s">
        <v>982</v>
      </c>
      <c r="P2219">
        <v>0.57199999999999995</v>
      </c>
      <c r="Q2219">
        <v>20</v>
      </c>
      <c r="R2219" t="s">
        <v>1006</v>
      </c>
      <c r="S2219" t="s">
        <v>994</v>
      </c>
    </row>
    <row r="2220" spans="1:19" x14ac:dyDescent="0.25">
      <c r="A2220" s="54">
        <f>_xlfn.XLOOKUP(B2220,'School Lookup'!D:D,'School Lookup'!F:F,0)</f>
        <v>251672</v>
      </c>
      <c r="B2220" s="54" t="str">
        <f>_xlfn.XLOOKUP(C2220,'School Lookup'!A:A,'School Lookup'!D:D,_xlfn.XLOOKUP(C2220,'School Lookup'!B:B,'School Lookup'!D:D,_xlfn.XLOOKUP(C2220,'School Lookup'!C:C,'School Lookup'!D:D,0)))</f>
        <v>Park Schools Federation</v>
      </c>
      <c r="C2220" t="s">
        <v>40</v>
      </c>
      <c r="D2220" t="s">
        <v>985</v>
      </c>
      <c r="E2220" t="s">
        <v>16</v>
      </c>
      <c r="F2220" t="s">
        <v>734</v>
      </c>
      <c r="G2220" t="s">
        <v>235</v>
      </c>
      <c r="H2220" t="s">
        <v>228</v>
      </c>
      <c r="I2220" t="s">
        <v>980</v>
      </c>
      <c r="J2220" t="s">
        <v>981</v>
      </c>
      <c r="K2220" s="4">
        <v>46031</v>
      </c>
      <c r="L2220" s="5">
        <v>0.45624999999999999</v>
      </c>
      <c r="M2220" t="s">
        <v>953</v>
      </c>
      <c r="N2220" s="5">
        <v>3.4722222222222222E-5</v>
      </c>
      <c r="O2220" t="s">
        <v>982</v>
      </c>
      <c r="P2220">
        <v>0.02</v>
      </c>
      <c r="Q2220">
        <v>20</v>
      </c>
      <c r="R2220" t="s">
        <v>986</v>
      </c>
      <c r="S2220" t="s">
        <v>987</v>
      </c>
    </row>
    <row r="2221" spans="1:19" x14ac:dyDescent="0.25">
      <c r="A2221" s="54">
        <f>_xlfn.XLOOKUP(B2221,'School Lookup'!D:D,'School Lookup'!F:F,0)</f>
        <v>251672</v>
      </c>
      <c r="B2221" s="54" t="str">
        <f>_xlfn.XLOOKUP(C2221,'School Lookup'!A:A,'School Lookup'!D:D,_xlfn.XLOOKUP(C2221,'School Lookup'!B:B,'School Lookup'!D:D,_xlfn.XLOOKUP(C2221,'School Lookup'!C:C,'School Lookup'!D:D,0)))</f>
        <v>Park Schools Federation</v>
      </c>
      <c r="C2221" t="s">
        <v>40</v>
      </c>
      <c r="D2221" t="s">
        <v>1823</v>
      </c>
      <c r="E2221" t="s">
        <v>16</v>
      </c>
      <c r="F2221" t="s">
        <v>734</v>
      </c>
      <c r="G2221" t="s">
        <v>235</v>
      </c>
      <c r="H2221" t="s">
        <v>228</v>
      </c>
      <c r="I2221" t="s">
        <v>980</v>
      </c>
      <c r="J2221" t="s">
        <v>981</v>
      </c>
      <c r="K2221" s="4">
        <v>46031</v>
      </c>
      <c r="L2221" s="5">
        <v>0.45694444444444443</v>
      </c>
      <c r="M2221" t="s">
        <v>953</v>
      </c>
      <c r="N2221" s="5">
        <v>2.6620370370370372E-4</v>
      </c>
      <c r="O2221" t="s">
        <v>982</v>
      </c>
      <c r="P2221">
        <v>2.8000000000000001E-2</v>
      </c>
      <c r="Q2221">
        <v>20</v>
      </c>
      <c r="R2221" t="s">
        <v>1006</v>
      </c>
      <c r="S2221" t="s">
        <v>994</v>
      </c>
    </row>
    <row r="2222" spans="1:19" x14ac:dyDescent="0.25">
      <c r="A2222" s="54">
        <f>_xlfn.XLOOKUP(B2222,'School Lookup'!D:D,'School Lookup'!F:F,0)</f>
        <v>251672</v>
      </c>
      <c r="B2222" s="54" t="str">
        <f>_xlfn.XLOOKUP(C2222,'School Lookup'!A:A,'School Lookup'!D:D,_xlfn.XLOOKUP(C2222,'School Lookup'!B:B,'School Lookup'!D:D,_xlfn.XLOOKUP(C2222,'School Lookup'!C:C,'School Lookup'!D:D,0)))</f>
        <v>Park Schools Federation</v>
      </c>
      <c r="C2222" t="s">
        <v>40</v>
      </c>
      <c r="D2222" t="s">
        <v>1079</v>
      </c>
      <c r="E2222" t="s">
        <v>16</v>
      </c>
      <c r="F2222" t="s">
        <v>734</v>
      </c>
      <c r="G2222" t="s">
        <v>235</v>
      </c>
      <c r="H2222" t="s">
        <v>228</v>
      </c>
      <c r="I2222" t="s">
        <v>980</v>
      </c>
      <c r="J2222" t="s">
        <v>981</v>
      </c>
      <c r="K2222" s="4">
        <v>46031</v>
      </c>
      <c r="L2222" s="5">
        <v>0.45763888888888887</v>
      </c>
      <c r="M2222" t="s">
        <v>953</v>
      </c>
      <c r="N2222" s="5">
        <v>2.199074074074074E-4</v>
      </c>
      <c r="O2222" t="s">
        <v>982</v>
      </c>
      <c r="P2222">
        <v>2.3E-2</v>
      </c>
      <c r="Q2222">
        <v>20</v>
      </c>
      <c r="R2222" t="s">
        <v>1006</v>
      </c>
      <c r="S2222" t="s">
        <v>994</v>
      </c>
    </row>
    <row r="2223" spans="1:19" x14ac:dyDescent="0.25">
      <c r="A2223" s="54">
        <f>_xlfn.XLOOKUP(B2223,'School Lookup'!D:D,'School Lookup'!F:F,0)</f>
        <v>251672</v>
      </c>
      <c r="B2223" s="54" t="str">
        <f>_xlfn.XLOOKUP(C2223,'School Lookup'!A:A,'School Lookup'!D:D,_xlfn.XLOOKUP(C2223,'School Lookup'!B:B,'School Lookup'!D:D,_xlfn.XLOOKUP(C2223,'School Lookup'!C:C,'School Lookup'!D:D,0)))</f>
        <v>Park Schools Federation</v>
      </c>
      <c r="C2223" t="s">
        <v>40</v>
      </c>
      <c r="D2223" t="s">
        <v>1976</v>
      </c>
      <c r="E2223" t="s">
        <v>16</v>
      </c>
      <c r="F2223" t="s">
        <v>734</v>
      </c>
      <c r="G2223" t="s">
        <v>235</v>
      </c>
      <c r="H2223" t="s">
        <v>228</v>
      </c>
      <c r="I2223" t="s">
        <v>980</v>
      </c>
      <c r="J2223" t="s">
        <v>981</v>
      </c>
      <c r="K2223" s="4">
        <v>46031</v>
      </c>
      <c r="L2223" s="5">
        <v>0.45902777777777776</v>
      </c>
      <c r="M2223" t="s">
        <v>953</v>
      </c>
      <c r="N2223" s="5">
        <v>2.3148148148148147E-5</v>
      </c>
      <c r="O2223" t="s">
        <v>982</v>
      </c>
      <c r="P2223">
        <v>0.02</v>
      </c>
      <c r="Q2223">
        <v>20</v>
      </c>
      <c r="R2223" t="s">
        <v>998</v>
      </c>
      <c r="S2223" t="s">
        <v>987</v>
      </c>
    </row>
    <row r="2224" spans="1:19" x14ac:dyDescent="0.25">
      <c r="A2224" s="54">
        <f>_xlfn.XLOOKUP(B2224,'School Lookup'!D:D,'School Lookup'!F:F,0)</f>
        <v>251672</v>
      </c>
      <c r="B2224" s="54" t="str">
        <f>_xlfn.XLOOKUP(C2224,'School Lookup'!A:A,'School Lookup'!D:D,_xlfn.XLOOKUP(C2224,'School Lookup'!B:B,'School Lookup'!D:D,_xlfn.XLOOKUP(C2224,'School Lookup'!C:C,'School Lookup'!D:D,0)))</f>
        <v>Park Schools Federation</v>
      </c>
      <c r="C2224" t="s">
        <v>40</v>
      </c>
      <c r="D2224" t="s">
        <v>1977</v>
      </c>
      <c r="E2224" t="s">
        <v>16</v>
      </c>
      <c r="F2224" t="s">
        <v>734</v>
      </c>
      <c r="G2224" t="s">
        <v>235</v>
      </c>
      <c r="H2224" t="s">
        <v>228</v>
      </c>
      <c r="I2224" t="s">
        <v>980</v>
      </c>
      <c r="J2224" t="s">
        <v>981</v>
      </c>
      <c r="K2224" s="4">
        <v>46031</v>
      </c>
      <c r="L2224" s="5">
        <v>0.4597222222222222</v>
      </c>
      <c r="M2224" t="s">
        <v>953</v>
      </c>
      <c r="N2224" s="5">
        <v>7.6388888888888893E-4</v>
      </c>
      <c r="O2224" t="s">
        <v>982</v>
      </c>
      <c r="P2224">
        <v>7.9000000000000001E-2</v>
      </c>
      <c r="Q2224">
        <v>20</v>
      </c>
      <c r="R2224" t="s">
        <v>983</v>
      </c>
      <c r="S2224" t="s">
        <v>984</v>
      </c>
    </row>
    <row r="2225" spans="1:19" x14ac:dyDescent="0.25">
      <c r="A2225" s="54">
        <f>_xlfn.XLOOKUP(B2225,'School Lookup'!D:D,'School Lookup'!F:F,0)</f>
        <v>251672</v>
      </c>
      <c r="B2225" s="54" t="str">
        <f>_xlfn.XLOOKUP(C2225,'School Lookup'!A:A,'School Lookup'!D:D,_xlfn.XLOOKUP(C2225,'School Lookup'!B:B,'School Lookup'!D:D,_xlfn.XLOOKUP(C2225,'School Lookup'!C:C,'School Lookup'!D:D,0)))</f>
        <v>Park Schools Federation</v>
      </c>
      <c r="C2225" t="s">
        <v>40</v>
      </c>
      <c r="D2225" t="s">
        <v>1313</v>
      </c>
      <c r="E2225" t="s">
        <v>16</v>
      </c>
      <c r="F2225" t="s">
        <v>734</v>
      </c>
      <c r="G2225" t="s">
        <v>235</v>
      </c>
      <c r="H2225" t="s">
        <v>228</v>
      </c>
      <c r="I2225" t="s">
        <v>980</v>
      </c>
      <c r="J2225" t="s">
        <v>981</v>
      </c>
      <c r="K2225" s="4">
        <v>46031</v>
      </c>
      <c r="L2225" s="5">
        <v>0.46250000000000002</v>
      </c>
      <c r="M2225" t="s">
        <v>953</v>
      </c>
      <c r="N2225" s="5">
        <v>3.4722222222222222E-5</v>
      </c>
      <c r="O2225" t="s">
        <v>982</v>
      </c>
      <c r="P2225">
        <v>0.02</v>
      </c>
      <c r="Q2225">
        <v>20</v>
      </c>
      <c r="R2225" t="s">
        <v>983</v>
      </c>
      <c r="S2225" t="s">
        <v>984</v>
      </c>
    </row>
    <row r="2226" spans="1:19" x14ac:dyDescent="0.25">
      <c r="A2226" s="54">
        <f>_xlfn.XLOOKUP(B2226,'School Lookup'!D:D,'School Lookup'!F:F,0)</f>
        <v>251672</v>
      </c>
      <c r="B2226" s="54" t="str">
        <f>_xlfn.XLOOKUP(C2226,'School Lookup'!A:A,'School Lookup'!D:D,_xlfn.XLOOKUP(C2226,'School Lookup'!B:B,'School Lookup'!D:D,_xlfn.XLOOKUP(C2226,'School Lookup'!C:C,'School Lookup'!D:D,0)))</f>
        <v>Park Schools Federation</v>
      </c>
      <c r="C2226" t="s">
        <v>40</v>
      </c>
      <c r="D2226" t="s">
        <v>1978</v>
      </c>
      <c r="E2226" t="s">
        <v>16</v>
      </c>
      <c r="F2226" t="s">
        <v>734</v>
      </c>
      <c r="G2226" t="s">
        <v>235</v>
      </c>
      <c r="H2226" t="s">
        <v>228</v>
      </c>
      <c r="I2226" t="s">
        <v>980</v>
      </c>
      <c r="J2226" t="s">
        <v>981</v>
      </c>
      <c r="K2226" s="4">
        <v>46031</v>
      </c>
      <c r="L2226" s="5">
        <v>0.46875</v>
      </c>
      <c r="M2226" t="s">
        <v>953</v>
      </c>
      <c r="N2226" s="5">
        <v>5.6712962962962967E-4</v>
      </c>
      <c r="O2226" t="s">
        <v>982</v>
      </c>
      <c r="P2226">
        <v>5.8000000000000003E-2</v>
      </c>
      <c r="Q2226">
        <v>20</v>
      </c>
      <c r="R2226" t="s">
        <v>983</v>
      </c>
      <c r="S2226" t="s">
        <v>984</v>
      </c>
    </row>
    <row r="2227" spans="1:19" x14ac:dyDescent="0.25">
      <c r="A2227" s="54">
        <f>_xlfn.XLOOKUP(B2227,'School Lookup'!D:D,'School Lookup'!F:F,0)</f>
        <v>251672</v>
      </c>
      <c r="B2227" s="54" t="str">
        <f>_xlfn.XLOOKUP(C2227,'School Lookup'!A:A,'School Lookup'!D:D,_xlfn.XLOOKUP(C2227,'School Lookup'!B:B,'School Lookup'!D:D,_xlfn.XLOOKUP(C2227,'School Lookup'!C:C,'School Lookup'!D:D,0)))</f>
        <v>Park Schools Federation</v>
      </c>
      <c r="C2227" t="s">
        <v>40</v>
      </c>
      <c r="D2227" t="s">
        <v>1183</v>
      </c>
      <c r="E2227" t="s">
        <v>16</v>
      </c>
      <c r="F2227" t="s">
        <v>734</v>
      </c>
      <c r="G2227" t="s">
        <v>235</v>
      </c>
      <c r="H2227" t="s">
        <v>228</v>
      </c>
      <c r="I2227" t="s">
        <v>980</v>
      </c>
      <c r="J2227" t="s">
        <v>981</v>
      </c>
      <c r="K2227" s="4">
        <v>46031</v>
      </c>
      <c r="L2227" s="5">
        <v>0.47083333333333333</v>
      </c>
      <c r="M2227" t="s">
        <v>953</v>
      </c>
      <c r="N2227" s="5">
        <v>4.2824074074074075E-4</v>
      </c>
      <c r="O2227" t="s">
        <v>982</v>
      </c>
      <c r="P2227">
        <v>4.3999999999999997E-2</v>
      </c>
      <c r="Q2227">
        <v>20</v>
      </c>
      <c r="R2227" t="s">
        <v>998</v>
      </c>
      <c r="S2227" t="s">
        <v>987</v>
      </c>
    </row>
    <row r="2228" spans="1:19" x14ac:dyDescent="0.25">
      <c r="A2228" s="54">
        <f>_xlfn.XLOOKUP(B2228,'School Lookup'!D:D,'School Lookup'!F:F,0)</f>
        <v>251672</v>
      </c>
      <c r="B2228" s="54" t="str">
        <f>_xlfn.XLOOKUP(C2228,'School Lookup'!A:A,'School Lookup'!D:D,_xlfn.XLOOKUP(C2228,'School Lookup'!B:B,'School Lookup'!D:D,_xlfn.XLOOKUP(C2228,'School Lookup'!C:C,'School Lookup'!D:D,0)))</f>
        <v>Park Schools Federation</v>
      </c>
      <c r="C2228" t="s">
        <v>40</v>
      </c>
      <c r="D2228" t="s">
        <v>1979</v>
      </c>
      <c r="E2228" t="s">
        <v>16</v>
      </c>
      <c r="F2228" t="s">
        <v>734</v>
      </c>
      <c r="G2228" t="s">
        <v>235</v>
      </c>
      <c r="H2228" t="s">
        <v>228</v>
      </c>
      <c r="I2228" t="s">
        <v>980</v>
      </c>
      <c r="J2228" t="s">
        <v>981</v>
      </c>
      <c r="K2228" s="4">
        <v>46031</v>
      </c>
      <c r="L2228" s="5">
        <v>0.47083333333333333</v>
      </c>
      <c r="M2228" t="s">
        <v>953</v>
      </c>
      <c r="N2228" s="5">
        <v>1.8518518518518518E-4</v>
      </c>
      <c r="O2228" t="s">
        <v>982</v>
      </c>
      <c r="P2228">
        <v>0.02</v>
      </c>
      <c r="Q2228">
        <v>20</v>
      </c>
      <c r="R2228" t="s">
        <v>998</v>
      </c>
      <c r="S2228" t="s">
        <v>987</v>
      </c>
    </row>
    <row r="2229" spans="1:19" x14ac:dyDescent="0.25">
      <c r="A2229" s="54">
        <f>_xlfn.XLOOKUP(B2229,'School Lookup'!D:D,'School Lookup'!F:F,0)</f>
        <v>251672</v>
      </c>
      <c r="B2229" s="54" t="str">
        <f>_xlfn.XLOOKUP(C2229,'School Lookup'!A:A,'School Lookup'!D:D,_xlfn.XLOOKUP(C2229,'School Lookup'!B:B,'School Lookup'!D:D,_xlfn.XLOOKUP(C2229,'School Lookup'!C:C,'School Lookup'!D:D,0)))</f>
        <v>Park Schools Federation</v>
      </c>
      <c r="C2229" t="s">
        <v>40</v>
      </c>
      <c r="D2229" t="s">
        <v>1980</v>
      </c>
      <c r="E2229" t="s">
        <v>16</v>
      </c>
      <c r="F2229" t="s">
        <v>734</v>
      </c>
      <c r="G2229" t="s">
        <v>235</v>
      </c>
      <c r="H2229" t="s">
        <v>228</v>
      </c>
      <c r="I2229" t="s">
        <v>980</v>
      </c>
      <c r="J2229" t="s">
        <v>981</v>
      </c>
      <c r="K2229" s="4">
        <v>46031</v>
      </c>
      <c r="L2229" s="5">
        <v>0.47222222222222221</v>
      </c>
      <c r="M2229" t="s">
        <v>953</v>
      </c>
      <c r="N2229" s="5">
        <v>1.8518518518518518E-4</v>
      </c>
      <c r="O2229" t="s">
        <v>982</v>
      </c>
      <c r="P2229">
        <v>0.02</v>
      </c>
      <c r="Q2229">
        <v>20</v>
      </c>
      <c r="R2229" t="s">
        <v>983</v>
      </c>
      <c r="S2229" t="s">
        <v>984</v>
      </c>
    </row>
    <row r="2230" spans="1:19" x14ac:dyDescent="0.25">
      <c r="A2230" s="54">
        <f>_xlfn.XLOOKUP(B2230,'School Lookup'!D:D,'School Lookup'!F:F,0)</f>
        <v>251672</v>
      </c>
      <c r="B2230" s="54" t="str">
        <f>_xlfn.XLOOKUP(C2230,'School Lookup'!A:A,'School Lookup'!D:D,_xlfn.XLOOKUP(C2230,'School Lookup'!B:B,'School Lookup'!D:D,_xlfn.XLOOKUP(C2230,'School Lookup'!C:C,'School Lookup'!D:D,0)))</f>
        <v>Park Schools Federation</v>
      </c>
      <c r="C2230" t="s">
        <v>40</v>
      </c>
      <c r="D2230" t="s">
        <v>1981</v>
      </c>
      <c r="E2230" t="s">
        <v>16</v>
      </c>
      <c r="F2230" t="s">
        <v>734</v>
      </c>
      <c r="G2230" t="s">
        <v>235</v>
      </c>
      <c r="H2230" t="s">
        <v>228</v>
      </c>
      <c r="I2230" t="s">
        <v>980</v>
      </c>
      <c r="J2230" t="s">
        <v>981</v>
      </c>
      <c r="K2230" s="4">
        <v>46031</v>
      </c>
      <c r="L2230" s="5">
        <v>0.47291666666666665</v>
      </c>
      <c r="M2230" t="s">
        <v>953</v>
      </c>
      <c r="N2230" s="5">
        <v>8.1018518518518516E-5</v>
      </c>
      <c r="O2230" t="s">
        <v>982</v>
      </c>
      <c r="P2230">
        <v>0.02</v>
      </c>
      <c r="Q2230">
        <v>20</v>
      </c>
      <c r="R2230" t="s">
        <v>989</v>
      </c>
      <c r="S2230" t="s">
        <v>990</v>
      </c>
    </row>
    <row r="2231" spans="1:19" x14ac:dyDescent="0.25">
      <c r="A2231" s="54">
        <f>_xlfn.XLOOKUP(B2231,'School Lookup'!D:D,'School Lookup'!F:F,0)</f>
        <v>251672</v>
      </c>
      <c r="B2231" s="54" t="str">
        <f>_xlfn.XLOOKUP(C2231,'School Lookup'!A:A,'School Lookup'!D:D,_xlfn.XLOOKUP(C2231,'School Lookup'!B:B,'School Lookup'!D:D,_xlfn.XLOOKUP(C2231,'School Lookup'!C:C,'School Lookup'!D:D,0)))</f>
        <v>Park Schools Federation</v>
      </c>
      <c r="C2231" t="s">
        <v>40</v>
      </c>
      <c r="D2231" t="s">
        <v>1982</v>
      </c>
      <c r="E2231" t="s">
        <v>16</v>
      </c>
      <c r="F2231" t="s">
        <v>734</v>
      </c>
      <c r="G2231" t="s">
        <v>235</v>
      </c>
      <c r="H2231" t="s">
        <v>228</v>
      </c>
      <c r="I2231" t="s">
        <v>980</v>
      </c>
      <c r="J2231" t="s">
        <v>981</v>
      </c>
      <c r="K2231" s="4">
        <v>46031</v>
      </c>
      <c r="L2231" s="5">
        <v>0.47291666666666665</v>
      </c>
      <c r="M2231" t="s">
        <v>953</v>
      </c>
      <c r="N2231" s="5">
        <v>3.4722222222222222E-5</v>
      </c>
      <c r="O2231" t="s">
        <v>982</v>
      </c>
      <c r="P2231">
        <v>0.02</v>
      </c>
      <c r="Q2231">
        <v>20</v>
      </c>
      <c r="R2231" t="s">
        <v>998</v>
      </c>
      <c r="S2231" t="s">
        <v>987</v>
      </c>
    </row>
    <row r="2232" spans="1:19" x14ac:dyDescent="0.25">
      <c r="A2232" s="54">
        <f>_xlfn.XLOOKUP(B2232,'School Lookup'!D:D,'School Lookup'!F:F,0)</f>
        <v>251672</v>
      </c>
      <c r="B2232" s="54" t="str">
        <f>_xlfn.XLOOKUP(C2232,'School Lookup'!A:A,'School Lookup'!D:D,_xlfn.XLOOKUP(C2232,'School Lookup'!B:B,'School Lookup'!D:D,_xlfn.XLOOKUP(C2232,'School Lookup'!C:C,'School Lookup'!D:D,0)))</f>
        <v>Park Schools Federation</v>
      </c>
      <c r="C2232" t="s">
        <v>40</v>
      </c>
      <c r="D2232" t="s">
        <v>1424</v>
      </c>
      <c r="E2232" t="s">
        <v>16</v>
      </c>
      <c r="F2232" t="s">
        <v>734</v>
      </c>
      <c r="G2232" t="s">
        <v>235</v>
      </c>
      <c r="H2232" t="s">
        <v>228</v>
      </c>
      <c r="I2232" t="s">
        <v>980</v>
      </c>
      <c r="J2232" t="s">
        <v>981</v>
      </c>
      <c r="K2232" s="4">
        <v>46031</v>
      </c>
      <c r="L2232" s="5">
        <v>0.47361111111111109</v>
      </c>
      <c r="M2232" t="s">
        <v>953</v>
      </c>
      <c r="N2232" s="5">
        <v>2.8935185185185184E-4</v>
      </c>
      <c r="O2232" t="s">
        <v>982</v>
      </c>
      <c r="P2232">
        <v>0.03</v>
      </c>
      <c r="Q2232">
        <v>20</v>
      </c>
      <c r="R2232" t="s">
        <v>998</v>
      </c>
      <c r="S2232" t="s">
        <v>987</v>
      </c>
    </row>
    <row r="2233" spans="1:19" x14ac:dyDescent="0.25">
      <c r="A2233" s="54">
        <f>_xlfn.XLOOKUP(B2233,'School Lookup'!D:D,'School Lookup'!F:F,0)</f>
        <v>251672</v>
      </c>
      <c r="B2233" s="54" t="str">
        <f>_xlfn.XLOOKUP(C2233,'School Lookup'!A:A,'School Lookup'!D:D,_xlfn.XLOOKUP(C2233,'School Lookup'!B:B,'School Lookup'!D:D,_xlfn.XLOOKUP(C2233,'School Lookup'!C:C,'School Lookup'!D:D,0)))</f>
        <v>Park Schools Federation</v>
      </c>
      <c r="C2233" t="s">
        <v>40</v>
      </c>
      <c r="D2233" t="s">
        <v>1983</v>
      </c>
      <c r="E2233" t="s">
        <v>16</v>
      </c>
      <c r="F2233" t="s">
        <v>734</v>
      </c>
      <c r="G2233" t="s">
        <v>235</v>
      </c>
      <c r="H2233" t="s">
        <v>228</v>
      </c>
      <c r="I2233" t="s">
        <v>980</v>
      </c>
      <c r="J2233" t="s">
        <v>981</v>
      </c>
      <c r="K2233" s="4">
        <v>46031</v>
      </c>
      <c r="L2233" s="5">
        <v>0.47361111111111109</v>
      </c>
      <c r="M2233" t="s">
        <v>953</v>
      </c>
      <c r="N2233" s="5">
        <v>1.7361111111111112E-4</v>
      </c>
      <c r="O2233" t="s">
        <v>982</v>
      </c>
      <c r="P2233">
        <v>0.02</v>
      </c>
      <c r="Q2233">
        <v>20</v>
      </c>
      <c r="R2233" t="s">
        <v>1006</v>
      </c>
      <c r="S2233" t="s">
        <v>994</v>
      </c>
    </row>
    <row r="2234" spans="1:19" x14ac:dyDescent="0.25">
      <c r="A2234" s="54">
        <f>_xlfn.XLOOKUP(B2234,'School Lookup'!D:D,'School Lookup'!F:F,0)</f>
        <v>251672</v>
      </c>
      <c r="B2234" s="54" t="str">
        <f>_xlfn.XLOOKUP(C2234,'School Lookup'!A:A,'School Lookup'!D:D,_xlfn.XLOOKUP(C2234,'School Lookup'!B:B,'School Lookup'!D:D,_xlfn.XLOOKUP(C2234,'School Lookup'!C:C,'School Lookup'!D:D,0)))</f>
        <v>Park Schools Federation</v>
      </c>
      <c r="C2234" t="s">
        <v>40</v>
      </c>
      <c r="D2234" t="s">
        <v>1324</v>
      </c>
      <c r="E2234" t="s">
        <v>16</v>
      </c>
      <c r="F2234" t="s">
        <v>734</v>
      </c>
      <c r="G2234" t="s">
        <v>235</v>
      </c>
      <c r="H2234" t="s">
        <v>228</v>
      </c>
      <c r="I2234" t="s">
        <v>980</v>
      </c>
      <c r="J2234" t="s">
        <v>981</v>
      </c>
      <c r="K2234" s="4">
        <v>46031</v>
      </c>
      <c r="L2234" s="5">
        <v>0.47430555555555554</v>
      </c>
      <c r="M2234" t="s">
        <v>953</v>
      </c>
      <c r="N2234" s="5">
        <v>3.4722222222222222E-5</v>
      </c>
      <c r="O2234" t="s">
        <v>982</v>
      </c>
      <c r="P2234">
        <v>0.02</v>
      </c>
      <c r="Q2234">
        <v>20</v>
      </c>
      <c r="R2234" t="s">
        <v>998</v>
      </c>
      <c r="S2234" t="s">
        <v>987</v>
      </c>
    </row>
    <row r="2235" spans="1:19" x14ac:dyDescent="0.25">
      <c r="A2235" s="54">
        <f>_xlfn.XLOOKUP(B2235,'School Lookup'!D:D,'School Lookup'!F:F,0)</f>
        <v>251672</v>
      </c>
      <c r="B2235" s="54" t="str">
        <f>_xlfn.XLOOKUP(C2235,'School Lookup'!A:A,'School Lookup'!D:D,_xlfn.XLOOKUP(C2235,'School Lookup'!B:B,'School Lookup'!D:D,_xlfn.XLOOKUP(C2235,'School Lookup'!C:C,'School Lookup'!D:D,0)))</f>
        <v>Park Schools Federation</v>
      </c>
      <c r="C2235" t="s">
        <v>40</v>
      </c>
      <c r="D2235" t="s">
        <v>1984</v>
      </c>
      <c r="E2235" t="s">
        <v>16</v>
      </c>
      <c r="F2235" t="s">
        <v>734</v>
      </c>
      <c r="G2235" t="s">
        <v>235</v>
      </c>
      <c r="H2235" t="s">
        <v>228</v>
      </c>
      <c r="I2235" t="s">
        <v>980</v>
      </c>
      <c r="J2235" t="s">
        <v>981</v>
      </c>
      <c r="K2235" s="4">
        <v>46031</v>
      </c>
      <c r="L2235" s="5">
        <v>0.47430555555555554</v>
      </c>
      <c r="M2235" t="s">
        <v>953</v>
      </c>
      <c r="N2235" s="5">
        <v>3.7037037037037035E-4</v>
      </c>
      <c r="O2235" t="s">
        <v>982</v>
      </c>
      <c r="P2235">
        <v>3.7999999999999999E-2</v>
      </c>
      <c r="Q2235">
        <v>20</v>
      </c>
      <c r="R2235" t="s">
        <v>1006</v>
      </c>
      <c r="S2235" t="s">
        <v>994</v>
      </c>
    </row>
    <row r="2236" spans="1:19" x14ac:dyDescent="0.25">
      <c r="A2236" s="54">
        <f>_xlfn.XLOOKUP(B2236,'School Lookup'!D:D,'School Lookup'!F:F,0)</f>
        <v>251672</v>
      </c>
      <c r="B2236" s="54" t="str">
        <f>_xlfn.XLOOKUP(C2236,'School Lookup'!A:A,'School Lookup'!D:D,_xlfn.XLOOKUP(C2236,'School Lookup'!B:B,'School Lookup'!D:D,_xlfn.XLOOKUP(C2236,'School Lookup'!C:C,'School Lookup'!D:D,0)))</f>
        <v>Park Schools Federation</v>
      </c>
      <c r="C2236" t="s">
        <v>40</v>
      </c>
      <c r="D2236" t="s">
        <v>1985</v>
      </c>
      <c r="E2236" t="s">
        <v>16</v>
      </c>
      <c r="F2236" t="s">
        <v>734</v>
      </c>
      <c r="G2236" t="s">
        <v>235</v>
      </c>
      <c r="H2236" t="s">
        <v>228</v>
      </c>
      <c r="I2236" t="s">
        <v>980</v>
      </c>
      <c r="J2236" t="s">
        <v>981</v>
      </c>
      <c r="K2236" s="4">
        <v>46031</v>
      </c>
      <c r="L2236" s="5">
        <v>0.47430555555555554</v>
      </c>
      <c r="M2236" t="s">
        <v>953</v>
      </c>
      <c r="N2236" s="5">
        <v>2.4305555555555555E-4</v>
      </c>
      <c r="O2236" t="s">
        <v>982</v>
      </c>
      <c r="P2236">
        <v>2.5000000000000001E-2</v>
      </c>
      <c r="Q2236">
        <v>20</v>
      </c>
      <c r="R2236" t="s">
        <v>998</v>
      </c>
      <c r="S2236" t="s">
        <v>987</v>
      </c>
    </row>
    <row r="2237" spans="1:19" x14ac:dyDescent="0.25">
      <c r="A2237" s="54">
        <f>_xlfn.XLOOKUP(B2237,'School Lookup'!D:D,'School Lookup'!F:F,0)</f>
        <v>251672</v>
      </c>
      <c r="B2237" s="54" t="str">
        <f>_xlfn.XLOOKUP(C2237,'School Lookup'!A:A,'School Lookup'!D:D,_xlfn.XLOOKUP(C2237,'School Lookup'!B:B,'School Lookup'!D:D,_xlfn.XLOOKUP(C2237,'School Lookup'!C:C,'School Lookup'!D:D,0)))</f>
        <v>Park Schools Federation</v>
      </c>
      <c r="C2237" t="s">
        <v>40</v>
      </c>
      <c r="D2237" t="s">
        <v>1315</v>
      </c>
      <c r="E2237" t="s">
        <v>16</v>
      </c>
      <c r="F2237" t="s">
        <v>734</v>
      </c>
      <c r="G2237" t="s">
        <v>235</v>
      </c>
      <c r="H2237" t="s">
        <v>228</v>
      </c>
      <c r="I2237" t="s">
        <v>980</v>
      </c>
      <c r="J2237" t="s">
        <v>981</v>
      </c>
      <c r="K2237" s="4">
        <v>46031</v>
      </c>
      <c r="L2237" s="5">
        <v>0.47499999999999998</v>
      </c>
      <c r="M2237" t="s">
        <v>953</v>
      </c>
      <c r="N2237" s="5">
        <v>3.3564814814814812E-4</v>
      </c>
      <c r="O2237" t="s">
        <v>982</v>
      </c>
      <c r="P2237">
        <v>3.5000000000000003E-2</v>
      </c>
      <c r="Q2237">
        <v>20</v>
      </c>
      <c r="R2237" t="s">
        <v>998</v>
      </c>
      <c r="S2237" t="s">
        <v>987</v>
      </c>
    </row>
    <row r="2238" spans="1:19" x14ac:dyDescent="0.25">
      <c r="A2238" s="54">
        <f>_xlfn.XLOOKUP(B2238,'School Lookup'!D:D,'School Lookup'!F:F,0)</f>
        <v>251672</v>
      </c>
      <c r="B2238" s="54" t="str">
        <f>_xlfn.XLOOKUP(C2238,'School Lookup'!A:A,'School Lookup'!D:D,_xlfn.XLOOKUP(C2238,'School Lookup'!B:B,'School Lookup'!D:D,_xlfn.XLOOKUP(C2238,'School Lookup'!C:C,'School Lookup'!D:D,0)))</f>
        <v>Park Schools Federation</v>
      </c>
      <c r="C2238" t="s">
        <v>40</v>
      </c>
      <c r="D2238" t="s">
        <v>1986</v>
      </c>
      <c r="E2238" t="s">
        <v>16</v>
      </c>
      <c r="F2238" t="s">
        <v>734</v>
      </c>
      <c r="G2238" t="s">
        <v>235</v>
      </c>
      <c r="H2238" t="s">
        <v>228</v>
      </c>
      <c r="I2238" t="s">
        <v>980</v>
      </c>
      <c r="J2238" t="s">
        <v>981</v>
      </c>
      <c r="K2238" s="4">
        <v>46031</v>
      </c>
      <c r="L2238" s="5">
        <v>0.47638888888888886</v>
      </c>
      <c r="M2238" t="s">
        <v>953</v>
      </c>
      <c r="N2238" s="5">
        <v>6.9444444444444444E-5</v>
      </c>
      <c r="O2238" t="s">
        <v>982</v>
      </c>
      <c r="P2238">
        <v>0.02</v>
      </c>
      <c r="Q2238">
        <v>20</v>
      </c>
      <c r="R2238" t="s">
        <v>986</v>
      </c>
      <c r="S2238" t="s">
        <v>987</v>
      </c>
    </row>
    <row r="2239" spans="1:19" x14ac:dyDescent="0.25">
      <c r="A2239" s="54">
        <f>_xlfn.XLOOKUP(B2239,'School Lookup'!D:D,'School Lookup'!F:F,0)</f>
        <v>251672</v>
      </c>
      <c r="B2239" s="54" t="str">
        <f>_xlfn.XLOOKUP(C2239,'School Lookup'!A:A,'School Lookup'!D:D,_xlfn.XLOOKUP(C2239,'School Lookup'!B:B,'School Lookup'!D:D,_xlfn.XLOOKUP(C2239,'School Lookup'!C:C,'School Lookup'!D:D,0)))</f>
        <v>Park Schools Federation</v>
      </c>
      <c r="C2239" t="s">
        <v>40</v>
      </c>
      <c r="D2239" t="s">
        <v>1509</v>
      </c>
      <c r="E2239" t="s">
        <v>16</v>
      </c>
      <c r="F2239" t="s">
        <v>734</v>
      </c>
      <c r="G2239" t="s">
        <v>235</v>
      </c>
      <c r="H2239" t="s">
        <v>228</v>
      </c>
      <c r="I2239" t="s">
        <v>980</v>
      </c>
      <c r="J2239" t="s">
        <v>981</v>
      </c>
      <c r="K2239" s="4">
        <v>46031</v>
      </c>
      <c r="L2239" s="5">
        <v>0.47638888888888886</v>
      </c>
      <c r="M2239" t="s">
        <v>953</v>
      </c>
      <c r="N2239" s="5">
        <v>2.4305555555555555E-4</v>
      </c>
      <c r="O2239" t="s">
        <v>982</v>
      </c>
      <c r="P2239">
        <v>2.5000000000000001E-2</v>
      </c>
      <c r="Q2239">
        <v>20</v>
      </c>
      <c r="R2239" t="s">
        <v>998</v>
      </c>
      <c r="S2239" t="s">
        <v>987</v>
      </c>
    </row>
    <row r="2240" spans="1:19" x14ac:dyDescent="0.25">
      <c r="A2240" s="54">
        <f>_xlfn.XLOOKUP(B2240,'School Lookup'!D:D,'School Lookup'!F:F,0)</f>
        <v>251672</v>
      </c>
      <c r="B2240" s="54" t="str">
        <f>_xlfn.XLOOKUP(C2240,'School Lookup'!A:A,'School Lookup'!D:D,_xlfn.XLOOKUP(C2240,'School Lookup'!B:B,'School Lookup'!D:D,_xlfn.XLOOKUP(C2240,'School Lookup'!C:C,'School Lookup'!D:D,0)))</f>
        <v>Park Schools Federation</v>
      </c>
      <c r="C2240" t="s">
        <v>40</v>
      </c>
      <c r="D2240" t="s">
        <v>1824</v>
      </c>
      <c r="E2240" t="s">
        <v>16</v>
      </c>
      <c r="F2240" t="s">
        <v>734</v>
      </c>
      <c r="G2240" t="s">
        <v>235</v>
      </c>
      <c r="H2240" t="s">
        <v>228</v>
      </c>
      <c r="I2240" t="s">
        <v>980</v>
      </c>
      <c r="J2240" t="s">
        <v>981</v>
      </c>
      <c r="K2240" s="4">
        <v>46031</v>
      </c>
      <c r="L2240" s="5">
        <v>0.47708333333333336</v>
      </c>
      <c r="M2240" t="s">
        <v>953</v>
      </c>
      <c r="N2240" s="5">
        <v>2.3148148148148149E-4</v>
      </c>
      <c r="O2240" t="s">
        <v>982</v>
      </c>
      <c r="P2240">
        <v>2.4E-2</v>
      </c>
      <c r="Q2240">
        <v>20</v>
      </c>
      <c r="R2240" t="s">
        <v>998</v>
      </c>
      <c r="S2240" t="s">
        <v>987</v>
      </c>
    </row>
    <row r="2241" spans="1:19" x14ac:dyDescent="0.25">
      <c r="A2241" s="54">
        <f>_xlfn.XLOOKUP(B2241,'School Lookup'!D:D,'School Lookup'!F:F,0)</f>
        <v>251672</v>
      </c>
      <c r="B2241" s="54" t="str">
        <f>_xlfn.XLOOKUP(C2241,'School Lookup'!A:A,'School Lookup'!D:D,_xlfn.XLOOKUP(C2241,'School Lookup'!B:B,'School Lookup'!D:D,_xlfn.XLOOKUP(C2241,'School Lookup'!C:C,'School Lookup'!D:D,0)))</f>
        <v>Park Schools Federation</v>
      </c>
      <c r="C2241" t="s">
        <v>40</v>
      </c>
      <c r="D2241" t="s">
        <v>1368</v>
      </c>
      <c r="E2241" t="s">
        <v>16</v>
      </c>
      <c r="F2241" t="s">
        <v>734</v>
      </c>
      <c r="G2241" t="s">
        <v>235</v>
      </c>
      <c r="H2241" t="s">
        <v>228</v>
      </c>
      <c r="I2241" t="s">
        <v>980</v>
      </c>
      <c r="J2241" t="s">
        <v>981</v>
      </c>
      <c r="K2241" s="4">
        <v>46031</v>
      </c>
      <c r="L2241" s="5">
        <v>0.4777777777777778</v>
      </c>
      <c r="M2241" t="s">
        <v>953</v>
      </c>
      <c r="N2241" s="5">
        <v>4.6296296296296294E-5</v>
      </c>
      <c r="O2241" t="s">
        <v>982</v>
      </c>
      <c r="P2241">
        <v>0.02</v>
      </c>
      <c r="Q2241">
        <v>20</v>
      </c>
      <c r="R2241" t="s">
        <v>986</v>
      </c>
      <c r="S2241" t="s">
        <v>987</v>
      </c>
    </row>
    <row r="2242" spans="1:19" x14ac:dyDescent="0.25">
      <c r="A2242" s="54">
        <f>_xlfn.XLOOKUP(B2242,'School Lookup'!D:D,'School Lookup'!F:F,0)</f>
        <v>251672</v>
      </c>
      <c r="B2242" s="54" t="str">
        <f>_xlfn.XLOOKUP(C2242,'School Lookup'!A:A,'School Lookup'!D:D,_xlfn.XLOOKUP(C2242,'School Lookup'!B:B,'School Lookup'!D:D,_xlfn.XLOOKUP(C2242,'School Lookup'!C:C,'School Lookup'!D:D,0)))</f>
        <v>Park Schools Federation</v>
      </c>
      <c r="C2242" t="s">
        <v>40</v>
      </c>
      <c r="D2242" t="s">
        <v>1192</v>
      </c>
      <c r="E2242" t="s">
        <v>16</v>
      </c>
      <c r="F2242" t="s">
        <v>734</v>
      </c>
      <c r="G2242" t="s">
        <v>235</v>
      </c>
      <c r="H2242" t="s">
        <v>228</v>
      </c>
      <c r="I2242" t="s">
        <v>980</v>
      </c>
      <c r="J2242" t="s">
        <v>981</v>
      </c>
      <c r="K2242" s="4">
        <v>46031</v>
      </c>
      <c r="L2242" s="5">
        <v>0.4777777777777778</v>
      </c>
      <c r="M2242" t="s">
        <v>953</v>
      </c>
      <c r="N2242" s="5">
        <v>2.4305555555555555E-4</v>
      </c>
      <c r="O2242" t="s">
        <v>982</v>
      </c>
      <c r="P2242">
        <v>2.5000000000000001E-2</v>
      </c>
      <c r="Q2242">
        <v>20</v>
      </c>
      <c r="R2242" t="s">
        <v>1006</v>
      </c>
      <c r="S2242" t="s">
        <v>994</v>
      </c>
    </row>
    <row r="2243" spans="1:19" x14ac:dyDescent="0.25">
      <c r="A2243" s="54">
        <f>_xlfn.XLOOKUP(B2243,'School Lookup'!D:D,'School Lookup'!F:F,0)</f>
        <v>251672</v>
      </c>
      <c r="B2243" s="54" t="str">
        <f>_xlfn.XLOOKUP(C2243,'School Lookup'!A:A,'School Lookup'!D:D,_xlfn.XLOOKUP(C2243,'School Lookup'!B:B,'School Lookup'!D:D,_xlfn.XLOOKUP(C2243,'School Lookup'!C:C,'School Lookup'!D:D,0)))</f>
        <v>Park Schools Federation</v>
      </c>
      <c r="C2243" t="s">
        <v>40</v>
      </c>
      <c r="D2243" t="s">
        <v>1192</v>
      </c>
      <c r="E2243" t="s">
        <v>16</v>
      </c>
      <c r="F2243" t="s">
        <v>734</v>
      </c>
      <c r="G2243" t="s">
        <v>235</v>
      </c>
      <c r="H2243" t="s">
        <v>228</v>
      </c>
      <c r="I2243" t="s">
        <v>980</v>
      </c>
      <c r="J2243" t="s">
        <v>981</v>
      </c>
      <c r="K2243" s="4">
        <v>46031</v>
      </c>
      <c r="L2243" s="5">
        <v>0.4777777777777778</v>
      </c>
      <c r="M2243" t="s">
        <v>953</v>
      </c>
      <c r="N2243" s="5">
        <v>5.7870370370370373E-5</v>
      </c>
      <c r="O2243" t="s">
        <v>982</v>
      </c>
      <c r="P2243">
        <v>0.02</v>
      </c>
      <c r="Q2243">
        <v>20</v>
      </c>
      <c r="R2243" t="s">
        <v>1006</v>
      </c>
      <c r="S2243" t="s">
        <v>994</v>
      </c>
    </row>
    <row r="2244" spans="1:19" x14ac:dyDescent="0.25">
      <c r="A2244" s="54">
        <f>_xlfn.XLOOKUP(B2244,'School Lookup'!D:D,'School Lookup'!F:F,0)</f>
        <v>251672</v>
      </c>
      <c r="B2244" s="54" t="str">
        <f>_xlfn.XLOOKUP(C2244,'School Lookup'!A:A,'School Lookup'!D:D,_xlfn.XLOOKUP(C2244,'School Lookup'!B:B,'School Lookup'!D:D,_xlfn.XLOOKUP(C2244,'School Lookup'!C:C,'School Lookup'!D:D,0)))</f>
        <v>Park Schools Federation</v>
      </c>
      <c r="C2244" t="s">
        <v>40</v>
      </c>
      <c r="D2244" t="s">
        <v>1425</v>
      </c>
      <c r="E2244" t="s">
        <v>16</v>
      </c>
      <c r="F2244" t="s">
        <v>734</v>
      </c>
      <c r="G2244" t="s">
        <v>235</v>
      </c>
      <c r="H2244" t="s">
        <v>228</v>
      </c>
      <c r="I2244" t="s">
        <v>980</v>
      </c>
      <c r="J2244" t="s">
        <v>981</v>
      </c>
      <c r="K2244" s="4">
        <v>46031</v>
      </c>
      <c r="L2244" s="5">
        <v>0.4777777777777778</v>
      </c>
      <c r="M2244" t="s">
        <v>953</v>
      </c>
      <c r="N2244" s="5">
        <v>3.4722222222222222E-5</v>
      </c>
      <c r="O2244" t="s">
        <v>982</v>
      </c>
      <c r="P2244">
        <v>0.02</v>
      </c>
      <c r="Q2244">
        <v>20</v>
      </c>
      <c r="R2244" t="s">
        <v>998</v>
      </c>
      <c r="S2244" t="s">
        <v>987</v>
      </c>
    </row>
    <row r="2245" spans="1:19" x14ac:dyDescent="0.25">
      <c r="A2245" s="54">
        <f>_xlfn.XLOOKUP(B2245,'School Lookup'!D:D,'School Lookup'!F:F,0)</f>
        <v>251672</v>
      </c>
      <c r="B2245" s="54" t="str">
        <f>_xlfn.XLOOKUP(C2245,'School Lookup'!A:A,'School Lookup'!D:D,_xlfn.XLOOKUP(C2245,'School Lookup'!B:B,'School Lookup'!D:D,_xlfn.XLOOKUP(C2245,'School Lookup'!C:C,'School Lookup'!D:D,0)))</f>
        <v>Park Schools Federation</v>
      </c>
      <c r="C2245" t="s">
        <v>40</v>
      </c>
      <c r="D2245" t="s">
        <v>1951</v>
      </c>
      <c r="E2245" t="s">
        <v>16</v>
      </c>
      <c r="F2245" t="s">
        <v>734</v>
      </c>
      <c r="G2245" t="s">
        <v>235</v>
      </c>
      <c r="H2245" t="s">
        <v>228</v>
      </c>
      <c r="I2245" t="s">
        <v>980</v>
      </c>
      <c r="J2245" t="s">
        <v>981</v>
      </c>
      <c r="K2245" s="4">
        <v>46031</v>
      </c>
      <c r="L2245" s="5">
        <v>0.47847222222222224</v>
      </c>
      <c r="M2245" t="s">
        <v>953</v>
      </c>
      <c r="N2245" s="5">
        <v>2.4305555555555555E-4</v>
      </c>
      <c r="O2245" t="s">
        <v>982</v>
      </c>
      <c r="P2245">
        <v>2.5000000000000001E-2</v>
      </c>
      <c r="Q2245">
        <v>20</v>
      </c>
      <c r="R2245" t="s">
        <v>998</v>
      </c>
      <c r="S2245" t="s">
        <v>987</v>
      </c>
    </row>
    <row r="2246" spans="1:19" x14ac:dyDescent="0.25">
      <c r="A2246" s="54">
        <f>_xlfn.XLOOKUP(B2246,'School Lookup'!D:D,'School Lookup'!F:F,0)</f>
        <v>251672</v>
      </c>
      <c r="B2246" s="54" t="str">
        <f>_xlfn.XLOOKUP(C2246,'School Lookup'!A:A,'School Lookup'!D:D,_xlfn.XLOOKUP(C2246,'School Lookup'!B:B,'School Lookup'!D:D,_xlfn.XLOOKUP(C2246,'School Lookup'!C:C,'School Lookup'!D:D,0)))</f>
        <v>Park Schools Federation</v>
      </c>
      <c r="C2246" t="s">
        <v>40</v>
      </c>
      <c r="D2246" t="s">
        <v>1987</v>
      </c>
      <c r="E2246" t="s">
        <v>16</v>
      </c>
      <c r="F2246" t="s">
        <v>734</v>
      </c>
      <c r="G2246" t="s">
        <v>235</v>
      </c>
      <c r="H2246" t="s">
        <v>228</v>
      </c>
      <c r="I2246" t="s">
        <v>980</v>
      </c>
      <c r="J2246" t="s">
        <v>981</v>
      </c>
      <c r="K2246" s="4">
        <v>46031</v>
      </c>
      <c r="L2246" s="5">
        <v>0.47986111111111113</v>
      </c>
      <c r="M2246" t="s">
        <v>953</v>
      </c>
      <c r="N2246" s="5">
        <v>2.3148148148148149E-4</v>
      </c>
      <c r="O2246" t="s">
        <v>982</v>
      </c>
      <c r="P2246">
        <v>2.4E-2</v>
      </c>
      <c r="Q2246">
        <v>20</v>
      </c>
      <c r="R2246" t="s">
        <v>998</v>
      </c>
      <c r="S2246" t="s">
        <v>987</v>
      </c>
    </row>
    <row r="2247" spans="1:19" x14ac:dyDescent="0.25">
      <c r="A2247" s="54">
        <f>_xlfn.XLOOKUP(B2247,'School Lookup'!D:D,'School Lookup'!F:F,0)</f>
        <v>251672</v>
      </c>
      <c r="B2247" s="54" t="str">
        <f>_xlfn.XLOOKUP(C2247,'School Lookup'!A:A,'School Lookup'!D:D,_xlfn.XLOOKUP(C2247,'School Lookup'!B:B,'School Lookup'!D:D,_xlfn.XLOOKUP(C2247,'School Lookup'!C:C,'School Lookup'!D:D,0)))</f>
        <v>Park Schools Federation</v>
      </c>
      <c r="C2247" t="s">
        <v>40</v>
      </c>
      <c r="D2247" t="s">
        <v>1410</v>
      </c>
      <c r="E2247" t="s">
        <v>16</v>
      </c>
      <c r="F2247" t="s">
        <v>734</v>
      </c>
      <c r="G2247" t="s">
        <v>235</v>
      </c>
      <c r="H2247" t="s">
        <v>228</v>
      </c>
      <c r="I2247" t="s">
        <v>980</v>
      </c>
      <c r="J2247" t="s">
        <v>981</v>
      </c>
      <c r="K2247" s="4">
        <v>46031</v>
      </c>
      <c r="L2247" s="5">
        <v>0.48125000000000001</v>
      </c>
      <c r="M2247" t="s">
        <v>953</v>
      </c>
      <c r="N2247" s="5">
        <v>3.4722222222222222E-5</v>
      </c>
      <c r="O2247" t="s">
        <v>982</v>
      </c>
      <c r="P2247">
        <v>0.02</v>
      </c>
      <c r="Q2247">
        <v>20</v>
      </c>
      <c r="R2247" t="s">
        <v>983</v>
      </c>
      <c r="S2247" t="s">
        <v>984</v>
      </c>
    </row>
    <row r="2248" spans="1:19" x14ac:dyDescent="0.25">
      <c r="A2248" s="54">
        <f>_xlfn.XLOOKUP(B2248,'School Lookup'!D:D,'School Lookup'!F:F,0)</f>
        <v>251672</v>
      </c>
      <c r="B2248" s="54" t="str">
        <f>_xlfn.XLOOKUP(C2248,'School Lookup'!A:A,'School Lookup'!D:D,_xlfn.XLOOKUP(C2248,'School Lookup'!B:B,'School Lookup'!D:D,_xlfn.XLOOKUP(C2248,'School Lookup'!C:C,'School Lookup'!D:D,0)))</f>
        <v>Park Schools Federation</v>
      </c>
      <c r="C2248" t="s">
        <v>40</v>
      </c>
      <c r="D2248" t="s">
        <v>1988</v>
      </c>
      <c r="E2248" t="s">
        <v>16</v>
      </c>
      <c r="F2248" t="s">
        <v>734</v>
      </c>
      <c r="G2248" t="s">
        <v>235</v>
      </c>
      <c r="H2248" t="s">
        <v>228</v>
      </c>
      <c r="I2248" t="s">
        <v>980</v>
      </c>
      <c r="J2248" t="s">
        <v>981</v>
      </c>
      <c r="K2248" s="4">
        <v>46031</v>
      </c>
      <c r="L2248" s="5">
        <v>0.4826388888888889</v>
      </c>
      <c r="M2248" t="s">
        <v>953</v>
      </c>
      <c r="N2248" s="5">
        <v>2.4305555555555555E-4</v>
      </c>
      <c r="O2248" t="s">
        <v>982</v>
      </c>
      <c r="P2248">
        <v>2.5000000000000001E-2</v>
      </c>
      <c r="Q2248">
        <v>20</v>
      </c>
      <c r="R2248" t="s">
        <v>998</v>
      </c>
      <c r="S2248" t="s">
        <v>987</v>
      </c>
    </row>
    <row r="2249" spans="1:19" x14ac:dyDescent="0.25">
      <c r="A2249" s="54">
        <f>_xlfn.XLOOKUP(B2249,'School Lookup'!D:D,'School Lookup'!F:F,0)</f>
        <v>251672</v>
      </c>
      <c r="B2249" s="54" t="str">
        <f>_xlfn.XLOOKUP(C2249,'School Lookup'!A:A,'School Lookup'!D:D,_xlfn.XLOOKUP(C2249,'School Lookup'!B:B,'School Lookup'!D:D,_xlfn.XLOOKUP(C2249,'School Lookup'!C:C,'School Lookup'!D:D,0)))</f>
        <v>Park Schools Federation</v>
      </c>
      <c r="C2249" t="s">
        <v>40</v>
      </c>
      <c r="D2249" t="s">
        <v>1956</v>
      </c>
      <c r="E2249" t="s">
        <v>16</v>
      </c>
      <c r="F2249" t="s">
        <v>734</v>
      </c>
      <c r="G2249" t="s">
        <v>235</v>
      </c>
      <c r="H2249" t="s">
        <v>228</v>
      </c>
      <c r="I2249" t="s">
        <v>980</v>
      </c>
      <c r="J2249" t="s">
        <v>981</v>
      </c>
      <c r="K2249" s="4">
        <v>46031</v>
      </c>
      <c r="L2249" s="5">
        <v>0.4861111111111111</v>
      </c>
      <c r="M2249" t="s">
        <v>953</v>
      </c>
      <c r="N2249" s="5">
        <v>1.8518518518518518E-4</v>
      </c>
      <c r="O2249" t="s">
        <v>982</v>
      </c>
      <c r="P2249">
        <v>0.02</v>
      </c>
      <c r="Q2249">
        <v>20</v>
      </c>
      <c r="R2249" t="s">
        <v>983</v>
      </c>
      <c r="S2249" t="s">
        <v>984</v>
      </c>
    </row>
    <row r="2250" spans="1:19" x14ac:dyDescent="0.25">
      <c r="A2250" s="54">
        <f>_xlfn.XLOOKUP(B2250,'School Lookup'!D:D,'School Lookup'!F:F,0)</f>
        <v>251672</v>
      </c>
      <c r="B2250" s="54" t="str">
        <f>_xlfn.XLOOKUP(C2250,'School Lookup'!A:A,'School Lookup'!D:D,_xlfn.XLOOKUP(C2250,'School Lookup'!B:B,'School Lookup'!D:D,_xlfn.XLOOKUP(C2250,'School Lookup'!C:C,'School Lookup'!D:D,0)))</f>
        <v>Park Schools Federation</v>
      </c>
      <c r="C2250" t="s">
        <v>40</v>
      </c>
      <c r="D2250" t="s">
        <v>1989</v>
      </c>
      <c r="E2250" t="s">
        <v>16</v>
      </c>
      <c r="F2250" t="s">
        <v>734</v>
      </c>
      <c r="G2250" t="s">
        <v>235</v>
      </c>
      <c r="H2250" t="s">
        <v>228</v>
      </c>
      <c r="I2250" t="s">
        <v>980</v>
      </c>
      <c r="J2250" t="s">
        <v>981</v>
      </c>
      <c r="K2250" s="4">
        <v>46031</v>
      </c>
      <c r="L2250" s="5">
        <v>0.4861111111111111</v>
      </c>
      <c r="M2250" t="s">
        <v>953</v>
      </c>
      <c r="N2250" s="5">
        <v>2.0833333333333335E-4</v>
      </c>
      <c r="O2250" t="s">
        <v>982</v>
      </c>
      <c r="P2250">
        <v>2.1999999999999999E-2</v>
      </c>
      <c r="Q2250">
        <v>20</v>
      </c>
      <c r="R2250" t="s">
        <v>983</v>
      </c>
      <c r="S2250" t="s">
        <v>984</v>
      </c>
    </row>
    <row r="2251" spans="1:19" x14ac:dyDescent="0.25">
      <c r="A2251" s="54">
        <f>_xlfn.XLOOKUP(B2251,'School Lookup'!D:D,'School Lookup'!F:F,0)</f>
        <v>251672</v>
      </c>
      <c r="B2251" s="54" t="str">
        <f>_xlfn.XLOOKUP(C2251,'School Lookup'!A:A,'School Lookup'!D:D,_xlfn.XLOOKUP(C2251,'School Lookup'!B:B,'School Lookup'!D:D,_xlfn.XLOOKUP(C2251,'School Lookup'!C:C,'School Lookup'!D:D,0)))</f>
        <v>Park Schools Federation</v>
      </c>
      <c r="C2251" t="s">
        <v>40</v>
      </c>
      <c r="D2251" t="s">
        <v>1649</v>
      </c>
      <c r="E2251" t="s">
        <v>16</v>
      </c>
      <c r="F2251" t="s">
        <v>734</v>
      </c>
      <c r="G2251" t="s">
        <v>235</v>
      </c>
      <c r="H2251" t="s">
        <v>228</v>
      </c>
      <c r="I2251" t="s">
        <v>980</v>
      </c>
      <c r="J2251" t="s">
        <v>981</v>
      </c>
      <c r="K2251" s="4">
        <v>46031</v>
      </c>
      <c r="L2251" s="5">
        <v>0.48749999999999999</v>
      </c>
      <c r="M2251" t="s">
        <v>953</v>
      </c>
      <c r="N2251" s="5">
        <v>2.7777777777777778E-4</v>
      </c>
      <c r="O2251" t="s">
        <v>982</v>
      </c>
      <c r="P2251">
        <v>2.9000000000000001E-2</v>
      </c>
      <c r="Q2251">
        <v>20</v>
      </c>
      <c r="R2251" t="s">
        <v>998</v>
      </c>
      <c r="S2251" t="s">
        <v>987</v>
      </c>
    </row>
    <row r="2252" spans="1:19" x14ac:dyDescent="0.25">
      <c r="A2252" s="54">
        <f>_xlfn.XLOOKUP(B2252,'School Lookup'!D:D,'School Lookup'!F:F,0)</f>
        <v>251672</v>
      </c>
      <c r="B2252" s="54" t="str">
        <f>_xlfn.XLOOKUP(C2252,'School Lookup'!A:A,'School Lookup'!D:D,_xlfn.XLOOKUP(C2252,'School Lookup'!B:B,'School Lookup'!D:D,_xlfn.XLOOKUP(C2252,'School Lookup'!C:C,'School Lookup'!D:D,0)))</f>
        <v>Park Schools Federation</v>
      </c>
      <c r="C2252" t="s">
        <v>40</v>
      </c>
      <c r="D2252" t="s">
        <v>1422</v>
      </c>
      <c r="E2252" t="s">
        <v>16</v>
      </c>
      <c r="F2252" t="s">
        <v>734</v>
      </c>
      <c r="G2252" t="s">
        <v>235</v>
      </c>
      <c r="H2252" t="s">
        <v>228</v>
      </c>
      <c r="I2252" t="s">
        <v>980</v>
      </c>
      <c r="J2252" t="s">
        <v>981</v>
      </c>
      <c r="K2252" s="4">
        <v>46031</v>
      </c>
      <c r="L2252" s="5">
        <v>0.58333333333333337</v>
      </c>
      <c r="M2252" t="s">
        <v>953</v>
      </c>
      <c r="N2252" s="5">
        <v>2.7777777777777778E-4</v>
      </c>
      <c r="O2252" t="s">
        <v>982</v>
      </c>
      <c r="P2252">
        <v>2.9000000000000001E-2</v>
      </c>
      <c r="Q2252">
        <v>20</v>
      </c>
      <c r="R2252" t="s">
        <v>983</v>
      </c>
      <c r="S2252" t="s">
        <v>984</v>
      </c>
    </row>
    <row r="2253" spans="1:19" x14ac:dyDescent="0.25">
      <c r="A2253" s="54">
        <f>_xlfn.XLOOKUP(B2253,'School Lookup'!D:D,'School Lookup'!F:F,0)</f>
        <v>251672</v>
      </c>
      <c r="B2253" s="54" t="str">
        <f>_xlfn.XLOOKUP(C2253,'School Lookup'!A:A,'School Lookup'!D:D,_xlfn.XLOOKUP(C2253,'School Lookup'!B:B,'School Lookup'!D:D,_xlfn.XLOOKUP(C2253,'School Lookup'!C:C,'School Lookup'!D:D,0)))</f>
        <v>Park Schools Federation</v>
      </c>
      <c r="C2253" t="s">
        <v>40</v>
      </c>
      <c r="D2253" t="s">
        <v>1314</v>
      </c>
      <c r="E2253" t="s">
        <v>16</v>
      </c>
      <c r="F2253" t="s">
        <v>734</v>
      </c>
      <c r="G2253" t="s">
        <v>235</v>
      </c>
      <c r="H2253" t="s">
        <v>228</v>
      </c>
      <c r="I2253" t="s">
        <v>980</v>
      </c>
      <c r="J2253" t="s">
        <v>981</v>
      </c>
      <c r="K2253" s="4">
        <v>46031</v>
      </c>
      <c r="L2253" s="5">
        <v>0.5854166666666667</v>
      </c>
      <c r="M2253" t="s">
        <v>953</v>
      </c>
      <c r="N2253" s="5">
        <v>4.2824074074074075E-4</v>
      </c>
      <c r="O2253" t="s">
        <v>982</v>
      </c>
      <c r="P2253">
        <v>4.3999999999999997E-2</v>
      </c>
      <c r="Q2253">
        <v>20</v>
      </c>
      <c r="R2253" t="s">
        <v>983</v>
      </c>
      <c r="S2253" t="s">
        <v>984</v>
      </c>
    </row>
    <row r="2254" spans="1:19" x14ac:dyDescent="0.25">
      <c r="A2254" s="54">
        <f>_xlfn.XLOOKUP(B2254,'School Lookup'!D:D,'School Lookup'!F:F,0)</f>
        <v>251672</v>
      </c>
      <c r="B2254" s="54" t="str">
        <f>_xlfn.XLOOKUP(C2254,'School Lookup'!A:A,'School Lookup'!D:D,_xlfn.XLOOKUP(C2254,'School Lookup'!B:B,'School Lookup'!D:D,_xlfn.XLOOKUP(C2254,'School Lookup'!C:C,'School Lookup'!D:D,0)))</f>
        <v>Park Schools Federation</v>
      </c>
      <c r="C2254" t="s">
        <v>40</v>
      </c>
      <c r="D2254" t="s">
        <v>1519</v>
      </c>
      <c r="E2254" t="s">
        <v>16</v>
      </c>
      <c r="F2254" t="s">
        <v>734</v>
      </c>
      <c r="G2254" t="s">
        <v>235</v>
      </c>
      <c r="H2254" t="s">
        <v>228</v>
      </c>
      <c r="I2254" t="s">
        <v>980</v>
      </c>
      <c r="J2254" t="s">
        <v>981</v>
      </c>
      <c r="K2254" s="4">
        <v>46031</v>
      </c>
      <c r="L2254" s="5">
        <v>0.58888888888888891</v>
      </c>
      <c r="M2254" t="s">
        <v>953</v>
      </c>
      <c r="N2254" s="5">
        <v>4.6296296296296294E-5</v>
      </c>
      <c r="O2254" t="s">
        <v>982</v>
      </c>
      <c r="P2254">
        <v>0.02</v>
      </c>
      <c r="Q2254">
        <v>20</v>
      </c>
      <c r="R2254" t="s">
        <v>983</v>
      </c>
      <c r="S2254" t="s">
        <v>984</v>
      </c>
    </row>
    <row r="2255" spans="1:19" x14ac:dyDescent="0.25">
      <c r="A2255" s="54">
        <f>_xlfn.XLOOKUP(B2255,'School Lookup'!D:D,'School Lookup'!F:F,0)</f>
        <v>251672</v>
      </c>
      <c r="B2255" s="54" t="str">
        <f>_xlfn.XLOOKUP(C2255,'School Lookup'!A:A,'School Lookup'!D:D,_xlfn.XLOOKUP(C2255,'School Lookup'!B:B,'School Lookup'!D:D,_xlfn.XLOOKUP(C2255,'School Lookup'!C:C,'School Lookup'!D:D,0)))</f>
        <v>Park Schools Federation</v>
      </c>
      <c r="C2255" t="s">
        <v>40</v>
      </c>
      <c r="D2255" t="s">
        <v>1990</v>
      </c>
      <c r="E2255" t="s">
        <v>16</v>
      </c>
      <c r="F2255" t="s">
        <v>734</v>
      </c>
      <c r="G2255" t="s">
        <v>235</v>
      </c>
      <c r="H2255" t="s">
        <v>228</v>
      </c>
      <c r="I2255" t="s">
        <v>980</v>
      </c>
      <c r="J2255" t="s">
        <v>981</v>
      </c>
      <c r="K2255" s="4">
        <v>46031</v>
      </c>
      <c r="L2255" s="5">
        <v>0.58888888888888891</v>
      </c>
      <c r="M2255" t="s">
        <v>953</v>
      </c>
      <c r="N2255" s="5">
        <v>2.3148148148148149E-4</v>
      </c>
      <c r="O2255" t="s">
        <v>982</v>
      </c>
      <c r="P2255">
        <v>2.4E-2</v>
      </c>
      <c r="Q2255">
        <v>20</v>
      </c>
      <c r="R2255" t="s">
        <v>983</v>
      </c>
      <c r="S2255" t="s">
        <v>984</v>
      </c>
    </row>
    <row r="2256" spans="1:19" x14ac:dyDescent="0.25">
      <c r="A2256" s="54">
        <f>_xlfn.XLOOKUP(B2256,'School Lookup'!D:D,'School Lookup'!F:F,0)</f>
        <v>251672</v>
      </c>
      <c r="B2256" s="54" t="str">
        <f>_xlfn.XLOOKUP(C2256,'School Lookup'!A:A,'School Lookup'!D:D,_xlfn.XLOOKUP(C2256,'School Lookup'!B:B,'School Lookup'!D:D,_xlfn.XLOOKUP(C2256,'School Lookup'!C:C,'School Lookup'!D:D,0)))</f>
        <v>Park Schools Federation</v>
      </c>
      <c r="C2256" t="s">
        <v>40</v>
      </c>
      <c r="D2256" t="s">
        <v>1653</v>
      </c>
      <c r="E2256" t="s">
        <v>16</v>
      </c>
      <c r="F2256" t="s">
        <v>734</v>
      </c>
      <c r="G2256" t="s">
        <v>235</v>
      </c>
      <c r="H2256" t="s">
        <v>228</v>
      </c>
      <c r="I2256" t="s">
        <v>980</v>
      </c>
      <c r="J2256" t="s">
        <v>981</v>
      </c>
      <c r="K2256" s="4">
        <v>46031</v>
      </c>
      <c r="L2256" s="5">
        <v>0.48888888888888887</v>
      </c>
      <c r="M2256" t="s">
        <v>953</v>
      </c>
      <c r="N2256" s="5">
        <v>2.199074074074074E-4</v>
      </c>
      <c r="O2256" t="s">
        <v>982</v>
      </c>
      <c r="P2256">
        <v>2.3E-2</v>
      </c>
      <c r="Q2256">
        <v>20</v>
      </c>
      <c r="R2256" t="s">
        <v>983</v>
      </c>
      <c r="S2256" t="s">
        <v>984</v>
      </c>
    </row>
    <row r="2257" spans="1:19" x14ac:dyDescent="0.25">
      <c r="A2257" s="54">
        <f>_xlfn.XLOOKUP(B2257,'School Lookup'!D:D,'School Lookup'!F:F,0)</f>
        <v>251672</v>
      </c>
      <c r="B2257" s="54" t="str">
        <f>_xlfn.XLOOKUP(C2257,'School Lookup'!A:A,'School Lookup'!D:D,_xlfn.XLOOKUP(C2257,'School Lookup'!B:B,'School Lookup'!D:D,_xlfn.XLOOKUP(C2257,'School Lookup'!C:C,'School Lookup'!D:D,0)))</f>
        <v>Park Schools Federation</v>
      </c>
      <c r="C2257" t="s">
        <v>40</v>
      </c>
      <c r="D2257" t="s">
        <v>1420</v>
      </c>
      <c r="E2257" t="s">
        <v>16</v>
      </c>
      <c r="F2257" t="s">
        <v>734</v>
      </c>
      <c r="G2257" t="s">
        <v>235</v>
      </c>
      <c r="H2257" t="s">
        <v>228</v>
      </c>
      <c r="I2257" t="s">
        <v>980</v>
      </c>
      <c r="J2257" t="s">
        <v>981</v>
      </c>
      <c r="K2257" s="4">
        <v>46031</v>
      </c>
      <c r="L2257" s="5">
        <v>0.49305555555555558</v>
      </c>
      <c r="M2257" t="s">
        <v>953</v>
      </c>
      <c r="N2257" s="5">
        <v>2.199074074074074E-4</v>
      </c>
      <c r="O2257" t="s">
        <v>982</v>
      </c>
      <c r="P2257">
        <v>2.3E-2</v>
      </c>
      <c r="Q2257">
        <v>20</v>
      </c>
      <c r="R2257" t="s">
        <v>998</v>
      </c>
      <c r="S2257" t="s">
        <v>987</v>
      </c>
    </row>
    <row r="2258" spans="1:19" x14ac:dyDescent="0.25">
      <c r="A2258" s="54">
        <f>_xlfn.XLOOKUP(B2258,'School Lookup'!D:D,'School Lookup'!F:F,0)</f>
        <v>819500</v>
      </c>
      <c r="B2258" s="54" t="str">
        <f>_xlfn.XLOOKUP(C2258,'School Lookup'!A:A,'School Lookup'!D:D,_xlfn.XLOOKUP(C2258,'School Lookup'!B:B,'School Lookup'!D:D,_xlfn.XLOOKUP(C2258,'School Lookup'!C:C,'School Lookup'!D:D,0)))</f>
        <v>Tansley Primary School</v>
      </c>
      <c r="C2258" t="s">
        <v>30</v>
      </c>
      <c r="D2258" t="s">
        <v>1022</v>
      </c>
      <c r="E2258" t="s">
        <v>16</v>
      </c>
      <c r="F2258" t="s">
        <v>734</v>
      </c>
      <c r="G2258" t="s">
        <v>223</v>
      </c>
      <c r="H2258" t="s">
        <v>302</v>
      </c>
      <c r="I2258" t="s">
        <v>980</v>
      </c>
      <c r="J2258" t="s">
        <v>959</v>
      </c>
      <c r="K2258" s="4">
        <v>46034</v>
      </c>
      <c r="L2258" s="5">
        <v>0.73753472222222227</v>
      </c>
      <c r="M2258" t="s">
        <v>953</v>
      </c>
      <c r="N2258" s="5">
        <v>2.5462962962962961E-4</v>
      </c>
      <c r="O2258" t="s">
        <v>1023</v>
      </c>
      <c r="P2258">
        <v>2.1999999999999999E-2</v>
      </c>
      <c r="Q2258">
        <v>20</v>
      </c>
      <c r="R2258" t="s">
        <v>1024</v>
      </c>
      <c r="S2258" t="s">
        <v>966</v>
      </c>
    </row>
    <row r="2259" spans="1:19" x14ac:dyDescent="0.25">
      <c r="A2259" s="54">
        <f>_xlfn.XLOOKUP(B2259,'School Lookup'!D:D,'School Lookup'!F:F,0)</f>
        <v>819500</v>
      </c>
      <c r="B2259" s="54" t="str">
        <f>_xlfn.XLOOKUP(C2259,'School Lookup'!A:A,'School Lookup'!D:D,_xlfn.XLOOKUP(C2259,'School Lookup'!B:B,'School Lookup'!D:D,_xlfn.XLOOKUP(C2259,'School Lookup'!C:C,'School Lookup'!D:D,0)))</f>
        <v>Tansley Primary School</v>
      </c>
      <c r="C2259" t="s">
        <v>30</v>
      </c>
      <c r="D2259" t="s">
        <v>1720</v>
      </c>
      <c r="E2259" t="s">
        <v>16</v>
      </c>
      <c r="F2259" t="s">
        <v>734</v>
      </c>
      <c r="G2259" t="s">
        <v>223</v>
      </c>
      <c r="H2259" t="s">
        <v>302</v>
      </c>
      <c r="I2259" t="s">
        <v>980</v>
      </c>
      <c r="J2259" t="s">
        <v>981</v>
      </c>
      <c r="K2259" s="4">
        <v>46034</v>
      </c>
      <c r="L2259" s="5">
        <v>0.40039351851851851</v>
      </c>
      <c r="M2259" t="s">
        <v>953</v>
      </c>
      <c r="N2259" s="5">
        <v>2.4652777777777776E-3</v>
      </c>
      <c r="O2259" t="s">
        <v>982</v>
      </c>
      <c r="P2259">
        <v>0.254</v>
      </c>
      <c r="Q2259">
        <v>20</v>
      </c>
      <c r="R2259" t="s">
        <v>998</v>
      </c>
      <c r="S2259" t="s">
        <v>987</v>
      </c>
    </row>
    <row r="2260" spans="1:19" x14ac:dyDescent="0.25">
      <c r="A2260" s="54">
        <f>_xlfn.XLOOKUP(B2260,'School Lookup'!D:D,'School Lookup'!F:F,0)</f>
        <v>819500</v>
      </c>
      <c r="B2260" s="54" t="str">
        <f>_xlfn.XLOOKUP(C2260,'School Lookup'!A:A,'School Lookup'!D:D,_xlfn.XLOOKUP(C2260,'School Lookup'!B:B,'School Lookup'!D:D,_xlfn.XLOOKUP(C2260,'School Lookup'!C:C,'School Lookup'!D:D,0)))</f>
        <v>Tansley Primary School</v>
      </c>
      <c r="C2260" t="s">
        <v>30</v>
      </c>
      <c r="D2260" t="s">
        <v>1573</v>
      </c>
      <c r="E2260" t="s">
        <v>16</v>
      </c>
      <c r="F2260" t="s">
        <v>734</v>
      </c>
      <c r="G2260" t="s">
        <v>223</v>
      </c>
      <c r="H2260" t="s">
        <v>302</v>
      </c>
      <c r="I2260" t="s">
        <v>980</v>
      </c>
      <c r="J2260" t="s">
        <v>981</v>
      </c>
      <c r="K2260" s="4">
        <v>46034</v>
      </c>
      <c r="L2260" s="5">
        <v>0.66192129629629626</v>
      </c>
      <c r="M2260" t="s">
        <v>953</v>
      </c>
      <c r="N2260" s="5">
        <v>8.2638888888888883E-3</v>
      </c>
      <c r="O2260" t="s">
        <v>982</v>
      </c>
      <c r="P2260">
        <v>0.84699999999999998</v>
      </c>
      <c r="Q2260">
        <v>20</v>
      </c>
      <c r="R2260" t="s">
        <v>1006</v>
      </c>
      <c r="S2260" t="s">
        <v>994</v>
      </c>
    </row>
    <row r="2261" spans="1:19" x14ac:dyDescent="0.25">
      <c r="A2261" s="54">
        <f>_xlfn.XLOOKUP(B2261,'School Lookup'!D:D,'School Lookup'!F:F,0)</f>
        <v>819500</v>
      </c>
      <c r="B2261" s="54" t="str">
        <f>_xlfn.XLOOKUP(C2261,'School Lookup'!A:A,'School Lookup'!D:D,_xlfn.XLOOKUP(C2261,'School Lookup'!B:B,'School Lookup'!D:D,_xlfn.XLOOKUP(C2261,'School Lookup'!C:C,'School Lookup'!D:D,0)))</f>
        <v>Tansley Primary School</v>
      </c>
      <c r="C2261" t="s">
        <v>30</v>
      </c>
      <c r="D2261" t="s">
        <v>1576</v>
      </c>
      <c r="E2261" t="s">
        <v>16</v>
      </c>
      <c r="F2261" t="s">
        <v>734</v>
      </c>
      <c r="G2261" t="s">
        <v>223</v>
      </c>
      <c r="H2261" t="s">
        <v>302</v>
      </c>
      <c r="I2261" t="s">
        <v>980</v>
      </c>
      <c r="J2261" t="s">
        <v>981</v>
      </c>
      <c r="K2261" s="4">
        <v>46034</v>
      </c>
      <c r="L2261" s="5">
        <v>0.67177083333333332</v>
      </c>
      <c r="M2261" t="s">
        <v>953</v>
      </c>
      <c r="N2261" s="5">
        <v>6.0185185185185185E-3</v>
      </c>
      <c r="O2261" t="s">
        <v>982</v>
      </c>
      <c r="P2261">
        <v>0.61699999999999999</v>
      </c>
      <c r="Q2261">
        <v>20</v>
      </c>
      <c r="R2261" t="s">
        <v>986</v>
      </c>
      <c r="S2261" t="s">
        <v>987</v>
      </c>
    </row>
    <row r="2262" spans="1:19" x14ac:dyDescent="0.25">
      <c r="A2262" s="54">
        <f>_xlfn.XLOOKUP(B2262,'School Lookup'!D:D,'School Lookup'!F:F,0)</f>
        <v>819500</v>
      </c>
      <c r="B2262" s="54" t="str">
        <f>_xlfn.XLOOKUP(C2262,'School Lookup'!A:A,'School Lookup'!D:D,_xlfn.XLOOKUP(C2262,'School Lookup'!B:B,'School Lookup'!D:D,_xlfn.XLOOKUP(C2262,'School Lookup'!C:C,'School Lookup'!D:D,0)))</f>
        <v>Tansley Primary School</v>
      </c>
      <c r="C2262" t="s">
        <v>30</v>
      </c>
      <c r="D2262" t="s">
        <v>1991</v>
      </c>
      <c r="E2262" t="s">
        <v>16</v>
      </c>
      <c r="F2262" t="s">
        <v>734</v>
      </c>
      <c r="G2262" t="s">
        <v>223</v>
      </c>
      <c r="H2262" t="s">
        <v>302</v>
      </c>
      <c r="I2262" t="s">
        <v>980</v>
      </c>
      <c r="J2262" t="s">
        <v>981</v>
      </c>
      <c r="K2262" s="4">
        <v>46034</v>
      </c>
      <c r="L2262" s="5">
        <v>0.67971064814814819</v>
      </c>
      <c r="M2262" t="s">
        <v>953</v>
      </c>
      <c r="N2262" s="5">
        <v>5.7870370370370373E-5</v>
      </c>
      <c r="O2262" t="s">
        <v>982</v>
      </c>
      <c r="P2262">
        <v>0.02</v>
      </c>
      <c r="Q2262">
        <v>20</v>
      </c>
      <c r="R2262" t="s">
        <v>983</v>
      </c>
      <c r="S2262" t="s">
        <v>984</v>
      </c>
    </row>
    <row r="2263" spans="1:19" x14ac:dyDescent="0.25">
      <c r="A2263" s="54">
        <f>_xlfn.XLOOKUP(B2263,'School Lookup'!D:D,'School Lookup'!F:F,0)</f>
        <v>755828</v>
      </c>
      <c r="B2263" s="54" t="str">
        <f>_xlfn.XLOOKUP(C2263,'School Lookup'!A:A,'School Lookup'!D:D,_xlfn.XLOOKUP(C2263,'School Lookup'!B:B,'School Lookup'!D:D,_xlfn.XLOOKUP(C2263,'School Lookup'!C:C,'School Lookup'!D:D,0)))</f>
        <v>Hartshorne CE Primary School</v>
      </c>
      <c r="C2263" t="s">
        <v>36</v>
      </c>
      <c r="D2263" t="s">
        <v>1014</v>
      </c>
      <c r="E2263" t="s">
        <v>16</v>
      </c>
      <c r="F2263" t="s">
        <v>734</v>
      </c>
      <c r="G2263" t="s">
        <v>236</v>
      </c>
      <c r="H2263" t="s">
        <v>760</v>
      </c>
      <c r="I2263" t="s">
        <v>980</v>
      </c>
      <c r="J2263" t="s">
        <v>981</v>
      </c>
      <c r="K2263" s="4">
        <v>46034</v>
      </c>
      <c r="L2263" s="5">
        <v>0.38680555555555557</v>
      </c>
      <c r="M2263" t="s">
        <v>953</v>
      </c>
      <c r="N2263" s="5">
        <v>2.5462962962962965E-3</v>
      </c>
      <c r="O2263" t="s">
        <v>982</v>
      </c>
      <c r="P2263">
        <v>0.26100000000000001</v>
      </c>
      <c r="Q2263">
        <v>20</v>
      </c>
      <c r="R2263" t="s">
        <v>998</v>
      </c>
      <c r="S2263" t="s">
        <v>987</v>
      </c>
    </row>
    <row r="2264" spans="1:19" x14ac:dyDescent="0.25">
      <c r="A2264" s="54">
        <f>_xlfn.XLOOKUP(B2264,'School Lookup'!D:D,'School Lookup'!F:F,0)</f>
        <v>755828</v>
      </c>
      <c r="B2264" s="54" t="str">
        <f>_xlfn.XLOOKUP(C2264,'School Lookup'!A:A,'School Lookup'!D:D,_xlfn.XLOOKUP(C2264,'School Lookup'!B:B,'School Lookup'!D:D,_xlfn.XLOOKUP(C2264,'School Lookup'!C:C,'School Lookup'!D:D,0)))</f>
        <v>Hartshorne CE Primary School</v>
      </c>
      <c r="C2264" t="s">
        <v>36</v>
      </c>
      <c r="D2264" t="s">
        <v>1992</v>
      </c>
      <c r="E2264" t="s">
        <v>16</v>
      </c>
      <c r="F2264" t="s">
        <v>734</v>
      </c>
      <c r="G2264" t="s">
        <v>236</v>
      </c>
      <c r="H2264" t="s">
        <v>760</v>
      </c>
      <c r="I2264" t="s">
        <v>980</v>
      </c>
      <c r="J2264" t="s">
        <v>981</v>
      </c>
      <c r="K2264" s="4">
        <v>46034</v>
      </c>
      <c r="L2264" s="5">
        <v>0.47222222222222221</v>
      </c>
      <c r="M2264" t="s">
        <v>953</v>
      </c>
      <c r="N2264" s="5">
        <v>8.6805555555555551E-4</v>
      </c>
      <c r="O2264" t="s">
        <v>982</v>
      </c>
      <c r="P2264">
        <v>8.8999999999999996E-2</v>
      </c>
      <c r="Q2264">
        <v>20</v>
      </c>
      <c r="R2264" t="s">
        <v>983</v>
      </c>
      <c r="S2264" t="s">
        <v>984</v>
      </c>
    </row>
    <row r="2265" spans="1:19" x14ac:dyDescent="0.25">
      <c r="A2265" s="54">
        <f>_xlfn.XLOOKUP(B2265,'School Lookup'!D:D,'School Lookup'!F:F,0)</f>
        <v>755828</v>
      </c>
      <c r="B2265" s="54" t="str">
        <f>_xlfn.XLOOKUP(C2265,'School Lookup'!A:A,'School Lookup'!D:D,_xlfn.XLOOKUP(C2265,'School Lookup'!B:B,'School Lookup'!D:D,_xlfn.XLOOKUP(C2265,'School Lookup'!C:C,'School Lookup'!D:D,0)))</f>
        <v>Hartshorne CE Primary School</v>
      </c>
      <c r="C2265" t="s">
        <v>36</v>
      </c>
      <c r="D2265" t="s">
        <v>1993</v>
      </c>
      <c r="E2265" t="s">
        <v>16</v>
      </c>
      <c r="F2265" t="s">
        <v>734</v>
      </c>
      <c r="G2265" t="s">
        <v>236</v>
      </c>
      <c r="H2265" t="s">
        <v>760</v>
      </c>
      <c r="I2265" t="s">
        <v>980</v>
      </c>
      <c r="J2265" t="s">
        <v>981</v>
      </c>
      <c r="K2265" s="4">
        <v>46034</v>
      </c>
      <c r="L2265" s="5">
        <v>0.48472222222222222</v>
      </c>
      <c r="M2265" t="s">
        <v>953</v>
      </c>
      <c r="N2265" s="5">
        <v>4.0625000000000001E-3</v>
      </c>
      <c r="O2265" t="s">
        <v>982</v>
      </c>
      <c r="P2265">
        <v>0.41599999999999998</v>
      </c>
      <c r="Q2265">
        <v>20</v>
      </c>
      <c r="R2265" t="s">
        <v>986</v>
      </c>
      <c r="S2265" t="s">
        <v>987</v>
      </c>
    </row>
    <row r="2266" spans="1:19" x14ac:dyDescent="0.25">
      <c r="A2266" s="54">
        <f>_xlfn.XLOOKUP(B2266,'School Lookup'!D:D,'School Lookup'!F:F,0)</f>
        <v>755828</v>
      </c>
      <c r="B2266" s="54" t="str">
        <f>_xlfn.XLOOKUP(C2266,'School Lookup'!A:A,'School Lookup'!D:D,_xlfn.XLOOKUP(C2266,'School Lookup'!B:B,'School Lookup'!D:D,_xlfn.XLOOKUP(C2266,'School Lookup'!C:C,'School Lookup'!D:D,0)))</f>
        <v>Hartshorne CE Primary School</v>
      </c>
      <c r="C2266" t="s">
        <v>36</v>
      </c>
      <c r="D2266" t="s">
        <v>1832</v>
      </c>
      <c r="E2266" t="s">
        <v>16</v>
      </c>
      <c r="F2266" t="s">
        <v>734</v>
      </c>
      <c r="G2266" t="s">
        <v>236</v>
      </c>
      <c r="H2266" t="s">
        <v>760</v>
      </c>
      <c r="I2266" t="s">
        <v>980</v>
      </c>
      <c r="J2266" t="s">
        <v>981</v>
      </c>
      <c r="K2266" s="4">
        <v>46034</v>
      </c>
      <c r="L2266" s="5">
        <v>0.5625</v>
      </c>
      <c r="M2266" t="s">
        <v>953</v>
      </c>
      <c r="N2266" s="5">
        <v>2.6620370370370372E-4</v>
      </c>
      <c r="O2266" t="s">
        <v>982</v>
      </c>
      <c r="P2266">
        <v>2.8000000000000001E-2</v>
      </c>
      <c r="Q2266">
        <v>20</v>
      </c>
      <c r="R2266" t="s">
        <v>983</v>
      </c>
      <c r="S2266" t="s">
        <v>984</v>
      </c>
    </row>
    <row r="2267" spans="1:19" x14ac:dyDescent="0.25">
      <c r="A2267" s="54">
        <f>_xlfn.XLOOKUP(B2267,'School Lookup'!D:D,'School Lookup'!F:F,0)</f>
        <v>755828</v>
      </c>
      <c r="B2267" s="54" t="str">
        <f>_xlfn.XLOOKUP(C2267,'School Lookup'!A:A,'School Lookup'!D:D,_xlfn.XLOOKUP(C2267,'School Lookup'!B:B,'School Lookup'!D:D,_xlfn.XLOOKUP(C2267,'School Lookup'!C:C,'School Lookup'!D:D,0)))</f>
        <v>Hartshorne CE Primary School</v>
      </c>
      <c r="C2267" t="s">
        <v>36</v>
      </c>
      <c r="D2267" t="s">
        <v>1994</v>
      </c>
      <c r="E2267" t="s">
        <v>16</v>
      </c>
      <c r="F2267" t="s">
        <v>734</v>
      </c>
      <c r="G2267" t="s">
        <v>236</v>
      </c>
      <c r="H2267" t="s">
        <v>760</v>
      </c>
      <c r="I2267" t="s">
        <v>980</v>
      </c>
      <c r="J2267" t="s">
        <v>981</v>
      </c>
      <c r="K2267" s="4">
        <v>46034</v>
      </c>
      <c r="L2267" s="5">
        <v>0.56319444444444444</v>
      </c>
      <c r="M2267" t="s">
        <v>953</v>
      </c>
      <c r="N2267" s="5">
        <v>2.8587962962962963E-3</v>
      </c>
      <c r="O2267" t="s">
        <v>982</v>
      </c>
      <c r="P2267">
        <v>0.29299999999999998</v>
      </c>
      <c r="Q2267">
        <v>20</v>
      </c>
      <c r="R2267" t="s">
        <v>983</v>
      </c>
      <c r="S2267" t="s">
        <v>984</v>
      </c>
    </row>
    <row r="2268" spans="1:19" x14ac:dyDescent="0.25">
      <c r="A2268" s="54">
        <f>_xlfn.XLOOKUP(B2268,'School Lookup'!D:D,'School Lookup'!F:F,0)</f>
        <v>819500</v>
      </c>
      <c r="B2268" s="54" t="str">
        <f>_xlfn.XLOOKUP(C2268,'School Lookup'!A:A,'School Lookup'!D:D,_xlfn.XLOOKUP(C2268,'School Lookup'!B:B,'School Lookup'!D:D,_xlfn.XLOOKUP(C2268,'School Lookup'!C:C,'School Lookup'!D:D,0)))</f>
        <v>Tansley Primary School</v>
      </c>
      <c r="C2268" t="s">
        <v>30</v>
      </c>
      <c r="D2268" t="s">
        <v>1874</v>
      </c>
      <c r="E2268" t="s">
        <v>16</v>
      </c>
      <c r="F2268" t="s">
        <v>734</v>
      </c>
      <c r="G2268" t="s">
        <v>223</v>
      </c>
      <c r="H2268" t="s">
        <v>302</v>
      </c>
      <c r="I2268" t="s">
        <v>980</v>
      </c>
      <c r="J2268" t="s">
        <v>959</v>
      </c>
      <c r="K2268" s="4">
        <v>46034</v>
      </c>
      <c r="L2268" s="5">
        <v>0.65237268518518521</v>
      </c>
      <c r="M2268" t="s">
        <v>953</v>
      </c>
      <c r="N2268" s="5">
        <v>4.6296296296296294E-5</v>
      </c>
      <c r="O2268" t="s">
        <v>960</v>
      </c>
      <c r="P2268">
        <v>2.1999999999999999E-2</v>
      </c>
      <c r="Q2268">
        <v>20</v>
      </c>
      <c r="R2268" t="s">
        <v>978</v>
      </c>
      <c r="S2268" t="s">
        <v>966</v>
      </c>
    </row>
    <row r="2269" spans="1:19" x14ac:dyDescent="0.25">
      <c r="A2269" s="54">
        <f>_xlfn.XLOOKUP(B2269,'School Lookup'!D:D,'School Lookup'!F:F,0)</f>
        <v>823392</v>
      </c>
      <c r="B2269" s="54" t="str">
        <f>_xlfn.XLOOKUP(C2269,'School Lookup'!A:A,'School Lookup'!D:D,_xlfn.XLOOKUP(C2269,'School Lookup'!B:B,'School Lookup'!D:D,_xlfn.XLOOKUP(C2269,'School Lookup'!C:C,'School Lookup'!D:D,0)))</f>
        <v>Fitz Herbert C of E VA Primary School</v>
      </c>
      <c r="C2269" t="s">
        <v>18</v>
      </c>
      <c r="D2269" t="s">
        <v>1027</v>
      </c>
      <c r="E2269" t="s">
        <v>16</v>
      </c>
      <c r="F2269" t="s">
        <v>734</v>
      </c>
      <c r="G2269" t="s">
        <v>134</v>
      </c>
      <c r="H2269" t="s">
        <v>347</v>
      </c>
      <c r="I2269" t="s">
        <v>958</v>
      </c>
      <c r="J2269" t="s">
        <v>959</v>
      </c>
      <c r="K2269" s="4">
        <v>46034</v>
      </c>
      <c r="L2269" s="5">
        <v>0.39931712962962962</v>
      </c>
      <c r="M2269" t="s">
        <v>953</v>
      </c>
      <c r="N2269" s="5">
        <v>2.199074074074074E-4</v>
      </c>
      <c r="O2269" t="s">
        <v>960</v>
      </c>
      <c r="P2269">
        <v>0</v>
      </c>
      <c r="Q2269">
        <v>20</v>
      </c>
      <c r="R2269" t="s">
        <v>1028</v>
      </c>
      <c r="S2269" t="s">
        <v>966</v>
      </c>
    </row>
    <row r="2270" spans="1:19" x14ac:dyDescent="0.25">
      <c r="A2270" s="54">
        <f>_xlfn.XLOOKUP(B2270,'School Lookup'!D:D,'School Lookup'!F:F,0)</f>
        <v>682471</v>
      </c>
      <c r="B2270" s="54" t="str">
        <f>_xlfn.XLOOKUP(C2270,'School Lookup'!A:A,'School Lookup'!D:D,_xlfn.XLOOKUP(C2270,'School Lookup'!B:B,'School Lookup'!D:D,_xlfn.XLOOKUP(C2270,'School Lookup'!C:C,'School Lookup'!D:D,0)))</f>
        <v>Ridgeway Primary School</v>
      </c>
      <c r="C2270" t="s">
        <v>327</v>
      </c>
      <c r="D2270">
        <v>500</v>
      </c>
      <c r="E2270" t="s">
        <v>16</v>
      </c>
      <c r="F2270" t="s">
        <v>734</v>
      </c>
      <c r="G2270" t="s">
        <v>328</v>
      </c>
      <c r="H2270" t="s">
        <v>885</v>
      </c>
      <c r="I2270" t="s">
        <v>958</v>
      </c>
      <c r="J2270" t="s">
        <v>959</v>
      </c>
      <c r="K2270" s="4">
        <v>46034</v>
      </c>
      <c r="L2270" s="5">
        <v>0.60255787037037034</v>
      </c>
      <c r="M2270" t="s">
        <v>953</v>
      </c>
      <c r="N2270" s="5">
        <v>4.6296296296296294E-5</v>
      </c>
      <c r="O2270" t="s">
        <v>960</v>
      </c>
      <c r="P2270">
        <v>0</v>
      </c>
      <c r="Q2270">
        <v>20</v>
      </c>
      <c r="R2270" t="s">
        <v>961</v>
      </c>
      <c r="S2270" t="s">
        <v>955</v>
      </c>
    </row>
    <row r="2271" spans="1:19" x14ac:dyDescent="0.25">
      <c r="A2271" s="54">
        <f>_xlfn.XLOOKUP(B2271,'School Lookup'!D:D,'School Lookup'!F:F,0)</f>
        <v>682471</v>
      </c>
      <c r="B2271" s="54" t="str">
        <f>_xlfn.XLOOKUP(C2271,'School Lookup'!A:A,'School Lookup'!D:D,_xlfn.XLOOKUP(C2271,'School Lookup'!B:B,'School Lookup'!D:D,_xlfn.XLOOKUP(C2271,'School Lookup'!C:C,'School Lookup'!D:D,0)))</f>
        <v>Ridgeway Primary School</v>
      </c>
      <c r="C2271" t="s">
        <v>327</v>
      </c>
      <c r="D2271" t="s">
        <v>962</v>
      </c>
      <c r="E2271" t="s">
        <v>16</v>
      </c>
      <c r="F2271" t="s">
        <v>734</v>
      </c>
      <c r="G2271" t="s">
        <v>328</v>
      </c>
      <c r="H2271" t="s">
        <v>885</v>
      </c>
      <c r="I2271" t="s">
        <v>958</v>
      </c>
      <c r="J2271" t="s">
        <v>959</v>
      </c>
      <c r="K2271" s="4">
        <v>46034</v>
      </c>
      <c r="L2271" s="5">
        <v>0.62178240740740742</v>
      </c>
      <c r="M2271" t="s">
        <v>953</v>
      </c>
      <c r="N2271" s="5">
        <v>1.2962962962962963E-3</v>
      </c>
      <c r="O2271" t="s">
        <v>960</v>
      </c>
      <c r="P2271">
        <v>0</v>
      </c>
      <c r="Q2271">
        <v>20</v>
      </c>
      <c r="R2271" t="s">
        <v>955</v>
      </c>
    </row>
    <row r="2272" spans="1:19" x14ac:dyDescent="0.25">
      <c r="A2272" s="54">
        <f>_xlfn.XLOOKUP(B2272,'School Lookup'!D:D,'School Lookup'!F:F,0)</f>
        <v>682471</v>
      </c>
      <c r="B2272" s="54" t="str">
        <f>_xlfn.XLOOKUP(C2272,'School Lookup'!A:A,'School Lookup'!D:D,_xlfn.XLOOKUP(C2272,'School Lookup'!B:B,'School Lookup'!D:D,_xlfn.XLOOKUP(C2272,'School Lookup'!C:C,'School Lookup'!D:D,0)))</f>
        <v>Ridgeway Primary School</v>
      </c>
      <c r="C2272" t="s">
        <v>327</v>
      </c>
      <c r="D2272">
        <v>500</v>
      </c>
      <c r="E2272" t="s">
        <v>16</v>
      </c>
      <c r="F2272" t="s">
        <v>734</v>
      </c>
      <c r="G2272" t="s">
        <v>328</v>
      </c>
      <c r="H2272" t="s">
        <v>885</v>
      </c>
      <c r="I2272" t="s">
        <v>958</v>
      </c>
      <c r="J2272" t="s">
        <v>959</v>
      </c>
      <c r="K2272" s="4">
        <v>46034</v>
      </c>
      <c r="L2272" s="5">
        <v>0.62178240740740742</v>
      </c>
      <c r="M2272" t="s">
        <v>953</v>
      </c>
      <c r="N2272" s="5">
        <v>1.2962962962962963E-3</v>
      </c>
      <c r="O2272" t="s">
        <v>960</v>
      </c>
      <c r="P2272">
        <v>0</v>
      </c>
      <c r="Q2272">
        <v>20</v>
      </c>
      <c r="R2272" t="s">
        <v>961</v>
      </c>
      <c r="S2272" t="s">
        <v>955</v>
      </c>
    </row>
    <row r="2273" spans="1:19" x14ac:dyDescent="0.25">
      <c r="A2273" s="54">
        <f>_xlfn.XLOOKUP(B2273,'School Lookup'!D:D,'School Lookup'!F:F,0)</f>
        <v>682471</v>
      </c>
      <c r="B2273" s="54" t="str">
        <f>_xlfn.XLOOKUP(C2273,'School Lookup'!A:A,'School Lookup'!D:D,_xlfn.XLOOKUP(C2273,'School Lookup'!B:B,'School Lookup'!D:D,_xlfn.XLOOKUP(C2273,'School Lookup'!C:C,'School Lookup'!D:D,0)))</f>
        <v>Ridgeway Primary School</v>
      </c>
      <c r="C2273" t="s">
        <v>327</v>
      </c>
      <c r="D2273">
        <v>500</v>
      </c>
      <c r="E2273" t="s">
        <v>16</v>
      </c>
      <c r="F2273" t="s">
        <v>734</v>
      </c>
      <c r="G2273" t="s">
        <v>328</v>
      </c>
      <c r="H2273" t="s">
        <v>885</v>
      </c>
      <c r="I2273" t="s">
        <v>958</v>
      </c>
      <c r="J2273" t="s">
        <v>959</v>
      </c>
      <c r="K2273" s="4">
        <v>46034</v>
      </c>
      <c r="L2273" s="5">
        <v>0.62733796296296296</v>
      </c>
      <c r="M2273" t="s">
        <v>953</v>
      </c>
      <c r="N2273" s="5">
        <v>3.4722222222222222E-5</v>
      </c>
      <c r="O2273" t="s">
        <v>960</v>
      </c>
      <c r="P2273">
        <v>0</v>
      </c>
      <c r="Q2273">
        <v>20</v>
      </c>
      <c r="R2273" t="s">
        <v>961</v>
      </c>
      <c r="S2273" t="s">
        <v>955</v>
      </c>
    </row>
    <row r="2274" spans="1:19" x14ac:dyDescent="0.25">
      <c r="A2274" s="54">
        <f>_xlfn.XLOOKUP(B2274,'School Lookup'!D:D,'School Lookup'!F:F,0)</f>
        <v>682471</v>
      </c>
      <c r="B2274" s="54" t="str">
        <f>_xlfn.XLOOKUP(C2274,'School Lookup'!A:A,'School Lookup'!D:D,_xlfn.XLOOKUP(C2274,'School Lookup'!B:B,'School Lookup'!D:D,_xlfn.XLOOKUP(C2274,'School Lookup'!C:C,'School Lookup'!D:D,0)))</f>
        <v>Ridgeway Primary School</v>
      </c>
      <c r="C2274" t="s">
        <v>327</v>
      </c>
      <c r="D2274">
        <v>500</v>
      </c>
      <c r="E2274" t="s">
        <v>16</v>
      </c>
      <c r="F2274" t="s">
        <v>734</v>
      </c>
      <c r="G2274" t="s">
        <v>328</v>
      </c>
      <c r="H2274" t="s">
        <v>885</v>
      </c>
      <c r="I2274" t="s">
        <v>958</v>
      </c>
      <c r="J2274" t="s">
        <v>959</v>
      </c>
      <c r="K2274" s="4">
        <v>46034</v>
      </c>
      <c r="L2274" s="5">
        <v>0.62887731481481479</v>
      </c>
      <c r="M2274" t="s">
        <v>953</v>
      </c>
      <c r="N2274" s="5">
        <v>3.9351851851851852E-4</v>
      </c>
      <c r="O2274" t="s">
        <v>960</v>
      </c>
      <c r="P2274">
        <v>0</v>
      </c>
      <c r="Q2274">
        <v>20</v>
      </c>
      <c r="R2274" t="s">
        <v>961</v>
      </c>
      <c r="S2274" t="s">
        <v>955</v>
      </c>
    </row>
    <row r="2275" spans="1:19" x14ac:dyDescent="0.25">
      <c r="A2275" s="54">
        <f>_xlfn.XLOOKUP(B2275,'School Lookup'!D:D,'School Lookup'!F:F,0)</f>
        <v>682471</v>
      </c>
      <c r="B2275" s="54" t="str">
        <f>_xlfn.XLOOKUP(C2275,'School Lookup'!A:A,'School Lookup'!D:D,_xlfn.XLOOKUP(C2275,'School Lookup'!B:B,'School Lookup'!D:D,_xlfn.XLOOKUP(C2275,'School Lookup'!C:C,'School Lookup'!D:D,0)))</f>
        <v>Ridgeway Primary School</v>
      </c>
      <c r="C2275" t="s">
        <v>327</v>
      </c>
      <c r="D2275">
        <v>500</v>
      </c>
      <c r="E2275" t="s">
        <v>16</v>
      </c>
      <c r="F2275" t="s">
        <v>734</v>
      </c>
      <c r="G2275" t="s">
        <v>328</v>
      </c>
      <c r="H2275" t="s">
        <v>885</v>
      </c>
      <c r="I2275" t="s">
        <v>958</v>
      </c>
      <c r="J2275" t="s">
        <v>959</v>
      </c>
      <c r="K2275" s="4">
        <v>46034</v>
      </c>
      <c r="L2275" s="5">
        <v>0.42986111111111114</v>
      </c>
      <c r="M2275" t="s">
        <v>953</v>
      </c>
      <c r="N2275" s="5">
        <v>3.4722222222222222E-5</v>
      </c>
      <c r="O2275" t="s">
        <v>960</v>
      </c>
      <c r="P2275">
        <v>0</v>
      </c>
      <c r="Q2275">
        <v>20</v>
      </c>
      <c r="R2275" t="s">
        <v>961</v>
      </c>
      <c r="S2275" t="s">
        <v>955</v>
      </c>
    </row>
    <row r="2276" spans="1:19" x14ac:dyDescent="0.25">
      <c r="A2276" s="54">
        <f>_xlfn.XLOOKUP(B2276,'School Lookup'!D:D,'School Lookup'!F:F,0)</f>
        <v>682471</v>
      </c>
      <c r="B2276" s="54" t="str">
        <f>_xlfn.XLOOKUP(C2276,'School Lookup'!A:A,'School Lookup'!D:D,_xlfn.XLOOKUP(C2276,'School Lookup'!B:B,'School Lookup'!D:D,_xlfn.XLOOKUP(C2276,'School Lookup'!C:C,'School Lookup'!D:D,0)))</f>
        <v>Ridgeway Primary School</v>
      </c>
      <c r="C2276" t="s">
        <v>327</v>
      </c>
      <c r="D2276" t="s">
        <v>962</v>
      </c>
      <c r="E2276" t="s">
        <v>16</v>
      </c>
      <c r="F2276" t="s">
        <v>734</v>
      </c>
      <c r="G2276" t="s">
        <v>328</v>
      </c>
      <c r="H2276" t="s">
        <v>885</v>
      </c>
      <c r="I2276" t="s">
        <v>958</v>
      </c>
      <c r="J2276" t="s">
        <v>959</v>
      </c>
      <c r="K2276" s="4">
        <v>46034</v>
      </c>
      <c r="L2276" s="5">
        <v>0.43375000000000002</v>
      </c>
      <c r="M2276" t="s">
        <v>953</v>
      </c>
      <c r="N2276" s="5">
        <v>1.5509259259259259E-3</v>
      </c>
      <c r="O2276" t="s">
        <v>960</v>
      </c>
      <c r="P2276">
        <v>0</v>
      </c>
      <c r="Q2276">
        <v>20</v>
      </c>
      <c r="R2276" t="s">
        <v>955</v>
      </c>
    </row>
    <row r="2277" spans="1:19" x14ac:dyDescent="0.25">
      <c r="A2277" s="54">
        <f>_xlfn.XLOOKUP(B2277,'School Lookup'!D:D,'School Lookup'!F:F,0)</f>
        <v>682471</v>
      </c>
      <c r="B2277" s="54" t="str">
        <f>_xlfn.XLOOKUP(C2277,'School Lookup'!A:A,'School Lookup'!D:D,_xlfn.XLOOKUP(C2277,'School Lookup'!B:B,'School Lookup'!D:D,_xlfn.XLOOKUP(C2277,'School Lookup'!C:C,'School Lookup'!D:D,0)))</f>
        <v>Ridgeway Primary School</v>
      </c>
      <c r="C2277" t="s">
        <v>327</v>
      </c>
      <c r="D2277">
        <v>500</v>
      </c>
      <c r="E2277" t="s">
        <v>16</v>
      </c>
      <c r="F2277" t="s">
        <v>734</v>
      </c>
      <c r="G2277" t="s">
        <v>328</v>
      </c>
      <c r="H2277" t="s">
        <v>885</v>
      </c>
      <c r="I2277" t="s">
        <v>958</v>
      </c>
      <c r="J2277" t="s">
        <v>959</v>
      </c>
      <c r="K2277" s="4">
        <v>46034</v>
      </c>
      <c r="L2277" s="5">
        <v>0.43375000000000002</v>
      </c>
      <c r="M2277" t="s">
        <v>953</v>
      </c>
      <c r="N2277" s="5">
        <v>1.5509259259259259E-3</v>
      </c>
      <c r="O2277" t="s">
        <v>960</v>
      </c>
      <c r="P2277">
        <v>0</v>
      </c>
      <c r="Q2277">
        <v>20</v>
      </c>
      <c r="R2277" t="s">
        <v>961</v>
      </c>
      <c r="S2277" t="s">
        <v>955</v>
      </c>
    </row>
    <row r="2278" spans="1:19" x14ac:dyDescent="0.25">
      <c r="A2278" s="54">
        <f>_xlfn.XLOOKUP(B2278,'School Lookup'!D:D,'School Lookup'!F:F,0)</f>
        <v>682471</v>
      </c>
      <c r="B2278" s="54" t="str">
        <f>_xlfn.XLOOKUP(C2278,'School Lookup'!A:A,'School Lookup'!D:D,_xlfn.XLOOKUP(C2278,'School Lookup'!B:B,'School Lookup'!D:D,_xlfn.XLOOKUP(C2278,'School Lookup'!C:C,'School Lookup'!D:D,0)))</f>
        <v>Ridgeway Primary School</v>
      </c>
      <c r="C2278" t="s">
        <v>327</v>
      </c>
      <c r="D2278" t="s">
        <v>962</v>
      </c>
      <c r="E2278" t="s">
        <v>16</v>
      </c>
      <c r="F2278" t="s">
        <v>734</v>
      </c>
      <c r="G2278" t="s">
        <v>328</v>
      </c>
      <c r="H2278" t="s">
        <v>885</v>
      </c>
      <c r="I2278" t="s">
        <v>958</v>
      </c>
      <c r="J2278" t="s">
        <v>959</v>
      </c>
      <c r="K2278" s="4">
        <v>46034</v>
      </c>
      <c r="L2278" s="5">
        <v>0.45785879629629628</v>
      </c>
      <c r="M2278" t="s">
        <v>953</v>
      </c>
      <c r="N2278" s="5">
        <v>1.3888888888888889E-4</v>
      </c>
      <c r="O2278" t="s">
        <v>960</v>
      </c>
      <c r="P2278">
        <v>0</v>
      </c>
      <c r="Q2278">
        <v>20</v>
      </c>
      <c r="R2278" t="s">
        <v>955</v>
      </c>
    </row>
    <row r="2279" spans="1:19" x14ac:dyDescent="0.25">
      <c r="A2279" s="54">
        <f>_xlfn.XLOOKUP(B2279,'School Lookup'!D:D,'School Lookup'!F:F,0)</f>
        <v>682471</v>
      </c>
      <c r="B2279" s="54" t="str">
        <f>_xlfn.XLOOKUP(C2279,'School Lookup'!A:A,'School Lookup'!D:D,_xlfn.XLOOKUP(C2279,'School Lookup'!B:B,'School Lookup'!D:D,_xlfn.XLOOKUP(C2279,'School Lookup'!C:C,'School Lookup'!D:D,0)))</f>
        <v>Ridgeway Primary School</v>
      </c>
      <c r="C2279" t="s">
        <v>327</v>
      </c>
      <c r="D2279">
        <v>500</v>
      </c>
      <c r="E2279" t="s">
        <v>16</v>
      </c>
      <c r="F2279" t="s">
        <v>734</v>
      </c>
      <c r="G2279" t="s">
        <v>328</v>
      </c>
      <c r="H2279" t="s">
        <v>885</v>
      </c>
      <c r="I2279" t="s">
        <v>958</v>
      </c>
      <c r="J2279" t="s">
        <v>959</v>
      </c>
      <c r="K2279" s="4">
        <v>46034</v>
      </c>
      <c r="L2279" s="5">
        <v>0.45785879629629628</v>
      </c>
      <c r="M2279" t="s">
        <v>953</v>
      </c>
      <c r="N2279" s="5">
        <v>1.3888888888888889E-4</v>
      </c>
      <c r="O2279" t="s">
        <v>960</v>
      </c>
      <c r="P2279">
        <v>0</v>
      </c>
      <c r="Q2279">
        <v>20</v>
      </c>
      <c r="R2279" t="s">
        <v>961</v>
      </c>
      <c r="S2279" t="s">
        <v>955</v>
      </c>
    </row>
    <row r="2280" spans="1:19" x14ac:dyDescent="0.25">
      <c r="A2280" s="54">
        <f>_xlfn.XLOOKUP(B2280,'School Lookup'!D:D,'School Lookup'!F:F,0)</f>
        <v>682471</v>
      </c>
      <c r="B2280" s="54" t="str">
        <f>_xlfn.XLOOKUP(C2280,'School Lookup'!A:A,'School Lookup'!D:D,_xlfn.XLOOKUP(C2280,'School Lookup'!B:B,'School Lookup'!D:D,_xlfn.XLOOKUP(C2280,'School Lookup'!C:C,'School Lookup'!D:D,0)))</f>
        <v>Ridgeway Primary School</v>
      </c>
      <c r="C2280" t="s">
        <v>327</v>
      </c>
      <c r="D2280" t="s">
        <v>962</v>
      </c>
      <c r="E2280" t="s">
        <v>16</v>
      </c>
      <c r="F2280" t="s">
        <v>734</v>
      </c>
      <c r="G2280" t="s">
        <v>328</v>
      </c>
      <c r="H2280" t="s">
        <v>885</v>
      </c>
      <c r="I2280" t="s">
        <v>958</v>
      </c>
      <c r="J2280" t="s">
        <v>959</v>
      </c>
      <c r="K2280" s="4">
        <v>46034</v>
      </c>
      <c r="L2280" s="5">
        <v>0.47858796296296297</v>
      </c>
      <c r="M2280" t="s">
        <v>953</v>
      </c>
      <c r="N2280" s="5">
        <v>6.3657407407407413E-4</v>
      </c>
      <c r="O2280" t="s">
        <v>960</v>
      </c>
      <c r="P2280">
        <v>0</v>
      </c>
      <c r="Q2280">
        <v>20</v>
      </c>
      <c r="R2280" t="s">
        <v>955</v>
      </c>
    </row>
    <row r="2281" spans="1:19" x14ac:dyDescent="0.25">
      <c r="A2281" s="54">
        <f>_xlfn.XLOOKUP(B2281,'School Lookup'!D:D,'School Lookup'!F:F,0)</f>
        <v>682471</v>
      </c>
      <c r="B2281" s="54" t="str">
        <f>_xlfn.XLOOKUP(C2281,'School Lookup'!A:A,'School Lookup'!D:D,_xlfn.XLOOKUP(C2281,'School Lookup'!B:B,'School Lookup'!D:D,_xlfn.XLOOKUP(C2281,'School Lookup'!C:C,'School Lookup'!D:D,0)))</f>
        <v>Ridgeway Primary School</v>
      </c>
      <c r="C2281" t="s">
        <v>327</v>
      </c>
      <c r="D2281">
        <v>500</v>
      </c>
      <c r="E2281" t="s">
        <v>16</v>
      </c>
      <c r="F2281" t="s">
        <v>734</v>
      </c>
      <c r="G2281" t="s">
        <v>328</v>
      </c>
      <c r="H2281" t="s">
        <v>885</v>
      </c>
      <c r="I2281" t="s">
        <v>958</v>
      </c>
      <c r="J2281" t="s">
        <v>959</v>
      </c>
      <c r="K2281" s="4">
        <v>46034</v>
      </c>
      <c r="L2281" s="5">
        <v>0.47858796296296297</v>
      </c>
      <c r="M2281" t="s">
        <v>953</v>
      </c>
      <c r="N2281" s="5">
        <v>6.3657407407407413E-4</v>
      </c>
      <c r="O2281" t="s">
        <v>960</v>
      </c>
      <c r="P2281">
        <v>0</v>
      </c>
      <c r="Q2281">
        <v>20</v>
      </c>
      <c r="R2281" t="s">
        <v>961</v>
      </c>
      <c r="S2281" t="s">
        <v>955</v>
      </c>
    </row>
    <row r="2282" spans="1:19" x14ac:dyDescent="0.25">
      <c r="A2282" s="54">
        <f>_xlfn.XLOOKUP(B2282,'School Lookup'!D:D,'School Lookup'!F:F,0)</f>
        <v>682471</v>
      </c>
      <c r="B2282" s="54" t="str">
        <f>_xlfn.XLOOKUP(C2282,'School Lookup'!A:A,'School Lookup'!D:D,_xlfn.XLOOKUP(C2282,'School Lookup'!B:B,'School Lookup'!D:D,_xlfn.XLOOKUP(C2282,'School Lookup'!C:C,'School Lookup'!D:D,0)))</f>
        <v>Ridgeway Primary School</v>
      </c>
      <c r="C2282" t="s">
        <v>327</v>
      </c>
      <c r="D2282">
        <v>500</v>
      </c>
      <c r="E2282" t="s">
        <v>16</v>
      </c>
      <c r="F2282" t="s">
        <v>734</v>
      </c>
      <c r="G2282" t="s">
        <v>328</v>
      </c>
      <c r="H2282" t="s">
        <v>885</v>
      </c>
      <c r="I2282" t="s">
        <v>958</v>
      </c>
      <c r="J2282" t="s">
        <v>959</v>
      </c>
      <c r="K2282" s="4">
        <v>46034</v>
      </c>
      <c r="L2282" s="5">
        <v>0.5178935185185185</v>
      </c>
      <c r="M2282" t="s">
        <v>953</v>
      </c>
      <c r="N2282" s="5">
        <v>4.5138888888888887E-4</v>
      </c>
      <c r="O2282" t="s">
        <v>960</v>
      </c>
      <c r="P2282">
        <v>0</v>
      </c>
      <c r="Q2282">
        <v>20</v>
      </c>
      <c r="R2282" t="s">
        <v>961</v>
      </c>
      <c r="S2282" t="s">
        <v>955</v>
      </c>
    </row>
    <row r="2283" spans="1:19" x14ac:dyDescent="0.25">
      <c r="A2283" s="54">
        <f>_xlfn.XLOOKUP(B2283,'School Lookup'!D:D,'School Lookup'!F:F,0)</f>
        <v>682471</v>
      </c>
      <c r="B2283" s="54" t="str">
        <f>_xlfn.XLOOKUP(C2283,'School Lookup'!A:A,'School Lookup'!D:D,_xlfn.XLOOKUP(C2283,'School Lookup'!B:B,'School Lookup'!D:D,_xlfn.XLOOKUP(C2283,'School Lookup'!C:C,'School Lookup'!D:D,0)))</f>
        <v>Ridgeway Primary School</v>
      </c>
      <c r="C2283" t="s">
        <v>327</v>
      </c>
      <c r="D2283">
        <v>500</v>
      </c>
      <c r="E2283" t="s">
        <v>16</v>
      </c>
      <c r="F2283" t="s">
        <v>734</v>
      </c>
      <c r="G2283" t="s">
        <v>328</v>
      </c>
      <c r="H2283" t="s">
        <v>885</v>
      </c>
      <c r="I2283" t="s">
        <v>958</v>
      </c>
      <c r="J2283" t="s">
        <v>959</v>
      </c>
      <c r="K2283" s="4">
        <v>46034</v>
      </c>
      <c r="L2283" s="5">
        <v>0.54932870370370368</v>
      </c>
      <c r="M2283" t="s">
        <v>953</v>
      </c>
      <c r="N2283" s="5">
        <v>3.4722222222222222E-5</v>
      </c>
      <c r="O2283" t="s">
        <v>960</v>
      </c>
      <c r="P2283">
        <v>0</v>
      </c>
      <c r="Q2283">
        <v>20</v>
      </c>
      <c r="R2283" t="s">
        <v>961</v>
      </c>
      <c r="S2283" t="s">
        <v>955</v>
      </c>
    </row>
    <row r="2284" spans="1:19" x14ac:dyDescent="0.25">
      <c r="A2284" s="54">
        <f>_xlfn.XLOOKUP(B2284,'School Lookup'!D:D,'School Lookup'!F:F,0)</f>
        <v>682471</v>
      </c>
      <c r="B2284" s="54" t="str">
        <f>_xlfn.XLOOKUP(C2284,'School Lookup'!A:A,'School Lookup'!D:D,_xlfn.XLOOKUP(C2284,'School Lookup'!B:B,'School Lookup'!D:D,_xlfn.XLOOKUP(C2284,'School Lookup'!C:C,'School Lookup'!D:D,0)))</f>
        <v>Ridgeway Primary School</v>
      </c>
      <c r="C2284" t="s">
        <v>327</v>
      </c>
      <c r="D2284">
        <v>500</v>
      </c>
      <c r="E2284" t="s">
        <v>16</v>
      </c>
      <c r="F2284" t="s">
        <v>734</v>
      </c>
      <c r="G2284" t="s">
        <v>328</v>
      </c>
      <c r="H2284" t="s">
        <v>885</v>
      </c>
      <c r="I2284" t="s">
        <v>958</v>
      </c>
      <c r="J2284" t="s">
        <v>959</v>
      </c>
      <c r="K2284" s="4">
        <v>46034</v>
      </c>
      <c r="L2284" s="5">
        <v>0.58552083333333338</v>
      </c>
      <c r="M2284" t="s">
        <v>953</v>
      </c>
      <c r="N2284" s="5">
        <v>4.6296296296296294E-5</v>
      </c>
      <c r="O2284" t="s">
        <v>960</v>
      </c>
      <c r="P2284">
        <v>0</v>
      </c>
      <c r="Q2284">
        <v>20</v>
      </c>
      <c r="R2284" t="s">
        <v>961</v>
      </c>
      <c r="S2284" t="s">
        <v>955</v>
      </c>
    </row>
    <row r="2285" spans="1:19" x14ac:dyDescent="0.25">
      <c r="A2285" s="54">
        <f>_xlfn.XLOOKUP(B2285,'School Lookup'!D:D,'School Lookup'!F:F,0)</f>
        <v>682471</v>
      </c>
      <c r="B2285" s="54" t="str">
        <f>_xlfn.XLOOKUP(C2285,'School Lookup'!A:A,'School Lookup'!D:D,_xlfn.XLOOKUP(C2285,'School Lookup'!B:B,'School Lookup'!D:D,_xlfn.XLOOKUP(C2285,'School Lookup'!C:C,'School Lookup'!D:D,0)))</f>
        <v>Ridgeway Primary School</v>
      </c>
      <c r="C2285" t="s">
        <v>327</v>
      </c>
      <c r="D2285" t="s">
        <v>962</v>
      </c>
      <c r="E2285" t="s">
        <v>16</v>
      </c>
      <c r="F2285" t="s">
        <v>734</v>
      </c>
      <c r="G2285" t="s">
        <v>328</v>
      </c>
      <c r="H2285" t="s">
        <v>885</v>
      </c>
      <c r="I2285" t="s">
        <v>958</v>
      </c>
      <c r="J2285" t="s">
        <v>959</v>
      </c>
      <c r="K2285" s="4">
        <v>46034</v>
      </c>
      <c r="L2285" s="5">
        <v>0.59387731481481476</v>
      </c>
      <c r="M2285" t="s">
        <v>953</v>
      </c>
      <c r="N2285" s="5">
        <v>4.7453703703703704E-4</v>
      </c>
      <c r="O2285" t="s">
        <v>960</v>
      </c>
      <c r="P2285">
        <v>0</v>
      </c>
      <c r="Q2285">
        <v>20</v>
      </c>
      <c r="R2285" t="s">
        <v>955</v>
      </c>
    </row>
    <row r="2286" spans="1:19" x14ac:dyDescent="0.25">
      <c r="A2286" s="54">
        <f>_xlfn.XLOOKUP(B2286,'School Lookup'!D:D,'School Lookup'!F:F,0)</f>
        <v>682471</v>
      </c>
      <c r="B2286" s="54" t="str">
        <f>_xlfn.XLOOKUP(C2286,'School Lookup'!A:A,'School Lookup'!D:D,_xlfn.XLOOKUP(C2286,'School Lookup'!B:B,'School Lookup'!D:D,_xlfn.XLOOKUP(C2286,'School Lookup'!C:C,'School Lookup'!D:D,0)))</f>
        <v>Ridgeway Primary School</v>
      </c>
      <c r="C2286" t="s">
        <v>327</v>
      </c>
      <c r="D2286">
        <v>500</v>
      </c>
      <c r="E2286" t="s">
        <v>16</v>
      </c>
      <c r="F2286" t="s">
        <v>734</v>
      </c>
      <c r="G2286" t="s">
        <v>328</v>
      </c>
      <c r="H2286" t="s">
        <v>885</v>
      </c>
      <c r="I2286" t="s">
        <v>958</v>
      </c>
      <c r="J2286" t="s">
        <v>959</v>
      </c>
      <c r="K2286" s="4">
        <v>46034</v>
      </c>
      <c r="L2286" s="5">
        <v>0.59387731481481476</v>
      </c>
      <c r="M2286" t="s">
        <v>953</v>
      </c>
      <c r="N2286" s="5">
        <v>4.7453703703703704E-4</v>
      </c>
      <c r="O2286" t="s">
        <v>960</v>
      </c>
      <c r="P2286">
        <v>0</v>
      </c>
      <c r="Q2286">
        <v>20</v>
      </c>
      <c r="R2286" t="s">
        <v>961</v>
      </c>
      <c r="S2286" t="s">
        <v>955</v>
      </c>
    </row>
    <row r="2287" spans="1:19" x14ac:dyDescent="0.25">
      <c r="A2287" s="54">
        <f>_xlfn.XLOOKUP(B2287,'School Lookup'!D:D,'School Lookup'!F:F,0)</f>
        <v>682471</v>
      </c>
      <c r="B2287" s="54" t="str">
        <f>_xlfn.XLOOKUP(C2287,'School Lookup'!A:A,'School Lookup'!D:D,_xlfn.XLOOKUP(C2287,'School Lookup'!B:B,'School Lookup'!D:D,_xlfn.XLOOKUP(C2287,'School Lookup'!C:C,'School Lookup'!D:D,0)))</f>
        <v>Ridgeway Primary School</v>
      </c>
      <c r="C2287" t="s">
        <v>327</v>
      </c>
      <c r="D2287" t="s">
        <v>962</v>
      </c>
      <c r="E2287" t="s">
        <v>16</v>
      </c>
      <c r="F2287" t="s">
        <v>734</v>
      </c>
      <c r="G2287" t="s">
        <v>328</v>
      </c>
      <c r="H2287" t="s">
        <v>885</v>
      </c>
      <c r="I2287" t="s">
        <v>958</v>
      </c>
      <c r="J2287" t="s">
        <v>959</v>
      </c>
      <c r="K2287" s="4">
        <v>46034</v>
      </c>
      <c r="L2287" s="5">
        <v>0.59641203703703705</v>
      </c>
      <c r="M2287" t="s">
        <v>953</v>
      </c>
      <c r="N2287" s="5">
        <v>1.0069444444444444E-3</v>
      </c>
      <c r="O2287" t="s">
        <v>960</v>
      </c>
      <c r="P2287">
        <v>0</v>
      </c>
      <c r="Q2287">
        <v>20</v>
      </c>
      <c r="R2287" t="s">
        <v>955</v>
      </c>
    </row>
    <row r="2288" spans="1:19" x14ac:dyDescent="0.25">
      <c r="A2288" s="54">
        <f>_xlfn.XLOOKUP(B2288,'School Lookup'!D:D,'School Lookup'!F:F,0)</f>
        <v>682471</v>
      </c>
      <c r="B2288" s="54" t="str">
        <f>_xlfn.XLOOKUP(C2288,'School Lookup'!A:A,'School Lookup'!D:D,_xlfn.XLOOKUP(C2288,'School Lookup'!B:B,'School Lookup'!D:D,_xlfn.XLOOKUP(C2288,'School Lookup'!C:C,'School Lookup'!D:D,0)))</f>
        <v>Ridgeway Primary School</v>
      </c>
      <c r="C2288" t="s">
        <v>327</v>
      </c>
      <c r="D2288">
        <v>500</v>
      </c>
      <c r="E2288" t="s">
        <v>16</v>
      </c>
      <c r="F2288" t="s">
        <v>734</v>
      </c>
      <c r="G2288" t="s">
        <v>328</v>
      </c>
      <c r="H2288" t="s">
        <v>885</v>
      </c>
      <c r="I2288" t="s">
        <v>958</v>
      </c>
      <c r="J2288" t="s">
        <v>959</v>
      </c>
      <c r="K2288" s="4">
        <v>46034</v>
      </c>
      <c r="L2288" s="5">
        <v>0.59641203703703705</v>
      </c>
      <c r="M2288" t="s">
        <v>953</v>
      </c>
      <c r="N2288" s="5">
        <v>1.0069444444444444E-3</v>
      </c>
      <c r="O2288" t="s">
        <v>960</v>
      </c>
      <c r="P2288">
        <v>0</v>
      </c>
      <c r="Q2288">
        <v>20</v>
      </c>
      <c r="R2288" t="s">
        <v>961</v>
      </c>
      <c r="S2288" t="s">
        <v>955</v>
      </c>
    </row>
    <row r="2289" spans="1:19" x14ac:dyDescent="0.25">
      <c r="A2289" s="54">
        <f>_xlfn.XLOOKUP(B2289,'School Lookup'!D:D,'School Lookup'!F:F,0)</f>
        <v>114469</v>
      </c>
      <c r="B2289" s="54" t="str">
        <f>_xlfn.XLOOKUP(C2289,'School Lookup'!A:A,'School Lookup'!D:D,_xlfn.XLOOKUP(C2289,'School Lookup'!B:B,'School Lookup'!D:D,_xlfn.XLOOKUP(C2289,'School Lookup'!C:C,'School Lookup'!D:D,0)))</f>
        <v>Thornsett Primary School</v>
      </c>
      <c r="C2289" t="s">
        <v>20</v>
      </c>
      <c r="D2289" t="s">
        <v>1995</v>
      </c>
      <c r="E2289" t="s">
        <v>16</v>
      </c>
      <c r="F2289" t="s">
        <v>734</v>
      </c>
      <c r="G2289" t="s">
        <v>224</v>
      </c>
      <c r="H2289" t="s">
        <v>222</v>
      </c>
      <c r="I2289" t="s">
        <v>980</v>
      </c>
      <c r="J2289" t="s">
        <v>981</v>
      </c>
      <c r="K2289" s="4">
        <v>46034</v>
      </c>
      <c r="L2289" s="5">
        <v>0.37587962962962962</v>
      </c>
      <c r="M2289" t="s">
        <v>953</v>
      </c>
      <c r="N2289" s="5">
        <v>7.9861111111111116E-4</v>
      </c>
      <c r="O2289" t="s">
        <v>982</v>
      </c>
      <c r="P2289">
        <v>0.17499999999999999</v>
      </c>
      <c r="Q2289">
        <v>20</v>
      </c>
      <c r="R2289" t="s">
        <v>989</v>
      </c>
      <c r="S2289" t="s">
        <v>990</v>
      </c>
    </row>
    <row r="2290" spans="1:19" x14ac:dyDescent="0.25">
      <c r="A2290" s="54">
        <f>_xlfn.XLOOKUP(B2290,'School Lookup'!D:D,'School Lookup'!F:F,0)</f>
        <v>114469</v>
      </c>
      <c r="B2290" s="54" t="str">
        <f>_xlfn.XLOOKUP(C2290,'School Lookup'!A:A,'School Lookup'!D:D,_xlfn.XLOOKUP(C2290,'School Lookup'!B:B,'School Lookup'!D:D,_xlfn.XLOOKUP(C2290,'School Lookup'!C:C,'School Lookup'!D:D,0)))</f>
        <v>Thornsett Primary School</v>
      </c>
      <c r="C2290" t="s">
        <v>20</v>
      </c>
      <c r="D2290" t="s">
        <v>1340</v>
      </c>
      <c r="E2290" t="s">
        <v>16</v>
      </c>
      <c r="F2290" t="s">
        <v>734</v>
      </c>
      <c r="G2290" t="s">
        <v>224</v>
      </c>
      <c r="H2290" t="s">
        <v>222</v>
      </c>
      <c r="I2290" t="s">
        <v>980</v>
      </c>
      <c r="J2290" t="s">
        <v>981</v>
      </c>
      <c r="K2290" s="4">
        <v>46034</v>
      </c>
      <c r="L2290" s="5">
        <v>0.37883101851851853</v>
      </c>
      <c r="M2290" t="s">
        <v>953</v>
      </c>
      <c r="N2290" s="5">
        <v>2.4305555555555555E-4</v>
      </c>
      <c r="O2290" t="s">
        <v>982</v>
      </c>
      <c r="P2290">
        <v>2.7E-2</v>
      </c>
      <c r="Q2290">
        <v>20</v>
      </c>
      <c r="R2290" t="s">
        <v>983</v>
      </c>
      <c r="S2290" t="s">
        <v>984</v>
      </c>
    </row>
    <row r="2291" spans="1:19" x14ac:dyDescent="0.25">
      <c r="A2291" s="54">
        <f>_xlfn.XLOOKUP(B2291,'School Lookup'!D:D,'School Lookup'!F:F,0)</f>
        <v>114469</v>
      </c>
      <c r="B2291" s="54" t="str">
        <f>_xlfn.XLOOKUP(C2291,'School Lookup'!A:A,'School Lookup'!D:D,_xlfn.XLOOKUP(C2291,'School Lookup'!B:B,'School Lookup'!D:D,_xlfn.XLOOKUP(C2291,'School Lookup'!C:C,'School Lookup'!D:D,0)))</f>
        <v>Thornsett Primary School</v>
      </c>
      <c r="C2291" t="s">
        <v>20</v>
      </c>
      <c r="D2291" t="s">
        <v>1996</v>
      </c>
      <c r="E2291" t="s">
        <v>16</v>
      </c>
      <c r="F2291" t="s">
        <v>734</v>
      </c>
      <c r="G2291" t="s">
        <v>224</v>
      </c>
      <c r="H2291" t="s">
        <v>222</v>
      </c>
      <c r="I2291" t="s">
        <v>980</v>
      </c>
      <c r="J2291" t="s">
        <v>981</v>
      </c>
      <c r="K2291" s="4">
        <v>46034</v>
      </c>
      <c r="L2291" s="5">
        <v>0.39002314814814815</v>
      </c>
      <c r="M2291" t="s">
        <v>953</v>
      </c>
      <c r="N2291" s="5">
        <v>4.861111111111111E-4</v>
      </c>
      <c r="O2291" t="s">
        <v>982</v>
      </c>
      <c r="P2291">
        <v>5.0999999999999997E-2</v>
      </c>
      <c r="Q2291">
        <v>20</v>
      </c>
      <c r="R2291" t="s">
        <v>998</v>
      </c>
      <c r="S2291" t="s">
        <v>987</v>
      </c>
    </row>
    <row r="2292" spans="1:19" x14ac:dyDescent="0.25">
      <c r="A2292" s="54">
        <f>_xlfn.XLOOKUP(B2292,'School Lookup'!D:D,'School Lookup'!F:F,0)</f>
        <v>114469</v>
      </c>
      <c r="B2292" s="54" t="str">
        <f>_xlfn.XLOOKUP(C2292,'School Lookup'!A:A,'School Lookup'!D:D,_xlfn.XLOOKUP(C2292,'School Lookup'!B:B,'School Lookup'!D:D,_xlfn.XLOOKUP(C2292,'School Lookup'!C:C,'School Lookup'!D:D,0)))</f>
        <v>Thornsett Primary School</v>
      </c>
      <c r="C2292" t="s">
        <v>20</v>
      </c>
      <c r="D2292" t="s">
        <v>1340</v>
      </c>
      <c r="E2292" t="s">
        <v>16</v>
      </c>
      <c r="F2292" t="s">
        <v>734</v>
      </c>
      <c r="G2292" t="s">
        <v>224</v>
      </c>
      <c r="H2292" t="s">
        <v>222</v>
      </c>
      <c r="I2292" t="s">
        <v>980</v>
      </c>
      <c r="J2292" t="s">
        <v>981</v>
      </c>
      <c r="K2292" s="4">
        <v>46034</v>
      </c>
      <c r="L2292" s="5">
        <v>0.40128472222222222</v>
      </c>
      <c r="M2292" t="s">
        <v>953</v>
      </c>
      <c r="N2292" s="5">
        <v>2.199074074074074E-4</v>
      </c>
      <c r="O2292" t="s">
        <v>982</v>
      </c>
      <c r="P2292">
        <v>2.4E-2</v>
      </c>
      <c r="Q2292">
        <v>20</v>
      </c>
      <c r="R2292" t="s">
        <v>983</v>
      </c>
      <c r="S2292" t="s">
        <v>984</v>
      </c>
    </row>
    <row r="2293" spans="1:19" x14ac:dyDescent="0.25">
      <c r="A2293" s="54">
        <f>_xlfn.XLOOKUP(B2293,'School Lookup'!D:D,'School Lookup'!F:F,0)</f>
        <v>114469</v>
      </c>
      <c r="B2293" s="54" t="str">
        <f>_xlfn.XLOOKUP(C2293,'School Lookup'!A:A,'School Lookup'!D:D,_xlfn.XLOOKUP(C2293,'School Lookup'!B:B,'School Lookup'!D:D,_xlfn.XLOOKUP(C2293,'School Lookup'!C:C,'School Lookup'!D:D,0)))</f>
        <v>Thornsett Primary School</v>
      </c>
      <c r="C2293" t="s">
        <v>20</v>
      </c>
      <c r="D2293" t="s">
        <v>1343</v>
      </c>
      <c r="E2293" t="s">
        <v>16</v>
      </c>
      <c r="F2293" t="s">
        <v>734</v>
      </c>
      <c r="G2293" t="s">
        <v>224</v>
      </c>
      <c r="H2293" t="s">
        <v>222</v>
      </c>
      <c r="I2293" t="s">
        <v>980</v>
      </c>
      <c r="J2293" t="s">
        <v>981</v>
      </c>
      <c r="K2293" s="4">
        <v>46034</v>
      </c>
      <c r="L2293" s="5">
        <v>0.40181712962962962</v>
      </c>
      <c r="M2293" t="s">
        <v>953</v>
      </c>
      <c r="N2293" s="5">
        <v>2.199074074074074E-4</v>
      </c>
      <c r="O2293" t="s">
        <v>982</v>
      </c>
      <c r="P2293">
        <v>2.4E-2</v>
      </c>
      <c r="Q2293">
        <v>20</v>
      </c>
      <c r="R2293" t="s">
        <v>998</v>
      </c>
      <c r="S2293" t="s">
        <v>987</v>
      </c>
    </row>
    <row r="2294" spans="1:19" x14ac:dyDescent="0.25">
      <c r="A2294" s="54">
        <f>_xlfn.XLOOKUP(B2294,'School Lookup'!D:D,'School Lookup'!F:F,0)</f>
        <v>114469</v>
      </c>
      <c r="B2294" s="54" t="str">
        <f>_xlfn.XLOOKUP(C2294,'School Lookup'!A:A,'School Lookup'!D:D,_xlfn.XLOOKUP(C2294,'School Lookup'!B:B,'School Lookup'!D:D,_xlfn.XLOOKUP(C2294,'School Lookup'!C:C,'School Lookup'!D:D,0)))</f>
        <v>Thornsett Primary School</v>
      </c>
      <c r="C2294" t="s">
        <v>20</v>
      </c>
      <c r="D2294" t="s">
        <v>1340</v>
      </c>
      <c r="E2294" t="s">
        <v>16</v>
      </c>
      <c r="F2294" t="s">
        <v>734</v>
      </c>
      <c r="G2294" t="s">
        <v>224</v>
      </c>
      <c r="H2294" t="s">
        <v>222</v>
      </c>
      <c r="I2294" t="s">
        <v>980</v>
      </c>
      <c r="J2294" t="s">
        <v>981</v>
      </c>
      <c r="K2294" s="4">
        <v>46034</v>
      </c>
      <c r="L2294" s="5">
        <v>0.41972222222222222</v>
      </c>
      <c r="M2294" t="s">
        <v>953</v>
      </c>
      <c r="N2294" s="5">
        <v>4.8842592592592592E-3</v>
      </c>
      <c r="O2294" t="s">
        <v>982</v>
      </c>
      <c r="P2294">
        <v>0.501</v>
      </c>
      <c r="Q2294">
        <v>20</v>
      </c>
      <c r="R2294" t="s">
        <v>983</v>
      </c>
      <c r="S2294" t="s">
        <v>984</v>
      </c>
    </row>
    <row r="2295" spans="1:19" x14ac:dyDescent="0.25">
      <c r="A2295" s="54">
        <f>_xlfn.XLOOKUP(B2295,'School Lookup'!D:D,'School Lookup'!F:F,0)</f>
        <v>114469</v>
      </c>
      <c r="B2295" s="54" t="str">
        <f>_xlfn.XLOOKUP(C2295,'School Lookup'!A:A,'School Lookup'!D:D,_xlfn.XLOOKUP(C2295,'School Lookup'!B:B,'School Lookup'!D:D,_xlfn.XLOOKUP(C2295,'School Lookup'!C:C,'School Lookup'!D:D,0)))</f>
        <v>Thornsett Primary School</v>
      </c>
      <c r="C2295" t="s">
        <v>20</v>
      </c>
      <c r="D2295" t="s">
        <v>1997</v>
      </c>
      <c r="E2295" t="s">
        <v>16</v>
      </c>
      <c r="F2295" t="s">
        <v>734</v>
      </c>
      <c r="G2295" t="s">
        <v>224</v>
      </c>
      <c r="H2295" t="s">
        <v>222</v>
      </c>
      <c r="I2295" t="s">
        <v>980</v>
      </c>
      <c r="J2295" t="s">
        <v>981</v>
      </c>
      <c r="K2295" s="4">
        <v>46034</v>
      </c>
      <c r="L2295" s="5">
        <v>0.44640046296296299</v>
      </c>
      <c r="M2295" t="s">
        <v>953</v>
      </c>
      <c r="N2295" s="5">
        <v>4.0509259259259258E-4</v>
      </c>
      <c r="O2295" t="s">
        <v>982</v>
      </c>
      <c r="P2295">
        <v>4.2999999999999997E-2</v>
      </c>
      <c r="Q2295">
        <v>20</v>
      </c>
      <c r="R2295" t="s">
        <v>998</v>
      </c>
      <c r="S2295" t="s">
        <v>987</v>
      </c>
    </row>
    <row r="2296" spans="1:19" x14ac:dyDescent="0.25">
      <c r="A2296" s="54">
        <f>_xlfn.XLOOKUP(B2296,'School Lookup'!D:D,'School Lookup'!F:F,0)</f>
        <v>114469</v>
      </c>
      <c r="B2296" s="54" t="str">
        <f>_xlfn.XLOOKUP(C2296,'School Lookup'!A:A,'School Lookup'!D:D,_xlfn.XLOOKUP(C2296,'School Lookup'!B:B,'School Lookup'!D:D,_xlfn.XLOOKUP(C2296,'School Lookup'!C:C,'School Lookup'!D:D,0)))</f>
        <v>Thornsett Primary School</v>
      </c>
      <c r="C2296" t="s">
        <v>20</v>
      </c>
      <c r="D2296" t="s">
        <v>1998</v>
      </c>
      <c r="E2296" t="s">
        <v>16</v>
      </c>
      <c r="F2296" t="s">
        <v>734</v>
      </c>
      <c r="G2296" t="s">
        <v>224</v>
      </c>
      <c r="H2296" t="s">
        <v>222</v>
      </c>
      <c r="I2296" t="s">
        <v>980</v>
      </c>
      <c r="J2296" t="s">
        <v>981</v>
      </c>
      <c r="K2296" s="4">
        <v>46034</v>
      </c>
      <c r="L2296" s="5">
        <v>0.4525925925925926</v>
      </c>
      <c r="M2296" t="s">
        <v>953</v>
      </c>
      <c r="N2296" s="5">
        <v>1.0069444444444444E-3</v>
      </c>
      <c r="O2296" t="s">
        <v>982</v>
      </c>
      <c r="P2296">
        <v>0.105</v>
      </c>
      <c r="Q2296">
        <v>20</v>
      </c>
      <c r="R2296" t="s">
        <v>1006</v>
      </c>
      <c r="S2296" t="s">
        <v>994</v>
      </c>
    </row>
    <row r="2297" spans="1:19" x14ac:dyDescent="0.25">
      <c r="A2297" s="54">
        <f>_xlfn.XLOOKUP(B2297,'School Lookup'!D:D,'School Lookup'!F:F,0)</f>
        <v>114469</v>
      </c>
      <c r="B2297" s="54" t="str">
        <f>_xlfn.XLOOKUP(C2297,'School Lookup'!A:A,'School Lookup'!D:D,_xlfn.XLOOKUP(C2297,'School Lookup'!B:B,'School Lookup'!D:D,_xlfn.XLOOKUP(C2297,'School Lookup'!C:C,'School Lookup'!D:D,0)))</f>
        <v>Thornsett Primary School</v>
      </c>
      <c r="C2297" t="s">
        <v>20</v>
      </c>
      <c r="D2297" t="s">
        <v>1999</v>
      </c>
      <c r="E2297" t="s">
        <v>16</v>
      </c>
      <c r="F2297" t="s">
        <v>734</v>
      </c>
      <c r="G2297" t="s">
        <v>224</v>
      </c>
      <c r="H2297" t="s">
        <v>222</v>
      </c>
      <c r="I2297" t="s">
        <v>980</v>
      </c>
      <c r="J2297" t="s">
        <v>981</v>
      </c>
      <c r="K2297" s="4">
        <v>46034</v>
      </c>
      <c r="L2297" s="5">
        <v>0.5621990740740741</v>
      </c>
      <c r="M2297" t="s">
        <v>953</v>
      </c>
      <c r="N2297" s="5">
        <v>5.0925925925925921E-4</v>
      </c>
      <c r="O2297" t="s">
        <v>982</v>
      </c>
      <c r="P2297">
        <v>5.3999999999999999E-2</v>
      </c>
      <c r="Q2297">
        <v>20</v>
      </c>
      <c r="R2297" t="s">
        <v>1006</v>
      </c>
      <c r="S2297" t="s">
        <v>994</v>
      </c>
    </row>
    <row r="2298" spans="1:19" x14ac:dyDescent="0.25">
      <c r="A2298" s="54">
        <f>_xlfn.XLOOKUP(B2298,'School Lookup'!D:D,'School Lookup'!F:F,0)</f>
        <v>114469</v>
      </c>
      <c r="B2298" s="54" t="str">
        <f>_xlfn.XLOOKUP(C2298,'School Lookup'!A:A,'School Lookup'!D:D,_xlfn.XLOOKUP(C2298,'School Lookup'!B:B,'School Lookup'!D:D,_xlfn.XLOOKUP(C2298,'School Lookup'!C:C,'School Lookup'!D:D,0)))</f>
        <v>Thornsett Primary School</v>
      </c>
      <c r="C2298" t="s">
        <v>20</v>
      </c>
      <c r="D2298" t="s">
        <v>2000</v>
      </c>
      <c r="E2298" t="s">
        <v>16</v>
      </c>
      <c r="F2298" t="s">
        <v>734</v>
      </c>
      <c r="G2298" t="s">
        <v>224</v>
      </c>
      <c r="H2298" t="s">
        <v>222</v>
      </c>
      <c r="I2298" t="s">
        <v>980</v>
      </c>
      <c r="J2298" t="s">
        <v>981</v>
      </c>
      <c r="K2298" s="4">
        <v>46034</v>
      </c>
      <c r="L2298" s="5">
        <v>0.68138888888888893</v>
      </c>
      <c r="M2298" t="s">
        <v>953</v>
      </c>
      <c r="N2298" s="5">
        <v>4.1666666666666669E-4</v>
      </c>
      <c r="O2298" t="s">
        <v>982</v>
      </c>
      <c r="P2298">
        <v>4.3999999999999997E-2</v>
      </c>
      <c r="Q2298">
        <v>20</v>
      </c>
      <c r="R2298" t="s">
        <v>983</v>
      </c>
      <c r="S2298" t="s">
        <v>984</v>
      </c>
    </row>
    <row r="2299" spans="1:19" x14ac:dyDescent="0.25">
      <c r="A2299" s="54">
        <f>_xlfn.XLOOKUP(B2299,'School Lookup'!D:D,'School Lookup'!F:F,0)</f>
        <v>823392</v>
      </c>
      <c r="B2299" s="54" t="str">
        <f>_xlfn.XLOOKUP(C2299,'School Lookup'!A:A,'School Lookup'!D:D,_xlfn.XLOOKUP(C2299,'School Lookup'!B:B,'School Lookup'!D:D,_xlfn.XLOOKUP(C2299,'School Lookup'!C:C,'School Lookup'!D:D,0)))</f>
        <v>Fitz Herbert C of E VA Primary School</v>
      </c>
      <c r="C2299" t="s">
        <v>25</v>
      </c>
      <c r="D2299" t="s">
        <v>1765</v>
      </c>
      <c r="E2299" t="s">
        <v>16</v>
      </c>
      <c r="F2299" t="s">
        <v>734</v>
      </c>
      <c r="G2299" t="s">
        <v>134</v>
      </c>
      <c r="H2299" t="s">
        <v>347</v>
      </c>
      <c r="I2299" t="s">
        <v>958</v>
      </c>
      <c r="J2299" t="s">
        <v>959</v>
      </c>
      <c r="K2299" s="4">
        <v>46034</v>
      </c>
      <c r="L2299" s="5">
        <v>0.61581018518518515</v>
      </c>
      <c r="M2299" t="s">
        <v>953</v>
      </c>
      <c r="N2299" s="5">
        <v>8.564814814814815E-4</v>
      </c>
      <c r="O2299" t="s">
        <v>1023</v>
      </c>
      <c r="P2299">
        <v>0</v>
      </c>
      <c r="Q2299">
        <v>20</v>
      </c>
      <c r="R2299" t="s">
        <v>1523</v>
      </c>
      <c r="S2299" t="s">
        <v>966</v>
      </c>
    </row>
    <row r="2300" spans="1:19" x14ac:dyDescent="0.25">
      <c r="A2300" s="54">
        <f>_xlfn.XLOOKUP(B2300,'School Lookup'!D:D,'School Lookup'!F:F,0)</f>
        <v>823392</v>
      </c>
      <c r="B2300" s="54" t="str">
        <f>_xlfn.XLOOKUP(C2300,'School Lookup'!A:A,'School Lookup'!D:D,_xlfn.XLOOKUP(C2300,'School Lookup'!B:B,'School Lookup'!D:D,_xlfn.XLOOKUP(C2300,'School Lookup'!C:C,'School Lookup'!D:D,0)))</f>
        <v>Fitz Herbert C of E VA Primary School</v>
      </c>
      <c r="C2300" t="s">
        <v>25</v>
      </c>
      <c r="D2300" t="s">
        <v>1643</v>
      </c>
      <c r="E2300" t="s">
        <v>16</v>
      </c>
      <c r="F2300" t="s">
        <v>734</v>
      </c>
      <c r="G2300" t="s">
        <v>134</v>
      </c>
      <c r="H2300" t="s">
        <v>347</v>
      </c>
      <c r="I2300" t="s">
        <v>958</v>
      </c>
      <c r="J2300" t="s">
        <v>981</v>
      </c>
      <c r="K2300" s="4">
        <v>46034</v>
      </c>
      <c r="L2300" s="5">
        <v>0.4503125</v>
      </c>
      <c r="M2300" t="s">
        <v>953</v>
      </c>
      <c r="N2300" s="5">
        <v>5.9027777777777778E-4</v>
      </c>
      <c r="O2300" t="s">
        <v>982</v>
      </c>
      <c r="P2300">
        <v>0</v>
      </c>
      <c r="Q2300">
        <v>20</v>
      </c>
      <c r="R2300" t="s">
        <v>983</v>
      </c>
      <c r="S2300" t="s">
        <v>984</v>
      </c>
    </row>
    <row r="2301" spans="1:19" x14ac:dyDescent="0.25">
      <c r="A2301" s="54">
        <f>_xlfn.XLOOKUP(B2301,'School Lookup'!D:D,'School Lookup'!F:F,0)</f>
        <v>823392</v>
      </c>
      <c r="B2301" s="54" t="str">
        <f>_xlfn.XLOOKUP(C2301,'School Lookup'!A:A,'School Lookup'!D:D,_xlfn.XLOOKUP(C2301,'School Lookup'!B:B,'School Lookup'!D:D,_xlfn.XLOOKUP(C2301,'School Lookup'!C:C,'School Lookup'!D:D,0)))</f>
        <v>Fitz Herbert C of E VA Primary School</v>
      </c>
      <c r="C2301" t="s">
        <v>25</v>
      </c>
      <c r="D2301" t="s">
        <v>2001</v>
      </c>
      <c r="E2301" t="s">
        <v>16</v>
      </c>
      <c r="F2301" t="s">
        <v>734</v>
      </c>
      <c r="G2301" t="s">
        <v>134</v>
      </c>
      <c r="H2301" t="s">
        <v>347</v>
      </c>
      <c r="I2301" t="s">
        <v>958</v>
      </c>
      <c r="J2301" t="s">
        <v>981</v>
      </c>
      <c r="K2301" s="4">
        <v>46034</v>
      </c>
      <c r="L2301" s="5">
        <v>0.55581018518518521</v>
      </c>
      <c r="M2301" t="s">
        <v>953</v>
      </c>
      <c r="N2301" s="5">
        <v>2.2916666666666667E-3</v>
      </c>
      <c r="O2301" t="s">
        <v>982</v>
      </c>
      <c r="P2301">
        <v>0</v>
      </c>
      <c r="Q2301">
        <v>20</v>
      </c>
      <c r="R2301" t="s">
        <v>983</v>
      </c>
      <c r="S2301" t="s">
        <v>984</v>
      </c>
    </row>
    <row r="2302" spans="1:19" x14ac:dyDescent="0.25">
      <c r="A2302" s="54">
        <f>_xlfn.XLOOKUP(B2302,'School Lookup'!D:D,'School Lookup'!F:F,0)</f>
        <v>823392</v>
      </c>
      <c r="B2302" s="54" t="str">
        <f>_xlfn.XLOOKUP(C2302,'School Lookup'!A:A,'School Lookup'!D:D,_xlfn.XLOOKUP(C2302,'School Lookup'!B:B,'School Lookup'!D:D,_xlfn.XLOOKUP(C2302,'School Lookup'!C:C,'School Lookup'!D:D,0)))</f>
        <v>Fitz Herbert C of E VA Primary School</v>
      </c>
      <c r="C2302" t="s">
        <v>25</v>
      </c>
      <c r="D2302">
        <v>619</v>
      </c>
      <c r="E2302" t="s">
        <v>16</v>
      </c>
      <c r="F2302" t="s">
        <v>734</v>
      </c>
      <c r="G2302" t="s">
        <v>134</v>
      </c>
      <c r="H2302" t="s">
        <v>347</v>
      </c>
      <c r="I2302" t="s">
        <v>958</v>
      </c>
      <c r="J2302" t="s">
        <v>959</v>
      </c>
      <c r="K2302" s="4">
        <v>46034</v>
      </c>
      <c r="L2302" s="5">
        <v>0.53569444444444447</v>
      </c>
      <c r="M2302" t="s">
        <v>953</v>
      </c>
      <c r="N2302" s="5">
        <v>4.1666666666666669E-4</v>
      </c>
      <c r="O2302" t="s">
        <v>960</v>
      </c>
      <c r="P2302">
        <v>0</v>
      </c>
      <c r="Q2302">
        <v>20</v>
      </c>
      <c r="R2302" t="s">
        <v>975</v>
      </c>
      <c r="S2302" t="s">
        <v>976</v>
      </c>
    </row>
    <row r="2303" spans="1:19" x14ac:dyDescent="0.25">
      <c r="A2303" s="54">
        <f>_xlfn.XLOOKUP(B2303,'School Lookup'!D:D,'School Lookup'!F:F,0)</f>
        <v>823392</v>
      </c>
      <c r="B2303" s="54" t="str">
        <f>_xlfn.XLOOKUP(C2303,'School Lookup'!A:A,'School Lookup'!D:D,_xlfn.XLOOKUP(C2303,'School Lookup'!B:B,'School Lookup'!D:D,_xlfn.XLOOKUP(C2303,'School Lookup'!C:C,'School Lookup'!D:D,0)))</f>
        <v>Fitz Herbert C of E VA Primary School</v>
      </c>
      <c r="C2303" t="s">
        <v>25</v>
      </c>
      <c r="D2303">
        <v>619</v>
      </c>
      <c r="E2303" t="s">
        <v>16</v>
      </c>
      <c r="F2303" t="s">
        <v>734</v>
      </c>
      <c r="G2303" t="s">
        <v>134</v>
      </c>
      <c r="H2303" t="s">
        <v>347</v>
      </c>
      <c r="I2303" t="s">
        <v>958</v>
      </c>
      <c r="J2303" t="s">
        <v>959</v>
      </c>
      <c r="K2303" s="4">
        <v>46034</v>
      </c>
      <c r="L2303" s="5">
        <v>0.54207175925925921</v>
      </c>
      <c r="M2303" t="s">
        <v>953</v>
      </c>
      <c r="N2303" s="5">
        <v>1.0416666666666667E-4</v>
      </c>
      <c r="O2303" t="s">
        <v>960</v>
      </c>
      <c r="P2303">
        <v>0</v>
      </c>
      <c r="Q2303">
        <v>20</v>
      </c>
      <c r="R2303" t="s">
        <v>975</v>
      </c>
      <c r="S2303" t="s">
        <v>976</v>
      </c>
    </row>
    <row r="2304" spans="1:19" x14ac:dyDescent="0.25">
      <c r="A2304" s="54">
        <f>_xlfn.XLOOKUP(B2304,'School Lookup'!D:D,'School Lookup'!F:F,0)</f>
        <v>585323</v>
      </c>
      <c r="B2304" s="54" t="str">
        <f>_xlfn.XLOOKUP(C2304,'School Lookup'!A:A,'School Lookup'!D:D,_xlfn.XLOOKUP(C2304,'School Lookup'!B:B,'School Lookup'!D:D,_xlfn.XLOOKUP(C2304,'School Lookup'!C:C,'School Lookup'!D:D,0)))</f>
        <v>Netherseal St Peters CE Controlled Primary School</v>
      </c>
      <c r="C2304" t="s">
        <v>26</v>
      </c>
      <c r="D2304" t="s">
        <v>2002</v>
      </c>
      <c r="E2304" t="s">
        <v>16</v>
      </c>
      <c r="F2304" t="s">
        <v>734</v>
      </c>
      <c r="G2304" t="s">
        <v>131</v>
      </c>
      <c r="H2304" t="s">
        <v>768</v>
      </c>
      <c r="I2304" t="s">
        <v>980</v>
      </c>
      <c r="J2304" t="s">
        <v>981</v>
      </c>
      <c r="K2304" s="4">
        <v>46034</v>
      </c>
      <c r="L2304" s="5">
        <v>0.41414351851851849</v>
      </c>
      <c r="M2304" t="s">
        <v>953</v>
      </c>
      <c r="N2304" s="5">
        <v>1.0069444444444444E-3</v>
      </c>
      <c r="O2304" t="s">
        <v>982</v>
      </c>
      <c r="P2304">
        <v>0.105</v>
      </c>
      <c r="Q2304">
        <v>20</v>
      </c>
      <c r="R2304" t="s">
        <v>983</v>
      </c>
      <c r="S2304" t="s">
        <v>984</v>
      </c>
    </row>
    <row r="2305" spans="1:19" x14ac:dyDescent="0.25">
      <c r="A2305" s="54">
        <f>_xlfn.XLOOKUP(B2305,'School Lookup'!D:D,'School Lookup'!F:F,0)</f>
        <v>585323</v>
      </c>
      <c r="B2305" s="54" t="str">
        <f>_xlfn.XLOOKUP(C2305,'School Lookup'!A:A,'School Lookup'!D:D,_xlfn.XLOOKUP(C2305,'School Lookup'!B:B,'School Lookup'!D:D,_xlfn.XLOOKUP(C2305,'School Lookup'!C:C,'School Lookup'!D:D,0)))</f>
        <v>Netherseal St Peters CE Controlled Primary School</v>
      </c>
      <c r="C2305" t="s">
        <v>26</v>
      </c>
      <c r="D2305" t="s">
        <v>2003</v>
      </c>
      <c r="E2305" t="s">
        <v>16</v>
      </c>
      <c r="F2305" t="s">
        <v>734</v>
      </c>
      <c r="G2305" t="s">
        <v>131</v>
      </c>
      <c r="H2305" t="s">
        <v>768</v>
      </c>
      <c r="I2305" t="s">
        <v>980</v>
      </c>
      <c r="J2305" t="s">
        <v>981</v>
      </c>
      <c r="K2305" s="4">
        <v>46034</v>
      </c>
      <c r="L2305" s="5">
        <v>0.4161111111111111</v>
      </c>
      <c r="M2305" t="s">
        <v>953</v>
      </c>
      <c r="N2305" s="5">
        <v>4.1666666666666669E-4</v>
      </c>
      <c r="O2305" t="s">
        <v>982</v>
      </c>
      <c r="P2305">
        <v>4.3999999999999997E-2</v>
      </c>
      <c r="Q2305">
        <v>20</v>
      </c>
      <c r="R2305" t="s">
        <v>983</v>
      </c>
      <c r="S2305" t="s">
        <v>984</v>
      </c>
    </row>
    <row r="2306" spans="1:19" x14ac:dyDescent="0.25">
      <c r="A2306" s="54">
        <f>_xlfn.XLOOKUP(B2306,'School Lookup'!D:D,'School Lookup'!F:F,0)</f>
        <v>682471</v>
      </c>
      <c r="B2306" s="54" t="str">
        <f>_xlfn.XLOOKUP(C2306,'School Lookup'!A:A,'School Lookup'!D:D,_xlfn.XLOOKUP(C2306,'School Lookup'!B:B,'School Lookup'!D:D,_xlfn.XLOOKUP(C2306,'School Lookup'!C:C,'School Lookup'!D:D,0)))</f>
        <v>Ridgeway Primary School</v>
      </c>
      <c r="C2306" t="s">
        <v>334</v>
      </c>
      <c r="D2306" t="s">
        <v>1062</v>
      </c>
      <c r="E2306" t="s">
        <v>16</v>
      </c>
      <c r="F2306" t="s">
        <v>734</v>
      </c>
      <c r="G2306" t="s">
        <v>328</v>
      </c>
      <c r="H2306" t="s">
        <v>885</v>
      </c>
      <c r="I2306" t="s">
        <v>958</v>
      </c>
      <c r="J2306" t="s">
        <v>981</v>
      </c>
      <c r="K2306" s="4">
        <v>46034</v>
      </c>
      <c r="L2306" s="5">
        <v>0.39877314814814813</v>
      </c>
      <c r="M2306" t="s">
        <v>953</v>
      </c>
      <c r="N2306" s="5">
        <v>8.4490740740740739E-4</v>
      </c>
      <c r="O2306" t="s">
        <v>982</v>
      </c>
      <c r="P2306">
        <v>0</v>
      </c>
      <c r="Q2306">
        <v>20</v>
      </c>
      <c r="R2306" t="s">
        <v>998</v>
      </c>
      <c r="S2306" t="s">
        <v>987</v>
      </c>
    </row>
    <row r="2307" spans="1:19" x14ac:dyDescent="0.25">
      <c r="A2307" s="54">
        <f>_xlfn.XLOOKUP(B2307,'School Lookup'!D:D,'School Lookup'!F:F,0)</f>
        <v>682471</v>
      </c>
      <c r="B2307" s="54" t="str">
        <f>_xlfn.XLOOKUP(C2307,'School Lookup'!A:A,'School Lookup'!D:D,_xlfn.XLOOKUP(C2307,'School Lookup'!B:B,'School Lookup'!D:D,_xlfn.XLOOKUP(C2307,'School Lookup'!C:C,'School Lookup'!D:D,0)))</f>
        <v>Ridgeway Primary School</v>
      </c>
      <c r="C2307" t="s">
        <v>334</v>
      </c>
      <c r="D2307" t="s">
        <v>2004</v>
      </c>
      <c r="E2307" t="s">
        <v>16</v>
      </c>
      <c r="F2307" t="s">
        <v>734</v>
      </c>
      <c r="G2307" t="s">
        <v>328</v>
      </c>
      <c r="H2307" t="s">
        <v>885</v>
      </c>
      <c r="I2307" t="s">
        <v>958</v>
      </c>
      <c r="J2307" t="s">
        <v>981</v>
      </c>
      <c r="K2307" s="4">
        <v>46034</v>
      </c>
      <c r="L2307" s="5">
        <v>0.45211805555555556</v>
      </c>
      <c r="M2307" t="s">
        <v>953</v>
      </c>
      <c r="N2307" s="5">
        <v>3.8194444444444446E-4</v>
      </c>
      <c r="O2307" t="s">
        <v>982</v>
      </c>
      <c r="P2307">
        <v>0</v>
      </c>
      <c r="Q2307">
        <v>20</v>
      </c>
      <c r="R2307" t="s">
        <v>998</v>
      </c>
      <c r="S2307" t="s">
        <v>987</v>
      </c>
    </row>
    <row r="2308" spans="1:19" x14ac:dyDescent="0.25">
      <c r="A2308" s="54">
        <f>_xlfn.XLOOKUP(B2308,'School Lookup'!D:D,'School Lookup'!F:F,0)</f>
        <v>682471</v>
      </c>
      <c r="B2308" s="54" t="str">
        <f>_xlfn.XLOOKUP(C2308,'School Lookup'!A:A,'School Lookup'!D:D,_xlfn.XLOOKUP(C2308,'School Lookup'!B:B,'School Lookup'!D:D,_xlfn.XLOOKUP(C2308,'School Lookup'!C:C,'School Lookup'!D:D,0)))</f>
        <v>Ridgeway Primary School</v>
      </c>
      <c r="C2308" t="s">
        <v>334</v>
      </c>
      <c r="D2308" t="s">
        <v>1303</v>
      </c>
      <c r="E2308" t="s">
        <v>16</v>
      </c>
      <c r="F2308" t="s">
        <v>734</v>
      </c>
      <c r="G2308" t="s">
        <v>328</v>
      </c>
      <c r="H2308" t="s">
        <v>885</v>
      </c>
      <c r="I2308" t="s">
        <v>958</v>
      </c>
      <c r="J2308" t="s">
        <v>981</v>
      </c>
      <c r="K2308" s="4">
        <v>46034</v>
      </c>
      <c r="L2308" s="5">
        <v>0.58006944444444442</v>
      </c>
      <c r="M2308" t="s">
        <v>953</v>
      </c>
      <c r="N2308" s="5">
        <v>3.0092592592592595E-4</v>
      </c>
      <c r="O2308" t="s">
        <v>982</v>
      </c>
      <c r="P2308">
        <v>0</v>
      </c>
      <c r="Q2308">
        <v>20</v>
      </c>
      <c r="R2308" t="s">
        <v>983</v>
      </c>
      <c r="S2308" t="s">
        <v>984</v>
      </c>
    </row>
    <row r="2309" spans="1:19" x14ac:dyDescent="0.25">
      <c r="A2309" s="54">
        <f>_xlfn.XLOOKUP(B2309,'School Lookup'!D:D,'School Lookup'!F:F,0)</f>
        <v>823392</v>
      </c>
      <c r="B2309" s="54" t="str">
        <f>_xlfn.XLOOKUP(C2309,'School Lookup'!A:A,'School Lookup'!D:D,_xlfn.XLOOKUP(C2309,'School Lookup'!B:B,'School Lookup'!D:D,_xlfn.XLOOKUP(C2309,'School Lookup'!C:C,'School Lookup'!D:D,0)))</f>
        <v>Fitz Herbert C of E VA Primary School</v>
      </c>
      <c r="C2309" t="s">
        <v>31</v>
      </c>
      <c r="D2309">
        <v>142</v>
      </c>
      <c r="E2309" t="s">
        <v>16</v>
      </c>
      <c r="F2309" t="s">
        <v>734</v>
      </c>
      <c r="G2309" t="s">
        <v>134</v>
      </c>
      <c r="H2309" t="s">
        <v>347</v>
      </c>
      <c r="I2309" t="s">
        <v>958</v>
      </c>
      <c r="J2309" t="s">
        <v>959</v>
      </c>
      <c r="K2309" s="4">
        <v>46034</v>
      </c>
      <c r="L2309" s="5">
        <v>0.49098379629629629</v>
      </c>
      <c r="M2309" t="s">
        <v>953</v>
      </c>
      <c r="N2309" s="5">
        <v>7.291666666666667E-4</v>
      </c>
      <c r="O2309" t="s">
        <v>960</v>
      </c>
      <c r="P2309">
        <v>0</v>
      </c>
      <c r="Q2309">
        <v>20</v>
      </c>
      <c r="R2309" t="s">
        <v>955</v>
      </c>
    </row>
    <row r="2310" spans="1:19" x14ac:dyDescent="0.25">
      <c r="A2310" s="54">
        <f>_xlfn.XLOOKUP(B2310,'School Lookup'!D:D,'School Lookup'!F:F,0)</f>
        <v>823392</v>
      </c>
      <c r="B2310" s="54" t="str">
        <f>_xlfn.XLOOKUP(C2310,'School Lookup'!A:A,'School Lookup'!D:D,_xlfn.XLOOKUP(C2310,'School Lookup'!B:B,'School Lookup'!D:D,_xlfn.XLOOKUP(C2310,'School Lookup'!C:C,'School Lookup'!D:D,0)))</f>
        <v>Fitz Herbert C of E VA Primary School</v>
      </c>
      <c r="C2310" t="s">
        <v>31</v>
      </c>
      <c r="D2310">
        <v>142</v>
      </c>
      <c r="E2310" t="s">
        <v>16</v>
      </c>
      <c r="F2310" t="s">
        <v>734</v>
      </c>
      <c r="G2310" t="s">
        <v>134</v>
      </c>
      <c r="H2310" t="s">
        <v>347</v>
      </c>
      <c r="I2310" t="s">
        <v>958</v>
      </c>
      <c r="J2310" t="s">
        <v>959</v>
      </c>
      <c r="K2310" s="4">
        <v>46034</v>
      </c>
      <c r="L2310" s="5">
        <v>0.53569444444444447</v>
      </c>
      <c r="M2310" t="s">
        <v>953</v>
      </c>
      <c r="N2310" s="5">
        <v>4.1666666666666669E-4</v>
      </c>
      <c r="O2310" t="s">
        <v>960</v>
      </c>
      <c r="P2310">
        <v>0</v>
      </c>
      <c r="Q2310">
        <v>20</v>
      </c>
      <c r="R2310" t="s">
        <v>955</v>
      </c>
    </row>
    <row r="2311" spans="1:19" x14ac:dyDescent="0.25">
      <c r="A2311" s="54">
        <f>_xlfn.XLOOKUP(B2311,'School Lookup'!D:D,'School Lookup'!F:F,0)</f>
        <v>823392</v>
      </c>
      <c r="B2311" s="54" t="str">
        <f>_xlfn.XLOOKUP(C2311,'School Lookup'!A:A,'School Lookup'!D:D,_xlfn.XLOOKUP(C2311,'School Lookup'!B:B,'School Lookup'!D:D,_xlfn.XLOOKUP(C2311,'School Lookup'!C:C,'School Lookup'!D:D,0)))</f>
        <v>Fitz Herbert C of E VA Primary School</v>
      </c>
      <c r="C2311" t="s">
        <v>31</v>
      </c>
      <c r="D2311">
        <v>142</v>
      </c>
      <c r="E2311" t="s">
        <v>16</v>
      </c>
      <c r="F2311" t="s">
        <v>734</v>
      </c>
      <c r="G2311" t="s">
        <v>134</v>
      </c>
      <c r="H2311" t="s">
        <v>347</v>
      </c>
      <c r="I2311" t="s">
        <v>958</v>
      </c>
      <c r="J2311" t="s">
        <v>959</v>
      </c>
      <c r="K2311" s="4">
        <v>46034</v>
      </c>
      <c r="L2311" s="5">
        <v>0.54207175925925921</v>
      </c>
      <c r="M2311" t="s">
        <v>953</v>
      </c>
      <c r="N2311" s="5">
        <v>1.0416666666666667E-4</v>
      </c>
      <c r="O2311" t="s">
        <v>960</v>
      </c>
      <c r="P2311">
        <v>0</v>
      </c>
      <c r="Q2311">
        <v>20</v>
      </c>
      <c r="R2311" t="s">
        <v>955</v>
      </c>
    </row>
    <row r="2312" spans="1:19" x14ac:dyDescent="0.25">
      <c r="A2312" s="54">
        <f>_xlfn.XLOOKUP(B2312,'School Lookup'!D:D,'School Lookup'!F:F,0)</f>
        <v>823392</v>
      </c>
      <c r="B2312" s="54" t="str">
        <f>_xlfn.XLOOKUP(C2312,'School Lookup'!A:A,'School Lookup'!D:D,_xlfn.XLOOKUP(C2312,'School Lookup'!B:B,'School Lookup'!D:D,_xlfn.XLOOKUP(C2312,'School Lookup'!C:C,'School Lookup'!D:D,0)))</f>
        <v>Fitz Herbert C of E VA Primary School</v>
      </c>
      <c r="C2312" t="s">
        <v>31</v>
      </c>
      <c r="D2312">
        <v>620</v>
      </c>
      <c r="E2312" t="s">
        <v>16</v>
      </c>
      <c r="F2312" t="s">
        <v>734</v>
      </c>
      <c r="G2312" t="s">
        <v>134</v>
      </c>
      <c r="H2312" t="s">
        <v>347</v>
      </c>
      <c r="I2312" t="s">
        <v>958</v>
      </c>
      <c r="J2312" t="s">
        <v>959</v>
      </c>
      <c r="K2312" s="4">
        <v>46034</v>
      </c>
      <c r="L2312" s="5">
        <v>0.54207175925925921</v>
      </c>
      <c r="M2312" t="s">
        <v>953</v>
      </c>
      <c r="N2312" s="5">
        <v>1.0416666666666667E-4</v>
      </c>
      <c r="O2312" t="s">
        <v>960</v>
      </c>
      <c r="P2312">
        <v>0</v>
      </c>
      <c r="Q2312">
        <v>20</v>
      </c>
      <c r="R2312" t="s">
        <v>975</v>
      </c>
      <c r="S2312" t="s">
        <v>976</v>
      </c>
    </row>
    <row r="2313" spans="1:19" x14ac:dyDescent="0.25">
      <c r="A2313" s="54">
        <f>_xlfn.XLOOKUP(B2313,'School Lookup'!D:D,'School Lookup'!F:F,0)</f>
        <v>823392</v>
      </c>
      <c r="B2313" s="54" t="str">
        <f>_xlfn.XLOOKUP(C2313,'School Lookup'!A:A,'School Lookup'!D:D,_xlfn.XLOOKUP(C2313,'School Lookup'!B:B,'School Lookup'!D:D,_xlfn.XLOOKUP(C2313,'School Lookup'!C:C,'School Lookup'!D:D,0)))</f>
        <v>Fitz Herbert C of E VA Primary School</v>
      </c>
      <c r="C2313" t="s">
        <v>31</v>
      </c>
      <c r="D2313" t="s">
        <v>1066</v>
      </c>
      <c r="E2313" t="s">
        <v>16</v>
      </c>
      <c r="F2313" t="s">
        <v>734</v>
      </c>
      <c r="G2313" t="s">
        <v>134</v>
      </c>
      <c r="H2313" t="s">
        <v>347</v>
      </c>
      <c r="I2313" t="s">
        <v>958</v>
      </c>
      <c r="J2313" t="s">
        <v>959</v>
      </c>
      <c r="K2313" s="4">
        <v>46034</v>
      </c>
      <c r="L2313" s="5">
        <v>0.63590277777777782</v>
      </c>
      <c r="M2313" t="s">
        <v>953</v>
      </c>
      <c r="N2313" s="5">
        <v>1.0532407407407407E-3</v>
      </c>
      <c r="O2313" t="s">
        <v>960</v>
      </c>
      <c r="P2313">
        <v>0</v>
      </c>
      <c r="Q2313">
        <v>20</v>
      </c>
      <c r="R2313" t="s">
        <v>974</v>
      </c>
      <c r="S2313" t="s">
        <v>955</v>
      </c>
    </row>
    <row r="2314" spans="1:19" x14ac:dyDescent="0.25">
      <c r="A2314" s="54">
        <f>_xlfn.XLOOKUP(B2314,'School Lookup'!D:D,'School Lookup'!F:F,0)</f>
        <v>823392</v>
      </c>
      <c r="B2314" s="54" t="str">
        <f>_xlfn.XLOOKUP(C2314,'School Lookup'!A:A,'School Lookup'!D:D,_xlfn.XLOOKUP(C2314,'School Lookup'!B:B,'School Lookup'!D:D,_xlfn.XLOOKUP(C2314,'School Lookup'!C:C,'School Lookup'!D:D,0)))</f>
        <v>Fitz Herbert C of E VA Primary School</v>
      </c>
      <c r="C2314" t="s">
        <v>31</v>
      </c>
      <c r="D2314">
        <v>619</v>
      </c>
      <c r="E2314" t="s">
        <v>16</v>
      </c>
      <c r="F2314" t="s">
        <v>734</v>
      </c>
      <c r="G2314" t="s">
        <v>134</v>
      </c>
      <c r="H2314" t="s">
        <v>347</v>
      </c>
      <c r="I2314" t="s">
        <v>958</v>
      </c>
      <c r="J2314" t="s">
        <v>959</v>
      </c>
      <c r="K2314" s="4">
        <v>46034</v>
      </c>
      <c r="L2314" s="5">
        <v>0.63590277777777782</v>
      </c>
      <c r="M2314" t="s">
        <v>953</v>
      </c>
      <c r="N2314" s="5">
        <v>1.0532407407407407E-3</v>
      </c>
      <c r="O2314" t="s">
        <v>960</v>
      </c>
      <c r="P2314">
        <v>0</v>
      </c>
      <c r="Q2314">
        <v>20</v>
      </c>
      <c r="R2314" t="s">
        <v>975</v>
      </c>
      <c r="S2314" t="s">
        <v>976</v>
      </c>
    </row>
    <row r="2315" spans="1:19" x14ac:dyDescent="0.25">
      <c r="A2315" s="54">
        <f>_xlfn.XLOOKUP(B2315,'School Lookup'!D:D,'School Lookup'!F:F,0)</f>
        <v>823392</v>
      </c>
      <c r="B2315" s="54" t="str">
        <f>_xlfn.XLOOKUP(C2315,'School Lookup'!A:A,'School Lookup'!D:D,_xlfn.XLOOKUP(C2315,'School Lookup'!B:B,'School Lookup'!D:D,_xlfn.XLOOKUP(C2315,'School Lookup'!C:C,'School Lookup'!D:D,0)))</f>
        <v>Fitz Herbert C of E VA Primary School</v>
      </c>
      <c r="C2315" t="s">
        <v>31</v>
      </c>
      <c r="D2315" t="s">
        <v>1066</v>
      </c>
      <c r="E2315" t="s">
        <v>16</v>
      </c>
      <c r="F2315" t="s">
        <v>734</v>
      </c>
      <c r="G2315" t="s">
        <v>134</v>
      </c>
      <c r="H2315" t="s">
        <v>347</v>
      </c>
      <c r="I2315" t="s">
        <v>958</v>
      </c>
      <c r="J2315" t="s">
        <v>959</v>
      </c>
      <c r="K2315" s="4">
        <v>46034</v>
      </c>
      <c r="L2315" s="5">
        <v>0.6440393518518519</v>
      </c>
      <c r="M2315" t="s">
        <v>953</v>
      </c>
      <c r="N2315" s="5">
        <v>7.9861111111111116E-4</v>
      </c>
      <c r="O2315" t="s">
        <v>960</v>
      </c>
      <c r="P2315">
        <v>0</v>
      </c>
      <c r="Q2315">
        <v>20</v>
      </c>
      <c r="R2315" t="s">
        <v>974</v>
      </c>
      <c r="S2315" t="s">
        <v>955</v>
      </c>
    </row>
    <row r="2316" spans="1:19" x14ac:dyDescent="0.25">
      <c r="A2316" s="54">
        <f>_xlfn.XLOOKUP(B2316,'School Lookup'!D:D,'School Lookup'!F:F,0)</f>
        <v>823392</v>
      </c>
      <c r="B2316" s="54" t="str">
        <f>_xlfn.XLOOKUP(C2316,'School Lookup'!A:A,'School Lookup'!D:D,_xlfn.XLOOKUP(C2316,'School Lookup'!B:B,'School Lookup'!D:D,_xlfn.XLOOKUP(C2316,'School Lookup'!C:C,'School Lookup'!D:D,0)))</f>
        <v>Fitz Herbert C of E VA Primary School</v>
      </c>
      <c r="C2316" t="s">
        <v>31</v>
      </c>
      <c r="D2316">
        <v>619</v>
      </c>
      <c r="E2316" t="s">
        <v>16</v>
      </c>
      <c r="F2316" t="s">
        <v>734</v>
      </c>
      <c r="G2316" t="s">
        <v>134</v>
      </c>
      <c r="H2316" t="s">
        <v>347</v>
      </c>
      <c r="I2316" t="s">
        <v>958</v>
      </c>
      <c r="J2316" t="s">
        <v>959</v>
      </c>
      <c r="K2316" s="4">
        <v>46034</v>
      </c>
      <c r="L2316" s="5">
        <v>0.6440393518518519</v>
      </c>
      <c r="M2316" t="s">
        <v>953</v>
      </c>
      <c r="N2316" s="5">
        <v>7.9861111111111116E-4</v>
      </c>
      <c r="O2316" t="s">
        <v>960</v>
      </c>
      <c r="P2316">
        <v>0</v>
      </c>
      <c r="Q2316">
        <v>20</v>
      </c>
      <c r="R2316" t="s">
        <v>975</v>
      </c>
      <c r="S2316" t="s">
        <v>976</v>
      </c>
    </row>
    <row r="2317" spans="1:19" x14ac:dyDescent="0.25">
      <c r="A2317" s="54">
        <f>_xlfn.XLOOKUP(B2317,'School Lookup'!D:D,'School Lookup'!F:F,0)</f>
        <v>251672</v>
      </c>
      <c r="B2317" s="54" t="str">
        <f>_xlfn.XLOOKUP(C2317,'School Lookup'!A:A,'School Lookup'!D:D,_xlfn.XLOOKUP(C2317,'School Lookup'!B:B,'School Lookup'!D:D,_xlfn.XLOOKUP(C2317,'School Lookup'!C:C,'School Lookup'!D:D,0)))</f>
        <v>Park Schools Federation</v>
      </c>
      <c r="C2317" t="s">
        <v>40</v>
      </c>
      <c r="D2317" t="s">
        <v>1656</v>
      </c>
      <c r="E2317" t="s">
        <v>16</v>
      </c>
      <c r="F2317" t="s">
        <v>734</v>
      </c>
      <c r="G2317" t="s">
        <v>235</v>
      </c>
      <c r="H2317" t="s">
        <v>228</v>
      </c>
      <c r="I2317" t="s">
        <v>980</v>
      </c>
      <c r="J2317" t="s">
        <v>981</v>
      </c>
      <c r="K2317" s="4">
        <v>46034</v>
      </c>
      <c r="L2317" s="5">
        <v>0.35208333333333336</v>
      </c>
      <c r="M2317" t="s">
        <v>953</v>
      </c>
      <c r="N2317" s="5">
        <v>4.5138888888888887E-4</v>
      </c>
      <c r="O2317" t="s">
        <v>982</v>
      </c>
      <c r="P2317">
        <v>8.4000000000000005E-2</v>
      </c>
      <c r="Q2317">
        <v>20</v>
      </c>
      <c r="R2317" t="s">
        <v>1418</v>
      </c>
      <c r="S2317" t="s">
        <v>1657</v>
      </c>
    </row>
    <row r="2318" spans="1:19" x14ac:dyDescent="0.25">
      <c r="A2318" s="54">
        <f>_xlfn.XLOOKUP(B2318,'School Lookup'!D:D,'School Lookup'!F:F,0)</f>
        <v>251672</v>
      </c>
      <c r="B2318" s="54" t="str">
        <f>_xlfn.XLOOKUP(C2318,'School Lookup'!A:A,'School Lookup'!D:D,_xlfn.XLOOKUP(C2318,'School Lookup'!B:B,'School Lookup'!D:D,_xlfn.XLOOKUP(C2318,'School Lookup'!C:C,'School Lookup'!D:D,0)))</f>
        <v>Park Schools Federation</v>
      </c>
      <c r="C2318" t="s">
        <v>40</v>
      </c>
      <c r="D2318" t="s">
        <v>1191</v>
      </c>
      <c r="E2318" t="s">
        <v>16</v>
      </c>
      <c r="F2318" t="s">
        <v>734</v>
      </c>
      <c r="G2318" t="s">
        <v>235</v>
      </c>
      <c r="H2318" t="s">
        <v>228</v>
      </c>
      <c r="I2318" t="s">
        <v>980</v>
      </c>
      <c r="J2318" t="s">
        <v>981</v>
      </c>
      <c r="K2318" s="4">
        <v>46034</v>
      </c>
      <c r="L2318" s="5">
        <v>0.3527777777777778</v>
      </c>
      <c r="M2318" t="s">
        <v>953</v>
      </c>
      <c r="N2318" s="5">
        <v>1.6550925925925926E-3</v>
      </c>
      <c r="O2318" t="s">
        <v>982</v>
      </c>
      <c r="P2318">
        <v>0.17</v>
      </c>
      <c r="Q2318">
        <v>20</v>
      </c>
      <c r="R2318" t="s">
        <v>983</v>
      </c>
      <c r="S2318" t="s">
        <v>984</v>
      </c>
    </row>
    <row r="2319" spans="1:19" x14ac:dyDescent="0.25">
      <c r="A2319" s="54">
        <f>_xlfn.XLOOKUP(B2319,'School Lookup'!D:D,'School Lookup'!F:F,0)</f>
        <v>251672</v>
      </c>
      <c r="B2319" s="54" t="str">
        <f>_xlfn.XLOOKUP(C2319,'School Lookup'!A:A,'School Lookup'!D:D,_xlfn.XLOOKUP(C2319,'School Lookup'!B:B,'School Lookup'!D:D,_xlfn.XLOOKUP(C2319,'School Lookup'!C:C,'School Lookup'!D:D,0)))</f>
        <v>Park Schools Federation</v>
      </c>
      <c r="C2319" t="s">
        <v>40</v>
      </c>
      <c r="D2319" t="s">
        <v>2005</v>
      </c>
      <c r="E2319" t="s">
        <v>16</v>
      </c>
      <c r="F2319" t="s">
        <v>734</v>
      </c>
      <c r="G2319" t="s">
        <v>235</v>
      </c>
      <c r="H2319" t="s">
        <v>228</v>
      </c>
      <c r="I2319" t="s">
        <v>980</v>
      </c>
      <c r="J2319" t="s">
        <v>981</v>
      </c>
      <c r="K2319" s="4">
        <v>46034</v>
      </c>
      <c r="L2319" s="5">
        <v>0.36875000000000002</v>
      </c>
      <c r="M2319" t="s">
        <v>953</v>
      </c>
      <c r="N2319" s="5">
        <v>4.1666666666666669E-4</v>
      </c>
      <c r="O2319" t="s">
        <v>982</v>
      </c>
      <c r="P2319">
        <v>4.2999999999999997E-2</v>
      </c>
      <c r="Q2319">
        <v>20</v>
      </c>
      <c r="R2319" t="s">
        <v>993</v>
      </c>
      <c r="S2319" t="s">
        <v>994</v>
      </c>
    </row>
    <row r="2320" spans="1:19" x14ac:dyDescent="0.25">
      <c r="A2320" s="54">
        <f>_xlfn.XLOOKUP(B2320,'School Lookup'!D:D,'School Lookup'!F:F,0)</f>
        <v>251672</v>
      </c>
      <c r="B2320" s="54" t="str">
        <f>_xlfn.XLOOKUP(C2320,'School Lookup'!A:A,'School Lookup'!D:D,_xlfn.XLOOKUP(C2320,'School Lookup'!B:B,'School Lookup'!D:D,_xlfn.XLOOKUP(C2320,'School Lookup'!C:C,'School Lookup'!D:D,0)))</f>
        <v>Park Schools Federation</v>
      </c>
      <c r="C2320" t="s">
        <v>40</v>
      </c>
      <c r="D2320" t="s">
        <v>2006</v>
      </c>
      <c r="E2320" t="s">
        <v>16</v>
      </c>
      <c r="F2320" t="s">
        <v>734</v>
      </c>
      <c r="G2320" t="s">
        <v>235</v>
      </c>
      <c r="H2320" t="s">
        <v>228</v>
      </c>
      <c r="I2320" t="s">
        <v>980</v>
      </c>
      <c r="J2320" t="s">
        <v>981</v>
      </c>
      <c r="K2320" s="4">
        <v>46034</v>
      </c>
      <c r="L2320" s="5">
        <v>0.36875000000000002</v>
      </c>
      <c r="M2320" t="s">
        <v>953</v>
      </c>
      <c r="N2320" s="5">
        <v>5.7870370370370373E-5</v>
      </c>
      <c r="O2320" t="s">
        <v>982</v>
      </c>
      <c r="P2320">
        <v>0.02</v>
      </c>
      <c r="Q2320">
        <v>20</v>
      </c>
      <c r="R2320" t="s">
        <v>998</v>
      </c>
      <c r="S2320" t="s">
        <v>987</v>
      </c>
    </row>
    <row r="2321" spans="1:19" x14ac:dyDescent="0.25">
      <c r="A2321" s="54">
        <f>_xlfn.XLOOKUP(B2321,'School Lookup'!D:D,'School Lookup'!F:F,0)</f>
        <v>251672</v>
      </c>
      <c r="B2321" s="54" t="str">
        <f>_xlfn.XLOOKUP(C2321,'School Lookup'!A:A,'School Lookup'!D:D,_xlfn.XLOOKUP(C2321,'School Lookup'!B:B,'School Lookup'!D:D,_xlfn.XLOOKUP(C2321,'School Lookup'!C:C,'School Lookup'!D:D,0)))</f>
        <v>Park Schools Federation</v>
      </c>
      <c r="C2321" t="s">
        <v>40</v>
      </c>
      <c r="D2321" t="s">
        <v>1192</v>
      </c>
      <c r="E2321" t="s">
        <v>16</v>
      </c>
      <c r="F2321" t="s">
        <v>734</v>
      </c>
      <c r="G2321" t="s">
        <v>235</v>
      </c>
      <c r="H2321" t="s">
        <v>228</v>
      </c>
      <c r="I2321" t="s">
        <v>980</v>
      </c>
      <c r="J2321" t="s">
        <v>981</v>
      </c>
      <c r="K2321" s="4">
        <v>46034</v>
      </c>
      <c r="L2321" s="5">
        <v>0.37083333333333335</v>
      </c>
      <c r="M2321" t="s">
        <v>953</v>
      </c>
      <c r="N2321" s="5">
        <v>4.1666666666666669E-4</v>
      </c>
      <c r="O2321" t="s">
        <v>982</v>
      </c>
      <c r="P2321">
        <v>4.2999999999999997E-2</v>
      </c>
      <c r="Q2321">
        <v>20</v>
      </c>
      <c r="R2321" t="s">
        <v>1006</v>
      </c>
      <c r="S2321" t="s">
        <v>994</v>
      </c>
    </row>
    <row r="2322" spans="1:19" x14ac:dyDescent="0.25">
      <c r="A2322" s="54">
        <f>_xlfn.XLOOKUP(B2322,'School Lookup'!D:D,'School Lookup'!F:F,0)</f>
        <v>251672</v>
      </c>
      <c r="B2322" s="54" t="str">
        <f>_xlfn.XLOOKUP(C2322,'School Lookup'!A:A,'School Lookup'!D:D,_xlfn.XLOOKUP(C2322,'School Lookup'!B:B,'School Lookup'!D:D,_xlfn.XLOOKUP(C2322,'School Lookup'!C:C,'School Lookup'!D:D,0)))</f>
        <v>Park Schools Federation</v>
      </c>
      <c r="C2322" t="s">
        <v>40</v>
      </c>
      <c r="D2322" t="s">
        <v>1313</v>
      </c>
      <c r="E2322" t="s">
        <v>16</v>
      </c>
      <c r="F2322" t="s">
        <v>734</v>
      </c>
      <c r="G2322" t="s">
        <v>235</v>
      </c>
      <c r="H2322" t="s">
        <v>228</v>
      </c>
      <c r="I2322" t="s">
        <v>980</v>
      </c>
      <c r="J2322" t="s">
        <v>981</v>
      </c>
      <c r="K2322" s="4">
        <v>46034</v>
      </c>
      <c r="L2322" s="5">
        <v>0.37569444444444444</v>
      </c>
      <c r="M2322" t="s">
        <v>953</v>
      </c>
      <c r="N2322" s="5">
        <v>2.8935185185185184E-4</v>
      </c>
      <c r="O2322" t="s">
        <v>982</v>
      </c>
      <c r="P2322">
        <v>0.03</v>
      </c>
      <c r="Q2322">
        <v>20</v>
      </c>
      <c r="R2322" t="s">
        <v>983</v>
      </c>
      <c r="S2322" t="s">
        <v>984</v>
      </c>
    </row>
    <row r="2323" spans="1:19" x14ac:dyDescent="0.25">
      <c r="A2323" s="54">
        <f>_xlfn.XLOOKUP(B2323,'School Lookup'!D:D,'School Lookup'!F:F,0)</f>
        <v>251672</v>
      </c>
      <c r="B2323" s="54" t="str">
        <f>_xlfn.XLOOKUP(C2323,'School Lookup'!A:A,'School Lookup'!D:D,_xlfn.XLOOKUP(C2323,'School Lookup'!B:B,'School Lookup'!D:D,_xlfn.XLOOKUP(C2323,'School Lookup'!C:C,'School Lookup'!D:D,0)))</f>
        <v>Park Schools Federation</v>
      </c>
      <c r="C2323" t="s">
        <v>40</v>
      </c>
      <c r="D2323" t="s">
        <v>1774</v>
      </c>
      <c r="E2323" t="s">
        <v>16</v>
      </c>
      <c r="F2323" t="s">
        <v>734</v>
      </c>
      <c r="G2323" t="s">
        <v>235</v>
      </c>
      <c r="H2323" t="s">
        <v>228</v>
      </c>
      <c r="I2323" t="s">
        <v>980</v>
      </c>
      <c r="J2323" t="s">
        <v>981</v>
      </c>
      <c r="K2323" s="4">
        <v>46034</v>
      </c>
      <c r="L2323" s="5">
        <v>0.38541666666666669</v>
      </c>
      <c r="M2323" t="s">
        <v>953</v>
      </c>
      <c r="N2323" s="5">
        <v>5.3240740740740744E-4</v>
      </c>
      <c r="O2323" t="s">
        <v>982</v>
      </c>
      <c r="P2323">
        <v>5.5E-2</v>
      </c>
      <c r="Q2323">
        <v>20</v>
      </c>
      <c r="R2323" t="s">
        <v>998</v>
      </c>
      <c r="S2323" t="s">
        <v>987</v>
      </c>
    </row>
    <row r="2324" spans="1:19" x14ac:dyDescent="0.25">
      <c r="A2324" s="54">
        <f>_xlfn.XLOOKUP(B2324,'School Lookup'!D:D,'School Lookup'!F:F,0)</f>
        <v>251672</v>
      </c>
      <c r="B2324" s="54" t="str">
        <f>_xlfn.XLOOKUP(C2324,'School Lookup'!A:A,'School Lookup'!D:D,_xlfn.XLOOKUP(C2324,'School Lookup'!B:B,'School Lookup'!D:D,_xlfn.XLOOKUP(C2324,'School Lookup'!C:C,'School Lookup'!D:D,0)))</f>
        <v>Park Schools Federation</v>
      </c>
      <c r="C2324" t="s">
        <v>40</v>
      </c>
      <c r="D2324" t="s">
        <v>1976</v>
      </c>
      <c r="E2324" t="s">
        <v>16</v>
      </c>
      <c r="F2324" t="s">
        <v>734</v>
      </c>
      <c r="G2324" t="s">
        <v>235</v>
      </c>
      <c r="H2324" t="s">
        <v>228</v>
      </c>
      <c r="I2324" t="s">
        <v>980</v>
      </c>
      <c r="J2324" t="s">
        <v>981</v>
      </c>
      <c r="K2324" s="4">
        <v>46034</v>
      </c>
      <c r="L2324" s="5">
        <v>0.40277777777777779</v>
      </c>
      <c r="M2324" t="s">
        <v>953</v>
      </c>
      <c r="N2324" s="5">
        <v>1.7361111111111112E-4</v>
      </c>
      <c r="O2324" t="s">
        <v>982</v>
      </c>
      <c r="P2324">
        <v>0.02</v>
      </c>
      <c r="Q2324">
        <v>20</v>
      </c>
      <c r="R2324" t="s">
        <v>998</v>
      </c>
      <c r="S2324" t="s">
        <v>987</v>
      </c>
    </row>
    <row r="2325" spans="1:19" x14ac:dyDescent="0.25">
      <c r="A2325" s="54">
        <f>_xlfn.XLOOKUP(B2325,'School Lookup'!D:D,'School Lookup'!F:F,0)</f>
        <v>251672</v>
      </c>
      <c r="B2325" s="54" t="str">
        <f>_xlfn.XLOOKUP(C2325,'School Lookup'!A:A,'School Lookup'!D:D,_xlfn.XLOOKUP(C2325,'School Lookup'!B:B,'School Lookup'!D:D,_xlfn.XLOOKUP(C2325,'School Lookup'!C:C,'School Lookup'!D:D,0)))</f>
        <v>Park Schools Federation</v>
      </c>
      <c r="C2325" t="s">
        <v>40</v>
      </c>
      <c r="D2325" t="s">
        <v>1598</v>
      </c>
      <c r="E2325" t="s">
        <v>16</v>
      </c>
      <c r="F2325" t="s">
        <v>734</v>
      </c>
      <c r="G2325" t="s">
        <v>235</v>
      </c>
      <c r="H2325" t="s">
        <v>228</v>
      </c>
      <c r="I2325" t="s">
        <v>980</v>
      </c>
      <c r="J2325" t="s">
        <v>981</v>
      </c>
      <c r="K2325" s="4">
        <v>46034</v>
      </c>
      <c r="L2325" s="5">
        <v>0.4152777777777778</v>
      </c>
      <c r="M2325" t="s">
        <v>953</v>
      </c>
      <c r="N2325" s="5">
        <v>2.8935185185185184E-4</v>
      </c>
      <c r="O2325" t="s">
        <v>982</v>
      </c>
      <c r="P2325">
        <v>0.03</v>
      </c>
      <c r="Q2325">
        <v>20</v>
      </c>
      <c r="R2325" t="s">
        <v>998</v>
      </c>
      <c r="S2325" t="s">
        <v>987</v>
      </c>
    </row>
    <row r="2326" spans="1:19" x14ac:dyDescent="0.25">
      <c r="A2326" s="54">
        <f>_xlfn.XLOOKUP(B2326,'School Lookup'!D:D,'School Lookup'!F:F,0)</f>
        <v>251672</v>
      </c>
      <c r="B2326" s="54" t="str">
        <f>_xlfn.XLOOKUP(C2326,'School Lookup'!A:A,'School Lookup'!D:D,_xlfn.XLOOKUP(C2326,'School Lookup'!B:B,'School Lookup'!D:D,_xlfn.XLOOKUP(C2326,'School Lookup'!C:C,'School Lookup'!D:D,0)))</f>
        <v>Park Schools Federation</v>
      </c>
      <c r="C2326" t="s">
        <v>40</v>
      </c>
      <c r="D2326" t="s">
        <v>1958</v>
      </c>
      <c r="E2326" t="s">
        <v>16</v>
      </c>
      <c r="F2326" t="s">
        <v>734</v>
      </c>
      <c r="G2326" t="s">
        <v>235</v>
      </c>
      <c r="H2326" t="s">
        <v>228</v>
      </c>
      <c r="I2326" t="s">
        <v>980</v>
      </c>
      <c r="J2326" t="s">
        <v>981</v>
      </c>
      <c r="K2326" s="4">
        <v>46034</v>
      </c>
      <c r="L2326" s="5">
        <v>0.4152777777777778</v>
      </c>
      <c r="M2326" t="s">
        <v>953</v>
      </c>
      <c r="N2326" s="5">
        <v>2.7777777777777778E-4</v>
      </c>
      <c r="O2326" t="s">
        <v>982</v>
      </c>
      <c r="P2326">
        <v>2.9000000000000001E-2</v>
      </c>
      <c r="Q2326">
        <v>20</v>
      </c>
      <c r="R2326" t="s">
        <v>998</v>
      </c>
      <c r="S2326" t="s">
        <v>987</v>
      </c>
    </row>
    <row r="2327" spans="1:19" x14ac:dyDescent="0.25">
      <c r="A2327" s="54">
        <f>_xlfn.XLOOKUP(B2327,'School Lookup'!D:D,'School Lookup'!F:F,0)</f>
        <v>251672</v>
      </c>
      <c r="B2327" s="54" t="str">
        <f>_xlfn.XLOOKUP(C2327,'School Lookup'!A:A,'School Lookup'!D:D,_xlfn.XLOOKUP(C2327,'School Lookup'!B:B,'School Lookup'!D:D,_xlfn.XLOOKUP(C2327,'School Lookup'!C:C,'School Lookup'!D:D,0)))</f>
        <v>Park Schools Federation</v>
      </c>
      <c r="C2327" t="s">
        <v>40</v>
      </c>
      <c r="D2327" t="s">
        <v>1516</v>
      </c>
      <c r="E2327" t="s">
        <v>16</v>
      </c>
      <c r="F2327" t="s">
        <v>734</v>
      </c>
      <c r="G2327" t="s">
        <v>235</v>
      </c>
      <c r="H2327" t="s">
        <v>228</v>
      </c>
      <c r="I2327" t="s">
        <v>980</v>
      </c>
      <c r="J2327" t="s">
        <v>981</v>
      </c>
      <c r="K2327" s="4">
        <v>46034</v>
      </c>
      <c r="L2327" s="5">
        <v>0.4201388888888889</v>
      </c>
      <c r="M2327" t="s">
        <v>953</v>
      </c>
      <c r="N2327" s="5">
        <v>3.9351851851851852E-4</v>
      </c>
      <c r="O2327" t="s">
        <v>982</v>
      </c>
      <c r="P2327">
        <v>4.1000000000000002E-2</v>
      </c>
      <c r="Q2327">
        <v>20</v>
      </c>
      <c r="R2327" t="s">
        <v>998</v>
      </c>
      <c r="S2327" t="s">
        <v>987</v>
      </c>
    </row>
    <row r="2328" spans="1:19" x14ac:dyDescent="0.25">
      <c r="A2328" s="54">
        <f>_xlfn.XLOOKUP(B2328,'School Lookup'!D:D,'School Lookup'!F:F,0)</f>
        <v>251672</v>
      </c>
      <c r="B2328" s="54" t="str">
        <f>_xlfn.XLOOKUP(C2328,'School Lookup'!A:A,'School Lookup'!D:D,_xlfn.XLOOKUP(C2328,'School Lookup'!B:B,'School Lookup'!D:D,_xlfn.XLOOKUP(C2328,'School Lookup'!C:C,'School Lookup'!D:D,0)))</f>
        <v>Park Schools Federation</v>
      </c>
      <c r="C2328" t="s">
        <v>40</v>
      </c>
      <c r="D2328" t="s">
        <v>2007</v>
      </c>
      <c r="E2328" t="s">
        <v>16</v>
      </c>
      <c r="F2328" t="s">
        <v>734</v>
      </c>
      <c r="G2328" t="s">
        <v>235</v>
      </c>
      <c r="H2328" t="s">
        <v>228</v>
      </c>
      <c r="I2328" t="s">
        <v>980</v>
      </c>
      <c r="J2328" t="s">
        <v>981</v>
      </c>
      <c r="K2328" s="4">
        <v>46034</v>
      </c>
      <c r="L2328" s="5">
        <v>0.43055555555555558</v>
      </c>
      <c r="M2328" t="s">
        <v>953</v>
      </c>
      <c r="N2328" s="5">
        <v>3.5879629629629629E-4</v>
      </c>
      <c r="O2328" t="s">
        <v>982</v>
      </c>
      <c r="P2328">
        <v>3.6999999999999998E-2</v>
      </c>
      <c r="Q2328">
        <v>20</v>
      </c>
      <c r="R2328" t="s">
        <v>983</v>
      </c>
      <c r="S2328" t="s">
        <v>984</v>
      </c>
    </row>
    <row r="2329" spans="1:19" x14ac:dyDescent="0.25">
      <c r="A2329" s="54">
        <f>_xlfn.XLOOKUP(B2329,'School Lookup'!D:D,'School Lookup'!F:F,0)</f>
        <v>251672</v>
      </c>
      <c r="B2329" s="54" t="str">
        <f>_xlfn.XLOOKUP(C2329,'School Lookup'!A:A,'School Lookup'!D:D,_xlfn.XLOOKUP(C2329,'School Lookup'!B:B,'School Lookup'!D:D,_xlfn.XLOOKUP(C2329,'School Lookup'!C:C,'School Lookup'!D:D,0)))</f>
        <v>Park Schools Federation</v>
      </c>
      <c r="C2329" t="s">
        <v>40</v>
      </c>
      <c r="D2329" t="s">
        <v>1367</v>
      </c>
      <c r="E2329" t="s">
        <v>16</v>
      </c>
      <c r="F2329" t="s">
        <v>734</v>
      </c>
      <c r="G2329" t="s">
        <v>235</v>
      </c>
      <c r="H2329" t="s">
        <v>228</v>
      </c>
      <c r="I2329" t="s">
        <v>980</v>
      </c>
      <c r="J2329" t="s">
        <v>981</v>
      </c>
      <c r="K2329" s="4">
        <v>46034</v>
      </c>
      <c r="L2329" s="5">
        <v>0.43194444444444446</v>
      </c>
      <c r="M2329" t="s">
        <v>953</v>
      </c>
      <c r="N2329" s="5">
        <v>4.1666666666666669E-4</v>
      </c>
      <c r="O2329" t="s">
        <v>982</v>
      </c>
      <c r="P2329">
        <v>4.2999999999999997E-2</v>
      </c>
      <c r="Q2329">
        <v>20</v>
      </c>
      <c r="R2329" t="s">
        <v>983</v>
      </c>
      <c r="S2329" t="s">
        <v>984</v>
      </c>
    </row>
    <row r="2330" spans="1:19" x14ac:dyDescent="0.25">
      <c r="A2330" s="54">
        <f>_xlfn.XLOOKUP(B2330,'School Lookup'!D:D,'School Lookup'!F:F,0)</f>
        <v>251672</v>
      </c>
      <c r="B2330" s="54" t="str">
        <f>_xlfn.XLOOKUP(C2330,'School Lookup'!A:A,'School Lookup'!D:D,_xlfn.XLOOKUP(C2330,'School Lookup'!B:B,'School Lookup'!D:D,_xlfn.XLOOKUP(C2330,'School Lookup'!C:C,'School Lookup'!D:D,0)))</f>
        <v>Park Schools Federation</v>
      </c>
      <c r="C2330" t="s">
        <v>40</v>
      </c>
      <c r="D2330" t="s">
        <v>1654</v>
      </c>
      <c r="E2330" t="s">
        <v>16</v>
      </c>
      <c r="F2330" t="s">
        <v>734</v>
      </c>
      <c r="G2330" t="s">
        <v>235</v>
      </c>
      <c r="H2330" t="s">
        <v>228</v>
      </c>
      <c r="I2330" t="s">
        <v>980</v>
      </c>
      <c r="J2330" t="s">
        <v>981</v>
      </c>
      <c r="K2330" s="4">
        <v>46034</v>
      </c>
      <c r="L2330" s="5">
        <v>0.43263888888888891</v>
      </c>
      <c r="M2330" t="s">
        <v>953</v>
      </c>
      <c r="N2330" s="5">
        <v>6.134259259259259E-4</v>
      </c>
      <c r="O2330" t="s">
        <v>982</v>
      </c>
      <c r="P2330">
        <v>6.3E-2</v>
      </c>
      <c r="Q2330">
        <v>20</v>
      </c>
      <c r="R2330" t="s">
        <v>986</v>
      </c>
      <c r="S2330" t="s">
        <v>987</v>
      </c>
    </row>
    <row r="2331" spans="1:19" x14ac:dyDescent="0.25">
      <c r="A2331" s="54">
        <f>_xlfn.XLOOKUP(B2331,'School Lookup'!D:D,'School Lookup'!F:F,0)</f>
        <v>251672</v>
      </c>
      <c r="B2331" s="54" t="str">
        <f>_xlfn.XLOOKUP(C2331,'School Lookup'!A:A,'School Lookup'!D:D,_xlfn.XLOOKUP(C2331,'School Lookup'!B:B,'School Lookup'!D:D,_xlfn.XLOOKUP(C2331,'School Lookup'!C:C,'School Lookup'!D:D,0)))</f>
        <v>Park Schools Federation</v>
      </c>
      <c r="C2331" t="s">
        <v>40</v>
      </c>
      <c r="D2331" t="s">
        <v>1085</v>
      </c>
      <c r="E2331" t="s">
        <v>16</v>
      </c>
      <c r="F2331" t="s">
        <v>734</v>
      </c>
      <c r="G2331" t="s">
        <v>235</v>
      </c>
      <c r="H2331" t="s">
        <v>228</v>
      </c>
      <c r="I2331" t="s">
        <v>980</v>
      </c>
      <c r="J2331" t="s">
        <v>981</v>
      </c>
      <c r="K2331" s="4">
        <v>46034</v>
      </c>
      <c r="L2331" s="5">
        <v>0.43333333333333335</v>
      </c>
      <c r="M2331" t="s">
        <v>953</v>
      </c>
      <c r="N2331" s="5">
        <v>4.861111111111111E-4</v>
      </c>
      <c r="O2331" t="s">
        <v>982</v>
      </c>
      <c r="P2331">
        <v>0.05</v>
      </c>
      <c r="Q2331">
        <v>20</v>
      </c>
      <c r="R2331" t="s">
        <v>998</v>
      </c>
      <c r="S2331" t="s">
        <v>987</v>
      </c>
    </row>
    <row r="2332" spans="1:19" x14ac:dyDescent="0.25">
      <c r="A2332" s="54">
        <f>_xlfn.XLOOKUP(B2332,'School Lookup'!D:D,'School Lookup'!F:F,0)</f>
        <v>251672</v>
      </c>
      <c r="B2332" s="54" t="str">
        <f>_xlfn.XLOOKUP(C2332,'School Lookup'!A:A,'School Lookup'!D:D,_xlfn.XLOOKUP(C2332,'School Lookup'!B:B,'School Lookup'!D:D,_xlfn.XLOOKUP(C2332,'School Lookup'!C:C,'School Lookup'!D:D,0)))</f>
        <v>Park Schools Federation</v>
      </c>
      <c r="C2332" t="s">
        <v>40</v>
      </c>
      <c r="D2332" t="s">
        <v>2008</v>
      </c>
      <c r="E2332" t="s">
        <v>16</v>
      </c>
      <c r="F2332" t="s">
        <v>734</v>
      </c>
      <c r="G2332" t="s">
        <v>235</v>
      </c>
      <c r="H2332" t="s">
        <v>228</v>
      </c>
      <c r="I2332" t="s">
        <v>980</v>
      </c>
      <c r="J2332" t="s">
        <v>981</v>
      </c>
      <c r="K2332" s="4">
        <v>46034</v>
      </c>
      <c r="L2332" s="5">
        <v>0.43402777777777779</v>
      </c>
      <c r="M2332" t="s">
        <v>953</v>
      </c>
      <c r="N2332" s="5">
        <v>2.6620370370370372E-4</v>
      </c>
      <c r="O2332" t="s">
        <v>982</v>
      </c>
      <c r="P2332">
        <v>2.8000000000000001E-2</v>
      </c>
      <c r="Q2332">
        <v>20</v>
      </c>
      <c r="R2332" t="s">
        <v>986</v>
      </c>
      <c r="S2332" t="s">
        <v>987</v>
      </c>
    </row>
    <row r="2333" spans="1:19" x14ac:dyDescent="0.25">
      <c r="A2333" s="54">
        <f>_xlfn.XLOOKUP(B2333,'School Lookup'!D:D,'School Lookup'!F:F,0)</f>
        <v>251672</v>
      </c>
      <c r="B2333" s="54" t="str">
        <f>_xlfn.XLOOKUP(C2333,'School Lookup'!A:A,'School Lookup'!D:D,_xlfn.XLOOKUP(C2333,'School Lookup'!B:B,'School Lookup'!D:D,_xlfn.XLOOKUP(C2333,'School Lookup'!C:C,'School Lookup'!D:D,0)))</f>
        <v>Park Schools Federation</v>
      </c>
      <c r="C2333" t="s">
        <v>40</v>
      </c>
      <c r="D2333" t="s">
        <v>2009</v>
      </c>
      <c r="E2333" t="s">
        <v>16</v>
      </c>
      <c r="F2333" t="s">
        <v>734</v>
      </c>
      <c r="G2333" t="s">
        <v>235</v>
      </c>
      <c r="H2333" t="s">
        <v>228</v>
      </c>
      <c r="I2333" t="s">
        <v>980</v>
      </c>
      <c r="J2333" t="s">
        <v>981</v>
      </c>
      <c r="K2333" s="4">
        <v>46034</v>
      </c>
      <c r="L2333" s="5">
        <v>0.43472222222222223</v>
      </c>
      <c r="M2333" t="s">
        <v>953</v>
      </c>
      <c r="N2333" s="5">
        <v>5.7870370370370373E-5</v>
      </c>
      <c r="O2333" t="s">
        <v>982</v>
      </c>
      <c r="P2333">
        <v>0.02</v>
      </c>
      <c r="Q2333">
        <v>20</v>
      </c>
      <c r="R2333" t="s">
        <v>983</v>
      </c>
      <c r="S2333" t="s">
        <v>984</v>
      </c>
    </row>
    <row r="2334" spans="1:19" x14ac:dyDescent="0.25">
      <c r="A2334" s="54">
        <f>_xlfn.XLOOKUP(B2334,'School Lookup'!D:D,'School Lookup'!F:F,0)</f>
        <v>251672</v>
      </c>
      <c r="B2334" s="54" t="str">
        <f>_xlfn.XLOOKUP(C2334,'School Lookup'!A:A,'School Lookup'!D:D,_xlfn.XLOOKUP(C2334,'School Lookup'!B:B,'School Lookup'!D:D,_xlfn.XLOOKUP(C2334,'School Lookup'!C:C,'School Lookup'!D:D,0)))</f>
        <v>Park Schools Federation</v>
      </c>
      <c r="C2334" t="s">
        <v>40</v>
      </c>
      <c r="D2334" t="s">
        <v>1654</v>
      </c>
      <c r="E2334" t="s">
        <v>16</v>
      </c>
      <c r="F2334" t="s">
        <v>734</v>
      </c>
      <c r="G2334" t="s">
        <v>235</v>
      </c>
      <c r="H2334" t="s">
        <v>228</v>
      </c>
      <c r="I2334" t="s">
        <v>980</v>
      </c>
      <c r="J2334" t="s">
        <v>981</v>
      </c>
      <c r="K2334" s="4">
        <v>46034</v>
      </c>
      <c r="L2334" s="5">
        <v>0.43541666666666667</v>
      </c>
      <c r="M2334" t="s">
        <v>953</v>
      </c>
      <c r="N2334" s="5">
        <v>1.6203703703703703E-4</v>
      </c>
      <c r="O2334" t="s">
        <v>982</v>
      </c>
      <c r="P2334">
        <v>0.02</v>
      </c>
      <c r="Q2334">
        <v>20</v>
      </c>
      <c r="R2334" t="s">
        <v>986</v>
      </c>
      <c r="S2334" t="s">
        <v>987</v>
      </c>
    </row>
    <row r="2335" spans="1:19" x14ac:dyDescent="0.25">
      <c r="A2335" s="54">
        <f>_xlfn.XLOOKUP(B2335,'School Lookup'!D:D,'School Lookup'!F:F,0)</f>
        <v>251672</v>
      </c>
      <c r="B2335" s="54" t="str">
        <f>_xlfn.XLOOKUP(C2335,'School Lookup'!A:A,'School Lookup'!D:D,_xlfn.XLOOKUP(C2335,'School Lookup'!B:B,'School Lookup'!D:D,_xlfn.XLOOKUP(C2335,'School Lookup'!C:C,'School Lookup'!D:D,0)))</f>
        <v>Park Schools Federation</v>
      </c>
      <c r="C2335" t="s">
        <v>40</v>
      </c>
      <c r="D2335" t="s">
        <v>1510</v>
      </c>
      <c r="E2335" t="s">
        <v>16</v>
      </c>
      <c r="F2335" t="s">
        <v>734</v>
      </c>
      <c r="G2335" t="s">
        <v>235</v>
      </c>
      <c r="H2335" t="s">
        <v>228</v>
      </c>
      <c r="I2335" t="s">
        <v>980</v>
      </c>
      <c r="J2335" t="s">
        <v>981</v>
      </c>
      <c r="K2335" s="4">
        <v>46034</v>
      </c>
      <c r="L2335" s="5">
        <v>0.43611111111111112</v>
      </c>
      <c r="M2335" t="s">
        <v>953</v>
      </c>
      <c r="N2335" s="5">
        <v>2.6620370370370372E-4</v>
      </c>
      <c r="O2335" t="s">
        <v>982</v>
      </c>
      <c r="P2335">
        <v>2.8000000000000001E-2</v>
      </c>
      <c r="Q2335">
        <v>20</v>
      </c>
      <c r="R2335" t="s">
        <v>983</v>
      </c>
      <c r="S2335" t="s">
        <v>984</v>
      </c>
    </row>
    <row r="2336" spans="1:19" x14ac:dyDescent="0.25">
      <c r="A2336" s="54">
        <f>_xlfn.XLOOKUP(B2336,'School Lookup'!D:D,'School Lookup'!F:F,0)</f>
        <v>251672</v>
      </c>
      <c r="B2336" s="54" t="str">
        <f>_xlfn.XLOOKUP(C2336,'School Lookup'!A:A,'School Lookup'!D:D,_xlfn.XLOOKUP(C2336,'School Lookup'!B:B,'School Lookup'!D:D,_xlfn.XLOOKUP(C2336,'School Lookup'!C:C,'School Lookup'!D:D,0)))</f>
        <v>Park Schools Federation</v>
      </c>
      <c r="C2336" t="s">
        <v>40</v>
      </c>
      <c r="D2336" t="s">
        <v>1508</v>
      </c>
      <c r="E2336" t="s">
        <v>16</v>
      </c>
      <c r="F2336" t="s">
        <v>734</v>
      </c>
      <c r="G2336" t="s">
        <v>235</v>
      </c>
      <c r="H2336" t="s">
        <v>228</v>
      </c>
      <c r="I2336" t="s">
        <v>980</v>
      </c>
      <c r="J2336" t="s">
        <v>981</v>
      </c>
      <c r="K2336" s="4">
        <v>46034</v>
      </c>
      <c r="L2336" s="5">
        <v>0.4375</v>
      </c>
      <c r="M2336" t="s">
        <v>953</v>
      </c>
      <c r="N2336" s="5">
        <v>2.5462962962962961E-4</v>
      </c>
      <c r="O2336" t="s">
        <v>982</v>
      </c>
      <c r="P2336">
        <v>5.5E-2</v>
      </c>
      <c r="Q2336">
        <v>20</v>
      </c>
      <c r="R2336" t="s">
        <v>1074</v>
      </c>
      <c r="S2336" t="s">
        <v>990</v>
      </c>
    </row>
    <row r="2337" spans="1:19" x14ac:dyDescent="0.25">
      <c r="A2337" s="54">
        <f>_xlfn.XLOOKUP(B2337,'School Lookup'!D:D,'School Lookup'!F:F,0)</f>
        <v>251672</v>
      </c>
      <c r="B2337" s="54" t="str">
        <f>_xlfn.XLOOKUP(C2337,'School Lookup'!A:A,'School Lookup'!D:D,_xlfn.XLOOKUP(C2337,'School Lookup'!B:B,'School Lookup'!D:D,_xlfn.XLOOKUP(C2337,'School Lookup'!C:C,'School Lookup'!D:D,0)))</f>
        <v>Park Schools Federation</v>
      </c>
      <c r="C2337" t="s">
        <v>40</v>
      </c>
      <c r="D2337" t="s">
        <v>2010</v>
      </c>
      <c r="E2337" t="s">
        <v>16</v>
      </c>
      <c r="F2337" t="s">
        <v>734</v>
      </c>
      <c r="G2337" t="s">
        <v>235</v>
      </c>
      <c r="H2337" t="s">
        <v>228</v>
      </c>
      <c r="I2337" t="s">
        <v>980</v>
      </c>
      <c r="J2337" t="s">
        <v>981</v>
      </c>
      <c r="K2337" s="4">
        <v>46034</v>
      </c>
      <c r="L2337" s="5">
        <v>0.43819444444444444</v>
      </c>
      <c r="M2337" t="s">
        <v>953</v>
      </c>
      <c r="N2337" s="5">
        <v>2.6620370370370372E-4</v>
      </c>
      <c r="O2337" t="s">
        <v>982</v>
      </c>
      <c r="P2337">
        <v>2.8000000000000001E-2</v>
      </c>
      <c r="Q2337">
        <v>20</v>
      </c>
      <c r="R2337" t="s">
        <v>998</v>
      </c>
      <c r="S2337" t="s">
        <v>987</v>
      </c>
    </row>
    <row r="2338" spans="1:19" x14ac:dyDescent="0.25">
      <c r="A2338" s="54">
        <f>_xlfn.XLOOKUP(B2338,'School Lookup'!D:D,'School Lookup'!F:F,0)</f>
        <v>251672</v>
      </c>
      <c r="B2338" s="54" t="str">
        <f>_xlfn.XLOOKUP(C2338,'School Lookup'!A:A,'School Lookup'!D:D,_xlfn.XLOOKUP(C2338,'School Lookup'!B:B,'School Lookup'!D:D,_xlfn.XLOOKUP(C2338,'School Lookup'!C:C,'School Lookup'!D:D,0)))</f>
        <v>Park Schools Federation</v>
      </c>
      <c r="C2338" t="s">
        <v>40</v>
      </c>
      <c r="D2338" t="s">
        <v>2011</v>
      </c>
      <c r="E2338" t="s">
        <v>16</v>
      </c>
      <c r="F2338" t="s">
        <v>734</v>
      </c>
      <c r="G2338" t="s">
        <v>235</v>
      </c>
      <c r="H2338" t="s">
        <v>228</v>
      </c>
      <c r="I2338" t="s">
        <v>980</v>
      </c>
      <c r="J2338" t="s">
        <v>981</v>
      </c>
      <c r="K2338" s="4">
        <v>46034</v>
      </c>
      <c r="L2338" s="5">
        <v>0.44374999999999998</v>
      </c>
      <c r="M2338" t="s">
        <v>953</v>
      </c>
      <c r="N2338" s="5">
        <v>3.7037037037037035E-4</v>
      </c>
      <c r="O2338" t="s">
        <v>982</v>
      </c>
      <c r="P2338">
        <v>3.7999999999999999E-2</v>
      </c>
      <c r="Q2338">
        <v>20</v>
      </c>
      <c r="R2338" t="s">
        <v>998</v>
      </c>
      <c r="S2338" t="s">
        <v>987</v>
      </c>
    </row>
    <row r="2339" spans="1:19" x14ac:dyDescent="0.25">
      <c r="A2339" s="54">
        <f>_xlfn.XLOOKUP(B2339,'School Lookup'!D:D,'School Lookup'!F:F,0)</f>
        <v>251672</v>
      </c>
      <c r="B2339" s="54" t="str">
        <f>_xlfn.XLOOKUP(C2339,'School Lookup'!A:A,'School Lookup'!D:D,_xlfn.XLOOKUP(C2339,'School Lookup'!B:B,'School Lookup'!D:D,_xlfn.XLOOKUP(C2339,'School Lookup'!C:C,'School Lookup'!D:D,0)))</f>
        <v>Park Schools Federation</v>
      </c>
      <c r="C2339" t="s">
        <v>40</v>
      </c>
      <c r="D2339" t="s">
        <v>1185</v>
      </c>
      <c r="E2339" t="s">
        <v>16</v>
      </c>
      <c r="F2339" t="s">
        <v>734</v>
      </c>
      <c r="G2339" t="s">
        <v>235</v>
      </c>
      <c r="H2339" t="s">
        <v>228</v>
      </c>
      <c r="I2339" t="s">
        <v>980</v>
      </c>
      <c r="J2339" t="s">
        <v>981</v>
      </c>
      <c r="K2339" s="4">
        <v>46034</v>
      </c>
      <c r="L2339" s="5">
        <v>0.44444444444444442</v>
      </c>
      <c r="M2339" t="s">
        <v>953</v>
      </c>
      <c r="N2339" s="5">
        <v>1.1574074074074073E-5</v>
      </c>
      <c r="O2339" t="s">
        <v>982</v>
      </c>
      <c r="P2339">
        <v>0.02</v>
      </c>
      <c r="Q2339">
        <v>20</v>
      </c>
      <c r="R2339" t="s">
        <v>983</v>
      </c>
      <c r="S2339" t="s">
        <v>984</v>
      </c>
    </row>
    <row r="2340" spans="1:19" x14ac:dyDescent="0.25">
      <c r="A2340" s="54">
        <f>_xlfn.XLOOKUP(B2340,'School Lookup'!D:D,'School Lookup'!F:F,0)</f>
        <v>251672</v>
      </c>
      <c r="B2340" s="54" t="str">
        <f>_xlfn.XLOOKUP(C2340,'School Lookup'!A:A,'School Lookup'!D:D,_xlfn.XLOOKUP(C2340,'School Lookup'!B:B,'School Lookup'!D:D,_xlfn.XLOOKUP(C2340,'School Lookup'!C:C,'School Lookup'!D:D,0)))</f>
        <v>Park Schools Federation</v>
      </c>
      <c r="C2340" t="s">
        <v>40</v>
      </c>
      <c r="D2340" t="s">
        <v>1324</v>
      </c>
      <c r="E2340" t="s">
        <v>16</v>
      </c>
      <c r="F2340" t="s">
        <v>734</v>
      </c>
      <c r="G2340" t="s">
        <v>235</v>
      </c>
      <c r="H2340" t="s">
        <v>228</v>
      </c>
      <c r="I2340" t="s">
        <v>980</v>
      </c>
      <c r="J2340" t="s">
        <v>981</v>
      </c>
      <c r="K2340" s="4">
        <v>46034</v>
      </c>
      <c r="L2340" s="5">
        <v>0.44583333333333336</v>
      </c>
      <c r="M2340" t="s">
        <v>953</v>
      </c>
      <c r="N2340" s="5">
        <v>4.9768518518518521E-4</v>
      </c>
      <c r="O2340" t="s">
        <v>982</v>
      </c>
      <c r="P2340">
        <v>5.0999999999999997E-2</v>
      </c>
      <c r="Q2340">
        <v>20</v>
      </c>
      <c r="R2340" t="s">
        <v>998</v>
      </c>
      <c r="S2340" t="s">
        <v>987</v>
      </c>
    </row>
    <row r="2341" spans="1:19" x14ac:dyDescent="0.25">
      <c r="A2341" s="54">
        <f>_xlfn.XLOOKUP(B2341,'School Lookup'!D:D,'School Lookup'!F:F,0)</f>
        <v>251672</v>
      </c>
      <c r="B2341" s="54" t="str">
        <f>_xlfn.XLOOKUP(C2341,'School Lookup'!A:A,'School Lookup'!D:D,_xlfn.XLOOKUP(C2341,'School Lookup'!B:B,'School Lookup'!D:D,_xlfn.XLOOKUP(C2341,'School Lookup'!C:C,'School Lookup'!D:D,0)))</f>
        <v>Park Schools Federation</v>
      </c>
      <c r="C2341" t="s">
        <v>40</v>
      </c>
      <c r="D2341" t="s">
        <v>2012</v>
      </c>
      <c r="E2341" t="s">
        <v>16</v>
      </c>
      <c r="F2341" t="s">
        <v>734</v>
      </c>
      <c r="G2341" t="s">
        <v>235</v>
      </c>
      <c r="H2341" t="s">
        <v>228</v>
      </c>
      <c r="I2341" t="s">
        <v>980</v>
      </c>
      <c r="J2341" t="s">
        <v>981</v>
      </c>
      <c r="K2341" s="4">
        <v>46034</v>
      </c>
      <c r="L2341" s="5">
        <v>0.45069444444444445</v>
      </c>
      <c r="M2341" t="s">
        <v>953</v>
      </c>
      <c r="N2341" s="5">
        <v>5.0925925925925921E-4</v>
      </c>
      <c r="O2341" t="s">
        <v>982</v>
      </c>
      <c r="P2341">
        <v>5.2999999999999999E-2</v>
      </c>
      <c r="Q2341">
        <v>20</v>
      </c>
      <c r="R2341" t="s">
        <v>998</v>
      </c>
      <c r="S2341" t="s">
        <v>987</v>
      </c>
    </row>
    <row r="2342" spans="1:19" x14ac:dyDescent="0.25">
      <c r="A2342" s="54">
        <f>_xlfn.XLOOKUP(B2342,'School Lookup'!D:D,'School Lookup'!F:F,0)</f>
        <v>251672</v>
      </c>
      <c r="B2342" s="54" t="str">
        <f>_xlfn.XLOOKUP(C2342,'School Lookup'!A:A,'School Lookup'!D:D,_xlfn.XLOOKUP(C2342,'School Lookup'!B:B,'School Lookup'!D:D,_xlfn.XLOOKUP(C2342,'School Lookup'!C:C,'School Lookup'!D:D,0)))</f>
        <v>Park Schools Federation</v>
      </c>
      <c r="C2342" t="s">
        <v>40</v>
      </c>
      <c r="D2342" t="s">
        <v>1192</v>
      </c>
      <c r="E2342" t="s">
        <v>16</v>
      </c>
      <c r="F2342" t="s">
        <v>734</v>
      </c>
      <c r="G2342" t="s">
        <v>235</v>
      </c>
      <c r="H2342" t="s">
        <v>228</v>
      </c>
      <c r="I2342" t="s">
        <v>980</v>
      </c>
      <c r="J2342" t="s">
        <v>981</v>
      </c>
      <c r="K2342" s="4">
        <v>46034</v>
      </c>
      <c r="L2342" s="5">
        <v>0.45624999999999999</v>
      </c>
      <c r="M2342" t="s">
        <v>953</v>
      </c>
      <c r="N2342" s="5">
        <v>1.1574074074074075E-4</v>
      </c>
      <c r="O2342" t="s">
        <v>982</v>
      </c>
      <c r="P2342">
        <v>0.02</v>
      </c>
      <c r="Q2342">
        <v>20</v>
      </c>
      <c r="R2342" t="s">
        <v>1006</v>
      </c>
      <c r="S2342" t="s">
        <v>994</v>
      </c>
    </row>
    <row r="2343" spans="1:19" x14ac:dyDescent="0.25">
      <c r="A2343" s="54">
        <f>_xlfn.XLOOKUP(B2343,'School Lookup'!D:D,'School Lookup'!F:F,0)</f>
        <v>251672</v>
      </c>
      <c r="B2343" s="54" t="str">
        <f>_xlfn.XLOOKUP(C2343,'School Lookup'!A:A,'School Lookup'!D:D,_xlfn.XLOOKUP(C2343,'School Lookup'!B:B,'School Lookup'!D:D,_xlfn.XLOOKUP(C2343,'School Lookup'!C:C,'School Lookup'!D:D,0)))</f>
        <v>Park Schools Federation</v>
      </c>
      <c r="C2343" t="s">
        <v>40</v>
      </c>
      <c r="D2343" t="s">
        <v>2013</v>
      </c>
      <c r="E2343" t="s">
        <v>16</v>
      </c>
      <c r="F2343" t="s">
        <v>734</v>
      </c>
      <c r="G2343" t="s">
        <v>235</v>
      </c>
      <c r="H2343" t="s">
        <v>228</v>
      </c>
      <c r="I2343" t="s">
        <v>980</v>
      </c>
      <c r="J2343" t="s">
        <v>981</v>
      </c>
      <c r="K2343" s="4">
        <v>46034</v>
      </c>
      <c r="L2343" s="5">
        <v>0.48194444444444445</v>
      </c>
      <c r="M2343" t="s">
        <v>953</v>
      </c>
      <c r="N2343" s="5">
        <v>3.2407407407407406E-4</v>
      </c>
      <c r="O2343" t="s">
        <v>982</v>
      </c>
      <c r="P2343">
        <v>3.4000000000000002E-2</v>
      </c>
      <c r="Q2343">
        <v>20</v>
      </c>
      <c r="R2343" t="s">
        <v>983</v>
      </c>
      <c r="S2343" t="s">
        <v>984</v>
      </c>
    </row>
    <row r="2344" spans="1:19" x14ac:dyDescent="0.25">
      <c r="A2344" s="54">
        <f>_xlfn.XLOOKUP(B2344,'School Lookup'!D:D,'School Lookup'!F:F,0)</f>
        <v>251672</v>
      </c>
      <c r="B2344" s="54" t="str">
        <f>_xlfn.XLOOKUP(C2344,'School Lookup'!A:A,'School Lookup'!D:D,_xlfn.XLOOKUP(C2344,'School Lookup'!B:B,'School Lookup'!D:D,_xlfn.XLOOKUP(C2344,'School Lookup'!C:C,'School Lookup'!D:D,0)))</f>
        <v>Park Schools Federation</v>
      </c>
      <c r="C2344" t="s">
        <v>40</v>
      </c>
      <c r="D2344" t="s">
        <v>1906</v>
      </c>
      <c r="E2344" t="s">
        <v>16</v>
      </c>
      <c r="F2344" t="s">
        <v>734</v>
      </c>
      <c r="G2344" t="s">
        <v>235</v>
      </c>
      <c r="H2344" t="s">
        <v>228</v>
      </c>
      <c r="I2344" t="s">
        <v>980</v>
      </c>
      <c r="J2344" t="s">
        <v>981</v>
      </c>
      <c r="K2344" s="4">
        <v>46034</v>
      </c>
      <c r="L2344" s="5">
        <v>0.5180555555555556</v>
      </c>
      <c r="M2344" t="s">
        <v>953</v>
      </c>
      <c r="N2344" s="5">
        <v>3.7037037037037035E-4</v>
      </c>
      <c r="O2344" t="s">
        <v>982</v>
      </c>
      <c r="P2344">
        <v>3.7999999999999999E-2</v>
      </c>
      <c r="Q2344">
        <v>20</v>
      </c>
      <c r="R2344" t="s">
        <v>998</v>
      </c>
      <c r="S2344" t="s">
        <v>987</v>
      </c>
    </row>
    <row r="2345" spans="1:19" x14ac:dyDescent="0.25">
      <c r="A2345" s="54">
        <f>_xlfn.XLOOKUP(B2345,'School Lookup'!D:D,'School Lookup'!F:F,0)</f>
        <v>251672</v>
      </c>
      <c r="B2345" s="54" t="str">
        <f>_xlfn.XLOOKUP(C2345,'School Lookup'!A:A,'School Lookup'!D:D,_xlfn.XLOOKUP(C2345,'School Lookup'!B:B,'School Lookup'!D:D,_xlfn.XLOOKUP(C2345,'School Lookup'!C:C,'School Lookup'!D:D,0)))</f>
        <v>Park Schools Federation</v>
      </c>
      <c r="C2345" t="s">
        <v>40</v>
      </c>
      <c r="D2345" t="s">
        <v>2014</v>
      </c>
      <c r="E2345" t="s">
        <v>16</v>
      </c>
      <c r="F2345" t="s">
        <v>734</v>
      </c>
      <c r="G2345" t="s">
        <v>235</v>
      </c>
      <c r="H2345" t="s">
        <v>228</v>
      </c>
      <c r="I2345" t="s">
        <v>980</v>
      </c>
      <c r="J2345" t="s">
        <v>981</v>
      </c>
      <c r="K2345" s="4">
        <v>46034</v>
      </c>
      <c r="L2345" s="5">
        <v>0.5444444444444444</v>
      </c>
      <c r="M2345" t="s">
        <v>953</v>
      </c>
      <c r="N2345" s="5">
        <v>3.8194444444444446E-4</v>
      </c>
      <c r="O2345" t="s">
        <v>982</v>
      </c>
      <c r="P2345">
        <v>0.04</v>
      </c>
      <c r="Q2345">
        <v>20</v>
      </c>
      <c r="R2345" t="s">
        <v>983</v>
      </c>
      <c r="S2345" t="s">
        <v>984</v>
      </c>
    </row>
    <row r="2346" spans="1:19" x14ac:dyDescent="0.25">
      <c r="A2346" s="54">
        <f>_xlfn.XLOOKUP(B2346,'School Lookup'!D:D,'School Lookup'!F:F,0)</f>
        <v>251672</v>
      </c>
      <c r="B2346" s="54" t="str">
        <f>_xlfn.XLOOKUP(C2346,'School Lookup'!A:A,'School Lookup'!D:D,_xlfn.XLOOKUP(C2346,'School Lookup'!B:B,'School Lookup'!D:D,_xlfn.XLOOKUP(C2346,'School Lookup'!C:C,'School Lookup'!D:D,0)))</f>
        <v>Park Schools Federation</v>
      </c>
      <c r="C2346" t="s">
        <v>40</v>
      </c>
      <c r="D2346" t="s">
        <v>2015</v>
      </c>
      <c r="E2346" t="s">
        <v>16</v>
      </c>
      <c r="F2346" t="s">
        <v>734</v>
      </c>
      <c r="G2346" t="s">
        <v>235</v>
      </c>
      <c r="H2346" t="s">
        <v>228</v>
      </c>
      <c r="I2346" t="s">
        <v>980</v>
      </c>
      <c r="J2346" t="s">
        <v>981</v>
      </c>
      <c r="K2346" s="4">
        <v>46034</v>
      </c>
      <c r="L2346" s="5">
        <v>0.56111111111111112</v>
      </c>
      <c r="M2346" t="s">
        <v>953</v>
      </c>
      <c r="N2346" s="5">
        <v>2.5462962962962961E-4</v>
      </c>
      <c r="O2346" t="s">
        <v>982</v>
      </c>
      <c r="P2346">
        <v>2.7E-2</v>
      </c>
      <c r="Q2346">
        <v>20</v>
      </c>
      <c r="R2346" t="s">
        <v>998</v>
      </c>
      <c r="S2346" t="s">
        <v>987</v>
      </c>
    </row>
    <row r="2347" spans="1:19" x14ac:dyDescent="0.25">
      <c r="A2347" s="54">
        <f>_xlfn.XLOOKUP(B2347,'School Lookup'!D:D,'School Lookup'!F:F,0)</f>
        <v>251672</v>
      </c>
      <c r="B2347" s="54" t="str">
        <f>_xlfn.XLOOKUP(C2347,'School Lookup'!A:A,'School Lookup'!D:D,_xlfn.XLOOKUP(C2347,'School Lookup'!B:B,'School Lookup'!D:D,_xlfn.XLOOKUP(C2347,'School Lookup'!C:C,'School Lookup'!D:D,0)))</f>
        <v>Park Schools Federation</v>
      </c>
      <c r="C2347" t="s">
        <v>40</v>
      </c>
      <c r="D2347" t="s">
        <v>1377</v>
      </c>
      <c r="E2347" t="s">
        <v>16</v>
      </c>
      <c r="F2347" t="s">
        <v>734</v>
      </c>
      <c r="G2347" t="s">
        <v>235</v>
      </c>
      <c r="H2347" t="s">
        <v>228</v>
      </c>
      <c r="I2347" t="s">
        <v>980</v>
      </c>
      <c r="J2347" t="s">
        <v>981</v>
      </c>
      <c r="K2347" s="4">
        <v>46034</v>
      </c>
      <c r="L2347" s="5">
        <v>0.56527777777777777</v>
      </c>
      <c r="M2347" t="s">
        <v>953</v>
      </c>
      <c r="N2347" s="5">
        <v>2.7777777777777778E-4</v>
      </c>
      <c r="O2347" t="s">
        <v>982</v>
      </c>
      <c r="P2347">
        <v>2.9000000000000001E-2</v>
      </c>
      <c r="Q2347">
        <v>20</v>
      </c>
      <c r="R2347" t="s">
        <v>1006</v>
      </c>
      <c r="S2347" t="s">
        <v>994</v>
      </c>
    </row>
    <row r="2348" spans="1:19" x14ac:dyDescent="0.25">
      <c r="A2348" s="54">
        <f>_xlfn.XLOOKUP(B2348,'School Lookup'!D:D,'School Lookup'!F:F,0)</f>
        <v>251672</v>
      </c>
      <c r="B2348" s="54" t="str">
        <f>_xlfn.XLOOKUP(C2348,'School Lookup'!A:A,'School Lookup'!D:D,_xlfn.XLOOKUP(C2348,'School Lookup'!B:B,'School Lookup'!D:D,_xlfn.XLOOKUP(C2348,'School Lookup'!C:C,'School Lookup'!D:D,0)))</f>
        <v>Park Schools Federation</v>
      </c>
      <c r="C2348" t="s">
        <v>40</v>
      </c>
      <c r="D2348" t="s">
        <v>2016</v>
      </c>
      <c r="E2348" t="s">
        <v>16</v>
      </c>
      <c r="F2348" t="s">
        <v>734</v>
      </c>
      <c r="G2348" t="s">
        <v>235</v>
      </c>
      <c r="H2348" t="s">
        <v>228</v>
      </c>
      <c r="I2348" t="s">
        <v>980</v>
      </c>
      <c r="J2348" t="s">
        <v>981</v>
      </c>
      <c r="K2348" s="4">
        <v>46034</v>
      </c>
      <c r="L2348" s="5">
        <v>0.56597222222222221</v>
      </c>
      <c r="M2348" t="s">
        <v>953</v>
      </c>
      <c r="N2348" s="5">
        <v>2.6620370370370372E-4</v>
      </c>
      <c r="O2348" t="s">
        <v>982</v>
      </c>
      <c r="P2348">
        <v>2.8000000000000001E-2</v>
      </c>
      <c r="Q2348">
        <v>20</v>
      </c>
      <c r="R2348" t="s">
        <v>983</v>
      </c>
      <c r="S2348" t="s">
        <v>984</v>
      </c>
    </row>
    <row r="2349" spans="1:19" x14ac:dyDescent="0.25">
      <c r="A2349" s="54">
        <f>_xlfn.XLOOKUP(B2349,'School Lookup'!D:D,'School Lookup'!F:F,0)</f>
        <v>251672</v>
      </c>
      <c r="B2349" s="54" t="str">
        <f>_xlfn.XLOOKUP(C2349,'School Lookup'!A:A,'School Lookup'!D:D,_xlfn.XLOOKUP(C2349,'School Lookup'!B:B,'School Lookup'!D:D,_xlfn.XLOOKUP(C2349,'School Lookup'!C:C,'School Lookup'!D:D,0)))</f>
        <v>Park Schools Federation</v>
      </c>
      <c r="C2349" t="s">
        <v>40</v>
      </c>
      <c r="D2349" t="s">
        <v>1371</v>
      </c>
      <c r="E2349" t="s">
        <v>16</v>
      </c>
      <c r="F2349" t="s">
        <v>734</v>
      </c>
      <c r="G2349" t="s">
        <v>235</v>
      </c>
      <c r="H2349" t="s">
        <v>228</v>
      </c>
      <c r="I2349" t="s">
        <v>980</v>
      </c>
      <c r="J2349" t="s">
        <v>981</v>
      </c>
      <c r="K2349" s="4">
        <v>46034</v>
      </c>
      <c r="L2349" s="5">
        <v>0.56736111111111109</v>
      </c>
      <c r="M2349" t="s">
        <v>953</v>
      </c>
      <c r="N2349" s="5">
        <v>1.9675925925925926E-4</v>
      </c>
      <c r="O2349" t="s">
        <v>982</v>
      </c>
      <c r="P2349">
        <v>2.1000000000000001E-2</v>
      </c>
      <c r="Q2349">
        <v>20</v>
      </c>
      <c r="R2349" t="s">
        <v>998</v>
      </c>
      <c r="S2349" t="s">
        <v>987</v>
      </c>
    </row>
    <row r="2350" spans="1:19" x14ac:dyDescent="0.25">
      <c r="A2350" s="54">
        <f>_xlfn.XLOOKUP(B2350,'School Lookup'!D:D,'School Lookup'!F:F,0)</f>
        <v>251672</v>
      </c>
      <c r="B2350" s="54" t="str">
        <f>_xlfn.XLOOKUP(C2350,'School Lookup'!A:A,'School Lookup'!D:D,_xlfn.XLOOKUP(C2350,'School Lookup'!B:B,'School Lookup'!D:D,_xlfn.XLOOKUP(C2350,'School Lookup'!C:C,'School Lookup'!D:D,0)))</f>
        <v>Park Schools Federation</v>
      </c>
      <c r="C2350" t="s">
        <v>40</v>
      </c>
      <c r="D2350" t="s">
        <v>2017</v>
      </c>
      <c r="E2350" t="s">
        <v>16</v>
      </c>
      <c r="F2350" t="s">
        <v>734</v>
      </c>
      <c r="G2350" t="s">
        <v>235</v>
      </c>
      <c r="H2350" t="s">
        <v>228</v>
      </c>
      <c r="I2350" t="s">
        <v>980</v>
      </c>
      <c r="J2350" t="s">
        <v>981</v>
      </c>
      <c r="K2350" s="4">
        <v>46034</v>
      </c>
      <c r="L2350" s="5">
        <v>0.56805555555555554</v>
      </c>
      <c r="M2350" t="s">
        <v>953</v>
      </c>
      <c r="N2350" s="5">
        <v>2.3148148148148149E-4</v>
      </c>
      <c r="O2350" t="s">
        <v>982</v>
      </c>
      <c r="P2350">
        <v>2.4E-2</v>
      </c>
      <c r="Q2350">
        <v>20</v>
      </c>
      <c r="R2350" t="s">
        <v>983</v>
      </c>
      <c r="S2350" t="s">
        <v>984</v>
      </c>
    </row>
    <row r="2351" spans="1:19" x14ac:dyDescent="0.25">
      <c r="A2351" s="54">
        <f>_xlfn.XLOOKUP(B2351,'School Lookup'!D:D,'School Lookup'!F:F,0)</f>
        <v>251672</v>
      </c>
      <c r="B2351" s="54" t="str">
        <f>_xlfn.XLOOKUP(C2351,'School Lookup'!A:A,'School Lookup'!D:D,_xlfn.XLOOKUP(C2351,'School Lookup'!B:B,'School Lookup'!D:D,_xlfn.XLOOKUP(C2351,'School Lookup'!C:C,'School Lookup'!D:D,0)))</f>
        <v>Park Schools Federation</v>
      </c>
      <c r="C2351" t="s">
        <v>40</v>
      </c>
      <c r="D2351" t="s">
        <v>1899</v>
      </c>
      <c r="E2351" t="s">
        <v>16</v>
      </c>
      <c r="F2351" t="s">
        <v>734</v>
      </c>
      <c r="G2351" t="s">
        <v>235</v>
      </c>
      <c r="H2351" t="s">
        <v>228</v>
      </c>
      <c r="I2351" t="s">
        <v>980</v>
      </c>
      <c r="J2351" t="s">
        <v>981</v>
      </c>
      <c r="K2351" s="4">
        <v>46034</v>
      </c>
      <c r="L2351" s="5">
        <v>0.57291666666666663</v>
      </c>
      <c r="M2351" t="s">
        <v>953</v>
      </c>
      <c r="N2351" s="5">
        <v>2.7777777777777778E-4</v>
      </c>
      <c r="O2351" t="s">
        <v>982</v>
      </c>
      <c r="P2351">
        <v>2.9000000000000001E-2</v>
      </c>
      <c r="Q2351">
        <v>20</v>
      </c>
      <c r="R2351" t="s">
        <v>983</v>
      </c>
      <c r="S2351" t="s">
        <v>984</v>
      </c>
    </row>
    <row r="2352" spans="1:19" x14ac:dyDescent="0.25">
      <c r="A2352" s="54">
        <f>_xlfn.XLOOKUP(B2352,'School Lookup'!D:D,'School Lookup'!F:F,0)</f>
        <v>251672</v>
      </c>
      <c r="B2352" s="54" t="str">
        <f>_xlfn.XLOOKUP(C2352,'School Lookup'!A:A,'School Lookup'!D:D,_xlfn.XLOOKUP(C2352,'School Lookup'!B:B,'School Lookup'!D:D,_xlfn.XLOOKUP(C2352,'School Lookup'!C:C,'School Lookup'!D:D,0)))</f>
        <v>Park Schools Federation</v>
      </c>
      <c r="C2352" t="s">
        <v>40</v>
      </c>
      <c r="D2352" t="s">
        <v>2018</v>
      </c>
      <c r="E2352" t="s">
        <v>16</v>
      </c>
      <c r="F2352" t="s">
        <v>734</v>
      </c>
      <c r="G2352" t="s">
        <v>235</v>
      </c>
      <c r="H2352" t="s">
        <v>228</v>
      </c>
      <c r="I2352" t="s">
        <v>980</v>
      </c>
      <c r="J2352" t="s">
        <v>981</v>
      </c>
      <c r="K2352" s="4">
        <v>46034</v>
      </c>
      <c r="L2352" s="5">
        <v>0.57361111111111107</v>
      </c>
      <c r="M2352" t="s">
        <v>953</v>
      </c>
      <c r="N2352" s="5">
        <v>5.7870370370370373E-5</v>
      </c>
      <c r="O2352" t="s">
        <v>982</v>
      </c>
      <c r="P2352">
        <v>0.02</v>
      </c>
      <c r="Q2352">
        <v>20</v>
      </c>
      <c r="R2352" t="s">
        <v>998</v>
      </c>
      <c r="S2352" t="s">
        <v>987</v>
      </c>
    </row>
    <row r="2353" spans="1:19" x14ac:dyDescent="0.25">
      <c r="A2353" s="54">
        <f>_xlfn.XLOOKUP(B2353,'School Lookup'!D:D,'School Lookup'!F:F,0)</f>
        <v>251672</v>
      </c>
      <c r="B2353" s="54" t="str">
        <f>_xlfn.XLOOKUP(C2353,'School Lookup'!A:A,'School Lookup'!D:D,_xlfn.XLOOKUP(C2353,'School Lookup'!B:B,'School Lookup'!D:D,_xlfn.XLOOKUP(C2353,'School Lookup'!C:C,'School Lookup'!D:D,0)))</f>
        <v>Park Schools Federation</v>
      </c>
      <c r="C2353" t="s">
        <v>40</v>
      </c>
      <c r="D2353" t="s">
        <v>2019</v>
      </c>
      <c r="E2353" t="s">
        <v>16</v>
      </c>
      <c r="F2353" t="s">
        <v>734</v>
      </c>
      <c r="G2353" t="s">
        <v>235</v>
      </c>
      <c r="H2353" t="s">
        <v>228</v>
      </c>
      <c r="I2353" t="s">
        <v>980</v>
      </c>
      <c r="J2353" t="s">
        <v>981</v>
      </c>
      <c r="K2353" s="4">
        <v>46034</v>
      </c>
      <c r="L2353" s="5">
        <v>0.57361111111111107</v>
      </c>
      <c r="M2353" t="s">
        <v>953</v>
      </c>
      <c r="N2353" s="5">
        <v>3.3564814814814812E-4</v>
      </c>
      <c r="O2353" t="s">
        <v>982</v>
      </c>
      <c r="P2353">
        <v>3.5000000000000003E-2</v>
      </c>
      <c r="Q2353">
        <v>20</v>
      </c>
      <c r="R2353" t="s">
        <v>1006</v>
      </c>
      <c r="S2353" t="s">
        <v>994</v>
      </c>
    </row>
    <row r="2354" spans="1:19" x14ac:dyDescent="0.25">
      <c r="A2354" s="54">
        <f>_xlfn.XLOOKUP(B2354,'School Lookup'!D:D,'School Lookup'!F:F,0)</f>
        <v>251672</v>
      </c>
      <c r="B2354" s="54" t="str">
        <f>_xlfn.XLOOKUP(C2354,'School Lookup'!A:A,'School Lookup'!D:D,_xlfn.XLOOKUP(C2354,'School Lookup'!B:B,'School Lookup'!D:D,_xlfn.XLOOKUP(C2354,'School Lookup'!C:C,'School Lookup'!D:D,0)))</f>
        <v>Park Schools Federation</v>
      </c>
      <c r="C2354" t="s">
        <v>40</v>
      </c>
      <c r="D2354" t="s">
        <v>1424</v>
      </c>
      <c r="E2354" t="s">
        <v>16</v>
      </c>
      <c r="F2354" t="s">
        <v>734</v>
      </c>
      <c r="G2354" t="s">
        <v>235</v>
      </c>
      <c r="H2354" t="s">
        <v>228</v>
      </c>
      <c r="I2354" t="s">
        <v>980</v>
      </c>
      <c r="J2354" t="s">
        <v>981</v>
      </c>
      <c r="K2354" s="4">
        <v>46034</v>
      </c>
      <c r="L2354" s="5">
        <v>0.57916666666666672</v>
      </c>
      <c r="M2354" t="s">
        <v>953</v>
      </c>
      <c r="N2354" s="5">
        <v>2.5462962962962961E-4</v>
      </c>
      <c r="O2354" t="s">
        <v>982</v>
      </c>
      <c r="P2354">
        <v>2.7E-2</v>
      </c>
      <c r="Q2354">
        <v>20</v>
      </c>
      <c r="R2354" t="s">
        <v>998</v>
      </c>
      <c r="S2354" t="s">
        <v>987</v>
      </c>
    </row>
    <row r="2355" spans="1:19" x14ac:dyDescent="0.25">
      <c r="A2355" s="54">
        <f>_xlfn.XLOOKUP(B2355,'School Lookup'!D:D,'School Lookup'!F:F,0)</f>
        <v>251672</v>
      </c>
      <c r="B2355" s="54" t="str">
        <f>_xlfn.XLOOKUP(C2355,'School Lookup'!A:A,'School Lookup'!D:D,_xlfn.XLOOKUP(C2355,'School Lookup'!B:B,'School Lookup'!D:D,_xlfn.XLOOKUP(C2355,'School Lookup'!C:C,'School Lookup'!D:D,0)))</f>
        <v>Park Schools Federation</v>
      </c>
      <c r="C2355" t="s">
        <v>40</v>
      </c>
      <c r="D2355" t="s">
        <v>2020</v>
      </c>
      <c r="E2355" t="s">
        <v>16</v>
      </c>
      <c r="F2355" t="s">
        <v>734</v>
      </c>
      <c r="G2355" t="s">
        <v>235</v>
      </c>
      <c r="H2355" t="s">
        <v>228</v>
      </c>
      <c r="I2355" t="s">
        <v>980</v>
      </c>
      <c r="J2355" t="s">
        <v>981</v>
      </c>
      <c r="K2355" s="4">
        <v>46034</v>
      </c>
      <c r="L2355" s="5">
        <v>0.57986111111111116</v>
      </c>
      <c r="M2355" t="s">
        <v>953</v>
      </c>
      <c r="N2355" s="5">
        <v>4.1666666666666669E-4</v>
      </c>
      <c r="O2355" t="s">
        <v>982</v>
      </c>
      <c r="P2355">
        <v>4.2999999999999997E-2</v>
      </c>
      <c r="Q2355">
        <v>20</v>
      </c>
      <c r="R2355" t="s">
        <v>998</v>
      </c>
      <c r="S2355" t="s">
        <v>987</v>
      </c>
    </row>
    <row r="2356" spans="1:19" x14ac:dyDescent="0.25">
      <c r="A2356" s="54">
        <f>_xlfn.XLOOKUP(B2356,'School Lookup'!D:D,'School Lookup'!F:F,0)</f>
        <v>251672</v>
      </c>
      <c r="B2356" s="54" t="str">
        <f>_xlfn.XLOOKUP(C2356,'School Lookup'!A:A,'School Lookup'!D:D,_xlfn.XLOOKUP(C2356,'School Lookup'!B:B,'School Lookup'!D:D,_xlfn.XLOOKUP(C2356,'School Lookup'!C:C,'School Lookup'!D:D,0)))</f>
        <v>Park Schools Federation</v>
      </c>
      <c r="C2356" t="s">
        <v>40</v>
      </c>
      <c r="D2356" t="s">
        <v>1318</v>
      </c>
      <c r="E2356" t="s">
        <v>16</v>
      </c>
      <c r="F2356" t="s">
        <v>734</v>
      </c>
      <c r="G2356" t="s">
        <v>235</v>
      </c>
      <c r="H2356" t="s">
        <v>228</v>
      </c>
      <c r="I2356" t="s">
        <v>980</v>
      </c>
      <c r="J2356" t="s">
        <v>981</v>
      </c>
      <c r="K2356" s="4">
        <v>46034</v>
      </c>
      <c r="L2356" s="5">
        <v>0.59097222222222223</v>
      </c>
      <c r="M2356" t="s">
        <v>953</v>
      </c>
      <c r="N2356" s="5">
        <v>2.7777777777777778E-4</v>
      </c>
      <c r="O2356" t="s">
        <v>982</v>
      </c>
      <c r="P2356">
        <v>2.9000000000000001E-2</v>
      </c>
      <c r="Q2356">
        <v>20</v>
      </c>
      <c r="R2356" t="s">
        <v>983</v>
      </c>
      <c r="S2356" t="s">
        <v>984</v>
      </c>
    </row>
    <row r="2357" spans="1:19" x14ac:dyDescent="0.25">
      <c r="A2357" s="54">
        <f>_xlfn.XLOOKUP(B2357,'School Lookup'!D:D,'School Lookup'!F:F,0)</f>
        <v>251672</v>
      </c>
      <c r="B2357" s="54" t="str">
        <f>_xlfn.XLOOKUP(C2357,'School Lookup'!A:A,'School Lookup'!D:D,_xlfn.XLOOKUP(C2357,'School Lookup'!B:B,'School Lookup'!D:D,_xlfn.XLOOKUP(C2357,'School Lookup'!C:C,'School Lookup'!D:D,0)))</f>
        <v>Park Schools Federation</v>
      </c>
      <c r="C2357" t="s">
        <v>40</v>
      </c>
      <c r="D2357" t="s">
        <v>1656</v>
      </c>
      <c r="E2357" t="s">
        <v>16</v>
      </c>
      <c r="F2357" t="s">
        <v>734</v>
      </c>
      <c r="G2357" t="s">
        <v>235</v>
      </c>
      <c r="H2357" t="s">
        <v>228</v>
      </c>
      <c r="I2357" t="s">
        <v>980</v>
      </c>
      <c r="J2357" t="s">
        <v>981</v>
      </c>
      <c r="K2357" s="4">
        <v>46034</v>
      </c>
      <c r="L2357" s="5">
        <v>0.59166666666666667</v>
      </c>
      <c r="M2357" t="s">
        <v>953</v>
      </c>
      <c r="N2357" s="5">
        <v>3.1250000000000001E-4</v>
      </c>
      <c r="O2357" t="s">
        <v>982</v>
      </c>
      <c r="P2357">
        <v>8.4000000000000005E-2</v>
      </c>
      <c r="Q2357">
        <v>20</v>
      </c>
      <c r="R2357" t="s">
        <v>1418</v>
      </c>
      <c r="S2357" t="s">
        <v>1657</v>
      </c>
    </row>
    <row r="2358" spans="1:19" x14ac:dyDescent="0.25">
      <c r="A2358" s="54">
        <f>_xlfn.XLOOKUP(B2358,'School Lookup'!D:D,'School Lookup'!F:F,0)</f>
        <v>251672</v>
      </c>
      <c r="B2358" s="54" t="str">
        <f>_xlfn.XLOOKUP(C2358,'School Lookup'!A:A,'School Lookup'!D:D,_xlfn.XLOOKUP(C2358,'School Lookup'!B:B,'School Lookup'!D:D,_xlfn.XLOOKUP(C2358,'School Lookup'!C:C,'School Lookup'!D:D,0)))</f>
        <v>Park Schools Federation</v>
      </c>
      <c r="C2358" t="s">
        <v>40</v>
      </c>
      <c r="D2358" t="s">
        <v>1654</v>
      </c>
      <c r="E2358" t="s">
        <v>16</v>
      </c>
      <c r="F2358" t="s">
        <v>734</v>
      </c>
      <c r="G2358" t="s">
        <v>235</v>
      </c>
      <c r="H2358" t="s">
        <v>228</v>
      </c>
      <c r="I2358" t="s">
        <v>980</v>
      </c>
      <c r="J2358" t="s">
        <v>981</v>
      </c>
      <c r="K2358" s="4">
        <v>46034</v>
      </c>
      <c r="L2358" s="5">
        <v>0.61875000000000002</v>
      </c>
      <c r="M2358" t="s">
        <v>953</v>
      </c>
      <c r="N2358" s="5">
        <v>2.199074074074074E-4</v>
      </c>
      <c r="O2358" t="s">
        <v>982</v>
      </c>
      <c r="P2358">
        <v>2.3E-2</v>
      </c>
      <c r="Q2358">
        <v>20</v>
      </c>
      <c r="R2358" t="s">
        <v>986</v>
      </c>
      <c r="S2358" t="s">
        <v>987</v>
      </c>
    </row>
    <row r="2359" spans="1:19" x14ac:dyDescent="0.25">
      <c r="A2359" s="54">
        <f>_xlfn.XLOOKUP(B2359,'School Lookup'!D:D,'School Lookup'!F:F,0)</f>
        <v>251672</v>
      </c>
      <c r="B2359" s="54" t="str">
        <f>_xlfn.XLOOKUP(C2359,'School Lookup'!A:A,'School Lookup'!D:D,_xlfn.XLOOKUP(C2359,'School Lookup'!B:B,'School Lookup'!D:D,_xlfn.XLOOKUP(C2359,'School Lookup'!C:C,'School Lookup'!D:D,0)))</f>
        <v>Park Schools Federation</v>
      </c>
      <c r="C2359" t="s">
        <v>40</v>
      </c>
      <c r="D2359" t="s">
        <v>2021</v>
      </c>
      <c r="E2359" t="s">
        <v>16</v>
      </c>
      <c r="F2359" t="s">
        <v>734</v>
      </c>
      <c r="G2359" t="s">
        <v>235</v>
      </c>
      <c r="H2359" t="s">
        <v>228</v>
      </c>
      <c r="I2359" t="s">
        <v>980</v>
      </c>
      <c r="J2359" t="s">
        <v>981</v>
      </c>
      <c r="K2359" s="4">
        <v>46034</v>
      </c>
      <c r="L2359" s="5">
        <v>0.62013888888888891</v>
      </c>
      <c r="M2359" t="s">
        <v>953</v>
      </c>
      <c r="N2359" s="5">
        <v>5.9027777777777776E-3</v>
      </c>
      <c r="O2359" t="s">
        <v>982</v>
      </c>
      <c r="P2359">
        <v>1.2749999999999999</v>
      </c>
      <c r="Q2359">
        <v>20</v>
      </c>
      <c r="R2359" t="s">
        <v>1074</v>
      </c>
      <c r="S2359" t="s">
        <v>990</v>
      </c>
    </row>
    <row r="2360" spans="1:19" x14ac:dyDescent="0.25">
      <c r="A2360" s="54">
        <f>_xlfn.XLOOKUP(B2360,'School Lookup'!D:D,'School Lookup'!F:F,0)</f>
        <v>251672</v>
      </c>
      <c r="B2360" s="54" t="str">
        <f>_xlfn.XLOOKUP(C2360,'School Lookup'!A:A,'School Lookup'!D:D,_xlfn.XLOOKUP(C2360,'School Lookup'!B:B,'School Lookup'!D:D,_xlfn.XLOOKUP(C2360,'School Lookup'!C:C,'School Lookup'!D:D,0)))</f>
        <v>Park Schools Federation</v>
      </c>
      <c r="C2360" t="s">
        <v>40</v>
      </c>
      <c r="D2360" t="s">
        <v>2022</v>
      </c>
      <c r="E2360" t="s">
        <v>16</v>
      </c>
      <c r="F2360" t="s">
        <v>734</v>
      </c>
      <c r="G2360" t="s">
        <v>235</v>
      </c>
      <c r="H2360" t="s">
        <v>228</v>
      </c>
      <c r="I2360" t="s">
        <v>980</v>
      </c>
      <c r="J2360" t="s">
        <v>981</v>
      </c>
      <c r="K2360" s="4">
        <v>46034</v>
      </c>
      <c r="L2360" s="5">
        <v>0.64444444444444449</v>
      </c>
      <c r="M2360" t="s">
        <v>953</v>
      </c>
      <c r="N2360" s="5">
        <v>3.7037037037037035E-4</v>
      </c>
      <c r="O2360" t="s">
        <v>982</v>
      </c>
      <c r="P2360">
        <v>3.7999999999999999E-2</v>
      </c>
      <c r="Q2360">
        <v>20</v>
      </c>
      <c r="R2360" t="s">
        <v>983</v>
      </c>
      <c r="S2360" t="s">
        <v>984</v>
      </c>
    </row>
    <row r="2361" spans="1:19" x14ac:dyDescent="0.25">
      <c r="A2361" s="54">
        <f>_xlfn.XLOOKUP(B2361,'School Lookup'!D:D,'School Lookup'!F:F,0)</f>
        <v>251672</v>
      </c>
      <c r="B2361" s="54" t="str">
        <f>_xlfn.XLOOKUP(C2361,'School Lookup'!A:A,'School Lookup'!D:D,_xlfn.XLOOKUP(C2361,'School Lookup'!B:B,'School Lookup'!D:D,_xlfn.XLOOKUP(C2361,'School Lookup'!C:C,'School Lookup'!D:D,0)))</f>
        <v>Park Schools Federation</v>
      </c>
      <c r="C2361" t="s">
        <v>40</v>
      </c>
      <c r="D2361" t="s">
        <v>1571</v>
      </c>
      <c r="E2361" t="s">
        <v>16</v>
      </c>
      <c r="F2361" t="s">
        <v>734</v>
      </c>
      <c r="G2361" t="s">
        <v>235</v>
      </c>
      <c r="H2361" t="s">
        <v>228</v>
      </c>
      <c r="I2361" t="s">
        <v>980</v>
      </c>
      <c r="J2361" t="s">
        <v>959</v>
      </c>
      <c r="K2361" s="4">
        <v>46034</v>
      </c>
      <c r="L2361" s="5">
        <v>0.57361111111111107</v>
      </c>
      <c r="M2361" t="s">
        <v>953</v>
      </c>
      <c r="N2361" s="5">
        <v>1.4583333333333334E-3</v>
      </c>
      <c r="O2361" t="s">
        <v>960</v>
      </c>
      <c r="P2361">
        <v>2.1999999999999999E-2</v>
      </c>
      <c r="Q2361">
        <v>20</v>
      </c>
      <c r="R2361" t="s">
        <v>1144</v>
      </c>
      <c r="S2361" t="s">
        <v>966</v>
      </c>
    </row>
    <row r="2362" spans="1:19" x14ac:dyDescent="0.25">
      <c r="A2362" s="54">
        <f>_xlfn.XLOOKUP(B2362,'School Lookup'!D:D,'School Lookup'!F:F,0)</f>
        <v>251672</v>
      </c>
      <c r="B2362" s="54" t="str">
        <f>_xlfn.XLOOKUP(C2362,'School Lookup'!A:A,'School Lookup'!D:D,_xlfn.XLOOKUP(C2362,'School Lookup'!B:B,'School Lookup'!D:D,_xlfn.XLOOKUP(C2362,'School Lookup'!C:C,'School Lookup'!D:D,0)))</f>
        <v>Park Schools Federation</v>
      </c>
      <c r="C2362" t="s">
        <v>40</v>
      </c>
      <c r="D2362" t="s">
        <v>2023</v>
      </c>
      <c r="E2362" t="s">
        <v>16</v>
      </c>
      <c r="F2362" t="s">
        <v>734</v>
      </c>
      <c r="G2362" t="s">
        <v>235</v>
      </c>
      <c r="H2362" t="s">
        <v>228</v>
      </c>
      <c r="I2362" t="s">
        <v>980</v>
      </c>
      <c r="J2362" t="s">
        <v>959</v>
      </c>
      <c r="K2362" s="4">
        <v>46034</v>
      </c>
      <c r="L2362" s="5">
        <v>0.62222222222222223</v>
      </c>
      <c r="M2362" t="s">
        <v>953</v>
      </c>
      <c r="N2362" s="5">
        <v>3.5185185185185185E-3</v>
      </c>
      <c r="O2362" t="s">
        <v>960</v>
      </c>
      <c r="P2362">
        <v>4.3999999999999997E-2</v>
      </c>
      <c r="Q2362">
        <v>20</v>
      </c>
      <c r="R2362" t="s">
        <v>1114</v>
      </c>
      <c r="S2362" t="s">
        <v>966</v>
      </c>
    </row>
    <row r="2363" spans="1:19" x14ac:dyDescent="0.25">
      <c r="A2363" s="54">
        <f>_xlfn.XLOOKUP(B2363,'School Lookup'!D:D,'School Lookup'!F:F,0)</f>
        <v>856243</v>
      </c>
      <c r="B2363" s="54" t="str">
        <f>_xlfn.XLOOKUP(C2363,'School Lookup'!A:A,'School Lookup'!D:D,_xlfn.XLOOKUP(C2363,'School Lookup'!B:B,'School Lookup'!D:D,_xlfn.XLOOKUP(C2363,'School Lookup'!C:C,'School Lookup'!D:D,0)))</f>
        <v>Elton Primary School</v>
      </c>
      <c r="C2363" t="s">
        <v>54</v>
      </c>
      <c r="D2363">
        <v>699</v>
      </c>
      <c r="E2363" t="s">
        <v>16</v>
      </c>
      <c r="F2363" t="s">
        <v>734</v>
      </c>
      <c r="G2363" t="s">
        <v>332</v>
      </c>
      <c r="H2363" t="s">
        <v>877</v>
      </c>
      <c r="I2363" t="s">
        <v>958</v>
      </c>
      <c r="J2363" t="s">
        <v>959</v>
      </c>
      <c r="K2363" s="4">
        <v>46034</v>
      </c>
      <c r="L2363" s="5">
        <v>0.36833333333333335</v>
      </c>
      <c r="M2363" t="s">
        <v>953</v>
      </c>
      <c r="N2363" s="5">
        <v>2.3263888888888887E-3</v>
      </c>
      <c r="O2363" t="s">
        <v>960</v>
      </c>
      <c r="P2363">
        <v>0</v>
      </c>
      <c r="Q2363">
        <v>20</v>
      </c>
      <c r="R2363" t="s">
        <v>975</v>
      </c>
      <c r="S2363" t="s">
        <v>976</v>
      </c>
    </row>
    <row r="2364" spans="1:19" x14ac:dyDescent="0.25">
      <c r="A2364" s="54">
        <f>_xlfn.XLOOKUP(B2364,'School Lookup'!D:D,'School Lookup'!F:F,0)</f>
        <v>856243</v>
      </c>
      <c r="B2364" s="54" t="str">
        <f>_xlfn.XLOOKUP(C2364,'School Lookup'!A:A,'School Lookup'!D:D,_xlfn.XLOOKUP(C2364,'School Lookup'!B:B,'School Lookup'!D:D,_xlfn.XLOOKUP(C2364,'School Lookup'!C:C,'School Lookup'!D:D,0)))</f>
        <v>Elton Primary School</v>
      </c>
      <c r="C2364" t="s">
        <v>54</v>
      </c>
      <c r="D2364">
        <v>699</v>
      </c>
      <c r="E2364" t="s">
        <v>16</v>
      </c>
      <c r="F2364" t="s">
        <v>734</v>
      </c>
      <c r="G2364" t="s">
        <v>332</v>
      </c>
      <c r="H2364" t="s">
        <v>877</v>
      </c>
      <c r="I2364" t="s">
        <v>958</v>
      </c>
      <c r="J2364" t="s">
        <v>959</v>
      </c>
      <c r="K2364" s="4">
        <v>46034</v>
      </c>
      <c r="L2364" s="5">
        <v>0.42040509259259257</v>
      </c>
      <c r="M2364" t="s">
        <v>953</v>
      </c>
      <c r="N2364" s="5">
        <v>1.5277777777777779E-3</v>
      </c>
      <c r="O2364" t="s">
        <v>960</v>
      </c>
      <c r="P2364">
        <v>0</v>
      </c>
      <c r="Q2364">
        <v>20</v>
      </c>
      <c r="R2364" t="s">
        <v>975</v>
      </c>
      <c r="S2364" t="s">
        <v>976</v>
      </c>
    </row>
    <row r="2365" spans="1:19" x14ac:dyDescent="0.25">
      <c r="A2365" s="54">
        <f>_xlfn.XLOOKUP(B2365,'School Lookup'!D:D,'School Lookup'!F:F,0)</f>
        <v>856243</v>
      </c>
      <c r="B2365" s="54" t="str">
        <f>_xlfn.XLOOKUP(C2365,'School Lookup'!A:A,'School Lookup'!D:D,_xlfn.XLOOKUP(C2365,'School Lookup'!B:B,'School Lookup'!D:D,_xlfn.XLOOKUP(C2365,'School Lookup'!C:C,'School Lookup'!D:D,0)))</f>
        <v>Elton Primary School</v>
      </c>
      <c r="C2365" t="s">
        <v>54</v>
      </c>
      <c r="D2365">
        <v>699</v>
      </c>
      <c r="E2365" t="s">
        <v>16</v>
      </c>
      <c r="F2365" t="s">
        <v>734</v>
      </c>
      <c r="G2365" t="s">
        <v>332</v>
      </c>
      <c r="H2365" t="s">
        <v>877</v>
      </c>
      <c r="I2365" t="s">
        <v>958</v>
      </c>
      <c r="J2365" t="s">
        <v>959</v>
      </c>
      <c r="K2365" s="4">
        <v>46034</v>
      </c>
      <c r="L2365" s="5">
        <v>0.64471064814814816</v>
      </c>
      <c r="M2365" t="s">
        <v>953</v>
      </c>
      <c r="N2365" s="5">
        <v>2.6620370370370372E-4</v>
      </c>
      <c r="O2365" t="s">
        <v>960</v>
      </c>
      <c r="P2365">
        <v>0</v>
      </c>
      <c r="Q2365">
        <v>20</v>
      </c>
      <c r="R2365" t="s">
        <v>975</v>
      </c>
      <c r="S2365" t="s">
        <v>976</v>
      </c>
    </row>
    <row r="2366" spans="1:19" x14ac:dyDescent="0.25">
      <c r="A2366" s="54">
        <f>_xlfn.XLOOKUP(B2366,'School Lookup'!D:D,'School Lookup'!F:F,0)</f>
        <v>856243</v>
      </c>
      <c r="B2366" s="54" t="str">
        <f>_xlfn.XLOOKUP(C2366,'School Lookup'!A:A,'School Lookup'!D:D,_xlfn.XLOOKUP(C2366,'School Lookup'!B:B,'School Lookup'!D:D,_xlfn.XLOOKUP(C2366,'School Lookup'!C:C,'School Lookup'!D:D,0)))</f>
        <v>Elton Primary School</v>
      </c>
      <c r="C2366" t="s">
        <v>54</v>
      </c>
      <c r="D2366">
        <v>699</v>
      </c>
      <c r="E2366" t="s">
        <v>16</v>
      </c>
      <c r="F2366" t="s">
        <v>734</v>
      </c>
      <c r="G2366" t="s">
        <v>332</v>
      </c>
      <c r="H2366" t="s">
        <v>877</v>
      </c>
      <c r="I2366" t="s">
        <v>958</v>
      </c>
      <c r="J2366" t="s">
        <v>959</v>
      </c>
      <c r="K2366" s="4">
        <v>46034</v>
      </c>
      <c r="L2366" s="5">
        <v>0.68177083333333333</v>
      </c>
      <c r="M2366" t="s">
        <v>953</v>
      </c>
      <c r="N2366" s="5">
        <v>2.4305555555555555E-4</v>
      </c>
      <c r="O2366" t="s">
        <v>960</v>
      </c>
      <c r="P2366">
        <v>0</v>
      </c>
      <c r="Q2366">
        <v>20</v>
      </c>
      <c r="R2366" t="s">
        <v>975</v>
      </c>
      <c r="S2366" t="s">
        <v>976</v>
      </c>
    </row>
    <row r="2367" spans="1:19" x14ac:dyDescent="0.25">
      <c r="A2367" s="54">
        <f>_xlfn.XLOOKUP(B2367,'School Lookup'!D:D,'School Lookup'!F:F,0)</f>
        <v>819500</v>
      </c>
      <c r="B2367" s="54" t="str">
        <f>_xlfn.XLOOKUP(C2367,'School Lookup'!A:A,'School Lookup'!D:D,_xlfn.XLOOKUP(C2367,'School Lookup'!B:B,'School Lookup'!D:D,_xlfn.XLOOKUP(C2367,'School Lookup'!C:C,'School Lookup'!D:D,0)))</f>
        <v>Tansley Primary School</v>
      </c>
      <c r="C2367" t="s">
        <v>30</v>
      </c>
      <c r="D2367" t="s">
        <v>1022</v>
      </c>
      <c r="E2367" t="s">
        <v>16</v>
      </c>
      <c r="F2367" t="s">
        <v>734</v>
      </c>
      <c r="G2367" t="s">
        <v>223</v>
      </c>
      <c r="H2367" t="s">
        <v>302</v>
      </c>
      <c r="I2367" t="s">
        <v>980</v>
      </c>
      <c r="J2367" t="s">
        <v>959</v>
      </c>
      <c r="K2367" s="4">
        <v>46034</v>
      </c>
      <c r="L2367" s="5">
        <v>0.2724421296296296</v>
      </c>
      <c r="M2367" t="s">
        <v>953</v>
      </c>
      <c r="N2367" s="5">
        <v>2.5462962962962961E-4</v>
      </c>
      <c r="O2367" t="s">
        <v>1023</v>
      </c>
      <c r="P2367">
        <v>2.1999999999999999E-2</v>
      </c>
      <c r="Q2367">
        <v>20</v>
      </c>
      <c r="R2367" t="s">
        <v>1024</v>
      </c>
      <c r="S2367" t="s">
        <v>966</v>
      </c>
    </row>
    <row r="2368" spans="1:19" x14ac:dyDescent="0.25">
      <c r="A2368" s="54">
        <f>_xlfn.XLOOKUP(B2368,'School Lookup'!D:D,'School Lookup'!F:F,0)</f>
        <v>417101</v>
      </c>
      <c r="B2368" s="54" t="str">
        <f>_xlfn.XLOOKUP(C2368,'School Lookup'!A:A,'School Lookup'!D:D,_xlfn.XLOOKUP(C2368,'School Lookup'!B:B,'School Lookup'!D:D,_xlfn.XLOOKUP(C2368,'School Lookup'!C:C,'School Lookup'!D:D,0)))</f>
        <v>Church Broughton CE Controlled Primary School</v>
      </c>
      <c r="C2368" t="s">
        <v>21</v>
      </c>
      <c r="D2368" t="s">
        <v>2024</v>
      </c>
      <c r="E2368" t="s">
        <v>16</v>
      </c>
      <c r="F2368" t="s">
        <v>734</v>
      </c>
      <c r="G2368" t="s">
        <v>220</v>
      </c>
      <c r="H2368" t="s">
        <v>761</v>
      </c>
      <c r="I2368" t="s">
        <v>980</v>
      </c>
      <c r="J2368" t="s">
        <v>959</v>
      </c>
      <c r="K2368" s="4">
        <v>46034</v>
      </c>
      <c r="L2368" s="5">
        <v>0.49589120370370371</v>
      </c>
      <c r="M2368" t="s">
        <v>953</v>
      </c>
      <c r="N2368" s="5">
        <v>1.2037037037037038E-3</v>
      </c>
      <c r="O2368" t="s">
        <v>1023</v>
      </c>
      <c r="P2368">
        <v>2.1999999999999999E-2</v>
      </c>
      <c r="Q2368">
        <v>20</v>
      </c>
      <c r="R2368" t="s">
        <v>1144</v>
      </c>
      <c r="S2368" t="s">
        <v>966</v>
      </c>
    </row>
    <row r="2369" spans="1:19" x14ac:dyDescent="0.25">
      <c r="A2369" s="54">
        <f>_xlfn.XLOOKUP(B2369,'School Lookup'!D:D,'School Lookup'!F:F,0)</f>
        <v>148526</v>
      </c>
      <c r="B2369" s="54" t="str">
        <f>_xlfn.XLOOKUP(C2369,'School Lookup'!A:A,'School Lookup'!D:D,_xlfn.XLOOKUP(C2369,'School Lookup'!B:B,'School Lookup'!D:D,_xlfn.XLOOKUP(C2369,'School Lookup'!C:C,'School Lookup'!D:D,0)))</f>
        <v>The Village Federation Lines</v>
      </c>
      <c r="C2369" t="s">
        <v>47</v>
      </c>
      <c r="D2369" t="s">
        <v>1568</v>
      </c>
      <c r="E2369" t="s">
        <v>16</v>
      </c>
      <c r="F2369" t="s">
        <v>734</v>
      </c>
      <c r="G2369" t="s">
        <v>134</v>
      </c>
      <c r="H2369" t="s">
        <v>347</v>
      </c>
      <c r="I2369" t="s">
        <v>958</v>
      </c>
      <c r="J2369" t="s">
        <v>981</v>
      </c>
      <c r="K2369" s="4">
        <v>46034</v>
      </c>
      <c r="L2369" s="5">
        <v>0.50399305555555551</v>
      </c>
      <c r="M2369" t="s">
        <v>953</v>
      </c>
      <c r="N2369" s="5">
        <v>3.2407407407407406E-4</v>
      </c>
      <c r="O2369" t="s">
        <v>982</v>
      </c>
      <c r="P2369">
        <v>0</v>
      </c>
      <c r="Q2369">
        <v>20</v>
      </c>
      <c r="R2369" t="s">
        <v>983</v>
      </c>
      <c r="S2369" t="s">
        <v>984</v>
      </c>
    </row>
    <row r="2370" spans="1:19" x14ac:dyDescent="0.25">
      <c r="A2370" s="54">
        <f>_xlfn.XLOOKUP(B2370,'School Lookup'!D:D,'School Lookup'!F:F,0)</f>
        <v>417101</v>
      </c>
      <c r="B2370" s="54" t="str">
        <f>_xlfn.XLOOKUP(C2370,'School Lookup'!A:A,'School Lookup'!D:D,_xlfn.XLOOKUP(C2370,'School Lookup'!B:B,'School Lookup'!D:D,_xlfn.XLOOKUP(C2370,'School Lookup'!C:C,'School Lookup'!D:D,0)))</f>
        <v>Church Broughton CE Controlled Primary School</v>
      </c>
      <c r="C2370" t="s">
        <v>21</v>
      </c>
      <c r="D2370" t="s">
        <v>1521</v>
      </c>
      <c r="E2370" t="s">
        <v>16</v>
      </c>
      <c r="F2370" t="s">
        <v>734</v>
      </c>
      <c r="G2370" t="s">
        <v>220</v>
      </c>
      <c r="H2370" t="s">
        <v>761</v>
      </c>
      <c r="I2370" t="s">
        <v>980</v>
      </c>
      <c r="J2370" t="s">
        <v>959</v>
      </c>
      <c r="K2370" s="4">
        <v>46034</v>
      </c>
      <c r="L2370" s="5">
        <v>0.52012731481481478</v>
      </c>
      <c r="M2370" t="s">
        <v>953</v>
      </c>
      <c r="N2370" s="5">
        <v>6.2500000000000001E-4</v>
      </c>
      <c r="O2370" t="s">
        <v>960</v>
      </c>
      <c r="P2370">
        <v>2.1999999999999999E-2</v>
      </c>
      <c r="Q2370">
        <v>20</v>
      </c>
      <c r="R2370" t="s">
        <v>1195</v>
      </c>
      <c r="S2370" t="s">
        <v>966</v>
      </c>
    </row>
    <row r="2371" spans="1:19" x14ac:dyDescent="0.25">
      <c r="A2371" s="54">
        <f>_xlfn.XLOOKUP(B2371,'School Lookup'!D:D,'School Lookup'!F:F,0)</f>
        <v>417101</v>
      </c>
      <c r="B2371" s="54" t="str">
        <f>_xlfn.XLOOKUP(C2371,'School Lookup'!A:A,'School Lookup'!D:D,_xlfn.XLOOKUP(C2371,'School Lookup'!B:B,'School Lookup'!D:D,_xlfn.XLOOKUP(C2371,'School Lookup'!C:C,'School Lookup'!D:D,0)))</f>
        <v>Church Broughton CE Controlled Primary School</v>
      </c>
      <c r="C2371" t="s">
        <v>21</v>
      </c>
      <c r="D2371" t="s">
        <v>1784</v>
      </c>
      <c r="E2371" t="s">
        <v>16</v>
      </c>
      <c r="F2371" t="s">
        <v>734</v>
      </c>
      <c r="G2371" t="s">
        <v>220</v>
      </c>
      <c r="H2371" t="s">
        <v>761</v>
      </c>
      <c r="I2371" t="s">
        <v>980</v>
      </c>
      <c r="J2371" t="s">
        <v>959</v>
      </c>
      <c r="K2371" s="4">
        <v>46034</v>
      </c>
      <c r="L2371" s="5">
        <v>0.66979166666666667</v>
      </c>
      <c r="M2371" t="s">
        <v>953</v>
      </c>
      <c r="N2371" s="5">
        <v>9.2592592592592588E-5</v>
      </c>
      <c r="O2371" t="s">
        <v>960</v>
      </c>
      <c r="P2371">
        <v>2.1999999999999999E-2</v>
      </c>
      <c r="Q2371">
        <v>20</v>
      </c>
      <c r="R2371" t="s">
        <v>1223</v>
      </c>
      <c r="S2371" t="s">
        <v>966</v>
      </c>
    </row>
    <row r="2372" spans="1:19" x14ac:dyDescent="0.25">
      <c r="A2372" s="54">
        <f>_xlfn.XLOOKUP(B2372,'School Lookup'!D:D,'School Lookup'!F:F,0)</f>
        <v>293050</v>
      </c>
      <c r="B2372" s="54" t="str">
        <f>_xlfn.XLOOKUP(C2372,'School Lookup'!A:A,'School Lookup'!D:D,_xlfn.XLOOKUP(C2372,'School Lookup'!B:B,'School Lookup'!D:D,_xlfn.XLOOKUP(C2372,'School Lookup'!C:C,'School Lookup'!D:D,0)))</f>
        <v>Speedwell Infant School</v>
      </c>
      <c r="C2372" t="s">
        <v>44</v>
      </c>
      <c r="D2372" t="s">
        <v>1122</v>
      </c>
      <c r="E2372" t="s">
        <v>16</v>
      </c>
      <c r="F2372" t="s">
        <v>734</v>
      </c>
      <c r="G2372" t="s">
        <v>238</v>
      </c>
      <c r="H2372" t="s">
        <v>218</v>
      </c>
      <c r="I2372" t="s">
        <v>980</v>
      </c>
      <c r="J2372" t="s">
        <v>981</v>
      </c>
      <c r="K2372" s="4">
        <v>46034</v>
      </c>
      <c r="L2372" s="5">
        <v>0.46180555555555558</v>
      </c>
      <c r="M2372" t="s">
        <v>953</v>
      </c>
      <c r="N2372" s="5">
        <v>3.5879629629629629E-4</v>
      </c>
      <c r="O2372" t="s">
        <v>982</v>
      </c>
      <c r="P2372">
        <v>3.6999999999999998E-2</v>
      </c>
      <c r="Q2372">
        <v>20</v>
      </c>
      <c r="R2372" t="s">
        <v>998</v>
      </c>
      <c r="S2372" t="s">
        <v>987</v>
      </c>
    </row>
    <row r="2373" spans="1:19" x14ac:dyDescent="0.25">
      <c r="A2373" s="54">
        <f>_xlfn.XLOOKUP(B2373,'School Lookup'!D:D,'School Lookup'!F:F,0)</f>
        <v>148526</v>
      </c>
      <c r="B2373" s="54" t="str">
        <f>_xlfn.XLOOKUP(C2373,'School Lookup'!A:A,'School Lookup'!D:D,_xlfn.XLOOKUP(C2373,'School Lookup'!B:B,'School Lookup'!D:D,_xlfn.XLOOKUP(C2373,'School Lookup'!C:C,'School Lookup'!D:D,0)))</f>
        <v>The Village Federation Lines</v>
      </c>
      <c r="C2373" t="s">
        <v>43</v>
      </c>
      <c r="D2373" t="s">
        <v>1468</v>
      </c>
      <c r="E2373" t="s">
        <v>16</v>
      </c>
      <c r="F2373" t="s">
        <v>734</v>
      </c>
      <c r="G2373" t="s">
        <v>134</v>
      </c>
      <c r="H2373" t="s">
        <v>347</v>
      </c>
      <c r="I2373" t="s">
        <v>958</v>
      </c>
      <c r="J2373" t="s">
        <v>981</v>
      </c>
      <c r="K2373" s="4">
        <v>46034</v>
      </c>
      <c r="L2373" s="5">
        <v>0.47887731481481483</v>
      </c>
      <c r="M2373" t="s">
        <v>953</v>
      </c>
      <c r="N2373" s="5">
        <v>5.2430555555555555E-3</v>
      </c>
      <c r="O2373" t="s">
        <v>982</v>
      </c>
      <c r="P2373">
        <v>0</v>
      </c>
      <c r="Q2373">
        <v>20</v>
      </c>
      <c r="R2373" t="s">
        <v>998</v>
      </c>
      <c r="S2373" t="s">
        <v>987</v>
      </c>
    </row>
    <row r="2374" spans="1:19" x14ac:dyDescent="0.25">
      <c r="A2374" s="54">
        <f>_xlfn.XLOOKUP(B2374,'School Lookup'!D:D,'School Lookup'!F:F,0)</f>
        <v>159955</v>
      </c>
      <c r="B2374" s="54" t="str">
        <f>_xlfn.XLOOKUP(C2374,'School Lookup'!A:A,'School Lookup'!D:D,_xlfn.XLOOKUP(C2374,'School Lookup'!B:B,'School Lookup'!D:D,_xlfn.XLOOKUP(C2374,'School Lookup'!C:C,'School Lookup'!D:D,0)))</f>
        <v>New Mills Nursery School</v>
      </c>
      <c r="C2374" t="s">
        <v>37</v>
      </c>
      <c r="D2374" t="s">
        <v>2025</v>
      </c>
      <c r="E2374" t="s">
        <v>16</v>
      </c>
      <c r="F2374" t="s">
        <v>734</v>
      </c>
      <c r="G2374" t="s">
        <v>231</v>
      </c>
      <c r="H2374" t="s">
        <v>222</v>
      </c>
      <c r="I2374" t="s">
        <v>980</v>
      </c>
      <c r="J2374" t="s">
        <v>981</v>
      </c>
      <c r="K2374" s="4">
        <v>46034</v>
      </c>
      <c r="L2374" s="5">
        <v>0.52973379629629624</v>
      </c>
      <c r="M2374" t="s">
        <v>953</v>
      </c>
      <c r="N2374" s="5">
        <v>1.261574074074074E-3</v>
      </c>
      <c r="O2374" t="s">
        <v>982</v>
      </c>
      <c r="P2374">
        <v>0.13100000000000001</v>
      </c>
      <c r="Q2374">
        <v>20</v>
      </c>
      <c r="R2374" t="s">
        <v>1011</v>
      </c>
      <c r="S2374" t="s">
        <v>984</v>
      </c>
    </row>
    <row r="2375" spans="1:19" x14ac:dyDescent="0.25">
      <c r="A2375" s="54">
        <f>_xlfn.XLOOKUP(B2375,'School Lookup'!D:D,'School Lookup'!F:F,0)</f>
        <v>293050</v>
      </c>
      <c r="B2375" s="54" t="str">
        <f>_xlfn.XLOOKUP(C2375,'School Lookup'!A:A,'School Lookup'!D:D,_xlfn.XLOOKUP(C2375,'School Lookup'!B:B,'School Lookup'!D:D,_xlfn.XLOOKUP(C2375,'School Lookup'!C:C,'School Lookup'!D:D,0)))</f>
        <v>Speedwell Infant School</v>
      </c>
      <c r="C2375" t="s">
        <v>44</v>
      </c>
      <c r="D2375" t="s">
        <v>1117</v>
      </c>
      <c r="E2375" t="s">
        <v>16</v>
      </c>
      <c r="F2375" t="s">
        <v>734</v>
      </c>
      <c r="G2375" t="s">
        <v>238</v>
      </c>
      <c r="H2375" t="s">
        <v>218</v>
      </c>
      <c r="I2375" t="s">
        <v>980</v>
      </c>
      <c r="J2375" t="s">
        <v>981</v>
      </c>
      <c r="K2375" s="4">
        <v>46034</v>
      </c>
      <c r="L2375" s="5">
        <v>0.39027777777777778</v>
      </c>
      <c r="M2375" t="s">
        <v>953</v>
      </c>
      <c r="N2375" s="5">
        <v>2.5462962962962961E-4</v>
      </c>
      <c r="O2375" t="s">
        <v>982</v>
      </c>
      <c r="P2375">
        <v>2.7E-2</v>
      </c>
      <c r="Q2375">
        <v>20</v>
      </c>
      <c r="R2375" t="s">
        <v>983</v>
      </c>
      <c r="S2375" t="s">
        <v>984</v>
      </c>
    </row>
    <row r="2376" spans="1:19" x14ac:dyDescent="0.25">
      <c r="A2376" s="54">
        <f>_xlfn.XLOOKUP(B2376,'School Lookup'!D:D,'School Lookup'!F:F,0)</f>
        <v>293050</v>
      </c>
      <c r="B2376" s="54" t="str">
        <f>_xlfn.XLOOKUP(C2376,'School Lookup'!A:A,'School Lookup'!D:D,_xlfn.XLOOKUP(C2376,'School Lookup'!B:B,'School Lookup'!D:D,_xlfn.XLOOKUP(C2376,'School Lookup'!C:C,'School Lookup'!D:D,0)))</f>
        <v>Speedwell Infant School</v>
      </c>
      <c r="C2376" t="s">
        <v>44</v>
      </c>
      <c r="D2376" t="s">
        <v>2026</v>
      </c>
      <c r="E2376" t="s">
        <v>16</v>
      </c>
      <c r="F2376" t="s">
        <v>734</v>
      </c>
      <c r="G2376" t="s">
        <v>238</v>
      </c>
      <c r="H2376" t="s">
        <v>218</v>
      </c>
      <c r="I2376" t="s">
        <v>980</v>
      </c>
      <c r="J2376" t="s">
        <v>981</v>
      </c>
      <c r="K2376" s="4">
        <v>46034</v>
      </c>
      <c r="L2376" s="5">
        <v>0.39166666666666666</v>
      </c>
      <c r="M2376" t="s">
        <v>953</v>
      </c>
      <c r="N2376" s="5">
        <v>3.9351851851851852E-4</v>
      </c>
      <c r="O2376" t="s">
        <v>982</v>
      </c>
      <c r="P2376">
        <v>8.4000000000000005E-2</v>
      </c>
      <c r="Q2376">
        <v>20</v>
      </c>
      <c r="R2376" t="s">
        <v>1418</v>
      </c>
      <c r="S2376" t="s">
        <v>1657</v>
      </c>
    </row>
    <row r="2377" spans="1:19" x14ac:dyDescent="0.25">
      <c r="A2377" s="54">
        <f>_xlfn.XLOOKUP(B2377,'School Lookup'!D:D,'School Lookup'!F:F,0)</f>
        <v>293050</v>
      </c>
      <c r="B2377" s="54" t="str">
        <f>_xlfn.XLOOKUP(C2377,'School Lookup'!A:A,'School Lookup'!D:D,_xlfn.XLOOKUP(C2377,'School Lookup'!B:B,'School Lookup'!D:D,_xlfn.XLOOKUP(C2377,'School Lookup'!C:C,'School Lookup'!D:D,0)))</f>
        <v>Speedwell Infant School</v>
      </c>
      <c r="C2377" t="s">
        <v>44</v>
      </c>
      <c r="D2377" t="s">
        <v>2027</v>
      </c>
      <c r="E2377" t="s">
        <v>16</v>
      </c>
      <c r="F2377" t="s">
        <v>734</v>
      </c>
      <c r="G2377" t="s">
        <v>238</v>
      </c>
      <c r="H2377" t="s">
        <v>218</v>
      </c>
      <c r="I2377" t="s">
        <v>980</v>
      </c>
      <c r="J2377" t="s">
        <v>981</v>
      </c>
      <c r="K2377" s="4">
        <v>46034</v>
      </c>
      <c r="L2377" s="5">
        <v>0.3923611111111111</v>
      </c>
      <c r="M2377" t="s">
        <v>953</v>
      </c>
      <c r="N2377" s="5">
        <v>6.5972222222222224E-4</v>
      </c>
      <c r="O2377" t="s">
        <v>982</v>
      </c>
      <c r="P2377">
        <v>6.8000000000000005E-2</v>
      </c>
      <c r="Q2377">
        <v>20</v>
      </c>
      <c r="R2377" t="s">
        <v>983</v>
      </c>
      <c r="S2377" t="s">
        <v>984</v>
      </c>
    </row>
    <row r="2378" spans="1:19" x14ac:dyDescent="0.25">
      <c r="A2378" s="54">
        <f>_xlfn.XLOOKUP(B2378,'School Lookup'!D:D,'School Lookup'!F:F,0)</f>
        <v>293050</v>
      </c>
      <c r="B2378" s="54" t="str">
        <f>_xlfn.XLOOKUP(C2378,'School Lookup'!A:A,'School Lookup'!D:D,_xlfn.XLOOKUP(C2378,'School Lookup'!B:B,'School Lookup'!D:D,_xlfn.XLOOKUP(C2378,'School Lookup'!C:C,'School Lookup'!D:D,0)))</f>
        <v>Speedwell Infant School</v>
      </c>
      <c r="C2378" t="s">
        <v>44</v>
      </c>
      <c r="D2378" t="s">
        <v>1677</v>
      </c>
      <c r="E2378" t="s">
        <v>16</v>
      </c>
      <c r="F2378" t="s">
        <v>734</v>
      </c>
      <c r="G2378" t="s">
        <v>238</v>
      </c>
      <c r="H2378" t="s">
        <v>218</v>
      </c>
      <c r="I2378" t="s">
        <v>980</v>
      </c>
      <c r="J2378" t="s">
        <v>981</v>
      </c>
      <c r="K2378" s="4">
        <v>46034</v>
      </c>
      <c r="L2378" s="5">
        <v>0.40069444444444446</v>
      </c>
      <c r="M2378" t="s">
        <v>953</v>
      </c>
      <c r="N2378" s="5">
        <v>4.6296296296296298E-4</v>
      </c>
      <c r="O2378" t="s">
        <v>982</v>
      </c>
      <c r="P2378">
        <v>4.8000000000000001E-2</v>
      </c>
      <c r="Q2378">
        <v>20</v>
      </c>
      <c r="R2378" t="s">
        <v>983</v>
      </c>
      <c r="S2378" t="s">
        <v>984</v>
      </c>
    </row>
    <row r="2379" spans="1:19" x14ac:dyDescent="0.25">
      <c r="A2379" s="54">
        <f>_xlfn.XLOOKUP(B2379,'School Lookup'!D:D,'School Lookup'!F:F,0)</f>
        <v>293050</v>
      </c>
      <c r="B2379" s="54" t="str">
        <f>_xlfn.XLOOKUP(C2379,'School Lookup'!A:A,'School Lookup'!D:D,_xlfn.XLOOKUP(C2379,'School Lookup'!B:B,'School Lookup'!D:D,_xlfn.XLOOKUP(C2379,'School Lookup'!C:C,'School Lookup'!D:D,0)))</f>
        <v>Speedwell Infant School</v>
      </c>
      <c r="C2379" t="s">
        <v>44</v>
      </c>
      <c r="D2379" t="s">
        <v>2028</v>
      </c>
      <c r="E2379" t="s">
        <v>16</v>
      </c>
      <c r="F2379" t="s">
        <v>734</v>
      </c>
      <c r="G2379" t="s">
        <v>238</v>
      </c>
      <c r="H2379" t="s">
        <v>218</v>
      </c>
      <c r="I2379" t="s">
        <v>980</v>
      </c>
      <c r="J2379" t="s">
        <v>981</v>
      </c>
      <c r="K2379" s="4">
        <v>46034</v>
      </c>
      <c r="L2379" s="5">
        <v>0.4597222222222222</v>
      </c>
      <c r="M2379" t="s">
        <v>953</v>
      </c>
      <c r="N2379" s="5">
        <v>3.4722222222222222E-5</v>
      </c>
      <c r="O2379" t="s">
        <v>982</v>
      </c>
      <c r="P2379">
        <v>0.02</v>
      </c>
      <c r="Q2379">
        <v>20</v>
      </c>
      <c r="R2379" t="s">
        <v>983</v>
      </c>
      <c r="S2379" t="s">
        <v>984</v>
      </c>
    </row>
    <row r="2380" spans="1:19" x14ac:dyDescent="0.25">
      <c r="A2380" s="54">
        <f>_xlfn.XLOOKUP(B2380,'School Lookup'!D:D,'School Lookup'!F:F,0)</f>
        <v>293050</v>
      </c>
      <c r="B2380" s="54" t="str">
        <f>_xlfn.XLOOKUP(C2380,'School Lookup'!A:A,'School Lookup'!D:D,_xlfn.XLOOKUP(C2380,'School Lookup'!B:B,'School Lookup'!D:D,_xlfn.XLOOKUP(C2380,'School Lookup'!C:C,'School Lookup'!D:D,0)))</f>
        <v>Speedwell Infant School</v>
      </c>
      <c r="C2380" t="s">
        <v>44</v>
      </c>
      <c r="D2380" t="s">
        <v>1921</v>
      </c>
      <c r="E2380" t="s">
        <v>16</v>
      </c>
      <c r="F2380" t="s">
        <v>734</v>
      </c>
      <c r="G2380" t="s">
        <v>238</v>
      </c>
      <c r="H2380" t="s">
        <v>218</v>
      </c>
      <c r="I2380" t="s">
        <v>980</v>
      </c>
      <c r="J2380" t="s">
        <v>959</v>
      </c>
      <c r="K2380" s="4">
        <v>46034</v>
      </c>
      <c r="L2380" s="5">
        <v>0.58958333333333335</v>
      </c>
      <c r="M2380" t="s">
        <v>953</v>
      </c>
      <c r="N2380" s="5">
        <v>7.5231481481481482E-4</v>
      </c>
      <c r="O2380" t="s">
        <v>960</v>
      </c>
      <c r="P2380">
        <v>2.1999999999999999E-2</v>
      </c>
      <c r="Q2380">
        <v>20</v>
      </c>
      <c r="R2380" t="s">
        <v>1922</v>
      </c>
      <c r="S2380" t="s">
        <v>966</v>
      </c>
    </row>
    <row r="2381" spans="1:19" x14ac:dyDescent="0.25">
      <c r="A2381" s="54">
        <f>_xlfn.XLOOKUP(B2381,'School Lookup'!D:D,'School Lookup'!F:F,0)</f>
        <v>293050</v>
      </c>
      <c r="B2381" s="54" t="str">
        <f>_xlfn.XLOOKUP(C2381,'School Lookup'!A:A,'School Lookup'!D:D,_xlfn.XLOOKUP(C2381,'School Lookup'!B:B,'School Lookup'!D:D,_xlfn.XLOOKUP(C2381,'School Lookup'!C:C,'School Lookup'!D:D,0)))</f>
        <v>Speedwell Infant School</v>
      </c>
      <c r="C2381" t="s">
        <v>44</v>
      </c>
      <c r="D2381" t="s">
        <v>1110</v>
      </c>
      <c r="E2381" t="s">
        <v>16</v>
      </c>
      <c r="F2381" t="s">
        <v>734</v>
      </c>
      <c r="G2381" t="s">
        <v>238</v>
      </c>
      <c r="H2381" t="s">
        <v>218</v>
      </c>
      <c r="I2381" t="s">
        <v>980</v>
      </c>
      <c r="J2381" t="s">
        <v>959</v>
      </c>
      <c r="K2381" s="4">
        <v>46034</v>
      </c>
      <c r="L2381" s="5">
        <v>0.60555555555555551</v>
      </c>
      <c r="M2381" t="s">
        <v>953</v>
      </c>
      <c r="N2381" s="5">
        <v>3.1365740740740742E-3</v>
      </c>
      <c r="O2381" t="s">
        <v>960</v>
      </c>
      <c r="P2381">
        <v>3.9E-2</v>
      </c>
      <c r="Q2381">
        <v>20</v>
      </c>
      <c r="R2381" t="s">
        <v>1111</v>
      </c>
      <c r="S2381" t="s">
        <v>966</v>
      </c>
    </row>
    <row r="2382" spans="1:19" x14ac:dyDescent="0.25">
      <c r="A2382" s="54">
        <f>_xlfn.XLOOKUP(B2382,'School Lookup'!D:D,'School Lookup'!F:F,0)</f>
        <v>823392</v>
      </c>
      <c r="B2382" s="54" t="str">
        <f>_xlfn.XLOOKUP(C2382,'School Lookup'!A:A,'School Lookup'!D:D,_xlfn.XLOOKUP(C2382,'School Lookup'!B:B,'School Lookup'!D:D,_xlfn.XLOOKUP(C2382,'School Lookup'!C:C,'School Lookup'!D:D,0)))</f>
        <v>Fitz Herbert C of E VA Primary School</v>
      </c>
      <c r="C2382" t="s">
        <v>22</v>
      </c>
      <c r="D2382" t="s">
        <v>1125</v>
      </c>
      <c r="E2382" t="s">
        <v>16</v>
      </c>
      <c r="F2382" t="s">
        <v>734</v>
      </c>
      <c r="G2382" t="s">
        <v>134</v>
      </c>
      <c r="H2382" t="s">
        <v>347</v>
      </c>
      <c r="I2382" t="s">
        <v>958</v>
      </c>
      <c r="J2382" t="s">
        <v>981</v>
      </c>
      <c r="K2382" s="4">
        <v>46034</v>
      </c>
      <c r="L2382" s="5">
        <v>0.38424768518518521</v>
      </c>
      <c r="M2382" t="s">
        <v>953</v>
      </c>
      <c r="N2382" s="5">
        <v>3.8194444444444446E-4</v>
      </c>
      <c r="O2382" t="s">
        <v>982</v>
      </c>
      <c r="P2382">
        <v>0</v>
      </c>
      <c r="Q2382">
        <v>20</v>
      </c>
      <c r="R2382" t="s">
        <v>998</v>
      </c>
      <c r="S2382" t="s">
        <v>987</v>
      </c>
    </row>
    <row r="2383" spans="1:19" x14ac:dyDescent="0.25">
      <c r="A2383" s="54">
        <f>_xlfn.XLOOKUP(B2383,'School Lookup'!D:D,'School Lookup'!F:F,0)</f>
        <v>823392</v>
      </c>
      <c r="B2383" s="54" t="str">
        <f>_xlfn.XLOOKUP(C2383,'School Lookup'!A:A,'School Lookup'!D:D,_xlfn.XLOOKUP(C2383,'School Lookup'!B:B,'School Lookup'!D:D,_xlfn.XLOOKUP(C2383,'School Lookup'!C:C,'School Lookup'!D:D,0)))</f>
        <v>Fitz Herbert C of E VA Primary School</v>
      </c>
      <c r="C2383" t="s">
        <v>22</v>
      </c>
      <c r="D2383">
        <v>619</v>
      </c>
      <c r="E2383" t="s">
        <v>16</v>
      </c>
      <c r="F2383" t="s">
        <v>734</v>
      </c>
      <c r="G2383" t="s">
        <v>134</v>
      </c>
      <c r="H2383" t="s">
        <v>347</v>
      </c>
      <c r="I2383" t="s">
        <v>958</v>
      </c>
      <c r="J2383" t="s">
        <v>959</v>
      </c>
      <c r="K2383" s="4">
        <v>46034</v>
      </c>
      <c r="L2383" s="5">
        <v>0.49098379629629629</v>
      </c>
      <c r="M2383" t="s">
        <v>953</v>
      </c>
      <c r="N2383" s="5">
        <v>7.291666666666667E-4</v>
      </c>
      <c r="O2383" t="s">
        <v>960</v>
      </c>
      <c r="P2383">
        <v>0</v>
      </c>
      <c r="Q2383">
        <v>20</v>
      </c>
      <c r="R2383" t="s">
        <v>975</v>
      </c>
      <c r="S2383" t="s">
        <v>976</v>
      </c>
    </row>
    <row r="2384" spans="1:19" x14ac:dyDescent="0.25">
      <c r="A2384" s="54">
        <f>_xlfn.XLOOKUP(B2384,'School Lookup'!D:D,'School Lookup'!F:F,0)</f>
        <v>148526</v>
      </c>
      <c r="B2384" s="54" t="str">
        <f>_xlfn.XLOOKUP(C2384,'School Lookup'!A:A,'School Lookup'!D:D,_xlfn.XLOOKUP(C2384,'School Lookup'!B:B,'School Lookup'!D:D,_xlfn.XLOOKUP(C2384,'School Lookup'!C:C,'School Lookup'!D:D,0)))</f>
        <v>The Village Federation Lines</v>
      </c>
      <c r="C2384" t="s">
        <v>49</v>
      </c>
      <c r="D2384" t="s">
        <v>1260</v>
      </c>
      <c r="E2384" t="s">
        <v>16</v>
      </c>
      <c r="F2384" t="s">
        <v>734</v>
      </c>
      <c r="G2384" t="s">
        <v>134</v>
      </c>
      <c r="H2384" t="s">
        <v>347</v>
      </c>
      <c r="I2384" t="s">
        <v>958</v>
      </c>
      <c r="J2384" t="s">
        <v>981</v>
      </c>
      <c r="K2384" s="4">
        <v>46034</v>
      </c>
      <c r="L2384" s="5">
        <v>0.53930555555555559</v>
      </c>
      <c r="M2384" t="s">
        <v>953</v>
      </c>
      <c r="N2384" s="5">
        <v>4.7453703703703704E-4</v>
      </c>
      <c r="O2384" t="s">
        <v>982</v>
      </c>
      <c r="P2384">
        <v>0</v>
      </c>
      <c r="Q2384">
        <v>20</v>
      </c>
      <c r="R2384" t="s">
        <v>993</v>
      </c>
      <c r="S2384" t="s">
        <v>994</v>
      </c>
    </row>
    <row r="2385" spans="1:19" x14ac:dyDescent="0.25">
      <c r="A2385" s="54">
        <f>_xlfn.XLOOKUP(B2385,'School Lookup'!D:D,'School Lookup'!F:F,0)</f>
        <v>544254</v>
      </c>
      <c r="B2385" s="54" t="str">
        <f>_xlfn.XLOOKUP(C2385,'School Lookup'!A:A,'School Lookup'!D:D,_xlfn.XLOOKUP(C2385,'School Lookup'!B:B,'School Lookup'!D:D,_xlfn.XLOOKUP(C2385,'School Lookup'!C:C,'School Lookup'!D:D,0)))</f>
        <v>Little Eaton Primary School Derby DE21 5AB</v>
      </c>
      <c r="C2385" t="s">
        <v>42</v>
      </c>
      <c r="D2385" t="s">
        <v>2029</v>
      </c>
      <c r="E2385" t="s">
        <v>16</v>
      </c>
      <c r="F2385" t="s">
        <v>734</v>
      </c>
      <c r="G2385" t="s">
        <v>232</v>
      </c>
      <c r="H2385" t="s">
        <v>228</v>
      </c>
      <c r="I2385" t="s">
        <v>980</v>
      </c>
      <c r="J2385" t="s">
        <v>959</v>
      </c>
      <c r="K2385" s="4">
        <v>46034</v>
      </c>
      <c r="L2385" s="5">
        <v>0.44374999999999998</v>
      </c>
      <c r="M2385" t="s">
        <v>953</v>
      </c>
      <c r="N2385" s="5">
        <v>5.7870370370370373E-5</v>
      </c>
      <c r="O2385" t="s">
        <v>960</v>
      </c>
      <c r="P2385">
        <v>2.1999999999999999E-2</v>
      </c>
      <c r="Q2385">
        <v>20</v>
      </c>
      <c r="R2385" t="s">
        <v>1223</v>
      </c>
      <c r="S2385" t="s">
        <v>966</v>
      </c>
    </row>
    <row r="2386" spans="1:19" x14ac:dyDescent="0.25">
      <c r="A2386" s="54">
        <f>_xlfn.XLOOKUP(B2386,'School Lookup'!D:D,'School Lookup'!F:F,0)</f>
        <v>544254</v>
      </c>
      <c r="B2386" s="54" t="str">
        <f>_xlfn.XLOOKUP(C2386,'School Lookup'!A:A,'School Lookup'!D:D,_xlfn.XLOOKUP(C2386,'School Lookup'!B:B,'School Lookup'!D:D,_xlfn.XLOOKUP(C2386,'School Lookup'!C:C,'School Lookup'!D:D,0)))</f>
        <v>Little Eaton Primary School Derby DE21 5AB</v>
      </c>
      <c r="C2386" t="s">
        <v>42</v>
      </c>
      <c r="D2386" t="s">
        <v>2030</v>
      </c>
      <c r="E2386" t="s">
        <v>16</v>
      </c>
      <c r="F2386" t="s">
        <v>734</v>
      </c>
      <c r="G2386" t="s">
        <v>232</v>
      </c>
      <c r="H2386" t="s">
        <v>228</v>
      </c>
      <c r="I2386" t="s">
        <v>980</v>
      </c>
      <c r="J2386" t="s">
        <v>981</v>
      </c>
      <c r="K2386" s="4">
        <v>46034</v>
      </c>
      <c r="L2386" s="5">
        <v>0.70625000000000004</v>
      </c>
      <c r="M2386" t="s">
        <v>953</v>
      </c>
      <c r="N2386" s="5">
        <v>2.0833333333333335E-4</v>
      </c>
      <c r="O2386" t="s">
        <v>982</v>
      </c>
      <c r="P2386">
        <v>2.1999999999999999E-2</v>
      </c>
      <c r="Q2386">
        <v>20</v>
      </c>
      <c r="R2386" t="s">
        <v>983</v>
      </c>
      <c r="S2386" t="s">
        <v>984</v>
      </c>
    </row>
    <row r="2387" spans="1:19" x14ac:dyDescent="0.25">
      <c r="A2387" s="54">
        <f>_xlfn.XLOOKUP(B2387,'School Lookup'!D:D,'School Lookup'!F:F,0)</f>
        <v>544254</v>
      </c>
      <c r="B2387" s="54" t="str">
        <f>_xlfn.XLOOKUP(C2387,'School Lookup'!A:A,'School Lookup'!D:D,_xlfn.XLOOKUP(C2387,'School Lookup'!B:B,'School Lookup'!D:D,_xlfn.XLOOKUP(C2387,'School Lookup'!C:C,'School Lookup'!D:D,0)))</f>
        <v>Little Eaton Primary School Derby DE21 5AB</v>
      </c>
      <c r="C2387" t="s">
        <v>42</v>
      </c>
      <c r="D2387" t="s">
        <v>2031</v>
      </c>
      <c r="E2387" t="s">
        <v>16</v>
      </c>
      <c r="F2387" t="s">
        <v>734</v>
      </c>
      <c r="G2387" t="s">
        <v>232</v>
      </c>
      <c r="H2387" t="s">
        <v>228</v>
      </c>
      <c r="I2387" t="s">
        <v>980</v>
      </c>
      <c r="J2387" t="s">
        <v>981</v>
      </c>
      <c r="K2387" s="4">
        <v>46034</v>
      </c>
      <c r="L2387" s="5">
        <v>0.70625000000000004</v>
      </c>
      <c r="M2387" t="s">
        <v>953</v>
      </c>
      <c r="N2387" s="5">
        <v>3.4722222222222222E-5</v>
      </c>
      <c r="O2387" t="s">
        <v>982</v>
      </c>
      <c r="P2387">
        <v>0.02</v>
      </c>
      <c r="Q2387">
        <v>20</v>
      </c>
      <c r="R2387" t="s">
        <v>993</v>
      </c>
      <c r="S2387" t="s">
        <v>994</v>
      </c>
    </row>
    <row r="2388" spans="1:19" x14ac:dyDescent="0.25">
      <c r="A2388" s="54">
        <f>_xlfn.XLOOKUP(B2388,'School Lookup'!D:D,'School Lookup'!F:F,0)</f>
        <v>544254</v>
      </c>
      <c r="B2388" s="54" t="str">
        <f>_xlfn.XLOOKUP(C2388,'School Lookup'!A:A,'School Lookup'!D:D,_xlfn.XLOOKUP(C2388,'School Lookup'!B:B,'School Lookup'!D:D,_xlfn.XLOOKUP(C2388,'School Lookup'!C:C,'School Lookup'!D:D,0)))</f>
        <v>Little Eaton Primary School Derby DE21 5AB</v>
      </c>
      <c r="C2388" t="s">
        <v>42</v>
      </c>
      <c r="D2388" t="s">
        <v>1935</v>
      </c>
      <c r="E2388" t="s">
        <v>16</v>
      </c>
      <c r="F2388" t="s">
        <v>734</v>
      </c>
      <c r="G2388" t="s">
        <v>232</v>
      </c>
      <c r="H2388" t="s">
        <v>228</v>
      </c>
      <c r="I2388" t="s">
        <v>980</v>
      </c>
      <c r="J2388" t="s">
        <v>981</v>
      </c>
      <c r="K2388" s="4">
        <v>46034</v>
      </c>
      <c r="L2388" s="5">
        <v>0.71180555555555558</v>
      </c>
      <c r="M2388" t="s">
        <v>953</v>
      </c>
      <c r="N2388" s="5">
        <v>3.9351851851851852E-4</v>
      </c>
      <c r="O2388" t="s">
        <v>982</v>
      </c>
      <c r="P2388">
        <v>8.5000000000000006E-2</v>
      </c>
      <c r="Q2388">
        <v>20</v>
      </c>
      <c r="R2388" t="s">
        <v>1074</v>
      </c>
      <c r="S2388" t="s">
        <v>990</v>
      </c>
    </row>
    <row r="2389" spans="1:19" x14ac:dyDescent="0.25">
      <c r="A2389" s="54">
        <f>_xlfn.XLOOKUP(B2389,'School Lookup'!D:D,'School Lookup'!F:F,0)</f>
        <v>544254</v>
      </c>
      <c r="B2389" s="54" t="str">
        <f>_xlfn.XLOOKUP(C2389,'School Lookup'!A:A,'School Lookup'!D:D,_xlfn.XLOOKUP(C2389,'School Lookup'!B:B,'School Lookup'!D:D,_xlfn.XLOOKUP(C2389,'School Lookup'!C:C,'School Lookup'!D:D,0)))</f>
        <v>Little Eaton Primary School Derby DE21 5AB</v>
      </c>
      <c r="C2389" t="s">
        <v>42</v>
      </c>
      <c r="D2389" t="s">
        <v>2032</v>
      </c>
      <c r="E2389" t="s">
        <v>16</v>
      </c>
      <c r="F2389" t="s">
        <v>734</v>
      </c>
      <c r="G2389" t="s">
        <v>232</v>
      </c>
      <c r="H2389" t="s">
        <v>228</v>
      </c>
      <c r="I2389" t="s">
        <v>980</v>
      </c>
      <c r="J2389" t="s">
        <v>981</v>
      </c>
      <c r="K2389" s="4">
        <v>46034</v>
      </c>
      <c r="L2389" s="5">
        <v>0.71250000000000002</v>
      </c>
      <c r="M2389" t="s">
        <v>953</v>
      </c>
      <c r="N2389" s="5">
        <v>1.7361111111111112E-4</v>
      </c>
      <c r="O2389" t="s">
        <v>982</v>
      </c>
      <c r="P2389">
        <v>0.02</v>
      </c>
      <c r="Q2389">
        <v>20</v>
      </c>
      <c r="R2389" t="s">
        <v>986</v>
      </c>
      <c r="S2389" t="s">
        <v>987</v>
      </c>
    </row>
    <row r="2390" spans="1:19" x14ac:dyDescent="0.25">
      <c r="A2390" s="54">
        <f>_xlfn.XLOOKUP(B2390,'School Lookup'!D:D,'School Lookup'!F:F,0)</f>
        <v>544254</v>
      </c>
      <c r="B2390" s="54" t="str">
        <f>_xlfn.XLOOKUP(C2390,'School Lookup'!A:A,'School Lookup'!D:D,_xlfn.XLOOKUP(C2390,'School Lookup'!B:B,'School Lookup'!D:D,_xlfn.XLOOKUP(C2390,'School Lookup'!C:C,'School Lookup'!D:D,0)))</f>
        <v>Little Eaton Primary School Derby DE21 5AB</v>
      </c>
      <c r="C2390" t="s">
        <v>42</v>
      </c>
      <c r="D2390" t="s">
        <v>2032</v>
      </c>
      <c r="E2390" t="s">
        <v>16</v>
      </c>
      <c r="F2390" t="s">
        <v>734</v>
      </c>
      <c r="G2390" t="s">
        <v>232</v>
      </c>
      <c r="H2390" t="s">
        <v>228</v>
      </c>
      <c r="I2390" t="s">
        <v>980</v>
      </c>
      <c r="J2390" t="s">
        <v>981</v>
      </c>
      <c r="K2390" s="4">
        <v>46034</v>
      </c>
      <c r="L2390" s="5">
        <v>0.71319444444444446</v>
      </c>
      <c r="M2390" t="s">
        <v>953</v>
      </c>
      <c r="N2390" s="5">
        <v>2.6620370370370372E-4</v>
      </c>
      <c r="O2390" t="s">
        <v>982</v>
      </c>
      <c r="P2390">
        <v>2.8000000000000001E-2</v>
      </c>
      <c r="Q2390">
        <v>20</v>
      </c>
      <c r="R2390" t="s">
        <v>986</v>
      </c>
      <c r="S2390" t="s">
        <v>987</v>
      </c>
    </row>
    <row r="2391" spans="1:19" x14ac:dyDescent="0.25">
      <c r="A2391" s="54">
        <f>_xlfn.XLOOKUP(B2391,'School Lookup'!D:D,'School Lookup'!F:F,0)</f>
        <v>544254</v>
      </c>
      <c r="B2391" s="54" t="str">
        <f>_xlfn.XLOOKUP(C2391,'School Lookup'!A:A,'School Lookup'!D:D,_xlfn.XLOOKUP(C2391,'School Lookup'!B:B,'School Lookup'!D:D,_xlfn.XLOOKUP(C2391,'School Lookup'!C:C,'School Lookup'!D:D,0)))</f>
        <v>Little Eaton Primary School Derby DE21 5AB</v>
      </c>
      <c r="C2391" t="s">
        <v>42</v>
      </c>
      <c r="D2391" t="s">
        <v>2032</v>
      </c>
      <c r="E2391" t="s">
        <v>16</v>
      </c>
      <c r="F2391" t="s">
        <v>734</v>
      </c>
      <c r="G2391" t="s">
        <v>232</v>
      </c>
      <c r="H2391" t="s">
        <v>228</v>
      </c>
      <c r="I2391" t="s">
        <v>980</v>
      </c>
      <c r="J2391" t="s">
        <v>981</v>
      </c>
      <c r="K2391" s="4">
        <v>46034</v>
      </c>
      <c r="L2391" s="5">
        <v>0.71388888888888891</v>
      </c>
      <c r="M2391" t="s">
        <v>953</v>
      </c>
      <c r="N2391" s="5">
        <v>1.7361111111111112E-4</v>
      </c>
      <c r="O2391" t="s">
        <v>982</v>
      </c>
      <c r="P2391">
        <v>0.02</v>
      </c>
      <c r="Q2391">
        <v>20</v>
      </c>
      <c r="R2391" t="s">
        <v>986</v>
      </c>
      <c r="S2391" t="s">
        <v>987</v>
      </c>
    </row>
    <row r="2392" spans="1:19" x14ac:dyDescent="0.25">
      <c r="A2392" s="54">
        <f>_xlfn.XLOOKUP(B2392,'School Lookup'!D:D,'School Lookup'!F:F,0)</f>
        <v>544254</v>
      </c>
      <c r="B2392" s="54" t="str">
        <f>_xlfn.XLOOKUP(C2392,'School Lookup'!A:A,'School Lookup'!D:D,_xlfn.XLOOKUP(C2392,'School Lookup'!B:B,'School Lookup'!D:D,_xlfn.XLOOKUP(C2392,'School Lookup'!C:C,'School Lookup'!D:D,0)))</f>
        <v>Little Eaton Primary School Derby DE21 5AB</v>
      </c>
      <c r="C2392" t="s">
        <v>42</v>
      </c>
      <c r="D2392" t="s">
        <v>2032</v>
      </c>
      <c r="E2392" t="s">
        <v>16</v>
      </c>
      <c r="F2392" t="s">
        <v>734</v>
      </c>
      <c r="G2392" t="s">
        <v>232</v>
      </c>
      <c r="H2392" t="s">
        <v>228</v>
      </c>
      <c r="I2392" t="s">
        <v>980</v>
      </c>
      <c r="J2392" t="s">
        <v>981</v>
      </c>
      <c r="K2392" s="4">
        <v>46034</v>
      </c>
      <c r="L2392" s="5">
        <v>0.72916666666666663</v>
      </c>
      <c r="M2392" t="s">
        <v>953</v>
      </c>
      <c r="N2392" s="5">
        <v>2.8935185185185184E-4</v>
      </c>
      <c r="O2392" t="s">
        <v>982</v>
      </c>
      <c r="P2392">
        <v>0.03</v>
      </c>
      <c r="Q2392">
        <v>20</v>
      </c>
      <c r="R2392" t="s">
        <v>986</v>
      </c>
      <c r="S2392" t="s">
        <v>987</v>
      </c>
    </row>
    <row r="2393" spans="1:19" x14ac:dyDescent="0.25">
      <c r="A2393" s="54">
        <f>_xlfn.XLOOKUP(B2393,'School Lookup'!D:D,'School Lookup'!F:F,0)</f>
        <v>170692</v>
      </c>
      <c r="B2393" s="54" t="str">
        <f>_xlfn.XLOOKUP(C2393,'School Lookup'!A:A,'School Lookup'!D:D,_xlfn.XLOOKUP(C2393,'School Lookup'!B:B,'School Lookup'!D:D,_xlfn.XLOOKUP(C2393,'School Lookup'!C:C,'School Lookup'!D:D,0)))</f>
        <v>Anthony Bec Cmnty Primary</v>
      </c>
      <c r="C2393" t="s">
        <v>29</v>
      </c>
      <c r="D2393" t="s">
        <v>2033</v>
      </c>
      <c r="E2393" t="s">
        <v>16</v>
      </c>
      <c r="F2393" t="s">
        <v>734</v>
      </c>
      <c r="G2393" t="s">
        <v>229</v>
      </c>
      <c r="H2393" t="s">
        <v>318</v>
      </c>
      <c r="I2393" t="s">
        <v>980</v>
      </c>
      <c r="J2393" t="s">
        <v>959</v>
      </c>
      <c r="K2393" s="4">
        <v>46034</v>
      </c>
      <c r="L2393" s="5">
        <v>0.3875925925925926</v>
      </c>
      <c r="M2393" t="s">
        <v>953</v>
      </c>
      <c r="N2393" s="5">
        <v>5.0925925925925921E-4</v>
      </c>
      <c r="O2393" t="s">
        <v>1023</v>
      </c>
      <c r="P2393">
        <v>2.1999999999999999E-2</v>
      </c>
      <c r="Q2393">
        <v>20</v>
      </c>
      <c r="R2393" t="s">
        <v>978</v>
      </c>
      <c r="S2393" t="s">
        <v>966</v>
      </c>
    </row>
    <row r="2394" spans="1:19" x14ac:dyDescent="0.25">
      <c r="A2394" s="54">
        <f>_xlfn.XLOOKUP(B2394,'School Lookup'!D:D,'School Lookup'!F:F,0)</f>
        <v>170692</v>
      </c>
      <c r="B2394" s="54" t="str">
        <f>_xlfn.XLOOKUP(C2394,'School Lookup'!A:A,'School Lookup'!D:D,_xlfn.XLOOKUP(C2394,'School Lookup'!B:B,'School Lookup'!D:D,_xlfn.XLOOKUP(C2394,'School Lookup'!C:C,'School Lookup'!D:D,0)))</f>
        <v>Anthony Bec Cmnty Primary</v>
      </c>
      <c r="C2394" t="s">
        <v>29</v>
      </c>
      <c r="D2394" t="s">
        <v>2033</v>
      </c>
      <c r="E2394" t="s">
        <v>16</v>
      </c>
      <c r="F2394" t="s">
        <v>734</v>
      </c>
      <c r="G2394" t="s">
        <v>229</v>
      </c>
      <c r="H2394" t="s">
        <v>318</v>
      </c>
      <c r="I2394" t="s">
        <v>980</v>
      </c>
      <c r="J2394" t="s">
        <v>959</v>
      </c>
      <c r="K2394" s="4">
        <v>46034</v>
      </c>
      <c r="L2394" s="5">
        <v>0.45317129629629632</v>
      </c>
      <c r="M2394" t="s">
        <v>953</v>
      </c>
      <c r="N2394" s="5">
        <v>6.2500000000000001E-4</v>
      </c>
      <c r="O2394" t="s">
        <v>1023</v>
      </c>
      <c r="P2394">
        <v>2.1999999999999999E-2</v>
      </c>
      <c r="Q2394">
        <v>20</v>
      </c>
      <c r="R2394" t="s">
        <v>978</v>
      </c>
      <c r="S2394" t="s">
        <v>966</v>
      </c>
    </row>
    <row r="2395" spans="1:19" x14ac:dyDescent="0.25">
      <c r="A2395" s="54">
        <f>_xlfn.XLOOKUP(B2395,'School Lookup'!D:D,'School Lookup'!F:F,0)</f>
        <v>170692</v>
      </c>
      <c r="B2395" s="54" t="str">
        <f>_xlfn.XLOOKUP(C2395,'School Lookup'!A:A,'School Lookup'!D:D,_xlfn.XLOOKUP(C2395,'School Lookup'!B:B,'School Lookup'!D:D,_xlfn.XLOOKUP(C2395,'School Lookup'!C:C,'School Lookup'!D:D,0)))</f>
        <v>Anthony Bec Cmnty Primary</v>
      </c>
      <c r="C2395" t="s">
        <v>29</v>
      </c>
      <c r="D2395" t="s">
        <v>2034</v>
      </c>
      <c r="E2395" t="s">
        <v>16</v>
      </c>
      <c r="F2395" t="s">
        <v>734</v>
      </c>
      <c r="G2395" t="s">
        <v>229</v>
      </c>
      <c r="H2395" t="s">
        <v>318</v>
      </c>
      <c r="I2395" t="s">
        <v>980</v>
      </c>
      <c r="J2395" t="s">
        <v>981</v>
      </c>
      <c r="K2395" s="4">
        <v>46034</v>
      </c>
      <c r="L2395" s="5">
        <v>0.4123148148148148</v>
      </c>
      <c r="M2395" t="s">
        <v>953</v>
      </c>
      <c r="N2395" s="5">
        <v>7.5231481481481482E-4</v>
      </c>
      <c r="O2395" t="s">
        <v>982</v>
      </c>
      <c r="P2395">
        <v>7.9000000000000001E-2</v>
      </c>
      <c r="Q2395">
        <v>20</v>
      </c>
      <c r="R2395" t="s">
        <v>993</v>
      </c>
      <c r="S2395" t="s">
        <v>994</v>
      </c>
    </row>
    <row r="2396" spans="1:19" x14ac:dyDescent="0.25">
      <c r="A2396" s="54">
        <f>_xlfn.XLOOKUP(B2396,'School Lookup'!D:D,'School Lookup'!F:F,0)</f>
        <v>170692</v>
      </c>
      <c r="B2396" s="54" t="str">
        <f>_xlfn.XLOOKUP(C2396,'School Lookup'!A:A,'School Lookup'!D:D,_xlfn.XLOOKUP(C2396,'School Lookup'!B:B,'School Lookup'!D:D,_xlfn.XLOOKUP(C2396,'School Lookup'!C:C,'School Lookup'!D:D,0)))</f>
        <v>Anthony Bec Cmnty Primary</v>
      </c>
      <c r="C2396" t="s">
        <v>29</v>
      </c>
      <c r="D2396" t="s">
        <v>1940</v>
      </c>
      <c r="E2396" t="s">
        <v>16</v>
      </c>
      <c r="F2396" t="s">
        <v>734</v>
      </c>
      <c r="G2396" t="s">
        <v>229</v>
      </c>
      <c r="H2396" t="s">
        <v>318</v>
      </c>
      <c r="I2396" t="s">
        <v>980</v>
      </c>
      <c r="J2396" t="s">
        <v>981</v>
      </c>
      <c r="K2396" s="4">
        <v>46034</v>
      </c>
      <c r="L2396" s="5">
        <v>0.41740740740740739</v>
      </c>
      <c r="M2396" t="s">
        <v>953</v>
      </c>
      <c r="N2396" s="5">
        <v>3.3333333333333335E-3</v>
      </c>
      <c r="O2396" t="s">
        <v>982</v>
      </c>
      <c r="P2396">
        <v>0.34200000000000003</v>
      </c>
      <c r="Q2396">
        <v>20</v>
      </c>
      <c r="R2396" t="s">
        <v>986</v>
      </c>
      <c r="S2396" t="s">
        <v>987</v>
      </c>
    </row>
    <row r="2397" spans="1:19" x14ac:dyDescent="0.25">
      <c r="A2397" s="54">
        <f>_xlfn.XLOOKUP(B2397,'School Lookup'!D:D,'School Lookup'!F:F,0)</f>
        <v>170692</v>
      </c>
      <c r="B2397" s="54" t="str">
        <f>_xlfn.XLOOKUP(C2397,'School Lookup'!A:A,'School Lookup'!D:D,_xlfn.XLOOKUP(C2397,'School Lookup'!B:B,'School Lookup'!D:D,_xlfn.XLOOKUP(C2397,'School Lookup'!C:C,'School Lookup'!D:D,0)))</f>
        <v>Anthony Bec Cmnty Primary</v>
      </c>
      <c r="C2397" t="s">
        <v>29</v>
      </c>
      <c r="D2397" t="s">
        <v>1862</v>
      </c>
      <c r="E2397" t="s">
        <v>16</v>
      </c>
      <c r="F2397" t="s">
        <v>734</v>
      </c>
      <c r="G2397" t="s">
        <v>229</v>
      </c>
      <c r="H2397" t="s">
        <v>318</v>
      </c>
      <c r="I2397" t="s">
        <v>980</v>
      </c>
      <c r="J2397" t="s">
        <v>981</v>
      </c>
      <c r="K2397" s="4">
        <v>46034</v>
      </c>
      <c r="L2397" s="5">
        <v>0.42241898148148149</v>
      </c>
      <c r="M2397" t="s">
        <v>953</v>
      </c>
      <c r="N2397" s="5">
        <v>2.3148148148148149E-4</v>
      </c>
      <c r="O2397" t="s">
        <v>982</v>
      </c>
      <c r="P2397">
        <v>2.5000000000000001E-2</v>
      </c>
      <c r="Q2397">
        <v>20</v>
      </c>
      <c r="R2397" t="s">
        <v>993</v>
      </c>
      <c r="S2397" t="s">
        <v>994</v>
      </c>
    </row>
    <row r="2398" spans="1:19" x14ac:dyDescent="0.25">
      <c r="A2398" s="54">
        <f>_xlfn.XLOOKUP(B2398,'School Lookup'!D:D,'School Lookup'!F:F,0)</f>
        <v>170692</v>
      </c>
      <c r="B2398" s="54" t="str">
        <f>_xlfn.XLOOKUP(C2398,'School Lookup'!A:A,'School Lookup'!D:D,_xlfn.XLOOKUP(C2398,'School Lookup'!B:B,'School Lookup'!D:D,_xlfn.XLOOKUP(C2398,'School Lookup'!C:C,'School Lookup'!D:D,0)))</f>
        <v>Anthony Bec Cmnty Primary</v>
      </c>
      <c r="C2398" t="s">
        <v>29</v>
      </c>
      <c r="D2398" t="s">
        <v>1940</v>
      </c>
      <c r="E2398" t="s">
        <v>16</v>
      </c>
      <c r="F2398" t="s">
        <v>734</v>
      </c>
      <c r="G2398" t="s">
        <v>229</v>
      </c>
      <c r="H2398" t="s">
        <v>318</v>
      </c>
      <c r="I2398" t="s">
        <v>980</v>
      </c>
      <c r="J2398" t="s">
        <v>981</v>
      </c>
      <c r="K2398" s="4">
        <v>46034</v>
      </c>
      <c r="L2398" s="5">
        <v>0.44987268518518519</v>
      </c>
      <c r="M2398" t="s">
        <v>953</v>
      </c>
      <c r="N2398" s="5">
        <v>3.3564814814814812E-4</v>
      </c>
      <c r="O2398" t="s">
        <v>982</v>
      </c>
      <c r="P2398">
        <v>3.5999999999999997E-2</v>
      </c>
      <c r="Q2398">
        <v>20</v>
      </c>
      <c r="R2398" t="s">
        <v>986</v>
      </c>
      <c r="S2398" t="s">
        <v>987</v>
      </c>
    </row>
    <row r="2399" spans="1:19" x14ac:dyDescent="0.25">
      <c r="A2399" s="54">
        <f>_xlfn.XLOOKUP(B2399,'School Lookup'!D:D,'School Lookup'!F:F,0)</f>
        <v>170692</v>
      </c>
      <c r="B2399" s="54" t="str">
        <f>_xlfn.XLOOKUP(C2399,'School Lookup'!A:A,'School Lookup'!D:D,_xlfn.XLOOKUP(C2399,'School Lookup'!B:B,'School Lookup'!D:D,_xlfn.XLOOKUP(C2399,'School Lookup'!C:C,'School Lookup'!D:D,0)))</f>
        <v>Anthony Bec Cmnty Primary</v>
      </c>
      <c r="C2399" t="s">
        <v>29</v>
      </c>
      <c r="D2399" t="s">
        <v>2035</v>
      </c>
      <c r="E2399" t="s">
        <v>16</v>
      </c>
      <c r="F2399" t="s">
        <v>734</v>
      </c>
      <c r="G2399" t="s">
        <v>229</v>
      </c>
      <c r="H2399" t="s">
        <v>318</v>
      </c>
      <c r="I2399" t="s">
        <v>980</v>
      </c>
      <c r="J2399" t="s">
        <v>981</v>
      </c>
      <c r="K2399" s="4">
        <v>46034</v>
      </c>
      <c r="L2399" s="5">
        <v>0.588287037037037</v>
      </c>
      <c r="M2399" t="s">
        <v>953</v>
      </c>
      <c r="N2399" s="5">
        <v>1.6377314814814813E-2</v>
      </c>
      <c r="O2399" t="s">
        <v>982</v>
      </c>
      <c r="P2399">
        <v>1.6759999999999999</v>
      </c>
      <c r="Q2399">
        <v>20</v>
      </c>
      <c r="R2399" t="s">
        <v>983</v>
      </c>
      <c r="S2399" t="s">
        <v>984</v>
      </c>
    </row>
    <row r="2400" spans="1:19" x14ac:dyDescent="0.25">
      <c r="A2400" s="54">
        <f>_xlfn.XLOOKUP(B2400,'School Lookup'!D:D,'School Lookup'!F:F,0)</f>
        <v>170692</v>
      </c>
      <c r="B2400" s="54" t="str">
        <f>_xlfn.XLOOKUP(C2400,'School Lookup'!A:A,'School Lookup'!D:D,_xlfn.XLOOKUP(C2400,'School Lookup'!B:B,'School Lookup'!D:D,_xlfn.XLOOKUP(C2400,'School Lookup'!C:C,'School Lookup'!D:D,0)))</f>
        <v>Anthony Bec Cmnty Primary</v>
      </c>
      <c r="C2400" t="s">
        <v>29</v>
      </c>
      <c r="D2400" t="s">
        <v>1940</v>
      </c>
      <c r="E2400" t="s">
        <v>16</v>
      </c>
      <c r="F2400" t="s">
        <v>734</v>
      </c>
      <c r="G2400" t="s">
        <v>229</v>
      </c>
      <c r="H2400" t="s">
        <v>318</v>
      </c>
      <c r="I2400" t="s">
        <v>980</v>
      </c>
      <c r="J2400" t="s">
        <v>981</v>
      </c>
      <c r="K2400" s="4">
        <v>46034</v>
      </c>
      <c r="L2400" s="5">
        <v>0.59769675925925925</v>
      </c>
      <c r="M2400" t="s">
        <v>953</v>
      </c>
      <c r="N2400" s="5">
        <v>8.7962962962962962E-4</v>
      </c>
      <c r="O2400" t="s">
        <v>982</v>
      </c>
      <c r="P2400">
        <v>9.1999999999999998E-2</v>
      </c>
      <c r="Q2400">
        <v>20</v>
      </c>
      <c r="R2400" t="s">
        <v>986</v>
      </c>
      <c r="S2400" t="s">
        <v>987</v>
      </c>
    </row>
    <row r="2401" spans="1:19" x14ac:dyDescent="0.25">
      <c r="A2401" s="54">
        <f>_xlfn.XLOOKUP(B2401,'School Lookup'!D:D,'School Lookup'!F:F,0)</f>
        <v>170692</v>
      </c>
      <c r="B2401" s="54" t="str">
        <f>_xlfn.XLOOKUP(C2401,'School Lookup'!A:A,'School Lookup'!D:D,_xlfn.XLOOKUP(C2401,'School Lookup'!B:B,'School Lookup'!D:D,_xlfn.XLOOKUP(C2401,'School Lookup'!C:C,'School Lookup'!D:D,0)))</f>
        <v>Anthony Bec Cmnty Primary</v>
      </c>
      <c r="C2401" t="s">
        <v>29</v>
      </c>
      <c r="D2401" t="s">
        <v>1695</v>
      </c>
      <c r="E2401" t="s">
        <v>16</v>
      </c>
      <c r="F2401" t="s">
        <v>734</v>
      </c>
      <c r="G2401" t="s">
        <v>229</v>
      </c>
      <c r="H2401" t="s">
        <v>318</v>
      </c>
      <c r="I2401" t="s">
        <v>980</v>
      </c>
      <c r="J2401" t="s">
        <v>981</v>
      </c>
      <c r="K2401" s="4">
        <v>46034</v>
      </c>
      <c r="L2401" s="5">
        <v>0.66898148148148151</v>
      </c>
      <c r="M2401" t="s">
        <v>953</v>
      </c>
      <c r="N2401" s="5">
        <v>4.8958333333333336E-3</v>
      </c>
      <c r="O2401" t="s">
        <v>982</v>
      </c>
      <c r="P2401">
        <v>0.502</v>
      </c>
      <c r="Q2401">
        <v>20</v>
      </c>
      <c r="R2401" t="s">
        <v>983</v>
      </c>
      <c r="S2401" t="s">
        <v>984</v>
      </c>
    </row>
    <row r="2402" spans="1:19" x14ac:dyDescent="0.25">
      <c r="A2402" s="54">
        <f>_xlfn.XLOOKUP(B2402,'School Lookup'!D:D,'School Lookup'!F:F,0)</f>
        <v>170692</v>
      </c>
      <c r="B2402" s="54" t="str">
        <f>_xlfn.XLOOKUP(C2402,'School Lookup'!A:A,'School Lookup'!D:D,_xlfn.XLOOKUP(C2402,'School Lookup'!B:B,'School Lookup'!D:D,_xlfn.XLOOKUP(C2402,'School Lookup'!C:C,'School Lookup'!D:D,0)))</f>
        <v>Anthony Bec Cmnty Primary</v>
      </c>
      <c r="C2402" t="s">
        <v>29</v>
      </c>
      <c r="D2402" t="s">
        <v>1143</v>
      </c>
      <c r="E2402" t="s">
        <v>16</v>
      </c>
      <c r="F2402" t="s">
        <v>734</v>
      </c>
      <c r="G2402" t="s">
        <v>229</v>
      </c>
      <c r="H2402" t="s">
        <v>318</v>
      </c>
      <c r="I2402" t="s">
        <v>980</v>
      </c>
      <c r="J2402" t="s">
        <v>959</v>
      </c>
      <c r="K2402" s="4">
        <v>46034</v>
      </c>
      <c r="L2402" s="5">
        <v>0.38923611111111112</v>
      </c>
      <c r="M2402" t="s">
        <v>953</v>
      </c>
      <c r="N2402" s="5">
        <v>1.712962962962963E-3</v>
      </c>
      <c r="O2402" t="s">
        <v>960</v>
      </c>
      <c r="P2402">
        <v>2.1999999999999999E-2</v>
      </c>
      <c r="Q2402">
        <v>20</v>
      </c>
      <c r="R2402" t="s">
        <v>1144</v>
      </c>
      <c r="S2402" t="s">
        <v>966</v>
      </c>
    </row>
    <row r="2403" spans="1:19" x14ac:dyDescent="0.25">
      <c r="A2403" s="54">
        <f>_xlfn.XLOOKUP(B2403,'School Lookup'!D:D,'School Lookup'!F:F,0)</f>
        <v>170692</v>
      </c>
      <c r="B2403" s="54" t="str">
        <f>_xlfn.XLOOKUP(C2403,'School Lookup'!A:A,'School Lookup'!D:D,_xlfn.XLOOKUP(C2403,'School Lookup'!B:B,'School Lookup'!D:D,_xlfn.XLOOKUP(C2403,'School Lookup'!C:C,'School Lookup'!D:D,0)))</f>
        <v>Anthony Bec Cmnty Primary</v>
      </c>
      <c r="C2403" t="s">
        <v>29</v>
      </c>
      <c r="D2403" t="s">
        <v>2036</v>
      </c>
      <c r="E2403" t="s">
        <v>16</v>
      </c>
      <c r="F2403" t="s">
        <v>734</v>
      </c>
      <c r="G2403" t="s">
        <v>229</v>
      </c>
      <c r="H2403" t="s">
        <v>318</v>
      </c>
      <c r="I2403" t="s">
        <v>980</v>
      </c>
      <c r="J2403" t="s">
        <v>959</v>
      </c>
      <c r="K2403" s="4">
        <v>46034</v>
      </c>
      <c r="L2403" s="5">
        <v>0.4283912037037037</v>
      </c>
      <c r="M2403" t="s">
        <v>953</v>
      </c>
      <c r="N2403" s="5">
        <v>8.6805555555555551E-4</v>
      </c>
      <c r="O2403" t="s">
        <v>960</v>
      </c>
      <c r="P2403">
        <v>2.1999999999999999E-2</v>
      </c>
      <c r="Q2403">
        <v>20</v>
      </c>
      <c r="R2403" t="s">
        <v>1071</v>
      </c>
      <c r="S2403" t="s">
        <v>966</v>
      </c>
    </row>
    <row r="2404" spans="1:19" x14ac:dyDescent="0.25">
      <c r="A2404" s="54">
        <f>_xlfn.XLOOKUP(B2404,'School Lookup'!D:D,'School Lookup'!F:F,0)</f>
        <v>170692</v>
      </c>
      <c r="B2404" s="54" t="str">
        <f>_xlfn.XLOOKUP(C2404,'School Lookup'!A:A,'School Lookup'!D:D,_xlfn.XLOOKUP(C2404,'School Lookup'!B:B,'School Lookup'!D:D,_xlfn.XLOOKUP(C2404,'School Lookup'!C:C,'School Lookup'!D:D,0)))</f>
        <v>Anthony Bec Cmnty Primary</v>
      </c>
      <c r="C2404" t="s">
        <v>29</v>
      </c>
      <c r="D2404" t="s">
        <v>1756</v>
      </c>
      <c r="E2404" t="s">
        <v>16</v>
      </c>
      <c r="F2404" t="s">
        <v>734</v>
      </c>
      <c r="G2404" t="s">
        <v>229</v>
      </c>
      <c r="H2404" t="s">
        <v>318</v>
      </c>
      <c r="I2404" t="s">
        <v>980</v>
      </c>
      <c r="J2404" t="s">
        <v>959</v>
      </c>
      <c r="K2404" s="4">
        <v>46034</v>
      </c>
      <c r="L2404" s="5">
        <v>0.67643518518518519</v>
      </c>
      <c r="M2404" t="s">
        <v>953</v>
      </c>
      <c r="N2404" s="5">
        <v>2.0254629629629629E-3</v>
      </c>
      <c r="O2404" t="s">
        <v>960</v>
      </c>
      <c r="P2404">
        <v>2.5000000000000001E-2</v>
      </c>
      <c r="Q2404">
        <v>20</v>
      </c>
      <c r="R2404" t="s">
        <v>1071</v>
      </c>
      <c r="S2404" t="s">
        <v>966</v>
      </c>
    </row>
    <row r="2405" spans="1:19" x14ac:dyDescent="0.25">
      <c r="A2405" s="54">
        <f>_xlfn.XLOOKUP(B2405,'School Lookup'!D:D,'School Lookup'!F:F,0)</f>
        <v>170692</v>
      </c>
      <c r="B2405" s="54" t="str">
        <f>_xlfn.XLOOKUP(C2405,'School Lookup'!A:A,'School Lookup'!D:D,_xlfn.XLOOKUP(C2405,'School Lookup'!B:B,'School Lookup'!D:D,_xlfn.XLOOKUP(C2405,'School Lookup'!C:C,'School Lookup'!D:D,0)))</f>
        <v>Anthony Bec Cmnty Primary</v>
      </c>
      <c r="C2405" t="s">
        <v>29</v>
      </c>
      <c r="D2405" t="s">
        <v>2037</v>
      </c>
      <c r="E2405" t="s">
        <v>16</v>
      </c>
      <c r="F2405" t="s">
        <v>734</v>
      </c>
      <c r="G2405" t="s">
        <v>229</v>
      </c>
      <c r="H2405" t="s">
        <v>318</v>
      </c>
      <c r="I2405" t="s">
        <v>980</v>
      </c>
      <c r="J2405" t="s">
        <v>959</v>
      </c>
      <c r="K2405" s="4">
        <v>46034</v>
      </c>
      <c r="L2405" s="5">
        <v>0.37274305555555554</v>
      </c>
      <c r="M2405" t="s">
        <v>953</v>
      </c>
      <c r="N2405" s="5">
        <v>5.7870370370370373E-5</v>
      </c>
      <c r="O2405" t="s">
        <v>1023</v>
      </c>
      <c r="P2405">
        <v>2.1999999999999999E-2</v>
      </c>
      <c r="Q2405">
        <v>20</v>
      </c>
      <c r="R2405" t="s">
        <v>2038</v>
      </c>
      <c r="S2405" t="s">
        <v>966</v>
      </c>
    </row>
    <row r="2406" spans="1:19" x14ac:dyDescent="0.25">
      <c r="A2406" s="54">
        <f>_xlfn.XLOOKUP(B2406,'School Lookup'!D:D,'School Lookup'!F:F,0)</f>
        <v>170692</v>
      </c>
      <c r="B2406" s="54" t="str">
        <f>_xlfn.XLOOKUP(C2406,'School Lookup'!A:A,'School Lookup'!D:D,_xlfn.XLOOKUP(C2406,'School Lookup'!B:B,'School Lookup'!D:D,_xlfn.XLOOKUP(C2406,'School Lookup'!C:C,'School Lookup'!D:D,0)))</f>
        <v>Anthony Bec Cmnty Primary</v>
      </c>
      <c r="C2406" t="s">
        <v>29</v>
      </c>
      <c r="D2406" t="s">
        <v>2037</v>
      </c>
      <c r="E2406" t="s">
        <v>16</v>
      </c>
      <c r="F2406" t="s">
        <v>734</v>
      </c>
      <c r="G2406" t="s">
        <v>229</v>
      </c>
      <c r="H2406" t="s">
        <v>318</v>
      </c>
      <c r="I2406" t="s">
        <v>980</v>
      </c>
      <c r="J2406" t="s">
        <v>959</v>
      </c>
      <c r="K2406" s="4">
        <v>46034</v>
      </c>
      <c r="L2406" s="5">
        <v>0.37637731481481479</v>
      </c>
      <c r="M2406" t="s">
        <v>953</v>
      </c>
      <c r="N2406" s="5">
        <v>5.7870370370370373E-5</v>
      </c>
      <c r="O2406" t="s">
        <v>1023</v>
      </c>
      <c r="P2406">
        <v>2.1999999999999999E-2</v>
      </c>
      <c r="Q2406">
        <v>20</v>
      </c>
      <c r="R2406" t="s">
        <v>2038</v>
      </c>
      <c r="S2406" t="s">
        <v>966</v>
      </c>
    </row>
    <row r="2407" spans="1:19" x14ac:dyDescent="0.25">
      <c r="A2407" s="54">
        <f>_xlfn.XLOOKUP(B2407,'School Lookup'!D:D,'School Lookup'!F:F,0)</f>
        <v>170692</v>
      </c>
      <c r="B2407" s="54" t="str">
        <f>_xlfn.XLOOKUP(C2407,'School Lookup'!A:A,'School Lookup'!D:D,_xlfn.XLOOKUP(C2407,'School Lookup'!B:B,'School Lookup'!D:D,_xlfn.XLOOKUP(C2407,'School Lookup'!C:C,'School Lookup'!D:D,0)))</f>
        <v>Anthony Bec Cmnty Primary</v>
      </c>
      <c r="C2407" t="s">
        <v>29</v>
      </c>
      <c r="D2407" t="s">
        <v>2037</v>
      </c>
      <c r="E2407" t="s">
        <v>16</v>
      </c>
      <c r="F2407" t="s">
        <v>734</v>
      </c>
      <c r="G2407" t="s">
        <v>229</v>
      </c>
      <c r="H2407" t="s">
        <v>318</v>
      </c>
      <c r="I2407" t="s">
        <v>980</v>
      </c>
      <c r="J2407" t="s">
        <v>959</v>
      </c>
      <c r="K2407" s="4">
        <v>46034</v>
      </c>
      <c r="L2407" s="5">
        <v>0.37747685185185187</v>
      </c>
      <c r="M2407" t="s">
        <v>953</v>
      </c>
      <c r="N2407" s="5">
        <v>2.7777777777777778E-4</v>
      </c>
      <c r="O2407" t="s">
        <v>1023</v>
      </c>
      <c r="P2407">
        <v>2.1999999999999999E-2</v>
      </c>
      <c r="Q2407">
        <v>20</v>
      </c>
      <c r="R2407" t="s">
        <v>2038</v>
      </c>
      <c r="S2407" t="s">
        <v>966</v>
      </c>
    </row>
    <row r="2408" spans="1:19" x14ac:dyDescent="0.25">
      <c r="A2408" s="54">
        <f>_xlfn.XLOOKUP(B2408,'School Lookup'!D:D,'School Lookup'!F:F,0)</f>
        <v>170692</v>
      </c>
      <c r="B2408" s="54" t="str">
        <f>_xlfn.XLOOKUP(C2408,'School Lookup'!A:A,'School Lookup'!D:D,_xlfn.XLOOKUP(C2408,'School Lookup'!B:B,'School Lookup'!D:D,_xlfn.XLOOKUP(C2408,'School Lookup'!C:C,'School Lookup'!D:D,0)))</f>
        <v>Anthony Bec Cmnty Primary</v>
      </c>
      <c r="C2408" t="s">
        <v>29</v>
      </c>
      <c r="D2408" t="s">
        <v>2033</v>
      </c>
      <c r="E2408" t="s">
        <v>16</v>
      </c>
      <c r="F2408" t="s">
        <v>734</v>
      </c>
      <c r="G2408" t="s">
        <v>229</v>
      </c>
      <c r="H2408" t="s">
        <v>318</v>
      </c>
      <c r="I2408" t="s">
        <v>980</v>
      </c>
      <c r="J2408" t="s">
        <v>959</v>
      </c>
      <c r="K2408" s="4">
        <v>46034</v>
      </c>
      <c r="L2408" s="5">
        <v>0.37797453703703704</v>
      </c>
      <c r="M2408" t="s">
        <v>953</v>
      </c>
      <c r="N2408" s="5">
        <v>6.7129629629629625E-4</v>
      </c>
      <c r="O2408" t="s">
        <v>1023</v>
      </c>
      <c r="P2408">
        <v>2.1999999999999999E-2</v>
      </c>
      <c r="Q2408">
        <v>20</v>
      </c>
      <c r="R2408" t="s">
        <v>978</v>
      </c>
      <c r="S2408" t="s">
        <v>966</v>
      </c>
    </row>
    <row r="2409" spans="1:19" x14ac:dyDescent="0.25">
      <c r="A2409" s="54">
        <f>_xlfn.XLOOKUP(B2409,'School Lookup'!D:D,'School Lookup'!F:F,0)</f>
        <v>170692</v>
      </c>
      <c r="B2409" s="54" t="str">
        <f>_xlfn.XLOOKUP(C2409,'School Lookup'!A:A,'School Lookup'!D:D,_xlfn.XLOOKUP(C2409,'School Lookup'!B:B,'School Lookup'!D:D,_xlfn.XLOOKUP(C2409,'School Lookup'!C:C,'School Lookup'!D:D,0)))</f>
        <v>Anthony Bec Cmnty Primary</v>
      </c>
      <c r="C2409" t="s">
        <v>29</v>
      </c>
      <c r="D2409" t="s">
        <v>2033</v>
      </c>
      <c r="E2409" t="s">
        <v>16</v>
      </c>
      <c r="F2409" t="s">
        <v>734</v>
      </c>
      <c r="G2409" t="s">
        <v>229</v>
      </c>
      <c r="H2409" t="s">
        <v>318</v>
      </c>
      <c r="I2409" t="s">
        <v>980</v>
      </c>
      <c r="J2409" t="s">
        <v>959</v>
      </c>
      <c r="K2409" s="4">
        <v>46034</v>
      </c>
      <c r="L2409" s="5">
        <v>0.38104166666666667</v>
      </c>
      <c r="M2409" t="s">
        <v>953</v>
      </c>
      <c r="N2409" s="5">
        <v>4.1666666666666669E-4</v>
      </c>
      <c r="O2409" t="s">
        <v>1023</v>
      </c>
      <c r="P2409">
        <v>2.1999999999999999E-2</v>
      </c>
      <c r="Q2409">
        <v>20</v>
      </c>
      <c r="R2409" t="s">
        <v>978</v>
      </c>
      <c r="S2409" t="s">
        <v>966</v>
      </c>
    </row>
    <row r="2410" spans="1:19" x14ac:dyDescent="0.25">
      <c r="A2410" s="54">
        <f>_xlfn.XLOOKUP(B2410,'School Lookup'!D:D,'School Lookup'!F:F,0)</f>
        <v>170692</v>
      </c>
      <c r="B2410" s="54" t="str">
        <f>_xlfn.XLOOKUP(C2410,'School Lookup'!A:A,'School Lookup'!D:D,_xlfn.XLOOKUP(C2410,'School Lookup'!B:B,'School Lookup'!D:D,_xlfn.XLOOKUP(C2410,'School Lookup'!C:C,'School Lookup'!D:D,0)))</f>
        <v>Anthony Bec Cmnty Primary</v>
      </c>
      <c r="C2410" t="s">
        <v>29</v>
      </c>
      <c r="D2410" t="s">
        <v>2033</v>
      </c>
      <c r="E2410" t="s">
        <v>16</v>
      </c>
      <c r="F2410" t="s">
        <v>734</v>
      </c>
      <c r="G2410" t="s">
        <v>229</v>
      </c>
      <c r="H2410" t="s">
        <v>318</v>
      </c>
      <c r="I2410" t="s">
        <v>980</v>
      </c>
      <c r="J2410" t="s">
        <v>959</v>
      </c>
      <c r="K2410" s="4">
        <v>46034</v>
      </c>
      <c r="L2410" s="5">
        <v>0.46041666666666664</v>
      </c>
      <c r="M2410" t="s">
        <v>953</v>
      </c>
      <c r="N2410" s="5">
        <v>1.1226851851851851E-3</v>
      </c>
      <c r="O2410" t="s">
        <v>1023</v>
      </c>
      <c r="P2410">
        <v>2.1999999999999999E-2</v>
      </c>
      <c r="Q2410">
        <v>20</v>
      </c>
      <c r="R2410" t="s">
        <v>978</v>
      </c>
      <c r="S2410" t="s">
        <v>966</v>
      </c>
    </row>
    <row r="2411" spans="1:19" x14ac:dyDescent="0.25">
      <c r="A2411" s="54">
        <f>_xlfn.XLOOKUP(B2411,'School Lookup'!D:D,'School Lookup'!F:F,0)</f>
        <v>231471</v>
      </c>
      <c r="B2411" s="54" t="str">
        <f>_xlfn.XLOOKUP(C2411,'School Lookup'!A:A,'School Lookup'!D:D,_xlfn.XLOOKUP(C2411,'School Lookup'!B:B,'School Lookup'!D:D,_xlfn.XLOOKUP(C2411,'School Lookup'!C:C,'School Lookup'!D:D,0)))</f>
        <v>Leys Junior School</v>
      </c>
      <c r="C2411" t="s">
        <v>19</v>
      </c>
      <c r="D2411" t="s">
        <v>1944</v>
      </c>
      <c r="E2411" t="s">
        <v>16</v>
      </c>
      <c r="F2411" t="s">
        <v>734</v>
      </c>
      <c r="G2411" t="s">
        <v>217</v>
      </c>
      <c r="H2411" t="s">
        <v>842</v>
      </c>
      <c r="I2411" t="s">
        <v>980</v>
      </c>
      <c r="J2411" t="s">
        <v>967</v>
      </c>
      <c r="K2411" s="4">
        <v>46034</v>
      </c>
      <c r="L2411" s="5">
        <v>0.39041666666666669</v>
      </c>
      <c r="M2411" t="s">
        <v>953</v>
      </c>
      <c r="N2411" s="5">
        <v>5.2083333333333333E-4</v>
      </c>
      <c r="O2411" t="s">
        <v>968</v>
      </c>
      <c r="P2411">
        <v>8.4000000000000005E-2</v>
      </c>
      <c r="Q2411">
        <v>20</v>
      </c>
      <c r="R2411" t="s">
        <v>1418</v>
      </c>
      <c r="S2411" t="s">
        <v>1657</v>
      </c>
    </row>
    <row r="2412" spans="1:19" x14ac:dyDescent="0.25">
      <c r="A2412" s="54">
        <f>_xlfn.XLOOKUP(B2412,'School Lookup'!D:D,'School Lookup'!F:F,0)</f>
        <v>231471</v>
      </c>
      <c r="B2412" s="54" t="str">
        <f>_xlfn.XLOOKUP(C2412,'School Lookup'!A:A,'School Lookup'!D:D,_xlfn.XLOOKUP(C2412,'School Lookup'!B:B,'School Lookup'!D:D,_xlfn.XLOOKUP(C2412,'School Lookup'!C:C,'School Lookup'!D:D,0)))</f>
        <v>Leys Junior School</v>
      </c>
      <c r="C2412" t="s">
        <v>19</v>
      </c>
      <c r="D2412" t="s">
        <v>1463</v>
      </c>
      <c r="E2412" t="s">
        <v>16</v>
      </c>
      <c r="F2412" t="s">
        <v>734</v>
      </c>
      <c r="G2412" t="s">
        <v>217</v>
      </c>
      <c r="H2412" t="s">
        <v>842</v>
      </c>
      <c r="I2412" t="s">
        <v>980</v>
      </c>
      <c r="J2412" t="s">
        <v>981</v>
      </c>
      <c r="K2412" s="4">
        <v>46034</v>
      </c>
      <c r="L2412" s="5">
        <v>0.69828703703703698</v>
      </c>
      <c r="M2412" t="s">
        <v>953</v>
      </c>
      <c r="N2412" s="5">
        <v>8.4490740740740739E-4</v>
      </c>
      <c r="O2412" t="s">
        <v>982</v>
      </c>
      <c r="P2412">
        <v>8.7999999999999995E-2</v>
      </c>
      <c r="Q2412">
        <v>20</v>
      </c>
      <c r="R2412" t="s">
        <v>983</v>
      </c>
      <c r="S2412" t="s">
        <v>984</v>
      </c>
    </row>
    <row r="2413" spans="1:19" x14ac:dyDescent="0.25">
      <c r="A2413" s="54">
        <f>_xlfn.XLOOKUP(B2413,'School Lookup'!D:D,'School Lookup'!F:F,0)</f>
        <v>231471</v>
      </c>
      <c r="B2413" s="54" t="str">
        <f>_xlfn.XLOOKUP(C2413,'School Lookup'!A:A,'School Lookup'!D:D,_xlfn.XLOOKUP(C2413,'School Lookup'!B:B,'School Lookup'!D:D,_xlfn.XLOOKUP(C2413,'School Lookup'!C:C,'School Lookup'!D:D,0)))</f>
        <v>Leys Junior School</v>
      </c>
      <c r="C2413" t="s">
        <v>19</v>
      </c>
      <c r="D2413" t="s">
        <v>1228</v>
      </c>
      <c r="E2413" t="s">
        <v>16</v>
      </c>
      <c r="F2413" t="s">
        <v>734</v>
      </c>
      <c r="G2413" t="s">
        <v>217</v>
      </c>
      <c r="H2413" t="s">
        <v>842</v>
      </c>
      <c r="I2413" t="s">
        <v>980</v>
      </c>
      <c r="J2413" t="s">
        <v>981</v>
      </c>
      <c r="K2413" s="4">
        <v>46034</v>
      </c>
      <c r="L2413" s="5">
        <v>0.70333333333333337</v>
      </c>
      <c r="M2413" t="s">
        <v>953</v>
      </c>
      <c r="N2413" s="5">
        <v>8.1018518518518516E-5</v>
      </c>
      <c r="O2413" t="s">
        <v>982</v>
      </c>
      <c r="P2413">
        <v>0.02</v>
      </c>
      <c r="Q2413">
        <v>20</v>
      </c>
      <c r="R2413" t="s">
        <v>998</v>
      </c>
      <c r="S2413" t="s">
        <v>987</v>
      </c>
    </row>
    <row r="2414" spans="1:19" x14ac:dyDescent="0.25">
      <c r="A2414" s="54">
        <f>_xlfn.XLOOKUP(B2414,'School Lookup'!D:D,'School Lookup'!F:F,0)</f>
        <v>231471</v>
      </c>
      <c r="B2414" s="54" t="str">
        <f>_xlfn.XLOOKUP(C2414,'School Lookup'!A:A,'School Lookup'!D:D,_xlfn.XLOOKUP(C2414,'School Lookup'!B:B,'School Lookup'!D:D,_xlfn.XLOOKUP(C2414,'School Lookup'!C:C,'School Lookup'!D:D,0)))</f>
        <v>Leys Junior School</v>
      </c>
      <c r="C2414" t="s">
        <v>19</v>
      </c>
      <c r="D2414" t="s">
        <v>1228</v>
      </c>
      <c r="E2414" t="s">
        <v>16</v>
      </c>
      <c r="F2414" t="s">
        <v>734</v>
      </c>
      <c r="G2414" t="s">
        <v>217</v>
      </c>
      <c r="H2414" t="s">
        <v>842</v>
      </c>
      <c r="I2414" t="s">
        <v>980</v>
      </c>
      <c r="J2414" t="s">
        <v>981</v>
      </c>
      <c r="K2414" s="4">
        <v>46034</v>
      </c>
      <c r="L2414" s="5">
        <v>0.7103356481481482</v>
      </c>
      <c r="M2414" t="s">
        <v>953</v>
      </c>
      <c r="N2414" s="5">
        <v>4.9768518518518521E-4</v>
      </c>
      <c r="O2414" t="s">
        <v>982</v>
      </c>
      <c r="P2414">
        <v>5.2999999999999999E-2</v>
      </c>
      <c r="Q2414">
        <v>20</v>
      </c>
      <c r="R2414" t="s">
        <v>998</v>
      </c>
      <c r="S2414" t="s">
        <v>987</v>
      </c>
    </row>
    <row r="2415" spans="1:19" x14ac:dyDescent="0.25">
      <c r="A2415" s="54">
        <f>_xlfn.XLOOKUP(B2415,'School Lookup'!D:D,'School Lookup'!F:F,0)</f>
        <v>231471</v>
      </c>
      <c r="B2415" s="54" t="str">
        <f>_xlfn.XLOOKUP(C2415,'School Lookup'!A:A,'School Lookup'!D:D,_xlfn.XLOOKUP(C2415,'School Lookup'!B:B,'School Lookup'!D:D,_xlfn.XLOOKUP(C2415,'School Lookup'!C:C,'School Lookup'!D:D,0)))</f>
        <v>Leys Junior School</v>
      </c>
      <c r="C2415" t="s">
        <v>19</v>
      </c>
      <c r="D2415" t="s">
        <v>2039</v>
      </c>
      <c r="E2415" t="s">
        <v>16</v>
      </c>
      <c r="F2415" t="s">
        <v>734</v>
      </c>
      <c r="G2415" t="s">
        <v>217</v>
      </c>
      <c r="H2415" t="s">
        <v>842</v>
      </c>
      <c r="I2415" t="s">
        <v>980</v>
      </c>
      <c r="J2415" t="s">
        <v>981</v>
      </c>
      <c r="K2415" s="4">
        <v>46034</v>
      </c>
      <c r="L2415" s="5">
        <v>0.38981481481481484</v>
      </c>
      <c r="M2415" t="s">
        <v>953</v>
      </c>
      <c r="N2415" s="5">
        <v>2.8935185185185184E-4</v>
      </c>
      <c r="O2415" t="s">
        <v>982</v>
      </c>
      <c r="P2415">
        <v>3.1E-2</v>
      </c>
      <c r="Q2415">
        <v>20</v>
      </c>
      <c r="R2415" t="s">
        <v>1006</v>
      </c>
      <c r="S2415" t="s">
        <v>994</v>
      </c>
    </row>
    <row r="2416" spans="1:19" x14ac:dyDescent="0.25">
      <c r="A2416" s="54">
        <f>_xlfn.XLOOKUP(B2416,'School Lookup'!D:D,'School Lookup'!F:F,0)</f>
        <v>231471</v>
      </c>
      <c r="B2416" s="54" t="str">
        <f>_xlfn.XLOOKUP(C2416,'School Lookup'!A:A,'School Lookup'!D:D,_xlfn.XLOOKUP(C2416,'School Lookup'!B:B,'School Lookup'!D:D,_xlfn.XLOOKUP(C2416,'School Lookup'!C:C,'School Lookup'!D:D,0)))</f>
        <v>Leys Junior School</v>
      </c>
      <c r="C2416" t="s">
        <v>19</v>
      </c>
      <c r="D2416" t="s">
        <v>2040</v>
      </c>
      <c r="E2416" t="s">
        <v>16</v>
      </c>
      <c r="F2416" t="s">
        <v>734</v>
      </c>
      <c r="G2416" t="s">
        <v>217</v>
      </c>
      <c r="H2416" t="s">
        <v>842</v>
      </c>
      <c r="I2416" t="s">
        <v>980</v>
      </c>
      <c r="J2416" t="s">
        <v>981</v>
      </c>
      <c r="K2416" s="4">
        <v>46034</v>
      </c>
      <c r="L2416" s="5">
        <v>0.52981481481481485</v>
      </c>
      <c r="M2416" t="s">
        <v>953</v>
      </c>
      <c r="N2416" s="5">
        <v>7.1759259259259259E-4</v>
      </c>
      <c r="O2416" t="s">
        <v>982</v>
      </c>
      <c r="P2416">
        <v>0.158</v>
      </c>
      <c r="Q2416">
        <v>20</v>
      </c>
      <c r="R2416" t="s">
        <v>1074</v>
      </c>
      <c r="S2416" t="s">
        <v>990</v>
      </c>
    </row>
    <row r="2417" spans="1:19" x14ac:dyDescent="0.25">
      <c r="A2417" s="54">
        <f>_xlfn.XLOOKUP(B2417,'School Lookup'!D:D,'School Lookup'!F:F,0)</f>
        <v>231471</v>
      </c>
      <c r="B2417" s="54" t="str">
        <f>_xlfn.XLOOKUP(C2417,'School Lookup'!A:A,'School Lookup'!D:D,_xlfn.XLOOKUP(C2417,'School Lookup'!B:B,'School Lookup'!D:D,_xlfn.XLOOKUP(C2417,'School Lookup'!C:C,'School Lookup'!D:D,0)))</f>
        <v>Leys Junior School</v>
      </c>
      <c r="C2417" t="s">
        <v>19</v>
      </c>
      <c r="D2417" t="s">
        <v>1049</v>
      </c>
      <c r="E2417" t="s">
        <v>16</v>
      </c>
      <c r="F2417" t="s">
        <v>734</v>
      </c>
      <c r="G2417" t="s">
        <v>217</v>
      </c>
      <c r="H2417" t="s">
        <v>842</v>
      </c>
      <c r="I2417" t="s">
        <v>980</v>
      </c>
      <c r="J2417" t="s">
        <v>981</v>
      </c>
      <c r="K2417" s="4">
        <v>46034</v>
      </c>
      <c r="L2417" s="5">
        <v>0.55403935185185182</v>
      </c>
      <c r="M2417" t="s">
        <v>953</v>
      </c>
      <c r="N2417" s="5">
        <v>1.3888888888888889E-3</v>
      </c>
      <c r="O2417" t="s">
        <v>982</v>
      </c>
      <c r="P2417">
        <v>0.14399999999999999</v>
      </c>
      <c r="Q2417">
        <v>20</v>
      </c>
      <c r="R2417" t="s">
        <v>983</v>
      </c>
      <c r="S2417" t="s">
        <v>984</v>
      </c>
    </row>
    <row r="2418" spans="1:19" x14ac:dyDescent="0.25">
      <c r="A2418" s="54">
        <f>_xlfn.XLOOKUP(B2418,'School Lookup'!D:D,'School Lookup'!F:F,0)</f>
        <v>231471</v>
      </c>
      <c r="B2418" s="54" t="str">
        <f>_xlfn.XLOOKUP(C2418,'School Lookup'!A:A,'School Lookup'!D:D,_xlfn.XLOOKUP(C2418,'School Lookup'!B:B,'School Lookup'!D:D,_xlfn.XLOOKUP(C2418,'School Lookup'!C:C,'School Lookup'!D:D,0)))</f>
        <v>Leys Junior School</v>
      </c>
      <c r="C2418" t="s">
        <v>19</v>
      </c>
      <c r="D2418" t="s">
        <v>2041</v>
      </c>
      <c r="E2418" t="s">
        <v>16</v>
      </c>
      <c r="F2418" t="s">
        <v>734</v>
      </c>
      <c r="G2418" t="s">
        <v>217</v>
      </c>
      <c r="H2418" t="s">
        <v>842</v>
      </c>
      <c r="I2418" t="s">
        <v>980</v>
      </c>
      <c r="J2418" t="s">
        <v>981</v>
      </c>
      <c r="K2418" s="4">
        <v>46034</v>
      </c>
      <c r="L2418" s="5">
        <v>0.55577546296296299</v>
      </c>
      <c r="M2418" t="s">
        <v>953</v>
      </c>
      <c r="N2418" s="5">
        <v>1.1921296296296296E-3</v>
      </c>
      <c r="O2418" t="s">
        <v>982</v>
      </c>
      <c r="P2418">
        <v>0.124</v>
      </c>
      <c r="Q2418">
        <v>20</v>
      </c>
      <c r="R2418" t="s">
        <v>983</v>
      </c>
      <c r="S2418" t="s">
        <v>984</v>
      </c>
    </row>
    <row r="2419" spans="1:19" x14ac:dyDescent="0.25">
      <c r="A2419" s="54">
        <f>_xlfn.XLOOKUP(B2419,'School Lookup'!D:D,'School Lookup'!F:F,0)</f>
        <v>231471</v>
      </c>
      <c r="B2419" s="54" t="str">
        <f>_xlfn.XLOOKUP(C2419,'School Lookup'!A:A,'School Lookup'!D:D,_xlfn.XLOOKUP(C2419,'School Lookup'!B:B,'School Lookup'!D:D,_xlfn.XLOOKUP(C2419,'School Lookup'!C:C,'School Lookup'!D:D,0)))</f>
        <v>Leys Junior School</v>
      </c>
      <c r="C2419" t="s">
        <v>19</v>
      </c>
      <c r="D2419" t="s">
        <v>1489</v>
      </c>
      <c r="E2419" t="s">
        <v>16</v>
      </c>
      <c r="F2419" t="s">
        <v>734</v>
      </c>
      <c r="G2419" t="s">
        <v>217</v>
      </c>
      <c r="H2419" t="s">
        <v>842</v>
      </c>
      <c r="I2419" t="s">
        <v>980</v>
      </c>
      <c r="J2419" t="s">
        <v>981</v>
      </c>
      <c r="K2419" s="4">
        <v>46034</v>
      </c>
      <c r="L2419" s="5">
        <v>0.56987268518518519</v>
      </c>
      <c r="M2419" t="s">
        <v>953</v>
      </c>
      <c r="N2419" s="5">
        <v>4.2824074074074075E-4</v>
      </c>
      <c r="O2419" t="s">
        <v>982</v>
      </c>
      <c r="P2419">
        <v>4.4999999999999998E-2</v>
      </c>
      <c r="Q2419">
        <v>20</v>
      </c>
      <c r="R2419" t="s">
        <v>998</v>
      </c>
      <c r="S2419" t="s">
        <v>987</v>
      </c>
    </row>
    <row r="2420" spans="1:19" x14ac:dyDescent="0.25">
      <c r="A2420" s="54">
        <f>_xlfn.XLOOKUP(B2420,'School Lookup'!D:D,'School Lookup'!F:F,0)</f>
        <v>231471</v>
      </c>
      <c r="B2420" s="54" t="str">
        <f>_xlfn.XLOOKUP(C2420,'School Lookup'!A:A,'School Lookup'!D:D,_xlfn.XLOOKUP(C2420,'School Lookup'!B:B,'School Lookup'!D:D,_xlfn.XLOOKUP(C2420,'School Lookup'!C:C,'School Lookup'!D:D,0)))</f>
        <v>Leys Junior School</v>
      </c>
      <c r="C2420" t="s">
        <v>19</v>
      </c>
      <c r="D2420" t="s">
        <v>2042</v>
      </c>
      <c r="E2420" t="s">
        <v>16</v>
      </c>
      <c r="F2420" t="s">
        <v>734</v>
      </c>
      <c r="G2420" t="s">
        <v>217</v>
      </c>
      <c r="H2420" t="s">
        <v>842</v>
      </c>
      <c r="I2420" t="s">
        <v>980</v>
      </c>
      <c r="J2420" t="s">
        <v>981</v>
      </c>
      <c r="K2420" s="4">
        <v>46034</v>
      </c>
      <c r="L2420" s="5">
        <v>0.57144675925925925</v>
      </c>
      <c r="M2420" t="s">
        <v>953</v>
      </c>
      <c r="N2420" s="5">
        <v>6.4814814814814813E-4</v>
      </c>
      <c r="O2420" t="s">
        <v>982</v>
      </c>
      <c r="P2420">
        <v>6.8000000000000005E-2</v>
      </c>
      <c r="Q2420">
        <v>20</v>
      </c>
      <c r="R2420" t="s">
        <v>998</v>
      </c>
      <c r="S2420" t="s">
        <v>987</v>
      </c>
    </row>
    <row r="2421" spans="1:19" x14ac:dyDescent="0.25">
      <c r="A2421" s="54">
        <f>_xlfn.XLOOKUP(B2421,'School Lookup'!D:D,'School Lookup'!F:F,0)</f>
        <v>231471</v>
      </c>
      <c r="B2421" s="54" t="str">
        <f>_xlfn.XLOOKUP(C2421,'School Lookup'!A:A,'School Lookup'!D:D,_xlfn.XLOOKUP(C2421,'School Lookup'!B:B,'School Lookup'!D:D,_xlfn.XLOOKUP(C2421,'School Lookup'!C:C,'School Lookup'!D:D,0)))</f>
        <v>Leys Junior School</v>
      </c>
      <c r="C2421" t="s">
        <v>19</v>
      </c>
      <c r="D2421" t="s">
        <v>1801</v>
      </c>
      <c r="E2421" t="s">
        <v>16</v>
      </c>
      <c r="F2421" t="s">
        <v>734</v>
      </c>
      <c r="G2421" t="s">
        <v>217</v>
      </c>
      <c r="H2421" t="s">
        <v>842</v>
      </c>
      <c r="I2421" t="s">
        <v>980</v>
      </c>
      <c r="J2421" t="s">
        <v>981</v>
      </c>
      <c r="K2421" s="4">
        <v>46034</v>
      </c>
      <c r="L2421" s="5">
        <v>0.57251157407407405</v>
      </c>
      <c r="M2421" t="s">
        <v>953</v>
      </c>
      <c r="N2421" s="5">
        <v>1.1574074074074073E-3</v>
      </c>
      <c r="O2421" t="s">
        <v>982</v>
      </c>
      <c r="P2421">
        <v>0.12</v>
      </c>
      <c r="Q2421">
        <v>20</v>
      </c>
      <c r="R2421" t="s">
        <v>998</v>
      </c>
      <c r="S2421" t="s">
        <v>987</v>
      </c>
    </row>
    <row r="2422" spans="1:19" x14ac:dyDescent="0.25">
      <c r="A2422" s="54">
        <f>_xlfn.XLOOKUP(B2422,'School Lookup'!D:D,'School Lookup'!F:F,0)</f>
        <v>231471</v>
      </c>
      <c r="B2422" s="54" t="str">
        <f>_xlfn.XLOOKUP(C2422,'School Lookup'!A:A,'School Lookup'!D:D,_xlfn.XLOOKUP(C2422,'School Lookup'!B:B,'School Lookup'!D:D,_xlfn.XLOOKUP(C2422,'School Lookup'!C:C,'School Lookup'!D:D,0)))</f>
        <v>Leys Junior School</v>
      </c>
      <c r="C2422" t="s">
        <v>19</v>
      </c>
      <c r="D2422" t="s">
        <v>1886</v>
      </c>
      <c r="E2422" t="s">
        <v>16</v>
      </c>
      <c r="F2422" t="s">
        <v>734</v>
      </c>
      <c r="G2422" t="s">
        <v>217</v>
      </c>
      <c r="H2422" t="s">
        <v>842</v>
      </c>
      <c r="I2422" t="s">
        <v>980</v>
      </c>
      <c r="J2422" t="s">
        <v>981</v>
      </c>
      <c r="K2422" s="4">
        <v>46034</v>
      </c>
      <c r="L2422" s="5">
        <v>0.60347222222222219</v>
      </c>
      <c r="M2422" t="s">
        <v>953</v>
      </c>
      <c r="N2422" s="5">
        <v>2.3148148148148149E-4</v>
      </c>
      <c r="O2422" t="s">
        <v>982</v>
      </c>
      <c r="P2422">
        <v>5.2999999999999999E-2</v>
      </c>
      <c r="Q2422">
        <v>20</v>
      </c>
      <c r="R2422" t="s">
        <v>989</v>
      </c>
      <c r="S2422" t="s">
        <v>990</v>
      </c>
    </row>
    <row r="2423" spans="1:19" x14ac:dyDescent="0.25">
      <c r="A2423" s="54">
        <f>_xlfn.XLOOKUP(B2423,'School Lookup'!D:D,'School Lookup'!F:F,0)</f>
        <v>231471</v>
      </c>
      <c r="B2423" s="54" t="str">
        <f>_xlfn.XLOOKUP(C2423,'School Lookup'!A:A,'School Lookup'!D:D,_xlfn.XLOOKUP(C2423,'School Lookup'!B:B,'School Lookup'!D:D,_xlfn.XLOOKUP(C2423,'School Lookup'!C:C,'School Lookup'!D:D,0)))</f>
        <v>Leys Junior School</v>
      </c>
      <c r="C2423" t="s">
        <v>19</v>
      </c>
      <c r="D2423" t="s">
        <v>2043</v>
      </c>
      <c r="E2423" t="s">
        <v>16</v>
      </c>
      <c r="F2423" t="s">
        <v>734</v>
      </c>
      <c r="G2423" t="s">
        <v>217</v>
      </c>
      <c r="H2423" t="s">
        <v>842</v>
      </c>
      <c r="I2423" t="s">
        <v>980</v>
      </c>
      <c r="J2423" t="s">
        <v>981</v>
      </c>
      <c r="K2423" s="4">
        <v>46034</v>
      </c>
      <c r="L2423" s="5">
        <v>0.6293171296296296</v>
      </c>
      <c r="M2423" t="s">
        <v>953</v>
      </c>
      <c r="N2423" s="5">
        <v>1.0879629629629629E-3</v>
      </c>
      <c r="O2423" t="s">
        <v>982</v>
      </c>
      <c r="P2423">
        <v>0.113</v>
      </c>
      <c r="Q2423">
        <v>20</v>
      </c>
      <c r="R2423" t="s">
        <v>998</v>
      </c>
      <c r="S2423" t="s">
        <v>987</v>
      </c>
    </row>
    <row r="2424" spans="1:19" x14ac:dyDescent="0.25">
      <c r="A2424" s="54">
        <f>_xlfn.XLOOKUP(B2424,'School Lookup'!D:D,'School Lookup'!F:F,0)</f>
        <v>231471</v>
      </c>
      <c r="B2424" s="54" t="str">
        <f>_xlfn.XLOOKUP(C2424,'School Lookup'!A:A,'School Lookup'!D:D,_xlfn.XLOOKUP(C2424,'School Lookup'!B:B,'School Lookup'!D:D,_xlfn.XLOOKUP(C2424,'School Lookup'!C:C,'School Lookup'!D:D,0)))</f>
        <v>Leys Junior School</v>
      </c>
      <c r="C2424" t="s">
        <v>19</v>
      </c>
      <c r="D2424" t="s">
        <v>2044</v>
      </c>
      <c r="E2424" t="s">
        <v>16</v>
      </c>
      <c r="F2424" t="s">
        <v>734</v>
      </c>
      <c r="G2424" t="s">
        <v>217</v>
      </c>
      <c r="H2424" t="s">
        <v>842</v>
      </c>
      <c r="I2424" t="s">
        <v>980</v>
      </c>
      <c r="J2424" t="s">
        <v>981</v>
      </c>
      <c r="K2424" s="4">
        <v>46034</v>
      </c>
      <c r="L2424" s="5">
        <v>0.64978009259259262</v>
      </c>
      <c r="M2424" t="s">
        <v>953</v>
      </c>
      <c r="N2424" s="5">
        <v>4.6296296296296298E-4</v>
      </c>
      <c r="O2424" t="s">
        <v>982</v>
      </c>
      <c r="P2424">
        <v>4.9000000000000002E-2</v>
      </c>
      <c r="Q2424">
        <v>20</v>
      </c>
      <c r="R2424" t="s">
        <v>998</v>
      </c>
      <c r="S2424" t="s">
        <v>987</v>
      </c>
    </row>
    <row r="2425" spans="1:19" x14ac:dyDescent="0.25">
      <c r="A2425" s="54">
        <f>_xlfn.XLOOKUP(B2425,'School Lookup'!D:D,'School Lookup'!F:F,0)</f>
        <v>231471</v>
      </c>
      <c r="B2425" s="54" t="str">
        <f>_xlfn.XLOOKUP(C2425,'School Lookup'!A:A,'School Lookup'!D:D,_xlfn.XLOOKUP(C2425,'School Lookup'!B:B,'School Lookup'!D:D,_xlfn.XLOOKUP(C2425,'School Lookup'!C:C,'School Lookup'!D:D,0)))</f>
        <v>Leys Junior School</v>
      </c>
      <c r="C2425" t="s">
        <v>19</v>
      </c>
      <c r="D2425" t="s">
        <v>1890</v>
      </c>
      <c r="E2425" t="s">
        <v>16</v>
      </c>
      <c r="F2425" t="s">
        <v>734</v>
      </c>
      <c r="G2425" t="s">
        <v>217</v>
      </c>
      <c r="H2425" t="s">
        <v>842</v>
      </c>
      <c r="I2425" t="s">
        <v>980</v>
      </c>
      <c r="J2425" t="s">
        <v>981</v>
      </c>
      <c r="K2425" s="4">
        <v>46034</v>
      </c>
      <c r="L2425" s="5">
        <v>0.69126157407407407</v>
      </c>
      <c r="M2425" t="s">
        <v>953</v>
      </c>
      <c r="N2425" s="5">
        <v>9.4907407407407408E-4</v>
      </c>
      <c r="O2425" t="s">
        <v>982</v>
      </c>
      <c r="P2425">
        <v>9.9000000000000005E-2</v>
      </c>
      <c r="Q2425">
        <v>20</v>
      </c>
      <c r="R2425" t="s">
        <v>1011</v>
      </c>
      <c r="S2425" t="s">
        <v>984</v>
      </c>
    </row>
    <row r="2426" spans="1:19" x14ac:dyDescent="0.25">
      <c r="A2426" s="54">
        <f>_xlfn.XLOOKUP(B2426,'School Lookup'!D:D,'School Lookup'!F:F,0)</f>
        <v>231471</v>
      </c>
      <c r="B2426" s="54" t="str">
        <f>_xlfn.XLOOKUP(C2426,'School Lookup'!A:A,'School Lookup'!D:D,_xlfn.XLOOKUP(C2426,'School Lookup'!B:B,'School Lookup'!D:D,_xlfn.XLOOKUP(C2426,'School Lookup'!C:C,'School Lookup'!D:D,0)))</f>
        <v>Leys Junior School</v>
      </c>
      <c r="C2426" t="s">
        <v>19</v>
      </c>
      <c r="D2426" t="s">
        <v>1463</v>
      </c>
      <c r="E2426" t="s">
        <v>16</v>
      </c>
      <c r="F2426" t="s">
        <v>734</v>
      </c>
      <c r="G2426" t="s">
        <v>217</v>
      </c>
      <c r="H2426" t="s">
        <v>842</v>
      </c>
      <c r="I2426" t="s">
        <v>980</v>
      </c>
      <c r="J2426" t="s">
        <v>981</v>
      </c>
      <c r="K2426" s="4">
        <v>46034</v>
      </c>
      <c r="L2426" s="5">
        <v>0.69646990740740744</v>
      </c>
      <c r="M2426" t="s">
        <v>953</v>
      </c>
      <c r="N2426" s="5">
        <v>9.837962962962962E-4</v>
      </c>
      <c r="O2426" t="s">
        <v>982</v>
      </c>
      <c r="P2426">
        <v>0.10199999999999999</v>
      </c>
      <c r="Q2426">
        <v>20</v>
      </c>
      <c r="R2426" t="s">
        <v>983</v>
      </c>
      <c r="S2426" t="s">
        <v>984</v>
      </c>
    </row>
    <row r="2427" spans="1:19" x14ac:dyDescent="0.25">
      <c r="A2427" s="54">
        <f>_xlfn.XLOOKUP(B2427,'School Lookup'!D:D,'School Lookup'!F:F,0)</f>
        <v>585323</v>
      </c>
      <c r="B2427" s="54" t="str">
        <f>_xlfn.XLOOKUP(C2427,'School Lookup'!A:A,'School Lookup'!D:D,_xlfn.XLOOKUP(C2427,'School Lookup'!B:B,'School Lookup'!D:D,_xlfn.XLOOKUP(C2427,'School Lookup'!C:C,'School Lookup'!D:D,0)))</f>
        <v>Netherseal St Peters CE Controlled Primary School</v>
      </c>
      <c r="C2427" t="s">
        <v>26</v>
      </c>
      <c r="D2427" t="s">
        <v>2045</v>
      </c>
      <c r="E2427" t="s">
        <v>16</v>
      </c>
      <c r="F2427" t="s">
        <v>734</v>
      </c>
      <c r="G2427" t="s">
        <v>131</v>
      </c>
      <c r="H2427" t="s">
        <v>768</v>
      </c>
      <c r="I2427" t="s">
        <v>980</v>
      </c>
      <c r="J2427" t="s">
        <v>981</v>
      </c>
      <c r="K2427" s="4">
        <v>46034</v>
      </c>
      <c r="L2427" s="5">
        <v>0.41717592592592595</v>
      </c>
      <c r="M2427" t="s">
        <v>953</v>
      </c>
      <c r="N2427" s="5">
        <v>1.6666666666666668E-3</v>
      </c>
      <c r="O2427" t="s">
        <v>982</v>
      </c>
      <c r="P2427">
        <v>0.17199999999999999</v>
      </c>
      <c r="Q2427">
        <v>20</v>
      </c>
      <c r="R2427" t="s">
        <v>986</v>
      </c>
      <c r="S2427" t="s">
        <v>987</v>
      </c>
    </row>
    <row r="2428" spans="1:19" x14ac:dyDescent="0.25">
      <c r="A2428" s="54">
        <f>_xlfn.XLOOKUP(B2428,'School Lookup'!D:D,'School Lookup'!F:F,0)</f>
        <v>585323</v>
      </c>
      <c r="B2428" s="54" t="str">
        <f>_xlfn.XLOOKUP(C2428,'School Lookup'!A:A,'School Lookup'!D:D,_xlfn.XLOOKUP(C2428,'School Lookup'!B:B,'School Lookup'!D:D,_xlfn.XLOOKUP(C2428,'School Lookup'!C:C,'School Lookup'!D:D,0)))</f>
        <v>Netherseal St Peters CE Controlled Primary School</v>
      </c>
      <c r="C2428" t="s">
        <v>26</v>
      </c>
      <c r="D2428" t="s">
        <v>1296</v>
      </c>
      <c r="E2428" t="s">
        <v>16</v>
      </c>
      <c r="F2428" t="s">
        <v>734</v>
      </c>
      <c r="G2428" t="s">
        <v>131</v>
      </c>
      <c r="H2428" t="s">
        <v>768</v>
      </c>
      <c r="I2428" t="s">
        <v>980</v>
      </c>
      <c r="J2428" t="s">
        <v>981</v>
      </c>
      <c r="K2428" s="4">
        <v>46034</v>
      </c>
      <c r="L2428" s="5">
        <v>0.42836805555555557</v>
      </c>
      <c r="M2428" t="s">
        <v>953</v>
      </c>
      <c r="N2428" s="5">
        <v>4.0509259259259258E-4</v>
      </c>
      <c r="O2428" t="s">
        <v>982</v>
      </c>
      <c r="P2428">
        <v>4.2999999999999997E-2</v>
      </c>
      <c r="Q2428">
        <v>20</v>
      </c>
      <c r="R2428" t="s">
        <v>983</v>
      </c>
      <c r="S2428" t="s">
        <v>984</v>
      </c>
    </row>
    <row r="2429" spans="1:19" x14ac:dyDescent="0.25">
      <c r="A2429" s="54">
        <f>_xlfn.XLOOKUP(B2429,'School Lookup'!D:D,'School Lookup'!F:F,0)</f>
        <v>231471</v>
      </c>
      <c r="B2429" s="54" t="str">
        <f>_xlfn.XLOOKUP(C2429,'School Lookup'!A:A,'School Lookup'!D:D,_xlfn.XLOOKUP(C2429,'School Lookup'!B:B,'School Lookup'!D:D,_xlfn.XLOOKUP(C2429,'School Lookup'!C:C,'School Lookup'!D:D,0)))</f>
        <v>Leys Junior School</v>
      </c>
      <c r="C2429" t="s">
        <v>19</v>
      </c>
      <c r="D2429" t="s">
        <v>1036</v>
      </c>
      <c r="E2429" t="s">
        <v>16</v>
      </c>
      <c r="F2429" t="s">
        <v>734</v>
      </c>
      <c r="G2429" t="s">
        <v>217</v>
      </c>
      <c r="H2429" t="s">
        <v>842</v>
      </c>
      <c r="I2429" t="s">
        <v>980</v>
      </c>
      <c r="J2429" t="s">
        <v>959</v>
      </c>
      <c r="K2429" s="4">
        <v>46034</v>
      </c>
      <c r="L2429" s="5">
        <v>0.66082175925925923</v>
      </c>
      <c r="M2429" t="s">
        <v>953</v>
      </c>
      <c r="N2429" s="5">
        <v>1.5162037037037036E-3</v>
      </c>
      <c r="O2429" t="s">
        <v>960</v>
      </c>
      <c r="P2429">
        <v>2.1999999999999999E-2</v>
      </c>
      <c r="Q2429">
        <v>20</v>
      </c>
      <c r="R2429" t="s">
        <v>978</v>
      </c>
      <c r="S2429" t="s">
        <v>966</v>
      </c>
    </row>
    <row r="2430" spans="1:19" x14ac:dyDescent="0.25">
      <c r="A2430" s="54">
        <f>_xlfn.XLOOKUP(B2430,'School Lookup'!D:D,'School Lookup'!F:F,0)</f>
        <v>856243</v>
      </c>
      <c r="B2430" s="54" t="str">
        <f>_xlfn.XLOOKUP(C2430,'School Lookup'!A:A,'School Lookup'!D:D,_xlfn.XLOOKUP(C2430,'School Lookup'!B:B,'School Lookup'!D:D,_xlfn.XLOOKUP(C2430,'School Lookup'!C:C,'School Lookup'!D:D,0)))</f>
        <v>Elton Primary School</v>
      </c>
      <c r="C2430" t="s">
        <v>331</v>
      </c>
      <c r="D2430" t="s">
        <v>2046</v>
      </c>
      <c r="E2430" t="s">
        <v>16</v>
      </c>
      <c r="F2430" t="s">
        <v>734</v>
      </c>
      <c r="G2430" t="s">
        <v>332</v>
      </c>
      <c r="H2430" t="s">
        <v>877</v>
      </c>
      <c r="I2430" t="s">
        <v>958</v>
      </c>
      <c r="J2430" t="s">
        <v>959</v>
      </c>
      <c r="K2430" s="4">
        <v>46034</v>
      </c>
      <c r="L2430" s="5">
        <v>0.39890046296296294</v>
      </c>
      <c r="M2430" t="s">
        <v>953</v>
      </c>
      <c r="N2430" s="5">
        <v>6.3657407407407413E-4</v>
      </c>
      <c r="O2430" t="s">
        <v>1023</v>
      </c>
      <c r="P2430">
        <v>0</v>
      </c>
      <c r="Q2430">
        <v>20</v>
      </c>
      <c r="R2430" t="s">
        <v>2047</v>
      </c>
      <c r="S2430" t="s">
        <v>966</v>
      </c>
    </row>
    <row r="2431" spans="1:19" x14ac:dyDescent="0.25">
      <c r="A2431" s="54">
        <f>_xlfn.XLOOKUP(B2431,'School Lookup'!D:D,'School Lookup'!F:F,0)</f>
        <v>585323</v>
      </c>
      <c r="B2431" s="54" t="str">
        <f>_xlfn.XLOOKUP(C2431,'School Lookup'!A:A,'School Lookup'!D:D,_xlfn.XLOOKUP(C2431,'School Lookup'!B:B,'School Lookup'!D:D,_xlfn.XLOOKUP(C2431,'School Lookup'!C:C,'School Lookup'!D:D,0)))</f>
        <v>Netherseal St Peters CE Controlled Primary School</v>
      </c>
      <c r="C2431" t="s">
        <v>26</v>
      </c>
      <c r="D2431" t="s">
        <v>1035</v>
      </c>
      <c r="E2431" t="s">
        <v>16</v>
      </c>
      <c r="F2431" t="s">
        <v>734</v>
      </c>
      <c r="G2431" t="s">
        <v>131</v>
      </c>
      <c r="H2431" t="s">
        <v>768</v>
      </c>
      <c r="I2431" t="s">
        <v>980</v>
      </c>
      <c r="J2431" t="s">
        <v>981</v>
      </c>
      <c r="K2431" s="4">
        <v>46034</v>
      </c>
      <c r="L2431" s="5">
        <v>0.41249999999999998</v>
      </c>
      <c r="M2431" t="s">
        <v>953</v>
      </c>
      <c r="N2431" s="5">
        <v>9.3749999999999997E-4</v>
      </c>
      <c r="O2431" t="s">
        <v>982</v>
      </c>
      <c r="P2431">
        <v>9.8000000000000004E-2</v>
      </c>
      <c r="Q2431">
        <v>20</v>
      </c>
      <c r="R2431" t="s">
        <v>998</v>
      </c>
      <c r="S2431" t="s">
        <v>987</v>
      </c>
    </row>
    <row r="2432" spans="1:19" x14ac:dyDescent="0.25">
      <c r="A2432" s="54">
        <f>_xlfn.XLOOKUP(B2432,'School Lookup'!D:D,'School Lookup'!F:F,0)</f>
        <v>682471</v>
      </c>
      <c r="B2432" s="54" t="str">
        <f>_xlfn.XLOOKUP(C2432,'School Lookup'!A:A,'School Lookup'!D:D,_xlfn.XLOOKUP(C2432,'School Lookup'!B:B,'School Lookup'!D:D,_xlfn.XLOOKUP(C2432,'School Lookup'!C:C,'School Lookup'!D:D,0)))</f>
        <v>Ridgeway Primary School</v>
      </c>
      <c r="C2432" t="s">
        <v>327</v>
      </c>
      <c r="D2432">
        <v>500</v>
      </c>
      <c r="E2432" t="s">
        <v>16</v>
      </c>
      <c r="F2432" t="s">
        <v>734</v>
      </c>
      <c r="G2432" t="s">
        <v>328</v>
      </c>
      <c r="H2432" t="s">
        <v>885</v>
      </c>
      <c r="I2432" t="s">
        <v>958</v>
      </c>
      <c r="J2432" t="s">
        <v>959</v>
      </c>
      <c r="K2432" s="4">
        <v>46035</v>
      </c>
      <c r="L2432" s="5">
        <v>0.47185185185185186</v>
      </c>
      <c r="M2432" t="s">
        <v>953</v>
      </c>
      <c r="N2432" s="5">
        <v>3.4722222222222222E-5</v>
      </c>
      <c r="O2432" t="s">
        <v>960</v>
      </c>
      <c r="P2432">
        <v>0</v>
      </c>
      <c r="Q2432">
        <v>20</v>
      </c>
      <c r="R2432" t="s">
        <v>961</v>
      </c>
      <c r="S2432" t="s">
        <v>955</v>
      </c>
    </row>
    <row r="2433" spans="1:19" x14ac:dyDescent="0.25">
      <c r="A2433" s="54">
        <f>_xlfn.XLOOKUP(B2433,'School Lookup'!D:D,'School Lookup'!F:F,0)</f>
        <v>682471</v>
      </c>
      <c r="B2433" s="54" t="str">
        <f>_xlfn.XLOOKUP(C2433,'School Lookup'!A:A,'School Lookup'!D:D,_xlfn.XLOOKUP(C2433,'School Lookup'!B:B,'School Lookup'!D:D,_xlfn.XLOOKUP(C2433,'School Lookup'!C:C,'School Lookup'!D:D,0)))</f>
        <v>Ridgeway Primary School</v>
      </c>
      <c r="C2433" t="s">
        <v>327</v>
      </c>
      <c r="D2433">
        <v>500</v>
      </c>
      <c r="E2433" t="s">
        <v>16</v>
      </c>
      <c r="F2433" t="s">
        <v>734</v>
      </c>
      <c r="G2433" t="s">
        <v>328</v>
      </c>
      <c r="H2433" t="s">
        <v>885</v>
      </c>
      <c r="I2433" t="s">
        <v>958</v>
      </c>
      <c r="J2433" t="s">
        <v>959</v>
      </c>
      <c r="K2433" s="4">
        <v>46035</v>
      </c>
      <c r="L2433" s="5">
        <v>0.47289351851851852</v>
      </c>
      <c r="M2433" t="s">
        <v>953</v>
      </c>
      <c r="N2433" s="5">
        <v>3.4722222222222222E-5</v>
      </c>
      <c r="O2433" t="s">
        <v>960</v>
      </c>
      <c r="P2433">
        <v>0</v>
      </c>
      <c r="Q2433">
        <v>20</v>
      </c>
      <c r="R2433" t="s">
        <v>961</v>
      </c>
      <c r="S2433" t="s">
        <v>955</v>
      </c>
    </row>
    <row r="2434" spans="1:19" x14ac:dyDescent="0.25">
      <c r="A2434" s="54">
        <f>_xlfn.XLOOKUP(B2434,'School Lookup'!D:D,'School Lookup'!F:F,0)</f>
        <v>682471</v>
      </c>
      <c r="B2434" s="54" t="str">
        <f>_xlfn.XLOOKUP(C2434,'School Lookup'!A:A,'School Lookup'!D:D,_xlfn.XLOOKUP(C2434,'School Lookup'!B:B,'School Lookup'!D:D,_xlfn.XLOOKUP(C2434,'School Lookup'!C:C,'School Lookup'!D:D,0)))</f>
        <v>Ridgeway Primary School</v>
      </c>
      <c r="C2434" t="s">
        <v>327</v>
      </c>
      <c r="D2434">
        <v>500</v>
      </c>
      <c r="E2434" t="s">
        <v>16</v>
      </c>
      <c r="F2434" t="s">
        <v>734</v>
      </c>
      <c r="G2434" t="s">
        <v>328</v>
      </c>
      <c r="H2434" t="s">
        <v>885</v>
      </c>
      <c r="I2434" t="s">
        <v>958</v>
      </c>
      <c r="J2434" t="s">
        <v>959</v>
      </c>
      <c r="K2434" s="4">
        <v>46035</v>
      </c>
      <c r="L2434" s="5">
        <v>0.4770138888888889</v>
      </c>
      <c r="M2434" t="s">
        <v>953</v>
      </c>
      <c r="N2434" s="5">
        <v>3.4722222222222222E-5</v>
      </c>
      <c r="O2434" t="s">
        <v>960</v>
      </c>
      <c r="P2434">
        <v>0</v>
      </c>
      <c r="Q2434">
        <v>20</v>
      </c>
      <c r="R2434" t="s">
        <v>961</v>
      </c>
      <c r="S2434" t="s">
        <v>955</v>
      </c>
    </row>
    <row r="2435" spans="1:19" x14ac:dyDescent="0.25">
      <c r="A2435" s="54">
        <f>_xlfn.XLOOKUP(B2435,'School Lookup'!D:D,'School Lookup'!F:F,0)</f>
        <v>682471</v>
      </c>
      <c r="B2435" s="54" t="str">
        <f>_xlfn.XLOOKUP(C2435,'School Lookup'!A:A,'School Lookup'!D:D,_xlfn.XLOOKUP(C2435,'School Lookup'!B:B,'School Lookup'!D:D,_xlfn.XLOOKUP(C2435,'School Lookup'!C:C,'School Lookup'!D:D,0)))</f>
        <v>Ridgeway Primary School</v>
      </c>
      <c r="C2435" t="s">
        <v>327</v>
      </c>
      <c r="D2435">
        <v>500</v>
      </c>
      <c r="E2435" t="s">
        <v>16</v>
      </c>
      <c r="F2435" t="s">
        <v>734</v>
      </c>
      <c r="G2435" t="s">
        <v>328</v>
      </c>
      <c r="H2435" t="s">
        <v>885</v>
      </c>
      <c r="I2435" t="s">
        <v>958</v>
      </c>
      <c r="J2435" t="s">
        <v>959</v>
      </c>
      <c r="K2435" s="4">
        <v>46035</v>
      </c>
      <c r="L2435" s="5">
        <v>0.50563657407407403</v>
      </c>
      <c r="M2435" t="s">
        <v>953</v>
      </c>
      <c r="N2435" s="5">
        <v>1.1574074074074075E-4</v>
      </c>
      <c r="O2435" t="s">
        <v>960</v>
      </c>
      <c r="P2435">
        <v>0</v>
      </c>
      <c r="Q2435">
        <v>20</v>
      </c>
      <c r="R2435" t="s">
        <v>961</v>
      </c>
      <c r="S2435" t="s">
        <v>955</v>
      </c>
    </row>
    <row r="2436" spans="1:19" x14ac:dyDescent="0.25">
      <c r="A2436" s="54">
        <f>_xlfn.XLOOKUP(B2436,'School Lookup'!D:D,'School Lookup'!F:F,0)</f>
        <v>682471</v>
      </c>
      <c r="B2436" s="54" t="str">
        <f>_xlfn.XLOOKUP(C2436,'School Lookup'!A:A,'School Lookup'!D:D,_xlfn.XLOOKUP(C2436,'School Lookup'!B:B,'School Lookup'!D:D,_xlfn.XLOOKUP(C2436,'School Lookup'!C:C,'School Lookup'!D:D,0)))</f>
        <v>Ridgeway Primary School</v>
      </c>
      <c r="C2436" t="s">
        <v>327</v>
      </c>
      <c r="D2436" t="s">
        <v>963</v>
      </c>
      <c r="E2436" t="s">
        <v>16</v>
      </c>
      <c r="F2436" t="s">
        <v>734</v>
      </c>
      <c r="G2436" t="s">
        <v>328</v>
      </c>
      <c r="H2436" t="s">
        <v>885</v>
      </c>
      <c r="I2436" t="s">
        <v>958</v>
      </c>
      <c r="J2436" t="s">
        <v>959</v>
      </c>
      <c r="K2436" s="4">
        <v>46035</v>
      </c>
      <c r="L2436" s="5">
        <v>0.56034722222222222</v>
      </c>
      <c r="M2436" t="s">
        <v>953</v>
      </c>
      <c r="N2436" s="5">
        <v>3.5879629629629629E-4</v>
      </c>
      <c r="O2436" t="s">
        <v>960</v>
      </c>
      <c r="P2436">
        <v>0</v>
      </c>
      <c r="Q2436">
        <v>20</v>
      </c>
      <c r="R2436" t="s">
        <v>955</v>
      </c>
    </row>
    <row r="2437" spans="1:19" x14ac:dyDescent="0.25">
      <c r="A2437" s="54">
        <f>_xlfn.XLOOKUP(B2437,'School Lookup'!D:D,'School Lookup'!F:F,0)</f>
        <v>682471</v>
      </c>
      <c r="B2437" s="54" t="str">
        <f>_xlfn.XLOOKUP(C2437,'School Lookup'!A:A,'School Lookup'!D:D,_xlfn.XLOOKUP(C2437,'School Lookup'!B:B,'School Lookup'!D:D,_xlfn.XLOOKUP(C2437,'School Lookup'!C:C,'School Lookup'!D:D,0)))</f>
        <v>Ridgeway Primary School</v>
      </c>
      <c r="C2437" t="s">
        <v>327</v>
      </c>
      <c r="D2437">
        <v>500</v>
      </c>
      <c r="E2437" t="s">
        <v>16</v>
      </c>
      <c r="F2437" t="s">
        <v>734</v>
      </c>
      <c r="G2437" t="s">
        <v>328</v>
      </c>
      <c r="H2437" t="s">
        <v>885</v>
      </c>
      <c r="I2437" t="s">
        <v>958</v>
      </c>
      <c r="J2437" t="s">
        <v>959</v>
      </c>
      <c r="K2437" s="4">
        <v>46035</v>
      </c>
      <c r="L2437" s="5">
        <v>0.56034722222222222</v>
      </c>
      <c r="M2437" t="s">
        <v>953</v>
      </c>
      <c r="N2437" s="5">
        <v>3.5879629629629629E-4</v>
      </c>
      <c r="O2437" t="s">
        <v>960</v>
      </c>
      <c r="P2437">
        <v>0</v>
      </c>
      <c r="Q2437">
        <v>20</v>
      </c>
      <c r="R2437" t="s">
        <v>961</v>
      </c>
      <c r="S2437" t="s">
        <v>955</v>
      </c>
    </row>
    <row r="2438" spans="1:19" x14ac:dyDescent="0.25">
      <c r="A2438" s="54">
        <f>_xlfn.XLOOKUP(B2438,'School Lookup'!D:D,'School Lookup'!F:F,0)</f>
        <v>682471</v>
      </c>
      <c r="B2438" s="54" t="str">
        <f>_xlfn.XLOOKUP(C2438,'School Lookup'!A:A,'School Lookup'!D:D,_xlfn.XLOOKUP(C2438,'School Lookup'!B:B,'School Lookup'!D:D,_xlfn.XLOOKUP(C2438,'School Lookup'!C:C,'School Lookup'!D:D,0)))</f>
        <v>Ridgeway Primary School</v>
      </c>
      <c r="C2438" t="s">
        <v>327</v>
      </c>
      <c r="D2438" t="s">
        <v>963</v>
      </c>
      <c r="E2438" t="s">
        <v>16</v>
      </c>
      <c r="F2438" t="s">
        <v>734</v>
      </c>
      <c r="G2438" t="s">
        <v>328</v>
      </c>
      <c r="H2438" t="s">
        <v>885</v>
      </c>
      <c r="I2438" t="s">
        <v>958</v>
      </c>
      <c r="J2438" t="s">
        <v>959</v>
      </c>
      <c r="K2438" s="4">
        <v>46035</v>
      </c>
      <c r="L2438" s="5">
        <v>0.60428240740740746</v>
      </c>
      <c r="M2438" t="s">
        <v>953</v>
      </c>
      <c r="N2438" s="5">
        <v>2.0023148148148148E-3</v>
      </c>
      <c r="O2438" t="s">
        <v>960</v>
      </c>
      <c r="P2438">
        <v>0</v>
      </c>
      <c r="Q2438">
        <v>20</v>
      </c>
      <c r="R2438" t="s">
        <v>955</v>
      </c>
    </row>
    <row r="2439" spans="1:19" x14ac:dyDescent="0.25">
      <c r="A2439" s="54">
        <f>_xlfn.XLOOKUP(B2439,'School Lookup'!D:D,'School Lookup'!F:F,0)</f>
        <v>682471</v>
      </c>
      <c r="B2439" s="54" t="str">
        <f>_xlfn.XLOOKUP(C2439,'School Lookup'!A:A,'School Lookup'!D:D,_xlfn.XLOOKUP(C2439,'School Lookup'!B:B,'School Lookup'!D:D,_xlfn.XLOOKUP(C2439,'School Lookup'!C:C,'School Lookup'!D:D,0)))</f>
        <v>Ridgeway Primary School</v>
      </c>
      <c r="C2439" t="s">
        <v>327</v>
      </c>
      <c r="D2439">
        <v>500</v>
      </c>
      <c r="E2439" t="s">
        <v>16</v>
      </c>
      <c r="F2439" t="s">
        <v>734</v>
      </c>
      <c r="G2439" t="s">
        <v>328</v>
      </c>
      <c r="H2439" t="s">
        <v>885</v>
      </c>
      <c r="I2439" t="s">
        <v>958</v>
      </c>
      <c r="J2439" t="s">
        <v>959</v>
      </c>
      <c r="K2439" s="4">
        <v>46035</v>
      </c>
      <c r="L2439" s="5">
        <v>0.60428240740740746</v>
      </c>
      <c r="M2439" t="s">
        <v>953</v>
      </c>
      <c r="N2439" s="5">
        <v>2.0023148148148148E-3</v>
      </c>
      <c r="O2439" t="s">
        <v>960</v>
      </c>
      <c r="P2439">
        <v>0</v>
      </c>
      <c r="Q2439">
        <v>20</v>
      </c>
      <c r="R2439" t="s">
        <v>961</v>
      </c>
      <c r="S2439" t="s">
        <v>955</v>
      </c>
    </row>
    <row r="2440" spans="1:19" x14ac:dyDescent="0.25">
      <c r="A2440" s="54">
        <f>_xlfn.XLOOKUP(B2440,'School Lookup'!D:D,'School Lookup'!F:F,0)</f>
        <v>682471</v>
      </c>
      <c r="B2440" s="54" t="str">
        <f>_xlfn.XLOOKUP(C2440,'School Lookup'!A:A,'School Lookup'!D:D,_xlfn.XLOOKUP(C2440,'School Lookup'!B:B,'School Lookup'!D:D,_xlfn.XLOOKUP(C2440,'School Lookup'!C:C,'School Lookup'!D:D,0)))</f>
        <v>Ridgeway Primary School</v>
      </c>
      <c r="C2440" t="s">
        <v>327</v>
      </c>
      <c r="D2440" t="s">
        <v>963</v>
      </c>
      <c r="E2440" t="s">
        <v>16</v>
      </c>
      <c r="F2440" t="s">
        <v>734</v>
      </c>
      <c r="G2440" t="s">
        <v>328</v>
      </c>
      <c r="H2440" t="s">
        <v>885</v>
      </c>
      <c r="I2440" t="s">
        <v>958</v>
      </c>
      <c r="J2440" t="s">
        <v>959</v>
      </c>
      <c r="K2440" s="4">
        <v>46035</v>
      </c>
      <c r="L2440" s="5">
        <v>0.60851851851851857</v>
      </c>
      <c r="M2440" t="s">
        <v>953</v>
      </c>
      <c r="N2440" s="5">
        <v>9.6064814814814819E-4</v>
      </c>
      <c r="O2440" t="s">
        <v>960</v>
      </c>
      <c r="P2440">
        <v>0</v>
      </c>
      <c r="Q2440">
        <v>20</v>
      </c>
      <c r="R2440" t="s">
        <v>955</v>
      </c>
    </row>
    <row r="2441" spans="1:19" x14ac:dyDescent="0.25">
      <c r="A2441" s="54">
        <f>_xlfn.XLOOKUP(B2441,'School Lookup'!D:D,'School Lookup'!F:F,0)</f>
        <v>682471</v>
      </c>
      <c r="B2441" s="54" t="str">
        <f>_xlfn.XLOOKUP(C2441,'School Lookup'!A:A,'School Lookup'!D:D,_xlfn.XLOOKUP(C2441,'School Lookup'!B:B,'School Lookup'!D:D,_xlfn.XLOOKUP(C2441,'School Lookup'!C:C,'School Lookup'!D:D,0)))</f>
        <v>Ridgeway Primary School</v>
      </c>
      <c r="C2441" t="s">
        <v>327</v>
      </c>
      <c r="D2441">
        <v>500</v>
      </c>
      <c r="E2441" t="s">
        <v>16</v>
      </c>
      <c r="F2441" t="s">
        <v>734</v>
      </c>
      <c r="G2441" t="s">
        <v>328</v>
      </c>
      <c r="H2441" t="s">
        <v>885</v>
      </c>
      <c r="I2441" t="s">
        <v>958</v>
      </c>
      <c r="J2441" t="s">
        <v>959</v>
      </c>
      <c r="K2441" s="4">
        <v>46035</v>
      </c>
      <c r="L2441" s="5">
        <v>0.60851851851851857</v>
      </c>
      <c r="M2441" t="s">
        <v>953</v>
      </c>
      <c r="N2441" s="5">
        <v>9.6064814814814819E-4</v>
      </c>
      <c r="O2441" t="s">
        <v>960</v>
      </c>
      <c r="P2441">
        <v>0</v>
      </c>
      <c r="Q2441">
        <v>20</v>
      </c>
      <c r="R2441" t="s">
        <v>961</v>
      </c>
      <c r="S2441" t="s">
        <v>955</v>
      </c>
    </row>
    <row r="2442" spans="1:19" x14ac:dyDescent="0.25">
      <c r="A2442" s="54">
        <f>_xlfn.XLOOKUP(B2442,'School Lookup'!D:D,'School Lookup'!F:F,0)</f>
        <v>682471</v>
      </c>
      <c r="B2442" s="54" t="str">
        <f>_xlfn.XLOOKUP(C2442,'School Lookup'!A:A,'School Lookup'!D:D,_xlfn.XLOOKUP(C2442,'School Lookup'!B:B,'School Lookup'!D:D,_xlfn.XLOOKUP(C2442,'School Lookup'!C:C,'School Lookup'!D:D,0)))</f>
        <v>Ridgeway Primary School</v>
      </c>
      <c r="C2442" t="s">
        <v>327</v>
      </c>
      <c r="D2442" t="s">
        <v>963</v>
      </c>
      <c r="E2442" t="s">
        <v>16</v>
      </c>
      <c r="F2442" t="s">
        <v>734</v>
      </c>
      <c r="G2442" t="s">
        <v>328</v>
      </c>
      <c r="H2442" t="s">
        <v>885</v>
      </c>
      <c r="I2442" t="s">
        <v>958</v>
      </c>
      <c r="J2442" t="s">
        <v>959</v>
      </c>
      <c r="K2442" s="4">
        <v>46035</v>
      </c>
      <c r="L2442" s="5">
        <v>0.61967592592592591</v>
      </c>
      <c r="M2442" t="s">
        <v>953</v>
      </c>
      <c r="N2442" s="5">
        <v>1.1805555555555556E-3</v>
      </c>
      <c r="O2442" t="s">
        <v>960</v>
      </c>
      <c r="P2442">
        <v>0</v>
      </c>
      <c r="Q2442">
        <v>20</v>
      </c>
      <c r="R2442" t="s">
        <v>955</v>
      </c>
    </row>
    <row r="2443" spans="1:19" x14ac:dyDescent="0.25">
      <c r="A2443" s="54">
        <f>_xlfn.XLOOKUP(B2443,'School Lookup'!D:D,'School Lookup'!F:F,0)</f>
        <v>682471</v>
      </c>
      <c r="B2443" s="54" t="str">
        <f>_xlfn.XLOOKUP(C2443,'School Lookup'!A:A,'School Lookup'!D:D,_xlfn.XLOOKUP(C2443,'School Lookup'!B:B,'School Lookup'!D:D,_xlfn.XLOOKUP(C2443,'School Lookup'!C:C,'School Lookup'!D:D,0)))</f>
        <v>Ridgeway Primary School</v>
      </c>
      <c r="C2443" t="s">
        <v>327</v>
      </c>
      <c r="D2443">
        <v>500</v>
      </c>
      <c r="E2443" t="s">
        <v>16</v>
      </c>
      <c r="F2443" t="s">
        <v>734</v>
      </c>
      <c r="G2443" t="s">
        <v>328</v>
      </c>
      <c r="H2443" t="s">
        <v>885</v>
      </c>
      <c r="I2443" t="s">
        <v>958</v>
      </c>
      <c r="J2443" t="s">
        <v>959</v>
      </c>
      <c r="K2443" s="4">
        <v>46035</v>
      </c>
      <c r="L2443" s="5">
        <v>0.61967592592592591</v>
      </c>
      <c r="M2443" t="s">
        <v>953</v>
      </c>
      <c r="N2443" s="5">
        <v>1.1805555555555556E-3</v>
      </c>
      <c r="O2443" t="s">
        <v>960</v>
      </c>
      <c r="P2443">
        <v>0</v>
      </c>
      <c r="Q2443">
        <v>20</v>
      </c>
      <c r="R2443" t="s">
        <v>961</v>
      </c>
      <c r="S2443" t="s">
        <v>955</v>
      </c>
    </row>
    <row r="2444" spans="1:19" x14ac:dyDescent="0.25">
      <c r="A2444" s="54">
        <f>_xlfn.XLOOKUP(B2444,'School Lookup'!D:D,'School Lookup'!F:F,0)</f>
        <v>148526</v>
      </c>
      <c r="B2444" s="54" t="str">
        <f>_xlfn.XLOOKUP(C2444,'School Lookup'!A:A,'School Lookup'!D:D,_xlfn.XLOOKUP(C2444,'School Lookup'!B:B,'School Lookup'!D:D,_xlfn.XLOOKUP(C2444,'School Lookup'!C:C,'School Lookup'!D:D,0)))</f>
        <v>The Village Federation Lines</v>
      </c>
      <c r="C2444" t="s">
        <v>24</v>
      </c>
      <c r="D2444" t="s">
        <v>22</v>
      </c>
      <c r="E2444" t="s">
        <v>16</v>
      </c>
      <c r="F2444" t="s">
        <v>734</v>
      </c>
      <c r="G2444" t="s">
        <v>134</v>
      </c>
      <c r="H2444" t="s">
        <v>347</v>
      </c>
      <c r="I2444" t="s">
        <v>958</v>
      </c>
      <c r="J2444" t="s">
        <v>959</v>
      </c>
      <c r="K2444" s="4">
        <v>46035</v>
      </c>
      <c r="L2444" s="5">
        <v>0.65515046296296298</v>
      </c>
      <c r="M2444" t="s">
        <v>953</v>
      </c>
      <c r="N2444" s="5">
        <v>2.7430555555555554E-3</v>
      </c>
      <c r="O2444" t="s">
        <v>960</v>
      </c>
      <c r="P2444">
        <v>0</v>
      </c>
      <c r="Q2444">
        <v>20</v>
      </c>
      <c r="R2444" t="s">
        <v>2048</v>
      </c>
      <c r="S2444" t="s">
        <v>966</v>
      </c>
    </row>
    <row r="2445" spans="1:19" x14ac:dyDescent="0.25">
      <c r="A2445" s="54">
        <f>_xlfn.XLOOKUP(B2445,'School Lookup'!D:D,'School Lookup'!F:F,0)</f>
        <v>148526</v>
      </c>
      <c r="B2445" s="54" t="str">
        <f>_xlfn.XLOOKUP(C2445,'School Lookup'!A:A,'School Lookup'!D:D,_xlfn.XLOOKUP(C2445,'School Lookup'!B:B,'School Lookup'!D:D,_xlfn.XLOOKUP(C2445,'School Lookup'!C:C,'School Lookup'!D:D,0)))</f>
        <v>The Village Federation Lines</v>
      </c>
      <c r="C2445" t="s">
        <v>24</v>
      </c>
      <c r="D2445" t="s">
        <v>2049</v>
      </c>
      <c r="E2445" t="s">
        <v>16</v>
      </c>
      <c r="F2445" t="s">
        <v>734</v>
      </c>
      <c r="G2445" t="s">
        <v>134</v>
      </c>
      <c r="H2445" t="s">
        <v>347</v>
      </c>
      <c r="I2445" t="s">
        <v>958</v>
      </c>
      <c r="J2445" t="s">
        <v>981</v>
      </c>
      <c r="K2445" s="4">
        <v>46035</v>
      </c>
      <c r="L2445" s="5">
        <v>0.56200231481481477</v>
      </c>
      <c r="M2445" t="s">
        <v>953</v>
      </c>
      <c r="N2445" s="5">
        <v>2.3148148148148147E-5</v>
      </c>
      <c r="O2445" t="s">
        <v>982</v>
      </c>
      <c r="P2445">
        <v>0</v>
      </c>
      <c r="Q2445">
        <v>20</v>
      </c>
      <c r="R2445" t="s">
        <v>998</v>
      </c>
      <c r="S2445" t="s">
        <v>987</v>
      </c>
    </row>
    <row r="2446" spans="1:19" x14ac:dyDescent="0.25">
      <c r="A2446" s="54">
        <f>_xlfn.XLOOKUP(B2446,'School Lookup'!D:D,'School Lookup'!F:F,0)</f>
        <v>148526</v>
      </c>
      <c r="B2446" s="54" t="str">
        <f>_xlfn.XLOOKUP(C2446,'School Lookup'!A:A,'School Lookup'!D:D,_xlfn.XLOOKUP(C2446,'School Lookup'!B:B,'School Lookup'!D:D,_xlfn.XLOOKUP(C2446,'School Lookup'!C:C,'School Lookup'!D:D,0)))</f>
        <v>The Village Federation Lines</v>
      </c>
      <c r="C2446" t="s">
        <v>24</v>
      </c>
      <c r="D2446" t="s">
        <v>1932</v>
      </c>
      <c r="E2446" t="s">
        <v>16</v>
      </c>
      <c r="F2446" t="s">
        <v>734</v>
      </c>
      <c r="G2446" t="s">
        <v>134</v>
      </c>
      <c r="H2446" t="s">
        <v>347</v>
      </c>
      <c r="I2446" t="s">
        <v>958</v>
      </c>
      <c r="J2446" t="s">
        <v>981</v>
      </c>
      <c r="K2446" s="4">
        <v>46035</v>
      </c>
      <c r="L2446" s="5">
        <v>0.56229166666666663</v>
      </c>
      <c r="M2446" t="s">
        <v>953</v>
      </c>
      <c r="N2446" s="5">
        <v>3.1134259259259257E-3</v>
      </c>
      <c r="O2446" t="s">
        <v>982</v>
      </c>
      <c r="P2446">
        <v>0</v>
      </c>
      <c r="Q2446">
        <v>20</v>
      </c>
      <c r="R2446" t="s">
        <v>983</v>
      </c>
      <c r="S2446" t="s">
        <v>984</v>
      </c>
    </row>
    <row r="2447" spans="1:19" x14ac:dyDescent="0.25">
      <c r="A2447" s="54">
        <f>_xlfn.XLOOKUP(B2447,'School Lookup'!D:D,'School Lookup'!F:F,0)</f>
        <v>114469</v>
      </c>
      <c r="B2447" s="54" t="str">
        <f>_xlfn.XLOOKUP(C2447,'School Lookup'!A:A,'School Lookup'!D:D,_xlfn.XLOOKUP(C2447,'School Lookup'!B:B,'School Lookup'!D:D,_xlfn.XLOOKUP(C2447,'School Lookup'!C:C,'School Lookup'!D:D,0)))</f>
        <v>Thornsett Primary School</v>
      </c>
      <c r="C2447" t="s">
        <v>20</v>
      </c>
      <c r="D2447" t="s">
        <v>1356</v>
      </c>
      <c r="E2447" t="s">
        <v>16</v>
      </c>
      <c r="F2447" t="s">
        <v>734</v>
      </c>
      <c r="G2447" t="s">
        <v>224</v>
      </c>
      <c r="H2447" t="s">
        <v>222</v>
      </c>
      <c r="I2447" t="s">
        <v>980</v>
      </c>
      <c r="J2447" t="s">
        <v>981</v>
      </c>
      <c r="K2447" s="4">
        <v>46035</v>
      </c>
      <c r="L2447" s="5">
        <v>0.39702546296296298</v>
      </c>
      <c r="M2447" t="s">
        <v>953</v>
      </c>
      <c r="N2447" s="5">
        <v>9.9537037037037042E-4</v>
      </c>
      <c r="O2447" t="s">
        <v>982</v>
      </c>
      <c r="P2447">
        <v>0.10299999999999999</v>
      </c>
      <c r="Q2447">
        <v>20</v>
      </c>
      <c r="R2447" t="s">
        <v>1006</v>
      </c>
      <c r="S2447" t="s">
        <v>994</v>
      </c>
    </row>
    <row r="2448" spans="1:19" x14ac:dyDescent="0.25">
      <c r="A2448" s="54">
        <f>_xlfn.XLOOKUP(B2448,'School Lookup'!D:D,'School Lookup'!F:F,0)</f>
        <v>114469</v>
      </c>
      <c r="B2448" s="54" t="str">
        <f>_xlfn.XLOOKUP(C2448,'School Lookup'!A:A,'School Lookup'!D:D,_xlfn.XLOOKUP(C2448,'School Lookup'!B:B,'School Lookup'!D:D,_xlfn.XLOOKUP(C2448,'School Lookup'!C:C,'School Lookup'!D:D,0)))</f>
        <v>Thornsett Primary School</v>
      </c>
      <c r="C2448" t="s">
        <v>20</v>
      </c>
      <c r="D2448" t="s">
        <v>2050</v>
      </c>
      <c r="E2448" t="s">
        <v>16</v>
      </c>
      <c r="F2448" t="s">
        <v>734</v>
      </c>
      <c r="G2448" t="s">
        <v>224</v>
      </c>
      <c r="H2448" t="s">
        <v>222</v>
      </c>
      <c r="I2448" t="s">
        <v>980</v>
      </c>
      <c r="J2448" t="s">
        <v>981</v>
      </c>
      <c r="K2448" s="4">
        <v>46035</v>
      </c>
      <c r="L2448" s="5">
        <v>0.61378472222222225</v>
      </c>
      <c r="M2448" t="s">
        <v>953</v>
      </c>
      <c r="N2448" s="5">
        <v>5.7870370370370367E-4</v>
      </c>
      <c r="O2448" t="s">
        <v>982</v>
      </c>
      <c r="P2448">
        <v>6.0999999999999999E-2</v>
      </c>
      <c r="Q2448">
        <v>20</v>
      </c>
      <c r="R2448" t="s">
        <v>998</v>
      </c>
      <c r="S2448" t="s">
        <v>987</v>
      </c>
    </row>
    <row r="2449" spans="1:19" x14ac:dyDescent="0.25">
      <c r="A2449" s="54">
        <f>_xlfn.XLOOKUP(B2449,'School Lookup'!D:D,'School Lookup'!F:F,0)</f>
        <v>114469</v>
      </c>
      <c r="B2449" s="54" t="str">
        <f>_xlfn.XLOOKUP(C2449,'School Lookup'!A:A,'School Lookup'!D:D,_xlfn.XLOOKUP(C2449,'School Lookup'!B:B,'School Lookup'!D:D,_xlfn.XLOOKUP(C2449,'School Lookup'!C:C,'School Lookup'!D:D,0)))</f>
        <v>Thornsett Primary School</v>
      </c>
      <c r="C2449" t="s">
        <v>20</v>
      </c>
      <c r="D2449" t="s">
        <v>2051</v>
      </c>
      <c r="E2449" t="s">
        <v>16</v>
      </c>
      <c r="F2449" t="s">
        <v>734</v>
      </c>
      <c r="G2449" t="s">
        <v>224</v>
      </c>
      <c r="H2449" t="s">
        <v>222</v>
      </c>
      <c r="I2449" t="s">
        <v>980</v>
      </c>
      <c r="J2449" t="s">
        <v>981</v>
      </c>
      <c r="K2449" s="4">
        <v>46035</v>
      </c>
      <c r="L2449" s="5">
        <v>0.6153819444444445</v>
      </c>
      <c r="M2449" t="s">
        <v>953</v>
      </c>
      <c r="N2449" s="5">
        <v>8.4490740740740739E-4</v>
      </c>
      <c r="O2449" t="s">
        <v>982</v>
      </c>
      <c r="P2449">
        <v>8.7999999999999995E-2</v>
      </c>
      <c r="Q2449">
        <v>20</v>
      </c>
      <c r="R2449" t="s">
        <v>998</v>
      </c>
      <c r="S2449" t="s">
        <v>987</v>
      </c>
    </row>
    <row r="2450" spans="1:19" x14ac:dyDescent="0.25">
      <c r="A2450" s="54">
        <f>_xlfn.XLOOKUP(B2450,'School Lookup'!D:D,'School Lookup'!F:F,0)</f>
        <v>114469</v>
      </c>
      <c r="B2450" s="54" t="str">
        <f>_xlfn.XLOOKUP(C2450,'School Lookup'!A:A,'School Lookup'!D:D,_xlfn.XLOOKUP(C2450,'School Lookup'!B:B,'School Lookup'!D:D,_xlfn.XLOOKUP(C2450,'School Lookup'!C:C,'School Lookup'!D:D,0)))</f>
        <v>Thornsett Primary School</v>
      </c>
      <c r="C2450" t="s">
        <v>20</v>
      </c>
      <c r="D2450" t="s">
        <v>2052</v>
      </c>
      <c r="E2450" t="s">
        <v>16</v>
      </c>
      <c r="F2450" t="s">
        <v>734</v>
      </c>
      <c r="G2450" t="s">
        <v>224</v>
      </c>
      <c r="H2450" t="s">
        <v>222</v>
      </c>
      <c r="I2450" t="s">
        <v>980</v>
      </c>
      <c r="J2450" t="s">
        <v>981</v>
      </c>
      <c r="K2450" s="4">
        <v>46035</v>
      </c>
      <c r="L2450" s="5">
        <v>0.67910879629629628</v>
      </c>
      <c r="M2450" t="s">
        <v>953</v>
      </c>
      <c r="N2450" s="5">
        <v>1.2592592592592593E-2</v>
      </c>
      <c r="O2450" t="s">
        <v>982</v>
      </c>
      <c r="P2450">
        <v>1.2889999999999999</v>
      </c>
      <c r="Q2450">
        <v>20</v>
      </c>
      <c r="R2450" t="s">
        <v>986</v>
      </c>
      <c r="S2450" t="s">
        <v>987</v>
      </c>
    </row>
    <row r="2451" spans="1:19" x14ac:dyDescent="0.25">
      <c r="A2451" s="54">
        <f>_xlfn.XLOOKUP(B2451,'School Lookup'!D:D,'School Lookup'!F:F,0)</f>
        <v>114469</v>
      </c>
      <c r="B2451" s="54" t="str">
        <f>_xlfn.XLOOKUP(C2451,'School Lookup'!A:A,'School Lookup'!D:D,_xlfn.XLOOKUP(C2451,'School Lookup'!B:B,'School Lookup'!D:D,_xlfn.XLOOKUP(C2451,'School Lookup'!C:C,'School Lookup'!D:D,0)))</f>
        <v>Thornsett Primary School</v>
      </c>
      <c r="C2451" t="s">
        <v>20</v>
      </c>
      <c r="D2451" t="s">
        <v>2053</v>
      </c>
      <c r="E2451" t="s">
        <v>16</v>
      </c>
      <c r="F2451" t="s">
        <v>734</v>
      </c>
      <c r="G2451" t="s">
        <v>224</v>
      </c>
      <c r="H2451" t="s">
        <v>222</v>
      </c>
      <c r="I2451" t="s">
        <v>980</v>
      </c>
      <c r="J2451" t="s">
        <v>981</v>
      </c>
      <c r="K2451" s="4">
        <v>46035</v>
      </c>
      <c r="L2451" s="5">
        <v>0.69285879629629632</v>
      </c>
      <c r="M2451" t="s">
        <v>953</v>
      </c>
      <c r="N2451" s="5">
        <v>1.4351851851851852E-3</v>
      </c>
      <c r="O2451" t="s">
        <v>982</v>
      </c>
      <c r="P2451">
        <v>0.14799999999999999</v>
      </c>
      <c r="Q2451">
        <v>20</v>
      </c>
      <c r="R2451" t="s">
        <v>983</v>
      </c>
      <c r="S2451" t="s">
        <v>984</v>
      </c>
    </row>
    <row r="2452" spans="1:19" x14ac:dyDescent="0.25">
      <c r="A2452" s="54">
        <f>_xlfn.XLOOKUP(B2452,'School Lookup'!D:D,'School Lookup'!F:F,0)</f>
        <v>823392</v>
      </c>
      <c r="B2452" s="54" t="str">
        <f>_xlfn.XLOOKUP(C2452,'School Lookup'!A:A,'School Lookup'!D:D,_xlfn.XLOOKUP(C2452,'School Lookup'!B:B,'School Lookup'!D:D,_xlfn.XLOOKUP(C2452,'School Lookup'!C:C,'School Lookup'!D:D,0)))</f>
        <v>Fitz Herbert C of E VA Primary School</v>
      </c>
      <c r="C2452" t="s">
        <v>25</v>
      </c>
      <c r="D2452" t="s">
        <v>2054</v>
      </c>
      <c r="E2452" t="s">
        <v>16</v>
      </c>
      <c r="F2452" t="s">
        <v>734</v>
      </c>
      <c r="G2452" t="s">
        <v>134</v>
      </c>
      <c r="H2452" t="s">
        <v>347</v>
      </c>
      <c r="I2452" t="s">
        <v>958</v>
      </c>
      <c r="J2452" t="s">
        <v>981</v>
      </c>
      <c r="K2452" s="4">
        <v>46035</v>
      </c>
      <c r="L2452" s="5">
        <v>0.50295138888888891</v>
      </c>
      <c r="M2452" t="s">
        <v>953</v>
      </c>
      <c r="N2452" s="5">
        <v>1.1574074074074073E-3</v>
      </c>
      <c r="O2452" t="s">
        <v>982</v>
      </c>
      <c r="P2452">
        <v>0</v>
      </c>
      <c r="Q2452">
        <v>20</v>
      </c>
      <c r="R2452" t="s">
        <v>983</v>
      </c>
      <c r="S2452" t="s">
        <v>984</v>
      </c>
    </row>
    <row r="2453" spans="1:19" x14ac:dyDescent="0.25">
      <c r="A2453" s="54">
        <f>_xlfn.XLOOKUP(B2453,'School Lookup'!D:D,'School Lookup'!F:F,0)</f>
        <v>823392</v>
      </c>
      <c r="B2453" s="54" t="str">
        <f>_xlfn.XLOOKUP(C2453,'School Lookup'!A:A,'School Lookup'!D:D,_xlfn.XLOOKUP(C2453,'School Lookup'!B:B,'School Lookup'!D:D,_xlfn.XLOOKUP(C2453,'School Lookup'!C:C,'School Lookup'!D:D,0)))</f>
        <v>Fitz Herbert C of E VA Primary School</v>
      </c>
      <c r="C2453" t="s">
        <v>25</v>
      </c>
      <c r="D2453" t="s">
        <v>1883</v>
      </c>
      <c r="E2453" t="s">
        <v>16</v>
      </c>
      <c r="F2453" t="s">
        <v>734</v>
      </c>
      <c r="G2453" t="s">
        <v>134</v>
      </c>
      <c r="H2453" t="s">
        <v>347</v>
      </c>
      <c r="I2453" t="s">
        <v>958</v>
      </c>
      <c r="J2453" t="s">
        <v>967</v>
      </c>
      <c r="K2453" s="4">
        <v>46035</v>
      </c>
      <c r="L2453" s="5">
        <v>0.64150462962962962</v>
      </c>
      <c r="M2453" t="s">
        <v>953</v>
      </c>
      <c r="N2453" s="5">
        <v>2.3148148148148147E-5</v>
      </c>
      <c r="O2453" t="s">
        <v>968</v>
      </c>
      <c r="P2453">
        <v>0.09</v>
      </c>
      <c r="Q2453">
        <v>20</v>
      </c>
      <c r="R2453" t="s">
        <v>1418</v>
      </c>
      <c r="S2453" t="s">
        <v>1657</v>
      </c>
    </row>
    <row r="2454" spans="1:19" x14ac:dyDescent="0.25">
      <c r="A2454" s="54">
        <f>_xlfn.XLOOKUP(B2454,'School Lookup'!D:D,'School Lookup'!F:F,0)</f>
        <v>148526</v>
      </c>
      <c r="B2454" s="54" t="str">
        <f>_xlfn.XLOOKUP(C2454,'School Lookup'!A:A,'School Lookup'!D:D,_xlfn.XLOOKUP(C2454,'School Lookup'!B:B,'School Lookup'!D:D,_xlfn.XLOOKUP(C2454,'School Lookup'!C:C,'School Lookup'!D:D,0)))</f>
        <v>The Village Federation Lines</v>
      </c>
      <c r="C2454" t="s">
        <v>46</v>
      </c>
      <c r="D2454" t="s">
        <v>1150</v>
      </c>
      <c r="E2454" t="s">
        <v>16</v>
      </c>
      <c r="F2454" t="s">
        <v>734</v>
      </c>
      <c r="G2454" t="s">
        <v>134</v>
      </c>
      <c r="H2454" t="s">
        <v>347</v>
      </c>
      <c r="I2454" t="s">
        <v>958</v>
      </c>
      <c r="J2454" t="s">
        <v>959</v>
      </c>
      <c r="K2454" s="4">
        <v>46035</v>
      </c>
      <c r="L2454" s="5">
        <v>0.40291666666666665</v>
      </c>
      <c r="M2454" t="s">
        <v>953</v>
      </c>
      <c r="N2454" s="5">
        <v>4.6296296296296294E-5</v>
      </c>
      <c r="O2454" t="s">
        <v>960</v>
      </c>
      <c r="P2454">
        <v>0</v>
      </c>
      <c r="Q2454">
        <v>20</v>
      </c>
      <c r="R2454" t="s">
        <v>1151</v>
      </c>
      <c r="S2454" t="s">
        <v>966</v>
      </c>
    </row>
    <row r="2455" spans="1:19" x14ac:dyDescent="0.25">
      <c r="A2455" s="54">
        <f>_xlfn.XLOOKUP(B2455,'School Lookup'!D:D,'School Lookup'!F:F,0)</f>
        <v>114469</v>
      </c>
      <c r="B2455" s="54" t="str">
        <f>_xlfn.XLOOKUP(C2455,'School Lookup'!A:A,'School Lookup'!D:D,_xlfn.XLOOKUP(C2455,'School Lookup'!B:B,'School Lookup'!D:D,_xlfn.XLOOKUP(C2455,'School Lookup'!C:C,'School Lookup'!D:D,0)))</f>
        <v>Thornsett Primary School</v>
      </c>
      <c r="C2455" t="s">
        <v>20</v>
      </c>
      <c r="D2455" t="s">
        <v>2055</v>
      </c>
      <c r="E2455" t="s">
        <v>16</v>
      </c>
      <c r="F2455" t="s">
        <v>734</v>
      </c>
      <c r="G2455" t="s">
        <v>224</v>
      </c>
      <c r="H2455" t="s">
        <v>222</v>
      </c>
      <c r="I2455" t="s">
        <v>980</v>
      </c>
      <c r="J2455" t="s">
        <v>959</v>
      </c>
      <c r="K2455" s="4">
        <v>46035</v>
      </c>
      <c r="L2455" s="5">
        <v>0.40569444444444447</v>
      </c>
      <c r="M2455" t="s">
        <v>953</v>
      </c>
      <c r="N2455" s="5">
        <v>4.0509259259259258E-4</v>
      </c>
      <c r="O2455" t="s">
        <v>960</v>
      </c>
      <c r="P2455">
        <v>2.1999999999999999E-2</v>
      </c>
      <c r="Q2455">
        <v>20</v>
      </c>
      <c r="R2455" t="s">
        <v>1535</v>
      </c>
      <c r="S2455" t="s">
        <v>966</v>
      </c>
    </row>
    <row r="2456" spans="1:19" x14ac:dyDescent="0.25">
      <c r="A2456" s="54">
        <f>_xlfn.XLOOKUP(B2456,'School Lookup'!D:D,'School Lookup'!F:F,0)</f>
        <v>114469</v>
      </c>
      <c r="B2456" s="54" t="str">
        <f>_xlfn.XLOOKUP(C2456,'School Lookup'!A:A,'School Lookup'!D:D,_xlfn.XLOOKUP(C2456,'School Lookup'!B:B,'School Lookup'!D:D,_xlfn.XLOOKUP(C2456,'School Lookup'!C:C,'School Lookup'!D:D,0)))</f>
        <v>Thornsett Primary School</v>
      </c>
      <c r="C2456" t="s">
        <v>20</v>
      </c>
      <c r="D2456" t="s">
        <v>2055</v>
      </c>
      <c r="E2456" t="s">
        <v>16</v>
      </c>
      <c r="F2456" t="s">
        <v>734</v>
      </c>
      <c r="G2456" t="s">
        <v>224</v>
      </c>
      <c r="H2456" t="s">
        <v>222</v>
      </c>
      <c r="I2456" t="s">
        <v>980</v>
      </c>
      <c r="J2456" t="s">
        <v>959</v>
      </c>
      <c r="K2456" s="4">
        <v>46035</v>
      </c>
      <c r="L2456" s="5">
        <v>0.40854166666666669</v>
      </c>
      <c r="M2456" t="s">
        <v>953</v>
      </c>
      <c r="N2456" s="5">
        <v>2.8935185185185184E-4</v>
      </c>
      <c r="O2456" t="s">
        <v>960</v>
      </c>
      <c r="P2456">
        <v>2.1999999999999999E-2</v>
      </c>
      <c r="Q2456">
        <v>20</v>
      </c>
      <c r="R2456" t="s">
        <v>1535</v>
      </c>
      <c r="S2456" t="s">
        <v>966</v>
      </c>
    </row>
    <row r="2457" spans="1:19" x14ac:dyDescent="0.25">
      <c r="A2457" s="54">
        <f>_xlfn.XLOOKUP(B2457,'School Lookup'!D:D,'School Lookup'!F:F,0)</f>
        <v>114469</v>
      </c>
      <c r="B2457" s="54" t="str">
        <f>_xlfn.XLOOKUP(C2457,'School Lookup'!A:A,'School Lookup'!D:D,_xlfn.XLOOKUP(C2457,'School Lookup'!B:B,'School Lookup'!D:D,_xlfn.XLOOKUP(C2457,'School Lookup'!C:C,'School Lookup'!D:D,0)))</f>
        <v>Thornsett Primary School</v>
      </c>
      <c r="C2457" t="s">
        <v>20</v>
      </c>
      <c r="D2457" t="s">
        <v>2055</v>
      </c>
      <c r="E2457" t="s">
        <v>16</v>
      </c>
      <c r="F2457" t="s">
        <v>734</v>
      </c>
      <c r="G2457" t="s">
        <v>224</v>
      </c>
      <c r="H2457" t="s">
        <v>222</v>
      </c>
      <c r="I2457" t="s">
        <v>980</v>
      </c>
      <c r="J2457" t="s">
        <v>959</v>
      </c>
      <c r="K2457" s="4">
        <v>46035</v>
      </c>
      <c r="L2457" s="5">
        <v>0.4613888888888889</v>
      </c>
      <c r="M2457" t="s">
        <v>953</v>
      </c>
      <c r="N2457" s="5">
        <v>6.018518518518519E-4</v>
      </c>
      <c r="O2457" t="s">
        <v>960</v>
      </c>
      <c r="P2457">
        <v>2.1999999999999999E-2</v>
      </c>
      <c r="Q2457">
        <v>20</v>
      </c>
      <c r="R2457" t="s">
        <v>1535</v>
      </c>
      <c r="S2457" t="s">
        <v>966</v>
      </c>
    </row>
    <row r="2458" spans="1:19" x14ac:dyDescent="0.25">
      <c r="A2458" s="54">
        <f>_xlfn.XLOOKUP(B2458,'School Lookup'!D:D,'School Lookup'!F:F,0)</f>
        <v>114469</v>
      </c>
      <c r="B2458" s="54" t="str">
        <f>_xlfn.XLOOKUP(C2458,'School Lookup'!A:A,'School Lookup'!D:D,_xlfn.XLOOKUP(C2458,'School Lookup'!B:B,'School Lookup'!D:D,_xlfn.XLOOKUP(C2458,'School Lookup'!C:C,'School Lookup'!D:D,0)))</f>
        <v>Thornsett Primary School</v>
      </c>
      <c r="C2458" t="s">
        <v>20</v>
      </c>
      <c r="D2458" t="s">
        <v>2055</v>
      </c>
      <c r="E2458" t="s">
        <v>16</v>
      </c>
      <c r="F2458" t="s">
        <v>734</v>
      </c>
      <c r="G2458" t="s">
        <v>224</v>
      </c>
      <c r="H2458" t="s">
        <v>222</v>
      </c>
      <c r="I2458" t="s">
        <v>980</v>
      </c>
      <c r="J2458" t="s">
        <v>959</v>
      </c>
      <c r="K2458" s="4">
        <v>46035</v>
      </c>
      <c r="L2458" s="5">
        <v>0.4788310185185185</v>
      </c>
      <c r="M2458" t="s">
        <v>953</v>
      </c>
      <c r="N2458" s="5">
        <v>1.1574074074074073E-5</v>
      </c>
      <c r="O2458" t="s">
        <v>960</v>
      </c>
      <c r="P2458">
        <v>2.1999999999999999E-2</v>
      </c>
      <c r="Q2458">
        <v>20</v>
      </c>
      <c r="R2458" t="s">
        <v>1535</v>
      </c>
      <c r="S2458" t="s">
        <v>966</v>
      </c>
    </row>
    <row r="2459" spans="1:19" x14ac:dyDescent="0.25">
      <c r="A2459" s="54">
        <f>_xlfn.XLOOKUP(B2459,'School Lookup'!D:D,'School Lookup'!F:F,0)</f>
        <v>114469</v>
      </c>
      <c r="B2459" s="54" t="str">
        <f>_xlfn.XLOOKUP(C2459,'School Lookup'!A:A,'School Lookup'!D:D,_xlfn.XLOOKUP(C2459,'School Lookup'!B:B,'School Lookup'!D:D,_xlfn.XLOOKUP(C2459,'School Lookup'!C:C,'School Lookup'!D:D,0)))</f>
        <v>Thornsett Primary School</v>
      </c>
      <c r="C2459" t="s">
        <v>20</v>
      </c>
      <c r="D2459" t="s">
        <v>2055</v>
      </c>
      <c r="E2459" t="s">
        <v>16</v>
      </c>
      <c r="F2459" t="s">
        <v>734</v>
      </c>
      <c r="G2459" t="s">
        <v>224</v>
      </c>
      <c r="H2459" t="s">
        <v>222</v>
      </c>
      <c r="I2459" t="s">
        <v>980</v>
      </c>
      <c r="J2459" t="s">
        <v>959</v>
      </c>
      <c r="K2459" s="4">
        <v>46035</v>
      </c>
      <c r="L2459" s="5">
        <v>0.48530092592592594</v>
      </c>
      <c r="M2459" t="s">
        <v>953</v>
      </c>
      <c r="N2459" s="5">
        <v>1.0752314814814815E-2</v>
      </c>
      <c r="O2459" t="s">
        <v>960</v>
      </c>
      <c r="P2459">
        <v>0.13200000000000001</v>
      </c>
      <c r="Q2459">
        <v>20</v>
      </c>
      <c r="R2459" t="s">
        <v>1535</v>
      </c>
      <c r="S2459" t="s">
        <v>966</v>
      </c>
    </row>
    <row r="2460" spans="1:19" x14ac:dyDescent="0.25">
      <c r="A2460" s="54">
        <f>_xlfn.XLOOKUP(B2460,'School Lookup'!D:D,'School Lookup'!F:F,0)</f>
        <v>114469</v>
      </c>
      <c r="B2460" s="54" t="str">
        <f>_xlfn.XLOOKUP(C2460,'School Lookup'!A:A,'School Lookup'!D:D,_xlfn.XLOOKUP(C2460,'School Lookup'!B:B,'School Lookup'!D:D,_xlfn.XLOOKUP(C2460,'School Lookup'!C:C,'School Lookup'!D:D,0)))</f>
        <v>Thornsett Primary School</v>
      </c>
      <c r="C2460" t="s">
        <v>20</v>
      </c>
      <c r="D2460" t="s">
        <v>2055</v>
      </c>
      <c r="E2460" t="s">
        <v>16</v>
      </c>
      <c r="F2460" t="s">
        <v>734</v>
      </c>
      <c r="G2460" t="s">
        <v>224</v>
      </c>
      <c r="H2460" t="s">
        <v>222</v>
      </c>
      <c r="I2460" t="s">
        <v>980</v>
      </c>
      <c r="J2460" t="s">
        <v>959</v>
      </c>
      <c r="K2460" s="4">
        <v>46035</v>
      </c>
      <c r="L2460" s="5">
        <v>0.49768518518518517</v>
      </c>
      <c r="M2460" t="s">
        <v>953</v>
      </c>
      <c r="N2460" s="5">
        <v>2.488425925925926E-3</v>
      </c>
      <c r="O2460" t="s">
        <v>960</v>
      </c>
      <c r="P2460">
        <v>3.1E-2</v>
      </c>
      <c r="Q2460">
        <v>20</v>
      </c>
      <c r="R2460" t="s">
        <v>1535</v>
      </c>
      <c r="S2460" t="s">
        <v>966</v>
      </c>
    </row>
    <row r="2461" spans="1:19" x14ac:dyDescent="0.25">
      <c r="A2461" s="54">
        <f>_xlfn.XLOOKUP(B2461,'School Lookup'!D:D,'School Lookup'!F:F,0)</f>
        <v>823392</v>
      </c>
      <c r="B2461" s="54" t="str">
        <f>_xlfn.XLOOKUP(C2461,'School Lookup'!A:A,'School Lookup'!D:D,_xlfn.XLOOKUP(C2461,'School Lookup'!B:B,'School Lookup'!D:D,_xlfn.XLOOKUP(C2461,'School Lookup'!C:C,'School Lookup'!D:D,0)))</f>
        <v>Fitz Herbert C of E VA Primary School</v>
      </c>
      <c r="C2461" t="s">
        <v>25</v>
      </c>
      <c r="D2461" t="s">
        <v>1063</v>
      </c>
      <c r="E2461" t="s">
        <v>16</v>
      </c>
      <c r="F2461" t="s">
        <v>734</v>
      </c>
      <c r="G2461" t="s">
        <v>134</v>
      </c>
      <c r="H2461" t="s">
        <v>347</v>
      </c>
      <c r="I2461" t="s">
        <v>958</v>
      </c>
      <c r="J2461" t="s">
        <v>959</v>
      </c>
      <c r="K2461" s="4">
        <v>46035</v>
      </c>
      <c r="L2461" s="5">
        <v>0.41863425925925923</v>
      </c>
      <c r="M2461" t="s">
        <v>953</v>
      </c>
      <c r="N2461" s="5">
        <v>8.0324074074074082E-3</v>
      </c>
      <c r="O2461" t="s">
        <v>960</v>
      </c>
      <c r="P2461">
        <v>0</v>
      </c>
      <c r="Q2461">
        <v>20</v>
      </c>
      <c r="R2461" t="s">
        <v>955</v>
      </c>
    </row>
    <row r="2462" spans="1:19" x14ac:dyDescent="0.25">
      <c r="A2462" s="54">
        <f>_xlfn.XLOOKUP(B2462,'School Lookup'!D:D,'School Lookup'!F:F,0)</f>
        <v>823392</v>
      </c>
      <c r="B2462" s="54" t="str">
        <f>_xlfn.XLOOKUP(C2462,'School Lookup'!A:A,'School Lookup'!D:D,_xlfn.XLOOKUP(C2462,'School Lookup'!B:B,'School Lookup'!D:D,_xlfn.XLOOKUP(C2462,'School Lookup'!C:C,'School Lookup'!D:D,0)))</f>
        <v>Fitz Herbert C of E VA Primary School</v>
      </c>
      <c r="C2462" t="s">
        <v>25</v>
      </c>
      <c r="D2462" t="s">
        <v>1063</v>
      </c>
      <c r="E2462" t="s">
        <v>16</v>
      </c>
      <c r="F2462" t="s">
        <v>734</v>
      </c>
      <c r="G2462" t="s">
        <v>134</v>
      </c>
      <c r="H2462" t="s">
        <v>347</v>
      </c>
      <c r="I2462" t="s">
        <v>958</v>
      </c>
      <c r="J2462" t="s">
        <v>959</v>
      </c>
      <c r="K2462" s="4">
        <v>46035</v>
      </c>
      <c r="L2462" s="5">
        <v>0.42767361111111113</v>
      </c>
      <c r="M2462" t="s">
        <v>953</v>
      </c>
      <c r="N2462" s="5">
        <v>1.1215277777777777E-2</v>
      </c>
      <c r="O2462" t="s">
        <v>960</v>
      </c>
      <c r="P2462">
        <v>0</v>
      </c>
      <c r="Q2462">
        <v>20</v>
      </c>
      <c r="R2462" t="s">
        <v>955</v>
      </c>
    </row>
    <row r="2463" spans="1:19" x14ac:dyDescent="0.25">
      <c r="A2463" s="54">
        <f>_xlfn.XLOOKUP(B2463,'School Lookup'!D:D,'School Lookup'!F:F,0)</f>
        <v>823392</v>
      </c>
      <c r="B2463" s="54" t="str">
        <f>_xlfn.XLOOKUP(C2463,'School Lookup'!A:A,'School Lookup'!D:D,_xlfn.XLOOKUP(C2463,'School Lookup'!B:B,'School Lookup'!D:D,_xlfn.XLOOKUP(C2463,'School Lookup'!C:C,'School Lookup'!D:D,0)))</f>
        <v>Fitz Herbert C of E VA Primary School</v>
      </c>
      <c r="C2463" t="s">
        <v>25</v>
      </c>
      <c r="D2463">
        <v>149</v>
      </c>
      <c r="E2463" t="s">
        <v>16</v>
      </c>
      <c r="F2463" t="s">
        <v>734</v>
      </c>
      <c r="G2463" t="s">
        <v>134</v>
      </c>
      <c r="H2463" t="s">
        <v>347</v>
      </c>
      <c r="I2463" t="s">
        <v>958</v>
      </c>
      <c r="J2463" t="s">
        <v>959</v>
      </c>
      <c r="K2463" s="4">
        <v>46035</v>
      </c>
      <c r="L2463" s="5">
        <v>0.4529050925925926</v>
      </c>
      <c r="M2463" t="s">
        <v>953</v>
      </c>
      <c r="N2463" s="5">
        <v>1.0277777777777778E-2</v>
      </c>
      <c r="O2463" t="s">
        <v>960</v>
      </c>
      <c r="P2463">
        <v>0</v>
      </c>
      <c r="Q2463">
        <v>20</v>
      </c>
      <c r="R2463" t="s">
        <v>955</v>
      </c>
    </row>
    <row r="2464" spans="1:19" x14ac:dyDescent="0.25">
      <c r="A2464" s="54">
        <f>_xlfn.XLOOKUP(B2464,'School Lookup'!D:D,'School Lookup'!F:F,0)</f>
        <v>823392</v>
      </c>
      <c r="B2464" s="54" t="str">
        <f>_xlfn.XLOOKUP(C2464,'School Lookup'!A:A,'School Lookup'!D:D,_xlfn.XLOOKUP(C2464,'School Lookup'!B:B,'School Lookup'!D:D,_xlfn.XLOOKUP(C2464,'School Lookup'!C:C,'School Lookup'!D:D,0)))</f>
        <v>Fitz Herbert C of E VA Primary School</v>
      </c>
      <c r="C2464" t="s">
        <v>25</v>
      </c>
      <c r="D2464" t="s">
        <v>31</v>
      </c>
      <c r="E2464" t="s">
        <v>16</v>
      </c>
      <c r="F2464" t="s">
        <v>734</v>
      </c>
      <c r="G2464" t="s">
        <v>134</v>
      </c>
      <c r="H2464" t="s">
        <v>347</v>
      </c>
      <c r="I2464" t="s">
        <v>958</v>
      </c>
      <c r="J2464" t="s">
        <v>959</v>
      </c>
      <c r="K2464" s="4">
        <v>46035</v>
      </c>
      <c r="L2464" s="5">
        <v>0.58951388888888889</v>
      </c>
      <c r="M2464" t="s">
        <v>953</v>
      </c>
      <c r="N2464" s="5">
        <v>1.9675925925925926E-4</v>
      </c>
      <c r="O2464" t="s">
        <v>960</v>
      </c>
      <c r="P2464">
        <v>0</v>
      </c>
      <c r="Q2464">
        <v>20</v>
      </c>
      <c r="R2464" t="s">
        <v>1813</v>
      </c>
      <c r="S2464" t="s">
        <v>966</v>
      </c>
    </row>
    <row r="2465" spans="1:19" x14ac:dyDescent="0.25">
      <c r="A2465" s="54">
        <f>_xlfn.XLOOKUP(B2465,'School Lookup'!D:D,'School Lookup'!F:F,0)</f>
        <v>823392</v>
      </c>
      <c r="B2465" s="54" t="str">
        <f>_xlfn.XLOOKUP(C2465,'School Lookup'!A:A,'School Lookup'!D:D,_xlfn.XLOOKUP(C2465,'School Lookup'!B:B,'School Lookup'!D:D,_xlfn.XLOOKUP(C2465,'School Lookup'!C:C,'School Lookup'!D:D,0)))</f>
        <v>Fitz Herbert C of E VA Primary School</v>
      </c>
      <c r="C2465" t="s">
        <v>25</v>
      </c>
      <c r="D2465" t="s">
        <v>22</v>
      </c>
      <c r="E2465" t="s">
        <v>16</v>
      </c>
      <c r="F2465" t="s">
        <v>734</v>
      </c>
      <c r="G2465" t="s">
        <v>134</v>
      </c>
      <c r="H2465" t="s">
        <v>347</v>
      </c>
      <c r="I2465" t="s">
        <v>958</v>
      </c>
      <c r="J2465" t="s">
        <v>959</v>
      </c>
      <c r="K2465" s="4">
        <v>46035</v>
      </c>
      <c r="L2465" s="5">
        <v>0.59</v>
      </c>
      <c r="M2465" t="s">
        <v>953</v>
      </c>
      <c r="N2465" s="5">
        <v>3.7037037037037035E-4</v>
      </c>
      <c r="O2465" t="s">
        <v>960</v>
      </c>
      <c r="P2465">
        <v>0</v>
      </c>
      <c r="Q2465">
        <v>20</v>
      </c>
      <c r="R2465" t="s">
        <v>2048</v>
      </c>
      <c r="S2465" t="s">
        <v>966</v>
      </c>
    </row>
    <row r="2466" spans="1:19" x14ac:dyDescent="0.25">
      <c r="A2466" s="54">
        <f>_xlfn.XLOOKUP(B2466,'School Lookup'!D:D,'School Lookup'!F:F,0)</f>
        <v>823392</v>
      </c>
      <c r="B2466" s="54" t="str">
        <f>_xlfn.XLOOKUP(C2466,'School Lookup'!A:A,'School Lookup'!D:D,_xlfn.XLOOKUP(C2466,'School Lookup'!B:B,'School Lookup'!D:D,_xlfn.XLOOKUP(C2466,'School Lookup'!C:C,'School Lookup'!D:D,0)))</f>
        <v>Fitz Herbert C of E VA Primary School</v>
      </c>
      <c r="C2466" t="s">
        <v>25</v>
      </c>
      <c r="D2466" t="s">
        <v>18</v>
      </c>
      <c r="E2466" t="s">
        <v>16</v>
      </c>
      <c r="F2466" t="s">
        <v>734</v>
      </c>
      <c r="G2466" t="s">
        <v>134</v>
      </c>
      <c r="H2466" t="s">
        <v>347</v>
      </c>
      <c r="I2466" t="s">
        <v>958</v>
      </c>
      <c r="J2466" t="s">
        <v>959</v>
      </c>
      <c r="K2466" s="4">
        <v>46035</v>
      </c>
      <c r="L2466" s="5">
        <v>0.59089120370370374</v>
      </c>
      <c r="M2466" t="s">
        <v>953</v>
      </c>
      <c r="N2466" s="5">
        <v>2.0833333333333335E-4</v>
      </c>
      <c r="O2466" t="s">
        <v>960</v>
      </c>
      <c r="P2466">
        <v>0</v>
      </c>
      <c r="Q2466">
        <v>20</v>
      </c>
      <c r="R2466" t="s">
        <v>1028</v>
      </c>
      <c r="S2466" t="s">
        <v>966</v>
      </c>
    </row>
    <row r="2467" spans="1:19" x14ac:dyDescent="0.25">
      <c r="A2467" s="54">
        <f>_xlfn.XLOOKUP(B2467,'School Lookup'!D:D,'School Lookup'!F:F,0)</f>
        <v>823392</v>
      </c>
      <c r="B2467" s="54" t="str">
        <f>_xlfn.XLOOKUP(C2467,'School Lookup'!A:A,'School Lookup'!D:D,_xlfn.XLOOKUP(C2467,'School Lookup'!B:B,'School Lookup'!D:D,_xlfn.XLOOKUP(C2467,'School Lookup'!C:C,'School Lookup'!D:D,0)))</f>
        <v>Fitz Herbert C of E VA Primary School</v>
      </c>
      <c r="C2467" t="s">
        <v>31</v>
      </c>
      <c r="D2467">
        <v>619</v>
      </c>
      <c r="E2467" t="s">
        <v>16</v>
      </c>
      <c r="F2467" t="s">
        <v>734</v>
      </c>
      <c r="G2467" t="s">
        <v>134</v>
      </c>
      <c r="H2467" t="s">
        <v>347</v>
      </c>
      <c r="I2467" t="s">
        <v>958</v>
      </c>
      <c r="J2467" t="s">
        <v>959</v>
      </c>
      <c r="K2467" s="4">
        <v>46035</v>
      </c>
      <c r="L2467" s="5">
        <v>0.58951388888888889</v>
      </c>
      <c r="M2467" t="s">
        <v>953</v>
      </c>
      <c r="N2467" s="5">
        <v>1.9675925925925926E-4</v>
      </c>
      <c r="O2467" t="s">
        <v>960</v>
      </c>
      <c r="P2467">
        <v>0</v>
      </c>
      <c r="Q2467">
        <v>20</v>
      </c>
      <c r="R2467" t="s">
        <v>975</v>
      </c>
      <c r="S2467" t="s">
        <v>976</v>
      </c>
    </row>
    <row r="2468" spans="1:19" x14ac:dyDescent="0.25">
      <c r="A2468" s="54">
        <f>_xlfn.XLOOKUP(B2468,'School Lookup'!D:D,'School Lookup'!F:F,0)</f>
        <v>823392</v>
      </c>
      <c r="B2468" s="54" t="str">
        <f>_xlfn.XLOOKUP(C2468,'School Lookup'!A:A,'School Lookup'!D:D,_xlfn.XLOOKUP(C2468,'School Lookup'!B:B,'School Lookup'!D:D,_xlfn.XLOOKUP(C2468,'School Lookup'!C:C,'School Lookup'!D:D,0)))</f>
        <v>Fitz Herbert C of E VA Primary School</v>
      </c>
      <c r="C2468" t="s">
        <v>31</v>
      </c>
      <c r="D2468" t="s">
        <v>1399</v>
      </c>
      <c r="E2468" t="s">
        <v>16</v>
      </c>
      <c r="F2468" t="s">
        <v>734</v>
      </c>
      <c r="G2468" t="s">
        <v>134</v>
      </c>
      <c r="H2468" t="s">
        <v>347</v>
      </c>
      <c r="I2468" t="s">
        <v>958</v>
      </c>
      <c r="J2468" t="s">
        <v>959</v>
      </c>
      <c r="K2468" s="4">
        <v>46035</v>
      </c>
      <c r="L2468" s="5">
        <v>0.53695601851851849</v>
      </c>
      <c r="M2468" t="s">
        <v>953</v>
      </c>
      <c r="N2468" s="5">
        <v>4.3981481481481481E-4</v>
      </c>
      <c r="O2468" t="s">
        <v>1023</v>
      </c>
      <c r="P2468">
        <v>0</v>
      </c>
      <c r="Q2468">
        <v>20</v>
      </c>
      <c r="R2468" t="s">
        <v>1400</v>
      </c>
      <c r="S2468" t="s">
        <v>966</v>
      </c>
    </row>
    <row r="2469" spans="1:19" x14ac:dyDescent="0.25">
      <c r="A2469" s="54">
        <f>_xlfn.XLOOKUP(B2469,'School Lookup'!D:D,'School Lookup'!F:F,0)</f>
        <v>823392</v>
      </c>
      <c r="B2469" s="54" t="str">
        <f>_xlfn.XLOOKUP(C2469,'School Lookup'!A:A,'School Lookup'!D:D,_xlfn.XLOOKUP(C2469,'School Lookup'!B:B,'School Lookup'!D:D,_xlfn.XLOOKUP(C2469,'School Lookup'!C:C,'School Lookup'!D:D,0)))</f>
        <v>Fitz Herbert C of E VA Primary School</v>
      </c>
      <c r="C2469" t="s">
        <v>31</v>
      </c>
      <c r="D2469" t="s">
        <v>1163</v>
      </c>
      <c r="E2469" t="s">
        <v>16</v>
      </c>
      <c r="F2469" t="s">
        <v>734</v>
      </c>
      <c r="G2469" t="s">
        <v>134</v>
      </c>
      <c r="H2469" t="s">
        <v>347</v>
      </c>
      <c r="I2469" t="s">
        <v>958</v>
      </c>
      <c r="J2469" t="s">
        <v>981</v>
      </c>
      <c r="K2469" s="4">
        <v>46035</v>
      </c>
      <c r="L2469" s="5">
        <v>0.47089120370370369</v>
      </c>
      <c r="M2469" t="s">
        <v>953</v>
      </c>
      <c r="N2469" s="5">
        <v>0</v>
      </c>
      <c r="O2469" t="s">
        <v>982</v>
      </c>
      <c r="P2469">
        <v>0</v>
      </c>
      <c r="Q2469">
        <v>20</v>
      </c>
      <c r="R2469" t="s">
        <v>998</v>
      </c>
      <c r="S2469" t="s">
        <v>987</v>
      </c>
    </row>
    <row r="2470" spans="1:19" x14ac:dyDescent="0.25">
      <c r="A2470" s="54">
        <f>_xlfn.XLOOKUP(B2470,'School Lookup'!D:D,'School Lookup'!F:F,0)</f>
        <v>823392</v>
      </c>
      <c r="B2470" s="54" t="str">
        <f>_xlfn.XLOOKUP(C2470,'School Lookup'!A:A,'School Lookup'!D:D,_xlfn.XLOOKUP(C2470,'School Lookup'!B:B,'School Lookup'!D:D,_xlfn.XLOOKUP(C2470,'School Lookup'!C:C,'School Lookup'!D:D,0)))</f>
        <v>Fitz Herbert C of E VA Primary School</v>
      </c>
      <c r="C2470" t="s">
        <v>31</v>
      </c>
      <c r="D2470" t="s">
        <v>1163</v>
      </c>
      <c r="E2470" t="s">
        <v>16</v>
      </c>
      <c r="F2470" t="s">
        <v>734</v>
      </c>
      <c r="G2470" t="s">
        <v>134</v>
      </c>
      <c r="H2470" t="s">
        <v>347</v>
      </c>
      <c r="I2470" t="s">
        <v>958</v>
      </c>
      <c r="J2470" t="s">
        <v>981</v>
      </c>
      <c r="K2470" s="4">
        <v>46035</v>
      </c>
      <c r="L2470" s="5">
        <v>0.47212962962962962</v>
      </c>
      <c r="M2470" t="s">
        <v>953</v>
      </c>
      <c r="N2470" s="5">
        <v>3.7037037037037035E-4</v>
      </c>
      <c r="O2470" t="s">
        <v>982</v>
      </c>
      <c r="P2470">
        <v>0</v>
      </c>
      <c r="Q2470">
        <v>20</v>
      </c>
      <c r="R2470" t="s">
        <v>998</v>
      </c>
      <c r="S2470" t="s">
        <v>987</v>
      </c>
    </row>
    <row r="2471" spans="1:19" x14ac:dyDescent="0.25">
      <c r="A2471" s="54">
        <f>_xlfn.XLOOKUP(B2471,'School Lookup'!D:D,'School Lookup'!F:F,0)</f>
        <v>823392</v>
      </c>
      <c r="B2471" s="54" t="str">
        <f>_xlfn.XLOOKUP(C2471,'School Lookup'!A:A,'School Lookup'!D:D,_xlfn.XLOOKUP(C2471,'School Lookup'!B:B,'School Lookup'!D:D,_xlfn.XLOOKUP(C2471,'School Lookup'!C:C,'School Lookup'!D:D,0)))</f>
        <v>Fitz Herbert C of E VA Primary School</v>
      </c>
      <c r="C2471" t="s">
        <v>31</v>
      </c>
      <c r="D2471" t="s">
        <v>1161</v>
      </c>
      <c r="E2471" t="s">
        <v>16</v>
      </c>
      <c r="F2471" t="s">
        <v>734</v>
      </c>
      <c r="G2471" t="s">
        <v>134</v>
      </c>
      <c r="H2471" t="s">
        <v>347</v>
      </c>
      <c r="I2471" t="s">
        <v>958</v>
      </c>
      <c r="J2471" t="s">
        <v>981</v>
      </c>
      <c r="K2471" s="4">
        <v>46035</v>
      </c>
      <c r="L2471" s="5">
        <v>0.69799768518518523</v>
      </c>
      <c r="M2471" t="s">
        <v>953</v>
      </c>
      <c r="N2471" s="5">
        <v>1.3310185185185185E-3</v>
      </c>
      <c r="O2471" t="s">
        <v>982</v>
      </c>
      <c r="P2471">
        <v>0</v>
      </c>
      <c r="Q2471">
        <v>20</v>
      </c>
      <c r="R2471" t="s">
        <v>998</v>
      </c>
      <c r="S2471" t="s">
        <v>987</v>
      </c>
    </row>
    <row r="2472" spans="1:19" x14ac:dyDescent="0.25">
      <c r="A2472" s="54">
        <f>_xlfn.XLOOKUP(B2472,'School Lookup'!D:D,'School Lookup'!F:F,0)</f>
        <v>823392</v>
      </c>
      <c r="B2472" s="54" t="str">
        <f>_xlfn.XLOOKUP(C2472,'School Lookup'!A:A,'School Lookup'!D:D,_xlfn.XLOOKUP(C2472,'School Lookup'!B:B,'School Lookup'!D:D,_xlfn.XLOOKUP(C2472,'School Lookup'!C:C,'School Lookup'!D:D,0)))</f>
        <v>Fitz Herbert C of E VA Primary School</v>
      </c>
      <c r="C2472" t="s">
        <v>31</v>
      </c>
      <c r="D2472" t="s">
        <v>2056</v>
      </c>
      <c r="E2472" t="s">
        <v>16</v>
      </c>
      <c r="F2472" t="s">
        <v>734</v>
      </c>
      <c r="G2472" t="s">
        <v>134</v>
      </c>
      <c r="H2472" t="s">
        <v>347</v>
      </c>
      <c r="I2472" t="s">
        <v>958</v>
      </c>
      <c r="J2472" t="s">
        <v>967</v>
      </c>
      <c r="K2472" s="4">
        <v>46035</v>
      </c>
      <c r="L2472" s="5">
        <v>0.56062500000000004</v>
      </c>
      <c r="M2472" t="s">
        <v>953</v>
      </c>
      <c r="N2472" s="5">
        <v>5.9027777777777778E-4</v>
      </c>
      <c r="O2472" t="s">
        <v>2057</v>
      </c>
      <c r="P2472">
        <v>0.311</v>
      </c>
      <c r="Q2472">
        <v>20</v>
      </c>
      <c r="R2472" t="s">
        <v>1171</v>
      </c>
      <c r="S2472" t="s">
        <v>2058</v>
      </c>
    </row>
    <row r="2473" spans="1:19" x14ac:dyDescent="0.25">
      <c r="A2473" s="54">
        <f>_xlfn.XLOOKUP(B2473,'School Lookup'!D:D,'School Lookup'!F:F,0)</f>
        <v>823392</v>
      </c>
      <c r="B2473" s="54" t="str">
        <f>_xlfn.XLOOKUP(C2473,'School Lookup'!A:A,'School Lookup'!D:D,_xlfn.XLOOKUP(C2473,'School Lookup'!B:B,'School Lookup'!D:D,_xlfn.XLOOKUP(C2473,'School Lookup'!C:C,'School Lookup'!D:D,0)))</f>
        <v>Fitz Herbert C of E VA Primary School</v>
      </c>
      <c r="C2473" t="s">
        <v>31</v>
      </c>
      <c r="D2473" t="s">
        <v>1112</v>
      </c>
      <c r="E2473" t="s">
        <v>16</v>
      </c>
      <c r="F2473" t="s">
        <v>734</v>
      </c>
      <c r="G2473" t="s">
        <v>134</v>
      </c>
      <c r="H2473" t="s">
        <v>347</v>
      </c>
      <c r="I2473" t="s">
        <v>958</v>
      </c>
      <c r="J2473" t="s">
        <v>959</v>
      </c>
      <c r="K2473" s="4">
        <v>46035</v>
      </c>
      <c r="L2473" s="5">
        <v>0.36268518518518517</v>
      </c>
      <c r="M2473" t="s">
        <v>953</v>
      </c>
      <c r="N2473" s="5">
        <v>2.1412037037037038E-3</v>
      </c>
      <c r="O2473" t="s">
        <v>960</v>
      </c>
      <c r="P2473">
        <v>0</v>
      </c>
      <c r="Q2473">
        <v>20</v>
      </c>
      <c r="R2473" t="s">
        <v>978</v>
      </c>
      <c r="S2473" t="s">
        <v>966</v>
      </c>
    </row>
    <row r="2474" spans="1:19" x14ac:dyDescent="0.25">
      <c r="A2474" s="54">
        <f>_xlfn.XLOOKUP(B2474,'School Lookup'!D:D,'School Lookup'!F:F,0)</f>
        <v>251672</v>
      </c>
      <c r="B2474" s="54" t="str">
        <f>_xlfn.XLOOKUP(C2474,'School Lookup'!A:A,'School Lookup'!D:D,_xlfn.XLOOKUP(C2474,'School Lookup'!B:B,'School Lookup'!D:D,_xlfn.XLOOKUP(C2474,'School Lookup'!C:C,'School Lookup'!D:D,0)))</f>
        <v>Park Schools Federation</v>
      </c>
      <c r="C2474" t="s">
        <v>40</v>
      </c>
      <c r="D2474" t="s">
        <v>2059</v>
      </c>
      <c r="E2474" t="s">
        <v>16</v>
      </c>
      <c r="F2474" t="s">
        <v>734</v>
      </c>
      <c r="G2474" t="s">
        <v>235</v>
      </c>
      <c r="H2474" t="s">
        <v>228</v>
      </c>
      <c r="I2474" t="s">
        <v>980</v>
      </c>
      <c r="J2474" t="s">
        <v>981</v>
      </c>
      <c r="K2474" s="4">
        <v>46035</v>
      </c>
      <c r="L2474" s="5">
        <v>0.64652777777777781</v>
      </c>
      <c r="M2474" t="s">
        <v>953</v>
      </c>
      <c r="N2474" s="5">
        <v>2.3032407407407407E-3</v>
      </c>
      <c r="O2474" t="s">
        <v>982</v>
      </c>
      <c r="P2474">
        <v>0.23599999999999999</v>
      </c>
      <c r="Q2474">
        <v>20</v>
      </c>
      <c r="R2474" t="s">
        <v>983</v>
      </c>
      <c r="S2474" t="s">
        <v>984</v>
      </c>
    </row>
    <row r="2475" spans="1:19" x14ac:dyDescent="0.25">
      <c r="A2475" s="54">
        <f>_xlfn.XLOOKUP(B2475,'School Lookup'!D:D,'School Lookup'!F:F,0)</f>
        <v>251672</v>
      </c>
      <c r="B2475" s="54" t="str">
        <f>_xlfn.XLOOKUP(C2475,'School Lookup'!A:A,'School Lookup'!D:D,_xlfn.XLOOKUP(C2475,'School Lookup'!B:B,'School Lookup'!D:D,_xlfn.XLOOKUP(C2475,'School Lookup'!C:C,'School Lookup'!D:D,0)))</f>
        <v>Park Schools Federation</v>
      </c>
      <c r="C2475" t="s">
        <v>40</v>
      </c>
      <c r="D2475" t="s">
        <v>1904</v>
      </c>
      <c r="E2475" t="s">
        <v>16</v>
      </c>
      <c r="F2475" t="s">
        <v>734</v>
      </c>
      <c r="G2475" t="s">
        <v>235</v>
      </c>
      <c r="H2475" t="s">
        <v>228</v>
      </c>
      <c r="I2475" t="s">
        <v>980</v>
      </c>
      <c r="J2475" t="s">
        <v>981</v>
      </c>
      <c r="K2475" s="4">
        <v>46035</v>
      </c>
      <c r="L2475" s="5">
        <v>0.65069444444444446</v>
      </c>
      <c r="M2475" t="s">
        <v>953</v>
      </c>
      <c r="N2475" s="5">
        <v>2.7777777777777778E-4</v>
      </c>
      <c r="O2475" t="s">
        <v>982</v>
      </c>
      <c r="P2475">
        <v>2.9000000000000001E-2</v>
      </c>
      <c r="Q2475">
        <v>20</v>
      </c>
      <c r="R2475" t="s">
        <v>998</v>
      </c>
      <c r="S2475" t="s">
        <v>987</v>
      </c>
    </row>
    <row r="2476" spans="1:19" x14ac:dyDescent="0.25">
      <c r="A2476" s="54">
        <f>_xlfn.XLOOKUP(B2476,'School Lookup'!D:D,'School Lookup'!F:F,0)</f>
        <v>251672</v>
      </c>
      <c r="B2476" s="54" t="str">
        <f>_xlfn.XLOOKUP(C2476,'School Lookup'!A:A,'School Lookup'!D:D,_xlfn.XLOOKUP(C2476,'School Lookup'!B:B,'School Lookup'!D:D,_xlfn.XLOOKUP(C2476,'School Lookup'!C:C,'School Lookup'!D:D,0)))</f>
        <v>Park Schools Federation</v>
      </c>
      <c r="C2476" t="s">
        <v>40</v>
      </c>
      <c r="D2476" t="s">
        <v>2060</v>
      </c>
      <c r="E2476" t="s">
        <v>16</v>
      </c>
      <c r="F2476" t="s">
        <v>734</v>
      </c>
      <c r="G2476" t="s">
        <v>235</v>
      </c>
      <c r="H2476" t="s">
        <v>228</v>
      </c>
      <c r="I2476" t="s">
        <v>980</v>
      </c>
      <c r="J2476" t="s">
        <v>981</v>
      </c>
      <c r="K2476" s="4">
        <v>46035</v>
      </c>
      <c r="L2476" s="5">
        <v>0.65347222222222223</v>
      </c>
      <c r="M2476" t="s">
        <v>953</v>
      </c>
      <c r="N2476" s="5">
        <v>3.3564814814814812E-4</v>
      </c>
      <c r="O2476" t="s">
        <v>982</v>
      </c>
      <c r="P2476">
        <v>3.5000000000000003E-2</v>
      </c>
      <c r="Q2476">
        <v>20</v>
      </c>
      <c r="R2476" t="s">
        <v>998</v>
      </c>
      <c r="S2476" t="s">
        <v>987</v>
      </c>
    </row>
    <row r="2477" spans="1:19" x14ac:dyDescent="0.25">
      <c r="A2477" s="54">
        <f>_xlfn.XLOOKUP(B2477,'School Lookup'!D:D,'School Lookup'!F:F,0)</f>
        <v>251672</v>
      </c>
      <c r="B2477" s="54" t="str">
        <f>_xlfn.XLOOKUP(C2477,'School Lookup'!A:A,'School Lookup'!D:D,_xlfn.XLOOKUP(C2477,'School Lookup'!B:B,'School Lookup'!D:D,_xlfn.XLOOKUP(C2477,'School Lookup'!C:C,'School Lookup'!D:D,0)))</f>
        <v>Park Schools Federation</v>
      </c>
      <c r="C2477" t="s">
        <v>40</v>
      </c>
      <c r="D2477" t="s">
        <v>2061</v>
      </c>
      <c r="E2477" t="s">
        <v>16</v>
      </c>
      <c r="F2477" t="s">
        <v>734</v>
      </c>
      <c r="G2477" t="s">
        <v>235</v>
      </c>
      <c r="H2477" t="s">
        <v>228</v>
      </c>
      <c r="I2477" t="s">
        <v>980</v>
      </c>
      <c r="J2477" t="s">
        <v>981</v>
      </c>
      <c r="K2477" s="4">
        <v>46035</v>
      </c>
      <c r="L2477" s="5">
        <v>0.65486111111111112</v>
      </c>
      <c r="M2477" t="s">
        <v>953</v>
      </c>
      <c r="N2477" s="5">
        <v>5.5324074074074078E-3</v>
      </c>
      <c r="O2477" t="s">
        <v>982</v>
      </c>
      <c r="P2477">
        <v>0.56599999999999995</v>
      </c>
      <c r="Q2477">
        <v>20</v>
      </c>
      <c r="R2477" t="s">
        <v>998</v>
      </c>
      <c r="S2477" t="s">
        <v>987</v>
      </c>
    </row>
    <row r="2478" spans="1:19" x14ac:dyDescent="0.25">
      <c r="A2478" s="54">
        <f>_xlfn.XLOOKUP(B2478,'School Lookup'!D:D,'School Lookup'!F:F,0)</f>
        <v>251672</v>
      </c>
      <c r="B2478" s="54" t="str">
        <f>_xlfn.XLOOKUP(C2478,'School Lookup'!A:A,'School Lookup'!D:D,_xlfn.XLOOKUP(C2478,'School Lookup'!B:B,'School Lookup'!D:D,_xlfn.XLOOKUP(C2478,'School Lookup'!C:C,'School Lookup'!D:D,0)))</f>
        <v>Park Schools Federation</v>
      </c>
      <c r="C2478" t="s">
        <v>40</v>
      </c>
      <c r="D2478" t="s">
        <v>999</v>
      </c>
      <c r="E2478" t="s">
        <v>16</v>
      </c>
      <c r="F2478" t="s">
        <v>734</v>
      </c>
      <c r="G2478" t="s">
        <v>235</v>
      </c>
      <c r="H2478" t="s">
        <v>228</v>
      </c>
      <c r="I2478" t="s">
        <v>980</v>
      </c>
      <c r="J2478" t="s">
        <v>981</v>
      </c>
      <c r="K2478" s="4">
        <v>46035</v>
      </c>
      <c r="L2478" s="5">
        <v>0.66180555555555554</v>
      </c>
      <c r="M2478" t="s">
        <v>953</v>
      </c>
      <c r="N2478" s="5">
        <v>2.0486111111111113E-3</v>
      </c>
      <c r="O2478" t="s">
        <v>982</v>
      </c>
      <c r="P2478">
        <v>0.21</v>
      </c>
      <c r="Q2478">
        <v>20</v>
      </c>
      <c r="R2478" t="s">
        <v>983</v>
      </c>
      <c r="S2478" t="s">
        <v>984</v>
      </c>
    </row>
    <row r="2479" spans="1:19" x14ac:dyDescent="0.25">
      <c r="A2479" s="54">
        <f>_xlfn.XLOOKUP(B2479,'School Lookup'!D:D,'School Lookup'!F:F,0)</f>
        <v>251672</v>
      </c>
      <c r="B2479" s="54" t="str">
        <f>_xlfn.XLOOKUP(C2479,'School Lookup'!A:A,'School Lookup'!D:D,_xlfn.XLOOKUP(C2479,'School Lookup'!B:B,'School Lookup'!D:D,_xlfn.XLOOKUP(C2479,'School Lookup'!C:C,'School Lookup'!D:D,0)))</f>
        <v>Park Schools Federation</v>
      </c>
      <c r="C2479" t="s">
        <v>40</v>
      </c>
      <c r="D2479" t="s">
        <v>1073</v>
      </c>
      <c r="E2479" t="s">
        <v>16</v>
      </c>
      <c r="F2479" t="s">
        <v>734</v>
      </c>
      <c r="G2479" t="s">
        <v>235</v>
      </c>
      <c r="H2479" t="s">
        <v>228</v>
      </c>
      <c r="I2479" t="s">
        <v>980</v>
      </c>
      <c r="J2479" t="s">
        <v>981</v>
      </c>
      <c r="K2479" s="4">
        <v>46035</v>
      </c>
      <c r="L2479" s="5">
        <v>0.31527777777777777</v>
      </c>
      <c r="M2479" t="s">
        <v>953</v>
      </c>
      <c r="N2479" s="5">
        <v>6.9444444444444444E-5</v>
      </c>
      <c r="O2479" t="s">
        <v>982</v>
      </c>
      <c r="P2479">
        <v>0.02</v>
      </c>
      <c r="Q2479">
        <v>20</v>
      </c>
      <c r="R2479" t="s">
        <v>1074</v>
      </c>
      <c r="S2479" t="s">
        <v>990</v>
      </c>
    </row>
    <row r="2480" spans="1:19" x14ac:dyDescent="0.25">
      <c r="A2480" s="54">
        <f>_xlfn.XLOOKUP(B2480,'School Lookup'!D:D,'School Lookup'!F:F,0)</f>
        <v>251672</v>
      </c>
      <c r="B2480" s="54" t="str">
        <f>_xlfn.XLOOKUP(C2480,'School Lookup'!A:A,'School Lookup'!D:D,_xlfn.XLOOKUP(C2480,'School Lookup'!B:B,'School Lookup'!D:D,_xlfn.XLOOKUP(C2480,'School Lookup'!C:C,'School Lookup'!D:D,0)))</f>
        <v>Park Schools Federation</v>
      </c>
      <c r="C2480" t="s">
        <v>40</v>
      </c>
      <c r="D2480" t="s">
        <v>1192</v>
      </c>
      <c r="E2480" t="s">
        <v>16</v>
      </c>
      <c r="F2480" t="s">
        <v>734</v>
      </c>
      <c r="G2480" t="s">
        <v>235</v>
      </c>
      <c r="H2480" t="s">
        <v>228</v>
      </c>
      <c r="I2480" t="s">
        <v>980</v>
      </c>
      <c r="J2480" t="s">
        <v>981</v>
      </c>
      <c r="K2480" s="4">
        <v>46035</v>
      </c>
      <c r="L2480" s="5">
        <v>0.39305555555555555</v>
      </c>
      <c r="M2480" t="s">
        <v>953</v>
      </c>
      <c r="N2480" s="5">
        <v>7.5231481481481482E-4</v>
      </c>
      <c r="O2480" t="s">
        <v>982</v>
      </c>
      <c r="P2480">
        <v>7.6999999999999999E-2</v>
      </c>
      <c r="Q2480">
        <v>20</v>
      </c>
      <c r="R2480" t="s">
        <v>1006</v>
      </c>
      <c r="S2480" t="s">
        <v>994</v>
      </c>
    </row>
    <row r="2481" spans="1:19" x14ac:dyDescent="0.25">
      <c r="A2481" s="54">
        <f>_xlfn.XLOOKUP(B2481,'School Lookup'!D:D,'School Lookup'!F:F,0)</f>
        <v>251672</v>
      </c>
      <c r="B2481" s="54" t="str">
        <f>_xlfn.XLOOKUP(C2481,'School Lookup'!A:A,'School Lookup'!D:D,_xlfn.XLOOKUP(C2481,'School Lookup'!B:B,'School Lookup'!D:D,_xlfn.XLOOKUP(C2481,'School Lookup'!C:C,'School Lookup'!D:D,0)))</f>
        <v>Park Schools Federation</v>
      </c>
      <c r="C2481" t="s">
        <v>40</v>
      </c>
      <c r="D2481" t="s">
        <v>1656</v>
      </c>
      <c r="E2481" t="s">
        <v>16</v>
      </c>
      <c r="F2481" t="s">
        <v>734</v>
      </c>
      <c r="G2481" t="s">
        <v>235</v>
      </c>
      <c r="H2481" t="s">
        <v>228</v>
      </c>
      <c r="I2481" t="s">
        <v>980</v>
      </c>
      <c r="J2481" t="s">
        <v>981</v>
      </c>
      <c r="K2481" s="4">
        <v>46035</v>
      </c>
      <c r="L2481" s="5">
        <v>0.41180555555555554</v>
      </c>
      <c r="M2481" t="s">
        <v>953</v>
      </c>
      <c r="N2481" s="5">
        <v>2.0833333333333335E-4</v>
      </c>
      <c r="O2481" t="s">
        <v>982</v>
      </c>
      <c r="P2481">
        <v>8.4000000000000005E-2</v>
      </c>
      <c r="Q2481">
        <v>20</v>
      </c>
      <c r="R2481" t="s">
        <v>1418</v>
      </c>
      <c r="S2481" t="s">
        <v>1657</v>
      </c>
    </row>
    <row r="2482" spans="1:19" x14ac:dyDescent="0.25">
      <c r="A2482" s="54">
        <f>_xlfn.XLOOKUP(B2482,'School Lookup'!D:D,'School Lookup'!F:F,0)</f>
        <v>251672</v>
      </c>
      <c r="B2482" s="54" t="str">
        <f>_xlfn.XLOOKUP(C2482,'School Lookup'!A:A,'School Lookup'!D:D,_xlfn.XLOOKUP(C2482,'School Lookup'!B:B,'School Lookup'!D:D,_xlfn.XLOOKUP(C2482,'School Lookup'!C:C,'School Lookup'!D:D,0)))</f>
        <v>Park Schools Federation</v>
      </c>
      <c r="C2482" t="s">
        <v>40</v>
      </c>
      <c r="D2482" t="s">
        <v>1421</v>
      </c>
      <c r="E2482" t="s">
        <v>16</v>
      </c>
      <c r="F2482" t="s">
        <v>734</v>
      </c>
      <c r="G2482" t="s">
        <v>235</v>
      </c>
      <c r="H2482" t="s">
        <v>228</v>
      </c>
      <c r="I2482" t="s">
        <v>980</v>
      </c>
      <c r="J2482" t="s">
        <v>981</v>
      </c>
      <c r="K2482" s="4">
        <v>46035</v>
      </c>
      <c r="L2482" s="5">
        <v>0.44027777777777777</v>
      </c>
      <c r="M2482" t="s">
        <v>953</v>
      </c>
      <c r="N2482" s="5">
        <v>1.3773148148148147E-3</v>
      </c>
      <c r="O2482" t="s">
        <v>982</v>
      </c>
      <c r="P2482">
        <v>0.29799999999999999</v>
      </c>
      <c r="Q2482">
        <v>20</v>
      </c>
      <c r="R2482" t="s">
        <v>1074</v>
      </c>
      <c r="S2482" t="s">
        <v>990</v>
      </c>
    </row>
    <row r="2483" spans="1:19" x14ac:dyDescent="0.25">
      <c r="A2483" s="54">
        <f>_xlfn.XLOOKUP(B2483,'School Lookup'!D:D,'School Lookup'!F:F,0)</f>
        <v>251672</v>
      </c>
      <c r="B2483" s="54" t="str">
        <f>_xlfn.XLOOKUP(C2483,'School Lookup'!A:A,'School Lookup'!D:D,_xlfn.XLOOKUP(C2483,'School Lookup'!B:B,'School Lookup'!D:D,_xlfn.XLOOKUP(C2483,'School Lookup'!C:C,'School Lookup'!D:D,0)))</f>
        <v>Park Schools Federation</v>
      </c>
      <c r="C2483" t="s">
        <v>40</v>
      </c>
      <c r="D2483" t="s">
        <v>1419</v>
      </c>
      <c r="E2483" t="s">
        <v>16</v>
      </c>
      <c r="F2483" t="s">
        <v>734</v>
      </c>
      <c r="G2483" t="s">
        <v>235</v>
      </c>
      <c r="H2483" t="s">
        <v>228</v>
      </c>
      <c r="I2483" t="s">
        <v>980</v>
      </c>
      <c r="J2483" t="s">
        <v>981</v>
      </c>
      <c r="K2483" s="4">
        <v>46035</v>
      </c>
      <c r="L2483" s="5">
        <v>0.46597222222222223</v>
      </c>
      <c r="M2483" t="s">
        <v>953</v>
      </c>
      <c r="N2483" s="5">
        <v>1.7476851851851852E-3</v>
      </c>
      <c r="O2483" t="s">
        <v>982</v>
      </c>
      <c r="P2483">
        <v>0.378</v>
      </c>
      <c r="Q2483">
        <v>20</v>
      </c>
      <c r="R2483" t="s">
        <v>1074</v>
      </c>
      <c r="S2483" t="s">
        <v>990</v>
      </c>
    </row>
    <row r="2484" spans="1:19" x14ac:dyDescent="0.25">
      <c r="A2484" s="54">
        <f>_xlfn.XLOOKUP(B2484,'School Lookup'!D:D,'School Lookup'!F:F,0)</f>
        <v>251672</v>
      </c>
      <c r="B2484" s="54" t="str">
        <f>_xlfn.XLOOKUP(C2484,'School Lookup'!A:A,'School Lookup'!D:D,_xlfn.XLOOKUP(C2484,'School Lookup'!B:B,'School Lookup'!D:D,_xlfn.XLOOKUP(C2484,'School Lookup'!C:C,'School Lookup'!D:D,0)))</f>
        <v>Park Schools Federation</v>
      </c>
      <c r="C2484" t="s">
        <v>40</v>
      </c>
      <c r="D2484" t="s">
        <v>1951</v>
      </c>
      <c r="E2484" t="s">
        <v>16</v>
      </c>
      <c r="F2484" t="s">
        <v>734</v>
      </c>
      <c r="G2484" t="s">
        <v>235</v>
      </c>
      <c r="H2484" t="s">
        <v>228</v>
      </c>
      <c r="I2484" t="s">
        <v>980</v>
      </c>
      <c r="J2484" t="s">
        <v>981</v>
      </c>
      <c r="K2484" s="4">
        <v>46035</v>
      </c>
      <c r="L2484" s="5">
        <v>0.49444444444444446</v>
      </c>
      <c r="M2484" t="s">
        <v>953</v>
      </c>
      <c r="N2484" s="5">
        <v>3.5879629629629629E-4</v>
      </c>
      <c r="O2484" t="s">
        <v>982</v>
      </c>
      <c r="P2484">
        <v>3.6999999999999998E-2</v>
      </c>
      <c r="Q2484">
        <v>20</v>
      </c>
      <c r="R2484" t="s">
        <v>998</v>
      </c>
      <c r="S2484" t="s">
        <v>987</v>
      </c>
    </row>
    <row r="2485" spans="1:19" x14ac:dyDescent="0.25">
      <c r="A2485" s="54">
        <f>_xlfn.XLOOKUP(B2485,'School Lookup'!D:D,'School Lookup'!F:F,0)</f>
        <v>251672</v>
      </c>
      <c r="B2485" s="54" t="str">
        <f>_xlfn.XLOOKUP(C2485,'School Lookup'!A:A,'School Lookup'!D:D,_xlfn.XLOOKUP(C2485,'School Lookup'!B:B,'School Lookup'!D:D,_xlfn.XLOOKUP(C2485,'School Lookup'!C:C,'School Lookup'!D:D,0)))</f>
        <v>Park Schools Federation</v>
      </c>
      <c r="C2485" t="s">
        <v>40</v>
      </c>
      <c r="D2485" t="s">
        <v>1421</v>
      </c>
      <c r="E2485" t="s">
        <v>16</v>
      </c>
      <c r="F2485" t="s">
        <v>734</v>
      </c>
      <c r="G2485" t="s">
        <v>235</v>
      </c>
      <c r="H2485" t="s">
        <v>228</v>
      </c>
      <c r="I2485" t="s">
        <v>980</v>
      </c>
      <c r="J2485" t="s">
        <v>981</v>
      </c>
      <c r="K2485" s="4">
        <v>46035</v>
      </c>
      <c r="L2485" s="5">
        <v>0.5229166666666667</v>
      </c>
      <c r="M2485" t="s">
        <v>953</v>
      </c>
      <c r="N2485" s="5">
        <v>4.3981481481481481E-4</v>
      </c>
      <c r="O2485" t="s">
        <v>982</v>
      </c>
      <c r="P2485">
        <v>9.5000000000000001E-2</v>
      </c>
      <c r="Q2485">
        <v>20</v>
      </c>
      <c r="R2485" t="s">
        <v>1074</v>
      </c>
      <c r="S2485" t="s">
        <v>990</v>
      </c>
    </row>
    <row r="2486" spans="1:19" x14ac:dyDescent="0.25">
      <c r="A2486" s="54">
        <f>_xlfn.XLOOKUP(B2486,'School Lookup'!D:D,'School Lookup'!F:F,0)</f>
        <v>251672</v>
      </c>
      <c r="B2486" s="54" t="str">
        <f>_xlfn.XLOOKUP(C2486,'School Lookup'!A:A,'School Lookup'!D:D,_xlfn.XLOOKUP(C2486,'School Lookup'!B:B,'School Lookup'!D:D,_xlfn.XLOOKUP(C2486,'School Lookup'!C:C,'School Lookup'!D:D,0)))</f>
        <v>Park Schools Federation</v>
      </c>
      <c r="C2486" t="s">
        <v>40</v>
      </c>
      <c r="D2486" t="s">
        <v>1609</v>
      </c>
      <c r="E2486" t="s">
        <v>16</v>
      </c>
      <c r="F2486" t="s">
        <v>734</v>
      </c>
      <c r="G2486" t="s">
        <v>235</v>
      </c>
      <c r="H2486" t="s">
        <v>228</v>
      </c>
      <c r="I2486" t="s">
        <v>980</v>
      </c>
      <c r="J2486" t="s">
        <v>981</v>
      </c>
      <c r="K2486" s="4">
        <v>46035</v>
      </c>
      <c r="L2486" s="5">
        <v>0.54097222222222219</v>
      </c>
      <c r="M2486" t="s">
        <v>953</v>
      </c>
      <c r="N2486" s="5">
        <v>2.199074074074074E-4</v>
      </c>
      <c r="O2486" t="s">
        <v>982</v>
      </c>
      <c r="P2486">
        <v>2.3E-2</v>
      </c>
      <c r="Q2486">
        <v>20</v>
      </c>
      <c r="R2486" t="s">
        <v>983</v>
      </c>
      <c r="S2486" t="s">
        <v>984</v>
      </c>
    </row>
    <row r="2487" spans="1:19" x14ac:dyDescent="0.25">
      <c r="A2487" s="54">
        <f>_xlfn.XLOOKUP(B2487,'School Lookup'!D:D,'School Lookup'!F:F,0)</f>
        <v>251672</v>
      </c>
      <c r="B2487" s="54" t="str">
        <f>_xlfn.XLOOKUP(C2487,'School Lookup'!A:A,'School Lookup'!D:D,_xlfn.XLOOKUP(C2487,'School Lookup'!B:B,'School Lookup'!D:D,_xlfn.XLOOKUP(C2487,'School Lookup'!C:C,'School Lookup'!D:D,0)))</f>
        <v>Park Schools Federation</v>
      </c>
      <c r="C2487" t="s">
        <v>40</v>
      </c>
      <c r="D2487" t="s">
        <v>1184</v>
      </c>
      <c r="E2487" t="s">
        <v>16</v>
      </c>
      <c r="F2487" t="s">
        <v>734</v>
      </c>
      <c r="G2487" t="s">
        <v>235</v>
      </c>
      <c r="H2487" t="s">
        <v>228</v>
      </c>
      <c r="I2487" t="s">
        <v>980</v>
      </c>
      <c r="J2487" t="s">
        <v>981</v>
      </c>
      <c r="K2487" s="4">
        <v>46035</v>
      </c>
      <c r="L2487" s="5">
        <v>0.54791666666666672</v>
      </c>
      <c r="M2487" t="s">
        <v>953</v>
      </c>
      <c r="N2487" s="5">
        <v>1.7708333333333332E-3</v>
      </c>
      <c r="O2487" t="s">
        <v>982</v>
      </c>
      <c r="P2487">
        <v>0.182</v>
      </c>
      <c r="Q2487">
        <v>20</v>
      </c>
      <c r="R2487" t="s">
        <v>986</v>
      </c>
      <c r="S2487" t="s">
        <v>987</v>
      </c>
    </row>
    <row r="2488" spans="1:19" x14ac:dyDescent="0.25">
      <c r="A2488" s="54">
        <f>_xlfn.XLOOKUP(B2488,'School Lookup'!D:D,'School Lookup'!F:F,0)</f>
        <v>251672</v>
      </c>
      <c r="B2488" s="54" t="str">
        <f>_xlfn.XLOOKUP(C2488,'School Lookup'!A:A,'School Lookup'!D:D,_xlfn.XLOOKUP(C2488,'School Lookup'!B:B,'School Lookup'!D:D,_xlfn.XLOOKUP(C2488,'School Lookup'!C:C,'School Lookup'!D:D,0)))</f>
        <v>Park Schools Federation</v>
      </c>
      <c r="C2488" t="s">
        <v>40</v>
      </c>
      <c r="D2488" t="s">
        <v>2062</v>
      </c>
      <c r="E2488" t="s">
        <v>16</v>
      </c>
      <c r="F2488" t="s">
        <v>734</v>
      </c>
      <c r="G2488" t="s">
        <v>235</v>
      </c>
      <c r="H2488" t="s">
        <v>228</v>
      </c>
      <c r="I2488" t="s">
        <v>980</v>
      </c>
      <c r="J2488" t="s">
        <v>981</v>
      </c>
      <c r="K2488" s="4">
        <v>46035</v>
      </c>
      <c r="L2488" s="5">
        <v>0.55208333333333337</v>
      </c>
      <c r="M2488" t="s">
        <v>953</v>
      </c>
      <c r="N2488" s="5">
        <v>1.6203703703703703E-4</v>
      </c>
      <c r="O2488" t="s">
        <v>982</v>
      </c>
      <c r="P2488">
        <v>8.4000000000000005E-2</v>
      </c>
      <c r="Q2488">
        <v>20</v>
      </c>
      <c r="R2488" t="s">
        <v>2063</v>
      </c>
      <c r="S2488" t="s">
        <v>1657</v>
      </c>
    </row>
    <row r="2489" spans="1:19" x14ac:dyDescent="0.25">
      <c r="A2489" s="54">
        <f>_xlfn.XLOOKUP(B2489,'School Lookup'!D:D,'School Lookup'!F:F,0)</f>
        <v>251672</v>
      </c>
      <c r="B2489" s="54" t="str">
        <f>_xlfn.XLOOKUP(C2489,'School Lookup'!A:A,'School Lookup'!D:D,_xlfn.XLOOKUP(C2489,'School Lookup'!B:B,'School Lookup'!D:D,_xlfn.XLOOKUP(C2489,'School Lookup'!C:C,'School Lookup'!D:D,0)))</f>
        <v>Park Schools Federation</v>
      </c>
      <c r="C2489" t="s">
        <v>40</v>
      </c>
      <c r="D2489" t="s">
        <v>2064</v>
      </c>
      <c r="E2489" t="s">
        <v>16</v>
      </c>
      <c r="F2489" t="s">
        <v>734</v>
      </c>
      <c r="G2489" t="s">
        <v>235</v>
      </c>
      <c r="H2489" t="s">
        <v>228</v>
      </c>
      <c r="I2489" t="s">
        <v>980</v>
      </c>
      <c r="J2489" t="s">
        <v>981</v>
      </c>
      <c r="K2489" s="4">
        <v>46035</v>
      </c>
      <c r="L2489" s="5">
        <v>0.55625000000000002</v>
      </c>
      <c r="M2489" t="s">
        <v>953</v>
      </c>
      <c r="N2489" s="5">
        <v>6.134259259259259E-4</v>
      </c>
      <c r="O2489" t="s">
        <v>982</v>
      </c>
      <c r="P2489">
        <v>6.3E-2</v>
      </c>
      <c r="Q2489">
        <v>20</v>
      </c>
      <c r="R2489" t="s">
        <v>986</v>
      </c>
      <c r="S2489" t="s">
        <v>987</v>
      </c>
    </row>
    <row r="2490" spans="1:19" x14ac:dyDescent="0.25">
      <c r="A2490" s="54">
        <f>_xlfn.XLOOKUP(B2490,'School Lookup'!D:D,'School Lookup'!F:F,0)</f>
        <v>251672</v>
      </c>
      <c r="B2490" s="54" t="str">
        <f>_xlfn.XLOOKUP(C2490,'School Lookup'!A:A,'School Lookup'!D:D,_xlfn.XLOOKUP(C2490,'School Lookup'!B:B,'School Lookup'!D:D,_xlfn.XLOOKUP(C2490,'School Lookup'!C:C,'School Lookup'!D:D,0)))</f>
        <v>Park Schools Federation</v>
      </c>
      <c r="C2490" t="s">
        <v>40</v>
      </c>
      <c r="D2490" t="s">
        <v>2065</v>
      </c>
      <c r="E2490" t="s">
        <v>16</v>
      </c>
      <c r="F2490" t="s">
        <v>734</v>
      </c>
      <c r="G2490" t="s">
        <v>235</v>
      </c>
      <c r="H2490" t="s">
        <v>228</v>
      </c>
      <c r="I2490" t="s">
        <v>980</v>
      </c>
      <c r="J2490" t="s">
        <v>981</v>
      </c>
      <c r="K2490" s="4">
        <v>46035</v>
      </c>
      <c r="L2490" s="5">
        <v>0.58750000000000002</v>
      </c>
      <c r="M2490" t="s">
        <v>953</v>
      </c>
      <c r="N2490" s="5">
        <v>1.9675925925925926E-4</v>
      </c>
      <c r="O2490" t="s">
        <v>982</v>
      </c>
      <c r="P2490">
        <v>2.1000000000000001E-2</v>
      </c>
      <c r="Q2490">
        <v>20</v>
      </c>
      <c r="R2490" t="s">
        <v>1011</v>
      </c>
      <c r="S2490" t="s">
        <v>984</v>
      </c>
    </row>
    <row r="2491" spans="1:19" x14ac:dyDescent="0.25">
      <c r="A2491" s="54">
        <f>_xlfn.XLOOKUP(B2491,'School Lookup'!D:D,'School Lookup'!F:F,0)</f>
        <v>251672</v>
      </c>
      <c r="B2491" s="54" t="str">
        <f>_xlfn.XLOOKUP(C2491,'School Lookup'!A:A,'School Lookup'!D:D,_xlfn.XLOOKUP(C2491,'School Lookup'!B:B,'School Lookup'!D:D,_xlfn.XLOOKUP(C2491,'School Lookup'!C:C,'School Lookup'!D:D,0)))</f>
        <v>Park Schools Federation</v>
      </c>
      <c r="C2491" t="s">
        <v>40</v>
      </c>
      <c r="D2491" t="s">
        <v>2066</v>
      </c>
      <c r="E2491" t="s">
        <v>16</v>
      </c>
      <c r="F2491" t="s">
        <v>734</v>
      </c>
      <c r="G2491" t="s">
        <v>235</v>
      </c>
      <c r="H2491" t="s">
        <v>228</v>
      </c>
      <c r="I2491" t="s">
        <v>980</v>
      </c>
      <c r="J2491" t="s">
        <v>981</v>
      </c>
      <c r="K2491" s="4">
        <v>46035</v>
      </c>
      <c r="L2491" s="5">
        <v>0.58750000000000002</v>
      </c>
      <c r="M2491" t="s">
        <v>953</v>
      </c>
      <c r="N2491" s="5">
        <v>3.4722222222222222E-5</v>
      </c>
      <c r="O2491" t="s">
        <v>982</v>
      </c>
      <c r="P2491">
        <v>0.02</v>
      </c>
      <c r="Q2491">
        <v>20</v>
      </c>
      <c r="R2491" t="s">
        <v>998</v>
      </c>
      <c r="S2491" t="s">
        <v>987</v>
      </c>
    </row>
    <row r="2492" spans="1:19" x14ac:dyDescent="0.25">
      <c r="A2492" s="54">
        <f>_xlfn.XLOOKUP(B2492,'School Lookup'!D:D,'School Lookup'!F:F,0)</f>
        <v>251672</v>
      </c>
      <c r="B2492" s="54" t="str">
        <f>_xlfn.XLOOKUP(C2492,'School Lookup'!A:A,'School Lookup'!D:D,_xlfn.XLOOKUP(C2492,'School Lookup'!B:B,'School Lookup'!D:D,_xlfn.XLOOKUP(C2492,'School Lookup'!C:C,'School Lookup'!D:D,0)))</f>
        <v>Park Schools Federation</v>
      </c>
      <c r="C2492" t="s">
        <v>40</v>
      </c>
      <c r="D2492" t="s">
        <v>1073</v>
      </c>
      <c r="E2492" t="s">
        <v>16</v>
      </c>
      <c r="F2492" t="s">
        <v>734</v>
      </c>
      <c r="G2492" t="s">
        <v>235</v>
      </c>
      <c r="H2492" t="s">
        <v>228</v>
      </c>
      <c r="I2492" t="s">
        <v>980</v>
      </c>
      <c r="J2492" t="s">
        <v>981</v>
      </c>
      <c r="K2492" s="4">
        <v>46035</v>
      </c>
      <c r="L2492" s="5">
        <v>0.64236111111111116</v>
      </c>
      <c r="M2492" t="s">
        <v>953</v>
      </c>
      <c r="N2492" s="5">
        <v>4.7453703703703704E-4</v>
      </c>
      <c r="O2492" t="s">
        <v>982</v>
      </c>
      <c r="P2492">
        <v>0.10299999999999999</v>
      </c>
      <c r="Q2492">
        <v>20</v>
      </c>
      <c r="R2492" t="s">
        <v>1074</v>
      </c>
      <c r="S2492" t="s">
        <v>990</v>
      </c>
    </row>
    <row r="2493" spans="1:19" x14ac:dyDescent="0.25">
      <c r="A2493" s="54">
        <f>_xlfn.XLOOKUP(B2493,'School Lookup'!D:D,'School Lookup'!F:F,0)</f>
        <v>251672</v>
      </c>
      <c r="B2493" s="54" t="str">
        <f>_xlfn.XLOOKUP(C2493,'School Lookup'!A:A,'School Lookup'!D:D,_xlfn.XLOOKUP(C2493,'School Lookup'!B:B,'School Lookup'!D:D,_xlfn.XLOOKUP(C2493,'School Lookup'!C:C,'School Lookup'!D:D,0)))</f>
        <v>Park Schools Federation</v>
      </c>
      <c r="C2493" t="s">
        <v>40</v>
      </c>
      <c r="D2493" t="s">
        <v>999</v>
      </c>
      <c r="E2493" t="s">
        <v>16</v>
      </c>
      <c r="F2493" t="s">
        <v>734</v>
      </c>
      <c r="G2493" t="s">
        <v>235</v>
      </c>
      <c r="H2493" t="s">
        <v>228</v>
      </c>
      <c r="I2493" t="s">
        <v>980</v>
      </c>
      <c r="J2493" t="s">
        <v>981</v>
      </c>
      <c r="K2493" s="4">
        <v>46035</v>
      </c>
      <c r="L2493" s="5">
        <v>0.64583333333333337</v>
      </c>
      <c r="M2493" t="s">
        <v>953</v>
      </c>
      <c r="N2493" s="5">
        <v>4.861111111111111E-4</v>
      </c>
      <c r="O2493" t="s">
        <v>982</v>
      </c>
      <c r="P2493">
        <v>0.05</v>
      </c>
      <c r="Q2493">
        <v>20</v>
      </c>
      <c r="R2493" t="s">
        <v>983</v>
      </c>
      <c r="S2493" t="s">
        <v>984</v>
      </c>
    </row>
    <row r="2494" spans="1:19" x14ac:dyDescent="0.25">
      <c r="A2494" s="54">
        <f>_xlfn.XLOOKUP(B2494,'School Lookup'!D:D,'School Lookup'!F:F,0)</f>
        <v>251672</v>
      </c>
      <c r="B2494" s="54" t="str">
        <f>_xlfn.XLOOKUP(C2494,'School Lookup'!A:A,'School Lookup'!D:D,_xlfn.XLOOKUP(C2494,'School Lookup'!B:B,'School Lookup'!D:D,_xlfn.XLOOKUP(C2494,'School Lookup'!C:C,'School Lookup'!D:D,0)))</f>
        <v>Park Schools Federation</v>
      </c>
      <c r="C2494" t="s">
        <v>40</v>
      </c>
      <c r="D2494" t="s">
        <v>1755</v>
      </c>
      <c r="E2494" t="s">
        <v>16</v>
      </c>
      <c r="F2494" t="s">
        <v>734</v>
      </c>
      <c r="G2494" t="s">
        <v>235</v>
      </c>
      <c r="H2494" t="s">
        <v>228</v>
      </c>
      <c r="I2494" t="s">
        <v>980</v>
      </c>
      <c r="J2494" t="s">
        <v>959</v>
      </c>
      <c r="K2494" s="4">
        <v>46035</v>
      </c>
      <c r="L2494" s="5">
        <v>0.44374999999999998</v>
      </c>
      <c r="M2494" t="s">
        <v>953</v>
      </c>
      <c r="N2494" s="5">
        <v>5.5555555555555556E-4</v>
      </c>
      <c r="O2494" t="s">
        <v>960</v>
      </c>
      <c r="P2494">
        <v>2.1999999999999999E-2</v>
      </c>
      <c r="Q2494">
        <v>20</v>
      </c>
      <c r="R2494" t="s">
        <v>1071</v>
      </c>
      <c r="S2494" t="s">
        <v>966</v>
      </c>
    </row>
    <row r="2495" spans="1:19" x14ac:dyDescent="0.25">
      <c r="A2495" s="54">
        <f>_xlfn.XLOOKUP(B2495,'School Lookup'!D:D,'School Lookup'!F:F,0)</f>
        <v>251672</v>
      </c>
      <c r="B2495" s="54" t="str">
        <f>_xlfn.XLOOKUP(C2495,'School Lookup'!A:A,'School Lookup'!D:D,_xlfn.XLOOKUP(C2495,'School Lookup'!B:B,'School Lookup'!D:D,_xlfn.XLOOKUP(C2495,'School Lookup'!C:C,'School Lookup'!D:D,0)))</f>
        <v>Park Schools Federation</v>
      </c>
      <c r="C2495" t="s">
        <v>40</v>
      </c>
      <c r="D2495" t="s">
        <v>1776</v>
      </c>
      <c r="E2495" t="s">
        <v>16</v>
      </c>
      <c r="F2495" t="s">
        <v>734</v>
      </c>
      <c r="G2495" t="s">
        <v>235</v>
      </c>
      <c r="H2495" t="s">
        <v>228</v>
      </c>
      <c r="I2495" t="s">
        <v>980</v>
      </c>
      <c r="J2495" t="s">
        <v>959</v>
      </c>
      <c r="K2495" s="4">
        <v>46035</v>
      </c>
      <c r="L2495" s="5">
        <v>0.45763888888888887</v>
      </c>
      <c r="M2495" t="s">
        <v>953</v>
      </c>
      <c r="N2495" s="5">
        <v>2.8356481481481483E-3</v>
      </c>
      <c r="O2495" t="s">
        <v>960</v>
      </c>
      <c r="P2495">
        <v>3.5000000000000003E-2</v>
      </c>
      <c r="Q2495">
        <v>20</v>
      </c>
      <c r="R2495" t="s">
        <v>1071</v>
      </c>
      <c r="S2495" t="s">
        <v>966</v>
      </c>
    </row>
    <row r="2496" spans="1:19" x14ac:dyDescent="0.25">
      <c r="A2496" s="54">
        <f>_xlfn.XLOOKUP(B2496,'School Lookup'!D:D,'School Lookup'!F:F,0)</f>
        <v>251672</v>
      </c>
      <c r="B2496" s="54" t="str">
        <f>_xlfn.XLOOKUP(C2496,'School Lookup'!A:A,'School Lookup'!D:D,_xlfn.XLOOKUP(C2496,'School Lookup'!B:B,'School Lookup'!D:D,_xlfn.XLOOKUP(C2496,'School Lookup'!C:C,'School Lookup'!D:D,0)))</f>
        <v>Park Schools Federation</v>
      </c>
      <c r="C2496" t="s">
        <v>40</v>
      </c>
      <c r="D2496" t="s">
        <v>1379</v>
      </c>
      <c r="E2496" t="s">
        <v>16</v>
      </c>
      <c r="F2496" t="s">
        <v>734</v>
      </c>
      <c r="G2496" t="s">
        <v>235</v>
      </c>
      <c r="H2496" t="s">
        <v>228</v>
      </c>
      <c r="I2496" t="s">
        <v>980</v>
      </c>
      <c r="J2496" t="s">
        <v>959</v>
      </c>
      <c r="K2496" s="4">
        <v>46035</v>
      </c>
      <c r="L2496" s="5">
        <v>0.46041666666666664</v>
      </c>
      <c r="M2496" t="s">
        <v>953</v>
      </c>
      <c r="N2496" s="5">
        <v>3.4722222222222224E-4</v>
      </c>
      <c r="O2496" t="s">
        <v>960</v>
      </c>
      <c r="P2496">
        <v>2.1999999999999999E-2</v>
      </c>
      <c r="Q2496">
        <v>20</v>
      </c>
      <c r="R2496" t="s">
        <v>1071</v>
      </c>
      <c r="S2496" t="s">
        <v>966</v>
      </c>
    </row>
    <row r="2497" spans="1:19" x14ac:dyDescent="0.25">
      <c r="A2497" s="54">
        <f>_xlfn.XLOOKUP(B2497,'School Lookup'!D:D,'School Lookup'!F:F,0)</f>
        <v>251672</v>
      </c>
      <c r="B2497" s="54" t="str">
        <f>_xlfn.XLOOKUP(C2497,'School Lookup'!A:A,'School Lookup'!D:D,_xlfn.XLOOKUP(C2497,'School Lookup'!B:B,'School Lookup'!D:D,_xlfn.XLOOKUP(C2497,'School Lookup'!C:C,'School Lookup'!D:D,0)))</f>
        <v>Park Schools Federation</v>
      </c>
      <c r="C2497" t="s">
        <v>40</v>
      </c>
      <c r="D2497" t="s">
        <v>1379</v>
      </c>
      <c r="E2497" t="s">
        <v>16</v>
      </c>
      <c r="F2497" t="s">
        <v>734</v>
      </c>
      <c r="G2497" t="s">
        <v>235</v>
      </c>
      <c r="H2497" t="s">
        <v>228</v>
      </c>
      <c r="I2497" t="s">
        <v>980</v>
      </c>
      <c r="J2497" t="s">
        <v>959</v>
      </c>
      <c r="K2497" s="4">
        <v>46035</v>
      </c>
      <c r="L2497" s="5">
        <v>0.46111111111111114</v>
      </c>
      <c r="M2497" t="s">
        <v>953</v>
      </c>
      <c r="N2497" s="5">
        <v>1.4814814814814814E-3</v>
      </c>
      <c r="O2497" t="s">
        <v>960</v>
      </c>
      <c r="P2497">
        <v>2.1999999999999999E-2</v>
      </c>
      <c r="Q2497">
        <v>20</v>
      </c>
      <c r="R2497" t="s">
        <v>1071</v>
      </c>
      <c r="S2497" t="s">
        <v>966</v>
      </c>
    </row>
    <row r="2498" spans="1:19" x14ac:dyDescent="0.25">
      <c r="A2498" s="54">
        <f>_xlfn.XLOOKUP(B2498,'School Lookup'!D:D,'School Lookup'!F:F,0)</f>
        <v>251672</v>
      </c>
      <c r="B2498" s="54" t="str">
        <f>_xlfn.XLOOKUP(C2498,'School Lookup'!A:A,'School Lookup'!D:D,_xlfn.XLOOKUP(C2498,'School Lookup'!B:B,'School Lookup'!D:D,_xlfn.XLOOKUP(C2498,'School Lookup'!C:C,'School Lookup'!D:D,0)))</f>
        <v>Park Schools Federation</v>
      </c>
      <c r="C2498" t="s">
        <v>40</v>
      </c>
      <c r="D2498" t="s">
        <v>2067</v>
      </c>
      <c r="E2498" t="s">
        <v>16</v>
      </c>
      <c r="F2498" t="s">
        <v>734</v>
      </c>
      <c r="G2498" t="s">
        <v>235</v>
      </c>
      <c r="H2498" t="s">
        <v>228</v>
      </c>
      <c r="I2498" t="s">
        <v>980</v>
      </c>
      <c r="J2498" t="s">
        <v>959</v>
      </c>
      <c r="K2498" s="4">
        <v>46035</v>
      </c>
      <c r="L2498" s="5">
        <v>0.46388888888888891</v>
      </c>
      <c r="M2498" t="s">
        <v>953</v>
      </c>
      <c r="N2498" s="5">
        <v>1.3773148148148147E-3</v>
      </c>
      <c r="O2498" t="s">
        <v>960</v>
      </c>
      <c r="P2498">
        <v>2.1999999999999999E-2</v>
      </c>
      <c r="Q2498">
        <v>20</v>
      </c>
      <c r="R2498" t="s">
        <v>2068</v>
      </c>
      <c r="S2498" t="s">
        <v>966</v>
      </c>
    </row>
    <row r="2499" spans="1:19" x14ac:dyDescent="0.25">
      <c r="A2499" s="54">
        <f>_xlfn.XLOOKUP(B2499,'School Lookup'!D:D,'School Lookup'!F:F,0)</f>
        <v>856243</v>
      </c>
      <c r="B2499" s="54" t="str">
        <f>_xlfn.XLOOKUP(C2499,'School Lookup'!A:A,'School Lookup'!D:D,_xlfn.XLOOKUP(C2499,'School Lookup'!B:B,'School Lookup'!D:D,_xlfn.XLOOKUP(C2499,'School Lookup'!C:C,'School Lookup'!D:D,0)))</f>
        <v>Elton Primary School</v>
      </c>
      <c r="C2499" t="s">
        <v>54</v>
      </c>
      <c r="D2499">
        <v>699</v>
      </c>
      <c r="E2499" t="s">
        <v>16</v>
      </c>
      <c r="F2499" t="s">
        <v>734</v>
      </c>
      <c r="G2499" t="s">
        <v>332</v>
      </c>
      <c r="H2499" t="s">
        <v>877</v>
      </c>
      <c r="I2499" t="s">
        <v>958</v>
      </c>
      <c r="J2499" t="s">
        <v>959</v>
      </c>
      <c r="K2499" s="4">
        <v>46035</v>
      </c>
      <c r="L2499" s="5">
        <v>0.39210648148148147</v>
      </c>
      <c r="M2499" t="s">
        <v>953</v>
      </c>
      <c r="N2499" s="5">
        <v>6.5972222222222224E-4</v>
      </c>
      <c r="O2499" t="s">
        <v>960</v>
      </c>
      <c r="P2499">
        <v>0</v>
      </c>
      <c r="Q2499">
        <v>20</v>
      </c>
      <c r="R2499" t="s">
        <v>975</v>
      </c>
      <c r="S2499" t="s">
        <v>976</v>
      </c>
    </row>
    <row r="2500" spans="1:19" x14ac:dyDescent="0.25">
      <c r="A2500" s="54">
        <f>_xlfn.XLOOKUP(B2500,'School Lookup'!D:D,'School Lookup'!F:F,0)</f>
        <v>856243</v>
      </c>
      <c r="B2500" s="54" t="str">
        <f>_xlfn.XLOOKUP(C2500,'School Lookup'!A:A,'School Lookup'!D:D,_xlfn.XLOOKUP(C2500,'School Lookup'!B:B,'School Lookup'!D:D,_xlfn.XLOOKUP(C2500,'School Lookup'!C:C,'School Lookup'!D:D,0)))</f>
        <v>Elton Primary School</v>
      </c>
      <c r="C2500" t="s">
        <v>54</v>
      </c>
      <c r="D2500">
        <v>699</v>
      </c>
      <c r="E2500" t="s">
        <v>16</v>
      </c>
      <c r="F2500" t="s">
        <v>734</v>
      </c>
      <c r="G2500" t="s">
        <v>332</v>
      </c>
      <c r="H2500" t="s">
        <v>877</v>
      </c>
      <c r="I2500" t="s">
        <v>958</v>
      </c>
      <c r="J2500" t="s">
        <v>959</v>
      </c>
      <c r="K2500" s="4">
        <v>46035</v>
      </c>
      <c r="L2500" s="5">
        <v>0.48575231481481479</v>
      </c>
      <c r="M2500" t="s">
        <v>953</v>
      </c>
      <c r="N2500" s="5">
        <v>1.0763888888888889E-3</v>
      </c>
      <c r="O2500" t="s">
        <v>960</v>
      </c>
      <c r="P2500">
        <v>0</v>
      </c>
      <c r="Q2500">
        <v>20</v>
      </c>
      <c r="R2500" t="s">
        <v>975</v>
      </c>
      <c r="S2500" t="s">
        <v>976</v>
      </c>
    </row>
    <row r="2501" spans="1:19" x14ac:dyDescent="0.25">
      <c r="A2501" s="54">
        <f>_xlfn.XLOOKUP(B2501,'School Lookup'!D:D,'School Lookup'!F:F,0)</f>
        <v>856243</v>
      </c>
      <c r="B2501" s="54" t="str">
        <f>_xlfn.XLOOKUP(C2501,'School Lookup'!A:A,'School Lookup'!D:D,_xlfn.XLOOKUP(C2501,'School Lookup'!B:B,'School Lookup'!D:D,_xlfn.XLOOKUP(C2501,'School Lookup'!C:C,'School Lookup'!D:D,0)))</f>
        <v>Elton Primary School</v>
      </c>
      <c r="C2501" t="s">
        <v>54</v>
      </c>
      <c r="D2501">
        <v>699</v>
      </c>
      <c r="E2501" t="s">
        <v>16</v>
      </c>
      <c r="F2501" t="s">
        <v>734</v>
      </c>
      <c r="G2501" t="s">
        <v>332</v>
      </c>
      <c r="H2501" t="s">
        <v>877</v>
      </c>
      <c r="I2501" t="s">
        <v>958</v>
      </c>
      <c r="J2501" t="s">
        <v>959</v>
      </c>
      <c r="K2501" s="4">
        <v>46035</v>
      </c>
      <c r="L2501" s="5">
        <v>0.51408564814814817</v>
      </c>
      <c r="M2501" t="s">
        <v>953</v>
      </c>
      <c r="N2501" s="5">
        <v>1.9907407407407408E-3</v>
      </c>
      <c r="O2501" t="s">
        <v>960</v>
      </c>
      <c r="P2501">
        <v>0</v>
      </c>
      <c r="Q2501">
        <v>20</v>
      </c>
      <c r="R2501" t="s">
        <v>975</v>
      </c>
      <c r="S2501" t="s">
        <v>976</v>
      </c>
    </row>
    <row r="2502" spans="1:19" x14ac:dyDescent="0.25">
      <c r="A2502" s="54">
        <f>_xlfn.XLOOKUP(B2502,'School Lookup'!D:D,'School Lookup'!F:F,0)</f>
        <v>856243</v>
      </c>
      <c r="B2502" s="54" t="str">
        <f>_xlfn.XLOOKUP(C2502,'School Lookup'!A:A,'School Lookup'!D:D,_xlfn.XLOOKUP(C2502,'School Lookup'!B:B,'School Lookup'!D:D,_xlfn.XLOOKUP(C2502,'School Lookup'!C:C,'School Lookup'!D:D,0)))</f>
        <v>Elton Primary School</v>
      </c>
      <c r="C2502" t="s">
        <v>54</v>
      </c>
      <c r="D2502">
        <v>700</v>
      </c>
      <c r="E2502" t="s">
        <v>16</v>
      </c>
      <c r="F2502" t="s">
        <v>734</v>
      </c>
      <c r="G2502" t="s">
        <v>332</v>
      </c>
      <c r="H2502" t="s">
        <v>877</v>
      </c>
      <c r="I2502" t="s">
        <v>958</v>
      </c>
      <c r="J2502" t="s">
        <v>959</v>
      </c>
      <c r="K2502" s="4">
        <v>46035</v>
      </c>
      <c r="L2502" s="5">
        <v>0.5356481481481481</v>
      </c>
      <c r="M2502" t="s">
        <v>953</v>
      </c>
      <c r="N2502" s="5">
        <v>7.291666666666667E-4</v>
      </c>
      <c r="O2502" t="s">
        <v>960</v>
      </c>
      <c r="P2502">
        <v>0</v>
      </c>
      <c r="Q2502">
        <v>20</v>
      </c>
      <c r="R2502" t="s">
        <v>955</v>
      </c>
    </row>
    <row r="2503" spans="1:19" x14ac:dyDescent="0.25">
      <c r="A2503" s="54">
        <f>_xlfn.XLOOKUP(B2503,'School Lookup'!D:D,'School Lookup'!F:F,0)</f>
        <v>856243</v>
      </c>
      <c r="B2503" s="54" t="str">
        <f>_xlfn.XLOOKUP(C2503,'School Lookup'!A:A,'School Lookup'!D:D,_xlfn.XLOOKUP(C2503,'School Lookup'!B:B,'School Lookup'!D:D,_xlfn.XLOOKUP(C2503,'School Lookup'!C:C,'School Lookup'!D:D,0)))</f>
        <v>Elton Primary School</v>
      </c>
      <c r="C2503" t="s">
        <v>54</v>
      </c>
      <c r="D2503">
        <v>700</v>
      </c>
      <c r="E2503" t="s">
        <v>16</v>
      </c>
      <c r="F2503" t="s">
        <v>734</v>
      </c>
      <c r="G2503" t="s">
        <v>332</v>
      </c>
      <c r="H2503" t="s">
        <v>877</v>
      </c>
      <c r="I2503" t="s">
        <v>958</v>
      </c>
      <c r="J2503" t="s">
        <v>959</v>
      </c>
      <c r="K2503" s="4">
        <v>46035</v>
      </c>
      <c r="L2503" s="5">
        <v>0.55109953703703707</v>
      </c>
      <c r="M2503" t="s">
        <v>953</v>
      </c>
      <c r="N2503" s="5">
        <v>5.0925925925925921E-4</v>
      </c>
      <c r="O2503" t="s">
        <v>960</v>
      </c>
      <c r="P2503">
        <v>0</v>
      </c>
      <c r="Q2503">
        <v>20</v>
      </c>
      <c r="R2503" t="s">
        <v>955</v>
      </c>
    </row>
    <row r="2504" spans="1:19" x14ac:dyDescent="0.25">
      <c r="A2504" s="54">
        <f>_xlfn.XLOOKUP(B2504,'School Lookup'!D:D,'School Lookup'!F:F,0)</f>
        <v>856243</v>
      </c>
      <c r="B2504" s="54" t="str">
        <f>_xlfn.XLOOKUP(C2504,'School Lookup'!A:A,'School Lookup'!D:D,_xlfn.XLOOKUP(C2504,'School Lookup'!B:B,'School Lookup'!D:D,_xlfn.XLOOKUP(C2504,'School Lookup'!C:C,'School Lookup'!D:D,0)))</f>
        <v>Elton Primary School</v>
      </c>
      <c r="C2504" t="s">
        <v>54</v>
      </c>
      <c r="D2504">
        <v>700</v>
      </c>
      <c r="E2504" t="s">
        <v>16</v>
      </c>
      <c r="F2504" t="s">
        <v>734</v>
      </c>
      <c r="G2504" t="s">
        <v>332</v>
      </c>
      <c r="H2504" t="s">
        <v>877</v>
      </c>
      <c r="I2504" t="s">
        <v>958</v>
      </c>
      <c r="J2504" t="s">
        <v>959</v>
      </c>
      <c r="K2504" s="4">
        <v>46035</v>
      </c>
      <c r="L2504" s="5">
        <v>0.59381944444444446</v>
      </c>
      <c r="M2504" t="s">
        <v>953</v>
      </c>
      <c r="N2504" s="5">
        <v>4.7222222222222223E-3</v>
      </c>
      <c r="O2504" t="s">
        <v>960</v>
      </c>
      <c r="P2504">
        <v>0</v>
      </c>
      <c r="Q2504">
        <v>20</v>
      </c>
      <c r="R2504" t="s">
        <v>955</v>
      </c>
    </row>
    <row r="2505" spans="1:19" x14ac:dyDescent="0.25">
      <c r="A2505" s="54">
        <f>_xlfn.XLOOKUP(B2505,'School Lookup'!D:D,'School Lookup'!F:F,0)</f>
        <v>856243</v>
      </c>
      <c r="B2505" s="54" t="str">
        <f>_xlfn.XLOOKUP(C2505,'School Lookup'!A:A,'School Lookup'!D:D,_xlfn.XLOOKUP(C2505,'School Lookup'!B:B,'School Lookup'!D:D,_xlfn.XLOOKUP(C2505,'School Lookup'!C:C,'School Lookup'!D:D,0)))</f>
        <v>Elton Primary School</v>
      </c>
      <c r="C2505" t="s">
        <v>54</v>
      </c>
      <c r="D2505">
        <v>700</v>
      </c>
      <c r="E2505" t="s">
        <v>16</v>
      </c>
      <c r="F2505" t="s">
        <v>734</v>
      </c>
      <c r="G2505" t="s">
        <v>332</v>
      </c>
      <c r="H2505" t="s">
        <v>877</v>
      </c>
      <c r="I2505" t="s">
        <v>958</v>
      </c>
      <c r="J2505" t="s">
        <v>959</v>
      </c>
      <c r="K2505" s="4">
        <v>46035</v>
      </c>
      <c r="L2505" s="5">
        <v>0.63637731481481485</v>
      </c>
      <c r="M2505" t="s">
        <v>953</v>
      </c>
      <c r="N2505" s="5">
        <v>2.8935185185185184E-4</v>
      </c>
      <c r="O2505" t="s">
        <v>960</v>
      </c>
      <c r="P2505">
        <v>0</v>
      </c>
      <c r="Q2505">
        <v>20</v>
      </c>
      <c r="R2505" t="s">
        <v>955</v>
      </c>
    </row>
    <row r="2506" spans="1:19" x14ac:dyDescent="0.25">
      <c r="A2506" s="54">
        <f>_xlfn.XLOOKUP(B2506,'School Lookup'!D:D,'School Lookup'!F:F,0)</f>
        <v>819500</v>
      </c>
      <c r="B2506" s="54" t="str">
        <f>_xlfn.XLOOKUP(C2506,'School Lookup'!A:A,'School Lookup'!D:D,_xlfn.XLOOKUP(C2506,'School Lookup'!B:B,'School Lookup'!D:D,_xlfn.XLOOKUP(C2506,'School Lookup'!C:C,'School Lookup'!D:D,0)))</f>
        <v>Tansley Primary School</v>
      </c>
      <c r="C2506" t="s">
        <v>30</v>
      </c>
      <c r="D2506" t="s">
        <v>1022</v>
      </c>
      <c r="E2506" t="s">
        <v>16</v>
      </c>
      <c r="F2506" t="s">
        <v>734</v>
      </c>
      <c r="G2506" t="s">
        <v>223</v>
      </c>
      <c r="H2506" t="s">
        <v>302</v>
      </c>
      <c r="I2506" t="s">
        <v>980</v>
      </c>
      <c r="J2506" t="s">
        <v>959</v>
      </c>
      <c r="K2506" s="4">
        <v>46035</v>
      </c>
      <c r="L2506" s="5">
        <v>0.27310185185185187</v>
      </c>
      <c r="M2506" t="s">
        <v>953</v>
      </c>
      <c r="N2506" s="5">
        <v>2.3148148148148149E-4</v>
      </c>
      <c r="O2506" t="s">
        <v>1023</v>
      </c>
      <c r="P2506">
        <v>2.1999999999999999E-2</v>
      </c>
      <c r="Q2506">
        <v>20</v>
      </c>
      <c r="R2506" t="s">
        <v>1024</v>
      </c>
      <c r="S2506" t="s">
        <v>966</v>
      </c>
    </row>
    <row r="2507" spans="1:19" x14ac:dyDescent="0.25">
      <c r="A2507" s="54">
        <f>_xlfn.XLOOKUP(B2507,'School Lookup'!D:D,'School Lookup'!F:F,0)</f>
        <v>819500</v>
      </c>
      <c r="B2507" s="54" t="str">
        <f>_xlfn.XLOOKUP(C2507,'School Lookup'!A:A,'School Lookup'!D:D,_xlfn.XLOOKUP(C2507,'School Lookup'!B:B,'School Lookup'!D:D,_xlfn.XLOOKUP(C2507,'School Lookup'!C:C,'School Lookup'!D:D,0)))</f>
        <v>Tansley Primary School</v>
      </c>
      <c r="C2507" t="s">
        <v>30</v>
      </c>
      <c r="D2507" t="s">
        <v>1022</v>
      </c>
      <c r="E2507" t="s">
        <v>16</v>
      </c>
      <c r="F2507" t="s">
        <v>734</v>
      </c>
      <c r="G2507" t="s">
        <v>223</v>
      </c>
      <c r="H2507" t="s">
        <v>302</v>
      </c>
      <c r="I2507" t="s">
        <v>980</v>
      </c>
      <c r="J2507" t="s">
        <v>959</v>
      </c>
      <c r="K2507" s="4">
        <v>46035</v>
      </c>
      <c r="L2507" s="5">
        <v>0.73247685185185185</v>
      </c>
      <c r="M2507" t="s">
        <v>953</v>
      </c>
      <c r="N2507" s="5">
        <v>2.4305555555555555E-4</v>
      </c>
      <c r="O2507" t="s">
        <v>1023</v>
      </c>
      <c r="P2507">
        <v>2.1999999999999999E-2</v>
      </c>
      <c r="Q2507">
        <v>20</v>
      </c>
      <c r="R2507" t="s">
        <v>1024</v>
      </c>
      <c r="S2507" t="s">
        <v>966</v>
      </c>
    </row>
    <row r="2508" spans="1:19" x14ac:dyDescent="0.25">
      <c r="A2508" s="54">
        <f>_xlfn.XLOOKUP(B2508,'School Lookup'!D:D,'School Lookup'!F:F,0)</f>
        <v>819500</v>
      </c>
      <c r="B2508" s="54" t="str">
        <f>_xlfn.XLOOKUP(C2508,'School Lookup'!A:A,'School Lookup'!D:D,_xlfn.XLOOKUP(C2508,'School Lookup'!B:B,'School Lookup'!D:D,_xlfn.XLOOKUP(C2508,'School Lookup'!C:C,'School Lookup'!D:D,0)))</f>
        <v>Tansley Primary School</v>
      </c>
      <c r="C2508" t="s">
        <v>30</v>
      </c>
      <c r="D2508" t="s">
        <v>1662</v>
      </c>
      <c r="E2508" t="s">
        <v>16</v>
      </c>
      <c r="F2508" t="s">
        <v>734</v>
      </c>
      <c r="G2508" t="s">
        <v>223</v>
      </c>
      <c r="H2508" t="s">
        <v>302</v>
      </c>
      <c r="I2508" t="s">
        <v>980</v>
      </c>
      <c r="J2508" t="s">
        <v>981</v>
      </c>
      <c r="K2508" s="4">
        <v>46035</v>
      </c>
      <c r="L2508" s="5">
        <v>0.39145833333333335</v>
      </c>
      <c r="M2508" t="s">
        <v>953</v>
      </c>
      <c r="N2508" s="5">
        <v>3.8194444444444446E-4</v>
      </c>
      <c r="O2508" t="s">
        <v>982</v>
      </c>
      <c r="P2508">
        <v>4.1000000000000002E-2</v>
      </c>
      <c r="Q2508">
        <v>20</v>
      </c>
      <c r="R2508" t="s">
        <v>983</v>
      </c>
      <c r="S2508" t="s">
        <v>984</v>
      </c>
    </row>
    <row r="2509" spans="1:19" x14ac:dyDescent="0.25">
      <c r="A2509" s="54">
        <f>_xlfn.XLOOKUP(B2509,'School Lookup'!D:D,'School Lookup'!F:F,0)</f>
        <v>819500</v>
      </c>
      <c r="B2509" s="54" t="str">
        <f>_xlfn.XLOOKUP(C2509,'School Lookup'!A:A,'School Lookup'!D:D,_xlfn.XLOOKUP(C2509,'School Lookup'!B:B,'School Lookup'!D:D,_xlfn.XLOOKUP(C2509,'School Lookup'!C:C,'School Lookup'!D:D,0)))</f>
        <v>Tansley Primary School</v>
      </c>
      <c r="C2509" t="s">
        <v>30</v>
      </c>
      <c r="D2509" t="s">
        <v>2069</v>
      </c>
      <c r="E2509" t="s">
        <v>16</v>
      </c>
      <c r="F2509" t="s">
        <v>734</v>
      </c>
      <c r="G2509" t="s">
        <v>223</v>
      </c>
      <c r="H2509" t="s">
        <v>302</v>
      </c>
      <c r="I2509" t="s">
        <v>980</v>
      </c>
      <c r="J2509" t="s">
        <v>981</v>
      </c>
      <c r="K2509" s="4">
        <v>46035</v>
      </c>
      <c r="L2509" s="5">
        <v>0.39223379629629629</v>
      </c>
      <c r="M2509" t="s">
        <v>953</v>
      </c>
      <c r="N2509" s="5">
        <v>3.5879629629629629E-4</v>
      </c>
      <c r="O2509" t="s">
        <v>982</v>
      </c>
      <c r="P2509">
        <v>3.7999999999999999E-2</v>
      </c>
      <c r="Q2509">
        <v>20</v>
      </c>
      <c r="R2509" t="s">
        <v>998</v>
      </c>
      <c r="S2509" t="s">
        <v>987</v>
      </c>
    </row>
    <row r="2510" spans="1:19" x14ac:dyDescent="0.25">
      <c r="A2510" s="54">
        <f>_xlfn.XLOOKUP(B2510,'School Lookup'!D:D,'School Lookup'!F:F,0)</f>
        <v>819500</v>
      </c>
      <c r="B2510" s="54" t="str">
        <f>_xlfn.XLOOKUP(C2510,'School Lookup'!A:A,'School Lookup'!D:D,_xlfn.XLOOKUP(C2510,'School Lookup'!B:B,'School Lookup'!D:D,_xlfn.XLOOKUP(C2510,'School Lookup'!C:C,'School Lookup'!D:D,0)))</f>
        <v>Tansley Primary School</v>
      </c>
      <c r="C2510" t="s">
        <v>30</v>
      </c>
      <c r="D2510" t="s">
        <v>1662</v>
      </c>
      <c r="E2510" t="s">
        <v>16</v>
      </c>
      <c r="F2510" t="s">
        <v>734</v>
      </c>
      <c r="G2510" t="s">
        <v>223</v>
      </c>
      <c r="H2510" t="s">
        <v>302</v>
      </c>
      <c r="I2510" t="s">
        <v>980</v>
      </c>
      <c r="J2510" t="s">
        <v>981</v>
      </c>
      <c r="K2510" s="4">
        <v>46035</v>
      </c>
      <c r="L2510" s="5">
        <v>0.59422453703703704</v>
      </c>
      <c r="M2510" t="s">
        <v>953</v>
      </c>
      <c r="N2510" s="5">
        <v>1.1574074074074075E-4</v>
      </c>
      <c r="O2510" t="s">
        <v>982</v>
      </c>
      <c r="P2510">
        <v>0.02</v>
      </c>
      <c r="Q2510">
        <v>20</v>
      </c>
      <c r="R2510" t="s">
        <v>983</v>
      </c>
      <c r="S2510" t="s">
        <v>984</v>
      </c>
    </row>
    <row r="2511" spans="1:19" x14ac:dyDescent="0.25">
      <c r="A2511" s="54">
        <f>_xlfn.XLOOKUP(B2511,'School Lookup'!D:D,'School Lookup'!F:F,0)</f>
        <v>755828</v>
      </c>
      <c r="B2511" s="54" t="str">
        <f>_xlfn.XLOOKUP(C2511,'School Lookup'!A:A,'School Lookup'!D:D,_xlfn.XLOOKUP(C2511,'School Lookup'!B:B,'School Lookup'!D:D,_xlfn.XLOOKUP(C2511,'School Lookup'!C:C,'School Lookup'!D:D,0)))</f>
        <v>Hartshorne CE Primary School</v>
      </c>
      <c r="C2511" t="s">
        <v>36</v>
      </c>
      <c r="D2511" t="s">
        <v>1014</v>
      </c>
      <c r="E2511" t="s">
        <v>16</v>
      </c>
      <c r="F2511" t="s">
        <v>734</v>
      </c>
      <c r="G2511" t="s">
        <v>236</v>
      </c>
      <c r="H2511" t="s">
        <v>760</v>
      </c>
      <c r="I2511" t="s">
        <v>980</v>
      </c>
      <c r="J2511" t="s">
        <v>981</v>
      </c>
      <c r="K2511" s="4">
        <v>46035</v>
      </c>
      <c r="L2511" s="5">
        <v>0.38819444444444445</v>
      </c>
      <c r="M2511" t="s">
        <v>953</v>
      </c>
      <c r="N2511" s="5">
        <v>1.1863425925925927E-2</v>
      </c>
      <c r="O2511" t="s">
        <v>982</v>
      </c>
      <c r="P2511">
        <v>1.2130000000000001</v>
      </c>
      <c r="Q2511">
        <v>20</v>
      </c>
      <c r="R2511" t="s">
        <v>998</v>
      </c>
      <c r="S2511" t="s">
        <v>987</v>
      </c>
    </row>
    <row r="2512" spans="1:19" x14ac:dyDescent="0.25">
      <c r="A2512" s="54">
        <f>_xlfn.XLOOKUP(B2512,'School Lookup'!D:D,'School Lookup'!F:F,0)</f>
        <v>755828</v>
      </c>
      <c r="B2512" s="54" t="str">
        <f>_xlfn.XLOOKUP(C2512,'School Lookup'!A:A,'School Lookup'!D:D,_xlfn.XLOOKUP(C2512,'School Lookup'!B:B,'School Lookup'!D:D,_xlfn.XLOOKUP(C2512,'School Lookup'!C:C,'School Lookup'!D:D,0)))</f>
        <v>Hartshorne CE Primary School</v>
      </c>
      <c r="C2512" t="s">
        <v>36</v>
      </c>
      <c r="D2512" t="s">
        <v>2070</v>
      </c>
      <c r="E2512" t="s">
        <v>16</v>
      </c>
      <c r="F2512" t="s">
        <v>734</v>
      </c>
      <c r="G2512" t="s">
        <v>236</v>
      </c>
      <c r="H2512" t="s">
        <v>760</v>
      </c>
      <c r="I2512" t="s">
        <v>980</v>
      </c>
      <c r="J2512" t="s">
        <v>981</v>
      </c>
      <c r="K2512" s="4">
        <v>46035</v>
      </c>
      <c r="L2512" s="5">
        <v>0.45902777777777776</v>
      </c>
      <c r="M2512" t="s">
        <v>953</v>
      </c>
      <c r="N2512" s="5">
        <v>1.6087962962962963E-3</v>
      </c>
      <c r="O2512" t="s">
        <v>982</v>
      </c>
      <c r="P2512">
        <v>0.34799999999999998</v>
      </c>
      <c r="Q2512">
        <v>20</v>
      </c>
      <c r="R2512" t="s">
        <v>1074</v>
      </c>
      <c r="S2512" t="s">
        <v>990</v>
      </c>
    </row>
    <row r="2513" spans="1:19" x14ac:dyDescent="0.25">
      <c r="A2513" s="54">
        <f>_xlfn.XLOOKUP(B2513,'School Lookup'!D:D,'School Lookup'!F:F,0)</f>
        <v>755828</v>
      </c>
      <c r="B2513" s="54" t="str">
        <f>_xlfn.XLOOKUP(C2513,'School Lookup'!A:A,'School Lookup'!D:D,_xlfn.XLOOKUP(C2513,'School Lookup'!B:B,'School Lookup'!D:D,_xlfn.XLOOKUP(C2513,'School Lookup'!C:C,'School Lookup'!D:D,0)))</f>
        <v>Hartshorne CE Primary School</v>
      </c>
      <c r="C2513" t="s">
        <v>36</v>
      </c>
      <c r="D2513" t="s">
        <v>2071</v>
      </c>
      <c r="E2513" t="s">
        <v>16</v>
      </c>
      <c r="F2513" t="s">
        <v>734</v>
      </c>
      <c r="G2513" t="s">
        <v>236</v>
      </c>
      <c r="H2513" t="s">
        <v>760</v>
      </c>
      <c r="I2513" t="s">
        <v>980</v>
      </c>
      <c r="J2513" t="s">
        <v>981</v>
      </c>
      <c r="K2513" s="4">
        <v>46035</v>
      </c>
      <c r="L2513" s="5">
        <v>0.5708333333333333</v>
      </c>
      <c r="M2513" t="s">
        <v>953</v>
      </c>
      <c r="N2513" s="5">
        <v>1.4930555555555556E-3</v>
      </c>
      <c r="O2513" t="s">
        <v>982</v>
      </c>
      <c r="P2513">
        <v>0.153</v>
      </c>
      <c r="Q2513">
        <v>20</v>
      </c>
      <c r="R2513" t="s">
        <v>983</v>
      </c>
      <c r="S2513" t="s">
        <v>984</v>
      </c>
    </row>
    <row r="2514" spans="1:19" x14ac:dyDescent="0.25">
      <c r="A2514" s="54">
        <f>_xlfn.XLOOKUP(B2514,'School Lookup'!D:D,'School Lookup'!F:F,0)</f>
        <v>755828</v>
      </c>
      <c r="B2514" s="54" t="str">
        <f>_xlfn.XLOOKUP(C2514,'School Lookup'!A:A,'School Lookup'!D:D,_xlfn.XLOOKUP(C2514,'School Lookup'!B:B,'School Lookup'!D:D,_xlfn.XLOOKUP(C2514,'School Lookup'!C:C,'School Lookup'!D:D,0)))</f>
        <v>Hartshorne CE Primary School</v>
      </c>
      <c r="C2514" t="s">
        <v>36</v>
      </c>
      <c r="D2514" t="s">
        <v>2072</v>
      </c>
      <c r="E2514" t="s">
        <v>16</v>
      </c>
      <c r="F2514" t="s">
        <v>734</v>
      </c>
      <c r="G2514" t="s">
        <v>236</v>
      </c>
      <c r="H2514" t="s">
        <v>760</v>
      </c>
      <c r="I2514" t="s">
        <v>980</v>
      </c>
      <c r="J2514" t="s">
        <v>981</v>
      </c>
      <c r="K2514" s="4">
        <v>46035</v>
      </c>
      <c r="L2514" s="5">
        <v>0.57499999999999996</v>
      </c>
      <c r="M2514" t="s">
        <v>953</v>
      </c>
      <c r="N2514" s="5">
        <v>8.7962962962962962E-4</v>
      </c>
      <c r="O2514" t="s">
        <v>982</v>
      </c>
      <c r="P2514">
        <v>0.09</v>
      </c>
      <c r="Q2514">
        <v>20</v>
      </c>
      <c r="R2514" t="s">
        <v>1006</v>
      </c>
      <c r="S2514" t="s">
        <v>994</v>
      </c>
    </row>
    <row r="2515" spans="1:19" x14ac:dyDescent="0.25">
      <c r="A2515" s="54">
        <f>_xlfn.XLOOKUP(B2515,'School Lookup'!D:D,'School Lookup'!F:F,0)</f>
        <v>823392</v>
      </c>
      <c r="B2515" s="54" t="str">
        <f>_xlfn.XLOOKUP(C2515,'School Lookup'!A:A,'School Lookup'!D:D,_xlfn.XLOOKUP(C2515,'School Lookup'!B:B,'School Lookup'!D:D,_xlfn.XLOOKUP(C2515,'School Lookup'!C:C,'School Lookup'!D:D,0)))</f>
        <v>Fitz Herbert C of E VA Primary School</v>
      </c>
      <c r="C2515" t="s">
        <v>18</v>
      </c>
      <c r="D2515" t="s">
        <v>2073</v>
      </c>
      <c r="E2515" t="s">
        <v>16</v>
      </c>
      <c r="F2515" t="s">
        <v>734</v>
      </c>
      <c r="G2515" t="s">
        <v>134</v>
      </c>
      <c r="H2515" t="s">
        <v>347</v>
      </c>
      <c r="I2515" t="s">
        <v>958</v>
      </c>
      <c r="J2515" t="s">
        <v>967</v>
      </c>
      <c r="K2515" s="4">
        <v>46035</v>
      </c>
      <c r="L2515" s="5">
        <v>0.37718750000000001</v>
      </c>
      <c r="M2515" t="s">
        <v>953</v>
      </c>
      <c r="N2515" s="5">
        <v>1.1805555555555556E-3</v>
      </c>
      <c r="O2515" t="s">
        <v>968</v>
      </c>
      <c r="P2515">
        <v>0</v>
      </c>
      <c r="Q2515">
        <v>20</v>
      </c>
      <c r="R2515" t="s">
        <v>2074</v>
      </c>
      <c r="S2515" t="s">
        <v>966</v>
      </c>
    </row>
    <row r="2516" spans="1:19" x14ac:dyDescent="0.25">
      <c r="A2516" s="54">
        <f>_xlfn.XLOOKUP(B2516,'School Lookup'!D:D,'School Lookup'!F:F,0)</f>
        <v>755828</v>
      </c>
      <c r="B2516" s="54" t="str">
        <f>_xlfn.XLOOKUP(C2516,'School Lookup'!A:A,'School Lookup'!D:D,_xlfn.XLOOKUP(C2516,'School Lookup'!B:B,'School Lookup'!D:D,_xlfn.XLOOKUP(C2516,'School Lookup'!C:C,'School Lookup'!D:D,0)))</f>
        <v>Hartshorne CE Primary School</v>
      </c>
      <c r="C2516" t="s">
        <v>36</v>
      </c>
      <c r="D2516" t="s">
        <v>2075</v>
      </c>
      <c r="E2516" t="s">
        <v>16</v>
      </c>
      <c r="F2516" t="s">
        <v>734</v>
      </c>
      <c r="G2516" t="s">
        <v>236</v>
      </c>
      <c r="H2516" t="s">
        <v>760</v>
      </c>
      <c r="I2516" t="s">
        <v>980</v>
      </c>
      <c r="J2516" t="s">
        <v>959</v>
      </c>
      <c r="K2516" s="4">
        <v>46035</v>
      </c>
      <c r="L2516" s="5">
        <v>0.41666666666666669</v>
      </c>
      <c r="M2516" t="s">
        <v>953</v>
      </c>
      <c r="N2516" s="5">
        <v>2.4421296296296296E-3</v>
      </c>
      <c r="O2516" t="s">
        <v>960</v>
      </c>
      <c r="P2516">
        <v>0.03</v>
      </c>
      <c r="Q2516">
        <v>20</v>
      </c>
      <c r="R2516" t="s">
        <v>1195</v>
      </c>
      <c r="S2516" t="s">
        <v>966</v>
      </c>
    </row>
    <row r="2517" spans="1:19" x14ac:dyDescent="0.25">
      <c r="A2517" s="54">
        <f>_xlfn.XLOOKUP(B2517,'School Lookup'!D:D,'School Lookup'!F:F,0)</f>
        <v>755828</v>
      </c>
      <c r="B2517" s="54" t="str">
        <f>_xlfn.XLOOKUP(C2517,'School Lookup'!A:A,'School Lookup'!D:D,_xlfn.XLOOKUP(C2517,'School Lookup'!B:B,'School Lookup'!D:D,_xlfn.XLOOKUP(C2517,'School Lookup'!C:C,'School Lookup'!D:D,0)))</f>
        <v>Hartshorne CE Primary School</v>
      </c>
      <c r="C2517" t="s">
        <v>36</v>
      </c>
      <c r="D2517" t="s">
        <v>2076</v>
      </c>
      <c r="E2517" t="s">
        <v>16</v>
      </c>
      <c r="F2517" t="s">
        <v>734</v>
      </c>
      <c r="G2517" t="s">
        <v>236</v>
      </c>
      <c r="H2517" t="s">
        <v>760</v>
      </c>
      <c r="I2517" t="s">
        <v>980</v>
      </c>
      <c r="J2517" t="s">
        <v>959</v>
      </c>
      <c r="K2517" s="4">
        <v>46035</v>
      </c>
      <c r="L2517" s="5">
        <v>0.47013888888888888</v>
      </c>
      <c r="M2517" t="s">
        <v>953</v>
      </c>
      <c r="N2517" s="5">
        <v>1.5277777777777779E-3</v>
      </c>
      <c r="O2517" t="s">
        <v>960</v>
      </c>
      <c r="P2517">
        <v>2.1999999999999999E-2</v>
      </c>
      <c r="Q2517">
        <v>20</v>
      </c>
      <c r="R2517" t="s">
        <v>1195</v>
      </c>
      <c r="S2517" t="s">
        <v>966</v>
      </c>
    </row>
    <row r="2518" spans="1:19" x14ac:dyDescent="0.25">
      <c r="A2518" s="54">
        <f>_xlfn.XLOOKUP(B2518,'School Lookup'!D:D,'School Lookup'!F:F,0)</f>
        <v>823392</v>
      </c>
      <c r="B2518" s="54" t="str">
        <f>_xlfn.XLOOKUP(C2518,'School Lookup'!A:A,'School Lookup'!D:D,_xlfn.XLOOKUP(C2518,'School Lookup'!B:B,'School Lookup'!D:D,_xlfn.XLOOKUP(C2518,'School Lookup'!C:C,'School Lookup'!D:D,0)))</f>
        <v>Fitz Herbert C of E VA Primary School</v>
      </c>
      <c r="C2518" t="s">
        <v>18</v>
      </c>
      <c r="D2518" t="s">
        <v>2077</v>
      </c>
      <c r="E2518" t="s">
        <v>16</v>
      </c>
      <c r="F2518" t="s">
        <v>734</v>
      </c>
      <c r="G2518" t="s">
        <v>134</v>
      </c>
      <c r="H2518" t="s">
        <v>347</v>
      </c>
      <c r="I2518" t="s">
        <v>958</v>
      </c>
      <c r="J2518" t="s">
        <v>981</v>
      </c>
      <c r="K2518" s="4">
        <v>46035</v>
      </c>
      <c r="L2518" s="5">
        <v>0.38018518518518518</v>
      </c>
      <c r="M2518" t="s">
        <v>953</v>
      </c>
      <c r="N2518" s="5">
        <v>5.6712962962962967E-4</v>
      </c>
      <c r="O2518" t="s">
        <v>982</v>
      </c>
      <c r="P2518">
        <v>0</v>
      </c>
      <c r="Q2518">
        <v>20</v>
      </c>
      <c r="R2518" t="s">
        <v>993</v>
      </c>
      <c r="S2518" t="s">
        <v>994</v>
      </c>
    </row>
    <row r="2519" spans="1:19" x14ac:dyDescent="0.25">
      <c r="A2519" s="54">
        <f>_xlfn.XLOOKUP(B2519,'School Lookup'!D:D,'School Lookup'!F:F,0)</f>
        <v>823392</v>
      </c>
      <c r="B2519" s="54" t="str">
        <f>_xlfn.XLOOKUP(C2519,'School Lookup'!A:A,'School Lookup'!D:D,_xlfn.XLOOKUP(C2519,'School Lookup'!B:B,'School Lookup'!D:D,_xlfn.XLOOKUP(C2519,'School Lookup'!C:C,'School Lookup'!D:D,0)))</f>
        <v>Fitz Herbert C of E VA Primary School</v>
      </c>
      <c r="C2519" t="s">
        <v>18</v>
      </c>
      <c r="D2519" t="s">
        <v>1027</v>
      </c>
      <c r="E2519" t="s">
        <v>16</v>
      </c>
      <c r="F2519" t="s">
        <v>734</v>
      </c>
      <c r="G2519" t="s">
        <v>134</v>
      </c>
      <c r="H2519" t="s">
        <v>347</v>
      </c>
      <c r="I2519" t="s">
        <v>958</v>
      </c>
      <c r="J2519" t="s">
        <v>959</v>
      </c>
      <c r="K2519" s="4">
        <v>46035</v>
      </c>
      <c r="L2519" s="5">
        <v>0.39626157407407409</v>
      </c>
      <c r="M2519" t="s">
        <v>953</v>
      </c>
      <c r="N2519" s="5">
        <v>4.3750000000000004E-3</v>
      </c>
      <c r="O2519" t="s">
        <v>960</v>
      </c>
      <c r="P2519">
        <v>0</v>
      </c>
      <c r="Q2519">
        <v>20</v>
      </c>
      <c r="R2519" t="s">
        <v>1028</v>
      </c>
      <c r="S2519" t="s">
        <v>966</v>
      </c>
    </row>
    <row r="2520" spans="1:19" x14ac:dyDescent="0.25">
      <c r="A2520" s="54">
        <f>_xlfn.XLOOKUP(B2520,'School Lookup'!D:D,'School Lookup'!F:F,0)</f>
        <v>823392</v>
      </c>
      <c r="B2520" s="54" t="str">
        <f>_xlfn.XLOOKUP(C2520,'School Lookup'!A:A,'School Lookup'!D:D,_xlfn.XLOOKUP(C2520,'School Lookup'!B:B,'School Lookup'!D:D,_xlfn.XLOOKUP(C2520,'School Lookup'!C:C,'School Lookup'!D:D,0)))</f>
        <v>Fitz Herbert C of E VA Primary School</v>
      </c>
      <c r="C2520" t="s">
        <v>18</v>
      </c>
      <c r="D2520">
        <v>619</v>
      </c>
      <c r="E2520" t="s">
        <v>16</v>
      </c>
      <c r="F2520" t="s">
        <v>734</v>
      </c>
      <c r="G2520" t="s">
        <v>134</v>
      </c>
      <c r="H2520" t="s">
        <v>347</v>
      </c>
      <c r="I2520" t="s">
        <v>958</v>
      </c>
      <c r="J2520" t="s">
        <v>959</v>
      </c>
      <c r="K2520" s="4">
        <v>46035</v>
      </c>
      <c r="L2520" s="5">
        <v>0.40285879629629628</v>
      </c>
      <c r="M2520" t="s">
        <v>953</v>
      </c>
      <c r="N2520" s="5">
        <v>6.9444444444444447E-4</v>
      </c>
      <c r="O2520" t="s">
        <v>960</v>
      </c>
      <c r="P2520">
        <v>0</v>
      </c>
      <c r="Q2520">
        <v>20</v>
      </c>
      <c r="R2520" t="s">
        <v>975</v>
      </c>
      <c r="S2520" t="s">
        <v>976</v>
      </c>
    </row>
    <row r="2521" spans="1:19" x14ac:dyDescent="0.25">
      <c r="A2521" s="54">
        <f>_xlfn.XLOOKUP(B2521,'School Lookup'!D:D,'School Lookup'!F:F,0)</f>
        <v>823392</v>
      </c>
      <c r="B2521" s="54" t="str">
        <f>_xlfn.XLOOKUP(C2521,'School Lookup'!A:A,'School Lookup'!D:D,_xlfn.XLOOKUP(C2521,'School Lookup'!B:B,'School Lookup'!D:D,_xlfn.XLOOKUP(C2521,'School Lookup'!C:C,'School Lookup'!D:D,0)))</f>
        <v>Fitz Herbert C of E VA Primary School</v>
      </c>
      <c r="C2521" t="s">
        <v>18</v>
      </c>
      <c r="D2521" t="s">
        <v>1365</v>
      </c>
      <c r="E2521" t="s">
        <v>16</v>
      </c>
      <c r="F2521" t="s">
        <v>734</v>
      </c>
      <c r="G2521" t="s">
        <v>134</v>
      </c>
      <c r="H2521" t="s">
        <v>347</v>
      </c>
      <c r="I2521" t="s">
        <v>958</v>
      </c>
      <c r="J2521" t="s">
        <v>959</v>
      </c>
      <c r="K2521" s="4">
        <v>46035</v>
      </c>
      <c r="L2521" s="5">
        <v>0.40357638888888892</v>
      </c>
      <c r="M2521" t="s">
        <v>953</v>
      </c>
      <c r="N2521" s="5">
        <v>2.1643518518518518E-3</v>
      </c>
      <c r="O2521" t="s">
        <v>960</v>
      </c>
      <c r="P2521">
        <v>0</v>
      </c>
      <c r="Q2521">
        <v>20</v>
      </c>
      <c r="R2521" t="s">
        <v>1366</v>
      </c>
      <c r="S2521" t="s">
        <v>955</v>
      </c>
    </row>
    <row r="2522" spans="1:19" x14ac:dyDescent="0.25">
      <c r="A2522" s="54">
        <f>_xlfn.XLOOKUP(B2522,'School Lookup'!D:D,'School Lookup'!F:F,0)</f>
        <v>823392</v>
      </c>
      <c r="B2522" s="54" t="str">
        <f>_xlfn.XLOOKUP(C2522,'School Lookup'!A:A,'School Lookup'!D:D,_xlfn.XLOOKUP(C2522,'School Lookup'!B:B,'School Lookup'!D:D,_xlfn.XLOOKUP(C2522,'School Lookup'!C:C,'School Lookup'!D:D,0)))</f>
        <v>Fitz Herbert C of E VA Primary School</v>
      </c>
      <c r="C2522" t="s">
        <v>18</v>
      </c>
      <c r="D2522" t="s">
        <v>1063</v>
      </c>
      <c r="E2522" t="s">
        <v>16</v>
      </c>
      <c r="F2522" t="s">
        <v>734</v>
      </c>
      <c r="G2522" t="s">
        <v>134</v>
      </c>
      <c r="H2522" t="s">
        <v>347</v>
      </c>
      <c r="I2522" t="s">
        <v>958</v>
      </c>
      <c r="J2522" t="s">
        <v>959</v>
      </c>
      <c r="K2522" s="4">
        <v>46035</v>
      </c>
      <c r="L2522" s="5">
        <v>0.40945601851851854</v>
      </c>
      <c r="M2522" t="s">
        <v>953</v>
      </c>
      <c r="N2522" s="5">
        <v>7.1064814814814819E-3</v>
      </c>
      <c r="O2522" t="s">
        <v>960</v>
      </c>
      <c r="P2522">
        <v>0</v>
      </c>
      <c r="Q2522">
        <v>20</v>
      </c>
      <c r="R2522" t="s">
        <v>955</v>
      </c>
    </row>
    <row r="2523" spans="1:19" x14ac:dyDescent="0.25">
      <c r="A2523" s="54">
        <f>_xlfn.XLOOKUP(B2523,'School Lookup'!D:D,'School Lookup'!F:F,0)</f>
        <v>823392</v>
      </c>
      <c r="B2523" s="54" t="str">
        <f>_xlfn.XLOOKUP(C2523,'School Lookup'!A:A,'School Lookup'!D:D,_xlfn.XLOOKUP(C2523,'School Lookup'!B:B,'School Lookup'!D:D,_xlfn.XLOOKUP(C2523,'School Lookup'!C:C,'School Lookup'!D:D,0)))</f>
        <v>Fitz Herbert C of E VA Primary School</v>
      </c>
      <c r="C2523" t="s">
        <v>18</v>
      </c>
      <c r="D2523" t="s">
        <v>1063</v>
      </c>
      <c r="E2523" t="s">
        <v>16</v>
      </c>
      <c r="F2523" t="s">
        <v>734</v>
      </c>
      <c r="G2523" t="s">
        <v>134</v>
      </c>
      <c r="H2523" t="s">
        <v>347</v>
      </c>
      <c r="I2523" t="s">
        <v>958</v>
      </c>
      <c r="J2523" t="s">
        <v>959</v>
      </c>
      <c r="K2523" s="4">
        <v>46035</v>
      </c>
      <c r="L2523" s="5">
        <v>0.46663194444444445</v>
      </c>
      <c r="M2523" t="s">
        <v>953</v>
      </c>
      <c r="N2523" s="5">
        <v>1.4085648148148147E-2</v>
      </c>
      <c r="O2523" t="s">
        <v>960</v>
      </c>
      <c r="P2523">
        <v>0</v>
      </c>
      <c r="Q2523">
        <v>20</v>
      </c>
      <c r="R2523" t="s">
        <v>955</v>
      </c>
    </row>
    <row r="2524" spans="1:19" x14ac:dyDescent="0.25">
      <c r="A2524" s="54">
        <f>_xlfn.XLOOKUP(B2524,'School Lookup'!D:D,'School Lookup'!F:F,0)</f>
        <v>823392</v>
      </c>
      <c r="B2524" s="54" t="str">
        <f>_xlfn.XLOOKUP(C2524,'School Lookup'!A:A,'School Lookup'!D:D,_xlfn.XLOOKUP(C2524,'School Lookup'!B:B,'School Lookup'!D:D,_xlfn.XLOOKUP(C2524,'School Lookup'!C:C,'School Lookup'!D:D,0)))</f>
        <v>Fitz Herbert C of E VA Primary School</v>
      </c>
      <c r="C2524" t="s">
        <v>18</v>
      </c>
      <c r="D2524" t="s">
        <v>1063</v>
      </c>
      <c r="E2524" t="s">
        <v>16</v>
      </c>
      <c r="F2524" t="s">
        <v>734</v>
      </c>
      <c r="G2524" t="s">
        <v>134</v>
      </c>
      <c r="H2524" t="s">
        <v>347</v>
      </c>
      <c r="I2524" t="s">
        <v>958</v>
      </c>
      <c r="J2524" t="s">
        <v>959</v>
      </c>
      <c r="K2524" s="4">
        <v>46035</v>
      </c>
      <c r="L2524" s="5">
        <v>0.48557870370370371</v>
      </c>
      <c r="M2524" t="s">
        <v>953</v>
      </c>
      <c r="N2524" s="5">
        <v>2.4305555555555556E-3</v>
      </c>
      <c r="O2524" t="s">
        <v>960</v>
      </c>
      <c r="P2524">
        <v>0</v>
      </c>
      <c r="Q2524">
        <v>20</v>
      </c>
      <c r="R2524" t="s">
        <v>955</v>
      </c>
    </row>
    <row r="2525" spans="1:19" x14ac:dyDescent="0.25">
      <c r="A2525" s="54">
        <f>_xlfn.XLOOKUP(B2525,'School Lookup'!D:D,'School Lookup'!F:F,0)</f>
        <v>823392</v>
      </c>
      <c r="B2525" s="54" t="str">
        <f>_xlfn.XLOOKUP(C2525,'School Lookup'!A:A,'School Lookup'!D:D,_xlfn.XLOOKUP(C2525,'School Lookup'!B:B,'School Lookup'!D:D,_xlfn.XLOOKUP(C2525,'School Lookup'!C:C,'School Lookup'!D:D,0)))</f>
        <v>Fitz Herbert C of E VA Primary School</v>
      </c>
      <c r="C2525" t="s">
        <v>18</v>
      </c>
      <c r="D2525">
        <v>146</v>
      </c>
      <c r="E2525" t="s">
        <v>16</v>
      </c>
      <c r="F2525" t="s">
        <v>734</v>
      </c>
      <c r="G2525" t="s">
        <v>134</v>
      </c>
      <c r="H2525" t="s">
        <v>347</v>
      </c>
      <c r="I2525" t="s">
        <v>958</v>
      </c>
      <c r="J2525" t="s">
        <v>959</v>
      </c>
      <c r="K2525" s="4">
        <v>46035</v>
      </c>
      <c r="L2525" s="5">
        <v>0.54495370370370366</v>
      </c>
      <c r="M2525" t="s">
        <v>953</v>
      </c>
      <c r="N2525" s="5">
        <v>8.8888888888888889E-3</v>
      </c>
      <c r="O2525" t="s">
        <v>960</v>
      </c>
      <c r="P2525">
        <v>0</v>
      </c>
      <c r="Q2525">
        <v>20</v>
      </c>
      <c r="R2525" t="s">
        <v>955</v>
      </c>
    </row>
    <row r="2526" spans="1:19" x14ac:dyDescent="0.25">
      <c r="A2526" s="54">
        <f>_xlfn.XLOOKUP(B2526,'School Lookup'!D:D,'School Lookup'!F:F,0)</f>
        <v>823392</v>
      </c>
      <c r="B2526" s="54" t="str">
        <f>_xlfn.XLOOKUP(C2526,'School Lookup'!A:A,'School Lookup'!D:D,_xlfn.XLOOKUP(C2526,'School Lookup'!B:B,'School Lookup'!D:D,_xlfn.XLOOKUP(C2526,'School Lookup'!C:C,'School Lookup'!D:D,0)))</f>
        <v>Fitz Herbert C of E VA Primary School</v>
      </c>
      <c r="C2526" t="s">
        <v>18</v>
      </c>
      <c r="D2526" t="s">
        <v>1819</v>
      </c>
      <c r="E2526" t="s">
        <v>16</v>
      </c>
      <c r="F2526" t="s">
        <v>734</v>
      </c>
      <c r="G2526" t="s">
        <v>134</v>
      </c>
      <c r="H2526" t="s">
        <v>347</v>
      </c>
      <c r="I2526" t="s">
        <v>958</v>
      </c>
      <c r="J2526" t="s">
        <v>959</v>
      </c>
      <c r="K2526" s="4">
        <v>46035</v>
      </c>
      <c r="L2526" s="5">
        <v>0.61295138888888889</v>
      </c>
      <c r="M2526" t="s">
        <v>953</v>
      </c>
      <c r="N2526" s="5">
        <v>3.0324074074074073E-3</v>
      </c>
      <c r="O2526" t="s">
        <v>960</v>
      </c>
      <c r="P2526">
        <v>0</v>
      </c>
      <c r="Q2526">
        <v>20</v>
      </c>
      <c r="R2526" t="s">
        <v>1096</v>
      </c>
      <c r="S2526" t="s">
        <v>966</v>
      </c>
    </row>
    <row r="2527" spans="1:19" x14ac:dyDescent="0.25">
      <c r="A2527" s="54">
        <f>_xlfn.XLOOKUP(B2527,'School Lookup'!D:D,'School Lookup'!F:F,0)</f>
        <v>682471</v>
      </c>
      <c r="B2527" s="54" t="str">
        <f>_xlfn.XLOOKUP(C2527,'School Lookup'!A:A,'School Lookup'!D:D,_xlfn.XLOOKUP(C2527,'School Lookup'!B:B,'School Lookup'!D:D,_xlfn.XLOOKUP(C2527,'School Lookup'!C:C,'School Lookup'!D:D,0)))</f>
        <v>Ridgeway Primary School</v>
      </c>
      <c r="C2527" t="s">
        <v>327</v>
      </c>
      <c r="D2527" t="s">
        <v>963</v>
      </c>
      <c r="E2527" t="s">
        <v>16</v>
      </c>
      <c r="F2527" t="s">
        <v>734</v>
      </c>
      <c r="G2527" t="s">
        <v>328</v>
      </c>
      <c r="H2527" t="s">
        <v>885</v>
      </c>
      <c r="I2527" t="s">
        <v>958</v>
      </c>
      <c r="J2527" t="s">
        <v>959</v>
      </c>
      <c r="K2527" s="4">
        <v>46035</v>
      </c>
      <c r="L2527" s="5">
        <v>0.35690972222222223</v>
      </c>
      <c r="M2527" t="s">
        <v>953</v>
      </c>
      <c r="N2527" s="5">
        <v>1.0995370370370371E-3</v>
      </c>
      <c r="O2527" t="s">
        <v>960</v>
      </c>
      <c r="P2527">
        <v>0</v>
      </c>
      <c r="Q2527">
        <v>20</v>
      </c>
      <c r="R2527" t="s">
        <v>955</v>
      </c>
    </row>
    <row r="2528" spans="1:19" x14ac:dyDescent="0.25">
      <c r="A2528" s="54">
        <f>_xlfn.XLOOKUP(B2528,'School Lookup'!D:D,'School Lookup'!F:F,0)</f>
        <v>682471</v>
      </c>
      <c r="B2528" s="54" t="str">
        <f>_xlfn.XLOOKUP(C2528,'School Lookup'!A:A,'School Lookup'!D:D,_xlfn.XLOOKUP(C2528,'School Lookup'!B:B,'School Lookup'!D:D,_xlfn.XLOOKUP(C2528,'School Lookup'!C:C,'School Lookup'!D:D,0)))</f>
        <v>Ridgeway Primary School</v>
      </c>
      <c r="C2528" t="s">
        <v>327</v>
      </c>
      <c r="D2528">
        <v>500</v>
      </c>
      <c r="E2528" t="s">
        <v>16</v>
      </c>
      <c r="F2528" t="s">
        <v>734</v>
      </c>
      <c r="G2528" t="s">
        <v>328</v>
      </c>
      <c r="H2528" t="s">
        <v>885</v>
      </c>
      <c r="I2528" t="s">
        <v>958</v>
      </c>
      <c r="J2528" t="s">
        <v>959</v>
      </c>
      <c r="K2528" s="4">
        <v>46035</v>
      </c>
      <c r="L2528" s="5">
        <v>0.35690972222222223</v>
      </c>
      <c r="M2528" t="s">
        <v>953</v>
      </c>
      <c r="N2528" s="5">
        <v>1.0995370370370371E-3</v>
      </c>
      <c r="O2528" t="s">
        <v>960</v>
      </c>
      <c r="P2528">
        <v>0</v>
      </c>
      <c r="Q2528">
        <v>20</v>
      </c>
      <c r="R2528" t="s">
        <v>961</v>
      </c>
      <c r="S2528" t="s">
        <v>955</v>
      </c>
    </row>
    <row r="2529" spans="1:19" x14ac:dyDescent="0.25">
      <c r="A2529" s="54">
        <f>_xlfn.XLOOKUP(B2529,'School Lookup'!D:D,'School Lookup'!F:F,0)</f>
        <v>682471</v>
      </c>
      <c r="B2529" s="54" t="str">
        <f>_xlfn.XLOOKUP(C2529,'School Lookup'!A:A,'School Lookup'!D:D,_xlfn.XLOOKUP(C2529,'School Lookup'!B:B,'School Lookup'!D:D,_xlfn.XLOOKUP(C2529,'School Lookup'!C:C,'School Lookup'!D:D,0)))</f>
        <v>Ridgeway Primary School</v>
      </c>
      <c r="C2529" t="s">
        <v>327</v>
      </c>
      <c r="D2529" t="s">
        <v>963</v>
      </c>
      <c r="E2529" t="s">
        <v>16</v>
      </c>
      <c r="F2529" t="s">
        <v>734</v>
      </c>
      <c r="G2529" t="s">
        <v>328</v>
      </c>
      <c r="H2529" t="s">
        <v>885</v>
      </c>
      <c r="I2529" t="s">
        <v>958</v>
      </c>
      <c r="J2529" t="s">
        <v>959</v>
      </c>
      <c r="K2529" s="4">
        <v>46035</v>
      </c>
      <c r="L2529" s="5">
        <v>0.37870370370370371</v>
      </c>
      <c r="M2529" t="s">
        <v>953</v>
      </c>
      <c r="N2529" s="5">
        <v>1.3194444444444445E-3</v>
      </c>
      <c r="O2529" t="s">
        <v>960</v>
      </c>
      <c r="P2529">
        <v>0</v>
      </c>
      <c r="Q2529">
        <v>20</v>
      </c>
      <c r="R2529" t="s">
        <v>955</v>
      </c>
    </row>
    <row r="2530" spans="1:19" x14ac:dyDescent="0.25">
      <c r="A2530" s="54">
        <f>_xlfn.XLOOKUP(B2530,'School Lookup'!D:D,'School Lookup'!F:F,0)</f>
        <v>682471</v>
      </c>
      <c r="B2530" s="54" t="str">
        <f>_xlfn.XLOOKUP(C2530,'School Lookup'!A:A,'School Lookup'!D:D,_xlfn.XLOOKUP(C2530,'School Lookup'!B:B,'School Lookup'!D:D,_xlfn.XLOOKUP(C2530,'School Lookup'!C:C,'School Lookup'!D:D,0)))</f>
        <v>Ridgeway Primary School</v>
      </c>
      <c r="C2530" t="s">
        <v>327</v>
      </c>
      <c r="D2530">
        <v>500</v>
      </c>
      <c r="E2530" t="s">
        <v>16</v>
      </c>
      <c r="F2530" t="s">
        <v>734</v>
      </c>
      <c r="G2530" t="s">
        <v>328</v>
      </c>
      <c r="H2530" t="s">
        <v>885</v>
      </c>
      <c r="I2530" t="s">
        <v>958</v>
      </c>
      <c r="J2530" t="s">
        <v>959</v>
      </c>
      <c r="K2530" s="4">
        <v>46035</v>
      </c>
      <c r="L2530" s="5">
        <v>0.37870370370370371</v>
      </c>
      <c r="M2530" t="s">
        <v>953</v>
      </c>
      <c r="N2530" s="5">
        <v>1.3194444444444445E-3</v>
      </c>
      <c r="O2530" t="s">
        <v>960</v>
      </c>
      <c r="P2530">
        <v>0</v>
      </c>
      <c r="Q2530">
        <v>20</v>
      </c>
      <c r="R2530" t="s">
        <v>961</v>
      </c>
      <c r="S2530" t="s">
        <v>955</v>
      </c>
    </row>
    <row r="2531" spans="1:19" x14ac:dyDescent="0.25">
      <c r="A2531" s="54">
        <f>_xlfn.XLOOKUP(B2531,'School Lookup'!D:D,'School Lookup'!F:F,0)</f>
        <v>417101</v>
      </c>
      <c r="B2531" s="54" t="str">
        <f>_xlfn.XLOOKUP(C2531,'School Lookup'!A:A,'School Lookup'!D:D,_xlfn.XLOOKUP(C2531,'School Lookup'!B:B,'School Lookup'!D:D,_xlfn.XLOOKUP(C2531,'School Lookup'!C:C,'School Lookup'!D:D,0)))</f>
        <v>Church Broughton CE Controlled Primary School</v>
      </c>
      <c r="C2531" t="s">
        <v>21</v>
      </c>
      <c r="D2531" t="s">
        <v>1427</v>
      </c>
      <c r="E2531" t="s">
        <v>16</v>
      </c>
      <c r="F2531" t="s">
        <v>734</v>
      </c>
      <c r="G2531" t="s">
        <v>220</v>
      </c>
      <c r="H2531" t="s">
        <v>761</v>
      </c>
      <c r="I2531" t="s">
        <v>980</v>
      </c>
      <c r="J2531" t="s">
        <v>981</v>
      </c>
      <c r="K2531" s="4">
        <v>46035</v>
      </c>
      <c r="L2531" s="5">
        <v>0.38033564814814813</v>
      </c>
      <c r="M2531" t="s">
        <v>953</v>
      </c>
      <c r="N2531" s="5">
        <v>2.8935185185185184E-4</v>
      </c>
      <c r="O2531" t="s">
        <v>982</v>
      </c>
      <c r="P2531">
        <v>6.5000000000000002E-2</v>
      </c>
      <c r="Q2531">
        <v>20</v>
      </c>
      <c r="R2531" t="s">
        <v>1074</v>
      </c>
      <c r="S2531" t="s">
        <v>990</v>
      </c>
    </row>
    <row r="2532" spans="1:19" x14ac:dyDescent="0.25">
      <c r="A2532" s="54">
        <f>_xlfn.XLOOKUP(B2532,'School Lookup'!D:D,'School Lookup'!F:F,0)</f>
        <v>417101</v>
      </c>
      <c r="B2532" s="54" t="str">
        <f>_xlfn.XLOOKUP(C2532,'School Lookup'!A:A,'School Lookup'!D:D,_xlfn.XLOOKUP(C2532,'School Lookup'!B:B,'School Lookup'!D:D,_xlfn.XLOOKUP(C2532,'School Lookup'!C:C,'School Lookup'!D:D,0)))</f>
        <v>Church Broughton CE Controlled Primary School</v>
      </c>
      <c r="C2532" t="s">
        <v>21</v>
      </c>
      <c r="D2532" t="s">
        <v>1967</v>
      </c>
      <c r="E2532" t="s">
        <v>16</v>
      </c>
      <c r="F2532" t="s">
        <v>734</v>
      </c>
      <c r="G2532" t="s">
        <v>220</v>
      </c>
      <c r="H2532" t="s">
        <v>761</v>
      </c>
      <c r="I2532" t="s">
        <v>980</v>
      </c>
      <c r="J2532" t="s">
        <v>981</v>
      </c>
      <c r="K2532" s="4">
        <v>46035</v>
      </c>
      <c r="L2532" s="5">
        <v>0.38100694444444444</v>
      </c>
      <c r="M2532" t="s">
        <v>953</v>
      </c>
      <c r="N2532" s="5">
        <v>4.0972222222222226E-3</v>
      </c>
      <c r="O2532" t="s">
        <v>982</v>
      </c>
      <c r="P2532">
        <v>0.42099999999999999</v>
      </c>
      <c r="Q2532">
        <v>20</v>
      </c>
      <c r="R2532" t="s">
        <v>983</v>
      </c>
      <c r="S2532" t="s">
        <v>984</v>
      </c>
    </row>
    <row r="2533" spans="1:19" x14ac:dyDescent="0.25">
      <c r="A2533" s="54">
        <f>_xlfn.XLOOKUP(B2533,'School Lookup'!D:D,'School Lookup'!F:F,0)</f>
        <v>417101</v>
      </c>
      <c r="B2533" s="54" t="str">
        <f>_xlfn.XLOOKUP(C2533,'School Lookup'!A:A,'School Lookup'!D:D,_xlfn.XLOOKUP(C2533,'School Lookup'!B:B,'School Lookup'!D:D,_xlfn.XLOOKUP(C2533,'School Lookup'!C:C,'School Lookup'!D:D,0)))</f>
        <v>Church Broughton CE Controlled Primary School</v>
      </c>
      <c r="C2533" t="s">
        <v>21</v>
      </c>
      <c r="D2533" t="s">
        <v>1428</v>
      </c>
      <c r="E2533" t="s">
        <v>16</v>
      </c>
      <c r="F2533" t="s">
        <v>734</v>
      </c>
      <c r="G2533" t="s">
        <v>220</v>
      </c>
      <c r="H2533" t="s">
        <v>761</v>
      </c>
      <c r="I2533" t="s">
        <v>980</v>
      </c>
      <c r="J2533" t="s">
        <v>981</v>
      </c>
      <c r="K2533" s="4">
        <v>46035</v>
      </c>
      <c r="L2533" s="5">
        <v>0.37988425925925928</v>
      </c>
      <c r="M2533" t="s">
        <v>953</v>
      </c>
      <c r="N2533" s="5">
        <v>2.7777777777777778E-4</v>
      </c>
      <c r="O2533" t="s">
        <v>982</v>
      </c>
      <c r="P2533">
        <v>0.03</v>
      </c>
      <c r="Q2533">
        <v>20</v>
      </c>
      <c r="R2533" t="s">
        <v>983</v>
      </c>
      <c r="S2533" t="s">
        <v>984</v>
      </c>
    </row>
    <row r="2534" spans="1:19" x14ac:dyDescent="0.25">
      <c r="A2534" s="54">
        <f>_xlfn.XLOOKUP(B2534,'School Lookup'!D:D,'School Lookup'!F:F,0)</f>
        <v>417101</v>
      </c>
      <c r="B2534" s="54" t="str">
        <f>_xlfn.XLOOKUP(C2534,'School Lookup'!A:A,'School Lookup'!D:D,_xlfn.XLOOKUP(C2534,'School Lookup'!B:B,'School Lookup'!D:D,_xlfn.XLOOKUP(C2534,'School Lookup'!C:C,'School Lookup'!D:D,0)))</f>
        <v>Church Broughton CE Controlled Primary School</v>
      </c>
      <c r="C2534" t="s">
        <v>21</v>
      </c>
      <c r="D2534" t="s">
        <v>2078</v>
      </c>
      <c r="E2534" t="s">
        <v>16</v>
      </c>
      <c r="F2534" t="s">
        <v>734</v>
      </c>
      <c r="G2534" t="s">
        <v>220</v>
      </c>
      <c r="H2534" t="s">
        <v>761</v>
      </c>
      <c r="I2534" t="s">
        <v>980</v>
      </c>
      <c r="J2534" t="s">
        <v>959</v>
      </c>
      <c r="K2534" s="4">
        <v>46035</v>
      </c>
      <c r="L2534" s="5">
        <v>0.67547453703703708</v>
      </c>
      <c r="M2534" t="s">
        <v>953</v>
      </c>
      <c r="N2534" s="5">
        <v>1.0532407407407407E-3</v>
      </c>
      <c r="O2534" t="s">
        <v>960</v>
      </c>
      <c r="P2534">
        <v>2.1999999999999999E-2</v>
      </c>
      <c r="Q2534">
        <v>20</v>
      </c>
      <c r="R2534" t="s">
        <v>1195</v>
      </c>
      <c r="S2534" t="s">
        <v>966</v>
      </c>
    </row>
    <row r="2535" spans="1:19" x14ac:dyDescent="0.25">
      <c r="A2535" s="54">
        <f>_xlfn.XLOOKUP(B2535,'School Lookup'!D:D,'School Lookup'!F:F,0)</f>
        <v>417101</v>
      </c>
      <c r="B2535" s="54" t="str">
        <f>_xlfn.XLOOKUP(C2535,'School Lookup'!A:A,'School Lookup'!D:D,_xlfn.XLOOKUP(C2535,'School Lookup'!B:B,'School Lookup'!D:D,_xlfn.XLOOKUP(C2535,'School Lookup'!C:C,'School Lookup'!D:D,0)))</f>
        <v>Church Broughton CE Controlled Primary School</v>
      </c>
      <c r="C2535" t="s">
        <v>21</v>
      </c>
      <c r="D2535" t="s">
        <v>2079</v>
      </c>
      <c r="E2535" t="s">
        <v>16</v>
      </c>
      <c r="F2535" t="s">
        <v>734</v>
      </c>
      <c r="G2535" t="s">
        <v>220</v>
      </c>
      <c r="H2535" t="s">
        <v>761</v>
      </c>
      <c r="I2535" t="s">
        <v>980</v>
      </c>
      <c r="J2535" t="s">
        <v>959</v>
      </c>
      <c r="K2535" s="4">
        <v>46035</v>
      </c>
      <c r="L2535" s="5">
        <v>0.45348379629629632</v>
      </c>
      <c r="M2535" t="s">
        <v>953</v>
      </c>
      <c r="N2535" s="5">
        <v>3.1250000000000001E-4</v>
      </c>
      <c r="O2535" t="s">
        <v>1023</v>
      </c>
      <c r="P2535">
        <v>2.1999999999999999E-2</v>
      </c>
      <c r="Q2535">
        <v>20</v>
      </c>
      <c r="R2535" t="s">
        <v>978</v>
      </c>
      <c r="S2535" t="s">
        <v>966</v>
      </c>
    </row>
    <row r="2536" spans="1:19" x14ac:dyDescent="0.25">
      <c r="A2536" s="54">
        <f>_xlfn.XLOOKUP(B2536,'School Lookup'!D:D,'School Lookup'!F:F,0)</f>
        <v>293050</v>
      </c>
      <c r="B2536" s="54" t="str">
        <f>_xlfn.XLOOKUP(C2536,'School Lookup'!A:A,'School Lookup'!D:D,_xlfn.XLOOKUP(C2536,'School Lookup'!B:B,'School Lookup'!D:D,_xlfn.XLOOKUP(C2536,'School Lookup'!C:C,'School Lookup'!D:D,0)))</f>
        <v>Speedwell Infant School</v>
      </c>
      <c r="C2536" t="s">
        <v>44</v>
      </c>
      <c r="D2536" t="s">
        <v>2080</v>
      </c>
      <c r="E2536" t="s">
        <v>16</v>
      </c>
      <c r="F2536" t="s">
        <v>734</v>
      </c>
      <c r="G2536" t="s">
        <v>238</v>
      </c>
      <c r="H2536" t="s">
        <v>218</v>
      </c>
      <c r="I2536" t="s">
        <v>980</v>
      </c>
      <c r="J2536" t="s">
        <v>981</v>
      </c>
      <c r="K2536" s="4">
        <v>46035</v>
      </c>
      <c r="L2536" s="5">
        <v>0.3923611111111111</v>
      </c>
      <c r="M2536" t="s">
        <v>953</v>
      </c>
      <c r="N2536" s="5">
        <v>4.0509259259259258E-4</v>
      </c>
      <c r="O2536" t="s">
        <v>982</v>
      </c>
      <c r="P2536">
        <v>8.7999999999999995E-2</v>
      </c>
      <c r="Q2536">
        <v>20</v>
      </c>
      <c r="R2536" t="s">
        <v>989</v>
      </c>
      <c r="S2536" t="s">
        <v>990</v>
      </c>
    </row>
    <row r="2537" spans="1:19" x14ac:dyDescent="0.25">
      <c r="A2537" s="54">
        <f>_xlfn.XLOOKUP(B2537,'School Lookup'!D:D,'School Lookup'!F:F,0)</f>
        <v>293050</v>
      </c>
      <c r="B2537" s="54" t="str">
        <f>_xlfn.XLOOKUP(C2537,'School Lookup'!A:A,'School Lookup'!D:D,_xlfn.XLOOKUP(C2537,'School Lookup'!B:B,'School Lookup'!D:D,_xlfn.XLOOKUP(C2537,'School Lookup'!C:C,'School Lookup'!D:D,0)))</f>
        <v>Speedwell Infant School</v>
      </c>
      <c r="C2537" t="s">
        <v>44</v>
      </c>
      <c r="D2537" t="s">
        <v>2027</v>
      </c>
      <c r="E2537" t="s">
        <v>16</v>
      </c>
      <c r="F2537" t="s">
        <v>734</v>
      </c>
      <c r="G2537" t="s">
        <v>238</v>
      </c>
      <c r="H2537" t="s">
        <v>218</v>
      </c>
      <c r="I2537" t="s">
        <v>980</v>
      </c>
      <c r="J2537" t="s">
        <v>981</v>
      </c>
      <c r="K2537" s="4">
        <v>46035</v>
      </c>
      <c r="L2537" s="5">
        <v>0.39374999999999999</v>
      </c>
      <c r="M2537" t="s">
        <v>953</v>
      </c>
      <c r="N2537" s="5">
        <v>2.199074074074074E-4</v>
      </c>
      <c r="O2537" t="s">
        <v>982</v>
      </c>
      <c r="P2537">
        <v>2.3E-2</v>
      </c>
      <c r="Q2537">
        <v>20</v>
      </c>
      <c r="R2537" t="s">
        <v>983</v>
      </c>
      <c r="S2537" t="s">
        <v>984</v>
      </c>
    </row>
    <row r="2538" spans="1:19" x14ac:dyDescent="0.25">
      <c r="A2538" s="54">
        <f>_xlfn.XLOOKUP(B2538,'School Lookup'!D:D,'School Lookup'!F:F,0)</f>
        <v>293050</v>
      </c>
      <c r="B2538" s="54" t="str">
        <f>_xlfn.XLOOKUP(C2538,'School Lookup'!A:A,'School Lookup'!D:D,_xlfn.XLOOKUP(C2538,'School Lookup'!B:B,'School Lookup'!D:D,_xlfn.XLOOKUP(C2538,'School Lookup'!C:C,'School Lookup'!D:D,0)))</f>
        <v>Speedwell Infant School</v>
      </c>
      <c r="C2538" t="s">
        <v>44</v>
      </c>
      <c r="D2538" t="s">
        <v>2081</v>
      </c>
      <c r="E2538" t="s">
        <v>16</v>
      </c>
      <c r="F2538" t="s">
        <v>734</v>
      </c>
      <c r="G2538" t="s">
        <v>238</v>
      </c>
      <c r="H2538" t="s">
        <v>218</v>
      </c>
      <c r="I2538" t="s">
        <v>980</v>
      </c>
      <c r="J2538" t="s">
        <v>981</v>
      </c>
      <c r="K2538" s="4">
        <v>46035</v>
      </c>
      <c r="L2538" s="5">
        <v>0.57847222222222228</v>
      </c>
      <c r="M2538" t="s">
        <v>953</v>
      </c>
      <c r="N2538" s="5">
        <v>5.5555555555555556E-4</v>
      </c>
      <c r="O2538" t="s">
        <v>982</v>
      </c>
      <c r="P2538">
        <v>5.7000000000000002E-2</v>
      </c>
      <c r="Q2538">
        <v>20</v>
      </c>
      <c r="R2538" t="s">
        <v>1006</v>
      </c>
      <c r="S2538" t="s">
        <v>994</v>
      </c>
    </row>
    <row r="2539" spans="1:19" x14ac:dyDescent="0.25">
      <c r="A2539" s="54">
        <f>_xlfn.XLOOKUP(B2539,'School Lookup'!D:D,'School Lookup'!F:F,0)</f>
        <v>293050</v>
      </c>
      <c r="B2539" s="54" t="str">
        <f>_xlfn.XLOOKUP(C2539,'School Lookup'!A:A,'School Lookup'!D:D,_xlfn.XLOOKUP(C2539,'School Lookup'!B:B,'School Lookup'!D:D,_xlfn.XLOOKUP(C2539,'School Lookup'!C:C,'School Lookup'!D:D,0)))</f>
        <v>Speedwell Infant School</v>
      </c>
      <c r="C2539" t="s">
        <v>44</v>
      </c>
      <c r="D2539" t="s">
        <v>2082</v>
      </c>
      <c r="E2539" t="s">
        <v>16</v>
      </c>
      <c r="F2539" t="s">
        <v>734</v>
      </c>
      <c r="G2539" t="s">
        <v>238</v>
      </c>
      <c r="H2539" t="s">
        <v>218</v>
      </c>
      <c r="I2539" t="s">
        <v>980</v>
      </c>
      <c r="J2539" t="s">
        <v>981</v>
      </c>
      <c r="K2539" s="4">
        <v>46035</v>
      </c>
      <c r="L2539" s="5">
        <v>0.64375000000000004</v>
      </c>
      <c r="M2539" t="s">
        <v>953</v>
      </c>
      <c r="N2539" s="5">
        <v>4.2824074074074075E-4</v>
      </c>
      <c r="O2539" t="s">
        <v>982</v>
      </c>
      <c r="P2539">
        <v>4.3999999999999997E-2</v>
      </c>
      <c r="Q2539">
        <v>20</v>
      </c>
      <c r="R2539" t="s">
        <v>983</v>
      </c>
      <c r="S2539" t="s">
        <v>984</v>
      </c>
    </row>
    <row r="2540" spans="1:19" x14ac:dyDescent="0.25">
      <c r="A2540" s="54">
        <f>_xlfn.XLOOKUP(B2540,'School Lookup'!D:D,'School Lookup'!F:F,0)</f>
        <v>148526</v>
      </c>
      <c r="B2540" s="54" t="str">
        <f>_xlfn.XLOOKUP(C2540,'School Lookup'!A:A,'School Lookup'!D:D,_xlfn.XLOOKUP(C2540,'School Lookup'!B:B,'School Lookup'!D:D,_xlfn.XLOOKUP(C2540,'School Lookup'!C:C,'School Lookup'!D:D,0)))</f>
        <v>The Village Federation Lines</v>
      </c>
      <c r="C2540" t="s">
        <v>43</v>
      </c>
      <c r="D2540" t="s">
        <v>2083</v>
      </c>
      <c r="E2540" t="s">
        <v>16</v>
      </c>
      <c r="F2540" t="s">
        <v>734</v>
      </c>
      <c r="G2540" t="s">
        <v>134</v>
      </c>
      <c r="H2540" t="s">
        <v>347</v>
      </c>
      <c r="I2540" t="s">
        <v>958</v>
      </c>
      <c r="J2540" t="s">
        <v>959</v>
      </c>
      <c r="K2540" s="4">
        <v>46035</v>
      </c>
      <c r="L2540" s="5">
        <v>0.40800925925925924</v>
      </c>
      <c r="M2540" t="s">
        <v>953</v>
      </c>
      <c r="N2540" s="5">
        <v>3.4722222222222222E-5</v>
      </c>
      <c r="O2540" t="s">
        <v>960</v>
      </c>
      <c r="P2540">
        <v>0</v>
      </c>
      <c r="Q2540">
        <v>20</v>
      </c>
      <c r="R2540" t="s">
        <v>978</v>
      </c>
      <c r="S2540" t="s">
        <v>966</v>
      </c>
    </row>
    <row r="2541" spans="1:19" x14ac:dyDescent="0.25">
      <c r="A2541" s="54">
        <f>_xlfn.XLOOKUP(B2541,'School Lookup'!D:D,'School Lookup'!F:F,0)</f>
        <v>148526</v>
      </c>
      <c r="B2541" s="54" t="str">
        <f>_xlfn.XLOOKUP(C2541,'School Lookup'!A:A,'School Lookup'!D:D,_xlfn.XLOOKUP(C2541,'School Lookup'!B:B,'School Lookup'!D:D,_xlfn.XLOOKUP(C2541,'School Lookup'!C:C,'School Lookup'!D:D,0)))</f>
        <v>The Village Federation Lines</v>
      </c>
      <c r="C2541" t="s">
        <v>43</v>
      </c>
      <c r="D2541" t="s">
        <v>2084</v>
      </c>
      <c r="E2541" t="s">
        <v>16</v>
      </c>
      <c r="F2541" t="s">
        <v>734</v>
      </c>
      <c r="G2541" t="s">
        <v>134</v>
      </c>
      <c r="H2541" t="s">
        <v>347</v>
      </c>
      <c r="I2541" t="s">
        <v>958</v>
      </c>
      <c r="J2541" t="s">
        <v>959</v>
      </c>
      <c r="K2541" s="4">
        <v>46035</v>
      </c>
      <c r="L2541" s="5">
        <v>0.40885416666666669</v>
      </c>
      <c r="M2541" t="s">
        <v>953</v>
      </c>
      <c r="N2541" s="5">
        <v>9.0393518518518522E-3</v>
      </c>
      <c r="O2541" t="s">
        <v>960</v>
      </c>
      <c r="P2541">
        <v>0</v>
      </c>
      <c r="Q2541">
        <v>20</v>
      </c>
      <c r="R2541" t="s">
        <v>978</v>
      </c>
      <c r="S2541" t="s">
        <v>966</v>
      </c>
    </row>
    <row r="2542" spans="1:19" x14ac:dyDescent="0.25">
      <c r="A2542" s="54">
        <f>_xlfn.XLOOKUP(B2542,'School Lookup'!D:D,'School Lookup'!F:F,0)</f>
        <v>148526</v>
      </c>
      <c r="B2542" s="54" t="str">
        <f>_xlfn.XLOOKUP(C2542,'School Lookup'!A:A,'School Lookup'!D:D,_xlfn.XLOOKUP(C2542,'School Lookup'!B:B,'School Lookup'!D:D,_xlfn.XLOOKUP(C2542,'School Lookup'!C:C,'School Lookup'!D:D,0)))</f>
        <v>The Village Federation Lines</v>
      </c>
      <c r="C2542" t="s">
        <v>43</v>
      </c>
      <c r="D2542" t="s">
        <v>1779</v>
      </c>
      <c r="E2542" t="s">
        <v>16</v>
      </c>
      <c r="F2542" t="s">
        <v>734</v>
      </c>
      <c r="G2542" t="s">
        <v>134</v>
      </c>
      <c r="H2542" t="s">
        <v>347</v>
      </c>
      <c r="I2542" t="s">
        <v>958</v>
      </c>
      <c r="J2542" t="s">
        <v>959</v>
      </c>
      <c r="K2542" s="4">
        <v>46035</v>
      </c>
      <c r="L2542" s="5">
        <v>0.49425925925925923</v>
      </c>
      <c r="M2542" t="s">
        <v>953</v>
      </c>
      <c r="N2542" s="5">
        <v>2.5115740740740741E-3</v>
      </c>
      <c r="O2542" t="s">
        <v>960</v>
      </c>
      <c r="P2542">
        <v>0</v>
      </c>
      <c r="Q2542">
        <v>20</v>
      </c>
      <c r="R2542" t="s">
        <v>978</v>
      </c>
      <c r="S2542" t="s">
        <v>966</v>
      </c>
    </row>
    <row r="2543" spans="1:19" x14ac:dyDescent="0.25">
      <c r="A2543" s="54">
        <f>_xlfn.XLOOKUP(B2543,'School Lookup'!D:D,'School Lookup'!F:F,0)</f>
        <v>293050</v>
      </c>
      <c r="B2543" s="54" t="str">
        <f>_xlfn.XLOOKUP(C2543,'School Lookup'!A:A,'School Lookup'!D:D,_xlfn.XLOOKUP(C2543,'School Lookup'!B:B,'School Lookup'!D:D,_xlfn.XLOOKUP(C2543,'School Lookup'!C:C,'School Lookup'!D:D,0)))</f>
        <v>Speedwell Infant School</v>
      </c>
      <c r="C2543" t="s">
        <v>44</v>
      </c>
      <c r="D2543" t="s">
        <v>1921</v>
      </c>
      <c r="E2543" t="s">
        <v>16</v>
      </c>
      <c r="F2543" t="s">
        <v>734</v>
      </c>
      <c r="G2543" t="s">
        <v>238</v>
      </c>
      <c r="H2543" t="s">
        <v>218</v>
      </c>
      <c r="I2543" t="s">
        <v>980</v>
      </c>
      <c r="J2543" t="s">
        <v>959</v>
      </c>
      <c r="K2543" s="4">
        <v>46035</v>
      </c>
      <c r="L2543" s="5">
        <v>0.59722222222222221</v>
      </c>
      <c r="M2543" t="s">
        <v>953</v>
      </c>
      <c r="N2543" s="5">
        <v>8.1018518518518516E-4</v>
      </c>
      <c r="O2543" t="s">
        <v>960</v>
      </c>
      <c r="P2543">
        <v>2.1999999999999999E-2</v>
      </c>
      <c r="Q2543">
        <v>20</v>
      </c>
      <c r="R2543" t="s">
        <v>1922</v>
      </c>
      <c r="S2543" t="s">
        <v>966</v>
      </c>
    </row>
    <row r="2544" spans="1:19" x14ac:dyDescent="0.25">
      <c r="A2544" s="54">
        <f>_xlfn.XLOOKUP(B2544,'School Lookup'!D:D,'School Lookup'!F:F,0)</f>
        <v>293050</v>
      </c>
      <c r="B2544" s="54" t="str">
        <f>_xlfn.XLOOKUP(C2544,'School Lookup'!A:A,'School Lookup'!D:D,_xlfn.XLOOKUP(C2544,'School Lookup'!B:B,'School Lookup'!D:D,_xlfn.XLOOKUP(C2544,'School Lookup'!C:C,'School Lookup'!D:D,0)))</f>
        <v>Speedwell Infant School</v>
      </c>
      <c r="C2544" t="s">
        <v>44</v>
      </c>
      <c r="D2544" t="s">
        <v>1923</v>
      </c>
      <c r="E2544" t="s">
        <v>16</v>
      </c>
      <c r="F2544" t="s">
        <v>734</v>
      </c>
      <c r="G2544" t="s">
        <v>238</v>
      </c>
      <c r="H2544" t="s">
        <v>218</v>
      </c>
      <c r="I2544" t="s">
        <v>980</v>
      </c>
      <c r="J2544" t="s">
        <v>959</v>
      </c>
      <c r="K2544" s="4">
        <v>46035</v>
      </c>
      <c r="L2544" s="5">
        <v>0.39930555555555558</v>
      </c>
      <c r="M2544" t="s">
        <v>953</v>
      </c>
      <c r="N2544" s="5">
        <v>1.4120370370370369E-3</v>
      </c>
      <c r="O2544" t="s">
        <v>960</v>
      </c>
      <c r="P2544">
        <v>2.1999999999999999E-2</v>
      </c>
      <c r="Q2544">
        <v>20</v>
      </c>
      <c r="R2544" t="s">
        <v>1924</v>
      </c>
      <c r="S2544" t="s">
        <v>966</v>
      </c>
    </row>
    <row r="2545" spans="1:19" x14ac:dyDescent="0.25">
      <c r="A2545" s="54">
        <f>_xlfn.XLOOKUP(B2545,'School Lookup'!D:D,'School Lookup'!F:F,0)</f>
        <v>823392</v>
      </c>
      <c r="B2545" s="54" t="str">
        <f>_xlfn.XLOOKUP(C2545,'School Lookup'!A:A,'School Lookup'!D:D,_xlfn.XLOOKUP(C2545,'School Lookup'!B:B,'School Lookup'!D:D,_xlfn.XLOOKUP(C2545,'School Lookup'!C:C,'School Lookup'!D:D,0)))</f>
        <v>Fitz Herbert C of E VA Primary School</v>
      </c>
      <c r="C2545" t="s">
        <v>22</v>
      </c>
      <c r="D2545" t="s">
        <v>1212</v>
      </c>
      <c r="E2545" t="s">
        <v>16</v>
      </c>
      <c r="F2545" t="s">
        <v>734</v>
      </c>
      <c r="G2545" t="s">
        <v>134</v>
      </c>
      <c r="H2545" t="s">
        <v>347</v>
      </c>
      <c r="I2545" t="s">
        <v>958</v>
      </c>
      <c r="J2545" t="s">
        <v>981</v>
      </c>
      <c r="K2545" s="4">
        <v>46035</v>
      </c>
      <c r="L2545" s="5">
        <v>0.55232638888888885</v>
      </c>
      <c r="M2545" t="s">
        <v>953</v>
      </c>
      <c r="N2545" s="5">
        <v>1.0995370370370371E-3</v>
      </c>
      <c r="O2545" t="s">
        <v>982</v>
      </c>
      <c r="P2545">
        <v>0</v>
      </c>
      <c r="Q2545">
        <v>20</v>
      </c>
      <c r="R2545" t="s">
        <v>1006</v>
      </c>
      <c r="S2545" t="s">
        <v>994</v>
      </c>
    </row>
    <row r="2546" spans="1:19" x14ac:dyDescent="0.25">
      <c r="A2546" s="54">
        <f>_xlfn.XLOOKUP(B2546,'School Lookup'!D:D,'School Lookup'!F:F,0)</f>
        <v>823392</v>
      </c>
      <c r="B2546" s="54" t="str">
        <f>_xlfn.XLOOKUP(C2546,'School Lookup'!A:A,'School Lookup'!D:D,_xlfn.XLOOKUP(C2546,'School Lookup'!B:B,'School Lookup'!D:D,_xlfn.XLOOKUP(C2546,'School Lookup'!C:C,'School Lookup'!D:D,0)))</f>
        <v>Fitz Herbert C of E VA Primary School</v>
      </c>
      <c r="C2546" t="s">
        <v>22</v>
      </c>
      <c r="D2546" t="s">
        <v>1682</v>
      </c>
      <c r="E2546" t="s">
        <v>16</v>
      </c>
      <c r="F2546" t="s">
        <v>734</v>
      </c>
      <c r="G2546" t="s">
        <v>134</v>
      </c>
      <c r="H2546" t="s">
        <v>347</v>
      </c>
      <c r="I2546" t="s">
        <v>958</v>
      </c>
      <c r="J2546" t="s">
        <v>981</v>
      </c>
      <c r="K2546" s="4">
        <v>46035</v>
      </c>
      <c r="L2546" s="5">
        <v>0.55401620370370375</v>
      </c>
      <c r="M2546" t="s">
        <v>953</v>
      </c>
      <c r="N2546" s="5">
        <v>1.6203703703703703E-4</v>
      </c>
      <c r="O2546" t="s">
        <v>982</v>
      </c>
      <c r="P2546">
        <v>0</v>
      </c>
      <c r="Q2546">
        <v>20</v>
      </c>
      <c r="R2546" t="s">
        <v>983</v>
      </c>
      <c r="S2546" t="s">
        <v>984</v>
      </c>
    </row>
    <row r="2547" spans="1:19" x14ac:dyDescent="0.25">
      <c r="A2547" s="54">
        <f>_xlfn.XLOOKUP(B2547,'School Lookup'!D:D,'School Lookup'!F:F,0)</f>
        <v>823392</v>
      </c>
      <c r="B2547" s="54" t="str">
        <f>_xlfn.XLOOKUP(C2547,'School Lookup'!A:A,'School Lookup'!D:D,_xlfn.XLOOKUP(C2547,'School Lookup'!B:B,'School Lookup'!D:D,_xlfn.XLOOKUP(C2547,'School Lookup'!C:C,'School Lookup'!D:D,0)))</f>
        <v>Fitz Herbert C of E VA Primary School</v>
      </c>
      <c r="C2547" t="s">
        <v>22</v>
      </c>
      <c r="D2547" t="s">
        <v>2085</v>
      </c>
      <c r="E2547" t="s">
        <v>16</v>
      </c>
      <c r="F2547" t="s">
        <v>734</v>
      </c>
      <c r="G2547" t="s">
        <v>134</v>
      </c>
      <c r="H2547" t="s">
        <v>347</v>
      </c>
      <c r="I2547" t="s">
        <v>958</v>
      </c>
      <c r="J2547" t="s">
        <v>981</v>
      </c>
      <c r="K2547" s="4">
        <v>46035</v>
      </c>
      <c r="L2547" s="5">
        <v>0.55687500000000001</v>
      </c>
      <c r="M2547" t="s">
        <v>953</v>
      </c>
      <c r="N2547" s="5">
        <v>2.4305555555555555E-4</v>
      </c>
      <c r="O2547" t="s">
        <v>982</v>
      </c>
      <c r="P2547">
        <v>0</v>
      </c>
      <c r="Q2547">
        <v>20</v>
      </c>
      <c r="R2547" t="s">
        <v>998</v>
      </c>
      <c r="S2547" t="s">
        <v>987</v>
      </c>
    </row>
    <row r="2548" spans="1:19" x14ac:dyDescent="0.25">
      <c r="A2548" s="54">
        <f>_xlfn.XLOOKUP(B2548,'School Lookup'!D:D,'School Lookup'!F:F,0)</f>
        <v>823392</v>
      </c>
      <c r="B2548" s="54" t="str">
        <f>_xlfn.XLOOKUP(C2548,'School Lookup'!A:A,'School Lookup'!D:D,_xlfn.XLOOKUP(C2548,'School Lookup'!B:B,'School Lookup'!D:D,_xlfn.XLOOKUP(C2548,'School Lookup'!C:C,'School Lookup'!D:D,0)))</f>
        <v>Fitz Herbert C of E VA Primary School</v>
      </c>
      <c r="C2548" t="s">
        <v>22</v>
      </c>
      <c r="D2548" t="s">
        <v>2086</v>
      </c>
      <c r="E2548" t="s">
        <v>16</v>
      </c>
      <c r="F2548" t="s">
        <v>734</v>
      </c>
      <c r="G2548" t="s">
        <v>134</v>
      </c>
      <c r="H2548" t="s">
        <v>347</v>
      </c>
      <c r="I2548" t="s">
        <v>958</v>
      </c>
      <c r="J2548" t="s">
        <v>981</v>
      </c>
      <c r="K2548" s="4">
        <v>46035</v>
      </c>
      <c r="L2548" s="5">
        <v>0.55744212962962958</v>
      </c>
      <c r="M2548" t="s">
        <v>953</v>
      </c>
      <c r="N2548" s="5">
        <v>2.5462962962962961E-4</v>
      </c>
      <c r="O2548" t="s">
        <v>982</v>
      </c>
      <c r="P2548">
        <v>0</v>
      </c>
      <c r="Q2548">
        <v>20</v>
      </c>
      <c r="R2548" t="s">
        <v>998</v>
      </c>
      <c r="S2548" t="s">
        <v>987</v>
      </c>
    </row>
    <row r="2549" spans="1:19" x14ac:dyDescent="0.25">
      <c r="A2549" s="54">
        <f>_xlfn.XLOOKUP(B2549,'School Lookup'!D:D,'School Lookup'!F:F,0)</f>
        <v>823392</v>
      </c>
      <c r="B2549" s="54" t="str">
        <f>_xlfn.XLOOKUP(C2549,'School Lookup'!A:A,'School Lookup'!D:D,_xlfn.XLOOKUP(C2549,'School Lookup'!B:B,'School Lookup'!D:D,_xlfn.XLOOKUP(C2549,'School Lookup'!C:C,'School Lookup'!D:D,0)))</f>
        <v>Fitz Herbert C of E VA Primary School</v>
      </c>
      <c r="C2549" t="s">
        <v>22</v>
      </c>
      <c r="D2549" t="s">
        <v>1926</v>
      </c>
      <c r="E2549" t="s">
        <v>16</v>
      </c>
      <c r="F2549" t="s">
        <v>734</v>
      </c>
      <c r="G2549" t="s">
        <v>134</v>
      </c>
      <c r="H2549" t="s">
        <v>347</v>
      </c>
      <c r="I2549" t="s">
        <v>958</v>
      </c>
      <c r="J2549" t="s">
        <v>981</v>
      </c>
      <c r="K2549" s="4">
        <v>46035</v>
      </c>
      <c r="L2549" s="5">
        <v>0.63723379629629628</v>
      </c>
      <c r="M2549" t="s">
        <v>953</v>
      </c>
      <c r="N2549" s="5">
        <v>1.0300925925925926E-3</v>
      </c>
      <c r="O2549" t="s">
        <v>982</v>
      </c>
      <c r="P2549">
        <v>0</v>
      </c>
      <c r="Q2549">
        <v>20</v>
      </c>
      <c r="R2549" t="s">
        <v>998</v>
      </c>
      <c r="S2549" t="s">
        <v>987</v>
      </c>
    </row>
    <row r="2550" spans="1:19" x14ac:dyDescent="0.25">
      <c r="A2550" s="54">
        <f>_xlfn.XLOOKUP(B2550,'School Lookup'!D:D,'School Lookup'!F:F,0)</f>
        <v>823392</v>
      </c>
      <c r="B2550" s="54" t="str">
        <f>_xlfn.XLOOKUP(C2550,'School Lookup'!A:A,'School Lookup'!D:D,_xlfn.XLOOKUP(C2550,'School Lookup'!B:B,'School Lookup'!D:D,_xlfn.XLOOKUP(C2550,'School Lookup'!C:C,'School Lookup'!D:D,0)))</f>
        <v>Fitz Herbert C of E VA Primary School</v>
      </c>
      <c r="C2550" t="s">
        <v>22</v>
      </c>
      <c r="D2550">
        <v>145</v>
      </c>
      <c r="E2550" t="s">
        <v>16</v>
      </c>
      <c r="F2550" t="s">
        <v>734</v>
      </c>
      <c r="G2550" t="s">
        <v>134</v>
      </c>
      <c r="H2550" t="s">
        <v>347</v>
      </c>
      <c r="I2550" t="s">
        <v>958</v>
      </c>
      <c r="J2550" t="s">
        <v>959</v>
      </c>
      <c r="K2550" s="4">
        <v>46035</v>
      </c>
      <c r="L2550" s="5">
        <v>0.50385416666666671</v>
      </c>
      <c r="M2550" t="s">
        <v>953</v>
      </c>
      <c r="N2550" s="5">
        <v>2.8472222222222223E-3</v>
      </c>
      <c r="O2550" t="s">
        <v>960</v>
      </c>
      <c r="P2550">
        <v>0</v>
      </c>
      <c r="Q2550">
        <v>20</v>
      </c>
      <c r="R2550" t="s">
        <v>955</v>
      </c>
    </row>
    <row r="2551" spans="1:19" x14ac:dyDescent="0.25">
      <c r="A2551" s="54">
        <f>_xlfn.XLOOKUP(B2551,'School Lookup'!D:D,'School Lookup'!F:F,0)</f>
        <v>823392</v>
      </c>
      <c r="B2551" s="54" t="str">
        <f>_xlfn.XLOOKUP(C2551,'School Lookup'!A:A,'School Lookup'!D:D,_xlfn.XLOOKUP(C2551,'School Lookup'!B:B,'School Lookup'!D:D,_xlfn.XLOOKUP(C2551,'School Lookup'!C:C,'School Lookup'!D:D,0)))</f>
        <v>Fitz Herbert C of E VA Primary School</v>
      </c>
      <c r="C2551" t="s">
        <v>22</v>
      </c>
      <c r="D2551">
        <v>619</v>
      </c>
      <c r="E2551" t="s">
        <v>16</v>
      </c>
      <c r="F2551" t="s">
        <v>734</v>
      </c>
      <c r="G2551" t="s">
        <v>134</v>
      </c>
      <c r="H2551" t="s">
        <v>347</v>
      </c>
      <c r="I2551" t="s">
        <v>958</v>
      </c>
      <c r="J2551" t="s">
        <v>959</v>
      </c>
      <c r="K2551" s="4">
        <v>46035</v>
      </c>
      <c r="L2551" s="5">
        <v>0.50819444444444439</v>
      </c>
      <c r="M2551" t="s">
        <v>953</v>
      </c>
      <c r="N2551" s="5">
        <v>1.8518518518518518E-4</v>
      </c>
      <c r="O2551" t="s">
        <v>960</v>
      </c>
      <c r="P2551">
        <v>0</v>
      </c>
      <c r="Q2551">
        <v>20</v>
      </c>
      <c r="R2551" t="s">
        <v>975</v>
      </c>
      <c r="S2551" t="s">
        <v>976</v>
      </c>
    </row>
    <row r="2552" spans="1:19" x14ac:dyDescent="0.25">
      <c r="A2552" s="54">
        <f>_xlfn.XLOOKUP(B2552,'School Lookup'!D:D,'School Lookup'!F:F,0)</f>
        <v>823392</v>
      </c>
      <c r="B2552" s="54" t="str">
        <f>_xlfn.XLOOKUP(C2552,'School Lookup'!A:A,'School Lookup'!D:D,_xlfn.XLOOKUP(C2552,'School Lookup'!B:B,'School Lookup'!D:D,_xlfn.XLOOKUP(C2552,'School Lookup'!C:C,'School Lookup'!D:D,0)))</f>
        <v>Fitz Herbert C of E VA Primary School</v>
      </c>
      <c r="C2552" t="s">
        <v>22</v>
      </c>
      <c r="D2552" t="s">
        <v>2087</v>
      </c>
      <c r="E2552" t="s">
        <v>16</v>
      </c>
      <c r="F2552" t="s">
        <v>734</v>
      </c>
      <c r="G2552" t="s">
        <v>134</v>
      </c>
      <c r="H2552" t="s">
        <v>347</v>
      </c>
      <c r="I2552" t="s">
        <v>958</v>
      </c>
      <c r="J2552" t="s">
        <v>959</v>
      </c>
      <c r="K2552" s="4">
        <v>46035</v>
      </c>
      <c r="L2552" s="5">
        <v>0.55443287037037037</v>
      </c>
      <c r="M2552" t="s">
        <v>953</v>
      </c>
      <c r="N2552" s="5">
        <v>6.4814814814814813E-4</v>
      </c>
      <c r="O2552" t="s">
        <v>960</v>
      </c>
      <c r="P2552">
        <v>0</v>
      </c>
      <c r="Q2552">
        <v>20</v>
      </c>
      <c r="R2552" t="s">
        <v>2048</v>
      </c>
      <c r="S2552" t="s">
        <v>966</v>
      </c>
    </row>
    <row r="2553" spans="1:19" x14ac:dyDescent="0.25">
      <c r="A2553" s="54">
        <f>_xlfn.XLOOKUP(B2553,'School Lookup'!D:D,'School Lookup'!F:F,0)</f>
        <v>856243</v>
      </c>
      <c r="B2553" s="54" t="str">
        <f>_xlfn.XLOOKUP(C2553,'School Lookup'!A:A,'School Lookup'!D:D,_xlfn.XLOOKUP(C2553,'School Lookup'!B:B,'School Lookup'!D:D,_xlfn.XLOOKUP(C2553,'School Lookup'!C:C,'School Lookup'!D:D,0)))</f>
        <v>Elton Primary School</v>
      </c>
      <c r="C2553" t="s">
        <v>336</v>
      </c>
      <c r="D2553" t="s">
        <v>2088</v>
      </c>
      <c r="E2553" t="s">
        <v>16</v>
      </c>
      <c r="F2553" t="s">
        <v>734</v>
      </c>
      <c r="G2553" t="s">
        <v>332</v>
      </c>
      <c r="H2553" t="s">
        <v>877</v>
      </c>
      <c r="I2553" t="s">
        <v>958</v>
      </c>
      <c r="J2553" t="s">
        <v>959</v>
      </c>
      <c r="K2553" s="4">
        <v>46035</v>
      </c>
      <c r="L2553" s="5">
        <v>0.45111111111111113</v>
      </c>
      <c r="M2553" t="s">
        <v>953</v>
      </c>
      <c r="N2553" s="5">
        <v>2.9745370370370373E-3</v>
      </c>
      <c r="O2553" t="s">
        <v>960</v>
      </c>
      <c r="P2553">
        <v>0</v>
      </c>
      <c r="Q2553">
        <v>20</v>
      </c>
      <c r="R2553" t="s">
        <v>1778</v>
      </c>
      <c r="S2553" t="s">
        <v>966</v>
      </c>
    </row>
    <row r="2554" spans="1:19" x14ac:dyDescent="0.25">
      <c r="A2554" s="54">
        <f>_xlfn.XLOOKUP(B2554,'School Lookup'!D:D,'School Lookup'!F:F,0)</f>
        <v>856243</v>
      </c>
      <c r="B2554" s="54" t="str">
        <f>_xlfn.XLOOKUP(C2554,'School Lookup'!A:A,'School Lookup'!D:D,_xlfn.XLOOKUP(C2554,'School Lookup'!B:B,'School Lookup'!D:D,_xlfn.XLOOKUP(C2554,'School Lookup'!C:C,'School Lookup'!D:D,0)))</f>
        <v>Elton Primary School</v>
      </c>
      <c r="C2554" t="s">
        <v>336</v>
      </c>
      <c r="D2554" t="s">
        <v>2089</v>
      </c>
      <c r="E2554" t="s">
        <v>16</v>
      </c>
      <c r="F2554" t="s">
        <v>734</v>
      </c>
      <c r="G2554" t="s">
        <v>332</v>
      </c>
      <c r="H2554" t="s">
        <v>877</v>
      </c>
      <c r="I2554" t="s">
        <v>958</v>
      </c>
      <c r="J2554" t="s">
        <v>959</v>
      </c>
      <c r="K2554" s="4">
        <v>46035</v>
      </c>
      <c r="L2554" s="5">
        <v>0.51339120370370372</v>
      </c>
      <c r="M2554" t="s">
        <v>953</v>
      </c>
      <c r="N2554" s="5">
        <v>1.3078703703703703E-3</v>
      </c>
      <c r="O2554" t="s">
        <v>960</v>
      </c>
      <c r="P2554">
        <v>0</v>
      </c>
      <c r="Q2554">
        <v>20</v>
      </c>
      <c r="R2554" t="s">
        <v>965</v>
      </c>
      <c r="S2554" t="s">
        <v>966</v>
      </c>
    </row>
    <row r="2555" spans="1:19" x14ac:dyDescent="0.25">
      <c r="A2555" s="54">
        <f>_xlfn.XLOOKUP(B2555,'School Lookup'!D:D,'School Lookup'!F:F,0)</f>
        <v>544254</v>
      </c>
      <c r="B2555" s="54" t="str">
        <f>_xlfn.XLOOKUP(C2555,'School Lookup'!A:A,'School Lookup'!D:D,_xlfn.XLOOKUP(C2555,'School Lookup'!B:B,'School Lookup'!D:D,_xlfn.XLOOKUP(C2555,'School Lookup'!C:C,'School Lookup'!D:D,0)))</f>
        <v>Little Eaton Primary School Derby DE21 5AB</v>
      </c>
      <c r="C2555" t="s">
        <v>42</v>
      </c>
      <c r="D2555" t="s">
        <v>1549</v>
      </c>
      <c r="E2555" t="s">
        <v>16</v>
      </c>
      <c r="F2555" t="s">
        <v>734</v>
      </c>
      <c r="G2555" t="s">
        <v>232</v>
      </c>
      <c r="H2555" t="s">
        <v>228</v>
      </c>
      <c r="I2555" t="s">
        <v>980</v>
      </c>
      <c r="J2555" t="s">
        <v>959</v>
      </c>
      <c r="K2555" s="4">
        <v>46035</v>
      </c>
      <c r="L2555" s="5">
        <v>0.49791666666666667</v>
      </c>
      <c r="M2555" t="s">
        <v>953</v>
      </c>
      <c r="N2555" s="5">
        <v>1.1574074074074075E-4</v>
      </c>
      <c r="O2555" t="s">
        <v>960</v>
      </c>
      <c r="P2555">
        <v>2.1999999999999999E-2</v>
      </c>
      <c r="Q2555">
        <v>20</v>
      </c>
      <c r="R2555" t="s">
        <v>978</v>
      </c>
      <c r="S2555" t="s">
        <v>966</v>
      </c>
    </row>
    <row r="2556" spans="1:19" x14ac:dyDescent="0.25">
      <c r="A2556" s="54">
        <f>_xlfn.XLOOKUP(B2556,'School Lookup'!D:D,'School Lookup'!F:F,0)</f>
        <v>544254</v>
      </c>
      <c r="B2556" s="54" t="str">
        <f>_xlfn.XLOOKUP(C2556,'School Lookup'!A:A,'School Lookup'!D:D,_xlfn.XLOOKUP(C2556,'School Lookup'!B:B,'School Lookup'!D:D,_xlfn.XLOOKUP(C2556,'School Lookup'!C:C,'School Lookup'!D:D,0)))</f>
        <v>Little Eaton Primary School Derby DE21 5AB</v>
      </c>
      <c r="C2556" t="s">
        <v>42</v>
      </c>
      <c r="D2556" t="s">
        <v>1549</v>
      </c>
      <c r="E2556" t="s">
        <v>16</v>
      </c>
      <c r="F2556" t="s">
        <v>734</v>
      </c>
      <c r="G2556" t="s">
        <v>232</v>
      </c>
      <c r="H2556" t="s">
        <v>228</v>
      </c>
      <c r="I2556" t="s">
        <v>980</v>
      </c>
      <c r="J2556" t="s">
        <v>959</v>
      </c>
      <c r="K2556" s="4">
        <v>46035</v>
      </c>
      <c r="L2556" s="5">
        <v>0.56458333333333333</v>
      </c>
      <c r="M2556" t="s">
        <v>953</v>
      </c>
      <c r="N2556" s="5">
        <v>3.3564814814814812E-4</v>
      </c>
      <c r="O2556" t="s">
        <v>960</v>
      </c>
      <c r="P2556">
        <v>2.1999999999999999E-2</v>
      </c>
      <c r="Q2556">
        <v>20</v>
      </c>
      <c r="R2556" t="s">
        <v>978</v>
      </c>
      <c r="S2556" t="s">
        <v>966</v>
      </c>
    </row>
    <row r="2557" spans="1:19" x14ac:dyDescent="0.25">
      <c r="A2557" s="54">
        <f>_xlfn.XLOOKUP(B2557,'School Lookup'!D:D,'School Lookup'!F:F,0)</f>
        <v>682471</v>
      </c>
      <c r="B2557" s="54" t="str">
        <f>_xlfn.XLOOKUP(C2557,'School Lookup'!A:A,'School Lookup'!D:D,_xlfn.XLOOKUP(C2557,'School Lookup'!B:B,'School Lookup'!D:D,_xlfn.XLOOKUP(C2557,'School Lookup'!C:C,'School Lookup'!D:D,0)))</f>
        <v>Ridgeway Primary School</v>
      </c>
      <c r="C2557" t="s">
        <v>333</v>
      </c>
      <c r="D2557" t="s">
        <v>1062</v>
      </c>
      <c r="E2557" t="s">
        <v>16</v>
      </c>
      <c r="F2557" t="s">
        <v>734</v>
      </c>
      <c r="G2557" t="s">
        <v>328</v>
      </c>
      <c r="H2557" t="s">
        <v>885</v>
      </c>
      <c r="I2557" t="s">
        <v>958</v>
      </c>
      <c r="J2557" t="s">
        <v>981</v>
      </c>
      <c r="K2557" s="4">
        <v>46035</v>
      </c>
      <c r="L2557" s="5">
        <v>0.39020833333333332</v>
      </c>
      <c r="M2557" t="s">
        <v>953</v>
      </c>
      <c r="N2557" s="5">
        <v>7.407407407407407E-4</v>
      </c>
      <c r="O2557" t="s">
        <v>982</v>
      </c>
      <c r="P2557">
        <v>0</v>
      </c>
      <c r="Q2557">
        <v>20</v>
      </c>
      <c r="R2557" t="s">
        <v>998</v>
      </c>
      <c r="S2557" t="s">
        <v>987</v>
      </c>
    </row>
    <row r="2558" spans="1:19" x14ac:dyDescent="0.25">
      <c r="A2558" s="54">
        <f>_xlfn.XLOOKUP(B2558,'School Lookup'!D:D,'School Lookup'!F:F,0)</f>
        <v>682471</v>
      </c>
      <c r="B2558" s="54" t="str">
        <f>_xlfn.XLOOKUP(C2558,'School Lookup'!A:A,'School Lookup'!D:D,_xlfn.XLOOKUP(C2558,'School Lookup'!B:B,'School Lookup'!D:D,_xlfn.XLOOKUP(C2558,'School Lookup'!C:C,'School Lookup'!D:D,0)))</f>
        <v>Ridgeway Primary School</v>
      </c>
      <c r="C2558" t="s">
        <v>333</v>
      </c>
      <c r="D2558" t="s">
        <v>1305</v>
      </c>
      <c r="E2558" t="s">
        <v>16</v>
      </c>
      <c r="F2558" t="s">
        <v>734</v>
      </c>
      <c r="G2558" t="s">
        <v>328</v>
      </c>
      <c r="H2558" t="s">
        <v>885</v>
      </c>
      <c r="I2558" t="s">
        <v>958</v>
      </c>
      <c r="J2558" t="s">
        <v>981</v>
      </c>
      <c r="K2558" s="4">
        <v>46035</v>
      </c>
      <c r="L2558" s="5">
        <v>0.55846064814814811</v>
      </c>
      <c r="M2558" t="s">
        <v>953</v>
      </c>
      <c r="N2558" s="5">
        <v>3.5879629629629629E-4</v>
      </c>
      <c r="O2558" t="s">
        <v>982</v>
      </c>
      <c r="P2558">
        <v>0</v>
      </c>
      <c r="Q2558">
        <v>20</v>
      </c>
      <c r="R2558" t="s">
        <v>998</v>
      </c>
      <c r="S2558" t="s">
        <v>987</v>
      </c>
    </row>
    <row r="2559" spans="1:19" x14ac:dyDescent="0.25">
      <c r="A2559" s="54">
        <f>_xlfn.XLOOKUP(B2559,'School Lookup'!D:D,'School Lookup'!F:F,0)</f>
        <v>682471</v>
      </c>
      <c r="B2559" s="54" t="str">
        <f>_xlfn.XLOOKUP(C2559,'School Lookup'!A:A,'School Lookup'!D:D,_xlfn.XLOOKUP(C2559,'School Lookup'!B:B,'School Lookup'!D:D,_xlfn.XLOOKUP(C2559,'School Lookup'!C:C,'School Lookup'!D:D,0)))</f>
        <v>Ridgeway Primary School</v>
      </c>
      <c r="C2559" t="s">
        <v>333</v>
      </c>
      <c r="D2559" t="s">
        <v>2090</v>
      </c>
      <c r="E2559" t="s">
        <v>16</v>
      </c>
      <c r="F2559" t="s">
        <v>734</v>
      </c>
      <c r="G2559" t="s">
        <v>328</v>
      </c>
      <c r="H2559" t="s">
        <v>885</v>
      </c>
      <c r="I2559" t="s">
        <v>958</v>
      </c>
      <c r="J2559" t="s">
        <v>981</v>
      </c>
      <c r="K2559" s="4">
        <v>46035</v>
      </c>
      <c r="L2559" s="5">
        <v>0.56317129629629625</v>
      </c>
      <c r="M2559" t="s">
        <v>953</v>
      </c>
      <c r="N2559" s="5">
        <v>3.4722222222222222E-5</v>
      </c>
      <c r="O2559" t="s">
        <v>982</v>
      </c>
      <c r="P2559">
        <v>0</v>
      </c>
      <c r="Q2559">
        <v>20</v>
      </c>
      <c r="R2559" t="s">
        <v>998</v>
      </c>
      <c r="S2559" t="s">
        <v>987</v>
      </c>
    </row>
    <row r="2560" spans="1:19" x14ac:dyDescent="0.25">
      <c r="A2560" s="54">
        <f>_xlfn.XLOOKUP(B2560,'School Lookup'!D:D,'School Lookup'!F:F,0)</f>
        <v>682471</v>
      </c>
      <c r="B2560" s="54" t="str">
        <f>_xlfn.XLOOKUP(C2560,'School Lookup'!A:A,'School Lookup'!D:D,_xlfn.XLOOKUP(C2560,'School Lookup'!B:B,'School Lookup'!D:D,_xlfn.XLOOKUP(C2560,'School Lookup'!C:C,'School Lookup'!D:D,0)))</f>
        <v>Ridgeway Primary School</v>
      </c>
      <c r="C2560" t="s">
        <v>333</v>
      </c>
      <c r="D2560" t="s">
        <v>2091</v>
      </c>
      <c r="E2560" t="s">
        <v>16</v>
      </c>
      <c r="F2560" t="s">
        <v>734</v>
      </c>
      <c r="G2560" t="s">
        <v>328</v>
      </c>
      <c r="H2560" t="s">
        <v>885</v>
      </c>
      <c r="I2560" t="s">
        <v>958</v>
      </c>
      <c r="J2560" t="s">
        <v>981</v>
      </c>
      <c r="K2560" s="4">
        <v>46035</v>
      </c>
      <c r="L2560" s="5">
        <v>0.56349537037037034</v>
      </c>
      <c r="M2560" t="s">
        <v>953</v>
      </c>
      <c r="N2560" s="5">
        <v>4.2824074074074075E-4</v>
      </c>
      <c r="O2560" t="s">
        <v>982</v>
      </c>
      <c r="P2560">
        <v>0</v>
      </c>
      <c r="Q2560">
        <v>20</v>
      </c>
      <c r="R2560" t="s">
        <v>998</v>
      </c>
      <c r="S2560" t="s">
        <v>987</v>
      </c>
    </row>
    <row r="2561" spans="1:19" x14ac:dyDescent="0.25">
      <c r="A2561" s="54">
        <f>_xlfn.XLOOKUP(B2561,'School Lookup'!D:D,'School Lookup'!F:F,0)</f>
        <v>682471</v>
      </c>
      <c r="B2561" s="54" t="str">
        <f>_xlfn.XLOOKUP(C2561,'School Lookup'!A:A,'School Lookup'!D:D,_xlfn.XLOOKUP(C2561,'School Lookup'!B:B,'School Lookup'!D:D,_xlfn.XLOOKUP(C2561,'School Lookup'!C:C,'School Lookup'!D:D,0)))</f>
        <v>Ridgeway Primary School</v>
      </c>
      <c r="C2561" t="s">
        <v>333</v>
      </c>
      <c r="D2561" t="s">
        <v>2092</v>
      </c>
      <c r="E2561" t="s">
        <v>16</v>
      </c>
      <c r="F2561" t="s">
        <v>734</v>
      </c>
      <c r="G2561" t="s">
        <v>328</v>
      </c>
      <c r="H2561" t="s">
        <v>885</v>
      </c>
      <c r="I2561" t="s">
        <v>958</v>
      </c>
      <c r="J2561" t="s">
        <v>981</v>
      </c>
      <c r="K2561" s="4">
        <v>46035</v>
      </c>
      <c r="L2561" s="5">
        <v>0.58886574074074072</v>
      </c>
      <c r="M2561" t="s">
        <v>953</v>
      </c>
      <c r="N2561" s="5">
        <v>1.1574074074074073E-5</v>
      </c>
      <c r="O2561" t="s">
        <v>982</v>
      </c>
      <c r="P2561">
        <v>0</v>
      </c>
      <c r="Q2561">
        <v>20</v>
      </c>
      <c r="R2561" t="s">
        <v>1006</v>
      </c>
      <c r="S2561" t="s">
        <v>994</v>
      </c>
    </row>
    <row r="2562" spans="1:19" x14ac:dyDescent="0.25">
      <c r="A2562" s="54">
        <f>_xlfn.XLOOKUP(B2562,'School Lookup'!D:D,'School Lookup'!F:F,0)</f>
        <v>682471</v>
      </c>
      <c r="B2562" s="54" t="str">
        <f>_xlfn.XLOOKUP(C2562,'School Lookup'!A:A,'School Lookup'!D:D,_xlfn.XLOOKUP(C2562,'School Lookup'!B:B,'School Lookup'!D:D,_xlfn.XLOOKUP(C2562,'School Lookup'!C:C,'School Lookup'!D:D,0)))</f>
        <v>Ridgeway Primary School</v>
      </c>
      <c r="C2562" t="s">
        <v>333</v>
      </c>
      <c r="D2562" t="s">
        <v>1625</v>
      </c>
      <c r="E2562" t="s">
        <v>16</v>
      </c>
      <c r="F2562" t="s">
        <v>734</v>
      </c>
      <c r="G2562" t="s">
        <v>328</v>
      </c>
      <c r="H2562" t="s">
        <v>885</v>
      </c>
      <c r="I2562" t="s">
        <v>958</v>
      </c>
      <c r="J2562" t="s">
        <v>981</v>
      </c>
      <c r="K2562" s="4">
        <v>46035</v>
      </c>
      <c r="L2562" s="5">
        <v>0.58908564814814812</v>
      </c>
      <c r="M2562" t="s">
        <v>953</v>
      </c>
      <c r="N2562" s="5">
        <v>8.2175925925925927E-4</v>
      </c>
      <c r="O2562" t="s">
        <v>982</v>
      </c>
      <c r="P2562">
        <v>0</v>
      </c>
      <c r="Q2562">
        <v>20</v>
      </c>
      <c r="R2562" t="s">
        <v>998</v>
      </c>
      <c r="S2562" t="s">
        <v>987</v>
      </c>
    </row>
    <row r="2563" spans="1:19" x14ac:dyDescent="0.25">
      <c r="A2563" s="54">
        <f>_xlfn.XLOOKUP(B2563,'School Lookup'!D:D,'School Lookup'!F:F,0)</f>
        <v>170692</v>
      </c>
      <c r="B2563" s="54" t="str">
        <f>_xlfn.XLOOKUP(C2563,'School Lookup'!A:A,'School Lookup'!D:D,_xlfn.XLOOKUP(C2563,'School Lookup'!B:B,'School Lookup'!D:D,_xlfn.XLOOKUP(C2563,'School Lookup'!C:C,'School Lookup'!D:D,0)))</f>
        <v>Anthony Bec Cmnty Primary</v>
      </c>
      <c r="C2563" t="s">
        <v>29</v>
      </c>
      <c r="D2563" t="s">
        <v>2093</v>
      </c>
      <c r="E2563" t="s">
        <v>16</v>
      </c>
      <c r="F2563" t="s">
        <v>734</v>
      </c>
      <c r="G2563" t="s">
        <v>229</v>
      </c>
      <c r="H2563" t="s">
        <v>318</v>
      </c>
      <c r="I2563" t="s">
        <v>980</v>
      </c>
      <c r="J2563" t="s">
        <v>981</v>
      </c>
      <c r="K2563" s="4">
        <v>46035</v>
      </c>
      <c r="L2563" s="5">
        <v>0.66182870370370372</v>
      </c>
      <c r="M2563" t="s">
        <v>953</v>
      </c>
      <c r="N2563" s="5">
        <v>2.199074074074074E-4</v>
      </c>
      <c r="O2563" t="s">
        <v>982</v>
      </c>
      <c r="P2563">
        <v>2.4E-2</v>
      </c>
      <c r="Q2563">
        <v>20</v>
      </c>
      <c r="R2563" t="s">
        <v>983</v>
      </c>
      <c r="S2563" t="s">
        <v>984</v>
      </c>
    </row>
    <row r="2564" spans="1:19" x14ac:dyDescent="0.25">
      <c r="A2564" s="54">
        <f>_xlfn.XLOOKUP(B2564,'School Lookup'!D:D,'School Lookup'!F:F,0)</f>
        <v>170692</v>
      </c>
      <c r="B2564" s="54" t="str">
        <f>_xlfn.XLOOKUP(C2564,'School Lookup'!A:A,'School Lookup'!D:D,_xlfn.XLOOKUP(C2564,'School Lookup'!B:B,'School Lookup'!D:D,_xlfn.XLOOKUP(C2564,'School Lookup'!C:C,'School Lookup'!D:D,0)))</f>
        <v>Anthony Bec Cmnty Primary</v>
      </c>
      <c r="C2564" t="s">
        <v>29</v>
      </c>
      <c r="D2564" t="s">
        <v>2094</v>
      </c>
      <c r="E2564" t="s">
        <v>16</v>
      </c>
      <c r="F2564" t="s">
        <v>734</v>
      </c>
      <c r="G2564" t="s">
        <v>229</v>
      </c>
      <c r="H2564" t="s">
        <v>318</v>
      </c>
      <c r="I2564" t="s">
        <v>980</v>
      </c>
      <c r="J2564" t="s">
        <v>981</v>
      </c>
      <c r="K2564" s="4">
        <v>46035</v>
      </c>
      <c r="L2564" s="5">
        <v>0.36555555555555558</v>
      </c>
      <c r="M2564" t="s">
        <v>953</v>
      </c>
      <c r="N2564" s="5">
        <v>2.5462962962962961E-4</v>
      </c>
      <c r="O2564" t="s">
        <v>982</v>
      </c>
      <c r="P2564">
        <v>2.8000000000000001E-2</v>
      </c>
      <c r="Q2564">
        <v>20</v>
      </c>
      <c r="R2564" t="s">
        <v>998</v>
      </c>
      <c r="S2564" t="s">
        <v>987</v>
      </c>
    </row>
    <row r="2565" spans="1:19" x14ac:dyDescent="0.25">
      <c r="A2565" s="54">
        <f>_xlfn.XLOOKUP(B2565,'School Lookup'!D:D,'School Lookup'!F:F,0)</f>
        <v>170692</v>
      </c>
      <c r="B2565" s="54" t="str">
        <f>_xlfn.XLOOKUP(C2565,'School Lookup'!A:A,'School Lookup'!D:D,_xlfn.XLOOKUP(C2565,'School Lookup'!B:B,'School Lookup'!D:D,_xlfn.XLOOKUP(C2565,'School Lookup'!C:C,'School Lookup'!D:D,0)))</f>
        <v>Anthony Bec Cmnty Primary</v>
      </c>
      <c r="C2565" t="s">
        <v>29</v>
      </c>
      <c r="D2565" t="s">
        <v>1752</v>
      </c>
      <c r="E2565" t="s">
        <v>16</v>
      </c>
      <c r="F2565" t="s">
        <v>734</v>
      </c>
      <c r="G2565" t="s">
        <v>229</v>
      </c>
      <c r="H2565" t="s">
        <v>318</v>
      </c>
      <c r="I2565" t="s">
        <v>980</v>
      </c>
      <c r="J2565" t="s">
        <v>981</v>
      </c>
      <c r="K2565" s="4">
        <v>46035</v>
      </c>
      <c r="L2565" s="5">
        <v>0.41822916666666665</v>
      </c>
      <c r="M2565" t="s">
        <v>953</v>
      </c>
      <c r="N2565" s="5">
        <v>1.8518518518518518E-4</v>
      </c>
      <c r="O2565" t="s">
        <v>982</v>
      </c>
      <c r="P2565">
        <v>2.1000000000000001E-2</v>
      </c>
      <c r="Q2565">
        <v>20</v>
      </c>
      <c r="R2565" t="s">
        <v>986</v>
      </c>
      <c r="S2565" t="s">
        <v>987</v>
      </c>
    </row>
    <row r="2566" spans="1:19" x14ac:dyDescent="0.25">
      <c r="A2566" s="54">
        <f>_xlfn.XLOOKUP(B2566,'School Lookup'!D:D,'School Lookup'!F:F,0)</f>
        <v>170692</v>
      </c>
      <c r="B2566" s="54" t="str">
        <f>_xlfn.XLOOKUP(C2566,'School Lookup'!A:A,'School Lookup'!D:D,_xlfn.XLOOKUP(C2566,'School Lookup'!B:B,'School Lookup'!D:D,_xlfn.XLOOKUP(C2566,'School Lookup'!C:C,'School Lookup'!D:D,0)))</f>
        <v>Anthony Bec Cmnty Primary</v>
      </c>
      <c r="C2566" t="s">
        <v>29</v>
      </c>
      <c r="D2566" t="s">
        <v>1862</v>
      </c>
      <c r="E2566" t="s">
        <v>16</v>
      </c>
      <c r="F2566" t="s">
        <v>734</v>
      </c>
      <c r="G2566" t="s">
        <v>229</v>
      </c>
      <c r="H2566" t="s">
        <v>318</v>
      </c>
      <c r="I2566" t="s">
        <v>980</v>
      </c>
      <c r="J2566" t="s">
        <v>981</v>
      </c>
      <c r="K2566" s="4">
        <v>46035</v>
      </c>
      <c r="L2566" s="5">
        <v>0.41915509259259259</v>
      </c>
      <c r="M2566" t="s">
        <v>953</v>
      </c>
      <c r="N2566" s="5">
        <v>2.4305555555555555E-4</v>
      </c>
      <c r="O2566" t="s">
        <v>982</v>
      </c>
      <c r="P2566">
        <v>2.7E-2</v>
      </c>
      <c r="Q2566">
        <v>20</v>
      </c>
      <c r="R2566" t="s">
        <v>993</v>
      </c>
      <c r="S2566" t="s">
        <v>994</v>
      </c>
    </row>
    <row r="2567" spans="1:19" x14ac:dyDescent="0.25">
      <c r="A2567" s="54">
        <f>_xlfn.XLOOKUP(B2567,'School Lookup'!D:D,'School Lookup'!F:F,0)</f>
        <v>170692</v>
      </c>
      <c r="B2567" s="54" t="str">
        <f>_xlfn.XLOOKUP(C2567,'School Lookup'!A:A,'School Lookup'!D:D,_xlfn.XLOOKUP(C2567,'School Lookup'!B:B,'School Lookup'!D:D,_xlfn.XLOOKUP(C2567,'School Lookup'!C:C,'School Lookup'!D:D,0)))</f>
        <v>Anthony Bec Cmnty Primary</v>
      </c>
      <c r="C2567" t="s">
        <v>29</v>
      </c>
      <c r="D2567" t="s">
        <v>2095</v>
      </c>
      <c r="E2567" t="s">
        <v>16</v>
      </c>
      <c r="F2567" t="s">
        <v>734</v>
      </c>
      <c r="G2567" t="s">
        <v>229</v>
      </c>
      <c r="H2567" t="s">
        <v>318</v>
      </c>
      <c r="I2567" t="s">
        <v>980</v>
      </c>
      <c r="J2567" t="s">
        <v>981</v>
      </c>
      <c r="K2567" s="4">
        <v>46035</v>
      </c>
      <c r="L2567" s="5">
        <v>0.45258101851851851</v>
      </c>
      <c r="M2567" t="s">
        <v>953</v>
      </c>
      <c r="N2567" s="5">
        <v>2.8935185185185184E-4</v>
      </c>
      <c r="O2567" t="s">
        <v>982</v>
      </c>
      <c r="P2567">
        <v>3.1E-2</v>
      </c>
      <c r="Q2567">
        <v>20</v>
      </c>
      <c r="R2567" t="s">
        <v>1006</v>
      </c>
      <c r="S2567" t="s">
        <v>994</v>
      </c>
    </row>
    <row r="2568" spans="1:19" x14ac:dyDescent="0.25">
      <c r="A2568" s="54">
        <f>_xlfn.XLOOKUP(B2568,'School Lookup'!D:D,'School Lookup'!F:F,0)</f>
        <v>170692</v>
      </c>
      <c r="B2568" s="54" t="str">
        <f>_xlfn.XLOOKUP(C2568,'School Lookup'!A:A,'School Lookup'!D:D,_xlfn.XLOOKUP(C2568,'School Lookup'!B:B,'School Lookup'!D:D,_xlfn.XLOOKUP(C2568,'School Lookup'!C:C,'School Lookup'!D:D,0)))</f>
        <v>Anthony Bec Cmnty Primary</v>
      </c>
      <c r="C2568" t="s">
        <v>29</v>
      </c>
      <c r="D2568" t="s">
        <v>1555</v>
      </c>
      <c r="E2568" t="s">
        <v>16</v>
      </c>
      <c r="F2568" t="s">
        <v>734</v>
      </c>
      <c r="G2568" t="s">
        <v>229</v>
      </c>
      <c r="H2568" t="s">
        <v>318</v>
      </c>
      <c r="I2568" t="s">
        <v>980</v>
      </c>
      <c r="J2568" t="s">
        <v>981</v>
      </c>
      <c r="K2568" s="4">
        <v>46035</v>
      </c>
      <c r="L2568" s="5">
        <v>0.59479166666666672</v>
      </c>
      <c r="M2568" t="s">
        <v>953</v>
      </c>
      <c r="N2568" s="5">
        <v>2.2106481481481482E-3</v>
      </c>
      <c r="O2568" t="s">
        <v>982</v>
      </c>
      <c r="P2568">
        <v>0.48</v>
      </c>
      <c r="Q2568">
        <v>20</v>
      </c>
      <c r="R2568" t="s">
        <v>1074</v>
      </c>
      <c r="S2568" t="s">
        <v>990</v>
      </c>
    </row>
    <row r="2569" spans="1:19" x14ac:dyDescent="0.25">
      <c r="A2569" s="54">
        <f>_xlfn.XLOOKUP(B2569,'School Lookup'!D:D,'School Lookup'!F:F,0)</f>
        <v>170692</v>
      </c>
      <c r="B2569" s="54" t="str">
        <f>_xlfn.XLOOKUP(C2569,'School Lookup'!A:A,'School Lookup'!D:D,_xlfn.XLOOKUP(C2569,'School Lookup'!B:B,'School Lookup'!D:D,_xlfn.XLOOKUP(C2569,'School Lookup'!C:C,'School Lookup'!D:D,0)))</f>
        <v>Anthony Bec Cmnty Primary</v>
      </c>
      <c r="C2569" t="s">
        <v>29</v>
      </c>
      <c r="D2569" t="s">
        <v>1281</v>
      </c>
      <c r="E2569" t="s">
        <v>16</v>
      </c>
      <c r="F2569" t="s">
        <v>734</v>
      </c>
      <c r="G2569" t="s">
        <v>229</v>
      </c>
      <c r="H2569" t="s">
        <v>318</v>
      </c>
      <c r="I2569" t="s">
        <v>980</v>
      </c>
      <c r="J2569" t="s">
        <v>981</v>
      </c>
      <c r="K2569" s="4">
        <v>46035</v>
      </c>
      <c r="L2569" s="5">
        <v>0.66042824074074069</v>
      </c>
      <c r="M2569" t="s">
        <v>953</v>
      </c>
      <c r="N2569" s="5">
        <v>4.0509259259259258E-4</v>
      </c>
      <c r="O2569" t="s">
        <v>982</v>
      </c>
      <c r="P2569">
        <v>4.2999999999999997E-2</v>
      </c>
      <c r="Q2569">
        <v>20</v>
      </c>
      <c r="R2569" t="s">
        <v>983</v>
      </c>
      <c r="S2569" t="s">
        <v>984</v>
      </c>
    </row>
    <row r="2570" spans="1:19" x14ac:dyDescent="0.25">
      <c r="A2570" s="54">
        <f>_xlfn.XLOOKUP(B2570,'School Lookup'!D:D,'School Lookup'!F:F,0)</f>
        <v>231471</v>
      </c>
      <c r="B2570" s="54" t="str">
        <f>_xlfn.XLOOKUP(C2570,'School Lookup'!A:A,'School Lookup'!D:D,_xlfn.XLOOKUP(C2570,'School Lookup'!B:B,'School Lookup'!D:D,_xlfn.XLOOKUP(C2570,'School Lookup'!C:C,'School Lookup'!D:D,0)))</f>
        <v>Leys Junior School</v>
      </c>
      <c r="C2570" t="s">
        <v>19</v>
      </c>
      <c r="D2570" t="s">
        <v>1463</v>
      </c>
      <c r="E2570" t="s">
        <v>16</v>
      </c>
      <c r="F2570" t="s">
        <v>734</v>
      </c>
      <c r="G2570" t="s">
        <v>217</v>
      </c>
      <c r="H2570" t="s">
        <v>842</v>
      </c>
      <c r="I2570" t="s">
        <v>980</v>
      </c>
      <c r="J2570" t="s">
        <v>981</v>
      </c>
      <c r="K2570" s="4">
        <v>46035</v>
      </c>
      <c r="L2570" s="5">
        <v>0.39253472222222224</v>
      </c>
      <c r="M2570" t="s">
        <v>953</v>
      </c>
      <c r="N2570" s="5">
        <v>8.4490740740740739E-4</v>
      </c>
      <c r="O2570" t="s">
        <v>982</v>
      </c>
      <c r="P2570">
        <v>8.7999999999999995E-2</v>
      </c>
      <c r="Q2570">
        <v>20</v>
      </c>
      <c r="R2570" t="s">
        <v>983</v>
      </c>
      <c r="S2570" t="s">
        <v>984</v>
      </c>
    </row>
    <row r="2571" spans="1:19" x14ac:dyDescent="0.25">
      <c r="A2571" s="54">
        <f>_xlfn.XLOOKUP(B2571,'School Lookup'!D:D,'School Lookup'!F:F,0)</f>
        <v>231471</v>
      </c>
      <c r="B2571" s="54" t="str">
        <f>_xlfn.XLOOKUP(C2571,'School Lookup'!A:A,'School Lookup'!D:D,_xlfn.XLOOKUP(C2571,'School Lookup'!B:B,'School Lookup'!D:D,_xlfn.XLOOKUP(C2571,'School Lookup'!C:C,'School Lookup'!D:D,0)))</f>
        <v>Leys Junior School</v>
      </c>
      <c r="C2571" t="s">
        <v>19</v>
      </c>
      <c r="D2571" t="s">
        <v>1887</v>
      </c>
      <c r="E2571" t="s">
        <v>16</v>
      </c>
      <c r="F2571" t="s">
        <v>734</v>
      </c>
      <c r="G2571" t="s">
        <v>217</v>
      </c>
      <c r="H2571" t="s">
        <v>842</v>
      </c>
      <c r="I2571" t="s">
        <v>980</v>
      </c>
      <c r="J2571" t="s">
        <v>981</v>
      </c>
      <c r="K2571" s="4">
        <v>46035</v>
      </c>
      <c r="L2571" s="5">
        <v>0.39686342592592594</v>
      </c>
      <c r="M2571" t="s">
        <v>953</v>
      </c>
      <c r="N2571" s="5">
        <v>6.7129629629629625E-4</v>
      </c>
      <c r="O2571" t="s">
        <v>982</v>
      </c>
      <c r="P2571">
        <v>0.14799999999999999</v>
      </c>
      <c r="Q2571">
        <v>20</v>
      </c>
      <c r="R2571" t="s">
        <v>989</v>
      </c>
      <c r="S2571" t="s">
        <v>990</v>
      </c>
    </row>
    <row r="2572" spans="1:19" x14ac:dyDescent="0.25">
      <c r="A2572" s="54">
        <f>_xlfn.XLOOKUP(B2572,'School Lookup'!D:D,'School Lookup'!F:F,0)</f>
        <v>231471</v>
      </c>
      <c r="B2572" s="54" t="str">
        <f>_xlfn.XLOOKUP(C2572,'School Lookup'!A:A,'School Lookup'!D:D,_xlfn.XLOOKUP(C2572,'School Lookup'!B:B,'School Lookup'!D:D,_xlfn.XLOOKUP(C2572,'School Lookup'!C:C,'School Lookup'!D:D,0)))</f>
        <v>Leys Junior School</v>
      </c>
      <c r="C2572" t="s">
        <v>19</v>
      </c>
      <c r="D2572" t="s">
        <v>1051</v>
      </c>
      <c r="E2572" t="s">
        <v>16</v>
      </c>
      <c r="F2572" t="s">
        <v>734</v>
      </c>
      <c r="G2572" t="s">
        <v>217</v>
      </c>
      <c r="H2572" t="s">
        <v>842</v>
      </c>
      <c r="I2572" t="s">
        <v>980</v>
      </c>
      <c r="J2572" t="s">
        <v>981</v>
      </c>
      <c r="K2572" s="4">
        <v>46035</v>
      </c>
      <c r="L2572" s="5">
        <v>0.50167824074074074</v>
      </c>
      <c r="M2572" t="s">
        <v>953</v>
      </c>
      <c r="N2572" s="5">
        <v>6.5972222222222224E-4</v>
      </c>
      <c r="O2572" t="s">
        <v>982</v>
      </c>
      <c r="P2572">
        <v>6.9000000000000006E-2</v>
      </c>
      <c r="Q2572">
        <v>20</v>
      </c>
      <c r="R2572" t="s">
        <v>993</v>
      </c>
      <c r="S2572" t="s">
        <v>994</v>
      </c>
    </row>
    <row r="2573" spans="1:19" x14ac:dyDescent="0.25">
      <c r="A2573" s="54">
        <f>_xlfn.XLOOKUP(B2573,'School Lookup'!D:D,'School Lookup'!F:F,0)</f>
        <v>231471</v>
      </c>
      <c r="B2573" s="54" t="str">
        <f>_xlfn.XLOOKUP(C2573,'School Lookup'!A:A,'School Lookup'!D:D,_xlfn.XLOOKUP(C2573,'School Lookup'!B:B,'School Lookup'!D:D,_xlfn.XLOOKUP(C2573,'School Lookup'!C:C,'School Lookup'!D:D,0)))</f>
        <v>Leys Junior School</v>
      </c>
      <c r="C2573" t="s">
        <v>19</v>
      </c>
      <c r="D2573" t="s">
        <v>1559</v>
      </c>
      <c r="E2573" t="s">
        <v>16</v>
      </c>
      <c r="F2573" t="s">
        <v>734</v>
      </c>
      <c r="G2573" t="s">
        <v>217</v>
      </c>
      <c r="H2573" t="s">
        <v>842</v>
      </c>
      <c r="I2573" t="s">
        <v>980</v>
      </c>
      <c r="J2573" t="s">
        <v>981</v>
      </c>
      <c r="K2573" s="4">
        <v>46035</v>
      </c>
      <c r="L2573" s="5">
        <v>0.50561342592592595</v>
      </c>
      <c r="M2573" t="s">
        <v>953</v>
      </c>
      <c r="N2573" s="5">
        <v>4.0509259259259258E-4</v>
      </c>
      <c r="O2573" t="s">
        <v>982</v>
      </c>
      <c r="P2573">
        <v>4.2999999999999997E-2</v>
      </c>
      <c r="Q2573">
        <v>20</v>
      </c>
      <c r="R2573" t="s">
        <v>983</v>
      </c>
      <c r="S2573" t="s">
        <v>984</v>
      </c>
    </row>
    <row r="2574" spans="1:19" x14ac:dyDescent="0.25">
      <c r="A2574" s="54">
        <f>_xlfn.XLOOKUP(B2574,'School Lookup'!D:D,'School Lookup'!F:F,0)</f>
        <v>231471</v>
      </c>
      <c r="B2574" s="54" t="str">
        <f>_xlfn.XLOOKUP(C2574,'School Lookup'!A:A,'School Lookup'!D:D,_xlfn.XLOOKUP(C2574,'School Lookup'!B:B,'School Lookup'!D:D,_xlfn.XLOOKUP(C2574,'School Lookup'!C:C,'School Lookup'!D:D,0)))</f>
        <v>Leys Junior School</v>
      </c>
      <c r="C2574" t="s">
        <v>19</v>
      </c>
      <c r="D2574" t="s">
        <v>1235</v>
      </c>
      <c r="E2574" t="s">
        <v>16</v>
      </c>
      <c r="F2574" t="s">
        <v>734</v>
      </c>
      <c r="G2574" t="s">
        <v>217</v>
      </c>
      <c r="H2574" t="s">
        <v>842</v>
      </c>
      <c r="I2574" t="s">
        <v>980</v>
      </c>
      <c r="J2574" t="s">
        <v>981</v>
      </c>
      <c r="K2574" s="4">
        <v>46035</v>
      </c>
      <c r="L2574" s="5">
        <v>0.50951388888888893</v>
      </c>
      <c r="M2574" t="s">
        <v>953</v>
      </c>
      <c r="N2574" s="5">
        <v>4.1666666666666669E-4</v>
      </c>
      <c r="O2574" t="s">
        <v>982</v>
      </c>
      <c r="P2574">
        <v>4.3999999999999997E-2</v>
      </c>
      <c r="Q2574">
        <v>20</v>
      </c>
      <c r="R2574" t="s">
        <v>998</v>
      </c>
      <c r="S2574" t="s">
        <v>987</v>
      </c>
    </row>
    <row r="2575" spans="1:19" x14ac:dyDescent="0.25">
      <c r="A2575" s="54">
        <f>_xlfn.XLOOKUP(B2575,'School Lookup'!D:D,'School Lookup'!F:F,0)</f>
        <v>231471</v>
      </c>
      <c r="B2575" s="54" t="str">
        <f>_xlfn.XLOOKUP(C2575,'School Lookup'!A:A,'School Lookup'!D:D,_xlfn.XLOOKUP(C2575,'School Lookup'!B:B,'School Lookup'!D:D,_xlfn.XLOOKUP(C2575,'School Lookup'!C:C,'School Lookup'!D:D,0)))</f>
        <v>Leys Junior School</v>
      </c>
      <c r="C2575" t="s">
        <v>19</v>
      </c>
      <c r="D2575" t="s">
        <v>2096</v>
      </c>
      <c r="E2575" t="s">
        <v>16</v>
      </c>
      <c r="F2575" t="s">
        <v>734</v>
      </c>
      <c r="G2575" t="s">
        <v>217</v>
      </c>
      <c r="H2575" t="s">
        <v>842</v>
      </c>
      <c r="I2575" t="s">
        <v>980</v>
      </c>
      <c r="J2575" t="s">
        <v>981</v>
      </c>
      <c r="K2575" s="4">
        <v>46035</v>
      </c>
      <c r="L2575" s="5">
        <v>0.62534722222222228</v>
      </c>
      <c r="M2575" t="s">
        <v>953</v>
      </c>
      <c r="N2575" s="5">
        <v>8.9120370370370373E-4</v>
      </c>
      <c r="O2575" t="s">
        <v>982</v>
      </c>
      <c r="P2575">
        <v>9.2999999999999999E-2</v>
      </c>
      <c r="Q2575">
        <v>20</v>
      </c>
      <c r="R2575" t="s">
        <v>998</v>
      </c>
      <c r="S2575" t="s">
        <v>987</v>
      </c>
    </row>
    <row r="2576" spans="1:19" x14ac:dyDescent="0.25">
      <c r="A2576" s="54">
        <f>_xlfn.XLOOKUP(B2576,'School Lookup'!D:D,'School Lookup'!F:F,0)</f>
        <v>231471</v>
      </c>
      <c r="B2576" s="54" t="str">
        <f>_xlfn.XLOOKUP(C2576,'School Lookup'!A:A,'School Lookup'!D:D,_xlfn.XLOOKUP(C2576,'School Lookup'!B:B,'School Lookup'!D:D,_xlfn.XLOOKUP(C2576,'School Lookup'!C:C,'School Lookup'!D:D,0)))</f>
        <v>Leys Junior School</v>
      </c>
      <c r="C2576" t="s">
        <v>19</v>
      </c>
      <c r="D2576" t="s">
        <v>1235</v>
      </c>
      <c r="E2576" t="s">
        <v>16</v>
      </c>
      <c r="F2576" t="s">
        <v>734</v>
      </c>
      <c r="G2576" t="s">
        <v>217</v>
      </c>
      <c r="H2576" t="s">
        <v>842</v>
      </c>
      <c r="I2576" t="s">
        <v>980</v>
      </c>
      <c r="J2576" t="s">
        <v>981</v>
      </c>
      <c r="K2576" s="4">
        <v>46035</v>
      </c>
      <c r="L2576" s="5">
        <v>0.62714120370370374</v>
      </c>
      <c r="M2576" t="s">
        <v>953</v>
      </c>
      <c r="N2576" s="5">
        <v>1.7708333333333332E-3</v>
      </c>
      <c r="O2576" t="s">
        <v>982</v>
      </c>
      <c r="P2576">
        <v>0.183</v>
      </c>
      <c r="Q2576">
        <v>20</v>
      </c>
      <c r="R2576" t="s">
        <v>998</v>
      </c>
      <c r="S2576" t="s">
        <v>987</v>
      </c>
    </row>
    <row r="2577" spans="1:19" x14ac:dyDescent="0.25">
      <c r="A2577" s="54">
        <f>_xlfn.XLOOKUP(B2577,'School Lookup'!D:D,'School Lookup'!F:F,0)</f>
        <v>231471</v>
      </c>
      <c r="B2577" s="54" t="str">
        <f>_xlfn.XLOOKUP(C2577,'School Lookup'!A:A,'School Lookup'!D:D,_xlfn.XLOOKUP(C2577,'School Lookup'!B:B,'School Lookup'!D:D,_xlfn.XLOOKUP(C2577,'School Lookup'!C:C,'School Lookup'!D:D,0)))</f>
        <v>Leys Junior School</v>
      </c>
      <c r="C2577" t="s">
        <v>19</v>
      </c>
      <c r="D2577" t="s">
        <v>1463</v>
      </c>
      <c r="E2577" t="s">
        <v>16</v>
      </c>
      <c r="F2577" t="s">
        <v>734</v>
      </c>
      <c r="G2577" t="s">
        <v>217</v>
      </c>
      <c r="H2577" t="s">
        <v>842</v>
      </c>
      <c r="I2577" t="s">
        <v>980</v>
      </c>
      <c r="J2577" t="s">
        <v>981</v>
      </c>
      <c r="K2577" s="4">
        <v>46035</v>
      </c>
      <c r="L2577" s="5">
        <v>0.64324074074074078</v>
      </c>
      <c r="M2577" t="s">
        <v>953</v>
      </c>
      <c r="N2577" s="5">
        <v>1.1805555555555556E-3</v>
      </c>
      <c r="O2577" t="s">
        <v>982</v>
      </c>
      <c r="P2577">
        <v>0.122</v>
      </c>
      <c r="Q2577">
        <v>20</v>
      </c>
      <c r="R2577" t="s">
        <v>983</v>
      </c>
      <c r="S2577" t="s">
        <v>984</v>
      </c>
    </row>
    <row r="2578" spans="1:19" x14ac:dyDescent="0.25">
      <c r="A2578" s="54">
        <f>_xlfn.XLOOKUP(B2578,'School Lookup'!D:D,'School Lookup'!F:F,0)</f>
        <v>231471</v>
      </c>
      <c r="B2578" s="54" t="str">
        <f>_xlfn.XLOOKUP(C2578,'School Lookup'!A:A,'School Lookup'!D:D,_xlfn.XLOOKUP(C2578,'School Lookup'!B:B,'School Lookup'!D:D,_xlfn.XLOOKUP(C2578,'School Lookup'!C:C,'School Lookup'!D:D,0)))</f>
        <v>Leys Junior School</v>
      </c>
      <c r="C2578" t="s">
        <v>19</v>
      </c>
      <c r="D2578" t="s">
        <v>1047</v>
      </c>
      <c r="E2578" t="s">
        <v>16</v>
      </c>
      <c r="F2578" t="s">
        <v>734</v>
      </c>
      <c r="G2578" t="s">
        <v>217</v>
      </c>
      <c r="H2578" t="s">
        <v>842</v>
      </c>
      <c r="I2578" t="s">
        <v>980</v>
      </c>
      <c r="J2578" t="s">
        <v>981</v>
      </c>
      <c r="K2578" s="4">
        <v>46035</v>
      </c>
      <c r="L2578" s="5">
        <v>0.66553240740740738</v>
      </c>
      <c r="M2578" t="s">
        <v>953</v>
      </c>
      <c r="N2578" s="5">
        <v>2.0833333333333335E-4</v>
      </c>
      <c r="O2578" t="s">
        <v>982</v>
      </c>
      <c r="P2578">
        <v>2.3E-2</v>
      </c>
      <c r="Q2578">
        <v>20</v>
      </c>
      <c r="R2578" t="s">
        <v>998</v>
      </c>
      <c r="S2578" t="s">
        <v>987</v>
      </c>
    </row>
    <row r="2579" spans="1:19" x14ac:dyDescent="0.25">
      <c r="A2579" s="54">
        <f>_xlfn.XLOOKUP(B2579,'School Lookup'!D:D,'School Lookup'!F:F,0)</f>
        <v>231471</v>
      </c>
      <c r="B2579" s="54" t="str">
        <f>_xlfn.XLOOKUP(C2579,'School Lookup'!A:A,'School Lookup'!D:D,_xlfn.XLOOKUP(C2579,'School Lookup'!B:B,'School Lookup'!D:D,_xlfn.XLOOKUP(C2579,'School Lookup'!C:C,'School Lookup'!D:D,0)))</f>
        <v>Leys Junior School</v>
      </c>
      <c r="C2579" t="s">
        <v>19</v>
      </c>
      <c r="D2579" t="s">
        <v>1228</v>
      </c>
      <c r="E2579" t="s">
        <v>16</v>
      </c>
      <c r="F2579" t="s">
        <v>734</v>
      </c>
      <c r="G2579" t="s">
        <v>217</v>
      </c>
      <c r="H2579" t="s">
        <v>842</v>
      </c>
      <c r="I2579" t="s">
        <v>980</v>
      </c>
      <c r="J2579" t="s">
        <v>981</v>
      </c>
      <c r="K2579" s="4">
        <v>46035</v>
      </c>
      <c r="L2579" s="5">
        <v>0.66638888888888892</v>
      </c>
      <c r="M2579" t="s">
        <v>953</v>
      </c>
      <c r="N2579" s="5">
        <v>1.8865740740740742E-3</v>
      </c>
      <c r="O2579" t="s">
        <v>982</v>
      </c>
      <c r="P2579">
        <v>0.19500000000000001</v>
      </c>
      <c r="Q2579">
        <v>20</v>
      </c>
      <c r="R2579" t="s">
        <v>998</v>
      </c>
      <c r="S2579" t="s">
        <v>987</v>
      </c>
    </row>
    <row r="2580" spans="1:19" x14ac:dyDescent="0.25">
      <c r="A2580" s="54">
        <f>_xlfn.XLOOKUP(B2580,'School Lookup'!D:D,'School Lookup'!F:F,0)</f>
        <v>231471</v>
      </c>
      <c r="B2580" s="54" t="str">
        <f>_xlfn.XLOOKUP(C2580,'School Lookup'!A:A,'School Lookup'!D:D,_xlfn.XLOOKUP(C2580,'School Lookup'!B:B,'School Lookup'!D:D,_xlfn.XLOOKUP(C2580,'School Lookup'!C:C,'School Lookup'!D:D,0)))</f>
        <v>Leys Junior School</v>
      </c>
      <c r="C2580" t="s">
        <v>19</v>
      </c>
      <c r="D2580" t="s">
        <v>1893</v>
      </c>
      <c r="E2580" t="s">
        <v>16</v>
      </c>
      <c r="F2580" t="s">
        <v>734</v>
      </c>
      <c r="G2580" t="s">
        <v>217</v>
      </c>
      <c r="H2580" t="s">
        <v>842</v>
      </c>
      <c r="I2580" t="s">
        <v>980</v>
      </c>
      <c r="J2580" t="s">
        <v>981</v>
      </c>
      <c r="K2580" s="4">
        <v>46035</v>
      </c>
      <c r="L2580" s="5">
        <v>0.7265625</v>
      </c>
      <c r="M2580" t="s">
        <v>953</v>
      </c>
      <c r="N2580" s="5">
        <v>3.4375E-3</v>
      </c>
      <c r="O2580" t="s">
        <v>982</v>
      </c>
      <c r="P2580">
        <v>0.35299999999999998</v>
      </c>
      <c r="Q2580">
        <v>20</v>
      </c>
      <c r="R2580" t="s">
        <v>983</v>
      </c>
      <c r="S2580" t="s">
        <v>984</v>
      </c>
    </row>
    <row r="2581" spans="1:19" x14ac:dyDescent="0.25">
      <c r="A2581" s="54">
        <f>_xlfn.XLOOKUP(B2581,'School Lookup'!D:D,'School Lookup'!F:F,0)</f>
        <v>231471</v>
      </c>
      <c r="B2581" s="54" t="str">
        <f>_xlfn.XLOOKUP(C2581,'School Lookup'!A:A,'School Lookup'!D:D,_xlfn.XLOOKUP(C2581,'School Lookup'!B:B,'School Lookup'!D:D,_xlfn.XLOOKUP(C2581,'School Lookup'!C:C,'School Lookup'!D:D,0)))</f>
        <v>Leys Junior School</v>
      </c>
      <c r="C2581" t="s">
        <v>19</v>
      </c>
      <c r="D2581" t="s">
        <v>1466</v>
      </c>
      <c r="E2581" t="s">
        <v>16</v>
      </c>
      <c r="F2581" t="s">
        <v>734</v>
      </c>
      <c r="G2581" t="s">
        <v>217</v>
      </c>
      <c r="H2581" t="s">
        <v>842</v>
      </c>
      <c r="I2581" t="s">
        <v>980</v>
      </c>
      <c r="J2581" t="s">
        <v>981</v>
      </c>
      <c r="K2581" s="4">
        <v>46035</v>
      </c>
      <c r="L2581" s="5">
        <v>0.73209490740740746</v>
      </c>
      <c r="M2581" t="s">
        <v>953</v>
      </c>
      <c r="N2581" s="5">
        <v>2.1643518518518518E-3</v>
      </c>
      <c r="O2581" t="s">
        <v>982</v>
      </c>
      <c r="P2581">
        <v>0.223</v>
      </c>
      <c r="Q2581">
        <v>20</v>
      </c>
      <c r="R2581" t="s">
        <v>983</v>
      </c>
      <c r="S2581" t="s">
        <v>984</v>
      </c>
    </row>
    <row r="2582" spans="1:19" x14ac:dyDescent="0.25">
      <c r="A2582" s="54">
        <f>_xlfn.XLOOKUP(B2582,'School Lookup'!D:D,'School Lookup'!F:F,0)</f>
        <v>231471</v>
      </c>
      <c r="B2582" s="54" t="str">
        <f>_xlfn.XLOOKUP(C2582,'School Lookup'!A:A,'School Lookup'!D:D,_xlfn.XLOOKUP(C2582,'School Lookup'!B:B,'School Lookup'!D:D,_xlfn.XLOOKUP(C2582,'School Lookup'!C:C,'School Lookup'!D:D,0)))</f>
        <v>Leys Junior School</v>
      </c>
      <c r="C2582" t="s">
        <v>19</v>
      </c>
      <c r="D2582" t="s">
        <v>1891</v>
      </c>
      <c r="E2582" t="s">
        <v>16</v>
      </c>
      <c r="F2582" t="s">
        <v>734</v>
      </c>
      <c r="G2582" t="s">
        <v>217</v>
      </c>
      <c r="H2582" t="s">
        <v>842</v>
      </c>
      <c r="I2582" t="s">
        <v>980</v>
      </c>
      <c r="J2582" t="s">
        <v>981</v>
      </c>
      <c r="K2582" s="4">
        <v>46035</v>
      </c>
      <c r="L2582" s="5">
        <v>0.73472222222222228</v>
      </c>
      <c r="M2582" t="s">
        <v>953</v>
      </c>
      <c r="N2582" s="5">
        <v>4.9074074074074072E-3</v>
      </c>
      <c r="O2582" t="s">
        <v>982</v>
      </c>
      <c r="P2582">
        <v>0.503</v>
      </c>
      <c r="Q2582">
        <v>20</v>
      </c>
      <c r="R2582" t="s">
        <v>983</v>
      </c>
      <c r="S2582" t="s">
        <v>984</v>
      </c>
    </row>
    <row r="2583" spans="1:19" x14ac:dyDescent="0.25">
      <c r="A2583" s="54">
        <f>_xlfn.XLOOKUP(B2583,'School Lookup'!D:D,'School Lookup'!F:F,0)</f>
        <v>585323</v>
      </c>
      <c r="B2583" s="54" t="str">
        <f>_xlfn.XLOOKUP(C2583,'School Lookup'!A:A,'School Lookup'!D:D,_xlfn.XLOOKUP(C2583,'School Lookup'!B:B,'School Lookup'!D:D,_xlfn.XLOOKUP(C2583,'School Lookup'!C:C,'School Lookup'!D:D,0)))</f>
        <v>Netherseal St Peters CE Controlled Primary School</v>
      </c>
      <c r="C2583" t="s">
        <v>26</v>
      </c>
      <c r="D2583" t="s">
        <v>1035</v>
      </c>
      <c r="E2583" t="s">
        <v>16</v>
      </c>
      <c r="F2583" t="s">
        <v>734</v>
      </c>
      <c r="G2583" t="s">
        <v>131</v>
      </c>
      <c r="H2583" t="s">
        <v>768</v>
      </c>
      <c r="I2583" t="s">
        <v>980</v>
      </c>
      <c r="J2583" t="s">
        <v>981</v>
      </c>
      <c r="K2583" s="4">
        <v>46035</v>
      </c>
      <c r="L2583" s="5">
        <v>0.40703703703703703</v>
      </c>
      <c r="M2583" t="s">
        <v>953</v>
      </c>
      <c r="N2583" s="5">
        <v>8.1018518518518516E-4</v>
      </c>
      <c r="O2583" t="s">
        <v>982</v>
      </c>
      <c r="P2583">
        <v>8.5000000000000006E-2</v>
      </c>
      <c r="Q2583">
        <v>20</v>
      </c>
      <c r="R2583" t="s">
        <v>998</v>
      </c>
      <c r="S2583" t="s">
        <v>987</v>
      </c>
    </row>
    <row r="2584" spans="1:19" x14ac:dyDescent="0.25">
      <c r="A2584" s="54">
        <f>_xlfn.XLOOKUP(B2584,'School Lookup'!D:D,'School Lookup'!F:F,0)</f>
        <v>231471</v>
      </c>
      <c r="B2584" s="54" t="str">
        <f>_xlfn.XLOOKUP(C2584,'School Lookup'!A:A,'School Lookup'!D:D,_xlfn.XLOOKUP(C2584,'School Lookup'!B:B,'School Lookup'!D:D,_xlfn.XLOOKUP(C2584,'School Lookup'!C:C,'School Lookup'!D:D,0)))</f>
        <v>Leys Junior School</v>
      </c>
      <c r="C2584" t="s">
        <v>19</v>
      </c>
      <c r="D2584" t="s">
        <v>2097</v>
      </c>
      <c r="E2584" t="s">
        <v>16</v>
      </c>
      <c r="F2584" t="s">
        <v>734</v>
      </c>
      <c r="G2584" t="s">
        <v>217</v>
      </c>
      <c r="H2584" t="s">
        <v>842</v>
      </c>
      <c r="I2584" t="s">
        <v>980</v>
      </c>
      <c r="J2584" t="s">
        <v>959</v>
      </c>
      <c r="K2584" s="4">
        <v>46035</v>
      </c>
      <c r="L2584" s="5">
        <v>0.50248842592592591</v>
      </c>
      <c r="M2584" t="s">
        <v>953</v>
      </c>
      <c r="N2584" s="5">
        <v>1.0185185185185184E-3</v>
      </c>
      <c r="O2584" t="s">
        <v>960</v>
      </c>
      <c r="P2584">
        <v>2.1999999999999999E-2</v>
      </c>
      <c r="Q2584">
        <v>20</v>
      </c>
      <c r="R2584" t="s">
        <v>1071</v>
      </c>
      <c r="S2584" t="s">
        <v>966</v>
      </c>
    </row>
    <row r="2585" spans="1:19" x14ac:dyDescent="0.25">
      <c r="A2585" s="54">
        <f>_xlfn.XLOOKUP(B2585,'School Lookup'!D:D,'School Lookup'!F:F,0)</f>
        <v>231471</v>
      </c>
      <c r="B2585" s="54" t="str">
        <f>_xlfn.XLOOKUP(C2585,'School Lookup'!A:A,'School Lookup'!D:D,_xlfn.XLOOKUP(C2585,'School Lookup'!B:B,'School Lookup'!D:D,_xlfn.XLOOKUP(C2585,'School Lookup'!C:C,'School Lookup'!D:D,0)))</f>
        <v>Leys Junior School</v>
      </c>
      <c r="C2585" t="s">
        <v>19</v>
      </c>
      <c r="D2585" t="s">
        <v>2098</v>
      </c>
      <c r="E2585" t="s">
        <v>16</v>
      </c>
      <c r="F2585" t="s">
        <v>734</v>
      </c>
      <c r="G2585" t="s">
        <v>217</v>
      </c>
      <c r="H2585" t="s">
        <v>842</v>
      </c>
      <c r="I2585" t="s">
        <v>980</v>
      </c>
      <c r="J2585" t="s">
        <v>959</v>
      </c>
      <c r="K2585" s="4">
        <v>46035</v>
      </c>
      <c r="L2585" s="5">
        <v>0.50940972222222225</v>
      </c>
      <c r="M2585" t="s">
        <v>953</v>
      </c>
      <c r="N2585" s="5">
        <v>5.7870370370370373E-5</v>
      </c>
      <c r="O2585" t="s">
        <v>960</v>
      </c>
      <c r="P2585">
        <v>2.1999999999999999E-2</v>
      </c>
      <c r="Q2585">
        <v>20</v>
      </c>
      <c r="R2585" t="s">
        <v>1232</v>
      </c>
      <c r="S2585" t="s">
        <v>966</v>
      </c>
    </row>
    <row r="2586" spans="1:19" x14ac:dyDescent="0.25">
      <c r="A2586" s="54">
        <f>_xlfn.XLOOKUP(B2586,'School Lookup'!D:D,'School Lookup'!F:F,0)</f>
        <v>856243</v>
      </c>
      <c r="B2586" s="54" t="str">
        <f>_xlfn.XLOOKUP(C2586,'School Lookup'!A:A,'School Lookup'!D:D,_xlfn.XLOOKUP(C2586,'School Lookup'!B:B,'School Lookup'!D:D,_xlfn.XLOOKUP(C2586,'School Lookup'!C:C,'School Lookup'!D:D,0)))</f>
        <v>Elton Primary School</v>
      </c>
      <c r="C2586" t="s">
        <v>331</v>
      </c>
      <c r="D2586" t="s">
        <v>1052</v>
      </c>
      <c r="E2586" t="s">
        <v>16</v>
      </c>
      <c r="F2586" t="s">
        <v>734</v>
      </c>
      <c r="G2586" t="s">
        <v>332</v>
      </c>
      <c r="H2586" t="s">
        <v>877</v>
      </c>
      <c r="I2586" t="s">
        <v>958</v>
      </c>
      <c r="J2586" t="s">
        <v>959</v>
      </c>
      <c r="K2586" s="4">
        <v>46035</v>
      </c>
      <c r="L2586" s="5">
        <v>0.39001157407407405</v>
      </c>
      <c r="M2586" t="s">
        <v>953</v>
      </c>
      <c r="N2586" s="5">
        <v>9.3749999999999997E-4</v>
      </c>
      <c r="O2586" t="s">
        <v>960</v>
      </c>
      <c r="P2586">
        <v>0</v>
      </c>
      <c r="Q2586">
        <v>20</v>
      </c>
      <c r="R2586" t="s">
        <v>1053</v>
      </c>
      <c r="S2586" t="s">
        <v>966</v>
      </c>
    </row>
    <row r="2587" spans="1:19" x14ac:dyDescent="0.25">
      <c r="A2587" s="54">
        <f>_xlfn.XLOOKUP(B2587,'School Lookup'!D:D,'School Lookup'!F:F,0)</f>
        <v>856243</v>
      </c>
      <c r="B2587" s="54" t="str">
        <f>_xlfn.XLOOKUP(C2587,'School Lookup'!A:A,'School Lookup'!D:D,_xlfn.XLOOKUP(C2587,'School Lookup'!B:B,'School Lookup'!D:D,_xlfn.XLOOKUP(C2587,'School Lookup'!C:C,'School Lookup'!D:D,0)))</f>
        <v>Elton Primary School</v>
      </c>
      <c r="C2587" t="s">
        <v>331</v>
      </c>
      <c r="D2587" t="s">
        <v>2099</v>
      </c>
      <c r="E2587" t="s">
        <v>16</v>
      </c>
      <c r="F2587" t="s">
        <v>734</v>
      </c>
      <c r="G2587" t="s">
        <v>332</v>
      </c>
      <c r="H2587" t="s">
        <v>877</v>
      </c>
      <c r="I2587" t="s">
        <v>958</v>
      </c>
      <c r="J2587" t="s">
        <v>959</v>
      </c>
      <c r="K2587" s="4">
        <v>46035</v>
      </c>
      <c r="L2587" s="5">
        <v>0.49342592592592593</v>
      </c>
      <c r="M2587" t="s">
        <v>953</v>
      </c>
      <c r="N2587" s="5">
        <v>8.1018518518518516E-5</v>
      </c>
      <c r="O2587" t="s">
        <v>960</v>
      </c>
      <c r="P2587">
        <v>0</v>
      </c>
      <c r="Q2587">
        <v>20</v>
      </c>
      <c r="R2587" t="s">
        <v>978</v>
      </c>
      <c r="S2587" t="s">
        <v>966</v>
      </c>
    </row>
    <row r="2588" spans="1:19" x14ac:dyDescent="0.25">
      <c r="A2588" s="54">
        <f>_xlfn.XLOOKUP(B2588,'School Lookup'!D:D,'School Lookup'!F:F,0)</f>
        <v>856243</v>
      </c>
      <c r="B2588" s="54" t="str">
        <f>_xlfn.XLOOKUP(C2588,'School Lookup'!A:A,'School Lookup'!D:D,_xlfn.XLOOKUP(C2588,'School Lookup'!B:B,'School Lookup'!D:D,_xlfn.XLOOKUP(C2588,'School Lookup'!C:C,'School Lookup'!D:D,0)))</f>
        <v>Elton Primary School</v>
      </c>
      <c r="C2588" t="s">
        <v>331</v>
      </c>
      <c r="D2588" t="s">
        <v>2099</v>
      </c>
      <c r="E2588" t="s">
        <v>16</v>
      </c>
      <c r="F2588" t="s">
        <v>734</v>
      </c>
      <c r="G2588" t="s">
        <v>332</v>
      </c>
      <c r="H2588" t="s">
        <v>877</v>
      </c>
      <c r="I2588" t="s">
        <v>958</v>
      </c>
      <c r="J2588" t="s">
        <v>959</v>
      </c>
      <c r="K2588" s="4">
        <v>46035</v>
      </c>
      <c r="L2588" s="5">
        <v>0.49747685185185186</v>
      </c>
      <c r="M2588" t="s">
        <v>953</v>
      </c>
      <c r="N2588" s="5">
        <v>5.0925925925925921E-4</v>
      </c>
      <c r="O2588" t="s">
        <v>960</v>
      </c>
      <c r="P2588">
        <v>0</v>
      </c>
      <c r="Q2588">
        <v>20</v>
      </c>
      <c r="R2588" t="s">
        <v>978</v>
      </c>
      <c r="S2588" t="s">
        <v>966</v>
      </c>
    </row>
    <row r="2589" spans="1:19" x14ac:dyDescent="0.25">
      <c r="A2589" s="54">
        <f>_xlfn.XLOOKUP(B2589,'School Lookup'!D:D,'School Lookup'!F:F,0)</f>
        <v>682471</v>
      </c>
      <c r="B2589" s="54" t="str">
        <f>_xlfn.XLOOKUP(C2589,'School Lookup'!A:A,'School Lookup'!D:D,_xlfn.XLOOKUP(C2589,'School Lookup'!B:B,'School Lookup'!D:D,_xlfn.XLOOKUP(C2589,'School Lookup'!C:C,'School Lookup'!D:D,0)))</f>
        <v>Ridgeway Primary School</v>
      </c>
      <c r="C2589" t="s">
        <v>334</v>
      </c>
      <c r="D2589" t="s">
        <v>2100</v>
      </c>
      <c r="E2589" t="s">
        <v>16</v>
      </c>
      <c r="F2589" t="s">
        <v>734</v>
      </c>
      <c r="G2589" t="s">
        <v>328</v>
      </c>
      <c r="H2589" t="s">
        <v>885</v>
      </c>
      <c r="I2589" t="s">
        <v>958</v>
      </c>
      <c r="J2589" t="s">
        <v>981</v>
      </c>
      <c r="K2589" s="4">
        <v>46035</v>
      </c>
      <c r="L2589" s="5">
        <v>0.58247685185185183</v>
      </c>
      <c r="M2589" t="s">
        <v>953</v>
      </c>
      <c r="N2589" s="5">
        <v>2.6145833333333333E-2</v>
      </c>
      <c r="O2589" t="s">
        <v>982</v>
      </c>
      <c r="P2589">
        <v>0</v>
      </c>
      <c r="Q2589">
        <v>20</v>
      </c>
      <c r="R2589" t="s">
        <v>1006</v>
      </c>
      <c r="S2589" t="s">
        <v>994</v>
      </c>
    </row>
    <row r="2590" spans="1:19" x14ac:dyDescent="0.25">
      <c r="A2590" s="54">
        <f>_xlfn.XLOOKUP(B2590,'School Lookup'!D:D,'School Lookup'!F:F,0)</f>
        <v>682471</v>
      </c>
      <c r="B2590" s="54" t="str">
        <f>_xlfn.XLOOKUP(C2590,'School Lookup'!A:A,'School Lookup'!D:D,_xlfn.XLOOKUP(C2590,'School Lookup'!B:B,'School Lookup'!D:D,_xlfn.XLOOKUP(C2590,'School Lookup'!C:C,'School Lookup'!D:D,0)))</f>
        <v>Ridgeway Primary School</v>
      </c>
      <c r="C2590" t="s">
        <v>334</v>
      </c>
      <c r="D2590" t="s">
        <v>2100</v>
      </c>
      <c r="E2590" t="s">
        <v>16</v>
      </c>
      <c r="F2590" t="s">
        <v>734</v>
      </c>
      <c r="G2590" t="s">
        <v>328</v>
      </c>
      <c r="H2590" t="s">
        <v>885</v>
      </c>
      <c r="I2590" t="s">
        <v>958</v>
      </c>
      <c r="J2590" t="s">
        <v>981</v>
      </c>
      <c r="K2590" s="4">
        <v>46035</v>
      </c>
      <c r="L2590" s="5">
        <v>0.63849537037037041</v>
      </c>
      <c r="M2590" t="s">
        <v>953</v>
      </c>
      <c r="N2590" s="5">
        <v>9.2476851851851852E-3</v>
      </c>
      <c r="O2590" t="s">
        <v>982</v>
      </c>
      <c r="P2590">
        <v>0</v>
      </c>
      <c r="Q2590">
        <v>20</v>
      </c>
      <c r="R2590" t="s">
        <v>1006</v>
      </c>
      <c r="S2590" t="s">
        <v>994</v>
      </c>
    </row>
    <row r="2591" spans="1:19" x14ac:dyDescent="0.25">
      <c r="A2591" s="54">
        <f>_xlfn.XLOOKUP(B2591,'School Lookup'!D:D,'School Lookup'!F:F,0)</f>
        <v>682471</v>
      </c>
      <c r="B2591" s="54" t="str">
        <f>_xlfn.XLOOKUP(C2591,'School Lookup'!A:A,'School Lookup'!D:D,_xlfn.XLOOKUP(C2591,'School Lookup'!B:B,'School Lookup'!D:D,_xlfn.XLOOKUP(C2591,'School Lookup'!C:C,'School Lookup'!D:D,0)))</f>
        <v>Ridgeway Primary School</v>
      </c>
      <c r="C2591" t="s">
        <v>334</v>
      </c>
      <c r="D2591" t="s">
        <v>2101</v>
      </c>
      <c r="E2591" t="s">
        <v>16</v>
      </c>
      <c r="F2591" t="s">
        <v>734</v>
      </c>
      <c r="G2591" t="s">
        <v>328</v>
      </c>
      <c r="H2591" t="s">
        <v>885</v>
      </c>
      <c r="I2591" t="s">
        <v>958</v>
      </c>
      <c r="J2591" t="s">
        <v>981</v>
      </c>
      <c r="K2591" s="4">
        <v>46035</v>
      </c>
      <c r="L2591" s="5">
        <v>0.64982638888888888</v>
      </c>
      <c r="M2591" t="s">
        <v>953</v>
      </c>
      <c r="N2591" s="5">
        <v>5.9027777777777778E-4</v>
      </c>
      <c r="O2591" t="s">
        <v>982</v>
      </c>
      <c r="P2591">
        <v>0</v>
      </c>
      <c r="Q2591">
        <v>20</v>
      </c>
      <c r="R2591" t="s">
        <v>998</v>
      </c>
      <c r="S2591" t="s">
        <v>987</v>
      </c>
    </row>
    <row r="2592" spans="1:19" x14ac:dyDescent="0.25">
      <c r="A2592" s="54">
        <f>_xlfn.XLOOKUP(B2592,'School Lookup'!D:D,'School Lookup'!F:F,0)</f>
        <v>823392</v>
      </c>
      <c r="B2592" s="54" t="str">
        <f>_xlfn.XLOOKUP(C2592,'School Lookup'!A:A,'School Lookup'!D:D,_xlfn.XLOOKUP(C2592,'School Lookup'!B:B,'School Lookup'!D:D,_xlfn.XLOOKUP(C2592,'School Lookup'!C:C,'School Lookup'!D:D,0)))</f>
        <v>Fitz Herbert C of E VA Primary School</v>
      </c>
      <c r="C2592" t="s">
        <v>31</v>
      </c>
      <c r="D2592" t="s">
        <v>1066</v>
      </c>
      <c r="E2592" t="s">
        <v>16</v>
      </c>
      <c r="F2592" t="s">
        <v>734</v>
      </c>
      <c r="G2592" t="s">
        <v>134</v>
      </c>
      <c r="H2592" t="s">
        <v>347</v>
      </c>
      <c r="I2592" t="s">
        <v>958</v>
      </c>
      <c r="J2592" t="s">
        <v>959</v>
      </c>
      <c r="K2592" s="4">
        <v>46035</v>
      </c>
      <c r="L2592" s="5">
        <v>0.40285879629629628</v>
      </c>
      <c r="M2592" t="s">
        <v>953</v>
      </c>
      <c r="N2592" s="5">
        <v>6.9444444444444447E-4</v>
      </c>
      <c r="O2592" t="s">
        <v>960</v>
      </c>
      <c r="P2592">
        <v>0</v>
      </c>
      <c r="Q2592">
        <v>20</v>
      </c>
      <c r="R2592" t="s">
        <v>974</v>
      </c>
      <c r="S2592" t="s">
        <v>955</v>
      </c>
    </row>
    <row r="2593" spans="1:19" x14ac:dyDescent="0.25">
      <c r="A2593" s="54">
        <f>_xlfn.XLOOKUP(B2593,'School Lookup'!D:D,'School Lookup'!F:F,0)</f>
        <v>823392</v>
      </c>
      <c r="B2593" s="54" t="str">
        <f>_xlfn.XLOOKUP(C2593,'School Lookup'!A:A,'School Lookup'!D:D,_xlfn.XLOOKUP(C2593,'School Lookup'!B:B,'School Lookup'!D:D,_xlfn.XLOOKUP(C2593,'School Lookup'!C:C,'School Lookup'!D:D,0)))</f>
        <v>Fitz Herbert C of E VA Primary School</v>
      </c>
      <c r="C2593" t="s">
        <v>31</v>
      </c>
      <c r="D2593" t="s">
        <v>1066</v>
      </c>
      <c r="E2593" t="s">
        <v>16</v>
      </c>
      <c r="F2593" t="s">
        <v>734</v>
      </c>
      <c r="G2593" t="s">
        <v>134</v>
      </c>
      <c r="H2593" t="s">
        <v>347</v>
      </c>
      <c r="I2593" t="s">
        <v>958</v>
      </c>
      <c r="J2593" t="s">
        <v>959</v>
      </c>
      <c r="K2593" s="4">
        <v>46035</v>
      </c>
      <c r="L2593" s="5">
        <v>0.50819444444444439</v>
      </c>
      <c r="M2593" t="s">
        <v>953</v>
      </c>
      <c r="N2593" s="5">
        <v>1.8518518518518518E-4</v>
      </c>
      <c r="O2593" t="s">
        <v>960</v>
      </c>
      <c r="P2593">
        <v>0</v>
      </c>
      <c r="Q2593">
        <v>20</v>
      </c>
      <c r="R2593" t="s">
        <v>974</v>
      </c>
      <c r="S2593" t="s">
        <v>955</v>
      </c>
    </row>
    <row r="2594" spans="1:19" x14ac:dyDescent="0.25">
      <c r="A2594" s="54">
        <f>_xlfn.XLOOKUP(B2594,'School Lookup'!D:D,'School Lookup'!F:F,0)</f>
        <v>823392</v>
      </c>
      <c r="B2594" s="54" t="str">
        <f>_xlfn.XLOOKUP(C2594,'School Lookup'!A:A,'School Lookup'!D:D,_xlfn.XLOOKUP(C2594,'School Lookup'!B:B,'School Lookup'!D:D,_xlfn.XLOOKUP(C2594,'School Lookup'!C:C,'School Lookup'!D:D,0)))</f>
        <v>Fitz Herbert C of E VA Primary School</v>
      </c>
      <c r="C2594" t="s">
        <v>31</v>
      </c>
      <c r="D2594" t="s">
        <v>1063</v>
      </c>
      <c r="E2594" t="s">
        <v>16</v>
      </c>
      <c r="F2594" t="s">
        <v>734</v>
      </c>
      <c r="G2594" t="s">
        <v>134</v>
      </c>
      <c r="H2594" t="s">
        <v>347</v>
      </c>
      <c r="I2594" t="s">
        <v>958</v>
      </c>
      <c r="J2594" t="s">
        <v>959</v>
      </c>
      <c r="K2594" s="4">
        <v>46035</v>
      </c>
      <c r="L2594" s="5">
        <v>0.58951388888888889</v>
      </c>
      <c r="M2594" t="s">
        <v>953</v>
      </c>
      <c r="N2594" s="5">
        <v>1.9675925925925926E-4</v>
      </c>
      <c r="O2594" t="s">
        <v>960</v>
      </c>
      <c r="P2594">
        <v>0</v>
      </c>
      <c r="Q2594">
        <v>20</v>
      </c>
      <c r="R2594" t="s">
        <v>955</v>
      </c>
    </row>
    <row r="2595" spans="1:19" x14ac:dyDescent="0.25">
      <c r="A2595" s="54">
        <f>_xlfn.XLOOKUP(B2595,'School Lookup'!D:D,'School Lookup'!F:F,0)</f>
        <v>251672</v>
      </c>
      <c r="B2595" s="54" t="str">
        <f>_xlfn.XLOOKUP(C2595,'School Lookup'!A:A,'School Lookup'!D:D,_xlfn.XLOOKUP(C2595,'School Lookup'!B:B,'School Lookup'!D:D,_xlfn.XLOOKUP(C2595,'School Lookup'!C:C,'School Lookup'!D:D,0)))</f>
        <v>Park Schools Federation</v>
      </c>
      <c r="C2595" t="s">
        <v>40</v>
      </c>
      <c r="D2595" t="s">
        <v>2102</v>
      </c>
      <c r="E2595" t="s">
        <v>16</v>
      </c>
      <c r="F2595" t="s">
        <v>734</v>
      </c>
      <c r="G2595" t="s">
        <v>235</v>
      </c>
      <c r="H2595" t="s">
        <v>228</v>
      </c>
      <c r="I2595" t="s">
        <v>980</v>
      </c>
      <c r="J2595" t="s">
        <v>981</v>
      </c>
      <c r="K2595" s="4">
        <v>46036</v>
      </c>
      <c r="L2595" s="5">
        <v>0.58125000000000004</v>
      </c>
      <c r="M2595" t="s">
        <v>953</v>
      </c>
      <c r="N2595" s="5">
        <v>3.5879629629629629E-4</v>
      </c>
      <c r="O2595" t="s">
        <v>982</v>
      </c>
      <c r="P2595">
        <v>7.8E-2</v>
      </c>
      <c r="Q2595">
        <v>20</v>
      </c>
      <c r="R2595" t="s">
        <v>989</v>
      </c>
      <c r="S2595" t="s">
        <v>990</v>
      </c>
    </row>
    <row r="2596" spans="1:19" x14ac:dyDescent="0.25">
      <c r="A2596" s="54">
        <f>_xlfn.XLOOKUP(B2596,'School Lookup'!D:D,'School Lookup'!F:F,0)</f>
        <v>251672</v>
      </c>
      <c r="B2596" s="54" t="str">
        <f>_xlfn.XLOOKUP(C2596,'School Lookup'!A:A,'School Lookup'!D:D,_xlfn.XLOOKUP(C2596,'School Lookup'!B:B,'School Lookup'!D:D,_xlfn.XLOOKUP(C2596,'School Lookup'!C:C,'School Lookup'!D:D,0)))</f>
        <v>Park Schools Federation</v>
      </c>
      <c r="C2596" t="s">
        <v>40</v>
      </c>
      <c r="D2596" t="s">
        <v>995</v>
      </c>
      <c r="E2596" t="s">
        <v>16</v>
      </c>
      <c r="F2596" t="s">
        <v>734</v>
      </c>
      <c r="G2596" t="s">
        <v>235</v>
      </c>
      <c r="H2596" t="s">
        <v>228</v>
      </c>
      <c r="I2596" t="s">
        <v>980</v>
      </c>
      <c r="J2596" t="s">
        <v>981</v>
      </c>
      <c r="K2596" s="4">
        <v>46036</v>
      </c>
      <c r="L2596" s="5">
        <v>0.58402777777777781</v>
      </c>
      <c r="M2596" t="s">
        <v>953</v>
      </c>
      <c r="N2596" s="5">
        <v>2.6620370370370372E-4</v>
      </c>
      <c r="O2596" t="s">
        <v>982</v>
      </c>
      <c r="P2596">
        <v>2.8000000000000001E-2</v>
      </c>
      <c r="Q2596">
        <v>20</v>
      </c>
      <c r="R2596" t="s">
        <v>996</v>
      </c>
      <c r="S2596" t="s">
        <v>994</v>
      </c>
    </row>
    <row r="2597" spans="1:19" x14ac:dyDescent="0.25">
      <c r="A2597" s="54">
        <f>_xlfn.XLOOKUP(B2597,'School Lookup'!D:D,'School Lookup'!F:F,0)</f>
        <v>251672</v>
      </c>
      <c r="B2597" s="54" t="str">
        <f>_xlfn.XLOOKUP(C2597,'School Lookup'!A:A,'School Lookup'!D:D,_xlfn.XLOOKUP(C2597,'School Lookup'!B:B,'School Lookup'!D:D,_xlfn.XLOOKUP(C2597,'School Lookup'!C:C,'School Lookup'!D:D,0)))</f>
        <v>Park Schools Federation</v>
      </c>
      <c r="C2597" t="s">
        <v>40</v>
      </c>
      <c r="D2597" t="s">
        <v>1421</v>
      </c>
      <c r="E2597" t="s">
        <v>16</v>
      </c>
      <c r="F2597" t="s">
        <v>734</v>
      </c>
      <c r="G2597" t="s">
        <v>235</v>
      </c>
      <c r="H2597" t="s">
        <v>228</v>
      </c>
      <c r="I2597" t="s">
        <v>980</v>
      </c>
      <c r="J2597" t="s">
        <v>981</v>
      </c>
      <c r="K2597" s="4">
        <v>46036</v>
      </c>
      <c r="L2597" s="5">
        <v>0.61597222222222225</v>
      </c>
      <c r="M2597" t="s">
        <v>953</v>
      </c>
      <c r="N2597" s="5">
        <v>3.9351851851851852E-4</v>
      </c>
      <c r="O2597" t="s">
        <v>982</v>
      </c>
      <c r="P2597">
        <v>8.5000000000000006E-2</v>
      </c>
      <c r="Q2597">
        <v>20</v>
      </c>
      <c r="R2597" t="s">
        <v>1074</v>
      </c>
      <c r="S2597" t="s">
        <v>990</v>
      </c>
    </row>
    <row r="2598" spans="1:19" x14ac:dyDescent="0.25">
      <c r="A2598" s="54">
        <f>_xlfn.XLOOKUP(B2598,'School Lookup'!D:D,'School Lookup'!F:F,0)</f>
        <v>251672</v>
      </c>
      <c r="B2598" s="54" t="str">
        <f>_xlfn.XLOOKUP(C2598,'School Lookup'!A:A,'School Lookup'!D:D,_xlfn.XLOOKUP(C2598,'School Lookup'!B:B,'School Lookup'!D:D,_xlfn.XLOOKUP(C2598,'School Lookup'!C:C,'School Lookup'!D:D,0)))</f>
        <v>Park Schools Federation</v>
      </c>
      <c r="C2598" t="s">
        <v>40</v>
      </c>
      <c r="D2598" t="s">
        <v>1518</v>
      </c>
      <c r="E2598" t="s">
        <v>16</v>
      </c>
      <c r="F2598" t="s">
        <v>734</v>
      </c>
      <c r="G2598" t="s">
        <v>235</v>
      </c>
      <c r="H2598" t="s">
        <v>228</v>
      </c>
      <c r="I2598" t="s">
        <v>980</v>
      </c>
      <c r="J2598" t="s">
        <v>981</v>
      </c>
      <c r="K2598" s="4">
        <v>46036</v>
      </c>
      <c r="L2598" s="5">
        <v>0.61944444444444446</v>
      </c>
      <c r="M2598" t="s">
        <v>953</v>
      </c>
      <c r="N2598" s="5">
        <v>3.8194444444444446E-4</v>
      </c>
      <c r="O2598" t="s">
        <v>982</v>
      </c>
      <c r="P2598">
        <v>0.04</v>
      </c>
      <c r="Q2598">
        <v>20</v>
      </c>
      <c r="R2598" t="s">
        <v>1006</v>
      </c>
      <c r="S2598" t="s">
        <v>994</v>
      </c>
    </row>
    <row r="2599" spans="1:19" x14ac:dyDescent="0.25">
      <c r="A2599" s="54">
        <f>_xlfn.XLOOKUP(B2599,'School Lookup'!D:D,'School Lookup'!F:F,0)</f>
        <v>251672</v>
      </c>
      <c r="B2599" s="54" t="str">
        <f>_xlfn.XLOOKUP(C2599,'School Lookup'!A:A,'School Lookup'!D:D,_xlfn.XLOOKUP(C2599,'School Lookup'!B:B,'School Lookup'!D:D,_xlfn.XLOOKUP(C2599,'School Lookup'!C:C,'School Lookup'!D:D,0)))</f>
        <v>Park Schools Federation</v>
      </c>
      <c r="C2599" t="s">
        <v>40</v>
      </c>
      <c r="D2599" t="s">
        <v>1960</v>
      </c>
      <c r="E2599" t="s">
        <v>16</v>
      </c>
      <c r="F2599" t="s">
        <v>734</v>
      </c>
      <c r="G2599" t="s">
        <v>235</v>
      </c>
      <c r="H2599" t="s">
        <v>228</v>
      </c>
      <c r="I2599" t="s">
        <v>980</v>
      </c>
      <c r="J2599" t="s">
        <v>981</v>
      </c>
      <c r="K2599" s="4">
        <v>46036</v>
      </c>
      <c r="L2599" s="5">
        <v>0.62986111111111109</v>
      </c>
      <c r="M2599" t="s">
        <v>953</v>
      </c>
      <c r="N2599" s="5">
        <v>2.3726851851851851E-3</v>
      </c>
      <c r="O2599" t="s">
        <v>982</v>
      </c>
      <c r="P2599">
        <v>0.24299999999999999</v>
      </c>
      <c r="Q2599">
        <v>20</v>
      </c>
      <c r="R2599" t="s">
        <v>986</v>
      </c>
      <c r="S2599" t="s">
        <v>987</v>
      </c>
    </row>
    <row r="2600" spans="1:19" x14ac:dyDescent="0.25">
      <c r="A2600" s="54">
        <f>_xlfn.XLOOKUP(B2600,'School Lookup'!D:D,'School Lookup'!F:F,0)</f>
        <v>251672</v>
      </c>
      <c r="B2600" s="54" t="str">
        <f>_xlfn.XLOOKUP(C2600,'School Lookup'!A:A,'School Lookup'!D:D,_xlfn.XLOOKUP(C2600,'School Lookup'!B:B,'School Lookup'!D:D,_xlfn.XLOOKUP(C2600,'School Lookup'!C:C,'School Lookup'!D:D,0)))</f>
        <v>Park Schools Federation</v>
      </c>
      <c r="C2600" t="s">
        <v>40</v>
      </c>
      <c r="D2600" t="s">
        <v>2103</v>
      </c>
      <c r="E2600" t="s">
        <v>16</v>
      </c>
      <c r="F2600" t="s">
        <v>734</v>
      </c>
      <c r="G2600" t="s">
        <v>235</v>
      </c>
      <c r="H2600" t="s">
        <v>228</v>
      </c>
      <c r="I2600" t="s">
        <v>980</v>
      </c>
      <c r="J2600" t="s">
        <v>981</v>
      </c>
      <c r="K2600" s="4">
        <v>46036</v>
      </c>
      <c r="L2600" s="5">
        <v>0.64513888888888893</v>
      </c>
      <c r="M2600" t="s">
        <v>953</v>
      </c>
      <c r="N2600" s="5">
        <v>8.1018518518518516E-4</v>
      </c>
      <c r="O2600" t="s">
        <v>982</v>
      </c>
      <c r="P2600">
        <v>8.3000000000000004E-2</v>
      </c>
      <c r="Q2600">
        <v>20</v>
      </c>
      <c r="R2600" t="s">
        <v>1011</v>
      </c>
      <c r="S2600" t="s">
        <v>984</v>
      </c>
    </row>
    <row r="2601" spans="1:19" x14ac:dyDescent="0.25">
      <c r="A2601" s="54">
        <f>_xlfn.XLOOKUP(B2601,'School Lookup'!D:D,'School Lookup'!F:F,0)</f>
        <v>251672</v>
      </c>
      <c r="B2601" s="54" t="str">
        <f>_xlfn.XLOOKUP(C2601,'School Lookup'!A:A,'School Lookup'!D:D,_xlfn.XLOOKUP(C2601,'School Lookup'!B:B,'School Lookup'!D:D,_xlfn.XLOOKUP(C2601,'School Lookup'!C:C,'School Lookup'!D:D,0)))</f>
        <v>Park Schools Federation</v>
      </c>
      <c r="C2601" t="s">
        <v>40</v>
      </c>
      <c r="D2601" t="s">
        <v>2012</v>
      </c>
      <c r="E2601" t="s">
        <v>16</v>
      </c>
      <c r="F2601" t="s">
        <v>734</v>
      </c>
      <c r="G2601" t="s">
        <v>235</v>
      </c>
      <c r="H2601" t="s">
        <v>228</v>
      </c>
      <c r="I2601" t="s">
        <v>980</v>
      </c>
      <c r="J2601" t="s">
        <v>981</v>
      </c>
      <c r="K2601" s="4">
        <v>46036</v>
      </c>
      <c r="L2601" s="5">
        <v>0.65</v>
      </c>
      <c r="M2601" t="s">
        <v>953</v>
      </c>
      <c r="N2601" s="5">
        <v>1.6203703703703703E-4</v>
      </c>
      <c r="O2601" t="s">
        <v>982</v>
      </c>
      <c r="P2601">
        <v>0.02</v>
      </c>
      <c r="Q2601">
        <v>20</v>
      </c>
      <c r="R2601" t="s">
        <v>998</v>
      </c>
      <c r="S2601" t="s">
        <v>987</v>
      </c>
    </row>
    <row r="2602" spans="1:19" x14ac:dyDescent="0.25">
      <c r="A2602" s="54">
        <f>_xlfn.XLOOKUP(B2602,'School Lookup'!D:D,'School Lookup'!F:F,0)</f>
        <v>251672</v>
      </c>
      <c r="B2602" s="54" t="str">
        <f>_xlfn.XLOOKUP(C2602,'School Lookup'!A:A,'School Lookup'!D:D,_xlfn.XLOOKUP(C2602,'School Lookup'!B:B,'School Lookup'!D:D,_xlfn.XLOOKUP(C2602,'School Lookup'!C:C,'School Lookup'!D:D,0)))</f>
        <v>Park Schools Federation</v>
      </c>
      <c r="C2602" t="s">
        <v>40</v>
      </c>
      <c r="D2602" t="s">
        <v>999</v>
      </c>
      <c r="E2602" t="s">
        <v>16</v>
      </c>
      <c r="F2602" t="s">
        <v>734</v>
      </c>
      <c r="G2602" t="s">
        <v>235</v>
      </c>
      <c r="H2602" t="s">
        <v>228</v>
      </c>
      <c r="I2602" t="s">
        <v>980</v>
      </c>
      <c r="J2602" t="s">
        <v>981</v>
      </c>
      <c r="K2602" s="4">
        <v>46036</v>
      </c>
      <c r="L2602" s="5">
        <v>0.65069444444444446</v>
      </c>
      <c r="M2602" t="s">
        <v>953</v>
      </c>
      <c r="N2602" s="5">
        <v>3.2870370370370371E-3</v>
      </c>
      <c r="O2602" t="s">
        <v>982</v>
      </c>
      <c r="P2602">
        <v>0.33700000000000002</v>
      </c>
      <c r="Q2602">
        <v>20</v>
      </c>
      <c r="R2602" t="s">
        <v>983</v>
      </c>
      <c r="S2602" t="s">
        <v>984</v>
      </c>
    </row>
    <row r="2603" spans="1:19" x14ac:dyDescent="0.25">
      <c r="A2603" s="54">
        <f>_xlfn.XLOOKUP(B2603,'School Lookup'!D:D,'School Lookup'!F:F,0)</f>
        <v>251672</v>
      </c>
      <c r="B2603" s="54" t="str">
        <f>_xlfn.XLOOKUP(C2603,'School Lookup'!A:A,'School Lookup'!D:D,_xlfn.XLOOKUP(C2603,'School Lookup'!B:B,'School Lookup'!D:D,_xlfn.XLOOKUP(C2603,'School Lookup'!C:C,'School Lookup'!D:D,0)))</f>
        <v>Park Schools Federation</v>
      </c>
      <c r="C2603" t="s">
        <v>40</v>
      </c>
      <c r="D2603" t="s">
        <v>2012</v>
      </c>
      <c r="E2603" t="s">
        <v>16</v>
      </c>
      <c r="F2603" t="s">
        <v>734</v>
      </c>
      <c r="G2603" t="s">
        <v>235</v>
      </c>
      <c r="H2603" t="s">
        <v>228</v>
      </c>
      <c r="I2603" t="s">
        <v>980</v>
      </c>
      <c r="J2603" t="s">
        <v>981</v>
      </c>
      <c r="K2603" s="4">
        <v>46036</v>
      </c>
      <c r="L2603" s="5">
        <v>0.65069444444444446</v>
      </c>
      <c r="M2603" t="s">
        <v>953</v>
      </c>
      <c r="N2603" s="5">
        <v>1.1574074074074073E-5</v>
      </c>
      <c r="O2603" t="s">
        <v>982</v>
      </c>
      <c r="P2603">
        <v>0.02</v>
      </c>
      <c r="Q2603">
        <v>20</v>
      </c>
      <c r="R2603" t="s">
        <v>998</v>
      </c>
      <c r="S2603" t="s">
        <v>987</v>
      </c>
    </row>
    <row r="2604" spans="1:19" x14ac:dyDescent="0.25">
      <c r="A2604" s="54">
        <f>_xlfn.XLOOKUP(B2604,'School Lookup'!D:D,'School Lookup'!F:F,0)</f>
        <v>251672</v>
      </c>
      <c r="B2604" s="54" t="str">
        <f>_xlfn.XLOOKUP(C2604,'School Lookup'!A:A,'School Lookup'!D:D,_xlfn.XLOOKUP(C2604,'School Lookup'!B:B,'School Lookup'!D:D,_xlfn.XLOOKUP(C2604,'School Lookup'!C:C,'School Lookup'!D:D,0)))</f>
        <v>Park Schools Federation</v>
      </c>
      <c r="C2604" t="s">
        <v>40</v>
      </c>
      <c r="D2604" t="s">
        <v>2012</v>
      </c>
      <c r="E2604" t="s">
        <v>16</v>
      </c>
      <c r="F2604" t="s">
        <v>734</v>
      </c>
      <c r="G2604" t="s">
        <v>235</v>
      </c>
      <c r="H2604" t="s">
        <v>228</v>
      </c>
      <c r="I2604" t="s">
        <v>980</v>
      </c>
      <c r="J2604" t="s">
        <v>981</v>
      </c>
      <c r="K2604" s="4">
        <v>46036</v>
      </c>
      <c r="L2604" s="5">
        <v>0.65069444444444446</v>
      </c>
      <c r="M2604" t="s">
        <v>953</v>
      </c>
      <c r="N2604" s="5">
        <v>5.6712962962962967E-4</v>
      </c>
      <c r="O2604" t="s">
        <v>982</v>
      </c>
      <c r="P2604">
        <v>5.8000000000000003E-2</v>
      </c>
      <c r="Q2604">
        <v>20</v>
      </c>
      <c r="R2604" t="s">
        <v>998</v>
      </c>
      <c r="S2604" t="s">
        <v>987</v>
      </c>
    </row>
    <row r="2605" spans="1:19" x14ac:dyDescent="0.25">
      <c r="A2605" s="54">
        <f>_xlfn.XLOOKUP(B2605,'School Lookup'!D:D,'School Lookup'!F:F,0)</f>
        <v>251672</v>
      </c>
      <c r="B2605" s="54" t="str">
        <f>_xlfn.XLOOKUP(C2605,'School Lookup'!A:A,'School Lookup'!D:D,_xlfn.XLOOKUP(C2605,'School Lookup'!B:B,'School Lookup'!D:D,_xlfn.XLOOKUP(C2605,'School Lookup'!C:C,'School Lookup'!D:D,0)))</f>
        <v>Park Schools Federation</v>
      </c>
      <c r="C2605" t="s">
        <v>40</v>
      </c>
      <c r="D2605" t="s">
        <v>2104</v>
      </c>
      <c r="E2605" t="s">
        <v>16</v>
      </c>
      <c r="F2605" t="s">
        <v>734</v>
      </c>
      <c r="G2605" t="s">
        <v>235</v>
      </c>
      <c r="H2605" t="s">
        <v>228</v>
      </c>
      <c r="I2605" t="s">
        <v>980</v>
      </c>
      <c r="J2605" t="s">
        <v>981</v>
      </c>
      <c r="K2605" s="4">
        <v>46036</v>
      </c>
      <c r="L2605" s="5">
        <v>0.70347222222222228</v>
      </c>
      <c r="M2605" t="s">
        <v>953</v>
      </c>
      <c r="N2605" s="5">
        <v>2.3379629629629631E-3</v>
      </c>
      <c r="O2605" t="s">
        <v>982</v>
      </c>
      <c r="P2605">
        <v>0.24</v>
      </c>
      <c r="Q2605">
        <v>20</v>
      </c>
      <c r="R2605" t="s">
        <v>998</v>
      </c>
      <c r="S2605" t="s">
        <v>987</v>
      </c>
    </row>
    <row r="2606" spans="1:19" x14ac:dyDescent="0.25">
      <c r="A2606" s="54">
        <f>_xlfn.XLOOKUP(B2606,'School Lookup'!D:D,'School Lookup'!F:F,0)</f>
        <v>251672</v>
      </c>
      <c r="B2606" s="54" t="str">
        <f>_xlfn.XLOOKUP(C2606,'School Lookup'!A:A,'School Lookup'!D:D,_xlfn.XLOOKUP(C2606,'School Lookup'!B:B,'School Lookup'!D:D,_xlfn.XLOOKUP(C2606,'School Lookup'!C:C,'School Lookup'!D:D,0)))</f>
        <v>Park Schools Federation</v>
      </c>
      <c r="C2606" t="s">
        <v>40</v>
      </c>
      <c r="D2606" t="s">
        <v>1755</v>
      </c>
      <c r="E2606" t="s">
        <v>16</v>
      </c>
      <c r="F2606" t="s">
        <v>734</v>
      </c>
      <c r="G2606" t="s">
        <v>235</v>
      </c>
      <c r="H2606" t="s">
        <v>228</v>
      </c>
      <c r="I2606" t="s">
        <v>980</v>
      </c>
      <c r="J2606" t="s">
        <v>959</v>
      </c>
      <c r="K2606" s="4">
        <v>46036</v>
      </c>
      <c r="L2606" s="5">
        <v>0.50138888888888888</v>
      </c>
      <c r="M2606" t="s">
        <v>953</v>
      </c>
      <c r="N2606" s="5">
        <v>3.2523148148148147E-3</v>
      </c>
      <c r="O2606" t="s">
        <v>960</v>
      </c>
      <c r="P2606">
        <v>0.04</v>
      </c>
      <c r="Q2606">
        <v>20</v>
      </c>
      <c r="R2606" t="s">
        <v>1071</v>
      </c>
      <c r="S2606" t="s">
        <v>966</v>
      </c>
    </row>
    <row r="2607" spans="1:19" x14ac:dyDescent="0.25">
      <c r="A2607" s="54">
        <f>_xlfn.XLOOKUP(B2607,'School Lookup'!D:D,'School Lookup'!F:F,0)</f>
        <v>251672</v>
      </c>
      <c r="B2607" s="54" t="str">
        <f>_xlfn.XLOOKUP(C2607,'School Lookup'!A:A,'School Lookup'!D:D,_xlfn.XLOOKUP(C2607,'School Lookup'!B:B,'School Lookup'!D:D,_xlfn.XLOOKUP(C2607,'School Lookup'!C:C,'School Lookup'!D:D,0)))</f>
        <v>Park Schools Federation</v>
      </c>
      <c r="C2607" t="s">
        <v>40</v>
      </c>
      <c r="D2607" t="s">
        <v>1037</v>
      </c>
      <c r="E2607" t="s">
        <v>16</v>
      </c>
      <c r="F2607" t="s">
        <v>734</v>
      </c>
      <c r="G2607" t="s">
        <v>235</v>
      </c>
      <c r="H2607" t="s">
        <v>228</v>
      </c>
      <c r="I2607" t="s">
        <v>980</v>
      </c>
      <c r="J2607" t="s">
        <v>959</v>
      </c>
      <c r="K2607" s="4">
        <v>46036</v>
      </c>
      <c r="L2607" s="5">
        <v>0.61319444444444449</v>
      </c>
      <c r="M2607" t="s">
        <v>953</v>
      </c>
      <c r="N2607" s="5">
        <v>7.291666666666667E-4</v>
      </c>
      <c r="O2607" t="s">
        <v>960</v>
      </c>
      <c r="P2607">
        <v>2.1999999999999999E-2</v>
      </c>
      <c r="Q2607">
        <v>20</v>
      </c>
      <c r="R2607" t="s">
        <v>978</v>
      </c>
      <c r="S2607" t="s">
        <v>966</v>
      </c>
    </row>
    <row r="2608" spans="1:19" x14ac:dyDescent="0.25">
      <c r="A2608" s="54">
        <f>_xlfn.XLOOKUP(B2608,'School Lookup'!D:D,'School Lookup'!F:F,0)</f>
        <v>148526</v>
      </c>
      <c r="B2608" s="54" t="str">
        <f>_xlfn.XLOOKUP(C2608,'School Lookup'!A:A,'School Lookup'!D:D,_xlfn.XLOOKUP(C2608,'School Lookup'!B:B,'School Lookup'!D:D,_xlfn.XLOOKUP(C2608,'School Lookup'!C:C,'School Lookup'!D:D,0)))</f>
        <v>The Village Federation Lines</v>
      </c>
      <c r="C2608" t="s">
        <v>51</v>
      </c>
      <c r="D2608" t="s">
        <v>2105</v>
      </c>
      <c r="E2608" t="s">
        <v>16</v>
      </c>
      <c r="F2608" t="s">
        <v>734</v>
      </c>
      <c r="G2608" t="s">
        <v>134</v>
      </c>
      <c r="H2608" t="s">
        <v>347</v>
      </c>
      <c r="I2608" t="s">
        <v>958</v>
      </c>
      <c r="J2608" t="s">
        <v>981</v>
      </c>
      <c r="K2608" s="4">
        <v>46036</v>
      </c>
      <c r="L2608" s="5">
        <v>0.51001157407407405</v>
      </c>
      <c r="M2608" t="s">
        <v>953</v>
      </c>
      <c r="N2608" s="5">
        <v>1.1585648148148149E-2</v>
      </c>
      <c r="O2608" t="s">
        <v>982</v>
      </c>
      <c r="P2608">
        <v>0</v>
      </c>
      <c r="Q2608">
        <v>20</v>
      </c>
      <c r="R2608" t="s">
        <v>1006</v>
      </c>
      <c r="S2608" t="s">
        <v>994</v>
      </c>
    </row>
    <row r="2609" spans="1:19" x14ac:dyDescent="0.25">
      <c r="A2609" s="54">
        <f>_xlfn.XLOOKUP(B2609,'School Lookup'!D:D,'School Lookup'!F:F,0)</f>
        <v>856243</v>
      </c>
      <c r="B2609" s="54" t="str">
        <f>_xlfn.XLOOKUP(C2609,'School Lookup'!A:A,'School Lookup'!D:D,_xlfn.XLOOKUP(C2609,'School Lookup'!B:B,'School Lookup'!D:D,_xlfn.XLOOKUP(C2609,'School Lookup'!C:C,'School Lookup'!D:D,0)))</f>
        <v>Elton Primary School</v>
      </c>
      <c r="C2609" t="s">
        <v>54</v>
      </c>
      <c r="D2609">
        <v>699</v>
      </c>
      <c r="E2609" t="s">
        <v>16</v>
      </c>
      <c r="F2609" t="s">
        <v>734</v>
      </c>
      <c r="G2609" t="s">
        <v>332</v>
      </c>
      <c r="H2609" t="s">
        <v>877</v>
      </c>
      <c r="I2609" t="s">
        <v>958</v>
      </c>
      <c r="J2609" t="s">
        <v>959</v>
      </c>
      <c r="K2609" s="4">
        <v>46036</v>
      </c>
      <c r="L2609" s="5">
        <v>0.40277777777777779</v>
      </c>
      <c r="M2609" t="s">
        <v>953</v>
      </c>
      <c r="N2609" s="5">
        <v>2.8587962962962963E-3</v>
      </c>
      <c r="O2609" t="s">
        <v>960</v>
      </c>
      <c r="P2609">
        <v>0</v>
      </c>
      <c r="Q2609">
        <v>20</v>
      </c>
      <c r="R2609" t="s">
        <v>975</v>
      </c>
      <c r="S2609" t="s">
        <v>976</v>
      </c>
    </row>
    <row r="2610" spans="1:19" x14ac:dyDescent="0.25">
      <c r="A2610" s="54">
        <f>_xlfn.XLOOKUP(B2610,'School Lookup'!D:D,'School Lookup'!F:F,0)</f>
        <v>856243</v>
      </c>
      <c r="B2610" s="54" t="str">
        <f>_xlfn.XLOOKUP(C2610,'School Lookup'!A:A,'School Lookup'!D:D,_xlfn.XLOOKUP(C2610,'School Lookup'!B:B,'School Lookup'!D:D,_xlfn.XLOOKUP(C2610,'School Lookup'!C:C,'School Lookup'!D:D,0)))</f>
        <v>Elton Primary School</v>
      </c>
      <c r="C2610" t="s">
        <v>54</v>
      </c>
      <c r="D2610">
        <v>699</v>
      </c>
      <c r="E2610" t="s">
        <v>16</v>
      </c>
      <c r="F2610" t="s">
        <v>734</v>
      </c>
      <c r="G2610" t="s">
        <v>332</v>
      </c>
      <c r="H2610" t="s">
        <v>877</v>
      </c>
      <c r="I2610" t="s">
        <v>958</v>
      </c>
      <c r="J2610" t="s">
        <v>959</v>
      </c>
      <c r="K2610" s="4">
        <v>46036</v>
      </c>
      <c r="L2610" s="5">
        <v>0.44567129629629632</v>
      </c>
      <c r="M2610" t="s">
        <v>953</v>
      </c>
      <c r="N2610" s="5">
        <v>7.7546296296296293E-4</v>
      </c>
      <c r="O2610" t="s">
        <v>960</v>
      </c>
      <c r="P2610">
        <v>0</v>
      </c>
      <c r="Q2610">
        <v>20</v>
      </c>
      <c r="R2610" t="s">
        <v>975</v>
      </c>
      <c r="S2610" t="s">
        <v>976</v>
      </c>
    </row>
    <row r="2611" spans="1:19" x14ac:dyDescent="0.25">
      <c r="A2611" s="54">
        <f>_xlfn.XLOOKUP(B2611,'School Lookup'!D:D,'School Lookup'!F:F,0)</f>
        <v>856243</v>
      </c>
      <c r="B2611" s="54" t="str">
        <f>_xlfn.XLOOKUP(C2611,'School Lookup'!A:A,'School Lookup'!D:D,_xlfn.XLOOKUP(C2611,'School Lookup'!B:B,'School Lookup'!D:D,_xlfn.XLOOKUP(C2611,'School Lookup'!C:C,'School Lookup'!D:D,0)))</f>
        <v>Elton Primary School</v>
      </c>
      <c r="C2611" t="s">
        <v>54</v>
      </c>
      <c r="D2611">
        <v>699</v>
      </c>
      <c r="E2611" t="s">
        <v>16</v>
      </c>
      <c r="F2611" t="s">
        <v>734</v>
      </c>
      <c r="G2611" t="s">
        <v>332</v>
      </c>
      <c r="H2611" t="s">
        <v>877</v>
      </c>
      <c r="I2611" t="s">
        <v>958</v>
      </c>
      <c r="J2611" t="s">
        <v>959</v>
      </c>
      <c r="K2611" s="4">
        <v>46036</v>
      </c>
      <c r="L2611" s="5">
        <v>0.48913194444444447</v>
      </c>
      <c r="M2611" t="s">
        <v>953</v>
      </c>
      <c r="N2611" s="5">
        <v>1.9328703703703704E-3</v>
      </c>
      <c r="O2611" t="s">
        <v>960</v>
      </c>
      <c r="P2611">
        <v>0</v>
      </c>
      <c r="Q2611">
        <v>20</v>
      </c>
      <c r="R2611" t="s">
        <v>975</v>
      </c>
      <c r="S2611" t="s">
        <v>976</v>
      </c>
    </row>
    <row r="2612" spans="1:19" x14ac:dyDescent="0.25">
      <c r="A2612" s="54">
        <f>_xlfn.XLOOKUP(B2612,'School Lookup'!D:D,'School Lookup'!F:F,0)</f>
        <v>856243</v>
      </c>
      <c r="B2612" s="54" t="str">
        <f>_xlfn.XLOOKUP(C2612,'School Lookup'!A:A,'School Lookup'!D:D,_xlfn.XLOOKUP(C2612,'School Lookup'!B:B,'School Lookup'!D:D,_xlfn.XLOOKUP(C2612,'School Lookup'!C:C,'School Lookup'!D:D,0)))</f>
        <v>Elton Primary School</v>
      </c>
      <c r="C2612" t="s">
        <v>54</v>
      </c>
      <c r="D2612">
        <v>700</v>
      </c>
      <c r="E2612" t="s">
        <v>16</v>
      </c>
      <c r="F2612" t="s">
        <v>734</v>
      </c>
      <c r="G2612" t="s">
        <v>332</v>
      </c>
      <c r="H2612" t="s">
        <v>877</v>
      </c>
      <c r="I2612" t="s">
        <v>958</v>
      </c>
      <c r="J2612" t="s">
        <v>959</v>
      </c>
      <c r="K2612" s="4">
        <v>46036</v>
      </c>
      <c r="L2612" s="5">
        <v>0.52194444444444443</v>
      </c>
      <c r="M2612" t="s">
        <v>953</v>
      </c>
      <c r="N2612" s="5">
        <v>6.2500000000000001E-4</v>
      </c>
      <c r="O2612" t="s">
        <v>960</v>
      </c>
      <c r="P2612">
        <v>0</v>
      </c>
      <c r="Q2612">
        <v>20</v>
      </c>
      <c r="R2612" t="s">
        <v>955</v>
      </c>
    </row>
    <row r="2613" spans="1:19" x14ac:dyDescent="0.25">
      <c r="A2613" s="54">
        <f>_xlfn.XLOOKUP(B2613,'School Lookup'!D:D,'School Lookup'!F:F,0)</f>
        <v>856243</v>
      </c>
      <c r="B2613" s="54" t="str">
        <f>_xlfn.XLOOKUP(C2613,'School Lookup'!A:A,'School Lookup'!D:D,_xlfn.XLOOKUP(C2613,'School Lookup'!B:B,'School Lookup'!D:D,_xlfn.XLOOKUP(C2613,'School Lookup'!C:C,'School Lookup'!D:D,0)))</f>
        <v>Elton Primary School</v>
      </c>
      <c r="C2613" t="s">
        <v>54</v>
      </c>
      <c r="D2613">
        <v>700</v>
      </c>
      <c r="E2613" t="s">
        <v>16</v>
      </c>
      <c r="F2613" t="s">
        <v>734</v>
      </c>
      <c r="G2613" t="s">
        <v>332</v>
      </c>
      <c r="H2613" t="s">
        <v>877</v>
      </c>
      <c r="I2613" t="s">
        <v>958</v>
      </c>
      <c r="J2613" t="s">
        <v>959</v>
      </c>
      <c r="K2613" s="4">
        <v>46036</v>
      </c>
      <c r="L2613" s="5">
        <v>0.58972222222222226</v>
      </c>
      <c r="M2613" t="s">
        <v>953</v>
      </c>
      <c r="N2613" s="5">
        <v>8.726851851851852E-3</v>
      </c>
      <c r="O2613" t="s">
        <v>960</v>
      </c>
      <c r="P2613">
        <v>0</v>
      </c>
      <c r="Q2613">
        <v>20</v>
      </c>
      <c r="R2613" t="s">
        <v>955</v>
      </c>
    </row>
    <row r="2614" spans="1:19" x14ac:dyDescent="0.25">
      <c r="A2614" s="54">
        <f>_xlfn.XLOOKUP(B2614,'School Lookup'!D:D,'School Lookup'!F:F,0)</f>
        <v>819500</v>
      </c>
      <c r="B2614" s="54" t="str">
        <f>_xlfn.XLOOKUP(C2614,'School Lookup'!A:A,'School Lookup'!D:D,_xlfn.XLOOKUP(C2614,'School Lookup'!B:B,'School Lookup'!D:D,_xlfn.XLOOKUP(C2614,'School Lookup'!C:C,'School Lookup'!D:D,0)))</f>
        <v>Tansley Primary School</v>
      </c>
      <c r="C2614" t="s">
        <v>30</v>
      </c>
      <c r="D2614" t="s">
        <v>1022</v>
      </c>
      <c r="E2614" t="s">
        <v>16</v>
      </c>
      <c r="F2614" t="s">
        <v>734</v>
      </c>
      <c r="G2614" t="s">
        <v>223</v>
      </c>
      <c r="H2614" t="s">
        <v>302</v>
      </c>
      <c r="I2614" t="s">
        <v>980</v>
      </c>
      <c r="J2614" t="s">
        <v>959</v>
      </c>
      <c r="K2614" s="4">
        <v>46036</v>
      </c>
      <c r="L2614" s="5">
        <v>0.27271990740740742</v>
      </c>
      <c r="M2614" t="s">
        <v>953</v>
      </c>
      <c r="N2614" s="5">
        <v>2.4305555555555555E-4</v>
      </c>
      <c r="O2614" t="s">
        <v>1023</v>
      </c>
      <c r="P2614">
        <v>2.1999999999999999E-2</v>
      </c>
      <c r="Q2614">
        <v>20</v>
      </c>
      <c r="R2614" t="s">
        <v>1024</v>
      </c>
      <c r="S2614" t="s">
        <v>966</v>
      </c>
    </row>
    <row r="2615" spans="1:19" x14ac:dyDescent="0.25">
      <c r="A2615" s="54">
        <f>_xlfn.XLOOKUP(B2615,'School Lookup'!D:D,'School Lookup'!F:F,0)</f>
        <v>819500</v>
      </c>
      <c r="B2615" s="54" t="str">
        <f>_xlfn.XLOOKUP(C2615,'School Lookup'!A:A,'School Lookup'!D:D,_xlfn.XLOOKUP(C2615,'School Lookup'!B:B,'School Lookup'!D:D,_xlfn.XLOOKUP(C2615,'School Lookup'!C:C,'School Lookup'!D:D,0)))</f>
        <v>Tansley Primary School</v>
      </c>
      <c r="C2615" t="s">
        <v>30</v>
      </c>
      <c r="D2615" t="s">
        <v>1452</v>
      </c>
      <c r="E2615" t="s">
        <v>16</v>
      </c>
      <c r="F2615" t="s">
        <v>734</v>
      </c>
      <c r="G2615" t="s">
        <v>223</v>
      </c>
      <c r="H2615" t="s">
        <v>302</v>
      </c>
      <c r="I2615" t="s">
        <v>980</v>
      </c>
      <c r="J2615" t="s">
        <v>959</v>
      </c>
      <c r="K2615" s="4">
        <v>46036</v>
      </c>
      <c r="L2615" s="5">
        <v>0.61148148148148151</v>
      </c>
      <c r="M2615" t="s">
        <v>953</v>
      </c>
      <c r="N2615" s="5">
        <v>1.1574074074074073E-5</v>
      </c>
      <c r="O2615" t="s">
        <v>1023</v>
      </c>
      <c r="P2615">
        <v>2.1999999999999999E-2</v>
      </c>
      <c r="Q2615">
        <v>20</v>
      </c>
      <c r="R2615" t="s">
        <v>1453</v>
      </c>
      <c r="S2615" t="s">
        <v>966</v>
      </c>
    </row>
    <row r="2616" spans="1:19" x14ac:dyDescent="0.25">
      <c r="A2616" s="54">
        <f>_xlfn.XLOOKUP(B2616,'School Lookup'!D:D,'School Lookup'!F:F,0)</f>
        <v>819500</v>
      </c>
      <c r="B2616" s="54" t="str">
        <f>_xlfn.XLOOKUP(C2616,'School Lookup'!A:A,'School Lookup'!D:D,_xlfn.XLOOKUP(C2616,'School Lookup'!B:B,'School Lookup'!D:D,_xlfn.XLOOKUP(C2616,'School Lookup'!C:C,'School Lookup'!D:D,0)))</f>
        <v>Tansley Primary School</v>
      </c>
      <c r="C2616" t="s">
        <v>30</v>
      </c>
      <c r="D2616" t="s">
        <v>1382</v>
      </c>
      <c r="E2616" t="s">
        <v>16</v>
      </c>
      <c r="F2616" t="s">
        <v>734</v>
      </c>
      <c r="G2616" t="s">
        <v>223</v>
      </c>
      <c r="H2616" t="s">
        <v>302</v>
      </c>
      <c r="I2616" t="s">
        <v>980</v>
      </c>
      <c r="J2616" t="s">
        <v>981</v>
      </c>
      <c r="K2616" s="4">
        <v>46036</v>
      </c>
      <c r="L2616" s="5">
        <v>0.35961805555555554</v>
      </c>
      <c r="M2616" t="s">
        <v>953</v>
      </c>
      <c r="N2616" s="5">
        <v>3.9351851851851852E-4</v>
      </c>
      <c r="O2616" t="s">
        <v>982</v>
      </c>
      <c r="P2616">
        <v>4.2000000000000003E-2</v>
      </c>
      <c r="Q2616">
        <v>20</v>
      </c>
      <c r="R2616" t="s">
        <v>998</v>
      </c>
      <c r="S2616" t="s">
        <v>987</v>
      </c>
    </row>
    <row r="2617" spans="1:19" x14ac:dyDescent="0.25">
      <c r="A2617" s="54">
        <f>_xlfn.XLOOKUP(B2617,'School Lookup'!D:D,'School Lookup'!F:F,0)</f>
        <v>819500</v>
      </c>
      <c r="B2617" s="54" t="str">
        <f>_xlfn.XLOOKUP(C2617,'School Lookup'!A:A,'School Lookup'!D:D,_xlfn.XLOOKUP(C2617,'School Lookup'!B:B,'School Lookup'!D:D,_xlfn.XLOOKUP(C2617,'School Lookup'!C:C,'School Lookup'!D:D,0)))</f>
        <v>Tansley Primary School</v>
      </c>
      <c r="C2617" t="s">
        <v>30</v>
      </c>
      <c r="D2617" t="s">
        <v>2106</v>
      </c>
      <c r="E2617" t="s">
        <v>16</v>
      </c>
      <c r="F2617" t="s">
        <v>734</v>
      </c>
      <c r="G2617" t="s">
        <v>223</v>
      </c>
      <c r="H2617" t="s">
        <v>302</v>
      </c>
      <c r="I2617" t="s">
        <v>980</v>
      </c>
      <c r="J2617" t="s">
        <v>981</v>
      </c>
      <c r="K2617" s="4">
        <v>46036</v>
      </c>
      <c r="L2617" s="5">
        <v>0.39949074074074076</v>
      </c>
      <c r="M2617" t="s">
        <v>953</v>
      </c>
      <c r="N2617" s="5">
        <v>2.3148148148148149E-4</v>
      </c>
      <c r="O2617" t="s">
        <v>982</v>
      </c>
      <c r="P2617">
        <v>2.5000000000000001E-2</v>
      </c>
      <c r="Q2617">
        <v>20</v>
      </c>
      <c r="R2617" t="s">
        <v>1006</v>
      </c>
      <c r="S2617" t="s">
        <v>994</v>
      </c>
    </row>
    <row r="2618" spans="1:19" x14ac:dyDescent="0.25">
      <c r="A2618" s="54">
        <f>_xlfn.XLOOKUP(B2618,'School Lookup'!D:D,'School Lookup'!F:F,0)</f>
        <v>819500</v>
      </c>
      <c r="B2618" s="54" t="str">
        <f>_xlfn.XLOOKUP(C2618,'School Lookup'!A:A,'School Lookup'!D:D,_xlfn.XLOOKUP(C2618,'School Lookup'!B:B,'School Lookup'!D:D,_xlfn.XLOOKUP(C2618,'School Lookup'!C:C,'School Lookup'!D:D,0)))</f>
        <v>Tansley Primary School</v>
      </c>
      <c r="C2618" t="s">
        <v>30</v>
      </c>
      <c r="D2618" t="s">
        <v>2107</v>
      </c>
      <c r="E2618" t="s">
        <v>16</v>
      </c>
      <c r="F2618" t="s">
        <v>734</v>
      </c>
      <c r="G2618" t="s">
        <v>223</v>
      </c>
      <c r="H2618" t="s">
        <v>302</v>
      </c>
      <c r="I2618" t="s">
        <v>980</v>
      </c>
      <c r="J2618" t="s">
        <v>981</v>
      </c>
      <c r="K2618" s="4">
        <v>46036</v>
      </c>
      <c r="L2618" s="5">
        <v>0.41173611111111114</v>
      </c>
      <c r="M2618" t="s">
        <v>953</v>
      </c>
      <c r="N2618" s="5">
        <v>3.7037037037037035E-4</v>
      </c>
      <c r="O2618" t="s">
        <v>982</v>
      </c>
      <c r="P2618">
        <v>0.04</v>
      </c>
      <c r="Q2618">
        <v>20</v>
      </c>
      <c r="R2618" t="s">
        <v>983</v>
      </c>
      <c r="S2618" t="s">
        <v>984</v>
      </c>
    </row>
    <row r="2619" spans="1:19" x14ac:dyDescent="0.25">
      <c r="A2619" s="54">
        <f>_xlfn.XLOOKUP(B2619,'School Lookup'!D:D,'School Lookup'!F:F,0)</f>
        <v>819500</v>
      </c>
      <c r="B2619" s="54" t="str">
        <f>_xlfn.XLOOKUP(C2619,'School Lookup'!A:A,'School Lookup'!D:D,_xlfn.XLOOKUP(C2619,'School Lookup'!B:B,'School Lookup'!D:D,_xlfn.XLOOKUP(C2619,'School Lookup'!C:C,'School Lookup'!D:D,0)))</f>
        <v>Tansley Primary School</v>
      </c>
      <c r="C2619" t="s">
        <v>30</v>
      </c>
      <c r="D2619" t="s">
        <v>2108</v>
      </c>
      <c r="E2619" t="s">
        <v>16</v>
      </c>
      <c r="F2619" t="s">
        <v>734</v>
      </c>
      <c r="G2619" t="s">
        <v>223</v>
      </c>
      <c r="H2619" t="s">
        <v>302</v>
      </c>
      <c r="I2619" t="s">
        <v>980</v>
      </c>
      <c r="J2619" t="s">
        <v>981</v>
      </c>
      <c r="K2619" s="4">
        <v>46036</v>
      </c>
      <c r="L2619" s="5">
        <v>0.43579861111111112</v>
      </c>
      <c r="M2619" t="s">
        <v>953</v>
      </c>
      <c r="N2619" s="5">
        <v>3.1250000000000001E-4</v>
      </c>
      <c r="O2619" t="s">
        <v>982</v>
      </c>
      <c r="P2619">
        <v>3.4000000000000002E-2</v>
      </c>
      <c r="Q2619">
        <v>20</v>
      </c>
      <c r="R2619" t="s">
        <v>1006</v>
      </c>
      <c r="S2619" t="s">
        <v>994</v>
      </c>
    </row>
    <row r="2620" spans="1:19" x14ac:dyDescent="0.25">
      <c r="A2620" s="54">
        <f>_xlfn.XLOOKUP(B2620,'School Lookup'!D:D,'School Lookup'!F:F,0)</f>
        <v>755828</v>
      </c>
      <c r="B2620" s="54" t="str">
        <f>_xlfn.XLOOKUP(C2620,'School Lookup'!A:A,'School Lookup'!D:D,_xlfn.XLOOKUP(C2620,'School Lookup'!B:B,'School Lookup'!D:D,_xlfn.XLOOKUP(C2620,'School Lookup'!C:C,'School Lookup'!D:D,0)))</f>
        <v>Hartshorne CE Primary School</v>
      </c>
      <c r="C2620" t="s">
        <v>36</v>
      </c>
      <c r="D2620" t="s">
        <v>1014</v>
      </c>
      <c r="E2620" t="s">
        <v>16</v>
      </c>
      <c r="F2620" t="s">
        <v>734</v>
      </c>
      <c r="G2620" t="s">
        <v>236</v>
      </c>
      <c r="H2620" t="s">
        <v>760</v>
      </c>
      <c r="I2620" t="s">
        <v>980</v>
      </c>
      <c r="J2620" t="s">
        <v>981</v>
      </c>
      <c r="K2620" s="4">
        <v>46036</v>
      </c>
      <c r="L2620" s="5">
        <v>0.39791666666666664</v>
      </c>
      <c r="M2620" t="s">
        <v>953</v>
      </c>
      <c r="N2620" s="5">
        <v>9.2129629629629627E-3</v>
      </c>
      <c r="O2620" t="s">
        <v>982</v>
      </c>
      <c r="P2620">
        <v>0.94199999999999995</v>
      </c>
      <c r="Q2620">
        <v>20</v>
      </c>
      <c r="R2620" t="s">
        <v>998</v>
      </c>
      <c r="S2620" t="s">
        <v>987</v>
      </c>
    </row>
    <row r="2621" spans="1:19" x14ac:dyDescent="0.25">
      <c r="A2621" s="54">
        <f>_xlfn.XLOOKUP(B2621,'School Lookup'!D:D,'School Lookup'!F:F,0)</f>
        <v>755828</v>
      </c>
      <c r="B2621" s="54" t="str">
        <f>_xlfn.XLOOKUP(C2621,'School Lookup'!A:A,'School Lookup'!D:D,_xlfn.XLOOKUP(C2621,'School Lookup'!B:B,'School Lookup'!D:D,_xlfn.XLOOKUP(C2621,'School Lookup'!C:C,'School Lookup'!D:D,0)))</f>
        <v>Hartshorne CE Primary School</v>
      </c>
      <c r="C2621" t="s">
        <v>36</v>
      </c>
      <c r="D2621" t="s">
        <v>1095</v>
      </c>
      <c r="E2621" t="s">
        <v>16</v>
      </c>
      <c r="F2621" t="s">
        <v>734</v>
      </c>
      <c r="G2621" t="s">
        <v>236</v>
      </c>
      <c r="H2621" t="s">
        <v>760</v>
      </c>
      <c r="I2621" t="s">
        <v>980</v>
      </c>
      <c r="J2621" t="s">
        <v>959</v>
      </c>
      <c r="K2621" s="4">
        <v>46036</v>
      </c>
      <c r="L2621" s="5">
        <v>0.33055555555555555</v>
      </c>
      <c r="M2621" t="s">
        <v>953</v>
      </c>
      <c r="N2621" s="5">
        <v>1.6203703703703703E-4</v>
      </c>
      <c r="O2621" t="s">
        <v>960</v>
      </c>
      <c r="P2621">
        <v>2.1999999999999999E-2</v>
      </c>
      <c r="Q2621">
        <v>20</v>
      </c>
      <c r="R2621" t="s">
        <v>1096</v>
      </c>
      <c r="S2621" t="s">
        <v>966</v>
      </c>
    </row>
    <row r="2622" spans="1:19" x14ac:dyDescent="0.25">
      <c r="A2622" s="54">
        <f>_xlfn.XLOOKUP(B2622,'School Lookup'!D:D,'School Lookup'!F:F,0)</f>
        <v>755828</v>
      </c>
      <c r="B2622" s="54" t="str">
        <f>_xlfn.XLOOKUP(C2622,'School Lookup'!A:A,'School Lookup'!D:D,_xlfn.XLOOKUP(C2622,'School Lookup'!B:B,'School Lookup'!D:D,_xlfn.XLOOKUP(C2622,'School Lookup'!C:C,'School Lookup'!D:D,0)))</f>
        <v>Hartshorne CE Primary School</v>
      </c>
      <c r="C2622" t="s">
        <v>36</v>
      </c>
      <c r="D2622" t="s">
        <v>1095</v>
      </c>
      <c r="E2622" t="s">
        <v>16</v>
      </c>
      <c r="F2622" t="s">
        <v>734</v>
      </c>
      <c r="G2622" t="s">
        <v>236</v>
      </c>
      <c r="H2622" t="s">
        <v>760</v>
      </c>
      <c r="I2622" t="s">
        <v>980</v>
      </c>
      <c r="J2622" t="s">
        <v>959</v>
      </c>
      <c r="K2622" s="4">
        <v>46036</v>
      </c>
      <c r="L2622" s="5">
        <v>0.34305555555555556</v>
      </c>
      <c r="M2622" t="s">
        <v>953</v>
      </c>
      <c r="N2622" s="5">
        <v>8.1018518518518516E-5</v>
      </c>
      <c r="O2622" t="s">
        <v>960</v>
      </c>
      <c r="P2622">
        <v>2.1999999999999999E-2</v>
      </c>
      <c r="Q2622">
        <v>20</v>
      </c>
      <c r="R2622" t="s">
        <v>1096</v>
      </c>
      <c r="S2622" t="s">
        <v>966</v>
      </c>
    </row>
    <row r="2623" spans="1:19" x14ac:dyDescent="0.25">
      <c r="A2623" s="54">
        <f>_xlfn.XLOOKUP(B2623,'School Lookup'!D:D,'School Lookup'!F:F,0)</f>
        <v>755828</v>
      </c>
      <c r="B2623" s="54" t="str">
        <f>_xlfn.XLOOKUP(C2623,'School Lookup'!A:A,'School Lookup'!D:D,_xlfn.XLOOKUP(C2623,'School Lookup'!B:B,'School Lookup'!D:D,_xlfn.XLOOKUP(C2623,'School Lookup'!C:C,'School Lookup'!D:D,0)))</f>
        <v>Hartshorne CE Primary School</v>
      </c>
      <c r="C2623" t="s">
        <v>36</v>
      </c>
      <c r="D2623" t="s">
        <v>1095</v>
      </c>
      <c r="E2623" t="s">
        <v>16</v>
      </c>
      <c r="F2623" t="s">
        <v>734</v>
      </c>
      <c r="G2623" t="s">
        <v>236</v>
      </c>
      <c r="H2623" t="s">
        <v>760</v>
      </c>
      <c r="I2623" t="s">
        <v>980</v>
      </c>
      <c r="J2623" t="s">
        <v>959</v>
      </c>
      <c r="K2623" s="4">
        <v>46036</v>
      </c>
      <c r="L2623" s="5">
        <v>0.37986111111111109</v>
      </c>
      <c r="M2623" t="s">
        <v>953</v>
      </c>
      <c r="N2623" s="5">
        <v>3.0787037037037037E-3</v>
      </c>
      <c r="O2623" t="s">
        <v>960</v>
      </c>
      <c r="P2623">
        <v>3.7999999999999999E-2</v>
      </c>
      <c r="Q2623">
        <v>20</v>
      </c>
      <c r="R2623" t="s">
        <v>1096</v>
      </c>
      <c r="S2623" t="s">
        <v>966</v>
      </c>
    </row>
    <row r="2624" spans="1:19" x14ac:dyDescent="0.25">
      <c r="A2624" s="54">
        <f>_xlfn.XLOOKUP(B2624,'School Lookup'!D:D,'School Lookup'!F:F,0)</f>
        <v>823392</v>
      </c>
      <c r="B2624" s="54" t="str">
        <f>_xlfn.XLOOKUP(C2624,'School Lookup'!A:A,'School Lookup'!D:D,_xlfn.XLOOKUP(C2624,'School Lookup'!B:B,'School Lookup'!D:D,_xlfn.XLOOKUP(C2624,'School Lookup'!C:C,'School Lookup'!D:D,0)))</f>
        <v>Fitz Herbert C of E VA Primary School</v>
      </c>
      <c r="C2624" t="s">
        <v>18</v>
      </c>
      <c r="D2624" t="s">
        <v>1027</v>
      </c>
      <c r="E2624" t="s">
        <v>16</v>
      </c>
      <c r="F2624" t="s">
        <v>734</v>
      </c>
      <c r="G2624" t="s">
        <v>134</v>
      </c>
      <c r="H2624" t="s">
        <v>347</v>
      </c>
      <c r="I2624" t="s">
        <v>958</v>
      </c>
      <c r="J2624" t="s">
        <v>959</v>
      </c>
      <c r="K2624" s="4">
        <v>46036</v>
      </c>
      <c r="L2624" s="5">
        <v>0.40521990740740743</v>
      </c>
      <c r="M2624" t="s">
        <v>953</v>
      </c>
      <c r="N2624" s="5">
        <v>4.1666666666666669E-4</v>
      </c>
      <c r="O2624" t="s">
        <v>960</v>
      </c>
      <c r="P2624">
        <v>0</v>
      </c>
      <c r="Q2624">
        <v>20</v>
      </c>
      <c r="R2624" t="s">
        <v>1028</v>
      </c>
      <c r="S2624" t="s">
        <v>966</v>
      </c>
    </row>
    <row r="2625" spans="1:19" x14ac:dyDescent="0.25">
      <c r="A2625" s="54">
        <f>_xlfn.XLOOKUP(B2625,'School Lookup'!D:D,'School Lookup'!F:F,0)</f>
        <v>823392</v>
      </c>
      <c r="B2625" s="54" t="str">
        <f>_xlfn.XLOOKUP(C2625,'School Lookup'!A:A,'School Lookup'!D:D,_xlfn.XLOOKUP(C2625,'School Lookup'!B:B,'School Lookup'!D:D,_xlfn.XLOOKUP(C2625,'School Lookup'!C:C,'School Lookup'!D:D,0)))</f>
        <v>Fitz Herbert C of E VA Primary School</v>
      </c>
      <c r="C2625" t="s">
        <v>18</v>
      </c>
      <c r="D2625" t="s">
        <v>2109</v>
      </c>
      <c r="E2625" t="s">
        <v>16</v>
      </c>
      <c r="F2625" t="s">
        <v>734</v>
      </c>
      <c r="G2625" t="s">
        <v>134</v>
      </c>
      <c r="H2625" t="s">
        <v>347</v>
      </c>
      <c r="I2625" t="s">
        <v>958</v>
      </c>
      <c r="J2625" t="s">
        <v>959</v>
      </c>
      <c r="K2625" s="4">
        <v>46036</v>
      </c>
      <c r="L2625" s="5">
        <v>0.49804398148148149</v>
      </c>
      <c r="M2625" t="s">
        <v>953</v>
      </c>
      <c r="N2625" s="5">
        <v>1.4004629629629629E-3</v>
      </c>
      <c r="O2625" t="s">
        <v>1023</v>
      </c>
      <c r="P2625">
        <v>0</v>
      </c>
      <c r="Q2625">
        <v>20</v>
      </c>
      <c r="R2625" t="s">
        <v>2110</v>
      </c>
      <c r="S2625" t="s">
        <v>966</v>
      </c>
    </row>
    <row r="2626" spans="1:19" x14ac:dyDescent="0.25">
      <c r="A2626" s="54">
        <f>_xlfn.XLOOKUP(B2626,'School Lookup'!D:D,'School Lookup'!F:F,0)</f>
        <v>823392</v>
      </c>
      <c r="B2626" s="54" t="str">
        <f>_xlfn.XLOOKUP(C2626,'School Lookup'!A:A,'School Lookup'!D:D,_xlfn.XLOOKUP(C2626,'School Lookup'!B:B,'School Lookup'!D:D,_xlfn.XLOOKUP(C2626,'School Lookup'!C:C,'School Lookup'!D:D,0)))</f>
        <v>Fitz Herbert C of E VA Primary School</v>
      </c>
      <c r="C2626" t="s">
        <v>18</v>
      </c>
      <c r="D2626" t="s">
        <v>1097</v>
      </c>
      <c r="E2626" t="s">
        <v>16</v>
      </c>
      <c r="F2626" t="s">
        <v>734</v>
      </c>
      <c r="G2626" t="s">
        <v>134</v>
      </c>
      <c r="H2626" t="s">
        <v>347</v>
      </c>
      <c r="I2626" t="s">
        <v>958</v>
      </c>
      <c r="J2626" t="s">
        <v>959</v>
      </c>
      <c r="K2626" s="4">
        <v>46036</v>
      </c>
      <c r="L2626" s="5">
        <v>0.37572916666666667</v>
      </c>
      <c r="M2626" t="s">
        <v>953</v>
      </c>
      <c r="N2626" s="5">
        <v>1.0416666666666667E-4</v>
      </c>
      <c r="O2626" t="s">
        <v>960</v>
      </c>
      <c r="P2626">
        <v>0</v>
      </c>
      <c r="Q2626">
        <v>20</v>
      </c>
      <c r="R2626" t="s">
        <v>978</v>
      </c>
      <c r="S2626" t="s">
        <v>966</v>
      </c>
    </row>
    <row r="2627" spans="1:19" x14ac:dyDescent="0.25">
      <c r="A2627" s="54">
        <f>_xlfn.XLOOKUP(B2627,'School Lookup'!D:D,'School Lookup'!F:F,0)</f>
        <v>823392</v>
      </c>
      <c r="B2627" s="54" t="str">
        <f>_xlfn.XLOOKUP(C2627,'School Lookup'!A:A,'School Lookup'!D:D,_xlfn.XLOOKUP(C2627,'School Lookup'!B:B,'School Lookup'!D:D,_xlfn.XLOOKUP(C2627,'School Lookup'!C:C,'School Lookup'!D:D,0)))</f>
        <v>Fitz Herbert C of E VA Primary School</v>
      </c>
      <c r="C2627" t="s">
        <v>18</v>
      </c>
      <c r="D2627" t="s">
        <v>1097</v>
      </c>
      <c r="E2627" t="s">
        <v>16</v>
      </c>
      <c r="F2627" t="s">
        <v>734</v>
      </c>
      <c r="G2627" t="s">
        <v>134</v>
      </c>
      <c r="H2627" t="s">
        <v>347</v>
      </c>
      <c r="I2627" t="s">
        <v>958</v>
      </c>
      <c r="J2627" t="s">
        <v>959</v>
      </c>
      <c r="K2627" s="4">
        <v>46036</v>
      </c>
      <c r="L2627" s="5">
        <v>0.37906250000000002</v>
      </c>
      <c r="M2627" t="s">
        <v>953</v>
      </c>
      <c r="N2627" s="5">
        <v>9.0046296296296298E-3</v>
      </c>
      <c r="O2627" t="s">
        <v>960</v>
      </c>
      <c r="P2627">
        <v>0</v>
      </c>
      <c r="Q2627">
        <v>20</v>
      </c>
      <c r="R2627" t="s">
        <v>978</v>
      </c>
      <c r="S2627" t="s">
        <v>966</v>
      </c>
    </row>
    <row r="2628" spans="1:19" x14ac:dyDescent="0.25">
      <c r="A2628" s="54">
        <f>_xlfn.XLOOKUP(B2628,'School Lookup'!D:D,'School Lookup'!F:F,0)</f>
        <v>682471</v>
      </c>
      <c r="B2628" s="54" t="str">
        <f>_xlfn.XLOOKUP(C2628,'School Lookup'!A:A,'School Lookup'!D:D,_xlfn.XLOOKUP(C2628,'School Lookup'!B:B,'School Lookup'!D:D,_xlfn.XLOOKUP(C2628,'School Lookup'!C:C,'School Lookup'!D:D,0)))</f>
        <v>Ridgeway Primary School</v>
      </c>
      <c r="C2628" t="s">
        <v>327</v>
      </c>
      <c r="D2628" t="s">
        <v>962</v>
      </c>
      <c r="E2628" t="s">
        <v>16</v>
      </c>
      <c r="F2628" t="s">
        <v>734</v>
      </c>
      <c r="G2628" t="s">
        <v>328</v>
      </c>
      <c r="H2628" t="s">
        <v>885</v>
      </c>
      <c r="I2628" t="s">
        <v>958</v>
      </c>
      <c r="J2628" t="s">
        <v>959</v>
      </c>
      <c r="K2628" s="4">
        <v>46036</v>
      </c>
      <c r="L2628" s="5">
        <v>0.35443287037037036</v>
      </c>
      <c r="M2628" t="s">
        <v>953</v>
      </c>
      <c r="N2628" s="5">
        <v>7.3611111111111108E-3</v>
      </c>
      <c r="O2628" t="s">
        <v>960</v>
      </c>
      <c r="P2628">
        <v>0</v>
      </c>
      <c r="Q2628">
        <v>20</v>
      </c>
      <c r="R2628" t="s">
        <v>955</v>
      </c>
    </row>
    <row r="2629" spans="1:19" x14ac:dyDescent="0.25">
      <c r="A2629" s="54">
        <f>_xlfn.XLOOKUP(B2629,'School Lookup'!D:D,'School Lookup'!F:F,0)</f>
        <v>682471</v>
      </c>
      <c r="B2629" s="54" t="str">
        <f>_xlfn.XLOOKUP(C2629,'School Lookup'!A:A,'School Lookup'!D:D,_xlfn.XLOOKUP(C2629,'School Lookup'!B:B,'School Lookup'!D:D,_xlfn.XLOOKUP(C2629,'School Lookup'!C:C,'School Lookup'!D:D,0)))</f>
        <v>Ridgeway Primary School</v>
      </c>
      <c r="C2629" t="s">
        <v>327</v>
      </c>
      <c r="D2629">
        <v>500</v>
      </c>
      <c r="E2629" t="s">
        <v>16</v>
      </c>
      <c r="F2629" t="s">
        <v>734</v>
      </c>
      <c r="G2629" t="s">
        <v>328</v>
      </c>
      <c r="H2629" t="s">
        <v>885</v>
      </c>
      <c r="I2629" t="s">
        <v>958</v>
      </c>
      <c r="J2629" t="s">
        <v>959</v>
      </c>
      <c r="K2629" s="4">
        <v>46036</v>
      </c>
      <c r="L2629" s="5">
        <v>0.35443287037037036</v>
      </c>
      <c r="M2629" t="s">
        <v>953</v>
      </c>
      <c r="N2629" s="5">
        <v>7.3611111111111108E-3</v>
      </c>
      <c r="O2629" t="s">
        <v>960</v>
      </c>
      <c r="P2629">
        <v>0</v>
      </c>
      <c r="Q2629">
        <v>20</v>
      </c>
      <c r="R2629" t="s">
        <v>961</v>
      </c>
      <c r="S2629" t="s">
        <v>955</v>
      </c>
    </row>
    <row r="2630" spans="1:19" x14ac:dyDescent="0.25">
      <c r="A2630" s="54">
        <f>_xlfn.XLOOKUP(B2630,'School Lookup'!D:D,'School Lookup'!F:F,0)</f>
        <v>682471</v>
      </c>
      <c r="B2630" s="54" t="str">
        <f>_xlfn.XLOOKUP(C2630,'School Lookup'!A:A,'School Lookup'!D:D,_xlfn.XLOOKUP(C2630,'School Lookup'!B:B,'School Lookup'!D:D,_xlfn.XLOOKUP(C2630,'School Lookup'!C:C,'School Lookup'!D:D,0)))</f>
        <v>Ridgeway Primary School</v>
      </c>
      <c r="C2630" t="s">
        <v>327</v>
      </c>
      <c r="D2630">
        <v>500</v>
      </c>
      <c r="E2630" t="s">
        <v>16</v>
      </c>
      <c r="F2630" t="s">
        <v>734</v>
      </c>
      <c r="G2630" t="s">
        <v>328</v>
      </c>
      <c r="H2630" t="s">
        <v>885</v>
      </c>
      <c r="I2630" t="s">
        <v>958</v>
      </c>
      <c r="J2630" t="s">
        <v>959</v>
      </c>
      <c r="K2630" s="4">
        <v>46036</v>
      </c>
      <c r="L2630" s="5">
        <v>0.43837962962962962</v>
      </c>
      <c r="M2630" t="s">
        <v>953</v>
      </c>
      <c r="N2630" s="5">
        <v>4.0509259259259258E-4</v>
      </c>
      <c r="O2630" t="s">
        <v>960</v>
      </c>
      <c r="P2630">
        <v>0</v>
      </c>
      <c r="Q2630">
        <v>20</v>
      </c>
      <c r="R2630" t="s">
        <v>961</v>
      </c>
      <c r="S2630" t="s">
        <v>955</v>
      </c>
    </row>
    <row r="2631" spans="1:19" x14ac:dyDescent="0.25">
      <c r="A2631" s="54">
        <f>_xlfn.XLOOKUP(B2631,'School Lookup'!D:D,'School Lookup'!F:F,0)</f>
        <v>682471</v>
      </c>
      <c r="B2631" s="54" t="str">
        <f>_xlfn.XLOOKUP(C2631,'School Lookup'!A:A,'School Lookup'!D:D,_xlfn.XLOOKUP(C2631,'School Lookup'!B:B,'School Lookup'!D:D,_xlfn.XLOOKUP(C2631,'School Lookup'!C:C,'School Lookup'!D:D,0)))</f>
        <v>Ridgeway Primary School</v>
      </c>
      <c r="C2631" t="s">
        <v>327</v>
      </c>
      <c r="D2631">
        <v>500</v>
      </c>
      <c r="E2631" t="s">
        <v>16</v>
      </c>
      <c r="F2631" t="s">
        <v>734</v>
      </c>
      <c r="G2631" t="s">
        <v>328</v>
      </c>
      <c r="H2631" t="s">
        <v>885</v>
      </c>
      <c r="I2631" t="s">
        <v>958</v>
      </c>
      <c r="J2631" t="s">
        <v>959</v>
      </c>
      <c r="K2631" s="4">
        <v>46036</v>
      </c>
      <c r="L2631" s="5">
        <v>0.60747685185185185</v>
      </c>
      <c r="M2631" t="s">
        <v>953</v>
      </c>
      <c r="N2631" s="5">
        <v>3.4722222222222222E-5</v>
      </c>
      <c r="O2631" t="s">
        <v>960</v>
      </c>
      <c r="P2631">
        <v>0</v>
      </c>
      <c r="Q2631">
        <v>20</v>
      </c>
      <c r="R2631" t="s">
        <v>961</v>
      </c>
      <c r="S2631" t="s">
        <v>955</v>
      </c>
    </row>
    <row r="2632" spans="1:19" x14ac:dyDescent="0.25">
      <c r="A2632" s="54">
        <f>_xlfn.XLOOKUP(B2632,'School Lookup'!D:D,'School Lookup'!F:F,0)</f>
        <v>682471</v>
      </c>
      <c r="B2632" s="54" t="str">
        <f>_xlfn.XLOOKUP(C2632,'School Lookup'!A:A,'School Lookup'!D:D,_xlfn.XLOOKUP(C2632,'School Lookup'!B:B,'School Lookup'!D:D,_xlfn.XLOOKUP(C2632,'School Lookup'!C:C,'School Lookup'!D:D,0)))</f>
        <v>Ridgeway Primary School</v>
      </c>
      <c r="C2632" t="s">
        <v>327</v>
      </c>
      <c r="D2632" t="s">
        <v>962</v>
      </c>
      <c r="E2632" t="s">
        <v>16</v>
      </c>
      <c r="F2632" t="s">
        <v>734</v>
      </c>
      <c r="G2632" t="s">
        <v>328</v>
      </c>
      <c r="H2632" t="s">
        <v>885</v>
      </c>
      <c r="I2632" t="s">
        <v>958</v>
      </c>
      <c r="J2632" t="s">
        <v>959</v>
      </c>
      <c r="K2632" s="4">
        <v>46036</v>
      </c>
      <c r="L2632" s="5">
        <v>0.62792824074074072</v>
      </c>
      <c r="M2632" t="s">
        <v>953</v>
      </c>
      <c r="N2632" s="5">
        <v>3.2407407407407406E-4</v>
      </c>
      <c r="O2632" t="s">
        <v>960</v>
      </c>
      <c r="P2632">
        <v>0</v>
      </c>
      <c r="Q2632">
        <v>20</v>
      </c>
      <c r="R2632" t="s">
        <v>955</v>
      </c>
    </row>
    <row r="2633" spans="1:19" x14ac:dyDescent="0.25">
      <c r="A2633" s="54">
        <f>_xlfn.XLOOKUP(B2633,'School Lookup'!D:D,'School Lookup'!F:F,0)</f>
        <v>682471</v>
      </c>
      <c r="B2633" s="54" t="str">
        <f>_xlfn.XLOOKUP(C2633,'School Lookup'!A:A,'School Lookup'!D:D,_xlfn.XLOOKUP(C2633,'School Lookup'!B:B,'School Lookup'!D:D,_xlfn.XLOOKUP(C2633,'School Lookup'!C:C,'School Lookup'!D:D,0)))</f>
        <v>Ridgeway Primary School</v>
      </c>
      <c r="C2633" t="s">
        <v>327</v>
      </c>
      <c r="D2633">
        <v>500</v>
      </c>
      <c r="E2633" t="s">
        <v>16</v>
      </c>
      <c r="F2633" t="s">
        <v>734</v>
      </c>
      <c r="G2633" t="s">
        <v>328</v>
      </c>
      <c r="H2633" t="s">
        <v>885</v>
      </c>
      <c r="I2633" t="s">
        <v>958</v>
      </c>
      <c r="J2633" t="s">
        <v>959</v>
      </c>
      <c r="K2633" s="4">
        <v>46036</v>
      </c>
      <c r="L2633" s="5">
        <v>0.62792824074074072</v>
      </c>
      <c r="M2633" t="s">
        <v>953</v>
      </c>
      <c r="N2633" s="5">
        <v>3.2407407407407406E-4</v>
      </c>
      <c r="O2633" t="s">
        <v>960</v>
      </c>
      <c r="P2633">
        <v>0</v>
      </c>
      <c r="Q2633">
        <v>20</v>
      </c>
      <c r="R2633" t="s">
        <v>961</v>
      </c>
      <c r="S2633" t="s">
        <v>955</v>
      </c>
    </row>
    <row r="2634" spans="1:19" x14ac:dyDescent="0.25">
      <c r="A2634" s="54">
        <f>_xlfn.XLOOKUP(B2634,'School Lookup'!D:D,'School Lookup'!F:F,0)</f>
        <v>148526</v>
      </c>
      <c r="B2634" s="54" t="str">
        <f>_xlfn.XLOOKUP(C2634,'School Lookup'!A:A,'School Lookup'!D:D,_xlfn.XLOOKUP(C2634,'School Lookup'!B:B,'School Lookup'!D:D,_xlfn.XLOOKUP(C2634,'School Lookup'!C:C,'School Lookup'!D:D,0)))</f>
        <v>The Village Federation Lines</v>
      </c>
      <c r="C2634" t="s">
        <v>24</v>
      </c>
      <c r="D2634" t="s">
        <v>1097</v>
      </c>
      <c r="E2634" t="s">
        <v>16</v>
      </c>
      <c r="F2634" t="s">
        <v>734</v>
      </c>
      <c r="G2634" t="s">
        <v>134</v>
      </c>
      <c r="H2634" t="s">
        <v>347</v>
      </c>
      <c r="I2634" t="s">
        <v>958</v>
      </c>
      <c r="J2634" t="s">
        <v>959</v>
      </c>
      <c r="K2634" s="4">
        <v>46036</v>
      </c>
      <c r="L2634" s="5">
        <v>0.41296296296296298</v>
      </c>
      <c r="M2634" t="s">
        <v>953</v>
      </c>
      <c r="N2634" s="5">
        <v>4.0798611111111112E-2</v>
      </c>
      <c r="O2634" t="s">
        <v>960</v>
      </c>
      <c r="P2634">
        <v>0</v>
      </c>
      <c r="Q2634">
        <v>20</v>
      </c>
      <c r="R2634" t="s">
        <v>978</v>
      </c>
      <c r="S2634" t="s">
        <v>966</v>
      </c>
    </row>
    <row r="2635" spans="1:19" x14ac:dyDescent="0.25">
      <c r="A2635" s="54">
        <f>_xlfn.XLOOKUP(B2635,'School Lookup'!D:D,'School Lookup'!F:F,0)</f>
        <v>114469</v>
      </c>
      <c r="B2635" s="54" t="str">
        <f>_xlfn.XLOOKUP(C2635,'School Lookup'!A:A,'School Lookup'!D:D,_xlfn.XLOOKUP(C2635,'School Lookup'!B:B,'School Lookup'!D:D,_xlfn.XLOOKUP(C2635,'School Lookup'!C:C,'School Lookup'!D:D,0)))</f>
        <v>Thornsett Primary School</v>
      </c>
      <c r="C2635" t="s">
        <v>20</v>
      </c>
      <c r="D2635" t="s">
        <v>2111</v>
      </c>
      <c r="E2635" t="s">
        <v>16</v>
      </c>
      <c r="F2635" t="s">
        <v>734</v>
      </c>
      <c r="G2635" t="s">
        <v>224</v>
      </c>
      <c r="H2635" t="s">
        <v>222</v>
      </c>
      <c r="I2635" t="s">
        <v>980</v>
      </c>
      <c r="J2635" t="s">
        <v>981</v>
      </c>
      <c r="K2635" s="4">
        <v>46036</v>
      </c>
      <c r="L2635" s="5">
        <v>0.64479166666666665</v>
      </c>
      <c r="M2635" t="s">
        <v>953</v>
      </c>
      <c r="N2635" s="5">
        <v>4.2824074074074075E-4</v>
      </c>
      <c r="O2635" t="s">
        <v>982</v>
      </c>
      <c r="P2635">
        <v>4.4999999999999998E-2</v>
      </c>
      <c r="Q2635">
        <v>20</v>
      </c>
      <c r="R2635" t="s">
        <v>998</v>
      </c>
      <c r="S2635" t="s">
        <v>987</v>
      </c>
    </row>
    <row r="2636" spans="1:19" x14ac:dyDescent="0.25">
      <c r="A2636" s="54">
        <f>_xlfn.XLOOKUP(B2636,'School Lookup'!D:D,'School Lookup'!F:F,0)</f>
        <v>823392</v>
      </c>
      <c r="B2636" s="54" t="str">
        <f>_xlfn.XLOOKUP(C2636,'School Lookup'!A:A,'School Lookup'!D:D,_xlfn.XLOOKUP(C2636,'School Lookup'!B:B,'School Lookup'!D:D,_xlfn.XLOOKUP(C2636,'School Lookup'!C:C,'School Lookup'!D:D,0)))</f>
        <v>Fitz Herbert C of E VA Primary School</v>
      </c>
      <c r="C2636" t="s">
        <v>25</v>
      </c>
      <c r="D2636" t="s">
        <v>1765</v>
      </c>
      <c r="E2636" t="s">
        <v>16</v>
      </c>
      <c r="F2636" t="s">
        <v>734</v>
      </c>
      <c r="G2636" t="s">
        <v>134</v>
      </c>
      <c r="H2636" t="s">
        <v>347</v>
      </c>
      <c r="I2636" t="s">
        <v>958</v>
      </c>
      <c r="J2636" t="s">
        <v>959</v>
      </c>
      <c r="K2636" s="4">
        <v>46036</v>
      </c>
      <c r="L2636" s="5">
        <v>0.39584490740740741</v>
      </c>
      <c r="M2636" t="s">
        <v>953</v>
      </c>
      <c r="N2636" s="5">
        <v>4.9768518518518521E-4</v>
      </c>
      <c r="O2636" t="s">
        <v>1023</v>
      </c>
      <c r="P2636">
        <v>0</v>
      </c>
      <c r="Q2636">
        <v>20</v>
      </c>
      <c r="R2636" t="s">
        <v>1523</v>
      </c>
      <c r="S2636" t="s">
        <v>966</v>
      </c>
    </row>
    <row r="2637" spans="1:19" x14ac:dyDescent="0.25">
      <c r="A2637" s="54">
        <f>_xlfn.XLOOKUP(B2637,'School Lookup'!D:D,'School Lookup'!F:F,0)</f>
        <v>823392</v>
      </c>
      <c r="B2637" s="54" t="str">
        <f>_xlfn.XLOOKUP(C2637,'School Lookup'!A:A,'School Lookup'!D:D,_xlfn.XLOOKUP(C2637,'School Lookup'!B:B,'School Lookup'!D:D,_xlfn.XLOOKUP(C2637,'School Lookup'!C:C,'School Lookup'!D:D,0)))</f>
        <v>Fitz Herbert C of E VA Primary School</v>
      </c>
      <c r="C2637" t="s">
        <v>25</v>
      </c>
      <c r="D2637" t="s">
        <v>1765</v>
      </c>
      <c r="E2637" t="s">
        <v>16</v>
      </c>
      <c r="F2637" t="s">
        <v>734</v>
      </c>
      <c r="G2637" t="s">
        <v>134</v>
      </c>
      <c r="H2637" t="s">
        <v>347</v>
      </c>
      <c r="I2637" t="s">
        <v>958</v>
      </c>
      <c r="J2637" t="s">
        <v>959</v>
      </c>
      <c r="K2637" s="4">
        <v>46036</v>
      </c>
      <c r="L2637" s="5">
        <v>0.41575231481481484</v>
      </c>
      <c r="M2637" t="s">
        <v>953</v>
      </c>
      <c r="N2637" s="5">
        <v>1.3541666666666667E-3</v>
      </c>
      <c r="O2637" t="s">
        <v>1023</v>
      </c>
      <c r="P2637">
        <v>0</v>
      </c>
      <c r="Q2637">
        <v>20</v>
      </c>
      <c r="R2637" t="s">
        <v>1523</v>
      </c>
      <c r="S2637" t="s">
        <v>966</v>
      </c>
    </row>
    <row r="2638" spans="1:19" x14ac:dyDescent="0.25">
      <c r="A2638" s="54">
        <f>_xlfn.XLOOKUP(B2638,'School Lookup'!D:D,'School Lookup'!F:F,0)</f>
        <v>823392</v>
      </c>
      <c r="B2638" s="54" t="str">
        <f>_xlfn.XLOOKUP(C2638,'School Lookup'!A:A,'School Lookup'!D:D,_xlfn.XLOOKUP(C2638,'School Lookup'!B:B,'School Lookup'!D:D,_xlfn.XLOOKUP(C2638,'School Lookup'!C:C,'School Lookup'!D:D,0)))</f>
        <v>Fitz Herbert C of E VA Primary School</v>
      </c>
      <c r="C2638" t="s">
        <v>25</v>
      </c>
      <c r="D2638" t="s">
        <v>1063</v>
      </c>
      <c r="E2638" t="s">
        <v>16</v>
      </c>
      <c r="F2638" t="s">
        <v>734</v>
      </c>
      <c r="G2638" t="s">
        <v>134</v>
      </c>
      <c r="H2638" t="s">
        <v>347</v>
      </c>
      <c r="I2638" t="s">
        <v>958</v>
      </c>
      <c r="J2638" t="s">
        <v>959</v>
      </c>
      <c r="K2638" s="4">
        <v>46036</v>
      </c>
      <c r="L2638" s="5">
        <v>0.47805555555555557</v>
      </c>
      <c r="M2638" t="s">
        <v>953</v>
      </c>
      <c r="N2638" s="5">
        <v>1.1805555555555556E-3</v>
      </c>
      <c r="O2638" t="s">
        <v>960</v>
      </c>
      <c r="P2638">
        <v>0</v>
      </c>
      <c r="Q2638">
        <v>20</v>
      </c>
      <c r="R2638" t="s">
        <v>955</v>
      </c>
    </row>
    <row r="2639" spans="1:19" x14ac:dyDescent="0.25">
      <c r="A2639" s="54">
        <f>_xlfn.XLOOKUP(B2639,'School Lookup'!D:D,'School Lookup'!F:F,0)</f>
        <v>823392</v>
      </c>
      <c r="B2639" s="54" t="str">
        <f>_xlfn.XLOOKUP(C2639,'School Lookup'!A:A,'School Lookup'!D:D,_xlfn.XLOOKUP(C2639,'School Lookup'!B:B,'School Lookup'!D:D,_xlfn.XLOOKUP(C2639,'School Lookup'!C:C,'School Lookup'!D:D,0)))</f>
        <v>Fitz Herbert C of E VA Primary School</v>
      </c>
      <c r="C2639" t="s">
        <v>25</v>
      </c>
      <c r="D2639" t="s">
        <v>1063</v>
      </c>
      <c r="E2639" t="s">
        <v>16</v>
      </c>
      <c r="F2639" t="s">
        <v>734</v>
      </c>
      <c r="G2639" t="s">
        <v>134</v>
      </c>
      <c r="H2639" t="s">
        <v>347</v>
      </c>
      <c r="I2639" t="s">
        <v>958</v>
      </c>
      <c r="J2639" t="s">
        <v>959</v>
      </c>
      <c r="K2639" s="4">
        <v>46036</v>
      </c>
      <c r="L2639" s="5">
        <v>0.48217592592592595</v>
      </c>
      <c r="M2639" t="s">
        <v>953</v>
      </c>
      <c r="N2639" s="5">
        <v>2.8935185185185184E-3</v>
      </c>
      <c r="O2639" t="s">
        <v>960</v>
      </c>
      <c r="P2639">
        <v>0</v>
      </c>
      <c r="Q2639">
        <v>20</v>
      </c>
      <c r="R2639" t="s">
        <v>955</v>
      </c>
    </row>
    <row r="2640" spans="1:19" x14ac:dyDescent="0.25">
      <c r="A2640" s="54">
        <f>_xlfn.XLOOKUP(B2640,'School Lookup'!D:D,'School Lookup'!F:F,0)</f>
        <v>823392</v>
      </c>
      <c r="B2640" s="54" t="str">
        <f>_xlfn.XLOOKUP(C2640,'School Lookup'!A:A,'School Lookup'!D:D,_xlfn.XLOOKUP(C2640,'School Lookup'!B:B,'School Lookup'!D:D,_xlfn.XLOOKUP(C2640,'School Lookup'!C:C,'School Lookup'!D:D,0)))</f>
        <v>Fitz Herbert C of E VA Primary School</v>
      </c>
      <c r="C2640" t="s">
        <v>25</v>
      </c>
      <c r="D2640">
        <v>619</v>
      </c>
      <c r="E2640" t="s">
        <v>16</v>
      </c>
      <c r="F2640" t="s">
        <v>734</v>
      </c>
      <c r="G2640" t="s">
        <v>134</v>
      </c>
      <c r="H2640" t="s">
        <v>347</v>
      </c>
      <c r="I2640" t="s">
        <v>958</v>
      </c>
      <c r="J2640" t="s">
        <v>959</v>
      </c>
      <c r="K2640" s="4">
        <v>46036</v>
      </c>
      <c r="L2640" s="5">
        <v>0.57768518518518519</v>
      </c>
      <c r="M2640" t="s">
        <v>953</v>
      </c>
      <c r="N2640" s="5">
        <v>1.6203703703703703E-3</v>
      </c>
      <c r="O2640" t="s">
        <v>960</v>
      </c>
      <c r="P2640">
        <v>0</v>
      </c>
      <c r="Q2640">
        <v>20</v>
      </c>
      <c r="R2640" t="s">
        <v>975</v>
      </c>
      <c r="S2640" t="s">
        <v>976</v>
      </c>
    </row>
    <row r="2641" spans="1:19" x14ac:dyDescent="0.25">
      <c r="A2641" s="54">
        <f>_xlfn.XLOOKUP(B2641,'School Lookup'!D:D,'School Lookup'!F:F,0)</f>
        <v>823392</v>
      </c>
      <c r="B2641" s="54" t="str">
        <f>_xlfn.XLOOKUP(C2641,'School Lookup'!A:A,'School Lookup'!D:D,_xlfn.XLOOKUP(C2641,'School Lookup'!B:B,'School Lookup'!D:D,_xlfn.XLOOKUP(C2641,'School Lookup'!C:C,'School Lookup'!D:D,0)))</f>
        <v>Fitz Herbert C of E VA Primary School</v>
      </c>
      <c r="C2641" t="s">
        <v>25</v>
      </c>
      <c r="D2641">
        <v>619</v>
      </c>
      <c r="E2641" t="s">
        <v>16</v>
      </c>
      <c r="F2641" t="s">
        <v>734</v>
      </c>
      <c r="G2641" t="s">
        <v>134</v>
      </c>
      <c r="H2641" t="s">
        <v>347</v>
      </c>
      <c r="I2641" t="s">
        <v>958</v>
      </c>
      <c r="J2641" t="s">
        <v>959</v>
      </c>
      <c r="K2641" s="4">
        <v>46036</v>
      </c>
      <c r="L2641" s="5">
        <v>0.58065972222222217</v>
      </c>
      <c r="M2641" t="s">
        <v>953</v>
      </c>
      <c r="N2641" s="5">
        <v>1.9675925925925926E-4</v>
      </c>
      <c r="O2641" t="s">
        <v>960</v>
      </c>
      <c r="P2641">
        <v>0</v>
      </c>
      <c r="Q2641">
        <v>20</v>
      </c>
      <c r="R2641" t="s">
        <v>975</v>
      </c>
      <c r="S2641" t="s">
        <v>976</v>
      </c>
    </row>
    <row r="2642" spans="1:19" x14ac:dyDescent="0.25">
      <c r="A2642" s="54">
        <f>_xlfn.XLOOKUP(B2642,'School Lookup'!D:D,'School Lookup'!F:F,0)</f>
        <v>231471</v>
      </c>
      <c r="B2642" s="54" t="str">
        <f>_xlfn.XLOOKUP(C2642,'School Lookup'!A:A,'School Lookup'!D:D,_xlfn.XLOOKUP(C2642,'School Lookup'!B:B,'School Lookup'!D:D,_xlfn.XLOOKUP(C2642,'School Lookup'!C:C,'School Lookup'!D:D,0)))</f>
        <v>Leys Junior School</v>
      </c>
      <c r="C2642" t="s">
        <v>19</v>
      </c>
      <c r="D2642" t="s">
        <v>1297</v>
      </c>
      <c r="E2642" t="s">
        <v>16</v>
      </c>
      <c r="F2642" t="s">
        <v>734</v>
      </c>
      <c r="G2642" t="s">
        <v>217</v>
      </c>
      <c r="H2642" t="s">
        <v>842</v>
      </c>
      <c r="I2642" t="s">
        <v>980</v>
      </c>
      <c r="J2642" t="s">
        <v>959</v>
      </c>
      <c r="K2642" s="4">
        <v>46036</v>
      </c>
      <c r="L2642" s="5">
        <v>0.56656249999999997</v>
      </c>
      <c r="M2642" t="s">
        <v>953</v>
      </c>
      <c r="N2642" s="5">
        <v>1.1342592592592593E-3</v>
      </c>
      <c r="O2642" t="s">
        <v>960</v>
      </c>
      <c r="P2642">
        <v>2.1999999999999999E-2</v>
      </c>
      <c r="Q2642">
        <v>20</v>
      </c>
      <c r="R2642" t="s">
        <v>1232</v>
      </c>
      <c r="S2642" t="s">
        <v>966</v>
      </c>
    </row>
    <row r="2643" spans="1:19" x14ac:dyDescent="0.25">
      <c r="A2643" s="54">
        <f>_xlfn.XLOOKUP(B2643,'School Lookup'!D:D,'School Lookup'!F:F,0)</f>
        <v>856243</v>
      </c>
      <c r="B2643" s="54" t="str">
        <f>_xlfn.XLOOKUP(C2643,'School Lookup'!A:A,'School Lookup'!D:D,_xlfn.XLOOKUP(C2643,'School Lookup'!B:B,'School Lookup'!D:D,_xlfn.XLOOKUP(C2643,'School Lookup'!C:C,'School Lookup'!D:D,0)))</f>
        <v>Elton Primary School</v>
      </c>
      <c r="C2643" t="s">
        <v>331</v>
      </c>
      <c r="D2643" t="s">
        <v>1052</v>
      </c>
      <c r="E2643" t="s">
        <v>16</v>
      </c>
      <c r="F2643" t="s">
        <v>734</v>
      </c>
      <c r="G2643" t="s">
        <v>332</v>
      </c>
      <c r="H2643" t="s">
        <v>877</v>
      </c>
      <c r="I2643" t="s">
        <v>958</v>
      </c>
      <c r="J2643" t="s">
        <v>959</v>
      </c>
      <c r="K2643" s="4">
        <v>46036</v>
      </c>
      <c r="L2643" s="5">
        <v>0.41106481481481483</v>
      </c>
      <c r="M2643" t="s">
        <v>953</v>
      </c>
      <c r="N2643" s="5">
        <v>4.5138888888888887E-4</v>
      </c>
      <c r="O2643" t="s">
        <v>960</v>
      </c>
      <c r="P2643">
        <v>0</v>
      </c>
      <c r="Q2643">
        <v>20</v>
      </c>
      <c r="R2643" t="s">
        <v>1053</v>
      </c>
      <c r="S2643" t="s">
        <v>966</v>
      </c>
    </row>
    <row r="2644" spans="1:19" x14ac:dyDescent="0.25">
      <c r="A2644" s="54">
        <f>_xlfn.XLOOKUP(B2644,'School Lookup'!D:D,'School Lookup'!F:F,0)</f>
        <v>585323</v>
      </c>
      <c r="B2644" s="54" t="str">
        <f>_xlfn.XLOOKUP(C2644,'School Lookup'!A:A,'School Lookup'!D:D,_xlfn.XLOOKUP(C2644,'School Lookup'!B:B,'School Lookup'!D:D,_xlfn.XLOOKUP(C2644,'School Lookup'!C:C,'School Lookup'!D:D,0)))</f>
        <v>Netherseal St Peters CE Controlled Primary School</v>
      </c>
      <c r="C2644" t="s">
        <v>26</v>
      </c>
      <c r="D2644" t="s">
        <v>1293</v>
      </c>
      <c r="E2644" t="s">
        <v>16</v>
      </c>
      <c r="F2644" t="s">
        <v>734</v>
      </c>
      <c r="G2644" t="s">
        <v>131</v>
      </c>
      <c r="H2644" t="s">
        <v>768</v>
      </c>
      <c r="I2644" t="s">
        <v>980</v>
      </c>
      <c r="J2644" t="s">
        <v>959</v>
      </c>
      <c r="K2644" s="4">
        <v>46036</v>
      </c>
      <c r="L2644" s="5">
        <v>0.58604166666666668</v>
      </c>
      <c r="M2644" t="s">
        <v>953</v>
      </c>
      <c r="N2644" s="5">
        <v>5.7870370370370373E-5</v>
      </c>
      <c r="O2644" t="s">
        <v>960</v>
      </c>
      <c r="P2644">
        <v>2.1999999999999999E-2</v>
      </c>
      <c r="Q2644">
        <v>20</v>
      </c>
      <c r="R2644" t="s">
        <v>1195</v>
      </c>
      <c r="S2644" t="s">
        <v>966</v>
      </c>
    </row>
    <row r="2645" spans="1:19" x14ac:dyDescent="0.25">
      <c r="A2645" s="54">
        <f>_xlfn.XLOOKUP(B2645,'School Lookup'!D:D,'School Lookup'!F:F,0)</f>
        <v>682471</v>
      </c>
      <c r="B2645" s="54" t="str">
        <f>_xlfn.XLOOKUP(C2645,'School Lookup'!A:A,'School Lookup'!D:D,_xlfn.XLOOKUP(C2645,'School Lookup'!B:B,'School Lookup'!D:D,_xlfn.XLOOKUP(C2645,'School Lookup'!C:C,'School Lookup'!D:D,0)))</f>
        <v>Ridgeway Primary School</v>
      </c>
      <c r="C2645" t="s">
        <v>334</v>
      </c>
      <c r="D2645" t="s">
        <v>1062</v>
      </c>
      <c r="E2645" t="s">
        <v>16</v>
      </c>
      <c r="F2645" t="s">
        <v>734</v>
      </c>
      <c r="G2645" t="s">
        <v>328</v>
      </c>
      <c r="H2645" t="s">
        <v>885</v>
      </c>
      <c r="I2645" t="s">
        <v>958</v>
      </c>
      <c r="J2645" t="s">
        <v>981</v>
      </c>
      <c r="K2645" s="4">
        <v>46036</v>
      </c>
      <c r="L2645" s="5">
        <v>0.39709490740740738</v>
      </c>
      <c r="M2645" t="s">
        <v>953</v>
      </c>
      <c r="N2645" s="5">
        <v>2.3726851851851851E-3</v>
      </c>
      <c r="O2645" t="s">
        <v>982</v>
      </c>
      <c r="P2645">
        <v>0</v>
      </c>
      <c r="Q2645">
        <v>20</v>
      </c>
      <c r="R2645" t="s">
        <v>998</v>
      </c>
      <c r="S2645" t="s">
        <v>987</v>
      </c>
    </row>
    <row r="2646" spans="1:19" x14ac:dyDescent="0.25">
      <c r="A2646" s="54">
        <f>_xlfn.XLOOKUP(B2646,'School Lookup'!D:D,'School Lookup'!F:F,0)</f>
        <v>682471</v>
      </c>
      <c r="B2646" s="54" t="str">
        <f>_xlfn.XLOOKUP(C2646,'School Lookup'!A:A,'School Lookup'!D:D,_xlfn.XLOOKUP(C2646,'School Lookup'!B:B,'School Lookup'!D:D,_xlfn.XLOOKUP(C2646,'School Lookup'!C:C,'School Lookup'!D:D,0)))</f>
        <v>Ridgeway Primary School</v>
      </c>
      <c r="C2646" t="s">
        <v>334</v>
      </c>
      <c r="D2646" t="s">
        <v>2092</v>
      </c>
      <c r="E2646" t="s">
        <v>16</v>
      </c>
      <c r="F2646" t="s">
        <v>734</v>
      </c>
      <c r="G2646" t="s">
        <v>328</v>
      </c>
      <c r="H2646" t="s">
        <v>885</v>
      </c>
      <c r="I2646" t="s">
        <v>958</v>
      </c>
      <c r="J2646" t="s">
        <v>981</v>
      </c>
      <c r="K2646" s="4">
        <v>46036</v>
      </c>
      <c r="L2646" s="5">
        <v>0.45266203703703706</v>
      </c>
      <c r="M2646" t="s">
        <v>953</v>
      </c>
      <c r="N2646" s="5">
        <v>9.2592592592592588E-5</v>
      </c>
      <c r="O2646" t="s">
        <v>982</v>
      </c>
      <c r="P2646">
        <v>0</v>
      </c>
      <c r="Q2646">
        <v>20</v>
      </c>
      <c r="R2646" t="s">
        <v>1006</v>
      </c>
      <c r="S2646" t="s">
        <v>994</v>
      </c>
    </row>
    <row r="2647" spans="1:19" x14ac:dyDescent="0.25">
      <c r="A2647" s="54">
        <f>_xlfn.XLOOKUP(B2647,'School Lookup'!D:D,'School Lookup'!F:F,0)</f>
        <v>682471</v>
      </c>
      <c r="B2647" s="54" t="str">
        <f>_xlfn.XLOOKUP(C2647,'School Lookup'!A:A,'School Lookup'!D:D,_xlfn.XLOOKUP(C2647,'School Lookup'!B:B,'School Lookup'!D:D,_xlfn.XLOOKUP(C2647,'School Lookup'!C:C,'School Lookup'!D:D,0)))</f>
        <v>Ridgeway Primary School</v>
      </c>
      <c r="C2647" t="s">
        <v>334</v>
      </c>
      <c r="D2647" t="s">
        <v>1625</v>
      </c>
      <c r="E2647" t="s">
        <v>16</v>
      </c>
      <c r="F2647" t="s">
        <v>734</v>
      </c>
      <c r="G2647" t="s">
        <v>328</v>
      </c>
      <c r="H2647" t="s">
        <v>885</v>
      </c>
      <c r="I2647" t="s">
        <v>958</v>
      </c>
      <c r="J2647" t="s">
        <v>981</v>
      </c>
      <c r="K2647" s="4">
        <v>46036</v>
      </c>
      <c r="L2647" s="5">
        <v>0.45309027777777777</v>
      </c>
      <c r="M2647" t="s">
        <v>953</v>
      </c>
      <c r="N2647" s="5">
        <v>1.7939814814814815E-3</v>
      </c>
      <c r="O2647" t="s">
        <v>982</v>
      </c>
      <c r="P2647">
        <v>0</v>
      </c>
      <c r="Q2647">
        <v>20</v>
      </c>
      <c r="R2647" t="s">
        <v>998</v>
      </c>
      <c r="S2647" t="s">
        <v>987</v>
      </c>
    </row>
    <row r="2648" spans="1:19" x14ac:dyDescent="0.25">
      <c r="A2648" s="54">
        <f>_xlfn.XLOOKUP(B2648,'School Lookup'!D:D,'School Lookup'!F:F,0)</f>
        <v>682471</v>
      </c>
      <c r="B2648" s="54" t="str">
        <f>_xlfn.XLOOKUP(C2648,'School Lookup'!A:A,'School Lookup'!D:D,_xlfn.XLOOKUP(C2648,'School Lookup'!B:B,'School Lookup'!D:D,_xlfn.XLOOKUP(C2648,'School Lookup'!C:C,'School Lookup'!D:D,0)))</f>
        <v>Ridgeway Primary School</v>
      </c>
      <c r="C2648" t="s">
        <v>334</v>
      </c>
      <c r="D2648" t="s">
        <v>2112</v>
      </c>
      <c r="E2648" t="s">
        <v>16</v>
      </c>
      <c r="F2648" t="s">
        <v>734</v>
      </c>
      <c r="G2648" t="s">
        <v>328</v>
      </c>
      <c r="H2648" t="s">
        <v>885</v>
      </c>
      <c r="I2648" t="s">
        <v>958</v>
      </c>
      <c r="J2648" t="s">
        <v>981</v>
      </c>
      <c r="K2648" s="4">
        <v>46036</v>
      </c>
      <c r="L2648" s="5">
        <v>0.49086805555555557</v>
      </c>
      <c r="M2648" t="s">
        <v>953</v>
      </c>
      <c r="N2648" s="5">
        <v>7.0601851851851847E-4</v>
      </c>
      <c r="O2648" t="s">
        <v>982</v>
      </c>
      <c r="P2648">
        <v>0</v>
      </c>
      <c r="Q2648">
        <v>20</v>
      </c>
      <c r="R2648" t="s">
        <v>989</v>
      </c>
      <c r="S2648" t="s">
        <v>990</v>
      </c>
    </row>
    <row r="2649" spans="1:19" x14ac:dyDescent="0.25">
      <c r="A2649" s="54">
        <f>_xlfn.XLOOKUP(B2649,'School Lookup'!D:D,'School Lookup'!F:F,0)</f>
        <v>682471</v>
      </c>
      <c r="B2649" s="54" t="str">
        <f>_xlfn.XLOOKUP(C2649,'School Lookup'!A:A,'School Lookup'!D:D,_xlfn.XLOOKUP(C2649,'School Lookup'!B:B,'School Lookup'!D:D,_xlfn.XLOOKUP(C2649,'School Lookup'!C:C,'School Lookup'!D:D,0)))</f>
        <v>Ridgeway Primary School</v>
      </c>
      <c r="C2649" t="s">
        <v>334</v>
      </c>
      <c r="D2649" t="s">
        <v>1625</v>
      </c>
      <c r="E2649" t="s">
        <v>16</v>
      </c>
      <c r="F2649" t="s">
        <v>734</v>
      </c>
      <c r="G2649" t="s">
        <v>328</v>
      </c>
      <c r="H2649" t="s">
        <v>885</v>
      </c>
      <c r="I2649" t="s">
        <v>958</v>
      </c>
      <c r="J2649" t="s">
        <v>981</v>
      </c>
      <c r="K2649" s="4">
        <v>46036</v>
      </c>
      <c r="L2649" s="5">
        <v>0.54828703703703707</v>
      </c>
      <c r="M2649" t="s">
        <v>953</v>
      </c>
      <c r="N2649" s="5">
        <v>3.7037037037037035E-4</v>
      </c>
      <c r="O2649" t="s">
        <v>982</v>
      </c>
      <c r="P2649">
        <v>0</v>
      </c>
      <c r="Q2649">
        <v>20</v>
      </c>
      <c r="R2649" t="s">
        <v>998</v>
      </c>
      <c r="S2649" t="s">
        <v>987</v>
      </c>
    </row>
    <row r="2650" spans="1:19" x14ac:dyDescent="0.25">
      <c r="A2650" s="54">
        <f>_xlfn.XLOOKUP(B2650,'School Lookup'!D:D,'School Lookup'!F:F,0)</f>
        <v>682471</v>
      </c>
      <c r="B2650" s="54" t="str">
        <f>_xlfn.XLOOKUP(C2650,'School Lookup'!A:A,'School Lookup'!D:D,_xlfn.XLOOKUP(C2650,'School Lookup'!B:B,'School Lookup'!D:D,_xlfn.XLOOKUP(C2650,'School Lookup'!C:C,'School Lookup'!D:D,0)))</f>
        <v>Ridgeway Primary School</v>
      </c>
      <c r="C2650" t="s">
        <v>334</v>
      </c>
      <c r="D2650" t="s">
        <v>2113</v>
      </c>
      <c r="E2650" t="s">
        <v>16</v>
      </c>
      <c r="F2650" t="s">
        <v>734</v>
      </c>
      <c r="G2650" t="s">
        <v>328</v>
      </c>
      <c r="H2650" t="s">
        <v>885</v>
      </c>
      <c r="I2650" t="s">
        <v>958</v>
      </c>
      <c r="J2650" t="s">
        <v>981</v>
      </c>
      <c r="K2650" s="4">
        <v>46036</v>
      </c>
      <c r="L2650" s="5">
        <v>0.60666666666666669</v>
      </c>
      <c r="M2650" t="s">
        <v>953</v>
      </c>
      <c r="N2650" s="5">
        <v>3.4722222222222222E-5</v>
      </c>
      <c r="O2650" t="s">
        <v>982</v>
      </c>
      <c r="P2650">
        <v>0</v>
      </c>
      <c r="Q2650">
        <v>20</v>
      </c>
      <c r="R2650" t="s">
        <v>998</v>
      </c>
      <c r="S2650" t="s">
        <v>987</v>
      </c>
    </row>
    <row r="2651" spans="1:19" x14ac:dyDescent="0.25">
      <c r="A2651" s="54">
        <f>_xlfn.XLOOKUP(B2651,'School Lookup'!D:D,'School Lookup'!F:F,0)</f>
        <v>682471</v>
      </c>
      <c r="B2651" s="54" t="str">
        <f>_xlfn.XLOOKUP(C2651,'School Lookup'!A:A,'School Lookup'!D:D,_xlfn.XLOOKUP(C2651,'School Lookup'!B:B,'School Lookup'!D:D,_xlfn.XLOOKUP(C2651,'School Lookup'!C:C,'School Lookup'!D:D,0)))</f>
        <v>Ridgeway Primary School</v>
      </c>
      <c r="C2651" t="s">
        <v>334</v>
      </c>
      <c r="D2651" t="s">
        <v>2114</v>
      </c>
      <c r="E2651" t="s">
        <v>16</v>
      </c>
      <c r="F2651" t="s">
        <v>734</v>
      </c>
      <c r="G2651" t="s">
        <v>328</v>
      </c>
      <c r="H2651" t="s">
        <v>885</v>
      </c>
      <c r="I2651" t="s">
        <v>958</v>
      </c>
      <c r="J2651" t="s">
        <v>981</v>
      </c>
      <c r="K2651" s="4">
        <v>46036</v>
      </c>
      <c r="L2651" s="5">
        <v>0.60692129629629632</v>
      </c>
      <c r="M2651" t="s">
        <v>953</v>
      </c>
      <c r="N2651" s="5">
        <v>4.2824074074074075E-4</v>
      </c>
      <c r="O2651" t="s">
        <v>982</v>
      </c>
      <c r="P2651">
        <v>0</v>
      </c>
      <c r="Q2651">
        <v>20</v>
      </c>
      <c r="R2651" t="s">
        <v>998</v>
      </c>
      <c r="S2651" t="s">
        <v>987</v>
      </c>
    </row>
    <row r="2652" spans="1:19" x14ac:dyDescent="0.25">
      <c r="A2652" s="54">
        <f>_xlfn.XLOOKUP(B2652,'School Lookup'!D:D,'School Lookup'!F:F,0)</f>
        <v>682471</v>
      </c>
      <c r="B2652" s="54" t="str">
        <f>_xlfn.XLOOKUP(C2652,'School Lookup'!A:A,'School Lookup'!D:D,_xlfn.XLOOKUP(C2652,'School Lookup'!B:B,'School Lookup'!D:D,_xlfn.XLOOKUP(C2652,'School Lookup'!C:C,'School Lookup'!D:D,0)))</f>
        <v>Ridgeway Primary School</v>
      </c>
      <c r="C2652" t="s">
        <v>334</v>
      </c>
      <c r="D2652" t="s">
        <v>1401</v>
      </c>
      <c r="E2652" t="s">
        <v>16</v>
      </c>
      <c r="F2652" t="s">
        <v>734</v>
      </c>
      <c r="G2652" t="s">
        <v>328</v>
      </c>
      <c r="H2652" t="s">
        <v>885</v>
      </c>
      <c r="I2652" t="s">
        <v>958</v>
      </c>
      <c r="J2652" t="s">
        <v>981</v>
      </c>
      <c r="K2652" s="4">
        <v>46036</v>
      </c>
      <c r="L2652" s="5">
        <v>0.6187731481481481</v>
      </c>
      <c r="M2652" t="s">
        <v>953</v>
      </c>
      <c r="N2652" s="5">
        <v>1.1805555555555556E-3</v>
      </c>
      <c r="O2652" t="s">
        <v>982</v>
      </c>
      <c r="P2652">
        <v>0</v>
      </c>
      <c r="Q2652">
        <v>20</v>
      </c>
      <c r="R2652" t="s">
        <v>998</v>
      </c>
      <c r="S2652" t="s">
        <v>987</v>
      </c>
    </row>
    <row r="2653" spans="1:19" x14ac:dyDescent="0.25">
      <c r="A2653" s="54">
        <f>_xlfn.XLOOKUP(B2653,'School Lookup'!D:D,'School Lookup'!F:F,0)</f>
        <v>823392</v>
      </c>
      <c r="B2653" s="54" t="str">
        <f>_xlfn.XLOOKUP(C2653,'School Lookup'!A:A,'School Lookup'!D:D,_xlfn.XLOOKUP(C2653,'School Lookup'!B:B,'School Lookup'!D:D,_xlfn.XLOOKUP(C2653,'School Lookup'!C:C,'School Lookup'!D:D,0)))</f>
        <v>Fitz Herbert C of E VA Primary School</v>
      </c>
      <c r="C2653" t="s">
        <v>31</v>
      </c>
      <c r="D2653">
        <v>619</v>
      </c>
      <c r="E2653" t="s">
        <v>16</v>
      </c>
      <c r="F2653" t="s">
        <v>734</v>
      </c>
      <c r="G2653" t="s">
        <v>134</v>
      </c>
      <c r="H2653" t="s">
        <v>347</v>
      </c>
      <c r="I2653" t="s">
        <v>958</v>
      </c>
      <c r="J2653" t="s">
        <v>959</v>
      </c>
      <c r="K2653" s="4">
        <v>46036</v>
      </c>
      <c r="L2653" s="5">
        <v>0.2958796296296296</v>
      </c>
      <c r="M2653" t="s">
        <v>953</v>
      </c>
      <c r="N2653" s="5">
        <v>7.291666666666667E-4</v>
      </c>
      <c r="O2653" t="s">
        <v>960</v>
      </c>
      <c r="P2653">
        <v>0</v>
      </c>
      <c r="Q2653">
        <v>20</v>
      </c>
      <c r="R2653" t="s">
        <v>975</v>
      </c>
      <c r="S2653" t="s">
        <v>976</v>
      </c>
    </row>
    <row r="2654" spans="1:19" x14ac:dyDescent="0.25">
      <c r="A2654" s="54">
        <f>_xlfn.XLOOKUP(B2654,'School Lookup'!D:D,'School Lookup'!F:F,0)</f>
        <v>823392</v>
      </c>
      <c r="B2654" s="54" t="str">
        <f>_xlfn.XLOOKUP(C2654,'School Lookup'!A:A,'School Lookup'!D:D,_xlfn.XLOOKUP(C2654,'School Lookup'!B:B,'School Lookup'!D:D,_xlfn.XLOOKUP(C2654,'School Lookup'!C:C,'School Lookup'!D:D,0)))</f>
        <v>Fitz Herbert C of E VA Primary School</v>
      </c>
      <c r="C2654" t="s">
        <v>31</v>
      </c>
      <c r="D2654">
        <v>620</v>
      </c>
      <c r="E2654" t="s">
        <v>16</v>
      </c>
      <c r="F2654" t="s">
        <v>734</v>
      </c>
      <c r="G2654" t="s">
        <v>134</v>
      </c>
      <c r="H2654" t="s">
        <v>347</v>
      </c>
      <c r="I2654" t="s">
        <v>958</v>
      </c>
      <c r="J2654" t="s">
        <v>959</v>
      </c>
      <c r="K2654" s="4">
        <v>46036</v>
      </c>
      <c r="L2654" s="5">
        <v>0.2958796296296296</v>
      </c>
      <c r="M2654" t="s">
        <v>953</v>
      </c>
      <c r="N2654" s="5">
        <v>7.291666666666667E-4</v>
      </c>
      <c r="O2654" t="s">
        <v>960</v>
      </c>
      <c r="P2654">
        <v>0</v>
      </c>
      <c r="Q2654">
        <v>20</v>
      </c>
      <c r="R2654" t="s">
        <v>975</v>
      </c>
      <c r="S2654" t="s">
        <v>976</v>
      </c>
    </row>
    <row r="2655" spans="1:19" x14ac:dyDescent="0.25">
      <c r="A2655" s="54">
        <f>_xlfn.XLOOKUP(B2655,'School Lookup'!D:D,'School Lookup'!F:F,0)</f>
        <v>823392</v>
      </c>
      <c r="B2655" s="54" t="str">
        <f>_xlfn.XLOOKUP(C2655,'School Lookup'!A:A,'School Lookup'!D:D,_xlfn.XLOOKUP(C2655,'School Lookup'!B:B,'School Lookup'!D:D,_xlfn.XLOOKUP(C2655,'School Lookup'!C:C,'School Lookup'!D:D,0)))</f>
        <v>Fitz Herbert C of E VA Primary School</v>
      </c>
      <c r="C2655" t="s">
        <v>31</v>
      </c>
      <c r="D2655">
        <v>142</v>
      </c>
      <c r="E2655" t="s">
        <v>16</v>
      </c>
      <c r="F2655" t="s">
        <v>734</v>
      </c>
      <c r="G2655" t="s">
        <v>134</v>
      </c>
      <c r="H2655" t="s">
        <v>347</v>
      </c>
      <c r="I2655" t="s">
        <v>958</v>
      </c>
      <c r="J2655" t="s">
        <v>959</v>
      </c>
      <c r="K2655" s="4">
        <v>46036</v>
      </c>
      <c r="L2655" s="5">
        <v>0.44040509259259258</v>
      </c>
      <c r="M2655" t="s">
        <v>953</v>
      </c>
      <c r="N2655" s="5">
        <v>4.9768518518518521E-4</v>
      </c>
      <c r="O2655" t="s">
        <v>960</v>
      </c>
      <c r="P2655">
        <v>0</v>
      </c>
      <c r="Q2655">
        <v>20</v>
      </c>
      <c r="R2655" t="s">
        <v>955</v>
      </c>
    </row>
    <row r="2656" spans="1:19" x14ac:dyDescent="0.25">
      <c r="A2656" s="54">
        <f>_xlfn.XLOOKUP(B2656,'School Lookup'!D:D,'School Lookup'!F:F,0)</f>
        <v>823392</v>
      </c>
      <c r="B2656" s="54" t="str">
        <f>_xlfn.XLOOKUP(C2656,'School Lookup'!A:A,'School Lookup'!D:D,_xlfn.XLOOKUP(C2656,'School Lookup'!B:B,'School Lookup'!D:D,_xlfn.XLOOKUP(C2656,'School Lookup'!C:C,'School Lookup'!D:D,0)))</f>
        <v>Fitz Herbert C of E VA Primary School</v>
      </c>
      <c r="C2656" t="s">
        <v>31</v>
      </c>
      <c r="D2656">
        <v>151</v>
      </c>
      <c r="E2656" t="s">
        <v>16</v>
      </c>
      <c r="F2656" t="s">
        <v>734</v>
      </c>
      <c r="G2656" t="s">
        <v>134</v>
      </c>
      <c r="H2656" t="s">
        <v>347</v>
      </c>
      <c r="I2656" t="s">
        <v>958</v>
      </c>
      <c r="J2656" t="s">
        <v>959</v>
      </c>
      <c r="K2656" s="4">
        <v>46036</v>
      </c>
      <c r="L2656" s="5">
        <v>0.48803240740740739</v>
      </c>
      <c r="M2656" t="s">
        <v>953</v>
      </c>
      <c r="N2656" s="5">
        <v>3.8657407407407408E-3</v>
      </c>
      <c r="O2656" t="s">
        <v>960</v>
      </c>
      <c r="P2656">
        <v>0</v>
      </c>
      <c r="Q2656">
        <v>20</v>
      </c>
      <c r="R2656" t="s">
        <v>1772</v>
      </c>
      <c r="S2656" t="s">
        <v>970</v>
      </c>
    </row>
    <row r="2657" spans="1:19" x14ac:dyDescent="0.25">
      <c r="A2657" s="54">
        <f>_xlfn.XLOOKUP(B2657,'School Lookup'!D:D,'School Lookup'!F:F,0)</f>
        <v>823392</v>
      </c>
      <c r="B2657" s="54" t="str">
        <f>_xlfn.XLOOKUP(C2657,'School Lookup'!A:A,'School Lookup'!D:D,_xlfn.XLOOKUP(C2657,'School Lookup'!B:B,'School Lookup'!D:D,_xlfn.XLOOKUP(C2657,'School Lookup'!C:C,'School Lookup'!D:D,0)))</f>
        <v>Fitz Herbert C of E VA Primary School</v>
      </c>
      <c r="C2657" t="s">
        <v>31</v>
      </c>
      <c r="D2657">
        <v>142</v>
      </c>
      <c r="E2657" t="s">
        <v>16</v>
      </c>
      <c r="F2657" t="s">
        <v>734</v>
      </c>
      <c r="G2657" t="s">
        <v>134</v>
      </c>
      <c r="H2657" t="s">
        <v>347</v>
      </c>
      <c r="I2657" t="s">
        <v>958</v>
      </c>
      <c r="J2657" t="s">
        <v>959</v>
      </c>
      <c r="K2657" s="4">
        <v>46036</v>
      </c>
      <c r="L2657" s="5">
        <v>0.5186574074074074</v>
      </c>
      <c r="M2657" t="s">
        <v>953</v>
      </c>
      <c r="N2657" s="5">
        <v>7.1759259259259259E-4</v>
      </c>
      <c r="O2657" t="s">
        <v>960</v>
      </c>
      <c r="P2657">
        <v>0</v>
      </c>
      <c r="Q2657">
        <v>20</v>
      </c>
      <c r="R2657" t="s">
        <v>955</v>
      </c>
    </row>
    <row r="2658" spans="1:19" x14ac:dyDescent="0.25">
      <c r="A2658" s="54">
        <f>_xlfn.XLOOKUP(B2658,'School Lookup'!D:D,'School Lookup'!F:F,0)</f>
        <v>823392</v>
      </c>
      <c r="B2658" s="54" t="str">
        <f>_xlfn.XLOOKUP(C2658,'School Lookup'!A:A,'School Lookup'!D:D,_xlfn.XLOOKUP(C2658,'School Lookup'!B:B,'School Lookup'!D:D,_xlfn.XLOOKUP(C2658,'School Lookup'!C:C,'School Lookup'!D:D,0)))</f>
        <v>Fitz Herbert C of E VA Primary School</v>
      </c>
      <c r="C2658" t="s">
        <v>31</v>
      </c>
      <c r="D2658" t="s">
        <v>1063</v>
      </c>
      <c r="E2658" t="s">
        <v>16</v>
      </c>
      <c r="F2658" t="s">
        <v>734</v>
      </c>
      <c r="G2658" t="s">
        <v>134</v>
      </c>
      <c r="H2658" t="s">
        <v>347</v>
      </c>
      <c r="I2658" t="s">
        <v>958</v>
      </c>
      <c r="J2658" t="s">
        <v>959</v>
      </c>
      <c r="K2658" s="4">
        <v>46036</v>
      </c>
      <c r="L2658" s="5">
        <v>0.57768518518518519</v>
      </c>
      <c r="M2658" t="s">
        <v>953</v>
      </c>
      <c r="N2658" s="5">
        <v>1.6203703703703703E-3</v>
      </c>
      <c r="O2658" t="s">
        <v>960</v>
      </c>
      <c r="P2658">
        <v>0</v>
      </c>
      <c r="Q2658">
        <v>20</v>
      </c>
      <c r="R2658" t="s">
        <v>955</v>
      </c>
    </row>
    <row r="2659" spans="1:19" x14ac:dyDescent="0.25">
      <c r="A2659" s="54">
        <f>_xlfn.XLOOKUP(B2659,'School Lookup'!D:D,'School Lookup'!F:F,0)</f>
        <v>823392</v>
      </c>
      <c r="B2659" s="54" t="str">
        <f>_xlfn.XLOOKUP(C2659,'School Lookup'!A:A,'School Lookup'!D:D,_xlfn.XLOOKUP(C2659,'School Lookup'!B:B,'School Lookup'!D:D,_xlfn.XLOOKUP(C2659,'School Lookup'!C:C,'School Lookup'!D:D,0)))</f>
        <v>Fitz Herbert C of E VA Primary School</v>
      </c>
      <c r="C2659" t="s">
        <v>31</v>
      </c>
      <c r="D2659" t="s">
        <v>1063</v>
      </c>
      <c r="E2659" t="s">
        <v>16</v>
      </c>
      <c r="F2659" t="s">
        <v>734</v>
      </c>
      <c r="G2659" t="s">
        <v>134</v>
      </c>
      <c r="H2659" t="s">
        <v>347</v>
      </c>
      <c r="I2659" t="s">
        <v>958</v>
      </c>
      <c r="J2659" t="s">
        <v>959</v>
      </c>
      <c r="K2659" s="4">
        <v>46036</v>
      </c>
      <c r="L2659" s="5">
        <v>0.58065972222222217</v>
      </c>
      <c r="M2659" t="s">
        <v>953</v>
      </c>
      <c r="N2659" s="5">
        <v>1.9675925925925926E-4</v>
      </c>
      <c r="O2659" t="s">
        <v>960</v>
      </c>
      <c r="P2659">
        <v>0</v>
      </c>
      <c r="Q2659">
        <v>20</v>
      </c>
      <c r="R2659" t="s">
        <v>955</v>
      </c>
    </row>
    <row r="2660" spans="1:19" x14ac:dyDescent="0.25">
      <c r="A2660" s="54">
        <f>_xlfn.XLOOKUP(B2660,'School Lookup'!D:D,'School Lookup'!F:F,0)</f>
        <v>823392</v>
      </c>
      <c r="B2660" s="54" t="str">
        <f>_xlfn.XLOOKUP(C2660,'School Lookup'!A:A,'School Lookup'!D:D,_xlfn.XLOOKUP(C2660,'School Lookup'!B:B,'School Lookup'!D:D,_xlfn.XLOOKUP(C2660,'School Lookup'!C:C,'School Lookup'!D:D,0)))</f>
        <v>Fitz Herbert C of E VA Primary School</v>
      </c>
      <c r="C2660" t="s">
        <v>31</v>
      </c>
      <c r="D2660" t="s">
        <v>1063</v>
      </c>
      <c r="E2660" t="s">
        <v>16</v>
      </c>
      <c r="F2660" t="s">
        <v>734</v>
      </c>
      <c r="G2660" t="s">
        <v>134</v>
      </c>
      <c r="H2660" t="s">
        <v>347</v>
      </c>
      <c r="I2660" t="s">
        <v>958</v>
      </c>
      <c r="J2660" t="s">
        <v>959</v>
      </c>
      <c r="K2660" s="4">
        <v>46036</v>
      </c>
      <c r="L2660" s="5">
        <v>0.61283564814814817</v>
      </c>
      <c r="M2660" t="s">
        <v>953</v>
      </c>
      <c r="N2660" s="5">
        <v>1.9791666666666668E-3</v>
      </c>
      <c r="O2660" t="s">
        <v>960</v>
      </c>
      <c r="P2660">
        <v>0</v>
      </c>
      <c r="Q2660">
        <v>20</v>
      </c>
      <c r="R2660" t="s">
        <v>955</v>
      </c>
    </row>
    <row r="2661" spans="1:19" x14ac:dyDescent="0.25">
      <c r="A2661" s="54">
        <f>_xlfn.XLOOKUP(B2661,'School Lookup'!D:D,'School Lookup'!F:F,0)</f>
        <v>823392</v>
      </c>
      <c r="B2661" s="54" t="str">
        <f>_xlfn.XLOOKUP(C2661,'School Lookup'!A:A,'School Lookup'!D:D,_xlfn.XLOOKUP(C2661,'School Lookup'!B:B,'School Lookup'!D:D,_xlfn.XLOOKUP(C2661,'School Lookup'!C:C,'School Lookup'!D:D,0)))</f>
        <v>Fitz Herbert C of E VA Primary School</v>
      </c>
      <c r="C2661" t="s">
        <v>31</v>
      </c>
      <c r="D2661">
        <v>619</v>
      </c>
      <c r="E2661" t="s">
        <v>16</v>
      </c>
      <c r="F2661" t="s">
        <v>734</v>
      </c>
      <c r="G2661" t="s">
        <v>134</v>
      </c>
      <c r="H2661" t="s">
        <v>347</v>
      </c>
      <c r="I2661" t="s">
        <v>958</v>
      </c>
      <c r="J2661" t="s">
        <v>959</v>
      </c>
      <c r="K2661" s="4">
        <v>46036</v>
      </c>
      <c r="L2661" s="5">
        <v>0.64303240740740741</v>
      </c>
      <c r="M2661" t="s">
        <v>953</v>
      </c>
      <c r="N2661" s="5">
        <v>9.2592592592592588E-5</v>
      </c>
      <c r="O2661" t="s">
        <v>960</v>
      </c>
      <c r="P2661">
        <v>0</v>
      </c>
      <c r="Q2661">
        <v>20</v>
      </c>
      <c r="R2661" t="s">
        <v>975</v>
      </c>
      <c r="S2661" t="s">
        <v>976</v>
      </c>
    </row>
    <row r="2662" spans="1:19" x14ac:dyDescent="0.25">
      <c r="A2662" s="54">
        <f>_xlfn.XLOOKUP(B2662,'School Lookup'!D:D,'School Lookup'!F:F,0)</f>
        <v>823392</v>
      </c>
      <c r="B2662" s="54" t="str">
        <f>_xlfn.XLOOKUP(C2662,'School Lookup'!A:A,'School Lookup'!D:D,_xlfn.XLOOKUP(C2662,'School Lookup'!B:B,'School Lookup'!D:D,_xlfn.XLOOKUP(C2662,'School Lookup'!C:C,'School Lookup'!D:D,0)))</f>
        <v>Fitz Herbert C of E VA Primary School</v>
      </c>
      <c r="C2662" t="s">
        <v>31</v>
      </c>
      <c r="D2662">
        <v>620</v>
      </c>
      <c r="E2662" t="s">
        <v>16</v>
      </c>
      <c r="F2662" t="s">
        <v>734</v>
      </c>
      <c r="G2662" t="s">
        <v>134</v>
      </c>
      <c r="H2662" t="s">
        <v>347</v>
      </c>
      <c r="I2662" t="s">
        <v>958</v>
      </c>
      <c r="J2662" t="s">
        <v>959</v>
      </c>
      <c r="K2662" s="4">
        <v>46036</v>
      </c>
      <c r="L2662" s="5">
        <v>0.64303240740740741</v>
      </c>
      <c r="M2662" t="s">
        <v>953</v>
      </c>
      <c r="N2662" s="5">
        <v>9.2592592592592588E-5</v>
      </c>
      <c r="O2662" t="s">
        <v>960</v>
      </c>
      <c r="P2662">
        <v>0</v>
      </c>
      <c r="Q2662">
        <v>20</v>
      </c>
      <c r="R2662" t="s">
        <v>975</v>
      </c>
      <c r="S2662" t="s">
        <v>976</v>
      </c>
    </row>
    <row r="2663" spans="1:19" x14ac:dyDescent="0.25">
      <c r="A2663" s="54">
        <f>_xlfn.XLOOKUP(B2663,'School Lookup'!D:D,'School Lookup'!F:F,0)</f>
        <v>823392</v>
      </c>
      <c r="B2663" s="54" t="str">
        <f>_xlfn.XLOOKUP(C2663,'School Lookup'!A:A,'School Lookup'!D:D,_xlfn.XLOOKUP(C2663,'School Lookup'!B:B,'School Lookup'!D:D,_xlfn.XLOOKUP(C2663,'School Lookup'!C:C,'School Lookup'!D:D,0)))</f>
        <v>Fitz Herbert C of E VA Primary School</v>
      </c>
      <c r="C2663" t="s">
        <v>31</v>
      </c>
      <c r="D2663" t="s">
        <v>2115</v>
      </c>
      <c r="E2663" t="s">
        <v>16</v>
      </c>
      <c r="F2663" t="s">
        <v>734</v>
      </c>
      <c r="G2663" t="s">
        <v>134</v>
      </c>
      <c r="H2663" t="s">
        <v>347</v>
      </c>
      <c r="I2663" t="s">
        <v>958</v>
      </c>
      <c r="J2663" t="s">
        <v>959</v>
      </c>
      <c r="K2663" s="4">
        <v>46036</v>
      </c>
      <c r="L2663" s="5">
        <v>0.34998842592592594</v>
      </c>
      <c r="M2663" t="s">
        <v>953</v>
      </c>
      <c r="N2663" s="5">
        <v>3.4722222222222222E-5</v>
      </c>
      <c r="O2663" t="s">
        <v>1023</v>
      </c>
      <c r="P2663">
        <v>0</v>
      </c>
      <c r="Q2663">
        <v>20</v>
      </c>
      <c r="R2663" t="s">
        <v>2116</v>
      </c>
      <c r="S2663" t="s">
        <v>966</v>
      </c>
    </row>
    <row r="2664" spans="1:19" x14ac:dyDescent="0.25">
      <c r="A2664" s="54">
        <f>_xlfn.XLOOKUP(B2664,'School Lookup'!D:D,'School Lookup'!F:F,0)</f>
        <v>823392</v>
      </c>
      <c r="B2664" s="54" t="str">
        <f>_xlfn.XLOOKUP(C2664,'School Lookup'!A:A,'School Lookup'!D:D,_xlfn.XLOOKUP(C2664,'School Lookup'!B:B,'School Lookup'!D:D,_xlfn.XLOOKUP(C2664,'School Lookup'!C:C,'School Lookup'!D:D,0)))</f>
        <v>Fitz Herbert C of E VA Primary School</v>
      </c>
      <c r="C2664" t="s">
        <v>31</v>
      </c>
      <c r="D2664" t="s">
        <v>2117</v>
      </c>
      <c r="E2664" t="s">
        <v>16</v>
      </c>
      <c r="F2664" t="s">
        <v>734</v>
      </c>
      <c r="G2664" t="s">
        <v>134</v>
      </c>
      <c r="H2664" t="s">
        <v>347</v>
      </c>
      <c r="I2664" t="s">
        <v>958</v>
      </c>
      <c r="J2664" t="s">
        <v>981</v>
      </c>
      <c r="K2664" s="4">
        <v>46036</v>
      </c>
      <c r="L2664" s="5">
        <v>0.44907407407407407</v>
      </c>
      <c r="M2664" t="s">
        <v>953</v>
      </c>
      <c r="N2664" s="5">
        <v>1.2268518518518518E-3</v>
      </c>
      <c r="O2664" t="s">
        <v>982</v>
      </c>
      <c r="P2664">
        <v>0</v>
      </c>
      <c r="Q2664">
        <v>20</v>
      </c>
      <c r="R2664" t="s">
        <v>989</v>
      </c>
      <c r="S2664" t="s">
        <v>990</v>
      </c>
    </row>
    <row r="2665" spans="1:19" x14ac:dyDescent="0.25">
      <c r="A2665" s="54">
        <f>_xlfn.XLOOKUP(B2665,'School Lookup'!D:D,'School Lookup'!F:F,0)</f>
        <v>823392</v>
      </c>
      <c r="B2665" s="54" t="str">
        <f>_xlfn.XLOOKUP(C2665,'School Lookup'!A:A,'School Lookup'!D:D,_xlfn.XLOOKUP(C2665,'School Lookup'!B:B,'School Lookup'!D:D,_xlfn.XLOOKUP(C2665,'School Lookup'!C:C,'School Lookup'!D:D,0)))</f>
        <v>Fitz Herbert C of E VA Primary School</v>
      </c>
      <c r="C2665" t="s">
        <v>31</v>
      </c>
      <c r="D2665" t="s">
        <v>1591</v>
      </c>
      <c r="E2665" t="s">
        <v>16</v>
      </c>
      <c r="F2665" t="s">
        <v>734</v>
      </c>
      <c r="G2665" t="s">
        <v>134</v>
      </c>
      <c r="H2665" t="s">
        <v>347</v>
      </c>
      <c r="I2665" t="s">
        <v>958</v>
      </c>
      <c r="J2665" t="s">
        <v>981</v>
      </c>
      <c r="K2665" s="4">
        <v>46036</v>
      </c>
      <c r="L2665" s="5">
        <v>0.64324074074074078</v>
      </c>
      <c r="M2665" t="s">
        <v>953</v>
      </c>
      <c r="N2665" s="5">
        <v>3.3564814814814812E-4</v>
      </c>
      <c r="O2665" t="s">
        <v>982</v>
      </c>
      <c r="P2665">
        <v>0</v>
      </c>
      <c r="Q2665">
        <v>20</v>
      </c>
      <c r="R2665" t="s">
        <v>998</v>
      </c>
      <c r="S2665" t="s">
        <v>987</v>
      </c>
    </row>
    <row r="2666" spans="1:19" x14ac:dyDescent="0.25">
      <c r="A2666" s="54">
        <f>_xlfn.XLOOKUP(B2666,'School Lookup'!D:D,'School Lookup'!F:F,0)</f>
        <v>682471</v>
      </c>
      <c r="B2666" s="54" t="str">
        <f>_xlfn.XLOOKUP(C2666,'School Lookup'!A:A,'School Lookup'!D:D,_xlfn.XLOOKUP(C2666,'School Lookup'!B:B,'School Lookup'!D:D,_xlfn.XLOOKUP(C2666,'School Lookup'!C:C,'School Lookup'!D:D,0)))</f>
        <v>Ridgeway Primary School</v>
      </c>
      <c r="C2666" t="s">
        <v>334</v>
      </c>
      <c r="D2666" t="s">
        <v>2118</v>
      </c>
      <c r="E2666" t="s">
        <v>16</v>
      </c>
      <c r="F2666" t="s">
        <v>734</v>
      </c>
      <c r="G2666" t="s">
        <v>328</v>
      </c>
      <c r="H2666" t="s">
        <v>885</v>
      </c>
      <c r="I2666" t="s">
        <v>958</v>
      </c>
      <c r="J2666" t="s">
        <v>959</v>
      </c>
      <c r="K2666" s="4">
        <v>46036</v>
      </c>
      <c r="L2666" s="5">
        <v>0.4369675925925926</v>
      </c>
      <c r="M2666" t="s">
        <v>953</v>
      </c>
      <c r="N2666" s="5">
        <v>2.1990740740740742E-3</v>
      </c>
      <c r="O2666" t="s">
        <v>960</v>
      </c>
      <c r="P2666">
        <v>0</v>
      </c>
      <c r="Q2666">
        <v>20</v>
      </c>
      <c r="R2666" t="s">
        <v>1168</v>
      </c>
      <c r="S2666" t="s">
        <v>966</v>
      </c>
    </row>
    <row r="2667" spans="1:19" x14ac:dyDescent="0.25">
      <c r="A2667" s="54">
        <f>_xlfn.XLOOKUP(B2667,'School Lookup'!D:D,'School Lookup'!F:F,0)</f>
        <v>251672</v>
      </c>
      <c r="B2667" s="54" t="str">
        <f>_xlfn.XLOOKUP(C2667,'School Lookup'!A:A,'School Lookup'!D:D,_xlfn.XLOOKUP(C2667,'School Lookup'!B:B,'School Lookup'!D:D,_xlfn.XLOOKUP(C2667,'School Lookup'!C:C,'School Lookup'!D:D,0)))</f>
        <v>Park Schools Federation</v>
      </c>
      <c r="C2667" t="s">
        <v>40</v>
      </c>
      <c r="D2667" t="s">
        <v>1516</v>
      </c>
      <c r="E2667" t="s">
        <v>16</v>
      </c>
      <c r="F2667" t="s">
        <v>734</v>
      </c>
      <c r="G2667" t="s">
        <v>235</v>
      </c>
      <c r="H2667" t="s">
        <v>228</v>
      </c>
      <c r="I2667" t="s">
        <v>980</v>
      </c>
      <c r="J2667" t="s">
        <v>981</v>
      </c>
      <c r="K2667" s="4">
        <v>46036</v>
      </c>
      <c r="L2667" s="5">
        <v>0.39444444444444443</v>
      </c>
      <c r="M2667" t="s">
        <v>953</v>
      </c>
      <c r="N2667" s="5">
        <v>1.8518518518518518E-4</v>
      </c>
      <c r="O2667" t="s">
        <v>982</v>
      </c>
      <c r="P2667">
        <v>0.02</v>
      </c>
      <c r="Q2667">
        <v>20</v>
      </c>
      <c r="R2667" t="s">
        <v>998</v>
      </c>
      <c r="S2667" t="s">
        <v>987</v>
      </c>
    </row>
    <row r="2668" spans="1:19" x14ac:dyDescent="0.25">
      <c r="A2668" s="54">
        <f>_xlfn.XLOOKUP(B2668,'School Lookup'!D:D,'School Lookup'!F:F,0)</f>
        <v>251672</v>
      </c>
      <c r="B2668" s="54" t="str">
        <f>_xlfn.XLOOKUP(C2668,'School Lookup'!A:A,'School Lookup'!D:D,_xlfn.XLOOKUP(C2668,'School Lookup'!B:B,'School Lookup'!D:D,_xlfn.XLOOKUP(C2668,'School Lookup'!C:C,'School Lookup'!D:D,0)))</f>
        <v>Park Schools Federation</v>
      </c>
      <c r="C2668" t="s">
        <v>40</v>
      </c>
      <c r="D2668" t="s">
        <v>2119</v>
      </c>
      <c r="E2668" t="s">
        <v>16</v>
      </c>
      <c r="F2668" t="s">
        <v>734</v>
      </c>
      <c r="G2668" t="s">
        <v>235</v>
      </c>
      <c r="H2668" t="s">
        <v>228</v>
      </c>
      <c r="I2668" t="s">
        <v>980</v>
      </c>
      <c r="J2668" t="s">
        <v>981</v>
      </c>
      <c r="K2668" s="4">
        <v>46036</v>
      </c>
      <c r="L2668" s="5">
        <v>0.3972222222222222</v>
      </c>
      <c r="M2668" t="s">
        <v>953</v>
      </c>
      <c r="N2668" s="5">
        <v>1.8518518518518518E-4</v>
      </c>
      <c r="O2668" t="s">
        <v>982</v>
      </c>
      <c r="P2668">
        <v>0.02</v>
      </c>
      <c r="Q2668">
        <v>20</v>
      </c>
      <c r="R2668" t="s">
        <v>986</v>
      </c>
      <c r="S2668" t="s">
        <v>987</v>
      </c>
    </row>
    <row r="2669" spans="1:19" x14ac:dyDescent="0.25">
      <c r="A2669" s="54">
        <f>_xlfn.XLOOKUP(B2669,'School Lookup'!D:D,'School Lookup'!F:F,0)</f>
        <v>251672</v>
      </c>
      <c r="B2669" s="54" t="str">
        <f>_xlfn.XLOOKUP(C2669,'School Lookup'!A:A,'School Lookup'!D:D,_xlfn.XLOOKUP(C2669,'School Lookup'!B:B,'School Lookup'!D:D,_xlfn.XLOOKUP(C2669,'School Lookup'!C:C,'School Lookup'!D:D,0)))</f>
        <v>Park Schools Federation</v>
      </c>
      <c r="C2669" t="s">
        <v>40</v>
      </c>
      <c r="D2669" t="s">
        <v>991</v>
      </c>
      <c r="E2669" t="s">
        <v>16</v>
      </c>
      <c r="F2669" t="s">
        <v>734</v>
      </c>
      <c r="G2669" t="s">
        <v>235</v>
      </c>
      <c r="H2669" t="s">
        <v>228</v>
      </c>
      <c r="I2669" t="s">
        <v>980</v>
      </c>
      <c r="J2669" t="s">
        <v>981</v>
      </c>
      <c r="K2669" s="4">
        <v>46036</v>
      </c>
      <c r="L2669" s="5">
        <v>0.39791666666666664</v>
      </c>
      <c r="M2669" t="s">
        <v>953</v>
      </c>
      <c r="N2669" s="5">
        <v>1.8518518518518518E-4</v>
      </c>
      <c r="O2669" t="s">
        <v>982</v>
      </c>
      <c r="P2669">
        <v>0.02</v>
      </c>
      <c r="Q2669">
        <v>20</v>
      </c>
      <c r="R2669" t="s">
        <v>983</v>
      </c>
      <c r="S2669" t="s">
        <v>984</v>
      </c>
    </row>
    <row r="2670" spans="1:19" x14ac:dyDescent="0.25">
      <c r="A2670" s="54">
        <f>_xlfn.XLOOKUP(B2670,'School Lookup'!D:D,'School Lookup'!F:F,0)</f>
        <v>251672</v>
      </c>
      <c r="B2670" s="54" t="str">
        <f>_xlfn.XLOOKUP(C2670,'School Lookup'!A:A,'School Lookup'!D:D,_xlfn.XLOOKUP(C2670,'School Lookup'!B:B,'School Lookup'!D:D,_xlfn.XLOOKUP(C2670,'School Lookup'!C:C,'School Lookup'!D:D,0)))</f>
        <v>Park Schools Federation</v>
      </c>
      <c r="C2670" t="s">
        <v>40</v>
      </c>
      <c r="D2670" t="s">
        <v>1191</v>
      </c>
      <c r="E2670" t="s">
        <v>16</v>
      </c>
      <c r="F2670" t="s">
        <v>734</v>
      </c>
      <c r="G2670" t="s">
        <v>235</v>
      </c>
      <c r="H2670" t="s">
        <v>228</v>
      </c>
      <c r="I2670" t="s">
        <v>980</v>
      </c>
      <c r="J2670" t="s">
        <v>981</v>
      </c>
      <c r="K2670" s="4">
        <v>46036</v>
      </c>
      <c r="L2670" s="5">
        <v>0.39861111111111114</v>
      </c>
      <c r="M2670" t="s">
        <v>953</v>
      </c>
      <c r="N2670" s="5">
        <v>7.8703703703703705E-4</v>
      </c>
      <c r="O2670" t="s">
        <v>982</v>
      </c>
      <c r="P2670">
        <v>8.1000000000000003E-2</v>
      </c>
      <c r="Q2670">
        <v>20</v>
      </c>
      <c r="R2670" t="s">
        <v>983</v>
      </c>
      <c r="S2670" t="s">
        <v>984</v>
      </c>
    </row>
    <row r="2671" spans="1:19" x14ac:dyDescent="0.25">
      <c r="A2671" s="54">
        <f>_xlfn.XLOOKUP(B2671,'School Lookup'!D:D,'School Lookup'!F:F,0)</f>
        <v>251672</v>
      </c>
      <c r="B2671" s="54" t="str">
        <f>_xlfn.XLOOKUP(C2671,'School Lookup'!A:A,'School Lookup'!D:D,_xlfn.XLOOKUP(C2671,'School Lookup'!B:B,'School Lookup'!D:D,_xlfn.XLOOKUP(C2671,'School Lookup'!C:C,'School Lookup'!D:D,0)))</f>
        <v>Park Schools Federation</v>
      </c>
      <c r="C2671" t="s">
        <v>40</v>
      </c>
      <c r="D2671" t="s">
        <v>1191</v>
      </c>
      <c r="E2671" t="s">
        <v>16</v>
      </c>
      <c r="F2671" t="s">
        <v>734</v>
      </c>
      <c r="G2671" t="s">
        <v>235</v>
      </c>
      <c r="H2671" t="s">
        <v>228</v>
      </c>
      <c r="I2671" t="s">
        <v>980</v>
      </c>
      <c r="J2671" t="s">
        <v>981</v>
      </c>
      <c r="K2671" s="4">
        <v>46036</v>
      </c>
      <c r="L2671" s="5">
        <v>0.40069444444444446</v>
      </c>
      <c r="M2671" t="s">
        <v>953</v>
      </c>
      <c r="N2671" s="5">
        <v>2.3148148148148147E-5</v>
      </c>
      <c r="O2671" t="s">
        <v>982</v>
      </c>
      <c r="P2671">
        <v>0.02</v>
      </c>
      <c r="Q2671">
        <v>20</v>
      </c>
      <c r="R2671" t="s">
        <v>983</v>
      </c>
      <c r="S2671" t="s">
        <v>984</v>
      </c>
    </row>
    <row r="2672" spans="1:19" x14ac:dyDescent="0.25">
      <c r="A2672" s="54">
        <f>_xlfn.XLOOKUP(B2672,'School Lookup'!D:D,'School Lookup'!F:F,0)</f>
        <v>251672</v>
      </c>
      <c r="B2672" s="54" t="str">
        <f>_xlfn.XLOOKUP(C2672,'School Lookup'!A:A,'School Lookup'!D:D,_xlfn.XLOOKUP(C2672,'School Lookup'!B:B,'School Lookup'!D:D,_xlfn.XLOOKUP(C2672,'School Lookup'!C:C,'School Lookup'!D:D,0)))</f>
        <v>Park Schools Federation</v>
      </c>
      <c r="C2672" t="s">
        <v>40</v>
      </c>
      <c r="D2672" t="s">
        <v>2120</v>
      </c>
      <c r="E2672" t="s">
        <v>16</v>
      </c>
      <c r="F2672" t="s">
        <v>734</v>
      </c>
      <c r="G2672" t="s">
        <v>235</v>
      </c>
      <c r="H2672" t="s">
        <v>228</v>
      </c>
      <c r="I2672" t="s">
        <v>980</v>
      </c>
      <c r="J2672" t="s">
        <v>981</v>
      </c>
      <c r="K2672" s="4">
        <v>46036</v>
      </c>
      <c r="L2672" s="5">
        <v>0.40277777777777779</v>
      </c>
      <c r="M2672" t="s">
        <v>953</v>
      </c>
      <c r="N2672" s="5">
        <v>1.6203703703703703E-4</v>
      </c>
      <c r="O2672" t="s">
        <v>982</v>
      </c>
      <c r="P2672">
        <v>0.02</v>
      </c>
      <c r="Q2672">
        <v>20</v>
      </c>
      <c r="R2672" t="s">
        <v>998</v>
      </c>
      <c r="S2672" t="s">
        <v>987</v>
      </c>
    </row>
    <row r="2673" spans="1:19" x14ac:dyDescent="0.25">
      <c r="A2673" s="54">
        <f>_xlfn.XLOOKUP(B2673,'School Lookup'!D:D,'School Lookup'!F:F,0)</f>
        <v>251672</v>
      </c>
      <c r="B2673" s="54" t="str">
        <f>_xlfn.XLOOKUP(C2673,'School Lookup'!A:A,'School Lookup'!D:D,_xlfn.XLOOKUP(C2673,'School Lookup'!B:B,'School Lookup'!D:D,_xlfn.XLOOKUP(C2673,'School Lookup'!C:C,'School Lookup'!D:D,0)))</f>
        <v>Park Schools Federation</v>
      </c>
      <c r="C2673" t="s">
        <v>40</v>
      </c>
      <c r="D2673" t="s">
        <v>1312</v>
      </c>
      <c r="E2673" t="s">
        <v>16</v>
      </c>
      <c r="F2673" t="s">
        <v>734</v>
      </c>
      <c r="G2673" t="s">
        <v>235</v>
      </c>
      <c r="H2673" t="s">
        <v>228</v>
      </c>
      <c r="I2673" t="s">
        <v>980</v>
      </c>
      <c r="J2673" t="s">
        <v>981</v>
      </c>
      <c r="K2673" s="4">
        <v>46036</v>
      </c>
      <c r="L2673" s="5">
        <v>0.40347222222222223</v>
      </c>
      <c r="M2673" t="s">
        <v>953</v>
      </c>
      <c r="N2673" s="5">
        <v>2.7777777777777778E-4</v>
      </c>
      <c r="O2673" t="s">
        <v>982</v>
      </c>
      <c r="P2673">
        <v>2.9000000000000001E-2</v>
      </c>
      <c r="Q2673">
        <v>20</v>
      </c>
      <c r="R2673" t="s">
        <v>998</v>
      </c>
      <c r="S2673" t="s">
        <v>987</v>
      </c>
    </row>
    <row r="2674" spans="1:19" x14ac:dyDescent="0.25">
      <c r="A2674" s="54">
        <f>_xlfn.XLOOKUP(B2674,'School Lookup'!D:D,'School Lookup'!F:F,0)</f>
        <v>251672</v>
      </c>
      <c r="B2674" s="54" t="str">
        <f>_xlfn.XLOOKUP(C2674,'School Lookup'!A:A,'School Lookup'!D:D,_xlfn.XLOOKUP(C2674,'School Lookup'!B:B,'School Lookup'!D:D,_xlfn.XLOOKUP(C2674,'School Lookup'!C:C,'School Lookup'!D:D,0)))</f>
        <v>Park Schools Federation</v>
      </c>
      <c r="C2674" t="s">
        <v>40</v>
      </c>
      <c r="D2674" t="s">
        <v>1001</v>
      </c>
      <c r="E2674" t="s">
        <v>16</v>
      </c>
      <c r="F2674" t="s">
        <v>734</v>
      </c>
      <c r="G2674" t="s">
        <v>235</v>
      </c>
      <c r="H2674" t="s">
        <v>228</v>
      </c>
      <c r="I2674" t="s">
        <v>980</v>
      </c>
      <c r="J2674" t="s">
        <v>981</v>
      </c>
      <c r="K2674" s="4">
        <v>46036</v>
      </c>
      <c r="L2674" s="5">
        <v>0.40416666666666667</v>
      </c>
      <c r="M2674" t="s">
        <v>953</v>
      </c>
      <c r="N2674" s="5">
        <v>2.4305555555555555E-4</v>
      </c>
      <c r="O2674" t="s">
        <v>982</v>
      </c>
      <c r="P2674">
        <v>2.5000000000000001E-2</v>
      </c>
      <c r="Q2674">
        <v>20</v>
      </c>
      <c r="R2674" t="s">
        <v>998</v>
      </c>
      <c r="S2674" t="s">
        <v>987</v>
      </c>
    </row>
    <row r="2675" spans="1:19" x14ac:dyDescent="0.25">
      <c r="A2675" s="54">
        <f>_xlfn.XLOOKUP(B2675,'School Lookup'!D:D,'School Lookup'!F:F,0)</f>
        <v>251672</v>
      </c>
      <c r="B2675" s="54" t="str">
        <f>_xlfn.XLOOKUP(C2675,'School Lookup'!A:A,'School Lookup'!D:D,_xlfn.XLOOKUP(C2675,'School Lookup'!B:B,'School Lookup'!D:D,_xlfn.XLOOKUP(C2675,'School Lookup'!C:C,'School Lookup'!D:D,0)))</f>
        <v>Park Schools Federation</v>
      </c>
      <c r="C2675" t="s">
        <v>40</v>
      </c>
      <c r="D2675" t="s">
        <v>2121</v>
      </c>
      <c r="E2675" t="s">
        <v>16</v>
      </c>
      <c r="F2675" t="s">
        <v>734</v>
      </c>
      <c r="G2675" t="s">
        <v>235</v>
      </c>
      <c r="H2675" t="s">
        <v>228</v>
      </c>
      <c r="I2675" t="s">
        <v>980</v>
      </c>
      <c r="J2675" t="s">
        <v>981</v>
      </c>
      <c r="K2675" s="4">
        <v>46036</v>
      </c>
      <c r="L2675" s="5">
        <v>0.41111111111111109</v>
      </c>
      <c r="M2675" t="s">
        <v>953</v>
      </c>
      <c r="N2675" s="5">
        <v>3.8194444444444446E-4</v>
      </c>
      <c r="O2675" t="s">
        <v>982</v>
      </c>
      <c r="P2675">
        <v>0.04</v>
      </c>
      <c r="Q2675">
        <v>20</v>
      </c>
      <c r="R2675" t="s">
        <v>983</v>
      </c>
      <c r="S2675" t="s">
        <v>984</v>
      </c>
    </row>
    <row r="2676" spans="1:19" x14ac:dyDescent="0.25">
      <c r="A2676" s="54">
        <f>_xlfn.XLOOKUP(B2676,'School Lookup'!D:D,'School Lookup'!F:F,0)</f>
        <v>251672</v>
      </c>
      <c r="B2676" s="54" t="str">
        <f>_xlfn.XLOOKUP(C2676,'School Lookup'!A:A,'School Lookup'!D:D,_xlfn.XLOOKUP(C2676,'School Lookup'!B:B,'School Lookup'!D:D,_xlfn.XLOOKUP(C2676,'School Lookup'!C:C,'School Lookup'!D:D,0)))</f>
        <v>Park Schools Federation</v>
      </c>
      <c r="C2676" t="s">
        <v>40</v>
      </c>
      <c r="D2676" t="s">
        <v>1979</v>
      </c>
      <c r="E2676" t="s">
        <v>16</v>
      </c>
      <c r="F2676" t="s">
        <v>734</v>
      </c>
      <c r="G2676" t="s">
        <v>235</v>
      </c>
      <c r="H2676" t="s">
        <v>228</v>
      </c>
      <c r="I2676" t="s">
        <v>980</v>
      </c>
      <c r="J2676" t="s">
        <v>981</v>
      </c>
      <c r="K2676" s="4">
        <v>46036</v>
      </c>
      <c r="L2676" s="5">
        <v>0.41180555555555554</v>
      </c>
      <c r="M2676" t="s">
        <v>953</v>
      </c>
      <c r="N2676" s="5">
        <v>1.8518518518518518E-4</v>
      </c>
      <c r="O2676" t="s">
        <v>982</v>
      </c>
      <c r="P2676">
        <v>0.02</v>
      </c>
      <c r="Q2676">
        <v>20</v>
      </c>
      <c r="R2676" t="s">
        <v>998</v>
      </c>
      <c r="S2676" t="s">
        <v>987</v>
      </c>
    </row>
    <row r="2677" spans="1:19" x14ac:dyDescent="0.25">
      <c r="A2677" s="54">
        <f>_xlfn.XLOOKUP(B2677,'School Lookup'!D:D,'School Lookup'!F:F,0)</f>
        <v>251672</v>
      </c>
      <c r="B2677" s="54" t="str">
        <f>_xlfn.XLOOKUP(C2677,'School Lookup'!A:A,'School Lookup'!D:D,_xlfn.XLOOKUP(C2677,'School Lookup'!B:B,'School Lookup'!D:D,_xlfn.XLOOKUP(C2677,'School Lookup'!C:C,'School Lookup'!D:D,0)))</f>
        <v>Park Schools Federation</v>
      </c>
      <c r="C2677" t="s">
        <v>40</v>
      </c>
      <c r="D2677" t="s">
        <v>1003</v>
      </c>
      <c r="E2677" t="s">
        <v>16</v>
      </c>
      <c r="F2677" t="s">
        <v>734</v>
      </c>
      <c r="G2677" t="s">
        <v>235</v>
      </c>
      <c r="H2677" t="s">
        <v>228</v>
      </c>
      <c r="I2677" t="s">
        <v>980</v>
      </c>
      <c r="J2677" t="s">
        <v>981</v>
      </c>
      <c r="K2677" s="4">
        <v>46036</v>
      </c>
      <c r="L2677" s="5">
        <v>0.41249999999999998</v>
      </c>
      <c r="M2677" t="s">
        <v>953</v>
      </c>
      <c r="N2677" s="5">
        <v>1.9675925925925926E-4</v>
      </c>
      <c r="O2677" t="s">
        <v>982</v>
      </c>
      <c r="P2677">
        <v>2.1000000000000001E-2</v>
      </c>
      <c r="Q2677">
        <v>20</v>
      </c>
      <c r="R2677" t="s">
        <v>998</v>
      </c>
      <c r="S2677" t="s">
        <v>987</v>
      </c>
    </row>
    <row r="2678" spans="1:19" x14ac:dyDescent="0.25">
      <c r="A2678" s="54">
        <f>_xlfn.XLOOKUP(B2678,'School Lookup'!D:D,'School Lookup'!F:F,0)</f>
        <v>251672</v>
      </c>
      <c r="B2678" s="54" t="str">
        <f>_xlfn.XLOOKUP(C2678,'School Lookup'!A:A,'School Lookup'!D:D,_xlfn.XLOOKUP(C2678,'School Lookup'!B:B,'School Lookup'!D:D,_xlfn.XLOOKUP(C2678,'School Lookup'!C:C,'School Lookup'!D:D,0)))</f>
        <v>Park Schools Federation</v>
      </c>
      <c r="C2678" t="s">
        <v>40</v>
      </c>
      <c r="D2678" t="s">
        <v>1956</v>
      </c>
      <c r="E2678" t="s">
        <v>16</v>
      </c>
      <c r="F2678" t="s">
        <v>734</v>
      </c>
      <c r="G2678" t="s">
        <v>235</v>
      </c>
      <c r="H2678" t="s">
        <v>228</v>
      </c>
      <c r="I2678" t="s">
        <v>980</v>
      </c>
      <c r="J2678" t="s">
        <v>981</v>
      </c>
      <c r="K2678" s="4">
        <v>46036</v>
      </c>
      <c r="L2678" s="5">
        <v>0.41249999999999998</v>
      </c>
      <c r="M2678" t="s">
        <v>953</v>
      </c>
      <c r="N2678" s="5">
        <v>1.8518518518518518E-4</v>
      </c>
      <c r="O2678" t="s">
        <v>982</v>
      </c>
      <c r="P2678">
        <v>0.02</v>
      </c>
      <c r="Q2678">
        <v>20</v>
      </c>
      <c r="R2678" t="s">
        <v>983</v>
      </c>
      <c r="S2678" t="s">
        <v>984</v>
      </c>
    </row>
    <row r="2679" spans="1:19" x14ac:dyDescent="0.25">
      <c r="A2679" s="54">
        <f>_xlfn.XLOOKUP(B2679,'School Lookup'!D:D,'School Lookup'!F:F,0)</f>
        <v>251672</v>
      </c>
      <c r="B2679" s="54" t="str">
        <f>_xlfn.XLOOKUP(C2679,'School Lookup'!A:A,'School Lookup'!D:D,_xlfn.XLOOKUP(C2679,'School Lookup'!B:B,'School Lookup'!D:D,_xlfn.XLOOKUP(C2679,'School Lookup'!C:C,'School Lookup'!D:D,0)))</f>
        <v>Park Schools Federation</v>
      </c>
      <c r="C2679" t="s">
        <v>40</v>
      </c>
      <c r="D2679" t="s">
        <v>1822</v>
      </c>
      <c r="E2679" t="s">
        <v>16</v>
      </c>
      <c r="F2679" t="s">
        <v>734</v>
      </c>
      <c r="G2679" t="s">
        <v>235</v>
      </c>
      <c r="H2679" t="s">
        <v>228</v>
      </c>
      <c r="I2679" t="s">
        <v>980</v>
      </c>
      <c r="J2679" t="s">
        <v>981</v>
      </c>
      <c r="K2679" s="4">
        <v>46036</v>
      </c>
      <c r="L2679" s="5">
        <v>0.41388888888888886</v>
      </c>
      <c r="M2679" t="s">
        <v>953</v>
      </c>
      <c r="N2679" s="5">
        <v>2.7777777777777778E-4</v>
      </c>
      <c r="O2679" t="s">
        <v>982</v>
      </c>
      <c r="P2679">
        <v>2.9000000000000001E-2</v>
      </c>
      <c r="Q2679">
        <v>20</v>
      </c>
      <c r="R2679" t="s">
        <v>998</v>
      </c>
      <c r="S2679" t="s">
        <v>987</v>
      </c>
    </row>
    <row r="2680" spans="1:19" x14ac:dyDescent="0.25">
      <c r="A2680" s="54">
        <f>_xlfn.XLOOKUP(B2680,'School Lookup'!D:D,'School Lookup'!F:F,0)</f>
        <v>251672</v>
      </c>
      <c r="B2680" s="54" t="str">
        <f>_xlfn.XLOOKUP(C2680,'School Lookup'!A:A,'School Lookup'!D:D,_xlfn.XLOOKUP(C2680,'School Lookup'!B:B,'School Lookup'!D:D,_xlfn.XLOOKUP(C2680,'School Lookup'!C:C,'School Lookup'!D:D,0)))</f>
        <v>Park Schools Federation</v>
      </c>
      <c r="C2680" t="s">
        <v>40</v>
      </c>
      <c r="D2680" t="s">
        <v>2122</v>
      </c>
      <c r="E2680" t="s">
        <v>16</v>
      </c>
      <c r="F2680" t="s">
        <v>734</v>
      </c>
      <c r="G2680" t="s">
        <v>235</v>
      </c>
      <c r="H2680" t="s">
        <v>228</v>
      </c>
      <c r="I2680" t="s">
        <v>980</v>
      </c>
      <c r="J2680" t="s">
        <v>981</v>
      </c>
      <c r="K2680" s="4">
        <v>46036</v>
      </c>
      <c r="L2680" s="5">
        <v>0.41666666666666669</v>
      </c>
      <c r="M2680" t="s">
        <v>953</v>
      </c>
      <c r="N2680" s="5">
        <v>3.3564814814814812E-4</v>
      </c>
      <c r="O2680" t="s">
        <v>982</v>
      </c>
      <c r="P2680">
        <v>3.5000000000000003E-2</v>
      </c>
      <c r="Q2680">
        <v>20</v>
      </c>
      <c r="R2680" t="s">
        <v>998</v>
      </c>
      <c r="S2680" t="s">
        <v>987</v>
      </c>
    </row>
    <row r="2681" spans="1:19" x14ac:dyDescent="0.25">
      <c r="A2681" s="54">
        <f>_xlfn.XLOOKUP(B2681,'School Lookup'!D:D,'School Lookup'!F:F,0)</f>
        <v>251672</v>
      </c>
      <c r="B2681" s="54" t="str">
        <f>_xlfn.XLOOKUP(C2681,'School Lookup'!A:A,'School Lookup'!D:D,_xlfn.XLOOKUP(C2681,'School Lookup'!B:B,'School Lookup'!D:D,_xlfn.XLOOKUP(C2681,'School Lookup'!C:C,'School Lookup'!D:D,0)))</f>
        <v>Park Schools Federation</v>
      </c>
      <c r="C2681" t="s">
        <v>40</v>
      </c>
      <c r="D2681" t="s">
        <v>1192</v>
      </c>
      <c r="E2681" t="s">
        <v>16</v>
      </c>
      <c r="F2681" t="s">
        <v>734</v>
      </c>
      <c r="G2681" t="s">
        <v>235</v>
      </c>
      <c r="H2681" t="s">
        <v>228</v>
      </c>
      <c r="I2681" t="s">
        <v>980</v>
      </c>
      <c r="J2681" t="s">
        <v>981</v>
      </c>
      <c r="K2681" s="4">
        <v>46036</v>
      </c>
      <c r="L2681" s="5">
        <v>0.42777777777777776</v>
      </c>
      <c r="M2681" t="s">
        <v>953</v>
      </c>
      <c r="N2681" s="5">
        <v>1.3888888888888889E-4</v>
      </c>
      <c r="O2681" t="s">
        <v>982</v>
      </c>
      <c r="P2681">
        <v>0.02</v>
      </c>
      <c r="Q2681">
        <v>20</v>
      </c>
      <c r="R2681" t="s">
        <v>1006</v>
      </c>
      <c r="S2681" t="s">
        <v>994</v>
      </c>
    </row>
    <row r="2682" spans="1:19" x14ac:dyDescent="0.25">
      <c r="A2682" s="54">
        <f>_xlfn.XLOOKUP(B2682,'School Lookup'!D:D,'School Lookup'!F:F,0)</f>
        <v>251672</v>
      </c>
      <c r="B2682" s="54" t="str">
        <f>_xlfn.XLOOKUP(C2682,'School Lookup'!A:A,'School Lookup'!D:D,_xlfn.XLOOKUP(C2682,'School Lookup'!B:B,'School Lookup'!D:D,_xlfn.XLOOKUP(C2682,'School Lookup'!C:C,'School Lookup'!D:D,0)))</f>
        <v>Park Schools Federation</v>
      </c>
      <c r="C2682" t="s">
        <v>40</v>
      </c>
      <c r="D2682" t="s">
        <v>1367</v>
      </c>
      <c r="E2682" t="s">
        <v>16</v>
      </c>
      <c r="F2682" t="s">
        <v>734</v>
      </c>
      <c r="G2682" t="s">
        <v>235</v>
      </c>
      <c r="H2682" t="s">
        <v>228</v>
      </c>
      <c r="I2682" t="s">
        <v>980</v>
      </c>
      <c r="J2682" t="s">
        <v>981</v>
      </c>
      <c r="K2682" s="4">
        <v>46036</v>
      </c>
      <c r="L2682" s="5">
        <v>0.43194444444444446</v>
      </c>
      <c r="M2682" t="s">
        <v>953</v>
      </c>
      <c r="N2682" s="5">
        <v>2.0833333333333335E-4</v>
      </c>
      <c r="O2682" t="s">
        <v>982</v>
      </c>
      <c r="P2682">
        <v>2.1999999999999999E-2</v>
      </c>
      <c r="Q2682">
        <v>20</v>
      </c>
      <c r="R2682" t="s">
        <v>983</v>
      </c>
      <c r="S2682" t="s">
        <v>984</v>
      </c>
    </row>
    <row r="2683" spans="1:19" x14ac:dyDescent="0.25">
      <c r="A2683" s="54">
        <f>_xlfn.XLOOKUP(B2683,'School Lookup'!D:D,'School Lookup'!F:F,0)</f>
        <v>251672</v>
      </c>
      <c r="B2683" s="54" t="str">
        <f>_xlfn.XLOOKUP(C2683,'School Lookup'!A:A,'School Lookup'!D:D,_xlfn.XLOOKUP(C2683,'School Lookup'!B:B,'School Lookup'!D:D,_xlfn.XLOOKUP(C2683,'School Lookup'!C:C,'School Lookup'!D:D,0)))</f>
        <v>Park Schools Federation</v>
      </c>
      <c r="C2683" t="s">
        <v>40</v>
      </c>
      <c r="D2683" t="s">
        <v>2123</v>
      </c>
      <c r="E2683" t="s">
        <v>16</v>
      </c>
      <c r="F2683" t="s">
        <v>734</v>
      </c>
      <c r="G2683" t="s">
        <v>235</v>
      </c>
      <c r="H2683" t="s">
        <v>228</v>
      </c>
      <c r="I2683" t="s">
        <v>980</v>
      </c>
      <c r="J2683" t="s">
        <v>981</v>
      </c>
      <c r="K2683" s="4">
        <v>46036</v>
      </c>
      <c r="L2683" s="5">
        <v>0.44374999999999998</v>
      </c>
      <c r="M2683" t="s">
        <v>953</v>
      </c>
      <c r="N2683" s="5">
        <v>3.7037037037037035E-4</v>
      </c>
      <c r="O2683" t="s">
        <v>982</v>
      </c>
      <c r="P2683">
        <v>3.7999999999999999E-2</v>
      </c>
      <c r="Q2683">
        <v>20</v>
      </c>
      <c r="R2683" t="s">
        <v>986</v>
      </c>
      <c r="S2683" t="s">
        <v>987</v>
      </c>
    </row>
    <row r="2684" spans="1:19" x14ac:dyDescent="0.25">
      <c r="A2684" s="54">
        <f>_xlfn.XLOOKUP(B2684,'School Lookup'!D:D,'School Lookup'!F:F,0)</f>
        <v>251672</v>
      </c>
      <c r="B2684" s="54" t="str">
        <f>_xlfn.XLOOKUP(C2684,'School Lookup'!A:A,'School Lookup'!D:D,_xlfn.XLOOKUP(C2684,'School Lookup'!B:B,'School Lookup'!D:D,_xlfn.XLOOKUP(C2684,'School Lookup'!C:C,'School Lookup'!D:D,0)))</f>
        <v>Park Schools Federation</v>
      </c>
      <c r="C2684" t="s">
        <v>40</v>
      </c>
      <c r="D2684" t="s">
        <v>1192</v>
      </c>
      <c r="E2684" t="s">
        <v>16</v>
      </c>
      <c r="F2684" t="s">
        <v>734</v>
      </c>
      <c r="G2684" t="s">
        <v>235</v>
      </c>
      <c r="H2684" t="s">
        <v>228</v>
      </c>
      <c r="I2684" t="s">
        <v>980</v>
      </c>
      <c r="J2684" t="s">
        <v>981</v>
      </c>
      <c r="K2684" s="4">
        <v>46036</v>
      </c>
      <c r="L2684" s="5">
        <v>0.44444444444444442</v>
      </c>
      <c r="M2684" t="s">
        <v>953</v>
      </c>
      <c r="N2684" s="5">
        <v>1.273148148148148E-4</v>
      </c>
      <c r="O2684" t="s">
        <v>982</v>
      </c>
      <c r="P2684">
        <v>0.02</v>
      </c>
      <c r="Q2684">
        <v>20</v>
      </c>
      <c r="R2684" t="s">
        <v>1006</v>
      </c>
      <c r="S2684" t="s">
        <v>994</v>
      </c>
    </row>
    <row r="2685" spans="1:19" x14ac:dyDescent="0.25">
      <c r="A2685" s="54">
        <f>_xlfn.XLOOKUP(B2685,'School Lookup'!D:D,'School Lookup'!F:F,0)</f>
        <v>251672</v>
      </c>
      <c r="B2685" s="54" t="str">
        <f>_xlfn.XLOOKUP(C2685,'School Lookup'!A:A,'School Lookup'!D:D,_xlfn.XLOOKUP(C2685,'School Lookup'!B:B,'School Lookup'!D:D,_xlfn.XLOOKUP(C2685,'School Lookup'!C:C,'School Lookup'!D:D,0)))</f>
        <v>Park Schools Federation</v>
      </c>
      <c r="C2685" t="s">
        <v>40</v>
      </c>
      <c r="D2685" t="s">
        <v>999</v>
      </c>
      <c r="E2685" t="s">
        <v>16</v>
      </c>
      <c r="F2685" t="s">
        <v>734</v>
      </c>
      <c r="G2685" t="s">
        <v>235</v>
      </c>
      <c r="H2685" t="s">
        <v>228</v>
      </c>
      <c r="I2685" t="s">
        <v>980</v>
      </c>
      <c r="J2685" t="s">
        <v>981</v>
      </c>
      <c r="K2685" s="4">
        <v>46036</v>
      </c>
      <c r="L2685" s="5">
        <v>0.45694444444444443</v>
      </c>
      <c r="M2685" t="s">
        <v>953</v>
      </c>
      <c r="N2685" s="5">
        <v>3.5879629629629629E-4</v>
      </c>
      <c r="O2685" t="s">
        <v>982</v>
      </c>
      <c r="P2685">
        <v>3.6999999999999998E-2</v>
      </c>
      <c r="Q2685">
        <v>20</v>
      </c>
      <c r="R2685" t="s">
        <v>983</v>
      </c>
      <c r="S2685" t="s">
        <v>984</v>
      </c>
    </row>
    <row r="2686" spans="1:19" x14ac:dyDescent="0.25">
      <c r="A2686" s="54">
        <f>_xlfn.XLOOKUP(B2686,'School Lookup'!D:D,'School Lookup'!F:F,0)</f>
        <v>251672</v>
      </c>
      <c r="B2686" s="54" t="str">
        <f>_xlfn.XLOOKUP(C2686,'School Lookup'!A:A,'School Lookup'!D:D,_xlfn.XLOOKUP(C2686,'School Lookup'!B:B,'School Lookup'!D:D,_xlfn.XLOOKUP(C2686,'School Lookup'!C:C,'School Lookup'!D:D,0)))</f>
        <v>Park Schools Federation</v>
      </c>
      <c r="C2686" t="s">
        <v>40</v>
      </c>
      <c r="D2686" t="s">
        <v>1950</v>
      </c>
      <c r="E2686" t="s">
        <v>16</v>
      </c>
      <c r="F2686" t="s">
        <v>734</v>
      </c>
      <c r="G2686" t="s">
        <v>235</v>
      </c>
      <c r="H2686" t="s">
        <v>228</v>
      </c>
      <c r="I2686" t="s">
        <v>980</v>
      </c>
      <c r="J2686" t="s">
        <v>981</v>
      </c>
      <c r="K2686" s="4">
        <v>46036</v>
      </c>
      <c r="L2686" s="5">
        <v>0.46111111111111114</v>
      </c>
      <c r="M2686" t="s">
        <v>953</v>
      </c>
      <c r="N2686" s="5">
        <v>3.3564814814814812E-4</v>
      </c>
      <c r="O2686" t="s">
        <v>982</v>
      </c>
      <c r="P2686">
        <v>3.5000000000000003E-2</v>
      </c>
      <c r="Q2686">
        <v>20</v>
      </c>
      <c r="R2686" t="s">
        <v>986</v>
      </c>
      <c r="S2686" t="s">
        <v>987</v>
      </c>
    </row>
    <row r="2687" spans="1:19" x14ac:dyDescent="0.25">
      <c r="A2687" s="54">
        <f>_xlfn.XLOOKUP(B2687,'School Lookup'!D:D,'School Lookup'!F:F,0)</f>
        <v>251672</v>
      </c>
      <c r="B2687" s="54" t="str">
        <f>_xlfn.XLOOKUP(C2687,'School Lookup'!A:A,'School Lookup'!D:D,_xlfn.XLOOKUP(C2687,'School Lookup'!B:B,'School Lookup'!D:D,_xlfn.XLOOKUP(C2687,'School Lookup'!C:C,'School Lookup'!D:D,0)))</f>
        <v>Park Schools Federation</v>
      </c>
      <c r="C2687" t="s">
        <v>40</v>
      </c>
      <c r="D2687" t="s">
        <v>2124</v>
      </c>
      <c r="E2687" t="s">
        <v>16</v>
      </c>
      <c r="F2687" t="s">
        <v>734</v>
      </c>
      <c r="G2687" t="s">
        <v>235</v>
      </c>
      <c r="H2687" t="s">
        <v>228</v>
      </c>
      <c r="I2687" t="s">
        <v>980</v>
      </c>
      <c r="J2687" t="s">
        <v>981</v>
      </c>
      <c r="K2687" s="4">
        <v>46036</v>
      </c>
      <c r="L2687" s="5">
        <v>0.46319444444444446</v>
      </c>
      <c r="M2687" t="s">
        <v>953</v>
      </c>
      <c r="N2687" s="5">
        <v>2.3148148148148149E-4</v>
      </c>
      <c r="O2687" t="s">
        <v>982</v>
      </c>
      <c r="P2687">
        <v>2.4E-2</v>
      </c>
      <c r="Q2687">
        <v>20</v>
      </c>
      <c r="R2687" t="s">
        <v>983</v>
      </c>
      <c r="S2687" t="s">
        <v>984</v>
      </c>
    </row>
    <row r="2688" spans="1:19" x14ac:dyDescent="0.25">
      <c r="A2688" s="54">
        <f>_xlfn.XLOOKUP(B2688,'School Lookup'!D:D,'School Lookup'!F:F,0)</f>
        <v>251672</v>
      </c>
      <c r="B2688" s="54" t="str">
        <f>_xlfn.XLOOKUP(C2688,'School Lookup'!A:A,'School Lookup'!D:D,_xlfn.XLOOKUP(C2688,'School Lookup'!B:B,'School Lookup'!D:D,_xlfn.XLOOKUP(C2688,'School Lookup'!C:C,'School Lookup'!D:D,0)))</f>
        <v>Park Schools Federation</v>
      </c>
      <c r="C2688" t="s">
        <v>40</v>
      </c>
      <c r="D2688" t="s">
        <v>1500</v>
      </c>
      <c r="E2688" t="s">
        <v>16</v>
      </c>
      <c r="F2688" t="s">
        <v>734</v>
      </c>
      <c r="G2688" t="s">
        <v>235</v>
      </c>
      <c r="H2688" t="s">
        <v>228</v>
      </c>
      <c r="I2688" t="s">
        <v>980</v>
      </c>
      <c r="J2688" t="s">
        <v>981</v>
      </c>
      <c r="K2688" s="4">
        <v>46036</v>
      </c>
      <c r="L2688" s="5">
        <v>0.46597222222222223</v>
      </c>
      <c r="M2688" t="s">
        <v>953</v>
      </c>
      <c r="N2688" s="5">
        <v>6.2500000000000001E-4</v>
      </c>
      <c r="O2688" t="s">
        <v>982</v>
      </c>
      <c r="P2688">
        <v>6.4000000000000001E-2</v>
      </c>
      <c r="Q2688">
        <v>20</v>
      </c>
      <c r="R2688" t="s">
        <v>983</v>
      </c>
      <c r="S2688" t="s">
        <v>984</v>
      </c>
    </row>
    <row r="2689" spans="1:19" x14ac:dyDescent="0.25">
      <c r="A2689" s="54">
        <f>_xlfn.XLOOKUP(B2689,'School Lookup'!D:D,'School Lookup'!F:F,0)</f>
        <v>251672</v>
      </c>
      <c r="B2689" s="54" t="str">
        <f>_xlfn.XLOOKUP(C2689,'School Lookup'!A:A,'School Lookup'!D:D,_xlfn.XLOOKUP(C2689,'School Lookup'!B:B,'School Lookup'!D:D,_xlfn.XLOOKUP(C2689,'School Lookup'!C:C,'School Lookup'!D:D,0)))</f>
        <v>Park Schools Federation</v>
      </c>
      <c r="C2689" t="s">
        <v>40</v>
      </c>
      <c r="D2689" t="s">
        <v>1510</v>
      </c>
      <c r="E2689" t="s">
        <v>16</v>
      </c>
      <c r="F2689" t="s">
        <v>734</v>
      </c>
      <c r="G2689" t="s">
        <v>235</v>
      </c>
      <c r="H2689" t="s">
        <v>228</v>
      </c>
      <c r="I2689" t="s">
        <v>980</v>
      </c>
      <c r="J2689" t="s">
        <v>981</v>
      </c>
      <c r="K2689" s="4">
        <v>46036</v>
      </c>
      <c r="L2689" s="5">
        <v>0.46805555555555556</v>
      </c>
      <c r="M2689" t="s">
        <v>953</v>
      </c>
      <c r="N2689" s="5">
        <v>2.7777777777777778E-4</v>
      </c>
      <c r="O2689" t="s">
        <v>982</v>
      </c>
      <c r="P2689">
        <v>2.9000000000000001E-2</v>
      </c>
      <c r="Q2689">
        <v>20</v>
      </c>
      <c r="R2689" t="s">
        <v>983</v>
      </c>
      <c r="S2689" t="s">
        <v>984</v>
      </c>
    </row>
    <row r="2690" spans="1:19" x14ac:dyDescent="0.25">
      <c r="A2690" s="54">
        <f>_xlfn.XLOOKUP(B2690,'School Lookup'!D:D,'School Lookup'!F:F,0)</f>
        <v>251672</v>
      </c>
      <c r="B2690" s="54" t="str">
        <f>_xlfn.XLOOKUP(C2690,'School Lookup'!A:A,'School Lookup'!D:D,_xlfn.XLOOKUP(C2690,'School Lookup'!B:B,'School Lookup'!D:D,_xlfn.XLOOKUP(C2690,'School Lookup'!C:C,'School Lookup'!D:D,0)))</f>
        <v>Park Schools Federation</v>
      </c>
      <c r="C2690" t="s">
        <v>40</v>
      </c>
      <c r="D2690" t="s">
        <v>1827</v>
      </c>
      <c r="E2690" t="s">
        <v>16</v>
      </c>
      <c r="F2690" t="s">
        <v>734</v>
      </c>
      <c r="G2690" t="s">
        <v>235</v>
      </c>
      <c r="H2690" t="s">
        <v>228</v>
      </c>
      <c r="I2690" t="s">
        <v>980</v>
      </c>
      <c r="J2690" t="s">
        <v>981</v>
      </c>
      <c r="K2690" s="4">
        <v>46036</v>
      </c>
      <c r="L2690" s="5">
        <v>0.46875</v>
      </c>
      <c r="M2690" t="s">
        <v>953</v>
      </c>
      <c r="N2690" s="5">
        <v>4.3981481481481481E-4</v>
      </c>
      <c r="O2690" t="s">
        <v>982</v>
      </c>
      <c r="P2690">
        <v>4.4999999999999998E-2</v>
      </c>
      <c r="Q2690">
        <v>20</v>
      </c>
      <c r="R2690" t="s">
        <v>993</v>
      </c>
      <c r="S2690" t="s">
        <v>994</v>
      </c>
    </row>
    <row r="2691" spans="1:19" x14ac:dyDescent="0.25">
      <c r="A2691" s="54">
        <f>_xlfn.XLOOKUP(B2691,'School Lookup'!D:D,'School Lookup'!F:F,0)</f>
        <v>251672</v>
      </c>
      <c r="B2691" s="54" t="str">
        <f>_xlfn.XLOOKUP(C2691,'School Lookup'!A:A,'School Lookup'!D:D,_xlfn.XLOOKUP(C2691,'School Lookup'!B:B,'School Lookup'!D:D,_xlfn.XLOOKUP(C2691,'School Lookup'!C:C,'School Lookup'!D:D,0)))</f>
        <v>Park Schools Federation</v>
      </c>
      <c r="C2691" t="s">
        <v>40</v>
      </c>
      <c r="D2691" t="s">
        <v>2119</v>
      </c>
      <c r="E2691" t="s">
        <v>16</v>
      </c>
      <c r="F2691" t="s">
        <v>734</v>
      </c>
      <c r="G2691" t="s">
        <v>235</v>
      </c>
      <c r="H2691" t="s">
        <v>228</v>
      </c>
      <c r="I2691" t="s">
        <v>980</v>
      </c>
      <c r="J2691" t="s">
        <v>981</v>
      </c>
      <c r="K2691" s="4">
        <v>46036</v>
      </c>
      <c r="L2691" s="5">
        <v>0.47152777777777777</v>
      </c>
      <c r="M2691" t="s">
        <v>953</v>
      </c>
      <c r="N2691" s="5">
        <v>3.7037037037037035E-4</v>
      </c>
      <c r="O2691" t="s">
        <v>982</v>
      </c>
      <c r="P2691">
        <v>3.7999999999999999E-2</v>
      </c>
      <c r="Q2691">
        <v>20</v>
      </c>
      <c r="R2691" t="s">
        <v>986</v>
      </c>
      <c r="S2691" t="s">
        <v>987</v>
      </c>
    </row>
    <row r="2692" spans="1:19" x14ac:dyDescent="0.25">
      <c r="A2692" s="54">
        <f>_xlfn.XLOOKUP(B2692,'School Lookup'!D:D,'School Lookup'!F:F,0)</f>
        <v>251672</v>
      </c>
      <c r="B2692" s="54" t="str">
        <f>_xlfn.XLOOKUP(C2692,'School Lookup'!A:A,'School Lookup'!D:D,_xlfn.XLOOKUP(C2692,'School Lookup'!B:B,'School Lookup'!D:D,_xlfn.XLOOKUP(C2692,'School Lookup'!C:C,'School Lookup'!D:D,0)))</f>
        <v>Park Schools Federation</v>
      </c>
      <c r="C2692" t="s">
        <v>40</v>
      </c>
      <c r="D2692" t="s">
        <v>1002</v>
      </c>
      <c r="E2692" t="s">
        <v>16</v>
      </c>
      <c r="F2692" t="s">
        <v>734</v>
      </c>
      <c r="G2692" t="s">
        <v>235</v>
      </c>
      <c r="H2692" t="s">
        <v>228</v>
      </c>
      <c r="I2692" t="s">
        <v>980</v>
      </c>
      <c r="J2692" t="s">
        <v>981</v>
      </c>
      <c r="K2692" s="4">
        <v>46036</v>
      </c>
      <c r="L2692" s="5">
        <v>0.47291666666666665</v>
      </c>
      <c r="M2692" t="s">
        <v>953</v>
      </c>
      <c r="N2692" s="5">
        <v>3.2407407407407406E-4</v>
      </c>
      <c r="O2692" t="s">
        <v>982</v>
      </c>
      <c r="P2692">
        <v>3.4000000000000002E-2</v>
      </c>
      <c r="Q2692">
        <v>20</v>
      </c>
      <c r="R2692" t="s">
        <v>998</v>
      </c>
      <c r="S2692" t="s">
        <v>987</v>
      </c>
    </row>
    <row r="2693" spans="1:19" x14ac:dyDescent="0.25">
      <c r="A2693" s="54">
        <f>_xlfn.XLOOKUP(B2693,'School Lookup'!D:D,'School Lookup'!F:F,0)</f>
        <v>251672</v>
      </c>
      <c r="B2693" s="54" t="str">
        <f>_xlfn.XLOOKUP(C2693,'School Lookup'!A:A,'School Lookup'!D:D,_xlfn.XLOOKUP(C2693,'School Lookup'!B:B,'School Lookup'!D:D,_xlfn.XLOOKUP(C2693,'School Lookup'!C:C,'School Lookup'!D:D,0)))</f>
        <v>Park Schools Federation</v>
      </c>
      <c r="C2693" t="s">
        <v>40</v>
      </c>
      <c r="D2693" t="s">
        <v>1001</v>
      </c>
      <c r="E2693" t="s">
        <v>16</v>
      </c>
      <c r="F2693" t="s">
        <v>734</v>
      </c>
      <c r="G2693" t="s">
        <v>235</v>
      </c>
      <c r="H2693" t="s">
        <v>228</v>
      </c>
      <c r="I2693" t="s">
        <v>980</v>
      </c>
      <c r="J2693" t="s">
        <v>981</v>
      </c>
      <c r="K2693" s="4">
        <v>46036</v>
      </c>
      <c r="L2693" s="5">
        <v>0.49027777777777776</v>
      </c>
      <c r="M2693" t="s">
        <v>953</v>
      </c>
      <c r="N2693" s="5">
        <v>3.2407407407407406E-4</v>
      </c>
      <c r="O2693" t="s">
        <v>982</v>
      </c>
      <c r="P2693">
        <v>3.4000000000000002E-2</v>
      </c>
      <c r="Q2693">
        <v>20</v>
      </c>
      <c r="R2693" t="s">
        <v>998</v>
      </c>
      <c r="S2693" t="s">
        <v>987</v>
      </c>
    </row>
    <row r="2694" spans="1:19" x14ac:dyDescent="0.25">
      <c r="A2694" s="54">
        <f>_xlfn.XLOOKUP(B2694,'School Lookup'!D:D,'School Lookup'!F:F,0)</f>
        <v>251672</v>
      </c>
      <c r="B2694" s="54" t="str">
        <f>_xlfn.XLOOKUP(C2694,'School Lookup'!A:A,'School Lookup'!D:D,_xlfn.XLOOKUP(C2694,'School Lookup'!B:B,'School Lookup'!D:D,_xlfn.XLOOKUP(C2694,'School Lookup'!C:C,'School Lookup'!D:D,0)))</f>
        <v>Park Schools Federation</v>
      </c>
      <c r="C2694" t="s">
        <v>40</v>
      </c>
      <c r="D2694" t="s">
        <v>2011</v>
      </c>
      <c r="E2694" t="s">
        <v>16</v>
      </c>
      <c r="F2694" t="s">
        <v>734</v>
      </c>
      <c r="G2694" t="s">
        <v>235</v>
      </c>
      <c r="H2694" t="s">
        <v>228</v>
      </c>
      <c r="I2694" t="s">
        <v>980</v>
      </c>
      <c r="J2694" t="s">
        <v>981</v>
      </c>
      <c r="K2694" s="4">
        <v>46036</v>
      </c>
      <c r="L2694" s="5">
        <v>0.49236111111111114</v>
      </c>
      <c r="M2694" t="s">
        <v>953</v>
      </c>
      <c r="N2694" s="5">
        <v>2.5462962962962961E-4</v>
      </c>
      <c r="O2694" t="s">
        <v>982</v>
      </c>
      <c r="P2694">
        <v>2.7E-2</v>
      </c>
      <c r="Q2694">
        <v>20</v>
      </c>
      <c r="R2694" t="s">
        <v>998</v>
      </c>
      <c r="S2694" t="s">
        <v>987</v>
      </c>
    </row>
    <row r="2695" spans="1:19" x14ac:dyDescent="0.25">
      <c r="A2695" s="54">
        <f>_xlfn.XLOOKUP(B2695,'School Lookup'!D:D,'School Lookup'!F:F,0)</f>
        <v>251672</v>
      </c>
      <c r="B2695" s="54" t="str">
        <f>_xlfn.XLOOKUP(C2695,'School Lookup'!A:A,'School Lookup'!D:D,_xlfn.XLOOKUP(C2695,'School Lookup'!B:B,'School Lookup'!D:D,_xlfn.XLOOKUP(C2695,'School Lookup'!C:C,'School Lookup'!D:D,0)))</f>
        <v>Park Schools Federation</v>
      </c>
      <c r="C2695" t="s">
        <v>40</v>
      </c>
      <c r="D2695" t="s">
        <v>1716</v>
      </c>
      <c r="E2695" t="s">
        <v>16</v>
      </c>
      <c r="F2695" t="s">
        <v>734</v>
      </c>
      <c r="G2695" t="s">
        <v>235</v>
      </c>
      <c r="H2695" t="s">
        <v>228</v>
      </c>
      <c r="I2695" t="s">
        <v>980</v>
      </c>
      <c r="J2695" t="s">
        <v>981</v>
      </c>
      <c r="K2695" s="4">
        <v>46036</v>
      </c>
      <c r="L2695" s="5">
        <v>0.49513888888888891</v>
      </c>
      <c r="M2695" t="s">
        <v>953</v>
      </c>
      <c r="N2695" s="5">
        <v>6.2500000000000001E-4</v>
      </c>
      <c r="O2695" t="s">
        <v>982</v>
      </c>
      <c r="P2695">
        <v>6.4000000000000001E-2</v>
      </c>
      <c r="Q2695">
        <v>20</v>
      </c>
      <c r="R2695" t="s">
        <v>998</v>
      </c>
      <c r="S2695" t="s">
        <v>987</v>
      </c>
    </row>
    <row r="2696" spans="1:19" x14ac:dyDescent="0.25">
      <c r="A2696" s="54">
        <f>_xlfn.XLOOKUP(B2696,'School Lookup'!D:D,'School Lookup'!F:F,0)</f>
        <v>251672</v>
      </c>
      <c r="B2696" s="54" t="str">
        <f>_xlfn.XLOOKUP(C2696,'School Lookup'!A:A,'School Lookup'!D:D,_xlfn.XLOOKUP(C2696,'School Lookup'!B:B,'School Lookup'!D:D,_xlfn.XLOOKUP(C2696,'School Lookup'!C:C,'School Lookup'!D:D,0)))</f>
        <v>Park Schools Federation</v>
      </c>
      <c r="C2696" t="s">
        <v>40</v>
      </c>
      <c r="D2696" t="s">
        <v>1827</v>
      </c>
      <c r="E2696" t="s">
        <v>16</v>
      </c>
      <c r="F2696" t="s">
        <v>734</v>
      </c>
      <c r="G2696" t="s">
        <v>235</v>
      </c>
      <c r="H2696" t="s">
        <v>228</v>
      </c>
      <c r="I2696" t="s">
        <v>980</v>
      </c>
      <c r="J2696" t="s">
        <v>981</v>
      </c>
      <c r="K2696" s="4">
        <v>46036</v>
      </c>
      <c r="L2696" s="5">
        <v>0.53125</v>
      </c>
      <c r="M2696" t="s">
        <v>953</v>
      </c>
      <c r="N2696" s="5">
        <v>3.0092592592592595E-4</v>
      </c>
      <c r="O2696" t="s">
        <v>982</v>
      </c>
      <c r="P2696">
        <v>3.1E-2</v>
      </c>
      <c r="Q2696">
        <v>20</v>
      </c>
      <c r="R2696" t="s">
        <v>993</v>
      </c>
      <c r="S2696" t="s">
        <v>994</v>
      </c>
    </row>
    <row r="2697" spans="1:19" x14ac:dyDescent="0.25">
      <c r="A2697" s="54">
        <f>_xlfn.XLOOKUP(B2697,'School Lookup'!D:D,'School Lookup'!F:F,0)</f>
        <v>251672</v>
      </c>
      <c r="B2697" s="54" t="str">
        <f>_xlfn.XLOOKUP(C2697,'School Lookup'!A:A,'School Lookup'!D:D,_xlfn.XLOOKUP(C2697,'School Lookup'!B:B,'School Lookup'!D:D,_xlfn.XLOOKUP(C2697,'School Lookup'!C:C,'School Lookup'!D:D,0)))</f>
        <v>Park Schools Federation</v>
      </c>
      <c r="C2697" t="s">
        <v>40</v>
      </c>
      <c r="D2697" t="s">
        <v>1515</v>
      </c>
      <c r="E2697" t="s">
        <v>16</v>
      </c>
      <c r="F2697" t="s">
        <v>734</v>
      </c>
      <c r="G2697" t="s">
        <v>235</v>
      </c>
      <c r="H2697" t="s">
        <v>228</v>
      </c>
      <c r="I2697" t="s">
        <v>980</v>
      </c>
      <c r="J2697" t="s">
        <v>981</v>
      </c>
      <c r="K2697" s="4">
        <v>46036</v>
      </c>
      <c r="L2697" s="5">
        <v>0.53888888888888886</v>
      </c>
      <c r="M2697" t="s">
        <v>953</v>
      </c>
      <c r="N2697" s="5">
        <v>3.7037037037037035E-4</v>
      </c>
      <c r="O2697" t="s">
        <v>982</v>
      </c>
      <c r="P2697">
        <v>3.7999999999999999E-2</v>
      </c>
      <c r="Q2697">
        <v>20</v>
      </c>
      <c r="R2697" t="s">
        <v>983</v>
      </c>
      <c r="S2697" t="s">
        <v>984</v>
      </c>
    </row>
    <row r="2698" spans="1:19" x14ac:dyDescent="0.25">
      <c r="A2698" s="54">
        <f>_xlfn.XLOOKUP(B2698,'School Lookup'!D:D,'School Lookup'!F:F,0)</f>
        <v>251672</v>
      </c>
      <c r="B2698" s="54" t="str">
        <f>_xlfn.XLOOKUP(C2698,'School Lookup'!A:A,'School Lookup'!D:D,_xlfn.XLOOKUP(C2698,'School Lookup'!B:B,'School Lookup'!D:D,_xlfn.XLOOKUP(C2698,'School Lookup'!C:C,'School Lookup'!D:D,0)))</f>
        <v>Park Schools Federation</v>
      </c>
      <c r="C2698" t="s">
        <v>40</v>
      </c>
      <c r="D2698" t="s">
        <v>1982</v>
      </c>
      <c r="E2698" t="s">
        <v>16</v>
      </c>
      <c r="F2698" t="s">
        <v>734</v>
      </c>
      <c r="G2698" t="s">
        <v>235</v>
      </c>
      <c r="H2698" t="s">
        <v>228</v>
      </c>
      <c r="I2698" t="s">
        <v>980</v>
      </c>
      <c r="J2698" t="s">
        <v>981</v>
      </c>
      <c r="K2698" s="4">
        <v>46036</v>
      </c>
      <c r="L2698" s="5">
        <v>0.55486111111111114</v>
      </c>
      <c r="M2698" t="s">
        <v>953</v>
      </c>
      <c r="N2698" s="5">
        <v>2.7777777777777778E-4</v>
      </c>
      <c r="O2698" t="s">
        <v>982</v>
      </c>
      <c r="P2698">
        <v>2.9000000000000001E-2</v>
      </c>
      <c r="Q2698">
        <v>20</v>
      </c>
      <c r="R2698" t="s">
        <v>998</v>
      </c>
      <c r="S2698" t="s">
        <v>987</v>
      </c>
    </row>
    <row r="2699" spans="1:19" x14ac:dyDescent="0.25">
      <c r="A2699" s="54">
        <f>_xlfn.XLOOKUP(B2699,'School Lookup'!D:D,'School Lookup'!F:F,0)</f>
        <v>251672</v>
      </c>
      <c r="B2699" s="54" t="str">
        <f>_xlfn.XLOOKUP(C2699,'School Lookup'!A:A,'School Lookup'!D:D,_xlfn.XLOOKUP(C2699,'School Lookup'!B:B,'School Lookup'!D:D,_xlfn.XLOOKUP(C2699,'School Lookup'!C:C,'School Lookup'!D:D,0)))</f>
        <v>Park Schools Federation</v>
      </c>
      <c r="C2699" t="s">
        <v>40</v>
      </c>
      <c r="D2699" t="s">
        <v>1821</v>
      </c>
      <c r="E2699" t="s">
        <v>16</v>
      </c>
      <c r="F2699" t="s">
        <v>734</v>
      </c>
      <c r="G2699" t="s">
        <v>235</v>
      </c>
      <c r="H2699" t="s">
        <v>228</v>
      </c>
      <c r="I2699" t="s">
        <v>980</v>
      </c>
      <c r="J2699" t="s">
        <v>981</v>
      </c>
      <c r="K2699" s="4">
        <v>46036</v>
      </c>
      <c r="L2699" s="5">
        <v>0.55486111111111114</v>
      </c>
      <c r="M2699" t="s">
        <v>953</v>
      </c>
      <c r="N2699" s="5">
        <v>9.2592592592592588E-5</v>
      </c>
      <c r="O2699" t="s">
        <v>982</v>
      </c>
      <c r="P2699">
        <v>0.02</v>
      </c>
      <c r="Q2699">
        <v>20</v>
      </c>
      <c r="R2699" t="s">
        <v>998</v>
      </c>
      <c r="S2699" t="s">
        <v>987</v>
      </c>
    </row>
    <row r="2700" spans="1:19" x14ac:dyDescent="0.25">
      <c r="A2700" s="54">
        <f>_xlfn.XLOOKUP(B2700,'School Lookup'!D:D,'School Lookup'!F:F,0)</f>
        <v>251672</v>
      </c>
      <c r="B2700" s="54" t="str">
        <f>_xlfn.XLOOKUP(C2700,'School Lookup'!A:A,'School Lookup'!D:D,_xlfn.XLOOKUP(C2700,'School Lookup'!B:B,'School Lookup'!D:D,_xlfn.XLOOKUP(C2700,'School Lookup'!C:C,'School Lookup'!D:D,0)))</f>
        <v>Park Schools Federation</v>
      </c>
      <c r="C2700" t="s">
        <v>40</v>
      </c>
      <c r="D2700" t="s">
        <v>2125</v>
      </c>
      <c r="E2700" t="s">
        <v>16</v>
      </c>
      <c r="F2700" t="s">
        <v>734</v>
      </c>
      <c r="G2700" t="s">
        <v>235</v>
      </c>
      <c r="H2700" t="s">
        <v>228</v>
      </c>
      <c r="I2700" t="s">
        <v>980</v>
      </c>
      <c r="J2700" t="s">
        <v>981</v>
      </c>
      <c r="K2700" s="4">
        <v>46036</v>
      </c>
      <c r="L2700" s="5">
        <v>0.55555555555555558</v>
      </c>
      <c r="M2700" t="s">
        <v>953</v>
      </c>
      <c r="N2700" s="5">
        <v>5.0925925925925921E-4</v>
      </c>
      <c r="O2700" t="s">
        <v>982</v>
      </c>
      <c r="P2700">
        <v>5.2999999999999999E-2</v>
      </c>
      <c r="Q2700">
        <v>20</v>
      </c>
      <c r="R2700" t="s">
        <v>983</v>
      </c>
      <c r="S2700" t="s">
        <v>984</v>
      </c>
    </row>
    <row r="2701" spans="1:19" x14ac:dyDescent="0.25">
      <c r="A2701" s="54">
        <f>_xlfn.XLOOKUP(B2701,'School Lookup'!D:D,'School Lookup'!F:F,0)</f>
        <v>251672</v>
      </c>
      <c r="B2701" s="54" t="str">
        <f>_xlfn.XLOOKUP(C2701,'School Lookup'!A:A,'School Lookup'!D:D,_xlfn.XLOOKUP(C2701,'School Lookup'!B:B,'School Lookup'!D:D,_xlfn.XLOOKUP(C2701,'School Lookup'!C:C,'School Lookup'!D:D,0)))</f>
        <v>Park Schools Federation</v>
      </c>
      <c r="C2701" t="s">
        <v>40</v>
      </c>
      <c r="D2701" t="s">
        <v>985</v>
      </c>
      <c r="E2701" t="s">
        <v>16</v>
      </c>
      <c r="F2701" t="s">
        <v>734</v>
      </c>
      <c r="G2701" t="s">
        <v>235</v>
      </c>
      <c r="H2701" t="s">
        <v>228</v>
      </c>
      <c r="I2701" t="s">
        <v>980</v>
      </c>
      <c r="J2701" t="s">
        <v>981</v>
      </c>
      <c r="K2701" s="4">
        <v>46036</v>
      </c>
      <c r="L2701" s="5">
        <v>0.55625000000000002</v>
      </c>
      <c r="M2701" t="s">
        <v>953</v>
      </c>
      <c r="N2701" s="5">
        <v>4.6296296296296294E-5</v>
      </c>
      <c r="O2701" t="s">
        <v>982</v>
      </c>
      <c r="P2701">
        <v>0.02</v>
      </c>
      <c r="Q2701">
        <v>20</v>
      </c>
      <c r="R2701" t="s">
        <v>986</v>
      </c>
      <c r="S2701" t="s">
        <v>987</v>
      </c>
    </row>
    <row r="2702" spans="1:19" x14ac:dyDescent="0.25">
      <c r="A2702" s="54">
        <f>_xlfn.XLOOKUP(B2702,'School Lookup'!D:D,'School Lookup'!F:F,0)</f>
        <v>251672</v>
      </c>
      <c r="B2702" s="54" t="str">
        <f>_xlfn.XLOOKUP(C2702,'School Lookup'!A:A,'School Lookup'!D:D,_xlfn.XLOOKUP(C2702,'School Lookup'!B:B,'School Lookup'!D:D,_xlfn.XLOOKUP(C2702,'School Lookup'!C:C,'School Lookup'!D:D,0)))</f>
        <v>Park Schools Federation</v>
      </c>
      <c r="C2702" t="s">
        <v>40</v>
      </c>
      <c r="D2702" t="s">
        <v>1821</v>
      </c>
      <c r="E2702" t="s">
        <v>16</v>
      </c>
      <c r="F2702" t="s">
        <v>734</v>
      </c>
      <c r="G2702" t="s">
        <v>235</v>
      </c>
      <c r="H2702" t="s">
        <v>228</v>
      </c>
      <c r="I2702" t="s">
        <v>980</v>
      </c>
      <c r="J2702" t="s">
        <v>981</v>
      </c>
      <c r="K2702" s="4">
        <v>46036</v>
      </c>
      <c r="L2702" s="5">
        <v>0.55694444444444446</v>
      </c>
      <c r="M2702" t="s">
        <v>953</v>
      </c>
      <c r="N2702" s="5">
        <v>4.1666666666666669E-4</v>
      </c>
      <c r="O2702" t="s">
        <v>982</v>
      </c>
      <c r="P2702">
        <v>4.2999999999999997E-2</v>
      </c>
      <c r="Q2702">
        <v>20</v>
      </c>
      <c r="R2702" t="s">
        <v>998</v>
      </c>
      <c r="S2702" t="s">
        <v>987</v>
      </c>
    </row>
    <row r="2703" spans="1:19" x14ac:dyDescent="0.25">
      <c r="A2703" s="54">
        <f>_xlfn.XLOOKUP(B2703,'School Lookup'!D:D,'School Lookup'!F:F,0)</f>
        <v>251672</v>
      </c>
      <c r="B2703" s="54" t="str">
        <f>_xlfn.XLOOKUP(C2703,'School Lookup'!A:A,'School Lookup'!D:D,_xlfn.XLOOKUP(C2703,'School Lookup'!B:B,'School Lookup'!D:D,_xlfn.XLOOKUP(C2703,'School Lookup'!C:C,'School Lookup'!D:D,0)))</f>
        <v>Park Schools Federation</v>
      </c>
      <c r="C2703" t="s">
        <v>40</v>
      </c>
      <c r="D2703" t="s">
        <v>1990</v>
      </c>
      <c r="E2703" t="s">
        <v>16</v>
      </c>
      <c r="F2703" t="s">
        <v>734</v>
      </c>
      <c r="G2703" t="s">
        <v>235</v>
      </c>
      <c r="H2703" t="s">
        <v>228</v>
      </c>
      <c r="I2703" t="s">
        <v>980</v>
      </c>
      <c r="J2703" t="s">
        <v>981</v>
      </c>
      <c r="K2703" s="4">
        <v>46036</v>
      </c>
      <c r="L2703" s="5">
        <v>0.56527777777777777</v>
      </c>
      <c r="M2703" t="s">
        <v>953</v>
      </c>
      <c r="N2703" s="5">
        <v>1.3541666666666667E-3</v>
      </c>
      <c r="O2703" t="s">
        <v>982</v>
      </c>
      <c r="P2703">
        <v>0.13900000000000001</v>
      </c>
      <c r="Q2703">
        <v>20</v>
      </c>
      <c r="R2703" t="s">
        <v>983</v>
      </c>
      <c r="S2703" t="s">
        <v>984</v>
      </c>
    </row>
    <row r="2704" spans="1:19" x14ac:dyDescent="0.25">
      <c r="A2704" s="54">
        <f>_xlfn.XLOOKUP(B2704,'School Lookup'!D:D,'School Lookup'!F:F,0)</f>
        <v>251672</v>
      </c>
      <c r="B2704" s="54" t="str">
        <f>_xlfn.XLOOKUP(C2704,'School Lookup'!A:A,'School Lookup'!D:D,_xlfn.XLOOKUP(C2704,'School Lookup'!B:B,'School Lookup'!D:D,_xlfn.XLOOKUP(C2704,'School Lookup'!C:C,'School Lookup'!D:D,0)))</f>
        <v>Park Schools Federation</v>
      </c>
      <c r="C2704" t="s">
        <v>40</v>
      </c>
      <c r="D2704" t="s">
        <v>2126</v>
      </c>
      <c r="E2704" t="s">
        <v>16</v>
      </c>
      <c r="F2704" t="s">
        <v>734</v>
      </c>
      <c r="G2704" t="s">
        <v>235</v>
      </c>
      <c r="H2704" t="s">
        <v>228</v>
      </c>
      <c r="I2704" t="s">
        <v>980</v>
      </c>
      <c r="J2704" t="s">
        <v>981</v>
      </c>
      <c r="K2704" s="4">
        <v>46036</v>
      </c>
      <c r="L2704" s="5">
        <v>0.57638888888888884</v>
      </c>
      <c r="M2704" t="s">
        <v>953</v>
      </c>
      <c r="N2704" s="5">
        <v>3.1250000000000001E-4</v>
      </c>
      <c r="O2704" t="s">
        <v>982</v>
      </c>
      <c r="P2704">
        <v>3.2000000000000001E-2</v>
      </c>
      <c r="Q2704">
        <v>20</v>
      </c>
      <c r="R2704" t="s">
        <v>986</v>
      </c>
      <c r="S2704" t="s">
        <v>987</v>
      </c>
    </row>
    <row r="2705" spans="1:19" x14ac:dyDescent="0.25">
      <c r="A2705" s="54">
        <f>_xlfn.XLOOKUP(B2705,'School Lookup'!D:D,'School Lookup'!F:F,0)</f>
        <v>251672</v>
      </c>
      <c r="B2705" s="54" t="str">
        <f>_xlfn.XLOOKUP(C2705,'School Lookup'!A:A,'School Lookup'!D:D,_xlfn.XLOOKUP(C2705,'School Lookup'!B:B,'School Lookup'!D:D,_xlfn.XLOOKUP(C2705,'School Lookup'!C:C,'School Lookup'!D:D,0)))</f>
        <v>Park Schools Federation</v>
      </c>
      <c r="C2705" t="s">
        <v>40</v>
      </c>
      <c r="D2705" t="s">
        <v>2127</v>
      </c>
      <c r="E2705" t="s">
        <v>16</v>
      </c>
      <c r="F2705" t="s">
        <v>734</v>
      </c>
      <c r="G2705" t="s">
        <v>235</v>
      </c>
      <c r="H2705" t="s">
        <v>228</v>
      </c>
      <c r="I2705" t="s">
        <v>980</v>
      </c>
      <c r="J2705" t="s">
        <v>981</v>
      </c>
      <c r="K2705" s="4">
        <v>46036</v>
      </c>
      <c r="L2705" s="5">
        <v>0.57638888888888884</v>
      </c>
      <c r="M2705" t="s">
        <v>953</v>
      </c>
      <c r="N2705" s="5">
        <v>7.5231481481481482E-4</v>
      </c>
      <c r="O2705" t="s">
        <v>982</v>
      </c>
      <c r="P2705">
        <v>7.6999999999999999E-2</v>
      </c>
      <c r="Q2705">
        <v>20</v>
      </c>
      <c r="R2705" t="s">
        <v>983</v>
      </c>
      <c r="S2705" t="s">
        <v>984</v>
      </c>
    </row>
    <row r="2706" spans="1:19" x14ac:dyDescent="0.25">
      <c r="A2706" s="54">
        <f>_xlfn.XLOOKUP(B2706,'School Lookup'!D:D,'School Lookup'!F:F,0)</f>
        <v>417101</v>
      </c>
      <c r="B2706" s="54" t="str">
        <f>_xlfn.XLOOKUP(C2706,'School Lookup'!A:A,'School Lookup'!D:D,_xlfn.XLOOKUP(C2706,'School Lookup'!B:B,'School Lookup'!D:D,_xlfn.XLOOKUP(C2706,'School Lookup'!C:C,'School Lookup'!D:D,0)))</f>
        <v>Church Broughton CE Controlled Primary School</v>
      </c>
      <c r="C2706" t="s">
        <v>21</v>
      </c>
      <c r="D2706" t="s">
        <v>1248</v>
      </c>
      <c r="E2706" t="s">
        <v>16</v>
      </c>
      <c r="F2706" t="s">
        <v>734</v>
      </c>
      <c r="G2706" t="s">
        <v>220</v>
      </c>
      <c r="H2706" t="s">
        <v>761</v>
      </c>
      <c r="I2706" t="s">
        <v>980</v>
      </c>
      <c r="J2706" t="s">
        <v>981</v>
      </c>
      <c r="K2706" s="4">
        <v>46036</v>
      </c>
      <c r="L2706" s="5">
        <v>0.58718749999999997</v>
      </c>
      <c r="M2706" t="s">
        <v>953</v>
      </c>
      <c r="N2706" s="5">
        <v>4.2708333333333331E-3</v>
      </c>
      <c r="O2706" t="s">
        <v>982</v>
      </c>
      <c r="P2706">
        <v>0.438</v>
      </c>
      <c r="Q2706">
        <v>20</v>
      </c>
      <c r="R2706" t="s">
        <v>983</v>
      </c>
      <c r="S2706" t="s">
        <v>984</v>
      </c>
    </row>
    <row r="2707" spans="1:19" x14ac:dyDescent="0.25">
      <c r="A2707" s="54">
        <f>_xlfn.XLOOKUP(B2707,'School Lookup'!D:D,'School Lookup'!F:F,0)</f>
        <v>417101</v>
      </c>
      <c r="B2707" s="54" t="str">
        <f>_xlfn.XLOOKUP(C2707,'School Lookup'!A:A,'School Lookup'!D:D,_xlfn.XLOOKUP(C2707,'School Lookup'!B:B,'School Lookup'!D:D,_xlfn.XLOOKUP(C2707,'School Lookup'!C:C,'School Lookup'!D:D,0)))</f>
        <v>Church Broughton CE Controlled Primary School</v>
      </c>
      <c r="C2707" t="s">
        <v>21</v>
      </c>
      <c r="D2707" t="s">
        <v>1203</v>
      </c>
      <c r="E2707" t="s">
        <v>16</v>
      </c>
      <c r="F2707" t="s">
        <v>734</v>
      </c>
      <c r="G2707" t="s">
        <v>220</v>
      </c>
      <c r="H2707" t="s">
        <v>761</v>
      </c>
      <c r="I2707" t="s">
        <v>980</v>
      </c>
      <c r="J2707" t="s">
        <v>967</v>
      </c>
      <c r="K2707" s="4">
        <v>46036</v>
      </c>
      <c r="L2707" s="5">
        <v>0.50892361111111106</v>
      </c>
      <c r="M2707" t="s">
        <v>953</v>
      </c>
      <c r="N2707" s="5">
        <v>7.1064814814814819E-3</v>
      </c>
      <c r="O2707" t="s">
        <v>968</v>
      </c>
      <c r="P2707">
        <v>8.7999999999999995E-2</v>
      </c>
      <c r="Q2707">
        <v>20</v>
      </c>
      <c r="R2707" t="s">
        <v>1204</v>
      </c>
      <c r="S2707" t="s">
        <v>966</v>
      </c>
    </row>
    <row r="2708" spans="1:19" x14ac:dyDescent="0.25">
      <c r="A2708" s="54">
        <f>_xlfn.XLOOKUP(B2708,'School Lookup'!D:D,'School Lookup'!F:F,0)</f>
        <v>148526</v>
      </c>
      <c r="B2708" s="54" t="str">
        <f>_xlfn.XLOOKUP(C2708,'School Lookup'!A:A,'School Lookup'!D:D,_xlfn.XLOOKUP(C2708,'School Lookup'!B:B,'School Lookup'!D:D,_xlfn.XLOOKUP(C2708,'School Lookup'!C:C,'School Lookup'!D:D,0)))</f>
        <v>The Village Federation Lines</v>
      </c>
      <c r="C2708" t="s">
        <v>47</v>
      </c>
      <c r="D2708" t="s">
        <v>2128</v>
      </c>
      <c r="E2708" t="s">
        <v>16</v>
      </c>
      <c r="F2708" t="s">
        <v>734</v>
      </c>
      <c r="G2708" t="s">
        <v>134</v>
      </c>
      <c r="H2708" t="s">
        <v>347</v>
      </c>
      <c r="I2708" t="s">
        <v>958</v>
      </c>
      <c r="J2708" t="s">
        <v>981</v>
      </c>
      <c r="K2708" s="4">
        <v>46036</v>
      </c>
      <c r="L2708" s="5">
        <v>0.53620370370370374</v>
      </c>
      <c r="M2708" t="s">
        <v>953</v>
      </c>
      <c r="N2708" s="5">
        <v>4.9421296296296297E-3</v>
      </c>
      <c r="O2708" t="s">
        <v>982</v>
      </c>
      <c r="P2708">
        <v>0</v>
      </c>
      <c r="Q2708">
        <v>20</v>
      </c>
      <c r="R2708" t="s">
        <v>983</v>
      </c>
      <c r="S2708" t="s">
        <v>984</v>
      </c>
    </row>
    <row r="2709" spans="1:19" x14ac:dyDescent="0.25">
      <c r="A2709" s="54">
        <f>_xlfn.XLOOKUP(B2709,'School Lookup'!D:D,'School Lookup'!F:F,0)</f>
        <v>417101</v>
      </c>
      <c r="B2709" s="54" t="str">
        <f>_xlfn.XLOOKUP(C2709,'School Lookup'!A:A,'School Lookup'!D:D,_xlfn.XLOOKUP(C2709,'School Lookup'!B:B,'School Lookup'!D:D,_xlfn.XLOOKUP(C2709,'School Lookup'!C:C,'School Lookup'!D:D,0)))</f>
        <v>Church Broughton CE Controlled Primary School</v>
      </c>
      <c r="C2709" t="s">
        <v>21</v>
      </c>
      <c r="D2709" t="s">
        <v>1784</v>
      </c>
      <c r="E2709" t="s">
        <v>16</v>
      </c>
      <c r="F2709" t="s">
        <v>734</v>
      </c>
      <c r="G2709" t="s">
        <v>220</v>
      </c>
      <c r="H2709" t="s">
        <v>761</v>
      </c>
      <c r="I2709" t="s">
        <v>980</v>
      </c>
      <c r="J2709" t="s">
        <v>959</v>
      </c>
      <c r="K2709" s="4">
        <v>46036</v>
      </c>
      <c r="L2709" s="5">
        <v>0.56811342592592595</v>
      </c>
      <c r="M2709" t="s">
        <v>953</v>
      </c>
      <c r="N2709" s="5">
        <v>1.0300925925925926E-3</v>
      </c>
      <c r="O2709" t="s">
        <v>960</v>
      </c>
      <c r="P2709">
        <v>2.1999999999999999E-2</v>
      </c>
      <c r="Q2709">
        <v>20</v>
      </c>
      <c r="R2709" t="s">
        <v>1223</v>
      </c>
      <c r="S2709" t="s">
        <v>966</v>
      </c>
    </row>
    <row r="2710" spans="1:19" x14ac:dyDescent="0.25">
      <c r="A2710" s="54">
        <f>_xlfn.XLOOKUP(B2710,'School Lookup'!D:D,'School Lookup'!F:F,0)</f>
        <v>417101</v>
      </c>
      <c r="B2710" s="54" t="str">
        <f>_xlfn.XLOOKUP(C2710,'School Lookup'!A:A,'School Lookup'!D:D,_xlfn.XLOOKUP(C2710,'School Lookup'!B:B,'School Lookup'!D:D,_xlfn.XLOOKUP(C2710,'School Lookup'!C:C,'School Lookup'!D:D,0)))</f>
        <v>Church Broughton CE Controlled Primary School</v>
      </c>
      <c r="C2710" t="s">
        <v>21</v>
      </c>
      <c r="D2710" t="s">
        <v>1521</v>
      </c>
      <c r="E2710" t="s">
        <v>16</v>
      </c>
      <c r="F2710" t="s">
        <v>734</v>
      </c>
      <c r="G2710" t="s">
        <v>220</v>
      </c>
      <c r="H2710" t="s">
        <v>761</v>
      </c>
      <c r="I2710" t="s">
        <v>980</v>
      </c>
      <c r="J2710" t="s">
        <v>959</v>
      </c>
      <c r="K2710" s="4">
        <v>46036</v>
      </c>
      <c r="L2710" s="5">
        <v>0.57388888888888889</v>
      </c>
      <c r="M2710" t="s">
        <v>953</v>
      </c>
      <c r="N2710" s="5">
        <v>6.0416666666666665E-3</v>
      </c>
      <c r="O2710" t="s">
        <v>960</v>
      </c>
      <c r="P2710">
        <v>7.4999999999999997E-2</v>
      </c>
      <c r="Q2710">
        <v>20</v>
      </c>
      <c r="R2710" t="s">
        <v>1195</v>
      </c>
      <c r="S2710" t="s">
        <v>966</v>
      </c>
    </row>
    <row r="2711" spans="1:19" x14ac:dyDescent="0.25">
      <c r="A2711" s="54">
        <f>_xlfn.XLOOKUP(B2711,'School Lookup'!D:D,'School Lookup'!F:F,0)</f>
        <v>417101</v>
      </c>
      <c r="B2711" s="54" t="str">
        <f>_xlfn.XLOOKUP(C2711,'School Lookup'!A:A,'School Lookup'!D:D,_xlfn.XLOOKUP(C2711,'School Lookup'!B:B,'School Lookup'!D:D,_xlfn.XLOOKUP(C2711,'School Lookup'!C:C,'School Lookup'!D:D,0)))</f>
        <v>Church Broughton CE Controlled Primary School</v>
      </c>
      <c r="C2711" t="s">
        <v>21</v>
      </c>
      <c r="D2711" t="s">
        <v>1036</v>
      </c>
      <c r="E2711" t="s">
        <v>16</v>
      </c>
      <c r="F2711" t="s">
        <v>734</v>
      </c>
      <c r="G2711" t="s">
        <v>220</v>
      </c>
      <c r="H2711" t="s">
        <v>761</v>
      </c>
      <c r="I2711" t="s">
        <v>980</v>
      </c>
      <c r="J2711" t="s">
        <v>959</v>
      </c>
      <c r="K2711" s="4">
        <v>46036</v>
      </c>
      <c r="L2711" s="5">
        <v>0.60368055555555555</v>
      </c>
      <c r="M2711" t="s">
        <v>953</v>
      </c>
      <c r="N2711" s="5">
        <v>1.2152777777777778E-3</v>
      </c>
      <c r="O2711" t="s">
        <v>1023</v>
      </c>
      <c r="P2711">
        <v>2.1999999999999999E-2</v>
      </c>
      <c r="Q2711">
        <v>20</v>
      </c>
      <c r="R2711" t="s">
        <v>978</v>
      </c>
      <c r="S2711" t="s">
        <v>966</v>
      </c>
    </row>
    <row r="2712" spans="1:19" x14ac:dyDescent="0.25">
      <c r="A2712" s="54">
        <f>_xlfn.XLOOKUP(B2712,'School Lookup'!D:D,'School Lookup'!F:F,0)</f>
        <v>293050</v>
      </c>
      <c r="B2712" s="54" t="str">
        <f>_xlfn.XLOOKUP(C2712,'School Lookup'!A:A,'School Lookup'!D:D,_xlfn.XLOOKUP(C2712,'School Lookup'!B:B,'School Lookup'!D:D,_xlfn.XLOOKUP(C2712,'School Lookup'!C:C,'School Lookup'!D:D,0)))</f>
        <v>Speedwell Infant School</v>
      </c>
      <c r="C2712" t="s">
        <v>44</v>
      </c>
      <c r="D2712" t="s">
        <v>2080</v>
      </c>
      <c r="E2712" t="s">
        <v>16</v>
      </c>
      <c r="F2712" t="s">
        <v>734</v>
      </c>
      <c r="G2712" t="s">
        <v>238</v>
      </c>
      <c r="H2712" t="s">
        <v>218</v>
      </c>
      <c r="I2712" t="s">
        <v>980</v>
      </c>
      <c r="J2712" t="s">
        <v>981</v>
      </c>
      <c r="K2712" s="4">
        <v>46036</v>
      </c>
      <c r="L2712" s="5">
        <v>0.37361111111111112</v>
      </c>
      <c r="M2712" t="s">
        <v>953</v>
      </c>
      <c r="N2712" s="5">
        <v>1.8518518518518518E-4</v>
      </c>
      <c r="O2712" t="s">
        <v>982</v>
      </c>
      <c r="P2712">
        <v>0.04</v>
      </c>
      <c r="Q2712">
        <v>20</v>
      </c>
      <c r="R2712" t="s">
        <v>989</v>
      </c>
      <c r="S2712" t="s">
        <v>990</v>
      </c>
    </row>
    <row r="2713" spans="1:19" x14ac:dyDescent="0.25">
      <c r="A2713" s="54">
        <f>_xlfn.XLOOKUP(B2713,'School Lookup'!D:D,'School Lookup'!F:F,0)</f>
        <v>293050</v>
      </c>
      <c r="B2713" s="54" t="str">
        <f>_xlfn.XLOOKUP(C2713,'School Lookup'!A:A,'School Lookup'!D:D,_xlfn.XLOOKUP(C2713,'School Lookup'!B:B,'School Lookup'!D:D,_xlfn.XLOOKUP(C2713,'School Lookup'!C:C,'School Lookup'!D:D,0)))</f>
        <v>Speedwell Infant School</v>
      </c>
      <c r="C2713" t="s">
        <v>44</v>
      </c>
      <c r="D2713" t="s">
        <v>2129</v>
      </c>
      <c r="E2713" t="s">
        <v>16</v>
      </c>
      <c r="F2713" t="s">
        <v>734</v>
      </c>
      <c r="G2713" t="s">
        <v>238</v>
      </c>
      <c r="H2713" t="s">
        <v>218</v>
      </c>
      <c r="I2713" t="s">
        <v>980</v>
      </c>
      <c r="J2713" t="s">
        <v>981</v>
      </c>
      <c r="K2713" s="4">
        <v>46036</v>
      </c>
      <c r="L2713" s="5">
        <v>0.37430555555555556</v>
      </c>
      <c r="M2713" t="s">
        <v>953</v>
      </c>
      <c r="N2713" s="5">
        <v>3.0092592592592595E-4</v>
      </c>
      <c r="O2713" t="s">
        <v>982</v>
      </c>
      <c r="P2713">
        <v>6.5000000000000002E-2</v>
      </c>
      <c r="Q2713">
        <v>20</v>
      </c>
      <c r="R2713" t="s">
        <v>1074</v>
      </c>
      <c r="S2713" t="s">
        <v>990</v>
      </c>
    </row>
    <row r="2714" spans="1:19" x14ac:dyDescent="0.25">
      <c r="A2714" s="54">
        <f>_xlfn.XLOOKUP(B2714,'School Lookup'!D:D,'School Lookup'!F:F,0)</f>
        <v>293050</v>
      </c>
      <c r="B2714" s="54" t="str">
        <f>_xlfn.XLOOKUP(C2714,'School Lookup'!A:A,'School Lookup'!D:D,_xlfn.XLOOKUP(C2714,'School Lookup'!B:B,'School Lookup'!D:D,_xlfn.XLOOKUP(C2714,'School Lookup'!C:C,'School Lookup'!D:D,0)))</f>
        <v>Speedwell Infant School</v>
      </c>
      <c r="C2714" t="s">
        <v>44</v>
      </c>
      <c r="D2714" t="s">
        <v>2027</v>
      </c>
      <c r="E2714" t="s">
        <v>16</v>
      </c>
      <c r="F2714" t="s">
        <v>734</v>
      </c>
      <c r="G2714" t="s">
        <v>238</v>
      </c>
      <c r="H2714" t="s">
        <v>218</v>
      </c>
      <c r="I2714" t="s">
        <v>980</v>
      </c>
      <c r="J2714" t="s">
        <v>981</v>
      </c>
      <c r="K2714" s="4">
        <v>46036</v>
      </c>
      <c r="L2714" s="5">
        <v>0.39027777777777778</v>
      </c>
      <c r="M2714" t="s">
        <v>953</v>
      </c>
      <c r="N2714" s="5">
        <v>2.199074074074074E-4</v>
      </c>
      <c r="O2714" t="s">
        <v>982</v>
      </c>
      <c r="P2714">
        <v>2.3E-2</v>
      </c>
      <c r="Q2714">
        <v>20</v>
      </c>
      <c r="R2714" t="s">
        <v>983</v>
      </c>
      <c r="S2714" t="s">
        <v>984</v>
      </c>
    </row>
    <row r="2715" spans="1:19" x14ac:dyDescent="0.25">
      <c r="A2715" s="54">
        <f>_xlfn.XLOOKUP(B2715,'School Lookup'!D:D,'School Lookup'!F:F,0)</f>
        <v>293050</v>
      </c>
      <c r="B2715" s="54" t="str">
        <f>_xlfn.XLOOKUP(C2715,'School Lookup'!A:A,'School Lookup'!D:D,_xlfn.XLOOKUP(C2715,'School Lookup'!B:B,'School Lookup'!D:D,_xlfn.XLOOKUP(C2715,'School Lookup'!C:C,'School Lookup'!D:D,0)))</f>
        <v>Speedwell Infant School</v>
      </c>
      <c r="C2715" t="s">
        <v>44</v>
      </c>
      <c r="D2715" t="s">
        <v>1117</v>
      </c>
      <c r="E2715" t="s">
        <v>16</v>
      </c>
      <c r="F2715" t="s">
        <v>734</v>
      </c>
      <c r="G2715" t="s">
        <v>238</v>
      </c>
      <c r="H2715" t="s">
        <v>218</v>
      </c>
      <c r="I2715" t="s">
        <v>980</v>
      </c>
      <c r="J2715" t="s">
        <v>981</v>
      </c>
      <c r="K2715" s="4">
        <v>46036</v>
      </c>
      <c r="L2715" s="5">
        <v>0.39166666666666666</v>
      </c>
      <c r="M2715" t="s">
        <v>953</v>
      </c>
      <c r="N2715" s="5">
        <v>2.0833333333333335E-4</v>
      </c>
      <c r="O2715" t="s">
        <v>982</v>
      </c>
      <c r="P2715">
        <v>2.1999999999999999E-2</v>
      </c>
      <c r="Q2715">
        <v>20</v>
      </c>
      <c r="R2715" t="s">
        <v>983</v>
      </c>
      <c r="S2715" t="s">
        <v>984</v>
      </c>
    </row>
    <row r="2716" spans="1:19" x14ac:dyDescent="0.25">
      <c r="A2716" s="54">
        <f>_xlfn.XLOOKUP(B2716,'School Lookup'!D:D,'School Lookup'!F:F,0)</f>
        <v>293050</v>
      </c>
      <c r="B2716" s="54" t="str">
        <f>_xlfn.XLOOKUP(C2716,'School Lookup'!A:A,'School Lookup'!D:D,_xlfn.XLOOKUP(C2716,'School Lookup'!B:B,'School Lookup'!D:D,_xlfn.XLOOKUP(C2716,'School Lookup'!C:C,'School Lookup'!D:D,0)))</f>
        <v>Speedwell Infant School</v>
      </c>
      <c r="C2716" t="s">
        <v>44</v>
      </c>
      <c r="D2716" t="s">
        <v>2130</v>
      </c>
      <c r="E2716" t="s">
        <v>16</v>
      </c>
      <c r="F2716" t="s">
        <v>734</v>
      </c>
      <c r="G2716" t="s">
        <v>238</v>
      </c>
      <c r="H2716" t="s">
        <v>218</v>
      </c>
      <c r="I2716" t="s">
        <v>980</v>
      </c>
      <c r="J2716" t="s">
        <v>981</v>
      </c>
      <c r="K2716" s="4">
        <v>46036</v>
      </c>
      <c r="L2716" s="5">
        <v>0.3923611111111111</v>
      </c>
      <c r="M2716" t="s">
        <v>953</v>
      </c>
      <c r="N2716" s="5">
        <v>2.0833333333333335E-4</v>
      </c>
      <c r="O2716" t="s">
        <v>982</v>
      </c>
      <c r="P2716">
        <v>2.1999999999999999E-2</v>
      </c>
      <c r="Q2716">
        <v>20</v>
      </c>
      <c r="R2716" t="s">
        <v>983</v>
      </c>
      <c r="S2716" t="s">
        <v>984</v>
      </c>
    </row>
    <row r="2717" spans="1:19" x14ac:dyDescent="0.25">
      <c r="A2717" s="54">
        <f>_xlfn.XLOOKUP(B2717,'School Lookup'!D:D,'School Lookup'!F:F,0)</f>
        <v>293050</v>
      </c>
      <c r="B2717" s="54" t="str">
        <f>_xlfn.XLOOKUP(C2717,'School Lookup'!A:A,'School Lookup'!D:D,_xlfn.XLOOKUP(C2717,'School Lookup'!B:B,'School Lookup'!D:D,_xlfn.XLOOKUP(C2717,'School Lookup'!C:C,'School Lookup'!D:D,0)))</f>
        <v>Speedwell Infant School</v>
      </c>
      <c r="C2717" t="s">
        <v>44</v>
      </c>
      <c r="D2717" t="s">
        <v>1093</v>
      </c>
      <c r="E2717" t="s">
        <v>16</v>
      </c>
      <c r="F2717" t="s">
        <v>734</v>
      </c>
      <c r="G2717" t="s">
        <v>238</v>
      </c>
      <c r="H2717" t="s">
        <v>218</v>
      </c>
      <c r="I2717" t="s">
        <v>980</v>
      </c>
      <c r="J2717" t="s">
        <v>981</v>
      </c>
      <c r="K2717" s="4">
        <v>46036</v>
      </c>
      <c r="L2717" s="5">
        <v>0.45208333333333334</v>
      </c>
      <c r="M2717" t="s">
        <v>953</v>
      </c>
      <c r="N2717" s="5">
        <v>1.9675925925925926E-4</v>
      </c>
      <c r="O2717" t="s">
        <v>982</v>
      </c>
      <c r="P2717">
        <v>2.1000000000000001E-2</v>
      </c>
      <c r="Q2717">
        <v>20</v>
      </c>
      <c r="R2717" t="s">
        <v>983</v>
      </c>
      <c r="S2717" t="s">
        <v>984</v>
      </c>
    </row>
    <row r="2718" spans="1:19" x14ac:dyDescent="0.25">
      <c r="A2718" s="54">
        <f>_xlfn.XLOOKUP(B2718,'School Lookup'!D:D,'School Lookup'!F:F,0)</f>
        <v>293050</v>
      </c>
      <c r="B2718" s="54" t="str">
        <f>_xlfn.XLOOKUP(C2718,'School Lookup'!A:A,'School Lookup'!D:D,_xlfn.XLOOKUP(C2718,'School Lookup'!B:B,'School Lookup'!D:D,_xlfn.XLOOKUP(C2718,'School Lookup'!C:C,'School Lookup'!D:D,0)))</f>
        <v>Speedwell Infant School</v>
      </c>
      <c r="C2718" t="s">
        <v>44</v>
      </c>
      <c r="D2718" t="s">
        <v>1789</v>
      </c>
      <c r="E2718" t="s">
        <v>16</v>
      </c>
      <c r="F2718" t="s">
        <v>734</v>
      </c>
      <c r="G2718" t="s">
        <v>238</v>
      </c>
      <c r="H2718" t="s">
        <v>218</v>
      </c>
      <c r="I2718" t="s">
        <v>980</v>
      </c>
      <c r="J2718" t="s">
        <v>981</v>
      </c>
      <c r="K2718" s="4">
        <v>46036</v>
      </c>
      <c r="L2718" s="5">
        <v>0.45347222222222222</v>
      </c>
      <c r="M2718" t="s">
        <v>953</v>
      </c>
      <c r="N2718" s="5">
        <v>1.4351851851851852E-3</v>
      </c>
      <c r="O2718" t="s">
        <v>982</v>
      </c>
      <c r="P2718">
        <v>0.14699999999999999</v>
      </c>
      <c r="Q2718">
        <v>20</v>
      </c>
      <c r="R2718" t="s">
        <v>983</v>
      </c>
      <c r="S2718" t="s">
        <v>984</v>
      </c>
    </row>
    <row r="2719" spans="1:19" x14ac:dyDescent="0.25">
      <c r="A2719" s="54">
        <f>_xlfn.XLOOKUP(B2719,'School Lookup'!D:D,'School Lookup'!F:F,0)</f>
        <v>293050</v>
      </c>
      <c r="B2719" s="54" t="str">
        <f>_xlfn.XLOOKUP(C2719,'School Lookup'!A:A,'School Lookup'!D:D,_xlfn.XLOOKUP(C2719,'School Lookup'!B:B,'School Lookup'!D:D,_xlfn.XLOOKUP(C2719,'School Lookup'!C:C,'School Lookup'!D:D,0)))</f>
        <v>Speedwell Infant School</v>
      </c>
      <c r="C2719" t="s">
        <v>44</v>
      </c>
      <c r="D2719" t="s">
        <v>1530</v>
      </c>
      <c r="E2719" t="s">
        <v>16</v>
      </c>
      <c r="F2719" t="s">
        <v>734</v>
      </c>
      <c r="G2719" t="s">
        <v>238</v>
      </c>
      <c r="H2719" t="s">
        <v>218</v>
      </c>
      <c r="I2719" t="s">
        <v>980</v>
      </c>
      <c r="J2719" t="s">
        <v>981</v>
      </c>
      <c r="K2719" s="4">
        <v>46036</v>
      </c>
      <c r="L2719" s="5">
        <v>0.46527777777777779</v>
      </c>
      <c r="M2719" t="s">
        <v>953</v>
      </c>
      <c r="N2719" s="5">
        <v>2.7777777777777779E-3</v>
      </c>
      <c r="O2719" t="s">
        <v>982</v>
      </c>
      <c r="P2719">
        <v>0.6</v>
      </c>
      <c r="Q2719">
        <v>20</v>
      </c>
      <c r="R2719" t="s">
        <v>1074</v>
      </c>
      <c r="S2719" t="s">
        <v>990</v>
      </c>
    </row>
    <row r="2720" spans="1:19" x14ac:dyDescent="0.25">
      <c r="A2720" s="54">
        <f>_xlfn.XLOOKUP(B2720,'School Lookup'!D:D,'School Lookup'!F:F,0)</f>
        <v>293050</v>
      </c>
      <c r="B2720" s="54" t="str">
        <f>_xlfn.XLOOKUP(C2720,'School Lookup'!A:A,'School Lookup'!D:D,_xlfn.XLOOKUP(C2720,'School Lookup'!B:B,'School Lookup'!D:D,_xlfn.XLOOKUP(C2720,'School Lookup'!C:C,'School Lookup'!D:D,0)))</f>
        <v>Speedwell Infant School</v>
      </c>
      <c r="C2720" t="s">
        <v>44</v>
      </c>
      <c r="D2720" t="s">
        <v>2131</v>
      </c>
      <c r="E2720" t="s">
        <v>16</v>
      </c>
      <c r="F2720" t="s">
        <v>734</v>
      </c>
      <c r="G2720" t="s">
        <v>238</v>
      </c>
      <c r="H2720" t="s">
        <v>218</v>
      </c>
      <c r="I2720" t="s">
        <v>980</v>
      </c>
      <c r="J2720" t="s">
        <v>981</v>
      </c>
      <c r="K2720" s="4">
        <v>46036</v>
      </c>
      <c r="L2720" s="5">
        <v>0.61597222222222225</v>
      </c>
      <c r="M2720" t="s">
        <v>953</v>
      </c>
      <c r="N2720" s="5">
        <v>4.4907407407407405E-3</v>
      </c>
      <c r="O2720" t="s">
        <v>982</v>
      </c>
      <c r="P2720">
        <v>0.46</v>
      </c>
      <c r="Q2720">
        <v>20</v>
      </c>
      <c r="R2720" t="s">
        <v>1011</v>
      </c>
      <c r="S2720" t="s">
        <v>984</v>
      </c>
    </row>
    <row r="2721" spans="1:19" x14ac:dyDescent="0.25">
      <c r="A2721" s="54">
        <f>_xlfn.XLOOKUP(B2721,'School Lookup'!D:D,'School Lookup'!F:F,0)</f>
        <v>148526</v>
      </c>
      <c r="B2721" s="54" t="str">
        <f>_xlfn.XLOOKUP(C2721,'School Lookup'!A:A,'School Lookup'!D:D,_xlfn.XLOOKUP(C2721,'School Lookup'!B:B,'School Lookup'!D:D,_xlfn.XLOOKUP(C2721,'School Lookup'!C:C,'School Lookup'!D:D,0)))</f>
        <v>The Village Federation Lines</v>
      </c>
      <c r="C2721" t="s">
        <v>43</v>
      </c>
      <c r="D2721" t="s">
        <v>1378</v>
      </c>
      <c r="E2721" t="s">
        <v>16</v>
      </c>
      <c r="F2721" t="s">
        <v>734</v>
      </c>
      <c r="G2721" t="s">
        <v>134</v>
      </c>
      <c r="H2721" t="s">
        <v>347</v>
      </c>
      <c r="I2721" t="s">
        <v>958</v>
      </c>
      <c r="J2721" t="s">
        <v>981</v>
      </c>
      <c r="K2721" s="4">
        <v>46036</v>
      </c>
      <c r="L2721" s="5">
        <v>0.64388888888888884</v>
      </c>
      <c r="M2721" t="s">
        <v>953</v>
      </c>
      <c r="N2721" s="5">
        <v>2.638888888888889E-3</v>
      </c>
      <c r="O2721" t="s">
        <v>982</v>
      </c>
      <c r="P2721">
        <v>0</v>
      </c>
      <c r="Q2721">
        <v>20</v>
      </c>
      <c r="R2721" t="s">
        <v>983</v>
      </c>
      <c r="S2721" t="s">
        <v>984</v>
      </c>
    </row>
    <row r="2722" spans="1:19" x14ac:dyDescent="0.25">
      <c r="A2722" s="54">
        <f>_xlfn.XLOOKUP(B2722,'School Lookup'!D:D,'School Lookup'!F:F,0)</f>
        <v>148526</v>
      </c>
      <c r="B2722" s="54" t="str">
        <f>_xlfn.XLOOKUP(C2722,'School Lookup'!A:A,'School Lookup'!D:D,_xlfn.XLOOKUP(C2722,'School Lookup'!B:B,'School Lookup'!D:D,_xlfn.XLOOKUP(C2722,'School Lookup'!C:C,'School Lookup'!D:D,0)))</f>
        <v>The Village Federation Lines</v>
      </c>
      <c r="C2722" t="s">
        <v>43</v>
      </c>
      <c r="D2722" t="s">
        <v>1378</v>
      </c>
      <c r="E2722" t="s">
        <v>16</v>
      </c>
      <c r="F2722" t="s">
        <v>734</v>
      </c>
      <c r="G2722" t="s">
        <v>134</v>
      </c>
      <c r="H2722" t="s">
        <v>347</v>
      </c>
      <c r="I2722" t="s">
        <v>958</v>
      </c>
      <c r="J2722" t="s">
        <v>981</v>
      </c>
      <c r="K2722" s="4">
        <v>46036</v>
      </c>
      <c r="L2722" s="5">
        <v>0.65862268518518519</v>
      </c>
      <c r="M2722" t="s">
        <v>953</v>
      </c>
      <c r="N2722" s="5">
        <v>3.7499999999999999E-3</v>
      </c>
      <c r="O2722" t="s">
        <v>982</v>
      </c>
      <c r="P2722">
        <v>0</v>
      </c>
      <c r="Q2722">
        <v>20</v>
      </c>
      <c r="R2722" t="s">
        <v>983</v>
      </c>
      <c r="S2722" t="s">
        <v>984</v>
      </c>
    </row>
    <row r="2723" spans="1:19" x14ac:dyDescent="0.25">
      <c r="A2723" s="54">
        <f>_xlfn.XLOOKUP(B2723,'School Lookup'!D:D,'School Lookup'!F:F,0)</f>
        <v>159955</v>
      </c>
      <c r="B2723" s="54" t="str">
        <f>_xlfn.XLOOKUP(C2723,'School Lookup'!A:A,'School Lookup'!D:D,_xlfn.XLOOKUP(C2723,'School Lookup'!B:B,'School Lookup'!D:D,_xlfn.XLOOKUP(C2723,'School Lookup'!C:C,'School Lookup'!D:D,0)))</f>
        <v>New Mills Nursery School</v>
      </c>
      <c r="C2723" t="s">
        <v>37</v>
      </c>
      <c r="D2723" t="s">
        <v>1253</v>
      </c>
      <c r="E2723" t="s">
        <v>16</v>
      </c>
      <c r="F2723" t="s">
        <v>734</v>
      </c>
      <c r="G2723" t="s">
        <v>231</v>
      </c>
      <c r="H2723" t="s">
        <v>222</v>
      </c>
      <c r="I2723" t="s">
        <v>980</v>
      </c>
      <c r="J2723" t="s">
        <v>981</v>
      </c>
      <c r="K2723" s="4">
        <v>46036</v>
      </c>
      <c r="L2723" s="5">
        <v>0.68629629629629629</v>
      </c>
      <c r="M2723" t="s">
        <v>953</v>
      </c>
      <c r="N2723" s="5">
        <v>2.3148148148148147E-5</v>
      </c>
      <c r="O2723" t="s">
        <v>982</v>
      </c>
      <c r="P2723">
        <v>0.02</v>
      </c>
      <c r="Q2723">
        <v>20</v>
      </c>
      <c r="R2723" t="s">
        <v>983</v>
      </c>
      <c r="S2723" t="s">
        <v>984</v>
      </c>
    </row>
    <row r="2724" spans="1:19" x14ac:dyDescent="0.25">
      <c r="A2724" s="54">
        <f>_xlfn.XLOOKUP(B2724,'School Lookup'!D:D,'School Lookup'!F:F,0)</f>
        <v>159955</v>
      </c>
      <c r="B2724" s="54" t="str">
        <f>_xlfn.XLOOKUP(C2724,'School Lookup'!A:A,'School Lookup'!D:D,_xlfn.XLOOKUP(C2724,'School Lookup'!B:B,'School Lookup'!D:D,_xlfn.XLOOKUP(C2724,'School Lookup'!C:C,'School Lookup'!D:D,0)))</f>
        <v>New Mills Nursery School</v>
      </c>
      <c r="C2724" t="s">
        <v>37</v>
      </c>
      <c r="D2724" t="s">
        <v>2132</v>
      </c>
      <c r="E2724" t="s">
        <v>16</v>
      </c>
      <c r="F2724" t="s">
        <v>734</v>
      </c>
      <c r="G2724" t="s">
        <v>231</v>
      </c>
      <c r="H2724" t="s">
        <v>222</v>
      </c>
      <c r="I2724" t="s">
        <v>980</v>
      </c>
      <c r="J2724" t="s">
        <v>981</v>
      </c>
      <c r="K2724" s="4">
        <v>46036</v>
      </c>
      <c r="L2724" s="5">
        <v>0.68677083333333333</v>
      </c>
      <c r="M2724" t="s">
        <v>953</v>
      </c>
      <c r="N2724" s="5">
        <v>2.3148148148148147E-5</v>
      </c>
      <c r="O2724" t="s">
        <v>982</v>
      </c>
      <c r="P2724">
        <v>0.02</v>
      </c>
      <c r="Q2724">
        <v>20</v>
      </c>
      <c r="R2724" t="s">
        <v>998</v>
      </c>
      <c r="S2724" t="s">
        <v>987</v>
      </c>
    </row>
    <row r="2725" spans="1:19" x14ac:dyDescent="0.25">
      <c r="A2725" s="54">
        <f>_xlfn.XLOOKUP(B2725,'School Lookup'!D:D,'School Lookup'!F:F,0)</f>
        <v>293050</v>
      </c>
      <c r="B2725" s="54" t="str">
        <f>_xlfn.XLOOKUP(C2725,'School Lookup'!A:A,'School Lookup'!D:D,_xlfn.XLOOKUP(C2725,'School Lookup'!B:B,'School Lookup'!D:D,_xlfn.XLOOKUP(C2725,'School Lookup'!C:C,'School Lookup'!D:D,0)))</f>
        <v>Speedwell Infant School</v>
      </c>
      <c r="C2725" t="s">
        <v>44</v>
      </c>
      <c r="D2725" t="s">
        <v>1097</v>
      </c>
      <c r="E2725" t="s">
        <v>16</v>
      </c>
      <c r="F2725" t="s">
        <v>734</v>
      </c>
      <c r="G2725" t="s">
        <v>238</v>
      </c>
      <c r="H2725" t="s">
        <v>218</v>
      </c>
      <c r="I2725" t="s">
        <v>980</v>
      </c>
      <c r="J2725" t="s">
        <v>959</v>
      </c>
      <c r="K2725" s="4">
        <v>46036</v>
      </c>
      <c r="L2725" s="5">
        <v>0.38263888888888886</v>
      </c>
      <c r="M2725" t="s">
        <v>953</v>
      </c>
      <c r="N2725" s="5">
        <v>3.460648148148148E-3</v>
      </c>
      <c r="O2725" t="s">
        <v>960</v>
      </c>
      <c r="P2725">
        <v>4.2999999999999997E-2</v>
      </c>
      <c r="Q2725">
        <v>20</v>
      </c>
      <c r="R2725" t="s">
        <v>978</v>
      </c>
      <c r="S2725" t="s">
        <v>966</v>
      </c>
    </row>
    <row r="2726" spans="1:19" x14ac:dyDescent="0.25">
      <c r="A2726" s="54">
        <f>_xlfn.XLOOKUP(B2726,'School Lookup'!D:D,'School Lookup'!F:F,0)</f>
        <v>293050</v>
      </c>
      <c r="B2726" s="54" t="str">
        <f>_xlfn.XLOOKUP(C2726,'School Lookup'!A:A,'School Lookup'!D:D,_xlfn.XLOOKUP(C2726,'School Lookup'!B:B,'School Lookup'!D:D,_xlfn.XLOOKUP(C2726,'School Lookup'!C:C,'School Lookup'!D:D,0)))</f>
        <v>Speedwell Infant School</v>
      </c>
      <c r="C2726" t="s">
        <v>44</v>
      </c>
      <c r="D2726" t="s">
        <v>2133</v>
      </c>
      <c r="E2726" t="s">
        <v>16</v>
      </c>
      <c r="F2726" t="s">
        <v>734</v>
      </c>
      <c r="G2726" t="s">
        <v>238</v>
      </c>
      <c r="H2726" t="s">
        <v>218</v>
      </c>
      <c r="I2726" t="s">
        <v>980</v>
      </c>
      <c r="J2726" t="s">
        <v>959</v>
      </c>
      <c r="K2726" s="4">
        <v>46036</v>
      </c>
      <c r="L2726" s="5">
        <v>0.4826388888888889</v>
      </c>
      <c r="M2726" t="s">
        <v>953</v>
      </c>
      <c r="N2726" s="5">
        <v>4.6296296296296294E-5</v>
      </c>
      <c r="O2726" t="s">
        <v>960</v>
      </c>
      <c r="P2726">
        <v>2.1999999999999999E-2</v>
      </c>
      <c r="Q2726">
        <v>20</v>
      </c>
      <c r="R2726" t="s">
        <v>965</v>
      </c>
      <c r="S2726" t="s">
        <v>966</v>
      </c>
    </row>
    <row r="2727" spans="1:19" x14ac:dyDescent="0.25">
      <c r="A2727" s="54">
        <f>_xlfn.XLOOKUP(B2727,'School Lookup'!D:D,'School Lookup'!F:F,0)</f>
        <v>293050</v>
      </c>
      <c r="B2727" s="54" t="str">
        <f>_xlfn.XLOOKUP(C2727,'School Lookup'!A:A,'School Lookup'!D:D,_xlfn.XLOOKUP(C2727,'School Lookup'!B:B,'School Lookup'!D:D,_xlfn.XLOOKUP(C2727,'School Lookup'!C:C,'School Lookup'!D:D,0)))</f>
        <v>Speedwell Infant School</v>
      </c>
      <c r="C2727" t="s">
        <v>44</v>
      </c>
      <c r="D2727" t="s">
        <v>2133</v>
      </c>
      <c r="E2727" t="s">
        <v>16</v>
      </c>
      <c r="F2727" t="s">
        <v>734</v>
      </c>
      <c r="G2727" t="s">
        <v>238</v>
      </c>
      <c r="H2727" t="s">
        <v>218</v>
      </c>
      <c r="I2727" t="s">
        <v>980</v>
      </c>
      <c r="J2727" t="s">
        <v>959</v>
      </c>
      <c r="K2727" s="4">
        <v>46036</v>
      </c>
      <c r="L2727" s="5">
        <v>0.49236111111111114</v>
      </c>
      <c r="M2727" t="s">
        <v>953</v>
      </c>
      <c r="N2727" s="5">
        <v>8.7962962962962962E-4</v>
      </c>
      <c r="O2727" t="s">
        <v>960</v>
      </c>
      <c r="P2727">
        <v>2.1999999999999999E-2</v>
      </c>
      <c r="Q2727">
        <v>20</v>
      </c>
      <c r="R2727" t="s">
        <v>965</v>
      </c>
      <c r="S2727" t="s">
        <v>966</v>
      </c>
    </row>
    <row r="2728" spans="1:19" x14ac:dyDescent="0.25">
      <c r="A2728" s="54">
        <f>_xlfn.XLOOKUP(B2728,'School Lookup'!D:D,'School Lookup'!F:F,0)</f>
        <v>823392</v>
      </c>
      <c r="B2728" s="54" t="str">
        <f>_xlfn.XLOOKUP(C2728,'School Lookup'!A:A,'School Lookup'!D:D,_xlfn.XLOOKUP(C2728,'School Lookup'!B:B,'School Lookup'!D:D,_xlfn.XLOOKUP(C2728,'School Lookup'!C:C,'School Lookup'!D:D,0)))</f>
        <v>Fitz Herbert C of E VA Primary School</v>
      </c>
      <c r="C2728" t="s">
        <v>22</v>
      </c>
      <c r="D2728" t="s">
        <v>1125</v>
      </c>
      <c r="E2728" t="s">
        <v>16</v>
      </c>
      <c r="F2728" t="s">
        <v>734</v>
      </c>
      <c r="G2728" t="s">
        <v>134</v>
      </c>
      <c r="H2728" t="s">
        <v>347</v>
      </c>
      <c r="I2728" t="s">
        <v>958</v>
      </c>
      <c r="J2728" t="s">
        <v>981</v>
      </c>
      <c r="K2728" s="4">
        <v>46036</v>
      </c>
      <c r="L2728" s="5">
        <v>0.40109953703703705</v>
      </c>
      <c r="M2728" t="s">
        <v>953</v>
      </c>
      <c r="N2728" s="5">
        <v>8.7962962962962962E-4</v>
      </c>
      <c r="O2728" t="s">
        <v>982</v>
      </c>
      <c r="P2728">
        <v>0</v>
      </c>
      <c r="Q2728">
        <v>20</v>
      </c>
      <c r="R2728" t="s">
        <v>998</v>
      </c>
      <c r="S2728" t="s">
        <v>987</v>
      </c>
    </row>
    <row r="2729" spans="1:19" x14ac:dyDescent="0.25">
      <c r="A2729" s="54">
        <f>_xlfn.XLOOKUP(B2729,'School Lookup'!D:D,'School Lookup'!F:F,0)</f>
        <v>823392</v>
      </c>
      <c r="B2729" s="54" t="str">
        <f>_xlfn.XLOOKUP(C2729,'School Lookup'!A:A,'School Lookup'!D:D,_xlfn.XLOOKUP(C2729,'School Lookup'!B:B,'School Lookup'!D:D,_xlfn.XLOOKUP(C2729,'School Lookup'!C:C,'School Lookup'!D:D,0)))</f>
        <v>Fitz Herbert C of E VA Primary School</v>
      </c>
      <c r="C2729" t="s">
        <v>22</v>
      </c>
      <c r="D2729" t="s">
        <v>1929</v>
      </c>
      <c r="E2729" t="s">
        <v>16</v>
      </c>
      <c r="F2729" t="s">
        <v>734</v>
      </c>
      <c r="G2729" t="s">
        <v>134</v>
      </c>
      <c r="H2729" t="s">
        <v>347</v>
      </c>
      <c r="I2729" t="s">
        <v>958</v>
      </c>
      <c r="J2729" t="s">
        <v>981</v>
      </c>
      <c r="K2729" s="4">
        <v>46036</v>
      </c>
      <c r="L2729" s="5">
        <v>0.47266203703703702</v>
      </c>
      <c r="M2729" t="s">
        <v>953</v>
      </c>
      <c r="N2729" s="5">
        <v>6.5972222222222224E-4</v>
      </c>
      <c r="O2729" t="s">
        <v>982</v>
      </c>
      <c r="P2729">
        <v>0</v>
      </c>
      <c r="Q2729">
        <v>20</v>
      </c>
      <c r="R2729" t="s">
        <v>986</v>
      </c>
      <c r="S2729" t="s">
        <v>987</v>
      </c>
    </row>
    <row r="2730" spans="1:19" x14ac:dyDescent="0.25">
      <c r="A2730" s="54">
        <f>_xlfn.XLOOKUP(B2730,'School Lookup'!D:D,'School Lookup'!F:F,0)</f>
        <v>823392</v>
      </c>
      <c r="B2730" s="54" t="str">
        <f>_xlfn.XLOOKUP(C2730,'School Lookup'!A:A,'School Lookup'!D:D,_xlfn.XLOOKUP(C2730,'School Lookup'!B:B,'School Lookup'!D:D,_xlfn.XLOOKUP(C2730,'School Lookup'!C:C,'School Lookup'!D:D,0)))</f>
        <v>Fitz Herbert C of E VA Primary School</v>
      </c>
      <c r="C2730" t="s">
        <v>22</v>
      </c>
      <c r="D2730" t="s">
        <v>1928</v>
      </c>
      <c r="E2730" t="s">
        <v>16</v>
      </c>
      <c r="F2730" t="s">
        <v>734</v>
      </c>
      <c r="G2730" t="s">
        <v>134</v>
      </c>
      <c r="H2730" t="s">
        <v>347</v>
      </c>
      <c r="I2730" t="s">
        <v>958</v>
      </c>
      <c r="J2730" t="s">
        <v>981</v>
      </c>
      <c r="K2730" s="4">
        <v>46036</v>
      </c>
      <c r="L2730" s="5">
        <v>0.48649305555555555</v>
      </c>
      <c r="M2730" t="s">
        <v>953</v>
      </c>
      <c r="N2730" s="5">
        <v>3.4722222222222222E-5</v>
      </c>
      <c r="O2730" t="s">
        <v>982</v>
      </c>
      <c r="P2730">
        <v>0</v>
      </c>
      <c r="Q2730">
        <v>20</v>
      </c>
      <c r="R2730" t="s">
        <v>983</v>
      </c>
      <c r="S2730" t="s">
        <v>984</v>
      </c>
    </row>
    <row r="2731" spans="1:19" x14ac:dyDescent="0.25">
      <c r="A2731" s="54">
        <f>_xlfn.XLOOKUP(B2731,'School Lookup'!D:D,'School Lookup'!F:F,0)</f>
        <v>823392</v>
      </c>
      <c r="B2731" s="54" t="str">
        <f>_xlfn.XLOOKUP(C2731,'School Lookup'!A:A,'School Lookup'!D:D,_xlfn.XLOOKUP(C2731,'School Lookup'!B:B,'School Lookup'!D:D,_xlfn.XLOOKUP(C2731,'School Lookup'!C:C,'School Lookup'!D:D,0)))</f>
        <v>Fitz Herbert C of E VA Primary School</v>
      </c>
      <c r="C2731" t="s">
        <v>22</v>
      </c>
      <c r="D2731" t="s">
        <v>1128</v>
      </c>
      <c r="E2731" t="s">
        <v>16</v>
      </c>
      <c r="F2731" t="s">
        <v>734</v>
      </c>
      <c r="G2731" t="s">
        <v>134</v>
      </c>
      <c r="H2731" t="s">
        <v>347</v>
      </c>
      <c r="I2731" t="s">
        <v>958</v>
      </c>
      <c r="J2731" t="s">
        <v>981</v>
      </c>
      <c r="K2731" s="4">
        <v>46036</v>
      </c>
      <c r="L2731" s="5">
        <v>0.50778935185185181</v>
      </c>
      <c r="M2731" t="s">
        <v>953</v>
      </c>
      <c r="N2731" s="5">
        <v>1.6203703703703703E-4</v>
      </c>
      <c r="O2731" t="s">
        <v>982</v>
      </c>
      <c r="P2731">
        <v>0</v>
      </c>
      <c r="Q2731">
        <v>20</v>
      </c>
      <c r="R2731" t="s">
        <v>998</v>
      </c>
      <c r="S2731" t="s">
        <v>987</v>
      </c>
    </row>
    <row r="2732" spans="1:19" x14ac:dyDescent="0.25">
      <c r="A2732" s="54">
        <f>_xlfn.XLOOKUP(B2732,'School Lookup'!D:D,'School Lookup'!F:F,0)</f>
        <v>823392</v>
      </c>
      <c r="B2732" s="54" t="str">
        <f>_xlfn.XLOOKUP(C2732,'School Lookup'!A:A,'School Lookup'!D:D,_xlfn.XLOOKUP(C2732,'School Lookup'!B:B,'School Lookup'!D:D,_xlfn.XLOOKUP(C2732,'School Lookup'!C:C,'School Lookup'!D:D,0)))</f>
        <v>Fitz Herbert C of E VA Primary School</v>
      </c>
      <c r="C2732" t="s">
        <v>22</v>
      </c>
      <c r="D2732" t="s">
        <v>2134</v>
      </c>
      <c r="E2732" t="s">
        <v>16</v>
      </c>
      <c r="F2732" t="s">
        <v>734</v>
      </c>
      <c r="G2732" t="s">
        <v>134</v>
      </c>
      <c r="H2732" t="s">
        <v>347</v>
      </c>
      <c r="I2732" t="s">
        <v>958</v>
      </c>
      <c r="J2732" t="s">
        <v>981</v>
      </c>
      <c r="K2732" s="4">
        <v>46036</v>
      </c>
      <c r="L2732" s="5">
        <v>0.60324074074074074</v>
      </c>
      <c r="M2732" t="s">
        <v>953</v>
      </c>
      <c r="N2732" s="5">
        <v>1.0416666666666667E-4</v>
      </c>
      <c r="O2732" t="s">
        <v>982</v>
      </c>
      <c r="P2732">
        <v>0</v>
      </c>
      <c r="Q2732">
        <v>20</v>
      </c>
      <c r="R2732" t="s">
        <v>983</v>
      </c>
      <c r="S2732" t="s">
        <v>984</v>
      </c>
    </row>
    <row r="2733" spans="1:19" x14ac:dyDescent="0.25">
      <c r="A2733" s="54">
        <f>_xlfn.XLOOKUP(B2733,'School Lookup'!D:D,'School Lookup'!F:F,0)</f>
        <v>823392</v>
      </c>
      <c r="B2733" s="54" t="str">
        <f>_xlfn.XLOOKUP(C2733,'School Lookup'!A:A,'School Lookup'!D:D,_xlfn.XLOOKUP(C2733,'School Lookup'!B:B,'School Lookup'!D:D,_xlfn.XLOOKUP(C2733,'School Lookup'!C:C,'School Lookup'!D:D,0)))</f>
        <v>Fitz Herbert C of E VA Primary School</v>
      </c>
      <c r="C2733" t="s">
        <v>22</v>
      </c>
      <c r="D2733" t="s">
        <v>1791</v>
      </c>
      <c r="E2733" t="s">
        <v>16</v>
      </c>
      <c r="F2733" t="s">
        <v>734</v>
      </c>
      <c r="G2733" t="s">
        <v>134</v>
      </c>
      <c r="H2733" t="s">
        <v>347</v>
      </c>
      <c r="I2733" t="s">
        <v>958</v>
      </c>
      <c r="J2733" t="s">
        <v>981</v>
      </c>
      <c r="K2733" s="4">
        <v>46036</v>
      </c>
      <c r="L2733" s="5">
        <v>0.60349537037037038</v>
      </c>
      <c r="M2733" t="s">
        <v>953</v>
      </c>
      <c r="N2733" s="5">
        <v>4.861111111111111E-4</v>
      </c>
      <c r="O2733" t="s">
        <v>982</v>
      </c>
      <c r="P2733">
        <v>0</v>
      </c>
      <c r="Q2733">
        <v>20</v>
      </c>
      <c r="R2733" t="s">
        <v>998</v>
      </c>
      <c r="S2733" t="s">
        <v>987</v>
      </c>
    </row>
    <row r="2734" spans="1:19" x14ac:dyDescent="0.25">
      <c r="A2734" s="54">
        <f>_xlfn.XLOOKUP(B2734,'School Lookup'!D:D,'School Lookup'!F:F,0)</f>
        <v>823392</v>
      </c>
      <c r="B2734" s="54" t="str">
        <f>_xlfn.XLOOKUP(C2734,'School Lookup'!A:A,'School Lookup'!D:D,_xlfn.XLOOKUP(C2734,'School Lookup'!B:B,'School Lookup'!D:D,_xlfn.XLOOKUP(C2734,'School Lookup'!C:C,'School Lookup'!D:D,0)))</f>
        <v>Fitz Herbert C of E VA Primary School</v>
      </c>
      <c r="C2734" t="s">
        <v>22</v>
      </c>
      <c r="D2734" t="s">
        <v>2135</v>
      </c>
      <c r="E2734" t="s">
        <v>16</v>
      </c>
      <c r="F2734" t="s">
        <v>734</v>
      </c>
      <c r="G2734" t="s">
        <v>134</v>
      </c>
      <c r="H2734" t="s">
        <v>347</v>
      </c>
      <c r="I2734" t="s">
        <v>958</v>
      </c>
      <c r="J2734" t="s">
        <v>981</v>
      </c>
      <c r="K2734" s="4">
        <v>46036</v>
      </c>
      <c r="L2734" s="5">
        <v>0.61810185185185185</v>
      </c>
      <c r="M2734" t="s">
        <v>953</v>
      </c>
      <c r="N2734" s="5">
        <v>2.3726851851851851E-3</v>
      </c>
      <c r="O2734" t="s">
        <v>982</v>
      </c>
      <c r="P2734">
        <v>0</v>
      </c>
      <c r="Q2734">
        <v>20</v>
      </c>
      <c r="R2734" t="s">
        <v>998</v>
      </c>
      <c r="S2734" t="s">
        <v>987</v>
      </c>
    </row>
    <row r="2735" spans="1:19" x14ac:dyDescent="0.25">
      <c r="A2735" s="54">
        <f>_xlfn.XLOOKUP(B2735,'School Lookup'!D:D,'School Lookup'!F:F,0)</f>
        <v>823392</v>
      </c>
      <c r="B2735" s="54" t="str">
        <f>_xlfn.XLOOKUP(C2735,'School Lookup'!A:A,'School Lookup'!D:D,_xlfn.XLOOKUP(C2735,'School Lookup'!B:B,'School Lookup'!D:D,_xlfn.XLOOKUP(C2735,'School Lookup'!C:C,'School Lookup'!D:D,0)))</f>
        <v>Fitz Herbert C of E VA Primary School</v>
      </c>
      <c r="C2735" t="s">
        <v>22</v>
      </c>
      <c r="D2735" t="s">
        <v>1853</v>
      </c>
      <c r="E2735" t="s">
        <v>16</v>
      </c>
      <c r="F2735" t="s">
        <v>734</v>
      </c>
      <c r="G2735" t="s">
        <v>134</v>
      </c>
      <c r="H2735" t="s">
        <v>347</v>
      </c>
      <c r="I2735" t="s">
        <v>958</v>
      </c>
      <c r="J2735" t="s">
        <v>981</v>
      </c>
      <c r="K2735" s="4">
        <v>46036</v>
      </c>
      <c r="L2735" s="5">
        <v>0.68356481481481479</v>
      </c>
      <c r="M2735" t="s">
        <v>953</v>
      </c>
      <c r="N2735" s="5">
        <v>6.2847222222222219E-3</v>
      </c>
      <c r="O2735" t="s">
        <v>982</v>
      </c>
      <c r="P2735">
        <v>0</v>
      </c>
      <c r="Q2735">
        <v>20</v>
      </c>
      <c r="R2735" t="s">
        <v>1006</v>
      </c>
      <c r="S2735" t="s">
        <v>994</v>
      </c>
    </row>
    <row r="2736" spans="1:19" x14ac:dyDescent="0.25">
      <c r="A2736" s="54">
        <f>_xlfn.XLOOKUP(B2736,'School Lookup'!D:D,'School Lookup'!F:F,0)</f>
        <v>544254</v>
      </c>
      <c r="B2736" s="54" t="str">
        <f>_xlfn.XLOOKUP(C2736,'School Lookup'!A:A,'School Lookup'!D:D,_xlfn.XLOOKUP(C2736,'School Lookup'!B:B,'School Lookup'!D:D,_xlfn.XLOOKUP(C2736,'School Lookup'!C:C,'School Lookup'!D:D,0)))</f>
        <v>Little Eaton Primary School Derby DE21 5AB</v>
      </c>
      <c r="C2736" t="s">
        <v>42</v>
      </c>
      <c r="D2736" t="s">
        <v>2136</v>
      </c>
      <c r="E2736" t="s">
        <v>16</v>
      </c>
      <c r="F2736" t="s">
        <v>734</v>
      </c>
      <c r="G2736" t="s">
        <v>232</v>
      </c>
      <c r="H2736" t="s">
        <v>228</v>
      </c>
      <c r="I2736" t="s">
        <v>980</v>
      </c>
      <c r="J2736" t="s">
        <v>981</v>
      </c>
      <c r="K2736" s="4">
        <v>46036</v>
      </c>
      <c r="L2736" s="5">
        <v>0.51111111111111107</v>
      </c>
      <c r="M2736" t="s">
        <v>953</v>
      </c>
      <c r="N2736" s="5">
        <v>1.6435185185185185E-3</v>
      </c>
      <c r="O2736" t="s">
        <v>982</v>
      </c>
      <c r="P2736">
        <v>0.16900000000000001</v>
      </c>
      <c r="Q2736">
        <v>20</v>
      </c>
      <c r="R2736" t="s">
        <v>998</v>
      </c>
      <c r="S2736" t="s">
        <v>987</v>
      </c>
    </row>
    <row r="2737" spans="1:19" x14ac:dyDescent="0.25">
      <c r="A2737" s="54">
        <f>_xlfn.XLOOKUP(B2737,'School Lookup'!D:D,'School Lookup'!F:F,0)</f>
        <v>544254</v>
      </c>
      <c r="B2737" s="54" t="str">
        <f>_xlfn.XLOOKUP(C2737,'School Lookup'!A:A,'School Lookup'!D:D,_xlfn.XLOOKUP(C2737,'School Lookup'!B:B,'School Lookup'!D:D,_xlfn.XLOOKUP(C2737,'School Lookup'!C:C,'School Lookup'!D:D,0)))</f>
        <v>Little Eaton Primary School Derby DE21 5AB</v>
      </c>
      <c r="C2737" t="s">
        <v>42</v>
      </c>
      <c r="D2737" t="s">
        <v>2136</v>
      </c>
      <c r="E2737" t="s">
        <v>16</v>
      </c>
      <c r="F2737" t="s">
        <v>734</v>
      </c>
      <c r="G2737" t="s">
        <v>232</v>
      </c>
      <c r="H2737" t="s">
        <v>228</v>
      </c>
      <c r="I2737" t="s">
        <v>980</v>
      </c>
      <c r="J2737" t="s">
        <v>981</v>
      </c>
      <c r="K2737" s="4">
        <v>46036</v>
      </c>
      <c r="L2737" s="5">
        <v>0.51944444444444449</v>
      </c>
      <c r="M2737" t="s">
        <v>953</v>
      </c>
      <c r="N2737" s="5">
        <v>2.199074074074074E-4</v>
      </c>
      <c r="O2737" t="s">
        <v>982</v>
      </c>
      <c r="P2737">
        <v>2.3E-2</v>
      </c>
      <c r="Q2737">
        <v>20</v>
      </c>
      <c r="R2737" t="s">
        <v>998</v>
      </c>
      <c r="S2737" t="s">
        <v>987</v>
      </c>
    </row>
    <row r="2738" spans="1:19" x14ac:dyDescent="0.25">
      <c r="A2738" s="54">
        <f>_xlfn.XLOOKUP(B2738,'School Lookup'!D:D,'School Lookup'!F:F,0)</f>
        <v>544254</v>
      </c>
      <c r="B2738" s="54" t="str">
        <f>_xlfn.XLOOKUP(C2738,'School Lookup'!A:A,'School Lookup'!D:D,_xlfn.XLOOKUP(C2738,'School Lookup'!B:B,'School Lookup'!D:D,_xlfn.XLOOKUP(C2738,'School Lookup'!C:C,'School Lookup'!D:D,0)))</f>
        <v>Little Eaton Primary School Derby DE21 5AB</v>
      </c>
      <c r="C2738" t="s">
        <v>42</v>
      </c>
      <c r="D2738" t="s">
        <v>2137</v>
      </c>
      <c r="E2738" t="s">
        <v>16</v>
      </c>
      <c r="F2738" t="s">
        <v>734</v>
      </c>
      <c r="G2738" t="s">
        <v>232</v>
      </c>
      <c r="H2738" t="s">
        <v>228</v>
      </c>
      <c r="I2738" t="s">
        <v>980</v>
      </c>
      <c r="J2738" t="s">
        <v>981</v>
      </c>
      <c r="K2738" s="4">
        <v>46036</v>
      </c>
      <c r="L2738" s="5">
        <v>0.54791666666666672</v>
      </c>
      <c r="M2738" t="s">
        <v>953</v>
      </c>
      <c r="N2738" s="5">
        <v>3.1250000000000001E-4</v>
      </c>
      <c r="O2738" t="s">
        <v>982</v>
      </c>
      <c r="P2738">
        <v>3.2000000000000001E-2</v>
      </c>
      <c r="Q2738">
        <v>20</v>
      </c>
      <c r="R2738" t="s">
        <v>983</v>
      </c>
      <c r="S2738" t="s">
        <v>984</v>
      </c>
    </row>
    <row r="2739" spans="1:19" x14ac:dyDescent="0.25">
      <c r="A2739" s="54">
        <f>_xlfn.XLOOKUP(B2739,'School Lookup'!D:D,'School Lookup'!F:F,0)</f>
        <v>544254</v>
      </c>
      <c r="B2739" s="54" t="str">
        <f>_xlfn.XLOOKUP(C2739,'School Lookup'!A:A,'School Lookup'!D:D,_xlfn.XLOOKUP(C2739,'School Lookup'!B:B,'School Lookup'!D:D,_xlfn.XLOOKUP(C2739,'School Lookup'!C:C,'School Lookup'!D:D,0)))</f>
        <v>Little Eaton Primary School Derby DE21 5AB</v>
      </c>
      <c r="C2739" t="s">
        <v>42</v>
      </c>
      <c r="D2739" t="s">
        <v>2137</v>
      </c>
      <c r="E2739" t="s">
        <v>16</v>
      </c>
      <c r="F2739" t="s">
        <v>734</v>
      </c>
      <c r="G2739" t="s">
        <v>232</v>
      </c>
      <c r="H2739" t="s">
        <v>228</v>
      </c>
      <c r="I2739" t="s">
        <v>980</v>
      </c>
      <c r="J2739" t="s">
        <v>981</v>
      </c>
      <c r="K2739" s="4">
        <v>46036</v>
      </c>
      <c r="L2739" s="5">
        <v>0.61388888888888893</v>
      </c>
      <c r="M2739" t="s">
        <v>953</v>
      </c>
      <c r="N2739" s="5">
        <v>2.5462962962962961E-4</v>
      </c>
      <c r="O2739" t="s">
        <v>982</v>
      </c>
      <c r="P2739">
        <v>2.7E-2</v>
      </c>
      <c r="Q2739">
        <v>20</v>
      </c>
      <c r="R2739" t="s">
        <v>983</v>
      </c>
      <c r="S2739" t="s">
        <v>984</v>
      </c>
    </row>
    <row r="2740" spans="1:19" x14ac:dyDescent="0.25">
      <c r="A2740" s="54">
        <f>_xlfn.XLOOKUP(B2740,'School Lookup'!D:D,'School Lookup'!F:F,0)</f>
        <v>544254</v>
      </c>
      <c r="B2740" s="54" t="str">
        <f>_xlfn.XLOOKUP(C2740,'School Lookup'!A:A,'School Lookup'!D:D,_xlfn.XLOOKUP(C2740,'School Lookup'!B:B,'School Lookup'!D:D,_xlfn.XLOOKUP(C2740,'School Lookup'!C:C,'School Lookup'!D:D,0)))</f>
        <v>Little Eaton Primary School Derby DE21 5AB</v>
      </c>
      <c r="C2740" t="s">
        <v>42</v>
      </c>
      <c r="D2740" t="s">
        <v>2138</v>
      </c>
      <c r="E2740" t="s">
        <v>16</v>
      </c>
      <c r="F2740" t="s">
        <v>734</v>
      </c>
      <c r="G2740" t="s">
        <v>232</v>
      </c>
      <c r="H2740" t="s">
        <v>228</v>
      </c>
      <c r="I2740" t="s">
        <v>980</v>
      </c>
      <c r="J2740" t="s">
        <v>967</v>
      </c>
      <c r="K2740" s="4">
        <v>46036</v>
      </c>
      <c r="L2740" s="5">
        <v>0.46319444444444446</v>
      </c>
      <c r="M2740" t="s">
        <v>953</v>
      </c>
      <c r="N2740" s="5">
        <v>3.2175925925925926E-3</v>
      </c>
      <c r="O2740" t="s">
        <v>1170</v>
      </c>
      <c r="P2740">
        <v>0.04</v>
      </c>
      <c r="Q2740">
        <v>20</v>
      </c>
      <c r="R2740" t="s">
        <v>1292</v>
      </c>
      <c r="S2740" t="s">
        <v>966</v>
      </c>
    </row>
    <row r="2741" spans="1:19" x14ac:dyDescent="0.25">
      <c r="A2741" s="54">
        <f>_xlfn.XLOOKUP(B2741,'School Lookup'!D:D,'School Lookup'!F:F,0)</f>
        <v>823392</v>
      </c>
      <c r="B2741" s="54" t="str">
        <f>_xlfn.XLOOKUP(C2741,'School Lookup'!A:A,'School Lookup'!D:D,_xlfn.XLOOKUP(C2741,'School Lookup'!B:B,'School Lookup'!D:D,_xlfn.XLOOKUP(C2741,'School Lookup'!C:C,'School Lookup'!D:D,0)))</f>
        <v>Fitz Herbert C of E VA Primary School</v>
      </c>
      <c r="C2741" t="s">
        <v>22</v>
      </c>
      <c r="D2741">
        <v>142</v>
      </c>
      <c r="E2741" t="s">
        <v>16</v>
      </c>
      <c r="F2741" t="s">
        <v>734</v>
      </c>
      <c r="G2741" t="s">
        <v>134</v>
      </c>
      <c r="H2741" t="s">
        <v>347</v>
      </c>
      <c r="I2741" t="s">
        <v>958</v>
      </c>
      <c r="J2741" t="s">
        <v>959</v>
      </c>
      <c r="K2741" s="4">
        <v>46036</v>
      </c>
      <c r="L2741" s="5">
        <v>0.3674074074074074</v>
      </c>
      <c r="M2741" t="s">
        <v>953</v>
      </c>
      <c r="N2741" s="5">
        <v>0</v>
      </c>
      <c r="O2741" t="s">
        <v>960</v>
      </c>
      <c r="P2741">
        <v>0</v>
      </c>
      <c r="Q2741">
        <v>20</v>
      </c>
      <c r="R2741" t="s">
        <v>955</v>
      </c>
    </row>
    <row r="2742" spans="1:19" x14ac:dyDescent="0.25">
      <c r="A2742" s="54">
        <f>_xlfn.XLOOKUP(B2742,'School Lookup'!D:D,'School Lookup'!F:F,0)</f>
        <v>823392</v>
      </c>
      <c r="B2742" s="54" t="str">
        <f>_xlfn.XLOOKUP(C2742,'School Lookup'!A:A,'School Lookup'!D:D,_xlfn.XLOOKUP(C2742,'School Lookup'!B:B,'School Lookup'!D:D,_xlfn.XLOOKUP(C2742,'School Lookup'!C:C,'School Lookup'!D:D,0)))</f>
        <v>Fitz Herbert C of E VA Primary School</v>
      </c>
      <c r="C2742" t="s">
        <v>22</v>
      </c>
      <c r="D2742">
        <v>619</v>
      </c>
      <c r="E2742" t="s">
        <v>16</v>
      </c>
      <c r="F2742" t="s">
        <v>734</v>
      </c>
      <c r="G2742" t="s">
        <v>134</v>
      </c>
      <c r="H2742" t="s">
        <v>347</v>
      </c>
      <c r="I2742" t="s">
        <v>958</v>
      </c>
      <c r="J2742" t="s">
        <v>959</v>
      </c>
      <c r="K2742" s="4">
        <v>46036</v>
      </c>
      <c r="L2742" s="5">
        <v>0.44040509259259258</v>
      </c>
      <c r="M2742" t="s">
        <v>953</v>
      </c>
      <c r="N2742" s="5">
        <v>4.9768518518518521E-4</v>
      </c>
      <c r="O2742" t="s">
        <v>960</v>
      </c>
      <c r="P2742">
        <v>0</v>
      </c>
      <c r="Q2742">
        <v>20</v>
      </c>
      <c r="R2742" t="s">
        <v>975</v>
      </c>
      <c r="S2742" t="s">
        <v>976</v>
      </c>
    </row>
    <row r="2743" spans="1:19" x14ac:dyDescent="0.25">
      <c r="A2743" s="54">
        <f>_xlfn.XLOOKUP(B2743,'School Lookup'!D:D,'School Lookup'!F:F,0)</f>
        <v>823392</v>
      </c>
      <c r="B2743" s="54" t="str">
        <f>_xlfn.XLOOKUP(C2743,'School Lookup'!A:A,'School Lookup'!D:D,_xlfn.XLOOKUP(C2743,'School Lookup'!B:B,'School Lookup'!D:D,_xlfn.XLOOKUP(C2743,'School Lookup'!C:C,'School Lookup'!D:D,0)))</f>
        <v>Fitz Herbert C of E VA Primary School</v>
      </c>
      <c r="C2743" t="s">
        <v>22</v>
      </c>
      <c r="D2743">
        <v>142</v>
      </c>
      <c r="E2743" t="s">
        <v>16</v>
      </c>
      <c r="F2743" t="s">
        <v>734</v>
      </c>
      <c r="G2743" t="s">
        <v>134</v>
      </c>
      <c r="H2743" t="s">
        <v>347</v>
      </c>
      <c r="I2743" t="s">
        <v>958</v>
      </c>
      <c r="J2743" t="s">
        <v>959</v>
      </c>
      <c r="K2743" s="4">
        <v>46036</v>
      </c>
      <c r="L2743" s="5">
        <v>0.49550925925925926</v>
      </c>
      <c r="M2743" t="s">
        <v>953</v>
      </c>
      <c r="N2743" s="5">
        <v>6.4583333333333333E-3</v>
      </c>
      <c r="O2743" t="s">
        <v>960</v>
      </c>
      <c r="P2743">
        <v>0</v>
      </c>
      <c r="Q2743">
        <v>20</v>
      </c>
      <c r="R2743" t="s">
        <v>955</v>
      </c>
    </row>
    <row r="2744" spans="1:19" x14ac:dyDescent="0.25">
      <c r="A2744" s="54">
        <f>_xlfn.XLOOKUP(B2744,'School Lookup'!D:D,'School Lookup'!F:F,0)</f>
        <v>823392</v>
      </c>
      <c r="B2744" s="54" t="str">
        <f>_xlfn.XLOOKUP(C2744,'School Lookup'!A:A,'School Lookup'!D:D,_xlfn.XLOOKUP(C2744,'School Lookup'!B:B,'School Lookup'!D:D,_xlfn.XLOOKUP(C2744,'School Lookup'!C:C,'School Lookup'!D:D,0)))</f>
        <v>Fitz Herbert C of E VA Primary School</v>
      </c>
      <c r="C2744" t="s">
        <v>22</v>
      </c>
      <c r="D2744">
        <v>619</v>
      </c>
      <c r="E2744" t="s">
        <v>16</v>
      </c>
      <c r="F2744" t="s">
        <v>734</v>
      </c>
      <c r="G2744" t="s">
        <v>134</v>
      </c>
      <c r="H2744" t="s">
        <v>347</v>
      </c>
      <c r="I2744" t="s">
        <v>958</v>
      </c>
      <c r="J2744" t="s">
        <v>959</v>
      </c>
      <c r="K2744" s="4">
        <v>46036</v>
      </c>
      <c r="L2744" s="5">
        <v>0.5186574074074074</v>
      </c>
      <c r="M2744" t="s">
        <v>953</v>
      </c>
      <c r="N2744" s="5">
        <v>7.1759259259259259E-4</v>
      </c>
      <c r="O2744" t="s">
        <v>960</v>
      </c>
      <c r="P2744">
        <v>0</v>
      </c>
      <c r="Q2744">
        <v>20</v>
      </c>
      <c r="R2744" t="s">
        <v>975</v>
      </c>
      <c r="S2744" t="s">
        <v>976</v>
      </c>
    </row>
    <row r="2745" spans="1:19" x14ac:dyDescent="0.25">
      <c r="A2745" s="54">
        <f>_xlfn.XLOOKUP(B2745,'School Lookup'!D:D,'School Lookup'!F:F,0)</f>
        <v>823392</v>
      </c>
      <c r="B2745" s="54" t="str">
        <f>_xlfn.XLOOKUP(C2745,'School Lookup'!A:A,'School Lookup'!D:D,_xlfn.XLOOKUP(C2745,'School Lookup'!B:B,'School Lookup'!D:D,_xlfn.XLOOKUP(C2745,'School Lookup'!C:C,'School Lookup'!D:D,0)))</f>
        <v>Fitz Herbert C of E VA Primary School</v>
      </c>
      <c r="C2745" t="s">
        <v>22</v>
      </c>
      <c r="D2745" t="s">
        <v>2139</v>
      </c>
      <c r="E2745" t="s">
        <v>16</v>
      </c>
      <c r="F2745" t="s">
        <v>734</v>
      </c>
      <c r="G2745" t="s">
        <v>134</v>
      </c>
      <c r="H2745" t="s">
        <v>347</v>
      </c>
      <c r="I2745" t="s">
        <v>958</v>
      </c>
      <c r="J2745" t="s">
        <v>959</v>
      </c>
      <c r="K2745" s="4">
        <v>46036</v>
      </c>
      <c r="L2745" s="5">
        <v>0.55535879629629625</v>
      </c>
      <c r="M2745" t="s">
        <v>953</v>
      </c>
      <c r="N2745" s="5">
        <v>1.1574074074074075E-4</v>
      </c>
      <c r="O2745" t="s">
        <v>960</v>
      </c>
      <c r="P2745">
        <v>0</v>
      </c>
      <c r="Q2745">
        <v>20</v>
      </c>
      <c r="R2745" t="s">
        <v>972</v>
      </c>
      <c r="S2745" t="s">
        <v>966</v>
      </c>
    </row>
    <row r="2746" spans="1:19" x14ac:dyDescent="0.25">
      <c r="A2746" s="54">
        <f>_xlfn.XLOOKUP(B2746,'School Lookup'!D:D,'School Lookup'!F:F,0)</f>
        <v>823392</v>
      </c>
      <c r="B2746" s="54" t="str">
        <f>_xlfn.XLOOKUP(C2746,'School Lookup'!A:A,'School Lookup'!D:D,_xlfn.XLOOKUP(C2746,'School Lookup'!B:B,'School Lookup'!D:D,_xlfn.XLOOKUP(C2746,'School Lookup'!C:C,'School Lookup'!D:D,0)))</f>
        <v>Fitz Herbert C of E VA Primary School</v>
      </c>
      <c r="C2746" t="s">
        <v>22</v>
      </c>
      <c r="D2746">
        <v>145</v>
      </c>
      <c r="E2746" t="s">
        <v>16</v>
      </c>
      <c r="F2746" t="s">
        <v>734</v>
      </c>
      <c r="G2746" t="s">
        <v>134</v>
      </c>
      <c r="H2746" t="s">
        <v>347</v>
      </c>
      <c r="I2746" t="s">
        <v>958</v>
      </c>
      <c r="J2746" t="s">
        <v>959</v>
      </c>
      <c r="K2746" s="4">
        <v>46036</v>
      </c>
      <c r="L2746" s="5">
        <v>0.59967592592592589</v>
      </c>
      <c r="M2746" t="s">
        <v>953</v>
      </c>
      <c r="N2746" s="5">
        <v>2.685185185185185E-3</v>
      </c>
      <c r="O2746" t="s">
        <v>960</v>
      </c>
      <c r="P2746">
        <v>0</v>
      </c>
      <c r="Q2746">
        <v>20</v>
      </c>
      <c r="R2746" t="s">
        <v>955</v>
      </c>
    </row>
    <row r="2747" spans="1:19" x14ac:dyDescent="0.25">
      <c r="A2747" s="54">
        <f>_xlfn.XLOOKUP(B2747,'School Lookup'!D:D,'School Lookup'!F:F,0)</f>
        <v>823392</v>
      </c>
      <c r="B2747" s="54" t="str">
        <f>_xlfn.XLOOKUP(C2747,'School Lookup'!A:A,'School Lookup'!D:D,_xlfn.XLOOKUP(C2747,'School Lookup'!B:B,'School Lookup'!D:D,_xlfn.XLOOKUP(C2747,'School Lookup'!C:C,'School Lookup'!D:D,0)))</f>
        <v>Fitz Herbert C of E VA Primary School</v>
      </c>
      <c r="C2747" t="s">
        <v>22</v>
      </c>
      <c r="D2747">
        <v>619</v>
      </c>
      <c r="E2747" t="s">
        <v>16</v>
      </c>
      <c r="F2747" t="s">
        <v>734</v>
      </c>
      <c r="G2747" t="s">
        <v>134</v>
      </c>
      <c r="H2747" t="s">
        <v>347</v>
      </c>
      <c r="I2747" t="s">
        <v>958</v>
      </c>
      <c r="J2747" t="s">
        <v>959</v>
      </c>
      <c r="K2747" s="4">
        <v>46036</v>
      </c>
      <c r="L2747" s="5">
        <v>0.61283564814814817</v>
      </c>
      <c r="M2747" t="s">
        <v>953</v>
      </c>
      <c r="N2747" s="5">
        <v>1.9791666666666668E-3</v>
      </c>
      <c r="O2747" t="s">
        <v>960</v>
      </c>
      <c r="P2747">
        <v>0</v>
      </c>
      <c r="Q2747">
        <v>20</v>
      </c>
      <c r="R2747" t="s">
        <v>975</v>
      </c>
      <c r="S2747" t="s">
        <v>976</v>
      </c>
    </row>
    <row r="2748" spans="1:19" x14ac:dyDescent="0.25">
      <c r="A2748" s="54">
        <f>_xlfn.XLOOKUP(B2748,'School Lookup'!D:D,'School Lookup'!F:F,0)</f>
        <v>148526</v>
      </c>
      <c r="B2748" s="54" t="str">
        <f>_xlfn.XLOOKUP(C2748,'School Lookup'!A:A,'School Lookup'!D:D,_xlfn.XLOOKUP(C2748,'School Lookup'!B:B,'School Lookup'!D:D,_xlfn.XLOOKUP(C2748,'School Lookup'!C:C,'School Lookup'!D:D,0)))</f>
        <v>The Village Federation Lines</v>
      </c>
      <c r="C2748" t="s">
        <v>49</v>
      </c>
      <c r="D2748" t="s">
        <v>1853</v>
      </c>
      <c r="E2748" t="s">
        <v>16</v>
      </c>
      <c r="F2748" t="s">
        <v>734</v>
      </c>
      <c r="G2748" t="s">
        <v>134</v>
      </c>
      <c r="H2748" t="s">
        <v>347</v>
      </c>
      <c r="I2748" t="s">
        <v>958</v>
      </c>
      <c r="J2748" t="s">
        <v>981</v>
      </c>
      <c r="K2748" s="4">
        <v>46036</v>
      </c>
      <c r="L2748" s="5">
        <v>0.68145833333333339</v>
      </c>
      <c r="M2748" t="s">
        <v>953</v>
      </c>
      <c r="N2748" s="5">
        <v>1.8865740740740742E-3</v>
      </c>
      <c r="O2748" t="s">
        <v>982</v>
      </c>
      <c r="P2748">
        <v>0</v>
      </c>
      <c r="Q2748">
        <v>20</v>
      </c>
      <c r="R2748" t="s">
        <v>1006</v>
      </c>
      <c r="S2748" t="s">
        <v>994</v>
      </c>
    </row>
    <row r="2749" spans="1:19" x14ac:dyDescent="0.25">
      <c r="A2749" s="54">
        <f>_xlfn.XLOOKUP(B2749,'School Lookup'!D:D,'School Lookup'!F:F,0)</f>
        <v>544254</v>
      </c>
      <c r="B2749" s="54" t="str">
        <f>_xlfn.XLOOKUP(C2749,'School Lookup'!A:A,'School Lookup'!D:D,_xlfn.XLOOKUP(C2749,'School Lookup'!B:B,'School Lookup'!D:D,_xlfn.XLOOKUP(C2749,'School Lookup'!C:C,'School Lookup'!D:D,0)))</f>
        <v>Little Eaton Primary School Derby DE21 5AB</v>
      </c>
      <c r="C2749" t="s">
        <v>42</v>
      </c>
      <c r="D2749" t="s">
        <v>1933</v>
      </c>
      <c r="E2749" t="s">
        <v>16</v>
      </c>
      <c r="F2749" t="s">
        <v>734</v>
      </c>
      <c r="G2749" t="s">
        <v>232</v>
      </c>
      <c r="H2749" t="s">
        <v>228</v>
      </c>
      <c r="I2749" t="s">
        <v>980</v>
      </c>
      <c r="J2749" t="s">
        <v>959</v>
      </c>
      <c r="K2749" s="4">
        <v>46036</v>
      </c>
      <c r="L2749" s="5">
        <v>0.31388888888888888</v>
      </c>
      <c r="M2749" t="s">
        <v>953</v>
      </c>
      <c r="N2749" s="5">
        <v>9.3749999999999997E-4</v>
      </c>
      <c r="O2749" t="s">
        <v>960</v>
      </c>
      <c r="P2749">
        <v>2.1999999999999999E-2</v>
      </c>
      <c r="Q2749">
        <v>20</v>
      </c>
      <c r="R2749" t="s">
        <v>1223</v>
      </c>
      <c r="S2749" t="s">
        <v>966</v>
      </c>
    </row>
    <row r="2750" spans="1:19" x14ac:dyDescent="0.25">
      <c r="A2750" s="54">
        <f>_xlfn.XLOOKUP(B2750,'School Lookup'!D:D,'School Lookup'!F:F,0)</f>
        <v>170692</v>
      </c>
      <c r="B2750" s="54" t="str">
        <f>_xlfn.XLOOKUP(C2750,'School Lookup'!A:A,'School Lookup'!D:D,_xlfn.XLOOKUP(C2750,'School Lookup'!B:B,'School Lookup'!D:D,_xlfn.XLOOKUP(C2750,'School Lookup'!C:C,'School Lookup'!D:D,0)))</f>
        <v>Anthony Bec Cmnty Primary</v>
      </c>
      <c r="C2750" t="s">
        <v>29</v>
      </c>
      <c r="D2750" t="s">
        <v>1275</v>
      </c>
      <c r="E2750" t="s">
        <v>16</v>
      </c>
      <c r="F2750" t="s">
        <v>734</v>
      </c>
      <c r="G2750" t="s">
        <v>229</v>
      </c>
      <c r="H2750" t="s">
        <v>318</v>
      </c>
      <c r="I2750" t="s">
        <v>980</v>
      </c>
      <c r="J2750" t="s">
        <v>981</v>
      </c>
      <c r="K2750" s="4">
        <v>46036</v>
      </c>
      <c r="L2750" s="5">
        <v>0.40879629629629627</v>
      </c>
      <c r="M2750" t="s">
        <v>953</v>
      </c>
      <c r="N2750" s="5">
        <v>1.5277777777777779E-3</v>
      </c>
      <c r="O2750" t="s">
        <v>982</v>
      </c>
      <c r="P2750">
        <v>0.158</v>
      </c>
      <c r="Q2750">
        <v>20</v>
      </c>
      <c r="R2750" t="s">
        <v>983</v>
      </c>
      <c r="S2750" t="s">
        <v>984</v>
      </c>
    </row>
    <row r="2751" spans="1:19" x14ac:dyDescent="0.25">
      <c r="A2751" s="54">
        <f>_xlfn.XLOOKUP(B2751,'School Lookup'!D:D,'School Lookup'!F:F,0)</f>
        <v>170692</v>
      </c>
      <c r="B2751" s="54" t="str">
        <f>_xlfn.XLOOKUP(C2751,'School Lookup'!A:A,'School Lookup'!D:D,_xlfn.XLOOKUP(C2751,'School Lookup'!B:B,'School Lookup'!D:D,_xlfn.XLOOKUP(C2751,'School Lookup'!C:C,'School Lookup'!D:D,0)))</f>
        <v>Anthony Bec Cmnty Primary</v>
      </c>
      <c r="C2751" t="s">
        <v>29</v>
      </c>
      <c r="D2751" t="s">
        <v>2140</v>
      </c>
      <c r="E2751" t="s">
        <v>16</v>
      </c>
      <c r="F2751" t="s">
        <v>734</v>
      </c>
      <c r="G2751" t="s">
        <v>229</v>
      </c>
      <c r="H2751" t="s">
        <v>318</v>
      </c>
      <c r="I2751" t="s">
        <v>980</v>
      </c>
      <c r="J2751" t="s">
        <v>981</v>
      </c>
      <c r="K2751" s="4">
        <v>46036</v>
      </c>
      <c r="L2751" s="5">
        <v>0.42412037037037037</v>
      </c>
      <c r="M2751" t="s">
        <v>953</v>
      </c>
      <c r="N2751" s="5">
        <v>8.9120370370370373E-4</v>
      </c>
      <c r="O2751" t="s">
        <v>982</v>
      </c>
      <c r="P2751">
        <v>9.2999999999999999E-2</v>
      </c>
      <c r="Q2751">
        <v>20</v>
      </c>
      <c r="R2751" t="s">
        <v>983</v>
      </c>
      <c r="S2751" t="s">
        <v>984</v>
      </c>
    </row>
    <row r="2752" spans="1:19" x14ac:dyDescent="0.25">
      <c r="A2752" s="54">
        <f>_xlfn.XLOOKUP(B2752,'School Lookup'!D:D,'School Lookup'!F:F,0)</f>
        <v>170692</v>
      </c>
      <c r="B2752" s="54" t="str">
        <f>_xlfn.XLOOKUP(C2752,'School Lookup'!A:A,'School Lookup'!D:D,_xlfn.XLOOKUP(C2752,'School Lookup'!B:B,'School Lookup'!D:D,_xlfn.XLOOKUP(C2752,'School Lookup'!C:C,'School Lookup'!D:D,0)))</f>
        <v>Anthony Bec Cmnty Primary</v>
      </c>
      <c r="C2752" t="s">
        <v>29</v>
      </c>
      <c r="D2752" t="s">
        <v>1225</v>
      </c>
      <c r="E2752" t="s">
        <v>16</v>
      </c>
      <c r="F2752" t="s">
        <v>734</v>
      </c>
      <c r="G2752" t="s">
        <v>229</v>
      </c>
      <c r="H2752" t="s">
        <v>318</v>
      </c>
      <c r="I2752" t="s">
        <v>980</v>
      </c>
      <c r="J2752" t="s">
        <v>981</v>
      </c>
      <c r="K2752" s="4">
        <v>46036</v>
      </c>
      <c r="L2752" s="5">
        <v>0.54185185185185181</v>
      </c>
      <c r="M2752" t="s">
        <v>953</v>
      </c>
      <c r="N2752" s="5">
        <v>7.0601851851851847E-4</v>
      </c>
      <c r="O2752" t="s">
        <v>982</v>
      </c>
      <c r="P2752">
        <v>7.3999999999999996E-2</v>
      </c>
      <c r="Q2752">
        <v>20</v>
      </c>
      <c r="R2752" t="s">
        <v>986</v>
      </c>
      <c r="S2752" t="s">
        <v>987</v>
      </c>
    </row>
    <row r="2753" spans="1:19" x14ac:dyDescent="0.25">
      <c r="A2753" s="54">
        <f>_xlfn.XLOOKUP(B2753,'School Lookup'!D:D,'School Lookup'!F:F,0)</f>
        <v>170692</v>
      </c>
      <c r="B2753" s="54" t="str">
        <f>_xlfn.XLOOKUP(C2753,'School Lookup'!A:A,'School Lookup'!D:D,_xlfn.XLOOKUP(C2753,'School Lookup'!B:B,'School Lookup'!D:D,_xlfn.XLOOKUP(C2753,'School Lookup'!C:C,'School Lookup'!D:D,0)))</f>
        <v>Anthony Bec Cmnty Primary</v>
      </c>
      <c r="C2753" t="s">
        <v>29</v>
      </c>
      <c r="D2753" t="s">
        <v>2141</v>
      </c>
      <c r="E2753" t="s">
        <v>16</v>
      </c>
      <c r="F2753" t="s">
        <v>734</v>
      </c>
      <c r="G2753" t="s">
        <v>229</v>
      </c>
      <c r="H2753" t="s">
        <v>318</v>
      </c>
      <c r="I2753" t="s">
        <v>980</v>
      </c>
      <c r="J2753" t="s">
        <v>981</v>
      </c>
      <c r="K2753" s="4">
        <v>46036</v>
      </c>
      <c r="L2753" s="5">
        <v>0.60787037037037039</v>
      </c>
      <c r="M2753" t="s">
        <v>953</v>
      </c>
      <c r="N2753" s="5">
        <v>1.3310185185185185E-3</v>
      </c>
      <c r="O2753" t="s">
        <v>982</v>
      </c>
      <c r="P2753">
        <v>0.13800000000000001</v>
      </c>
      <c r="Q2753">
        <v>20</v>
      </c>
      <c r="R2753" t="s">
        <v>998</v>
      </c>
      <c r="S2753" t="s">
        <v>987</v>
      </c>
    </row>
    <row r="2754" spans="1:19" x14ac:dyDescent="0.25">
      <c r="A2754" s="54">
        <f>_xlfn.XLOOKUP(B2754,'School Lookup'!D:D,'School Lookup'!F:F,0)</f>
        <v>170692</v>
      </c>
      <c r="B2754" s="54" t="str">
        <f>_xlfn.XLOOKUP(C2754,'School Lookup'!A:A,'School Lookup'!D:D,_xlfn.XLOOKUP(C2754,'School Lookup'!B:B,'School Lookup'!D:D,_xlfn.XLOOKUP(C2754,'School Lookup'!C:C,'School Lookup'!D:D,0)))</f>
        <v>Anthony Bec Cmnty Primary</v>
      </c>
      <c r="C2754" t="s">
        <v>29</v>
      </c>
      <c r="D2754" t="s">
        <v>40</v>
      </c>
      <c r="E2754" t="s">
        <v>16</v>
      </c>
      <c r="F2754" t="s">
        <v>734</v>
      </c>
      <c r="G2754" t="s">
        <v>229</v>
      </c>
      <c r="H2754" t="s">
        <v>318</v>
      </c>
      <c r="I2754" t="s">
        <v>980</v>
      </c>
      <c r="J2754" t="s">
        <v>959</v>
      </c>
      <c r="K2754" s="4">
        <v>46036</v>
      </c>
      <c r="L2754" s="5">
        <v>0.61598379629629629</v>
      </c>
      <c r="M2754" t="s">
        <v>953</v>
      </c>
      <c r="N2754" s="5">
        <v>5.6712962962962967E-4</v>
      </c>
      <c r="O2754" t="s">
        <v>960</v>
      </c>
      <c r="P2754">
        <v>2.1999999999999999E-2</v>
      </c>
      <c r="Q2754">
        <v>20</v>
      </c>
      <c r="R2754" t="s">
        <v>1071</v>
      </c>
      <c r="S2754" t="s">
        <v>966</v>
      </c>
    </row>
    <row r="2755" spans="1:19" x14ac:dyDescent="0.25">
      <c r="A2755" s="54">
        <f>_xlfn.XLOOKUP(B2755,'School Lookup'!D:D,'School Lookup'!F:F,0)</f>
        <v>170692</v>
      </c>
      <c r="B2755" s="54" t="str">
        <f>_xlfn.XLOOKUP(C2755,'School Lookup'!A:A,'School Lookup'!D:D,_xlfn.XLOOKUP(C2755,'School Lookup'!B:B,'School Lookup'!D:D,_xlfn.XLOOKUP(C2755,'School Lookup'!C:C,'School Lookup'!D:D,0)))</f>
        <v>Anthony Bec Cmnty Primary</v>
      </c>
      <c r="C2755" t="s">
        <v>29</v>
      </c>
      <c r="D2755" t="s">
        <v>2142</v>
      </c>
      <c r="E2755" t="s">
        <v>16</v>
      </c>
      <c r="F2755" t="s">
        <v>734</v>
      </c>
      <c r="G2755" t="s">
        <v>229</v>
      </c>
      <c r="H2755" t="s">
        <v>318</v>
      </c>
      <c r="I2755" t="s">
        <v>980</v>
      </c>
      <c r="J2755" t="s">
        <v>959</v>
      </c>
      <c r="K2755" s="4">
        <v>46036</v>
      </c>
      <c r="L2755" s="5">
        <v>0.61600694444444448</v>
      </c>
      <c r="M2755" t="s">
        <v>953</v>
      </c>
      <c r="N2755" s="5">
        <v>1.2847222222222223E-3</v>
      </c>
      <c r="O2755" t="s">
        <v>960</v>
      </c>
      <c r="P2755">
        <v>2.1999999999999999E-2</v>
      </c>
      <c r="Q2755">
        <v>20</v>
      </c>
      <c r="R2755" t="s">
        <v>1071</v>
      </c>
      <c r="S2755" t="s">
        <v>966</v>
      </c>
    </row>
    <row r="2756" spans="1:19" x14ac:dyDescent="0.25">
      <c r="A2756" s="54">
        <f>_xlfn.XLOOKUP(B2756,'School Lookup'!D:D,'School Lookup'!F:F,0)</f>
        <v>170692</v>
      </c>
      <c r="B2756" s="54" t="str">
        <f>_xlfn.XLOOKUP(C2756,'School Lookup'!A:A,'School Lookup'!D:D,_xlfn.XLOOKUP(C2756,'School Lookup'!B:B,'School Lookup'!D:D,_xlfn.XLOOKUP(C2756,'School Lookup'!C:C,'School Lookup'!D:D,0)))</f>
        <v>Anthony Bec Cmnty Primary</v>
      </c>
      <c r="C2756" t="s">
        <v>29</v>
      </c>
      <c r="D2756" t="s">
        <v>2143</v>
      </c>
      <c r="E2756" t="s">
        <v>16</v>
      </c>
      <c r="F2756" t="s">
        <v>734</v>
      </c>
      <c r="G2756" t="s">
        <v>229</v>
      </c>
      <c r="H2756" t="s">
        <v>318</v>
      </c>
      <c r="I2756" t="s">
        <v>980</v>
      </c>
      <c r="J2756" t="s">
        <v>959</v>
      </c>
      <c r="K2756" s="4">
        <v>46036</v>
      </c>
      <c r="L2756" s="5">
        <v>0.61957175925925922</v>
      </c>
      <c r="M2756" t="s">
        <v>953</v>
      </c>
      <c r="N2756" s="5">
        <v>3.7037037037037035E-4</v>
      </c>
      <c r="O2756" t="s">
        <v>960</v>
      </c>
      <c r="P2756">
        <v>2.1999999999999999E-2</v>
      </c>
      <c r="Q2756">
        <v>20</v>
      </c>
      <c r="R2756" t="s">
        <v>1299</v>
      </c>
      <c r="S2756" t="s">
        <v>966</v>
      </c>
    </row>
    <row r="2757" spans="1:19" x14ac:dyDescent="0.25">
      <c r="A2757" s="54">
        <f>_xlfn.XLOOKUP(B2757,'School Lookup'!D:D,'School Lookup'!F:F,0)</f>
        <v>170692</v>
      </c>
      <c r="B2757" s="54" t="str">
        <f>_xlfn.XLOOKUP(C2757,'School Lookup'!A:A,'School Lookup'!D:D,_xlfn.XLOOKUP(C2757,'School Lookup'!B:B,'School Lookup'!D:D,_xlfn.XLOOKUP(C2757,'School Lookup'!C:C,'School Lookup'!D:D,0)))</f>
        <v>Anthony Bec Cmnty Primary</v>
      </c>
      <c r="C2757" t="s">
        <v>29</v>
      </c>
      <c r="D2757" t="s">
        <v>2144</v>
      </c>
      <c r="E2757" t="s">
        <v>16</v>
      </c>
      <c r="F2757" t="s">
        <v>734</v>
      </c>
      <c r="G2757" t="s">
        <v>229</v>
      </c>
      <c r="H2757" t="s">
        <v>318</v>
      </c>
      <c r="I2757" t="s">
        <v>980</v>
      </c>
      <c r="J2757" t="s">
        <v>959</v>
      </c>
      <c r="K2757" s="4">
        <v>46036</v>
      </c>
      <c r="L2757" s="5">
        <v>0.62281249999999999</v>
      </c>
      <c r="M2757" t="s">
        <v>953</v>
      </c>
      <c r="N2757" s="5">
        <v>3.5069444444444445E-3</v>
      </c>
      <c r="O2757" t="s">
        <v>960</v>
      </c>
      <c r="P2757">
        <v>4.3999999999999997E-2</v>
      </c>
      <c r="Q2757">
        <v>20</v>
      </c>
      <c r="R2757" t="s">
        <v>1071</v>
      </c>
      <c r="S2757" t="s">
        <v>966</v>
      </c>
    </row>
    <row r="2758" spans="1:19" x14ac:dyDescent="0.25">
      <c r="A2758" s="54">
        <f>_xlfn.XLOOKUP(B2758,'School Lookup'!D:D,'School Lookup'!F:F,0)</f>
        <v>170692</v>
      </c>
      <c r="B2758" s="54" t="str">
        <f>_xlfn.XLOOKUP(C2758,'School Lookup'!A:A,'School Lookup'!D:D,_xlfn.XLOOKUP(C2758,'School Lookup'!B:B,'School Lookup'!D:D,_xlfn.XLOOKUP(C2758,'School Lookup'!C:C,'School Lookup'!D:D,0)))</f>
        <v>Anthony Bec Cmnty Primary</v>
      </c>
      <c r="C2758" t="s">
        <v>29</v>
      </c>
      <c r="D2758" t="s">
        <v>2145</v>
      </c>
      <c r="E2758" t="s">
        <v>16</v>
      </c>
      <c r="F2758" t="s">
        <v>734</v>
      </c>
      <c r="G2758" t="s">
        <v>229</v>
      </c>
      <c r="H2758" t="s">
        <v>318</v>
      </c>
      <c r="I2758" t="s">
        <v>980</v>
      </c>
      <c r="J2758" t="s">
        <v>959</v>
      </c>
      <c r="K2758" s="4">
        <v>46036</v>
      </c>
      <c r="L2758" s="5">
        <v>0.6388194444444445</v>
      </c>
      <c r="M2758" t="s">
        <v>953</v>
      </c>
      <c r="N2758" s="5">
        <v>1.3888888888888889E-4</v>
      </c>
      <c r="O2758" t="s">
        <v>960</v>
      </c>
      <c r="P2758">
        <v>2.1999999999999999E-2</v>
      </c>
      <c r="Q2758">
        <v>20</v>
      </c>
      <c r="R2758" t="s">
        <v>1071</v>
      </c>
      <c r="S2758" t="s">
        <v>966</v>
      </c>
    </row>
    <row r="2759" spans="1:19" x14ac:dyDescent="0.25">
      <c r="A2759" s="54">
        <f>_xlfn.XLOOKUP(B2759,'School Lookup'!D:D,'School Lookup'!F:F,0)</f>
        <v>170692</v>
      </c>
      <c r="B2759" s="54" t="str">
        <f>_xlfn.XLOOKUP(C2759,'School Lookup'!A:A,'School Lookup'!D:D,_xlfn.XLOOKUP(C2759,'School Lookup'!B:B,'School Lookup'!D:D,_xlfn.XLOOKUP(C2759,'School Lookup'!C:C,'School Lookup'!D:D,0)))</f>
        <v>Anthony Bec Cmnty Primary</v>
      </c>
      <c r="C2759" t="s">
        <v>29</v>
      </c>
      <c r="D2759" t="s">
        <v>2146</v>
      </c>
      <c r="E2759" t="s">
        <v>16</v>
      </c>
      <c r="F2759" t="s">
        <v>734</v>
      </c>
      <c r="G2759" t="s">
        <v>229</v>
      </c>
      <c r="H2759" t="s">
        <v>318</v>
      </c>
      <c r="I2759" t="s">
        <v>980</v>
      </c>
      <c r="J2759" t="s">
        <v>959</v>
      </c>
      <c r="K2759" s="4">
        <v>46036</v>
      </c>
      <c r="L2759" s="5">
        <v>0.52123842592592595</v>
      </c>
      <c r="M2759" t="s">
        <v>953</v>
      </c>
      <c r="N2759" s="5">
        <v>9.2592592592592588E-5</v>
      </c>
      <c r="O2759" t="s">
        <v>1023</v>
      </c>
      <c r="P2759">
        <v>2.1999999999999999E-2</v>
      </c>
      <c r="Q2759">
        <v>20</v>
      </c>
      <c r="R2759" t="s">
        <v>2147</v>
      </c>
      <c r="S2759" t="s">
        <v>966</v>
      </c>
    </row>
    <row r="2760" spans="1:19" x14ac:dyDescent="0.25">
      <c r="A2760" s="54">
        <f>_xlfn.XLOOKUP(B2760,'School Lookup'!D:D,'School Lookup'!F:F,0)</f>
        <v>170692</v>
      </c>
      <c r="B2760" s="54" t="str">
        <f>_xlfn.XLOOKUP(C2760,'School Lookup'!A:A,'School Lookup'!D:D,_xlfn.XLOOKUP(C2760,'School Lookup'!B:B,'School Lookup'!D:D,_xlfn.XLOOKUP(C2760,'School Lookup'!C:C,'School Lookup'!D:D,0)))</f>
        <v>Anthony Bec Cmnty Primary</v>
      </c>
      <c r="C2760" t="s">
        <v>29</v>
      </c>
      <c r="D2760" t="s">
        <v>1112</v>
      </c>
      <c r="E2760" t="s">
        <v>16</v>
      </c>
      <c r="F2760" t="s">
        <v>734</v>
      </c>
      <c r="G2760" t="s">
        <v>229</v>
      </c>
      <c r="H2760" t="s">
        <v>318</v>
      </c>
      <c r="I2760" t="s">
        <v>980</v>
      </c>
      <c r="J2760" t="s">
        <v>959</v>
      </c>
      <c r="K2760" s="4">
        <v>46036</v>
      </c>
      <c r="L2760" s="5">
        <v>0.56399305555555557</v>
      </c>
      <c r="M2760" t="s">
        <v>953</v>
      </c>
      <c r="N2760" s="5">
        <v>1.0416666666666667E-3</v>
      </c>
      <c r="O2760" t="s">
        <v>1023</v>
      </c>
      <c r="P2760">
        <v>2.1999999999999999E-2</v>
      </c>
      <c r="Q2760">
        <v>20</v>
      </c>
      <c r="R2760" t="s">
        <v>978</v>
      </c>
      <c r="S2760" t="s">
        <v>966</v>
      </c>
    </row>
    <row r="2761" spans="1:19" x14ac:dyDescent="0.25">
      <c r="A2761" s="54">
        <f>_xlfn.XLOOKUP(B2761,'School Lookup'!D:D,'School Lookup'!F:F,0)</f>
        <v>231471</v>
      </c>
      <c r="B2761" s="54" t="str">
        <f>_xlfn.XLOOKUP(C2761,'School Lookup'!A:A,'School Lookup'!D:D,_xlfn.XLOOKUP(C2761,'School Lookup'!B:B,'School Lookup'!D:D,_xlfn.XLOOKUP(C2761,'School Lookup'!C:C,'School Lookup'!D:D,0)))</f>
        <v>Leys Junior School</v>
      </c>
      <c r="C2761" t="s">
        <v>19</v>
      </c>
      <c r="D2761" t="s">
        <v>1044</v>
      </c>
      <c r="E2761" t="s">
        <v>16</v>
      </c>
      <c r="F2761" t="s">
        <v>734</v>
      </c>
      <c r="G2761" t="s">
        <v>217</v>
      </c>
      <c r="H2761" t="s">
        <v>842</v>
      </c>
      <c r="I2761" t="s">
        <v>980</v>
      </c>
      <c r="J2761" t="s">
        <v>981</v>
      </c>
      <c r="K2761" s="4">
        <v>46036</v>
      </c>
      <c r="L2761" s="5">
        <v>0.36259259259259258</v>
      </c>
      <c r="M2761" t="s">
        <v>953</v>
      </c>
      <c r="N2761" s="5">
        <v>8.6805555555555551E-4</v>
      </c>
      <c r="O2761" t="s">
        <v>982</v>
      </c>
      <c r="P2761">
        <v>0.09</v>
      </c>
      <c r="Q2761">
        <v>20</v>
      </c>
      <c r="R2761" t="s">
        <v>998</v>
      </c>
      <c r="S2761" t="s">
        <v>987</v>
      </c>
    </row>
    <row r="2762" spans="1:19" x14ac:dyDescent="0.25">
      <c r="A2762" s="54">
        <f>_xlfn.XLOOKUP(B2762,'School Lookup'!D:D,'School Lookup'!F:F,0)</f>
        <v>231471</v>
      </c>
      <c r="B2762" s="54" t="str">
        <f>_xlfn.XLOOKUP(C2762,'School Lookup'!A:A,'School Lookup'!D:D,_xlfn.XLOOKUP(C2762,'School Lookup'!B:B,'School Lookup'!D:D,_xlfn.XLOOKUP(C2762,'School Lookup'!C:C,'School Lookup'!D:D,0)))</f>
        <v>Leys Junior School</v>
      </c>
      <c r="C2762" t="s">
        <v>19</v>
      </c>
      <c r="D2762" t="s">
        <v>1039</v>
      </c>
      <c r="E2762" t="s">
        <v>16</v>
      </c>
      <c r="F2762" t="s">
        <v>734</v>
      </c>
      <c r="G2762" t="s">
        <v>217</v>
      </c>
      <c r="H2762" t="s">
        <v>842</v>
      </c>
      <c r="I2762" t="s">
        <v>980</v>
      </c>
      <c r="J2762" t="s">
        <v>981</v>
      </c>
      <c r="K2762" s="4">
        <v>46036</v>
      </c>
      <c r="L2762" s="5">
        <v>0.50688657407407411</v>
      </c>
      <c r="M2762" t="s">
        <v>953</v>
      </c>
      <c r="N2762" s="5">
        <v>3.4722222222222224E-4</v>
      </c>
      <c r="O2762" t="s">
        <v>982</v>
      </c>
      <c r="P2762">
        <v>3.6999999999999998E-2</v>
      </c>
      <c r="Q2762">
        <v>20</v>
      </c>
      <c r="R2762" t="s">
        <v>983</v>
      </c>
      <c r="S2762" t="s">
        <v>984</v>
      </c>
    </row>
    <row r="2763" spans="1:19" x14ac:dyDescent="0.25">
      <c r="A2763" s="54">
        <f>_xlfn.XLOOKUP(B2763,'School Lookup'!D:D,'School Lookup'!F:F,0)</f>
        <v>231471</v>
      </c>
      <c r="B2763" s="54" t="str">
        <f>_xlfn.XLOOKUP(C2763,'School Lookup'!A:A,'School Lookup'!D:D,_xlfn.XLOOKUP(C2763,'School Lookup'!B:B,'School Lookup'!D:D,_xlfn.XLOOKUP(C2763,'School Lookup'!C:C,'School Lookup'!D:D,0)))</f>
        <v>Leys Junior School</v>
      </c>
      <c r="C2763" t="s">
        <v>19</v>
      </c>
      <c r="D2763" t="s">
        <v>1886</v>
      </c>
      <c r="E2763" t="s">
        <v>16</v>
      </c>
      <c r="F2763" t="s">
        <v>734</v>
      </c>
      <c r="G2763" t="s">
        <v>217</v>
      </c>
      <c r="H2763" t="s">
        <v>842</v>
      </c>
      <c r="I2763" t="s">
        <v>980</v>
      </c>
      <c r="J2763" t="s">
        <v>981</v>
      </c>
      <c r="K2763" s="4">
        <v>46036</v>
      </c>
      <c r="L2763" s="5">
        <v>0.51726851851851852</v>
      </c>
      <c r="M2763" t="s">
        <v>953</v>
      </c>
      <c r="N2763" s="5">
        <v>9.4907407407407408E-4</v>
      </c>
      <c r="O2763" t="s">
        <v>982</v>
      </c>
      <c r="P2763">
        <v>0.20799999999999999</v>
      </c>
      <c r="Q2763">
        <v>20</v>
      </c>
      <c r="R2763" t="s">
        <v>989</v>
      </c>
      <c r="S2763" t="s">
        <v>990</v>
      </c>
    </row>
    <row r="2764" spans="1:19" x14ac:dyDescent="0.25">
      <c r="A2764" s="54">
        <f>_xlfn.XLOOKUP(B2764,'School Lookup'!D:D,'School Lookup'!F:F,0)</f>
        <v>231471</v>
      </c>
      <c r="B2764" s="54" t="str">
        <f>_xlfn.XLOOKUP(C2764,'School Lookup'!A:A,'School Lookup'!D:D,_xlfn.XLOOKUP(C2764,'School Lookup'!B:B,'School Lookup'!D:D,_xlfn.XLOOKUP(C2764,'School Lookup'!C:C,'School Lookup'!D:D,0)))</f>
        <v>Leys Junior School</v>
      </c>
      <c r="C2764" t="s">
        <v>19</v>
      </c>
      <c r="D2764" t="s">
        <v>2148</v>
      </c>
      <c r="E2764" t="s">
        <v>16</v>
      </c>
      <c r="F2764" t="s">
        <v>734</v>
      </c>
      <c r="G2764" t="s">
        <v>217</v>
      </c>
      <c r="H2764" t="s">
        <v>842</v>
      </c>
      <c r="I2764" t="s">
        <v>980</v>
      </c>
      <c r="J2764" t="s">
        <v>981</v>
      </c>
      <c r="K2764" s="4">
        <v>46036</v>
      </c>
      <c r="L2764" s="5">
        <v>0.56986111111111115</v>
      </c>
      <c r="M2764" t="s">
        <v>953</v>
      </c>
      <c r="N2764" s="5">
        <v>5.2083333333333333E-4</v>
      </c>
      <c r="O2764" t="s">
        <v>982</v>
      </c>
      <c r="P2764">
        <v>5.5E-2</v>
      </c>
      <c r="Q2764">
        <v>20</v>
      </c>
      <c r="R2764" t="s">
        <v>1011</v>
      </c>
      <c r="S2764" t="s">
        <v>984</v>
      </c>
    </row>
    <row r="2765" spans="1:19" x14ac:dyDescent="0.25">
      <c r="A2765" s="54">
        <f>_xlfn.XLOOKUP(B2765,'School Lookup'!D:D,'School Lookup'!F:F,0)</f>
        <v>231471</v>
      </c>
      <c r="B2765" s="54" t="str">
        <f>_xlfn.XLOOKUP(C2765,'School Lookup'!A:A,'School Lookup'!D:D,_xlfn.XLOOKUP(C2765,'School Lookup'!B:B,'School Lookup'!D:D,_xlfn.XLOOKUP(C2765,'School Lookup'!C:C,'School Lookup'!D:D,0)))</f>
        <v>Leys Junior School</v>
      </c>
      <c r="C2765" t="s">
        <v>19</v>
      </c>
      <c r="D2765" t="s">
        <v>2149</v>
      </c>
      <c r="E2765" t="s">
        <v>16</v>
      </c>
      <c r="F2765" t="s">
        <v>734</v>
      </c>
      <c r="G2765" t="s">
        <v>217</v>
      </c>
      <c r="H2765" t="s">
        <v>842</v>
      </c>
      <c r="I2765" t="s">
        <v>980</v>
      </c>
      <c r="J2765" t="s">
        <v>981</v>
      </c>
      <c r="K2765" s="4">
        <v>46036</v>
      </c>
      <c r="L2765" s="5">
        <v>0.5709143518518518</v>
      </c>
      <c r="M2765" t="s">
        <v>953</v>
      </c>
      <c r="N2765" s="5">
        <v>6.9444444444444444E-5</v>
      </c>
      <c r="O2765" t="s">
        <v>982</v>
      </c>
      <c r="P2765">
        <v>0.02</v>
      </c>
      <c r="Q2765">
        <v>20</v>
      </c>
      <c r="R2765" t="s">
        <v>998</v>
      </c>
      <c r="S2765" t="s">
        <v>987</v>
      </c>
    </row>
    <row r="2766" spans="1:19" x14ac:dyDescent="0.25">
      <c r="A2766" s="54">
        <f>_xlfn.XLOOKUP(B2766,'School Lookup'!D:D,'School Lookup'!F:F,0)</f>
        <v>231471</v>
      </c>
      <c r="B2766" s="54" t="str">
        <f>_xlfn.XLOOKUP(C2766,'School Lookup'!A:A,'School Lookup'!D:D,_xlfn.XLOOKUP(C2766,'School Lookup'!B:B,'School Lookup'!D:D,_xlfn.XLOOKUP(C2766,'School Lookup'!C:C,'School Lookup'!D:D,0)))</f>
        <v>Leys Junior School</v>
      </c>
      <c r="C2766" t="s">
        <v>19</v>
      </c>
      <c r="D2766" t="s">
        <v>1047</v>
      </c>
      <c r="E2766" t="s">
        <v>16</v>
      </c>
      <c r="F2766" t="s">
        <v>734</v>
      </c>
      <c r="G2766" t="s">
        <v>217</v>
      </c>
      <c r="H2766" t="s">
        <v>842</v>
      </c>
      <c r="I2766" t="s">
        <v>980</v>
      </c>
      <c r="J2766" t="s">
        <v>981</v>
      </c>
      <c r="K2766" s="4">
        <v>46036</v>
      </c>
      <c r="L2766" s="5">
        <v>0.57425925925925925</v>
      </c>
      <c r="M2766" t="s">
        <v>953</v>
      </c>
      <c r="N2766" s="5">
        <v>9.9537037037037042E-4</v>
      </c>
      <c r="O2766" t="s">
        <v>982</v>
      </c>
      <c r="P2766">
        <v>0.10299999999999999</v>
      </c>
      <c r="Q2766">
        <v>20</v>
      </c>
      <c r="R2766" t="s">
        <v>998</v>
      </c>
      <c r="S2766" t="s">
        <v>987</v>
      </c>
    </row>
    <row r="2767" spans="1:19" x14ac:dyDescent="0.25">
      <c r="A2767" s="54">
        <f>_xlfn.XLOOKUP(B2767,'School Lookup'!D:D,'School Lookup'!F:F,0)</f>
        <v>231471</v>
      </c>
      <c r="B2767" s="54" t="str">
        <f>_xlfn.XLOOKUP(C2767,'School Lookup'!A:A,'School Lookup'!D:D,_xlfn.XLOOKUP(C2767,'School Lookup'!B:B,'School Lookup'!D:D,_xlfn.XLOOKUP(C2767,'School Lookup'!C:C,'School Lookup'!D:D,0)))</f>
        <v>Leys Junior School</v>
      </c>
      <c r="C2767" t="s">
        <v>19</v>
      </c>
      <c r="D2767" t="s">
        <v>2150</v>
      </c>
      <c r="E2767" t="s">
        <v>16</v>
      </c>
      <c r="F2767" t="s">
        <v>734</v>
      </c>
      <c r="G2767" t="s">
        <v>217</v>
      </c>
      <c r="H2767" t="s">
        <v>842</v>
      </c>
      <c r="I2767" t="s">
        <v>980</v>
      </c>
      <c r="J2767" t="s">
        <v>959</v>
      </c>
      <c r="K2767" s="4">
        <v>46036</v>
      </c>
      <c r="L2767" s="5">
        <v>0.47422453703703704</v>
      </c>
      <c r="M2767" t="s">
        <v>953</v>
      </c>
      <c r="N2767" s="5">
        <v>2.5347222222222221E-3</v>
      </c>
      <c r="O2767" t="s">
        <v>1023</v>
      </c>
      <c r="P2767">
        <v>3.2000000000000001E-2</v>
      </c>
      <c r="Q2767">
        <v>20</v>
      </c>
      <c r="R2767" t="s">
        <v>1114</v>
      </c>
      <c r="S2767" t="s">
        <v>966</v>
      </c>
    </row>
    <row r="2768" spans="1:19" x14ac:dyDescent="0.25">
      <c r="A2768" s="54">
        <f>_xlfn.XLOOKUP(B2768,'School Lookup'!D:D,'School Lookup'!F:F,0)</f>
        <v>585323</v>
      </c>
      <c r="B2768" s="54" t="str">
        <f>_xlfn.XLOOKUP(C2768,'School Lookup'!A:A,'School Lookup'!D:D,_xlfn.XLOOKUP(C2768,'School Lookup'!B:B,'School Lookup'!D:D,_xlfn.XLOOKUP(C2768,'School Lookup'!C:C,'School Lookup'!D:D,0)))</f>
        <v>Netherseal St Peters CE Controlled Primary School</v>
      </c>
      <c r="C2768" t="s">
        <v>26</v>
      </c>
      <c r="D2768" t="s">
        <v>1035</v>
      </c>
      <c r="E2768" t="s">
        <v>16</v>
      </c>
      <c r="F2768" t="s">
        <v>734</v>
      </c>
      <c r="G2768" t="s">
        <v>131</v>
      </c>
      <c r="H2768" t="s">
        <v>768</v>
      </c>
      <c r="I2768" t="s">
        <v>980</v>
      </c>
      <c r="J2768" t="s">
        <v>981</v>
      </c>
      <c r="K2768" s="4">
        <v>46036</v>
      </c>
      <c r="L2768" s="5">
        <v>0.40828703703703706</v>
      </c>
      <c r="M2768" t="s">
        <v>953</v>
      </c>
      <c r="N2768" s="5">
        <v>6.4814814814814813E-4</v>
      </c>
      <c r="O2768" t="s">
        <v>982</v>
      </c>
      <c r="P2768">
        <v>6.8000000000000005E-2</v>
      </c>
      <c r="Q2768">
        <v>20</v>
      </c>
      <c r="R2768" t="s">
        <v>998</v>
      </c>
      <c r="S2768" t="s">
        <v>987</v>
      </c>
    </row>
    <row r="2769" spans="1:19" x14ac:dyDescent="0.25">
      <c r="A2769" s="54">
        <f>_xlfn.XLOOKUP(B2769,'School Lookup'!D:D,'School Lookup'!F:F,0)</f>
        <v>585323</v>
      </c>
      <c r="B2769" s="54" t="str">
        <f>_xlfn.XLOOKUP(C2769,'School Lookup'!A:A,'School Lookup'!D:D,_xlfn.XLOOKUP(C2769,'School Lookup'!B:B,'School Lookup'!D:D,_xlfn.XLOOKUP(C2769,'School Lookup'!C:C,'School Lookup'!D:D,0)))</f>
        <v>Netherseal St Peters CE Controlled Primary School</v>
      </c>
      <c r="C2769" t="s">
        <v>26</v>
      </c>
      <c r="D2769" t="s">
        <v>2151</v>
      </c>
      <c r="E2769" t="s">
        <v>16</v>
      </c>
      <c r="F2769" t="s">
        <v>734</v>
      </c>
      <c r="G2769" t="s">
        <v>131</v>
      </c>
      <c r="H2769" t="s">
        <v>768</v>
      </c>
      <c r="I2769" t="s">
        <v>980</v>
      </c>
      <c r="J2769" t="s">
        <v>981</v>
      </c>
      <c r="K2769" s="4">
        <v>46036</v>
      </c>
      <c r="L2769" s="5">
        <v>0.57359953703703703</v>
      </c>
      <c r="M2769" t="s">
        <v>953</v>
      </c>
      <c r="N2769" s="5">
        <v>9.2592592592592596E-4</v>
      </c>
      <c r="O2769" t="s">
        <v>982</v>
      </c>
      <c r="P2769">
        <v>0.20300000000000001</v>
      </c>
      <c r="Q2769">
        <v>20</v>
      </c>
      <c r="R2769" t="s">
        <v>989</v>
      </c>
      <c r="S2769" t="s">
        <v>990</v>
      </c>
    </row>
    <row r="2770" spans="1:19" x14ac:dyDescent="0.25">
      <c r="A2770" s="54">
        <f>_xlfn.XLOOKUP(B2770,'School Lookup'!D:D,'School Lookup'!F:F,0)</f>
        <v>819500</v>
      </c>
      <c r="B2770" s="54" t="str">
        <f>_xlfn.XLOOKUP(C2770,'School Lookup'!A:A,'School Lookup'!D:D,_xlfn.XLOOKUP(C2770,'School Lookup'!B:B,'School Lookup'!D:D,_xlfn.XLOOKUP(C2770,'School Lookup'!C:C,'School Lookup'!D:D,0)))</f>
        <v>Tansley Primary School</v>
      </c>
      <c r="C2770" t="s">
        <v>30</v>
      </c>
      <c r="D2770" t="s">
        <v>1022</v>
      </c>
      <c r="E2770" t="s">
        <v>16</v>
      </c>
      <c r="F2770" t="s">
        <v>734</v>
      </c>
      <c r="G2770" t="s">
        <v>223</v>
      </c>
      <c r="H2770" t="s">
        <v>302</v>
      </c>
      <c r="I2770" t="s">
        <v>980</v>
      </c>
      <c r="J2770" t="s">
        <v>959</v>
      </c>
      <c r="K2770" s="4">
        <v>46037</v>
      </c>
      <c r="L2770" s="5">
        <v>0.72062499999999996</v>
      </c>
      <c r="M2770" t="s">
        <v>953</v>
      </c>
      <c r="N2770" s="5">
        <v>2.4305555555555555E-4</v>
      </c>
      <c r="O2770" t="s">
        <v>1023</v>
      </c>
      <c r="P2770">
        <v>2.1999999999999999E-2</v>
      </c>
      <c r="Q2770">
        <v>20</v>
      </c>
      <c r="R2770" t="s">
        <v>1024</v>
      </c>
      <c r="S2770" t="s">
        <v>966</v>
      </c>
    </row>
    <row r="2771" spans="1:19" x14ac:dyDescent="0.25">
      <c r="A2771" s="54">
        <f>_xlfn.XLOOKUP(B2771,'School Lookup'!D:D,'School Lookup'!F:F,0)</f>
        <v>819500</v>
      </c>
      <c r="B2771" s="54" t="str">
        <f>_xlfn.XLOOKUP(C2771,'School Lookup'!A:A,'School Lookup'!D:D,_xlfn.XLOOKUP(C2771,'School Lookup'!B:B,'School Lookup'!D:D,_xlfn.XLOOKUP(C2771,'School Lookup'!C:C,'School Lookup'!D:D,0)))</f>
        <v>Tansley Primary School</v>
      </c>
      <c r="C2771" t="s">
        <v>30</v>
      </c>
      <c r="D2771" t="s">
        <v>2152</v>
      </c>
      <c r="E2771" t="s">
        <v>16</v>
      </c>
      <c r="F2771" t="s">
        <v>734</v>
      </c>
      <c r="G2771" t="s">
        <v>223</v>
      </c>
      <c r="H2771" t="s">
        <v>302</v>
      </c>
      <c r="I2771" t="s">
        <v>980</v>
      </c>
      <c r="J2771" t="s">
        <v>981</v>
      </c>
      <c r="K2771" s="4">
        <v>46037</v>
      </c>
      <c r="L2771" s="5">
        <v>0.36778935185185185</v>
      </c>
      <c r="M2771" t="s">
        <v>953</v>
      </c>
      <c r="N2771" s="5">
        <v>1.3310185185185185E-3</v>
      </c>
      <c r="O2771" t="s">
        <v>982</v>
      </c>
      <c r="P2771">
        <v>0.13800000000000001</v>
      </c>
      <c r="Q2771">
        <v>20</v>
      </c>
      <c r="R2771" t="s">
        <v>1006</v>
      </c>
      <c r="S2771" t="s">
        <v>994</v>
      </c>
    </row>
    <row r="2772" spans="1:19" x14ac:dyDescent="0.25">
      <c r="A2772" s="54">
        <f>_xlfn.XLOOKUP(B2772,'School Lookup'!D:D,'School Lookup'!F:F,0)</f>
        <v>755828</v>
      </c>
      <c r="B2772" s="54" t="str">
        <f>_xlfn.XLOOKUP(C2772,'School Lookup'!A:A,'School Lookup'!D:D,_xlfn.XLOOKUP(C2772,'School Lookup'!B:B,'School Lookup'!D:D,_xlfn.XLOOKUP(C2772,'School Lookup'!C:C,'School Lookup'!D:D,0)))</f>
        <v>Hartshorne CE Primary School</v>
      </c>
      <c r="C2772" t="s">
        <v>36</v>
      </c>
      <c r="D2772" t="s">
        <v>2153</v>
      </c>
      <c r="E2772" t="s">
        <v>16</v>
      </c>
      <c r="F2772" t="s">
        <v>734</v>
      </c>
      <c r="G2772" t="s">
        <v>236</v>
      </c>
      <c r="H2772" t="s">
        <v>760</v>
      </c>
      <c r="I2772" t="s">
        <v>980</v>
      </c>
      <c r="J2772" t="s">
        <v>981</v>
      </c>
      <c r="K2772" s="4">
        <v>46037</v>
      </c>
      <c r="L2772" s="5">
        <v>0.39513888888888887</v>
      </c>
      <c r="M2772" t="s">
        <v>953</v>
      </c>
      <c r="N2772" s="5">
        <v>9.7222222222222224E-3</v>
      </c>
      <c r="O2772" t="s">
        <v>982</v>
      </c>
      <c r="P2772">
        <v>0.99399999999999999</v>
      </c>
      <c r="Q2772">
        <v>20</v>
      </c>
      <c r="R2772" t="s">
        <v>1006</v>
      </c>
      <c r="S2772" t="s">
        <v>994</v>
      </c>
    </row>
    <row r="2773" spans="1:19" x14ac:dyDescent="0.25">
      <c r="A2773" s="54">
        <f>_xlfn.XLOOKUP(B2773,'School Lookup'!D:D,'School Lookup'!F:F,0)</f>
        <v>755828</v>
      </c>
      <c r="B2773" s="54" t="str">
        <f>_xlfn.XLOOKUP(C2773,'School Lookup'!A:A,'School Lookup'!D:D,_xlfn.XLOOKUP(C2773,'School Lookup'!B:B,'School Lookup'!D:D,_xlfn.XLOOKUP(C2773,'School Lookup'!C:C,'School Lookup'!D:D,0)))</f>
        <v>Hartshorne CE Primary School</v>
      </c>
      <c r="C2773" t="s">
        <v>36</v>
      </c>
      <c r="D2773" t="s">
        <v>1014</v>
      </c>
      <c r="E2773" t="s">
        <v>16</v>
      </c>
      <c r="F2773" t="s">
        <v>734</v>
      </c>
      <c r="G2773" t="s">
        <v>236</v>
      </c>
      <c r="H2773" t="s">
        <v>760</v>
      </c>
      <c r="I2773" t="s">
        <v>980</v>
      </c>
      <c r="J2773" t="s">
        <v>981</v>
      </c>
      <c r="K2773" s="4">
        <v>46037</v>
      </c>
      <c r="L2773" s="5">
        <v>0.40555555555555556</v>
      </c>
      <c r="M2773" t="s">
        <v>953</v>
      </c>
      <c r="N2773" s="5">
        <v>1.9097222222222222E-3</v>
      </c>
      <c r="O2773" t="s">
        <v>982</v>
      </c>
      <c r="P2773">
        <v>0.19600000000000001</v>
      </c>
      <c r="Q2773">
        <v>20</v>
      </c>
      <c r="R2773" t="s">
        <v>998</v>
      </c>
      <c r="S2773" t="s">
        <v>987</v>
      </c>
    </row>
    <row r="2774" spans="1:19" x14ac:dyDescent="0.25">
      <c r="A2774" s="54">
        <f>_xlfn.XLOOKUP(B2774,'School Lookup'!D:D,'School Lookup'!F:F,0)</f>
        <v>755828</v>
      </c>
      <c r="B2774" s="54" t="str">
        <f>_xlfn.XLOOKUP(C2774,'School Lookup'!A:A,'School Lookup'!D:D,_xlfn.XLOOKUP(C2774,'School Lookup'!B:B,'School Lookup'!D:D,_xlfn.XLOOKUP(C2774,'School Lookup'!C:C,'School Lookup'!D:D,0)))</f>
        <v>Hartshorne CE Primary School</v>
      </c>
      <c r="C2774" t="s">
        <v>36</v>
      </c>
      <c r="D2774" t="s">
        <v>2072</v>
      </c>
      <c r="E2774" t="s">
        <v>16</v>
      </c>
      <c r="F2774" t="s">
        <v>734</v>
      </c>
      <c r="G2774" t="s">
        <v>236</v>
      </c>
      <c r="H2774" t="s">
        <v>760</v>
      </c>
      <c r="I2774" t="s">
        <v>980</v>
      </c>
      <c r="J2774" t="s">
        <v>981</v>
      </c>
      <c r="K2774" s="4">
        <v>46037</v>
      </c>
      <c r="L2774" s="5">
        <v>0.45624999999999999</v>
      </c>
      <c r="M2774" t="s">
        <v>953</v>
      </c>
      <c r="N2774" s="5">
        <v>6.0879629629629626E-3</v>
      </c>
      <c r="O2774" t="s">
        <v>982</v>
      </c>
      <c r="P2774">
        <v>0.623</v>
      </c>
      <c r="Q2774">
        <v>20</v>
      </c>
      <c r="R2774" t="s">
        <v>1006</v>
      </c>
      <c r="S2774" t="s">
        <v>994</v>
      </c>
    </row>
    <row r="2775" spans="1:19" x14ac:dyDescent="0.25">
      <c r="A2775" s="54">
        <f>_xlfn.XLOOKUP(B2775,'School Lookup'!D:D,'School Lookup'!F:F,0)</f>
        <v>755828</v>
      </c>
      <c r="B2775" s="54" t="str">
        <f>_xlfn.XLOOKUP(C2775,'School Lookup'!A:A,'School Lookup'!D:D,_xlfn.XLOOKUP(C2775,'School Lookup'!B:B,'School Lookup'!D:D,_xlfn.XLOOKUP(C2775,'School Lookup'!C:C,'School Lookup'!D:D,0)))</f>
        <v>Hartshorne CE Primary School</v>
      </c>
      <c r="C2775" t="s">
        <v>36</v>
      </c>
      <c r="D2775" t="s">
        <v>36</v>
      </c>
      <c r="E2775" t="s">
        <v>16</v>
      </c>
      <c r="F2775" t="s">
        <v>734</v>
      </c>
      <c r="G2775" t="s">
        <v>236</v>
      </c>
      <c r="H2775" t="s">
        <v>760</v>
      </c>
      <c r="I2775" t="s">
        <v>980</v>
      </c>
      <c r="J2775" t="s">
        <v>967</v>
      </c>
      <c r="K2775" s="4">
        <v>46037</v>
      </c>
      <c r="L2775" s="5">
        <v>0.39513888888888887</v>
      </c>
      <c r="M2775" t="s">
        <v>953</v>
      </c>
      <c r="N2775" s="5">
        <v>0</v>
      </c>
      <c r="O2775" t="s">
        <v>1495</v>
      </c>
      <c r="P2775">
        <v>0.25</v>
      </c>
      <c r="Q2775">
        <v>20</v>
      </c>
      <c r="R2775" t="s">
        <v>1195</v>
      </c>
      <c r="S2775" t="s">
        <v>966</v>
      </c>
    </row>
    <row r="2776" spans="1:19" x14ac:dyDescent="0.25">
      <c r="A2776" s="54">
        <f>_xlfn.XLOOKUP(B2776,'School Lookup'!D:D,'School Lookup'!F:F,0)</f>
        <v>819500</v>
      </c>
      <c r="B2776" s="54" t="str">
        <f>_xlfn.XLOOKUP(C2776,'School Lookup'!A:A,'School Lookup'!D:D,_xlfn.XLOOKUP(C2776,'School Lookup'!B:B,'School Lookup'!D:D,_xlfn.XLOOKUP(C2776,'School Lookup'!C:C,'School Lookup'!D:D,0)))</f>
        <v>Tansley Primary School</v>
      </c>
      <c r="C2776" t="s">
        <v>30</v>
      </c>
      <c r="D2776" t="s">
        <v>1021</v>
      </c>
      <c r="E2776" t="s">
        <v>16</v>
      </c>
      <c r="F2776" t="s">
        <v>734</v>
      </c>
      <c r="G2776" t="s">
        <v>223</v>
      </c>
      <c r="H2776" t="s">
        <v>302</v>
      </c>
      <c r="I2776" t="s">
        <v>980</v>
      </c>
      <c r="J2776" t="s">
        <v>959</v>
      </c>
      <c r="K2776" s="4">
        <v>46037</v>
      </c>
      <c r="L2776" s="5">
        <v>0.42805555555555558</v>
      </c>
      <c r="M2776" t="s">
        <v>953</v>
      </c>
      <c r="N2776" s="5">
        <v>3.0092592592592595E-4</v>
      </c>
      <c r="O2776" t="s">
        <v>960</v>
      </c>
      <c r="P2776">
        <v>2.1999999999999999E-2</v>
      </c>
      <c r="Q2776">
        <v>20</v>
      </c>
      <c r="R2776" t="s">
        <v>978</v>
      </c>
      <c r="S2776" t="s">
        <v>966</v>
      </c>
    </row>
    <row r="2777" spans="1:19" x14ac:dyDescent="0.25">
      <c r="A2777" s="54">
        <f>_xlfn.XLOOKUP(B2777,'School Lookup'!D:D,'School Lookup'!F:F,0)</f>
        <v>819500</v>
      </c>
      <c r="B2777" s="54" t="str">
        <f>_xlfn.XLOOKUP(C2777,'School Lookup'!A:A,'School Lookup'!D:D,_xlfn.XLOOKUP(C2777,'School Lookup'!B:B,'School Lookup'!D:D,_xlfn.XLOOKUP(C2777,'School Lookup'!C:C,'School Lookup'!D:D,0)))</f>
        <v>Tansley Primary School</v>
      </c>
      <c r="C2777" t="s">
        <v>30</v>
      </c>
      <c r="D2777" t="s">
        <v>1021</v>
      </c>
      <c r="E2777" t="s">
        <v>16</v>
      </c>
      <c r="F2777" t="s">
        <v>734</v>
      </c>
      <c r="G2777" t="s">
        <v>223</v>
      </c>
      <c r="H2777" t="s">
        <v>302</v>
      </c>
      <c r="I2777" t="s">
        <v>980</v>
      </c>
      <c r="J2777" t="s">
        <v>959</v>
      </c>
      <c r="K2777" s="4">
        <v>46037</v>
      </c>
      <c r="L2777" s="5">
        <v>0.4309027777777778</v>
      </c>
      <c r="M2777" t="s">
        <v>953</v>
      </c>
      <c r="N2777" s="5">
        <v>3.1250000000000001E-4</v>
      </c>
      <c r="O2777" t="s">
        <v>960</v>
      </c>
      <c r="P2777">
        <v>2.1999999999999999E-2</v>
      </c>
      <c r="Q2777">
        <v>20</v>
      </c>
      <c r="R2777" t="s">
        <v>978</v>
      </c>
      <c r="S2777" t="s">
        <v>966</v>
      </c>
    </row>
    <row r="2778" spans="1:19" x14ac:dyDescent="0.25">
      <c r="A2778" s="54">
        <f>_xlfn.XLOOKUP(B2778,'School Lookup'!D:D,'School Lookup'!F:F,0)</f>
        <v>819500</v>
      </c>
      <c r="B2778" s="54" t="str">
        <f>_xlfn.XLOOKUP(C2778,'School Lookup'!A:A,'School Lookup'!D:D,_xlfn.XLOOKUP(C2778,'School Lookup'!B:B,'School Lookup'!D:D,_xlfn.XLOOKUP(C2778,'School Lookup'!C:C,'School Lookup'!D:D,0)))</f>
        <v>Tansley Primary School</v>
      </c>
      <c r="C2778" t="s">
        <v>30</v>
      </c>
      <c r="D2778" t="s">
        <v>1581</v>
      </c>
      <c r="E2778" t="s">
        <v>16</v>
      </c>
      <c r="F2778" t="s">
        <v>734</v>
      </c>
      <c r="G2778" t="s">
        <v>223</v>
      </c>
      <c r="H2778" t="s">
        <v>302</v>
      </c>
      <c r="I2778" t="s">
        <v>980</v>
      </c>
      <c r="J2778" t="s">
        <v>959</v>
      </c>
      <c r="K2778" s="4">
        <v>46037</v>
      </c>
      <c r="L2778" s="5">
        <v>0.43175925925925923</v>
      </c>
      <c r="M2778" t="s">
        <v>953</v>
      </c>
      <c r="N2778" s="5">
        <v>3.7037037037037035E-4</v>
      </c>
      <c r="O2778" t="s">
        <v>960</v>
      </c>
      <c r="P2778">
        <v>2.1999999999999999E-2</v>
      </c>
      <c r="Q2778">
        <v>20</v>
      </c>
      <c r="R2778" t="s">
        <v>1232</v>
      </c>
      <c r="S2778" t="s">
        <v>966</v>
      </c>
    </row>
    <row r="2779" spans="1:19" x14ac:dyDescent="0.25">
      <c r="A2779" s="54">
        <f>_xlfn.XLOOKUP(B2779,'School Lookup'!D:D,'School Lookup'!F:F,0)</f>
        <v>819500</v>
      </c>
      <c r="B2779" s="54" t="str">
        <f>_xlfn.XLOOKUP(C2779,'School Lookup'!A:A,'School Lookup'!D:D,_xlfn.XLOOKUP(C2779,'School Lookup'!B:B,'School Lookup'!D:D,_xlfn.XLOOKUP(C2779,'School Lookup'!C:C,'School Lookup'!D:D,0)))</f>
        <v>Tansley Primary School</v>
      </c>
      <c r="C2779" t="s">
        <v>30</v>
      </c>
      <c r="D2779" t="s">
        <v>1581</v>
      </c>
      <c r="E2779" t="s">
        <v>16</v>
      </c>
      <c r="F2779" t="s">
        <v>734</v>
      </c>
      <c r="G2779" t="s">
        <v>223</v>
      </c>
      <c r="H2779" t="s">
        <v>302</v>
      </c>
      <c r="I2779" t="s">
        <v>980</v>
      </c>
      <c r="J2779" t="s">
        <v>959</v>
      </c>
      <c r="K2779" s="4">
        <v>46037</v>
      </c>
      <c r="L2779" s="5">
        <v>0.43346064814814816</v>
      </c>
      <c r="M2779" t="s">
        <v>953</v>
      </c>
      <c r="N2779" s="5">
        <v>2.7777777777777778E-4</v>
      </c>
      <c r="O2779" t="s">
        <v>960</v>
      </c>
      <c r="P2779">
        <v>2.1999999999999999E-2</v>
      </c>
      <c r="Q2779">
        <v>20</v>
      </c>
      <c r="R2779" t="s">
        <v>1232</v>
      </c>
      <c r="S2779" t="s">
        <v>966</v>
      </c>
    </row>
    <row r="2780" spans="1:19" x14ac:dyDescent="0.25">
      <c r="A2780" s="54">
        <f>_xlfn.XLOOKUP(B2780,'School Lookup'!D:D,'School Lookup'!F:F,0)</f>
        <v>819500</v>
      </c>
      <c r="B2780" s="54" t="str">
        <f>_xlfn.XLOOKUP(C2780,'School Lookup'!A:A,'School Lookup'!D:D,_xlfn.XLOOKUP(C2780,'School Lookup'!B:B,'School Lookup'!D:D,_xlfn.XLOOKUP(C2780,'School Lookup'!C:C,'School Lookup'!D:D,0)))</f>
        <v>Tansley Primary School</v>
      </c>
      <c r="C2780" t="s">
        <v>30</v>
      </c>
      <c r="D2780" t="s">
        <v>1021</v>
      </c>
      <c r="E2780" t="s">
        <v>16</v>
      </c>
      <c r="F2780" t="s">
        <v>734</v>
      </c>
      <c r="G2780" t="s">
        <v>223</v>
      </c>
      <c r="H2780" t="s">
        <v>302</v>
      </c>
      <c r="I2780" t="s">
        <v>980</v>
      </c>
      <c r="J2780" t="s">
        <v>959</v>
      </c>
      <c r="K2780" s="4">
        <v>46037</v>
      </c>
      <c r="L2780" s="5">
        <v>0.43388888888888888</v>
      </c>
      <c r="M2780" t="s">
        <v>953</v>
      </c>
      <c r="N2780" s="5">
        <v>4.3518518518518515E-3</v>
      </c>
      <c r="O2780" t="s">
        <v>960</v>
      </c>
      <c r="P2780">
        <v>5.3999999999999999E-2</v>
      </c>
      <c r="Q2780">
        <v>20</v>
      </c>
      <c r="R2780" t="s">
        <v>978</v>
      </c>
      <c r="S2780" t="s">
        <v>966</v>
      </c>
    </row>
    <row r="2781" spans="1:19" x14ac:dyDescent="0.25">
      <c r="A2781" s="54">
        <f>_xlfn.XLOOKUP(B2781,'School Lookup'!D:D,'School Lookup'!F:F,0)</f>
        <v>819500</v>
      </c>
      <c r="B2781" s="54" t="str">
        <f>_xlfn.XLOOKUP(C2781,'School Lookup'!A:A,'School Lookup'!D:D,_xlfn.XLOOKUP(C2781,'School Lookup'!B:B,'School Lookup'!D:D,_xlfn.XLOOKUP(C2781,'School Lookup'!C:C,'School Lookup'!D:D,0)))</f>
        <v>Tansley Primary School</v>
      </c>
      <c r="C2781" t="s">
        <v>30</v>
      </c>
      <c r="D2781" t="s">
        <v>1021</v>
      </c>
      <c r="E2781" t="s">
        <v>16</v>
      </c>
      <c r="F2781" t="s">
        <v>734</v>
      </c>
      <c r="G2781" t="s">
        <v>223</v>
      </c>
      <c r="H2781" t="s">
        <v>302</v>
      </c>
      <c r="I2781" t="s">
        <v>980</v>
      </c>
      <c r="J2781" t="s">
        <v>959</v>
      </c>
      <c r="K2781" s="4">
        <v>46037</v>
      </c>
      <c r="L2781" s="5">
        <v>0.47711805555555553</v>
      </c>
      <c r="M2781" t="s">
        <v>953</v>
      </c>
      <c r="N2781" s="5">
        <v>3.0092592592592595E-4</v>
      </c>
      <c r="O2781" t="s">
        <v>960</v>
      </c>
      <c r="P2781">
        <v>2.1999999999999999E-2</v>
      </c>
      <c r="Q2781">
        <v>20</v>
      </c>
      <c r="R2781" t="s">
        <v>978</v>
      </c>
      <c r="S2781" t="s">
        <v>966</v>
      </c>
    </row>
    <row r="2782" spans="1:19" x14ac:dyDescent="0.25">
      <c r="A2782" s="54">
        <f>_xlfn.XLOOKUP(B2782,'School Lookup'!D:D,'School Lookup'!F:F,0)</f>
        <v>819500</v>
      </c>
      <c r="B2782" s="54" t="str">
        <f>_xlfn.XLOOKUP(C2782,'School Lookup'!A:A,'School Lookup'!D:D,_xlfn.XLOOKUP(C2782,'School Lookup'!B:B,'School Lookup'!D:D,_xlfn.XLOOKUP(C2782,'School Lookup'!C:C,'School Lookup'!D:D,0)))</f>
        <v>Tansley Primary School</v>
      </c>
      <c r="C2782" t="s">
        <v>30</v>
      </c>
      <c r="D2782" t="s">
        <v>1021</v>
      </c>
      <c r="E2782" t="s">
        <v>16</v>
      </c>
      <c r="F2782" t="s">
        <v>734</v>
      </c>
      <c r="G2782" t="s">
        <v>223</v>
      </c>
      <c r="H2782" t="s">
        <v>302</v>
      </c>
      <c r="I2782" t="s">
        <v>980</v>
      </c>
      <c r="J2782" t="s">
        <v>959</v>
      </c>
      <c r="K2782" s="4">
        <v>46037</v>
      </c>
      <c r="L2782" s="5">
        <v>0.47798611111111111</v>
      </c>
      <c r="M2782" t="s">
        <v>953</v>
      </c>
      <c r="N2782" s="5">
        <v>2.8935185185185184E-4</v>
      </c>
      <c r="O2782" t="s">
        <v>960</v>
      </c>
      <c r="P2782">
        <v>2.1999999999999999E-2</v>
      </c>
      <c r="Q2782">
        <v>20</v>
      </c>
      <c r="R2782" t="s">
        <v>978</v>
      </c>
      <c r="S2782" t="s">
        <v>966</v>
      </c>
    </row>
    <row r="2783" spans="1:19" x14ac:dyDescent="0.25">
      <c r="A2783" s="54">
        <f>_xlfn.XLOOKUP(B2783,'School Lookup'!D:D,'School Lookup'!F:F,0)</f>
        <v>819500</v>
      </c>
      <c r="B2783" s="54" t="str">
        <f>_xlfn.XLOOKUP(C2783,'School Lookup'!A:A,'School Lookup'!D:D,_xlfn.XLOOKUP(C2783,'School Lookup'!B:B,'School Lookup'!D:D,_xlfn.XLOOKUP(C2783,'School Lookup'!C:C,'School Lookup'!D:D,0)))</f>
        <v>Tansley Primary School</v>
      </c>
      <c r="C2783" t="s">
        <v>30</v>
      </c>
      <c r="D2783" t="s">
        <v>1021</v>
      </c>
      <c r="E2783" t="s">
        <v>16</v>
      </c>
      <c r="F2783" t="s">
        <v>734</v>
      </c>
      <c r="G2783" t="s">
        <v>223</v>
      </c>
      <c r="H2783" t="s">
        <v>302</v>
      </c>
      <c r="I2783" t="s">
        <v>980</v>
      </c>
      <c r="J2783" t="s">
        <v>959</v>
      </c>
      <c r="K2783" s="4">
        <v>46037</v>
      </c>
      <c r="L2783" s="5">
        <v>0.47943287037037036</v>
      </c>
      <c r="M2783" t="s">
        <v>953</v>
      </c>
      <c r="N2783" s="5">
        <v>3.0092592592592595E-4</v>
      </c>
      <c r="O2783" t="s">
        <v>960</v>
      </c>
      <c r="P2783">
        <v>2.1999999999999999E-2</v>
      </c>
      <c r="Q2783">
        <v>20</v>
      </c>
      <c r="R2783" t="s">
        <v>978</v>
      </c>
      <c r="S2783" t="s">
        <v>966</v>
      </c>
    </row>
    <row r="2784" spans="1:19" x14ac:dyDescent="0.25">
      <c r="A2784" s="54">
        <f>_xlfn.XLOOKUP(B2784,'School Lookup'!D:D,'School Lookup'!F:F,0)</f>
        <v>819500</v>
      </c>
      <c r="B2784" s="54" t="str">
        <f>_xlfn.XLOOKUP(C2784,'School Lookup'!A:A,'School Lookup'!D:D,_xlfn.XLOOKUP(C2784,'School Lookup'!B:B,'School Lookup'!D:D,_xlfn.XLOOKUP(C2784,'School Lookup'!C:C,'School Lookup'!D:D,0)))</f>
        <v>Tansley Primary School</v>
      </c>
      <c r="C2784" t="s">
        <v>30</v>
      </c>
      <c r="D2784" t="s">
        <v>1021</v>
      </c>
      <c r="E2784" t="s">
        <v>16</v>
      </c>
      <c r="F2784" t="s">
        <v>734</v>
      </c>
      <c r="G2784" t="s">
        <v>223</v>
      </c>
      <c r="H2784" t="s">
        <v>302</v>
      </c>
      <c r="I2784" t="s">
        <v>980</v>
      </c>
      <c r="J2784" t="s">
        <v>959</v>
      </c>
      <c r="K2784" s="4">
        <v>46037</v>
      </c>
      <c r="L2784" s="5">
        <v>0.48202546296296295</v>
      </c>
      <c r="M2784" t="s">
        <v>953</v>
      </c>
      <c r="N2784" s="5">
        <v>6.875E-3</v>
      </c>
      <c r="O2784" t="s">
        <v>960</v>
      </c>
      <c r="P2784">
        <v>8.5000000000000006E-2</v>
      </c>
      <c r="Q2784">
        <v>20</v>
      </c>
      <c r="R2784" t="s">
        <v>978</v>
      </c>
      <c r="S2784" t="s">
        <v>966</v>
      </c>
    </row>
    <row r="2785" spans="1:19" x14ac:dyDescent="0.25">
      <c r="A2785" s="54">
        <f>_xlfn.XLOOKUP(B2785,'School Lookup'!D:D,'School Lookup'!F:F,0)</f>
        <v>819500</v>
      </c>
      <c r="B2785" s="54" t="str">
        <f>_xlfn.XLOOKUP(C2785,'School Lookup'!A:A,'School Lookup'!D:D,_xlfn.XLOOKUP(C2785,'School Lookup'!B:B,'School Lookup'!D:D,_xlfn.XLOOKUP(C2785,'School Lookup'!C:C,'School Lookup'!D:D,0)))</f>
        <v>Tansley Primary School</v>
      </c>
      <c r="C2785" t="s">
        <v>30</v>
      </c>
      <c r="D2785" t="s">
        <v>1581</v>
      </c>
      <c r="E2785" t="s">
        <v>16</v>
      </c>
      <c r="F2785" t="s">
        <v>734</v>
      </c>
      <c r="G2785" t="s">
        <v>223</v>
      </c>
      <c r="H2785" t="s">
        <v>302</v>
      </c>
      <c r="I2785" t="s">
        <v>980</v>
      </c>
      <c r="J2785" t="s">
        <v>959</v>
      </c>
      <c r="K2785" s="4">
        <v>46037</v>
      </c>
      <c r="L2785" s="5">
        <v>0.55474537037037042</v>
      </c>
      <c r="M2785" t="s">
        <v>953</v>
      </c>
      <c r="N2785" s="5">
        <v>1.2268518518518518E-3</v>
      </c>
      <c r="O2785" t="s">
        <v>960</v>
      </c>
      <c r="P2785">
        <v>2.1999999999999999E-2</v>
      </c>
      <c r="Q2785">
        <v>20</v>
      </c>
      <c r="R2785" t="s">
        <v>1232</v>
      </c>
      <c r="S2785" t="s">
        <v>966</v>
      </c>
    </row>
    <row r="2786" spans="1:19" x14ac:dyDescent="0.25">
      <c r="A2786" s="54">
        <f>_xlfn.XLOOKUP(B2786,'School Lookup'!D:D,'School Lookup'!F:F,0)</f>
        <v>819500</v>
      </c>
      <c r="B2786" s="54" t="str">
        <f>_xlfn.XLOOKUP(C2786,'School Lookup'!A:A,'School Lookup'!D:D,_xlfn.XLOOKUP(C2786,'School Lookup'!B:B,'School Lookup'!D:D,_xlfn.XLOOKUP(C2786,'School Lookup'!C:C,'School Lookup'!D:D,0)))</f>
        <v>Tansley Primary School</v>
      </c>
      <c r="C2786" t="s">
        <v>30</v>
      </c>
      <c r="D2786" t="s">
        <v>1021</v>
      </c>
      <c r="E2786" t="s">
        <v>16</v>
      </c>
      <c r="F2786" t="s">
        <v>734</v>
      </c>
      <c r="G2786" t="s">
        <v>223</v>
      </c>
      <c r="H2786" t="s">
        <v>302</v>
      </c>
      <c r="I2786" t="s">
        <v>980</v>
      </c>
      <c r="J2786" t="s">
        <v>959</v>
      </c>
      <c r="K2786" s="4">
        <v>46037</v>
      </c>
      <c r="L2786" s="5">
        <v>0.60707175925925927</v>
      </c>
      <c r="M2786" t="s">
        <v>953</v>
      </c>
      <c r="N2786" s="5">
        <v>3.5648148148148149E-3</v>
      </c>
      <c r="O2786" t="s">
        <v>960</v>
      </c>
      <c r="P2786">
        <v>4.3999999999999997E-2</v>
      </c>
      <c r="Q2786">
        <v>20</v>
      </c>
      <c r="R2786" t="s">
        <v>978</v>
      </c>
      <c r="S2786" t="s">
        <v>966</v>
      </c>
    </row>
    <row r="2787" spans="1:19" x14ac:dyDescent="0.25">
      <c r="A2787" s="54">
        <f>_xlfn.XLOOKUP(B2787,'School Lookup'!D:D,'School Lookup'!F:F,0)</f>
        <v>823392</v>
      </c>
      <c r="B2787" s="54" t="str">
        <f>_xlfn.XLOOKUP(C2787,'School Lookup'!A:A,'School Lookup'!D:D,_xlfn.XLOOKUP(C2787,'School Lookup'!B:B,'School Lookup'!D:D,_xlfn.XLOOKUP(C2787,'School Lookup'!C:C,'School Lookup'!D:D,0)))</f>
        <v>Fitz Herbert C of E VA Primary School</v>
      </c>
      <c r="C2787" t="s">
        <v>18</v>
      </c>
      <c r="D2787">
        <v>94440902</v>
      </c>
      <c r="E2787" t="s">
        <v>16</v>
      </c>
      <c r="F2787" t="s">
        <v>734</v>
      </c>
      <c r="G2787" t="s">
        <v>134</v>
      </c>
      <c r="H2787" t="s">
        <v>347</v>
      </c>
      <c r="I2787" t="s">
        <v>958</v>
      </c>
      <c r="J2787" t="s">
        <v>967</v>
      </c>
      <c r="K2787" s="4">
        <v>46037</v>
      </c>
      <c r="L2787" s="5">
        <v>0.50605324074074076</v>
      </c>
      <c r="M2787" t="s">
        <v>953</v>
      </c>
      <c r="N2787" s="5">
        <v>3.4722222222222222E-5</v>
      </c>
      <c r="O2787" t="s">
        <v>968</v>
      </c>
      <c r="P2787">
        <v>0</v>
      </c>
      <c r="Q2787">
        <v>20</v>
      </c>
      <c r="R2787" t="s">
        <v>969</v>
      </c>
      <c r="S2787" t="s">
        <v>970</v>
      </c>
    </row>
    <row r="2788" spans="1:19" x14ac:dyDescent="0.25">
      <c r="A2788" s="54">
        <f>_xlfn.XLOOKUP(B2788,'School Lookup'!D:D,'School Lookup'!F:F,0)</f>
        <v>823392</v>
      </c>
      <c r="B2788" s="54" t="str">
        <f>_xlfn.XLOOKUP(C2788,'School Lookup'!A:A,'School Lookup'!D:D,_xlfn.XLOOKUP(C2788,'School Lookup'!B:B,'School Lookup'!D:D,_xlfn.XLOOKUP(C2788,'School Lookup'!C:C,'School Lookup'!D:D,0)))</f>
        <v>Fitz Herbert C of E VA Primary School</v>
      </c>
      <c r="C2788" t="s">
        <v>18</v>
      </c>
      <c r="D2788" t="s">
        <v>1027</v>
      </c>
      <c r="E2788" t="s">
        <v>16</v>
      </c>
      <c r="F2788" t="s">
        <v>734</v>
      </c>
      <c r="G2788" t="s">
        <v>134</v>
      </c>
      <c r="H2788" t="s">
        <v>347</v>
      </c>
      <c r="I2788" t="s">
        <v>958</v>
      </c>
      <c r="J2788" t="s">
        <v>959</v>
      </c>
      <c r="K2788" s="4">
        <v>46037</v>
      </c>
      <c r="L2788" s="5">
        <v>0.40841435185185188</v>
      </c>
      <c r="M2788" t="s">
        <v>953</v>
      </c>
      <c r="N2788" s="5">
        <v>9.6064814814814819E-4</v>
      </c>
      <c r="O2788" t="s">
        <v>960</v>
      </c>
      <c r="P2788">
        <v>0</v>
      </c>
      <c r="Q2788">
        <v>20</v>
      </c>
      <c r="R2788" t="s">
        <v>1028</v>
      </c>
      <c r="S2788" t="s">
        <v>966</v>
      </c>
    </row>
    <row r="2789" spans="1:19" x14ac:dyDescent="0.25">
      <c r="A2789" s="54">
        <f>_xlfn.XLOOKUP(B2789,'School Lookup'!D:D,'School Lookup'!F:F,0)</f>
        <v>823392</v>
      </c>
      <c r="B2789" s="54" t="str">
        <f>_xlfn.XLOOKUP(C2789,'School Lookup'!A:A,'School Lookup'!D:D,_xlfn.XLOOKUP(C2789,'School Lookup'!B:B,'School Lookup'!D:D,_xlfn.XLOOKUP(C2789,'School Lookup'!C:C,'School Lookup'!D:D,0)))</f>
        <v>Fitz Herbert C of E VA Primary School</v>
      </c>
      <c r="C2789" t="s">
        <v>18</v>
      </c>
      <c r="D2789" t="s">
        <v>1036</v>
      </c>
      <c r="E2789" t="s">
        <v>16</v>
      </c>
      <c r="F2789" t="s">
        <v>734</v>
      </c>
      <c r="G2789" t="s">
        <v>134</v>
      </c>
      <c r="H2789" t="s">
        <v>347</v>
      </c>
      <c r="I2789" t="s">
        <v>958</v>
      </c>
      <c r="J2789" t="s">
        <v>959</v>
      </c>
      <c r="K2789" s="4">
        <v>46037</v>
      </c>
      <c r="L2789" s="5">
        <v>0.46960648148148149</v>
      </c>
      <c r="M2789" t="s">
        <v>953</v>
      </c>
      <c r="N2789" s="5">
        <v>3.0092592592592595E-4</v>
      </c>
      <c r="O2789" t="s">
        <v>960</v>
      </c>
      <c r="P2789">
        <v>0</v>
      </c>
      <c r="Q2789">
        <v>20</v>
      </c>
      <c r="R2789" t="s">
        <v>978</v>
      </c>
      <c r="S2789" t="s">
        <v>966</v>
      </c>
    </row>
    <row r="2790" spans="1:19" x14ac:dyDescent="0.25">
      <c r="A2790" s="54">
        <f>_xlfn.XLOOKUP(B2790,'School Lookup'!D:D,'School Lookup'!F:F,0)</f>
        <v>823392</v>
      </c>
      <c r="B2790" s="54" t="str">
        <f>_xlfn.XLOOKUP(C2790,'School Lookup'!A:A,'School Lookup'!D:D,_xlfn.XLOOKUP(C2790,'School Lookup'!B:B,'School Lookup'!D:D,_xlfn.XLOOKUP(C2790,'School Lookup'!C:C,'School Lookup'!D:D,0)))</f>
        <v>Fitz Herbert C of E VA Primary School</v>
      </c>
      <c r="C2790" t="s">
        <v>18</v>
      </c>
      <c r="D2790" t="s">
        <v>1063</v>
      </c>
      <c r="E2790" t="s">
        <v>16</v>
      </c>
      <c r="F2790" t="s">
        <v>734</v>
      </c>
      <c r="G2790" t="s">
        <v>134</v>
      </c>
      <c r="H2790" t="s">
        <v>347</v>
      </c>
      <c r="I2790" t="s">
        <v>958</v>
      </c>
      <c r="J2790" t="s">
        <v>959</v>
      </c>
      <c r="K2790" s="4">
        <v>46037</v>
      </c>
      <c r="L2790" s="5">
        <v>0.4700462962962963</v>
      </c>
      <c r="M2790" t="s">
        <v>953</v>
      </c>
      <c r="N2790" s="5">
        <v>6.3657407407407404E-3</v>
      </c>
      <c r="O2790" t="s">
        <v>960</v>
      </c>
      <c r="P2790">
        <v>0</v>
      </c>
      <c r="Q2790">
        <v>20</v>
      </c>
      <c r="R2790" t="s">
        <v>955</v>
      </c>
    </row>
    <row r="2791" spans="1:19" x14ac:dyDescent="0.25">
      <c r="A2791" s="54">
        <f>_xlfn.XLOOKUP(B2791,'School Lookup'!D:D,'School Lookup'!F:F,0)</f>
        <v>823392</v>
      </c>
      <c r="B2791" s="54" t="str">
        <f>_xlfn.XLOOKUP(C2791,'School Lookup'!A:A,'School Lookup'!D:D,_xlfn.XLOOKUP(C2791,'School Lookup'!B:B,'School Lookup'!D:D,_xlfn.XLOOKUP(C2791,'School Lookup'!C:C,'School Lookup'!D:D,0)))</f>
        <v>Fitz Herbert C of E VA Primary School</v>
      </c>
      <c r="C2791" t="s">
        <v>18</v>
      </c>
      <c r="D2791" t="s">
        <v>1066</v>
      </c>
      <c r="E2791" t="s">
        <v>16</v>
      </c>
      <c r="F2791" t="s">
        <v>734</v>
      </c>
      <c r="G2791" t="s">
        <v>134</v>
      </c>
      <c r="H2791" t="s">
        <v>347</v>
      </c>
      <c r="I2791" t="s">
        <v>958</v>
      </c>
      <c r="J2791" t="s">
        <v>959</v>
      </c>
      <c r="K2791" s="4">
        <v>46037</v>
      </c>
      <c r="L2791" s="5">
        <v>0.47650462962962964</v>
      </c>
      <c r="M2791" t="s">
        <v>953</v>
      </c>
      <c r="N2791" s="5">
        <v>2.650462962962963E-3</v>
      </c>
      <c r="O2791" t="s">
        <v>960</v>
      </c>
      <c r="P2791">
        <v>0</v>
      </c>
      <c r="Q2791">
        <v>20</v>
      </c>
      <c r="R2791" t="s">
        <v>974</v>
      </c>
      <c r="S2791" t="s">
        <v>955</v>
      </c>
    </row>
    <row r="2792" spans="1:19" x14ac:dyDescent="0.25">
      <c r="A2792" s="54">
        <f>_xlfn.XLOOKUP(B2792,'School Lookup'!D:D,'School Lookup'!F:F,0)</f>
        <v>823392</v>
      </c>
      <c r="B2792" s="54" t="str">
        <f>_xlfn.XLOOKUP(C2792,'School Lookup'!A:A,'School Lookup'!D:D,_xlfn.XLOOKUP(C2792,'School Lookup'!B:B,'School Lookup'!D:D,_xlfn.XLOOKUP(C2792,'School Lookup'!C:C,'School Lookup'!D:D,0)))</f>
        <v>Fitz Herbert C of E VA Primary School</v>
      </c>
      <c r="C2792" t="s">
        <v>18</v>
      </c>
      <c r="D2792" t="s">
        <v>1027</v>
      </c>
      <c r="E2792" t="s">
        <v>16</v>
      </c>
      <c r="F2792" t="s">
        <v>734</v>
      </c>
      <c r="G2792" t="s">
        <v>134</v>
      </c>
      <c r="H2792" t="s">
        <v>347</v>
      </c>
      <c r="I2792" t="s">
        <v>958</v>
      </c>
      <c r="J2792" t="s">
        <v>959</v>
      </c>
      <c r="K2792" s="4">
        <v>46037</v>
      </c>
      <c r="L2792" s="5">
        <v>0.57925925925925925</v>
      </c>
      <c r="M2792" t="s">
        <v>953</v>
      </c>
      <c r="N2792" s="5">
        <v>2.3148148148148149E-4</v>
      </c>
      <c r="O2792" t="s">
        <v>960</v>
      </c>
      <c r="P2792">
        <v>0</v>
      </c>
      <c r="Q2792">
        <v>20</v>
      </c>
      <c r="R2792" t="s">
        <v>1028</v>
      </c>
      <c r="S2792" t="s">
        <v>966</v>
      </c>
    </row>
    <row r="2793" spans="1:19" x14ac:dyDescent="0.25">
      <c r="A2793" s="54">
        <f>_xlfn.XLOOKUP(B2793,'School Lookup'!D:D,'School Lookup'!F:F,0)</f>
        <v>823392</v>
      </c>
      <c r="B2793" s="54" t="str">
        <f>_xlfn.XLOOKUP(C2793,'School Lookup'!A:A,'School Lookup'!D:D,_xlfn.XLOOKUP(C2793,'School Lookup'!B:B,'School Lookup'!D:D,_xlfn.XLOOKUP(C2793,'School Lookup'!C:C,'School Lookup'!D:D,0)))</f>
        <v>Fitz Herbert C of E VA Primary School</v>
      </c>
      <c r="C2793" t="s">
        <v>18</v>
      </c>
      <c r="D2793" t="s">
        <v>1032</v>
      </c>
      <c r="E2793" t="s">
        <v>16</v>
      </c>
      <c r="F2793" t="s">
        <v>734</v>
      </c>
      <c r="G2793" t="s">
        <v>134</v>
      </c>
      <c r="H2793" t="s">
        <v>347</v>
      </c>
      <c r="I2793" t="s">
        <v>958</v>
      </c>
      <c r="J2793" t="s">
        <v>981</v>
      </c>
      <c r="K2793" s="4">
        <v>46037</v>
      </c>
      <c r="L2793" s="5">
        <v>0.40281250000000002</v>
      </c>
      <c r="M2793" t="s">
        <v>953</v>
      </c>
      <c r="N2793" s="5">
        <v>4.861111111111111E-4</v>
      </c>
      <c r="O2793" t="s">
        <v>982</v>
      </c>
      <c r="P2793">
        <v>0</v>
      </c>
      <c r="Q2793">
        <v>20</v>
      </c>
      <c r="R2793" t="s">
        <v>983</v>
      </c>
      <c r="S2793" t="s">
        <v>984</v>
      </c>
    </row>
    <row r="2794" spans="1:19" x14ac:dyDescent="0.25">
      <c r="A2794" s="54">
        <f>_xlfn.XLOOKUP(B2794,'School Lookup'!D:D,'School Lookup'!F:F,0)</f>
        <v>823392</v>
      </c>
      <c r="B2794" s="54" t="str">
        <f>_xlfn.XLOOKUP(C2794,'School Lookup'!A:A,'School Lookup'!D:D,_xlfn.XLOOKUP(C2794,'School Lookup'!B:B,'School Lookup'!D:D,_xlfn.XLOOKUP(C2794,'School Lookup'!C:C,'School Lookup'!D:D,0)))</f>
        <v>Fitz Herbert C of E VA Primary School</v>
      </c>
      <c r="C2794" t="s">
        <v>18</v>
      </c>
      <c r="D2794" t="s">
        <v>2154</v>
      </c>
      <c r="E2794" t="s">
        <v>16</v>
      </c>
      <c r="F2794" t="s">
        <v>734</v>
      </c>
      <c r="G2794" t="s">
        <v>134</v>
      </c>
      <c r="H2794" t="s">
        <v>347</v>
      </c>
      <c r="I2794" t="s">
        <v>958</v>
      </c>
      <c r="J2794" t="s">
        <v>981</v>
      </c>
      <c r="K2794" s="4">
        <v>46037</v>
      </c>
      <c r="L2794" s="5">
        <v>0.51328703703703704</v>
      </c>
      <c r="M2794" t="s">
        <v>953</v>
      </c>
      <c r="N2794" s="5">
        <v>3.4722222222222222E-5</v>
      </c>
      <c r="O2794" t="s">
        <v>982</v>
      </c>
      <c r="P2794">
        <v>0</v>
      </c>
      <c r="Q2794">
        <v>20</v>
      </c>
      <c r="R2794" t="s">
        <v>998</v>
      </c>
      <c r="S2794" t="s">
        <v>987</v>
      </c>
    </row>
    <row r="2795" spans="1:19" x14ac:dyDescent="0.25">
      <c r="A2795" s="54">
        <f>_xlfn.XLOOKUP(B2795,'School Lookup'!D:D,'School Lookup'!F:F,0)</f>
        <v>823392</v>
      </c>
      <c r="B2795" s="54" t="str">
        <f>_xlfn.XLOOKUP(C2795,'School Lookup'!A:A,'School Lookup'!D:D,_xlfn.XLOOKUP(C2795,'School Lookup'!B:B,'School Lookup'!D:D,_xlfn.XLOOKUP(C2795,'School Lookup'!C:C,'School Lookup'!D:D,0)))</f>
        <v>Fitz Herbert C of E VA Primary School</v>
      </c>
      <c r="C2795" t="s">
        <v>18</v>
      </c>
      <c r="D2795" t="s">
        <v>2154</v>
      </c>
      <c r="E2795" t="s">
        <v>16</v>
      </c>
      <c r="F2795" t="s">
        <v>734</v>
      </c>
      <c r="G2795" t="s">
        <v>134</v>
      </c>
      <c r="H2795" t="s">
        <v>347</v>
      </c>
      <c r="I2795" t="s">
        <v>958</v>
      </c>
      <c r="J2795" t="s">
        <v>981</v>
      </c>
      <c r="K2795" s="4">
        <v>46037</v>
      </c>
      <c r="L2795" s="5">
        <v>0.52009259259259255</v>
      </c>
      <c r="M2795" t="s">
        <v>953</v>
      </c>
      <c r="N2795" s="5">
        <v>1.2268518518518518E-3</v>
      </c>
      <c r="O2795" t="s">
        <v>982</v>
      </c>
      <c r="P2795">
        <v>0</v>
      </c>
      <c r="Q2795">
        <v>20</v>
      </c>
      <c r="R2795" t="s">
        <v>998</v>
      </c>
      <c r="S2795" t="s">
        <v>987</v>
      </c>
    </row>
    <row r="2796" spans="1:19" x14ac:dyDescent="0.25">
      <c r="A2796" s="54">
        <f>_xlfn.XLOOKUP(B2796,'School Lookup'!D:D,'School Lookup'!F:F,0)</f>
        <v>682471</v>
      </c>
      <c r="B2796" s="54" t="str">
        <f>_xlfn.XLOOKUP(C2796,'School Lookup'!A:A,'School Lookup'!D:D,_xlfn.XLOOKUP(C2796,'School Lookup'!B:B,'School Lookup'!D:D,_xlfn.XLOOKUP(C2796,'School Lookup'!C:C,'School Lookup'!D:D,0)))</f>
        <v>Ridgeway Primary School</v>
      </c>
      <c r="C2796" t="s">
        <v>338</v>
      </c>
      <c r="D2796" t="s">
        <v>1543</v>
      </c>
      <c r="E2796" t="s">
        <v>16</v>
      </c>
      <c r="F2796" t="s">
        <v>734</v>
      </c>
      <c r="G2796" t="s">
        <v>328</v>
      </c>
      <c r="H2796" t="s">
        <v>885</v>
      </c>
      <c r="I2796" t="s">
        <v>958</v>
      </c>
      <c r="J2796" t="s">
        <v>981</v>
      </c>
      <c r="K2796" s="4">
        <v>46037</v>
      </c>
      <c r="L2796" s="5">
        <v>0.56322916666666667</v>
      </c>
      <c r="M2796" t="s">
        <v>953</v>
      </c>
      <c r="N2796" s="5">
        <v>7.407407407407407E-4</v>
      </c>
      <c r="O2796" t="s">
        <v>982</v>
      </c>
      <c r="P2796">
        <v>0</v>
      </c>
      <c r="Q2796">
        <v>20</v>
      </c>
      <c r="R2796" t="s">
        <v>983</v>
      </c>
      <c r="S2796" t="s">
        <v>984</v>
      </c>
    </row>
    <row r="2797" spans="1:19" x14ac:dyDescent="0.25">
      <c r="A2797" s="54">
        <f>_xlfn.XLOOKUP(B2797,'School Lookup'!D:D,'School Lookup'!F:F,0)</f>
        <v>682471</v>
      </c>
      <c r="B2797" s="54" t="str">
        <f>_xlfn.XLOOKUP(C2797,'School Lookup'!A:A,'School Lookup'!D:D,_xlfn.XLOOKUP(C2797,'School Lookup'!B:B,'School Lookup'!D:D,_xlfn.XLOOKUP(C2797,'School Lookup'!C:C,'School Lookup'!D:D,0)))</f>
        <v>Ridgeway Primary School</v>
      </c>
      <c r="C2797" t="s">
        <v>338</v>
      </c>
      <c r="D2797" t="s">
        <v>2155</v>
      </c>
      <c r="E2797" t="s">
        <v>16</v>
      </c>
      <c r="F2797" t="s">
        <v>734</v>
      </c>
      <c r="G2797" t="s">
        <v>328</v>
      </c>
      <c r="H2797" t="s">
        <v>885</v>
      </c>
      <c r="I2797" t="s">
        <v>958</v>
      </c>
      <c r="J2797" t="s">
        <v>981</v>
      </c>
      <c r="K2797" s="4">
        <v>46037</v>
      </c>
      <c r="L2797" s="5">
        <v>0.65718750000000004</v>
      </c>
      <c r="M2797" t="s">
        <v>953</v>
      </c>
      <c r="N2797" s="5">
        <v>2.3148148148148147E-5</v>
      </c>
      <c r="O2797" t="s">
        <v>982</v>
      </c>
      <c r="P2797">
        <v>0</v>
      </c>
      <c r="Q2797">
        <v>20</v>
      </c>
      <c r="R2797" t="s">
        <v>986</v>
      </c>
      <c r="S2797" t="s">
        <v>987</v>
      </c>
    </row>
    <row r="2798" spans="1:19" x14ac:dyDescent="0.25">
      <c r="A2798" s="54">
        <f>_xlfn.XLOOKUP(B2798,'School Lookup'!D:D,'School Lookup'!F:F,0)</f>
        <v>682471</v>
      </c>
      <c r="B2798" s="54" t="str">
        <f>_xlfn.XLOOKUP(C2798,'School Lookup'!A:A,'School Lookup'!D:D,_xlfn.XLOOKUP(C2798,'School Lookup'!B:B,'School Lookup'!D:D,_xlfn.XLOOKUP(C2798,'School Lookup'!C:C,'School Lookup'!D:D,0)))</f>
        <v>Ridgeway Primary School</v>
      </c>
      <c r="C2798" t="s">
        <v>327</v>
      </c>
      <c r="D2798">
        <v>500</v>
      </c>
      <c r="E2798" t="s">
        <v>16</v>
      </c>
      <c r="F2798" t="s">
        <v>734</v>
      </c>
      <c r="G2798" t="s">
        <v>328</v>
      </c>
      <c r="H2798" t="s">
        <v>885</v>
      </c>
      <c r="I2798" t="s">
        <v>958</v>
      </c>
      <c r="J2798" t="s">
        <v>959</v>
      </c>
      <c r="K2798" s="4">
        <v>46037</v>
      </c>
      <c r="L2798" s="5">
        <v>0.61486111111111108</v>
      </c>
      <c r="M2798" t="s">
        <v>953</v>
      </c>
      <c r="N2798" s="5">
        <v>5.3240740740740744E-4</v>
      </c>
      <c r="O2798" t="s">
        <v>960</v>
      </c>
      <c r="P2798">
        <v>0</v>
      </c>
      <c r="Q2798">
        <v>20</v>
      </c>
      <c r="R2798" t="s">
        <v>961</v>
      </c>
      <c r="S2798" t="s">
        <v>955</v>
      </c>
    </row>
    <row r="2799" spans="1:19" x14ac:dyDescent="0.25">
      <c r="A2799" s="54">
        <f>_xlfn.XLOOKUP(B2799,'School Lookup'!D:D,'School Lookup'!F:F,0)</f>
        <v>682471</v>
      </c>
      <c r="B2799" s="54" t="str">
        <f>_xlfn.XLOOKUP(C2799,'School Lookup'!A:A,'School Lookup'!D:D,_xlfn.XLOOKUP(C2799,'School Lookup'!B:B,'School Lookup'!D:D,_xlfn.XLOOKUP(C2799,'School Lookup'!C:C,'School Lookup'!D:D,0)))</f>
        <v>Ridgeway Primary School</v>
      </c>
      <c r="C2799" t="s">
        <v>327</v>
      </c>
      <c r="D2799" t="s">
        <v>962</v>
      </c>
      <c r="E2799" t="s">
        <v>16</v>
      </c>
      <c r="F2799" t="s">
        <v>734</v>
      </c>
      <c r="G2799" t="s">
        <v>328</v>
      </c>
      <c r="H2799" t="s">
        <v>885</v>
      </c>
      <c r="I2799" t="s">
        <v>958</v>
      </c>
      <c r="J2799" t="s">
        <v>959</v>
      </c>
      <c r="K2799" s="4">
        <v>46037</v>
      </c>
      <c r="L2799" s="5">
        <v>0.65510416666666671</v>
      </c>
      <c r="M2799" t="s">
        <v>953</v>
      </c>
      <c r="N2799" s="5">
        <v>8.3333333333333339E-4</v>
      </c>
      <c r="O2799" t="s">
        <v>960</v>
      </c>
      <c r="P2799">
        <v>0</v>
      </c>
      <c r="Q2799">
        <v>20</v>
      </c>
      <c r="R2799" t="s">
        <v>955</v>
      </c>
    </row>
    <row r="2800" spans="1:19" x14ac:dyDescent="0.25">
      <c r="A2800" s="54">
        <f>_xlfn.XLOOKUP(B2800,'School Lookup'!D:D,'School Lookup'!F:F,0)</f>
        <v>682471</v>
      </c>
      <c r="B2800" s="54" t="str">
        <f>_xlfn.XLOOKUP(C2800,'School Lookup'!A:A,'School Lookup'!D:D,_xlfn.XLOOKUP(C2800,'School Lookup'!B:B,'School Lookup'!D:D,_xlfn.XLOOKUP(C2800,'School Lookup'!C:C,'School Lookup'!D:D,0)))</f>
        <v>Ridgeway Primary School</v>
      </c>
      <c r="C2800" t="s">
        <v>327</v>
      </c>
      <c r="D2800">
        <v>500</v>
      </c>
      <c r="E2800" t="s">
        <v>16</v>
      </c>
      <c r="F2800" t="s">
        <v>734</v>
      </c>
      <c r="G2800" t="s">
        <v>328</v>
      </c>
      <c r="H2800" t="s">
        <v>885</v>
      </c>
      <c r="I2800" t="s">
        <v>958</v>
      </c>
      <c r="J2800" t="s">
        <v>959</v>
      </c>
      <c r="K2800" s="4">
        <v>46037</v>
      </c>
      <c r="L2800" s="5">
        <v>0.65510416666666671</v>
      </c>
      <c r="M2800" t="s">
        <v>953</v>
      </c>
      <c r="N2800" s="5">
        <v>8.3333333333333339E-4</v>
      </c>
      <c r="O2800" t="s">
        <v>960</v>
      </c>
      <c r="P2800">
        <v>0</v>
      </c>
      <c r="Q2800">
        <v>20</v>
      </c>
      <c r="R2800" t="s">
        <v>961</v>
      </c>
      <c r="S2800" t="s">
        <v>955</v>
      </c>
    </row>
    <row r="2801" spans="1:19" x14ac:dyDescent="0.25">
      <c r="A2801" s="54">
        <f>_xlfn.XLOOKUP(B2801,'School Lookup'!D:D,'School Lookup'!F:F,0)</f>
        <v>682471</v>
      </c>
      <c r="B2801" s="54" t="str">
        <f>_xlfn.XLOOKUP(C2801,'School Lookup'!A:A,'School Lookup'!D:D,_xlfn.XLOOKUP(C2801,'School Lookup'!B:B,'School Lookup'!D:D,_xlfn.XLOOKUP(C2801,'School Lookup'!C:C,'School Lookup'!D:D,0)))</f>
        <v>Ridgeway Primary School</v>
      </c>
      <c r="C2801" t="s">
        <v>327</v>
      </c>
      <c r="D2801" t="s">
        <v>963</v>
      </c>
      <c r="E2801" t="s">
        <v>16</v>
      </c>
      <c r="F2801" t="s">
        <v>734</v>
      </c>
      <c r="G2801" t="s">
        <v>328</v>
      </c>
      <c r="H2801" t="s">
        <v>885</v>
      </c>
      <c r="I2801" t="s">
        <v>958</v>
      </c>
      <c r="J2801" t="s">
        <v>959</v>
      </c>
      <c r="K2801" s="4">
        <v>46037</v>
      </c>
      <c r="L2801" s="5">
        <v>0.40403935185185186</v>
      </c>
      <c r="M2801" t="s">
        <v>953</v>
      </c>
      <c r="N2801" s="5">
        <v>8.7962962962962962E-4</v>
      </c>
      <c r="O2801" t="s">
        <v>960</v>
      </c>
      <c r="P2801">
        <v>0</v>
      </c>
      <c r="Q2801">
        <v>20</v>
      </c>
      <c r="R2801" t="s">
        <v>955</v>
      </c>
    </row>
    <row r="2802" spans="1:19" x14ac:dyDescent="0.25">
      <c r="A2802" s="54">
        <f>_xlfn.XLOOKUP(B2802,'School Lookup'!D:D,'School Lookup'!F:F,0)</f>
        <v>682471</v>
      </c>
      <c r="B2802" s="54" t="str">
        <f>_xlfn.XLOOKUP(C2802,'School Lookup'!A:A,'School Lookup'!D:D,_xlfn.XLOOKUP(C2802,'School Lookup'!B:B,'School Lookup'!D:D,_xlfn.XLOOKUP(C2802,'School Lookup'!C:C,'School Lookup'!D:D,0)))</f>
        <v>Ridgeway Primary School</v>
      </c>
      <c r="C2802" t="s">
        <v>327</v>
      </c>
      <c r="D2802">
        <v>500</v>
      </c>
      <c r="E2802" t="s">
        <v>16</v>
      </c>
      <c r="F2802" t="s">
        <v>734</v>
      </c>
      <c r="G2802" t="s">
        <v>328</v>
      </c>
      <c r="H2802" t="s">
        <v>885</v>
      </c>
      <c r="I2802" t="s">
        <v>958</v>
      </c>
      <c r="J2802" t="s">
        <v>959</v>
      </c>
      <c r="K2802" s="4">
        <v>46037</v>
      </c>
      <c r="L2802" s="5">
        <v>0.40403935185185186</v>
      </c>
      <c r="M2802" t="s">
        <v>953</v>
      </c>
      <c r="N2802" s="5">
        <v>8.7962962962962962E-4</v>
      </c>
      <c r="O2802" t="s">
        <v>960</v>
      </c>
      <c r="P2802">
        <v>0</v>
      </c>
      <c r="Q2802">
        <v>20</v>
      </c>
      <c r="R2802" t="s">
        <v>961</v>
      </c>
      <c r="S2802" t="s">
        <v>955</v>
      </c>
    </row>
    <row r="2803" spans="1:19" x14ac:dyDescent="0.25">
      <c r="A2803" s="54">
        <f>_xlfn.XLOOKUP(B2803,'School Lookup'!D:D,'School Lookup'!F:F,0)</f>
        <v>682471</v>
      </c>
      <c r="B2803" s="54" t="str">
        <f>_xlfn.XLOOKUP(C2803,'School Lookup'!A:A,'School Lookup'!D:D,_xlfn.XLOOKUP(C2803,'School Lookup'!B:B,'School Lookup'!D:D,_xlfn.XLOOKUP(C2803,'School Lookup'!C:C,'School Lookup'!D:D,0)))</f>
        <v>Ridgeway Primary School</v>
      </c>
      <c r="C2803" t="s">
        <v>327</v>
      </c>
      <c r="D2803" t="s">
        <v>963</v>
      </c>
      <c r="E2803" t="s">
        <v>16</v>
      </c>
      <c r="F2803" t="s">
        <v>734</v>
      </c>
      <c r="G2803" t="s">
        <v>328</v>
      </c>
      <c r="H2803" t="s">
        <v>885</v>
      </c>
      <c r="I2803" t="s">
        <v>958</v>
      </c>
      <c r="J2803" t="s">
        <v>959</v>
      </c>
      <c r="K2803" s="4">
        <v>46037</v>
      </c>
      <c r="L2803" s="5">
        <v>0.47221064814814817</v>
      </c>
      <c r="M2803" t="s">
        <v>953</v>
      </c>
      <c r="N2803" s="5">
        <v>5.4398148148148144E-4</v>
      </c>
      <c r="O2803" t="s">
        <v>960</v>
      </c>
      <c r="P2803">
        <v>0</v>
      </c>
      <c r="Q2803">
        <v>20</v>
      </c>
      <c r="R2803" t="s">
        <v>955</v>
      </c>
    </row>
    <row r="2804" spans="1:19" x14ac:dyDescent="0.25">
      <c r="A2804" s="54">
        <f>_xlfn.XLOOKUP(B2804,'School Lookup'!D:D,'School Lookup'!F:F,0)</f>
        <v>682471</v>
      </c>
      <c r="B2804" s="54" t="str">
        <f>_xlfn.XLOOKUP(C2804,'School Lookup'!A:A,'School Lookup'!D:D,_xlfn.XLOOKUP(C2804,'School Lookup'!B:B,'School Lookup'!D:D,_xlfn.XLOOKUP(C2804,'School Lookup'!C:C,'School Lookup'!D:D,0)))</f>
        <v>Ridgeway Primary School</v>
      </c>
      <c r="C2804" t="s">
        <v>327</v>
      </c>
      <c r="D2804">
        <v>500</v>
      </c>
      <c r="E2804" t="s">
        <v>16</v>
      </c>
      <c r="F2804" t="s">
        <v>734</v>
      </c>
      <c r="G2804" t="s">
        <v>328</v>
      </c>
      <c r="H2804" t="s">
        <v>885</v>
      </c>
      <c r="I2804" t="s">
        <v>958</v>
      </c>
      <c r="J2804" t="s">
        <v>959</v>
      </c>
      <c r="K2804" s="4">
        <v>46037</v>
      </c>
      <c r="L2804" s="5">
        <v>0.47221064814814817</v>
      </c>
      <c r="M2804" t="s">
        <v>953</v>
      </c>
      <c r="N2804" s="5">
        <v>5.4398148148148144E-4</v>
      </c>
      <c r="O2804" t="s">
        <v>960</v>
      </c>
      <c r="P2804">
        <v>0</v>
      </c>
      <c r="Q2804">
        <v>20</v>
      </c>
      <c r="R2804" t="s">
        <v>961</v>
      </c>
      <c r="S2804" t="s">
        <v>955</v>
      </c>
    </row>
    <row r="2805" spans="1:19" x14ac:dyDescent="0.25">
      <c r="A2805" s="54">
        <f>_xlfn.XLOOKUP(B2805,'School Lookup'!D:D,'School Lookup'!F:F,0)</f>
        <v>682471</v>
      </c>
      <c r="B2805" s="54" t="str">
        <f>_xlfn.XLOOKUP(C2805,'School Lookup'!A:A,'School Lookup'!D:D,_xlfn.XLOOKUP(C2805,'School Lookup'!B:B,'School Lookup'!D:D,_xlfn.XLOOKUP(C2805,'School Lookup'!C:C,'School Lookup'!D:D,0)))</f>
        <v>Ridgeway Primary School</v>
      </c>
      <c r="C2805" t="s">
        <v>327</v>
      </c>
      <c r="D2805">
        <v>500</v>
      </c>
      <c r="E2805" t="s">
        <v>16</v>
      </c>
      <c r="F2805" t="s">
        <v>734</v>
      </c>
      <c r="G2805" t="s">
        <v>328</v>
      </c>
      <c r="H2805" t="s">
        <v>885</v>
      </c>
      <c r="I2805" t="s">
        <v>958</v>
      </c>
      <c r="J2805" t="s">
        <v>959</v>
      </c>
      <c r="K2805" s="4">
        <v>46037</v>
      </c>
      <c r="L2805" s="5">
        <v>0.5247222222222222</v>
      </c>
      <c r="M2805" t="s">
        <v>953</v>
      </c>
      <c r="N2805" s="5">
        <v>1.7361111111111112E-4</v>
      </c>
      <c r="O2805" t="s">
        <v>960</v>
      </c>
      <c r="P2805">
        <v>0</v>
      </c>
      <c r="Q2805">
        <v>20</v>
      </c>
      <c r="R2805" t="s">
        <v>961</v>
      </c>
      <c r="S2805" t="s">
        <v>955</v>
      </c>
    </row>
    <row r="2806" spans="1:19" x14ac:dyDescent="0.25">
      <c r="A2806" s="54">
        <f>_xlfn.XLOOKUP(B2806,'School Lookup'!D:D,'School Lookup'!F:F,0)</f>
        <v>682471</v>
      </c>
      <c r="B2806" s="54" t="str">
        <f>_xlfn.XLOOKUP(C2806,'School Lookup'!A:A,'School Lookup'!D:D,_xlfn.XLOOKUP(C2806,'School Lookup'!B:B,'School Lookup'!D:D,_xlfn.XLOOKUP(C2806,'School Lookup'!C:C,'School Lookup'!D:D,0)))</f>
        <v>Ridgeway Primary School</v>
      </c>
      <c r="C2806" t="s">
        <v>327</v>
      </c>
      <c r="D2806">
        <v>500</v>
      </c>
      <c r="E2806" t="s">
        <v>16</v>
      </c>
      <c r="F2806" t="s">
        <v>734</v>
      </c>
      <c r="G2806" t="s">
        <v>328</v>
      </c>
      <c r="H2806" t="s">
        <v>885</v>
      </c>
      <c r="I2806" t="s">
        <v>958</v>
      </c>
      <c r="J2806" t="s">
        <v>959</v>
      </c>
      <c r="K2806" s="4">
        <v>46037</v>
      </c>
      <c r="L2806" s="5">
        <v>0.53627314814814819</v>
      </c>
      <c r="M2806" t="s">
        <v>953</v>
      </c>
      <c r="N2806" s="5">
        <v>4.6296296296296294E-5</v>
      </c>
      <c r="O2806" t="s">
        <v>960</v>
      </c>
      <c r="P2806">
        <v>0</v>
      </c>
      <c r="Q2806">
        <v>20</v>
      </c>
      <c r="R2806" t="s">
        <v>961</v>
      </c>
      <c r="S2806" t="s">
        <v>955</v>
      </c>
    </row>
    <row r="2807" spans="1:19" x14ac:dyDescent="0.25">
      <c r="A2807" s="54">
        <f>_xlfn.XLOOKUP(B2807,'School Lookup'!D:D,'School Lookup'!F:F,0)</f>
        <v>682471</v>
      </c>
      <c r="B2807" s="54" t="str">
        <f>_xlfn.XLOOKUP(C2807,'School Lookup'!A:A,'School Lookup'!D:D,_xlfn.XLOOKUP(C2807,'School Lookup'!B:B,'School Lookup'!D:D,_xlfn.XLOOKUP(C2807,'School Lookup'!C:C,'School Lookup'!D:D,0)))</f>
        <v>Ridgeway Primary School</v>
      </c>
      <c r="C2807" t="s">
        <v>327</v>
      </c>
      <c r="D2807" t="s">
        <v>962</v>
      </c>
      <c r="E2807" t="s">
        <v>16</v>
      </c>
      <c r="F2807" t="s">
        <v>734</v>
      </c>
      <c r="G2807" t="s">
        <v>328</v>
      </c>
      <c r="H2807" t="s">
        <v>885</v>
      </c>
      <c r="I2807" t="s">
        <v>958</v>
      </c>
      <c r="J2807" t="s">
        <v>959</v>
      </c>
      <c r="K2807" s="4">
        <v>46037</v>
      </c>
      <c r="L2807" s="5">
        <v>0.55134259259259255</v>
      </c>
      <c r="M2807" t="s">
        <v>953</v>
      </c>
      <c r="N2807" s="5">
        <v>1.1111111111111111E-3</v>
      </c>
      <c r="O2807" t="s">
        <v>960</v>
      </c>
      <c r="P2807">
        <v>0</v>
      </c>
      <c r="Q2807">
        <v>20</v>
      </c>
      <c r="R2807" t="s">
        <v>955</v>
      </c>
    </row>
    <row r="2808" spans="1:19" x14ac:dyDescent="0.25">
      <c r="A2808" s="54">
        <f>_xlfn.XLOOKUP(B2808,'School Lookup'!D:D,'School Lookup'!F:F,0)</f>
        <v>682471</v>
      </c>
      <c r="B2808" s="54" t="str">
        <f>_xlfn.XLOOKUP(C2808,'School Lookup'!A:A,'School Lookup'!D:D,_xlfn.XLOOKUP(C2808,'School Lookup'!B:B,'School Lookup'!D:D,_xlfn.XLOOKUP(C2808,'School Lookup'!C:C,'School Lookup'!D:D,0)))</f>
        <v>Ridgeway Primary School</v>
      </c>
      <c r="C2808" t="s">
        <v>327</v>
      </c>
      <c r="D2808">
        <v>500</v>
      </c>
      <c r="E2808" t="s">
        <v>16</v>
      </c>
      <c r="F2808" t="s">
        <v>734</v>
      </c>
      <c r="G2808" t="s">
        <v>328</v>
      </c>
      <c r="H2808" t="s">
        <v>885</v>
      </c>
      <c r="I2808" t="s">
        <v>958</v>
      </c>
      <c r="J2808" t="s">
        <v>959</v>
      </c>
      <c r="K2808" s="4">
        <v>46037</v>
      </c>
      <c r="L2808" s="5">
        <v>0.55134259259259255</v>
      </c>
      <c r="M2808" t="s">
        <v>953</v>
      </c>
      <c r="N2808" s="5">
        <v>1.1111111111111111E-3</v>
      </c>
      <c r="O2808" t="s">
        <v>960</v>
      </c>
      <c r="P2808">
        <v>0</v>
      </c>
      <c r="Q2808">
        <v>20</v>
      </c>
      <c r="R2808" t="s">
        <v>961</v>
      </c>
      <c r="S2808" t="s">
        <v>955</v>
      </c>
    </row>
    <row r="2809" spans="1:19" x14ac:dyDescent="0.25">
      <c r="A2809" s="54">
        <f>_xlfn.XLOOKUP(B2809,'School Lookup'!D:D,'School Lookup'!F:F,0)</f>
        <v>682471</v>
      </c>
      <c r="B2809" s="54" t="str">
        <f>_xlfn.XLOOKUP(C2809,'School Lookup'!A:A,'School Lookup'!D:D,_xlfn.XLOOKUP(C2809,'School Lookup'!B:B,'School Lookup'!D:D,_xlfn.XLOOKUP(C2809,'School Lookup'!C:C,'School Lookup'!D:D,0)))</f>
        <v>Ridgeway Primary School</v>
      </c>
      <c r="C2809" t="s">
        <v>327</v>
      </c>
      <c r="D2809">
        <v>500</v>
      </c>
      <c r="E2809" t="s">
        <v>16</v>
      </c>
      <c r="F2809" t="s">
        <v>734</v>
      </c>
      <c r="G2809" t="s">
        <v>328</v>
      </c>
      <c r="H2809" t="s">
        <v>885</v>
      </c>
      <c r="I2809" t="s">
        <v>958</v>
      </c>
      <c r="J2809" t="s">
        <v>959</v>
      </c>
      <c r="K2809" s="4">
        <v>46037</v>
      </c>
      <c r="L2809" s="5">
        <v>0.57634259259259257</v>
      </c>
      <c r="M2809" t="s">
        <v>953</v>
      </c>
      <c r="N2809" s="5">
        <v>3.4722222222222222E-5</v>
      </c>
      <c r="O2809" t="s">
        <v>960</v>
      </c>
      <c r="P2809">
        <v>0</v>
      </c>
      <c r="Q2809">
        <v>20</v>
      </c>
      <c r="R2809" t="s">
        <v>961</v>
      </c>
      <c r="S2809" t="s">
        <v>955</v>
      </c>
    </row>
    <row r="2810" spans="1:19" x14ac:dyDescent="0.25">
      <c r="A2810" s="54">
        <f>_xlfn.XLOOKUP(B2810,'School Lookup'!D:D,'School Lookup'!F:F,0)</f>
        <v>682471</v>
      </c>
      <c r="B2810" s="54" t="str">
        <f>_xlfn.XLOOKUP(C2810,'School Lookup'!A:A,'School Lookup'!D:D,_xlfn.XLOOKUP(C2810,'School Lookup'!B:B,'School Lookup'!D:D,_xlfn.XLOOKUP(C2810,'School Lookup'!C:C,'School Lookup'!D:D,0)))</f>
        <v>Ridgeway Primary School</v>
      </c>
      <c r="C2810" t="s">
        <v>327</v>
      </c>
      <c r="D2810">
        <v>500</v>
      </c>
      <c r="E2810" t="s">
        <v>16</v>
      </c>
      <c r="F2810" t="s">
        <v>734</v>
      </c>
      <c r="G2810" t="s">
        <v>328</v>
      </c>
      <c r="H2810" t="s">
        <v>885</v>
      </c>
      <c r="I2810" t="s">
        <v>958</v>
      </c>
      <c r="J2810" t="s">
        <v>959</v>
      </c>
      <c r="K2810" s="4">
        <v>46037</v>
      </c>
      <c r="L2810" s="5">
        <v>0.58322916666666669</v>
      </c>
      <c r="M2810" t="s">
        <v>953</v>
      </c>
      <c r="N2810" s="5">
        <v>2.3148148148148147E-5</v>
      </c>
      <c r="O2810" t="s">
        <v>960</v>
      </c>
      <c r="P2810">
        <v>0</v>
      </c>
      <c r="Q2810">
        <v>20</v>
      </c>
      <c r="R2810" t="s">
        <v>961</v>
      </c>
      <c r="S2810" t="s">
        <v>955</v>
      </c>
    </row>
    <row r="2811" spans="1:19" x14ac:dyDescent="0.25">
      <c r="A2811" s="54">
        <f>_xlfn.XLOOKUP(B2811,'School Lookup'!D:D,'School Lookup'!F:F,0)</f>
        <v>682471</v>
      </c>
      <c r="B2811" s="54" t="str">
        <f>_xlfn.XLOOKUP(C2811,'School Lookup'!A:A,'School Lookup'!D:D,_xlfn.XLOOKUP(C2811,'School Lookup'!B:B,'School Lookup'!D:D,_xlfn.XLOOKUP(C2811,'School Lookup'!C:C,'School Lookup'!D:D,0)))</f>
        <v>Ridgeway Primary School</v>
      </c>
      <c r="C2811" t="s">
        <v>327</v>
      </c>
      <c r="D2811">
        <v>500</v>
      </c>
      <c r="E2811" t="s">
        <v>16</v>
      </c>
      <c r="F2811" t="s">
        <v>734</v>
      </c>
      <c r="G2811" t="s">
        <v>328</v>
      </c>
      <c r="H2811" t="s">
        <v>885</v>
      </c>
      <c r="I2811" t="s">
        <v>958</v>
      </c>
      <c r="J2811" t="s">
        <v>959</v>
      </c>
      <c r="K2811" s="4">
        <v>46037</v>
      </c>
      <c r="L2811" s="5">
        <v>0.5877430555555555</v>
      </c>
      <c r="M2811" t="s">
        <v>953</v>
      </c>
      <c r="N2811" s="5">
        <v>4.6296296296296294E-5</v>
      </c>
      <c r="O2811" t="s">
        <v>960</v>
      </c>
      <c r="P2811">
        <v>0</v>
      </c>
      <c r="Q2811">
        <v>20</v>
      </c>
      <c r="R2811" t="s">
        <v>961</v>
      </c>
      <c r="S2811" t="s">
        <v>955</v>
      </c>
    </row>
    <row r="2812" spans="1:19" x14ac:dyDescent="0.25">
      <c r="A2812" s="54">
        <f>_xlfn.XLOOKUP(B2812,'School Lookup'!D:D,'School Lookup'!F:F,0)</f>
        <v>682471</v>
      </c>
      <c r="B2812" s="54" t="str">
        <f>_xlfn.XLOOKUP(C2812,'School Lookup'!A:A,'School Lookup'!D:D,_xlfn.XLOOKUP(C2812,'School Lookup'!B:B,'School Lookup'!D:D,_xlfn.XLOOKUP(C2812,'School Lookup'!C:C,'School Lookup'!D:D,0)))</f>
        <v>Ridgeway Primary School</v>
      </c>
      <c r="C2812" t="s">
        <v>327</v>
      </c>
      <c r="D2812">
        <v>500</v>
      </c>
      <c r="E2812" t="s">
        <v>16</v>
      </c>
      <c r="F2812" t="s">
        <v>734</v>
      </c>
      <c r="G2812" t="s">
        <v>328</v>
      </c>
      <c r="H2812" t="s">
        <v>885</v>
      </c>
      <c r="I2812" t="s">
        <v>958</v>
      </c>
      <c r="J2812" t="s">
        <v>959</v>
      </c>
      <c r="K2812" s="4">
        <v>46037</v>
      </c>
      <c r="L2812" s="5">
        <v>0.58810185185185182</v>
      </c>
      <c r="M2812" t="s">
        <v>953</v>
      </c>
      <c r="N2812" s="5">
        <v>4.0509259259259258E-4</v>
      </c>
      <c r="O2812" t="s">
        <v>960</v>
      </c>
      <c r="P2812">
        <v>0</v>
      </c>
      <c r="Q2812">
        <v>20</v>
      </c>
      <c r="R2812" t="s">
        <v>961</v>
      </c>
      <c r="S2812" t="s">
        <v>955</v>
      </c>
    </row>
    <row r="2813" spans="1:19" x14ac:dyDescent="0.25">
      <c r="A2813" s="54">
        <f>_xlfn.XLOOKUP(B2813,'School Lookup'!D:D,'School Lookup'!F:F,0)</f>
        <v>682471</v>
      </c>
      <c r="B2813" s="54" t="str">
        <f>_xlfn.XLOOKUP(C2813,'School Lookup'!A:A,'School Lookup'!D:D,_xlfn.XLOOKUP(C2813,'School Lookup'!B:B,'School Lookup'!D:D,_xlfn.XLOOKUP(C2813,'School Lookup'!C:C,'School Lookup'!D:D,0)))</f>
        <v>Ridgeway Primary School</v>
      </c>
      <c r="C2813" t="s">
        <v>327</v>
      </c>
      <c r="D2813" t="s">
        <v>962</v>
      </c>
      <c r="E2813" t="s">
        <v>16</v>
      </c>
      <c r="F2813" t="s">
        <v>734</v>
      </c>
      <c r="G2813" t="s">
        <v>328</v>
      </c>
      <c r="H2813" t="s">
        <v>885</v>
      </c>
      <c r="I2813" t="s">
        <v>958</v>
      </c>
      <c r="J2813" t="s">
        <v>959</v>
      </c>
      <c r="K2813" s="4">
        <v>46037</v>
      </c>
      <c r="L2813" s="5">
        <v>0.60218749999999999</v>
      </c>
      <c r="M2813" t="s">
        <v>953</v>
      </c>
      <c r="N2813" s="5">
        <v>6.8287037037037036E-4</v>
      </c>
      <c r="O2813" t="s">
        <v>960</v>
      </c>
      <c r="P2813">
        <v>0</v>
      </c>
      <c r="Q2813">
        <v>20</v>
      </c>
      <c r="R2813" t="s">
        <v>955</v>
      </c>
    </row>
    <row r="2814" spans="1:19" x14ac:dyDescent="0.25">
      <c r="A2814" s="54">
        <f>_xlfn.XLOOKUP(B2814,'School Lookup'!D:D,'School Lookup'!F:F,0)</f>
        <v>682471</v>
      </c>
      <c r="B2814" s="54" t="str">
        <f>_xlfn.XLOOKUP(C2814,'School Lookup'!A:A,'School Lookup'!D:D,_xlfn.XLOOKUP(C2814,'School Lookup'!B:B,'School Lookup'!D:D,_xlfn.XLOOKUP(C2814,'School Lookup'!C:C,'School Lookup'!D:D,0)))</f>
        <v>Ridgeway Primary School</v>
      </c>
      <c r="C2814" t="s">
        <v>327</v>
      </c>
      <c r="D2814">
        <v>500</v>
      </c>
      <c r="E2814" t="s">
        <v>16</v>
      </c>
      <c r="F2814" t="s">
        <v>734</v>
      </c>
      <c r="G2814" t="s">
        <v>328</v>
      </c>
      <c r="H2814" t="s">
        <v>885</v>
      </c>
      <c r="I2814" t="s">
        <v>958</v>
      </c>
      <c r="J2814" t="s">
        <v>959</v>
      </c>
      <c r="K2814" s="4">
        <v>46037</v>
      </c>
      <c r="L2814" s="5">
        <v>0.60218749999999999</v>
      </c>
      <c r="M2814" t="s">
        <v>953</v>
      </c>
      <c r="N2814" s="5">
        <v>6.8287037037037036E-4</v>
      </c>
      <c r="O2814" t="s">
        <v>960</v>
      </c>
      <c r="P2814">
        <v>0</v>
      </c>
      <c r="Q2814">
        <v>20</v>
      </c>
      <c r="R2814" t="s">
        <v>961</v>
      </c>
      <c r="S2814" t="s">
        <v>955</v>
      </c>
    </row>
    <row r="2815" spans="1:19" x14ac:dyDescent="0.25">
      <c r="A2815" s="54">
        <f>_xlfn.XLOOKUP(B2815,'School Lookup'!D:D,'School Lookup'!F:F,0)</f>
        <v>682471</v>
      </c>
      <c r="B2815" s="54" t="str">
        <f>_xlfn.XLOOKUP(C2815,'School Lookup'!A:A,'School Lookup'!D:D,_xlfn.XLOOKUP(C2815,'School Lookup'!B:B,'School Lookup'!D:D,_xlfn.XLOOKUP(C2815,'School Lookup'!C:C,'School Lookup'!D:D,0)))</f>
        <v>Ridgeway Primary School</v>
      </c>
      <c r="C2815" t="s">
        <v>327</v>
      </c>
      <c r="D2815" t="s">
        <v>962</v>
      </c>
      <c r="E2815" t="s">
        <v>16</v>
      </c>
      <c r="F2815" t="s">
        <v>734</v>
      </c>
      <c r="G2815" t="s">
        <v>328</v>
      </c>
      <c r="H2815" t="s">
        <v>885</v>
      </c>
      <c r="I2815" t="s">
        <v>958</v>
      </c>
      <c r="J2815" t="s">
        <v>959</v>
      </c>
      <c r="K2815" s="4">
        <v>46037</v>
      </c>
      <c r="L2815" s="5">
        <v>0.61395833333333338</v>
      </c>
      <c r="M2815" t="s">
        <v>953</v>
      </c>
      <c r="N2815" s="5">
        <v>3.5879629629629629E-4</v>
      </c>
      <c r="O2815" t="s">
        <v>960</v>
      </c>
      <c r="P2815">
        <v>0</v>
      </c>
      <c r="Q2815">
        <v>20</v>
      </c>
      <c r="R2815" t="s">
        <v>955</v>
      </c>
    </row>
    <row r="2816" spans="1:19" x14ac:dyDescent="0.25">
      <c r="A2816" s="54">
        <f>_xlfn.XLOOKUP(B2816,'School Lookup'!D:D,'School Lookup'!F:F,0)</f>
        <v>682471</v>
      </c>
      <c r="B2816" s="54" t="str">
        <f>_xlfn.XLOOKUP(C2816,'School Lookup'!A:A,'School Lookup'!D:D,_xlfn.XLOOKUP(C2816,'School Lookup'!B:B,'School Lookup'!D:D,_xlfn.XLOOKUP(C2816,'School Lookup'!C:C,'School Lookup'!D:D,0)))</f>
        <v>Ridgeway Primary School</v>
      </c>
      <c r="C2816" t="s">
        <v>327</v>
      </c>
      <c r="D2816">
        <v>500</v>
      </c>
      <c r="E2816" t="s">
        <v>16</v>
      </c>
      <c r="F2816" t="s">
        <v>734</v>
      </c>
      <c r="G2816" t="s">
        <v>328</v>
      </c>
      <c r="H2816" t="s">
        <v>885</v>
      </c>
      <c r="I2816" t="s">
        <v>958</v>
      </c>
      <c r="J2816" t="s">
        <v>959</v>
      </c>
      <c r="K2816" s="4">
        <v>46037</v>
      </c>
      <c r="L2816" s="5">
        <v>0.61395833333333338</v>
      </c>
      <c r="M2816" t="s">
        <v>953</v>
      </c>
      <c r="N2816" s="5">
        <v>3.5879629629629629E-4</v>
      </c>
      <c r="O2816" t="s">
        <v>960</v>
      </c>
      <c r="P2816">
        <v>0</v>
      </c>
      <c r="Q2816">
        <v>20</v>
      </c>
      <c r="R2816" t="s">
        <v>961</v>
      </c>
      <c r="S2816" t="s">
        <v>955</v>
      </c>
    </row>
    <row r="2817" spans="1:19" x14ac:dyDescent="0.25">
      <c r="A2817" s="54">
        <f>_xlfn.XLOOKUP(B2817,'School Lookup'!D:D,'School Lookup'!F:F,0)</f>
        <v>682471</v>
      </c>
      <c r="B2817" s="54" t="str">
        <f>_xlfn.XLOOKUP(C2817,'School Lookup'!A:A,'School Lookup'!D:D,_xlfn.XLOOKUP(C2817,'School Lookup'!B:B,'School Lookup'!D:D,_xlfn.XLOOKUP(C2817,'School Lookup'!C:C,'School Lookup'!D:D,0)))</f>
        <v>Ridgeway Primary School</v>
      </c>
      <c r="C2817" t="s">
        <v>327</v>
      </c>
      <c r="D2817" t="s">
        <v>962</v>
      </c>
      <c r="E2817" t="s">
        <v>16</v>
      </c>
      <c r="F2817" t="s">
        <v>734</v>
      </c>
      <c r="G2817" t="s">
        <v>328</v>
      </c>
      <c r="H2817" t="s">
        <v>885</v>
      </c>
      <c r="I2817" t="s">
        <v>958</v>
      </c>
      <c r="J2817" t="s">
        <v>959</v>
      </c>
      <c r="K2817" s="4">
        <v>46037</v>
      </c>
      <c r="L2817" s="5">
        <v>0.61486111111111108</v>
      </c>
      <c r="M2817" t="s">
        <v>953</v>
      </c>
      <c r="N2817" s="5">
        <v>5.3240740740740744E-4</v>
      </c>
      <c r="O2817" t="s">
        <v>960</v>
      </c>
      <c r="P2817">
        <v>0</v>
      </c>
      <c r="Q2817">
        <v>20</v>
      </c>
      <c r="R2817" t="s">
        <v>955</v>
      </c>
    </row>
    <row r="2818" spans="1:19" x14ac:dyDescent="0.25">
      <c r="A2818" s="54">
        <f>_xlfn.XLOOKUP(B2818,'School Lookup'!D:D,'School Lookup'!F:F,0)</f>
        <v>823392</v>
      </c>
      <c r="B2818" s="54" t="str">
        <f>_xlfn.XLOOKUP(C2818,'School Lookup'!A:A,'School Lookup'!D:D,_xlfn.XLOOKUP(C2818,'School Lookup'!B:B,'School Lookup'!D:D,_xlfn.XLOOKUP(C2818,'School Lookup'!C:C,'School Lookup'!D:D,0)))</f>
        <v>Fitz Herbert C of E VA Primary School</v>
      </c>
      <c r="C2818" t="s">
        <v>25</v>
      </c>
      <c r="D2818" t="s">
        <v>1152</v>
      </c>
      <c r="E2818" t="s">
        <v>16</v>
      </c>
      <c r="F2818" t="s">
        <v>734</v>
      </c>
      <c r="G2818" t="s">
        <v>134</v>
      </c>
      <c r="H2818" t="s">
        <v>347</v>
      </c>
      <c r="I2818" t="s">
        <v>958</v>
      </c>
      <c r="J2818" t="s">
        <v>981</v>
      </c>
      <c r="K2818" s="4">
        <v>46037</v>
      </c>
      <c r="L2818" s="5">
        <v>0.44646990740740738</v>
      </c>
      <c r="M2818" t="s">
        <v>953</v>
      </c>
      <c r="N2818" s="5">
        <v>5.2083333333333333E-4</v>
      </c>
      <c r="O2818" t="s">
        <v>982</v>
      </c>
      <c r="P2818">
        <v>0</v>
      </c>
      <c r="Q2818">
        <v>20</v>
      </c>
      <c r="R2818" t="s">
        <v>998</v>
      </c>
      <c r="S2818" t="s">
        <v>987</v>
      </c>
    </row>
    <row r="2819" spans="1:19" x14ac:dyDescent="0.25">
      <c r="A2819" s="54">
        <f>_xlfn.XLOOKUP(B2819,'School Lookup'!D:D,'School Lookup'!F:F,0)</f>
        <v>823392</v>
      </c>
      <c r="B2819" s="54" t="str">
        <f>_xlfn.XLOOKUP(C2819,'School Lookup'!A:A,'School Lookup'!D:D,_xlfn.XLOOKUP(C2819,'School Lookup'!B:B,'School Lookup'!D:D,_xlfn.XLOOKUP(C2819,'School Lookup'!C:C,'School Lookup'!D:D,0)))</f>
        <v>Fitz Herbert C of E VA Primary School</v>
      </c>
      <c r="C2819" t="s">
        <v>25</v>
      </c>
      <c r="D2819" t="s">
        <v>1063</v>
      </c>
      <c r="E2819" t="s">
        <v>16</v>
      </c>
      <c r="F2819" t="s">
        <v>734</v>
      </c>
      <c r="G2819" t="s">
        <v>134</v>
      </c>
      <c r="H2819" t="s">
        <v>347</v>
      </c>
      <c r="I2819" t="s">
        <v>958</v>
      </c>
      <c r="J2819" t="s">
        <v>959</v>
      </c>
      <c r="K2819" s="4">
        <v>46037</v>
      </c>
      <c r="L2819" s="5">
        <v>0.42759259259259258</v>
      </c>
      <c r="M2819" t="s">
        <v>953</v>
      </c>
      <c r="N2819" s="5">
        <v>1.4988425925925926E-2</v>
      </c>
      <c r="O2819" t="s">
        <v>960</v>
      </c>
      <c r="P2819">
        <v>0</v>
      </c>
      <c r="Q2819">
        <v>20</v>
      </c>
      <c r="R2819" t="s">
        <v>955</v>
      </c>
    </row>
    <row r="2820" spans="1:19" x14ac:dyDescent="0.25">
      <c r="A2820" s="54">
        <f>_xlfn.XLOOKUP(B2820,'School Lookup'!D:D,'School Lookup'!F:F,0)</f>
        <v>823392</v>
      </c>
      <c r="B2820" s="54" t="str">
        <f>_xlfn.XLOOKUP(C2820,'School Lookup'!A:A,'School Lookup'!D:D,_xlfn.XLOOKUP(C2820,'School Lookup'!B:B,'School Lookup'!D:D,_xlfn.XLOOKUP(C2820,'School Lookup'!C:C,'School Lookup'!D:D,0)))</f>
        <v>Fitz Herbert C of E VA Primary School</v>
      </c>
      <c r="C2820" t="s">
        <v>25</v>
      </c>
      <c r="D2820" t="s">
        <v>1036</v>
      </c>
      <c r="E2820" t="s">
        <v>16</v>
      </c>
      <c r="F2820" t="s">
        <v>734</v>
      </c>
      <c r="G2820" t="s">
        <v>134</v>
      </c>
      <c r="H2820" t="s">
        <v>347</v>
      </c>
      <c r="I2820" t="s">
        <v>958</v>
      </c>
      <c r="J2820" t="s">
        <v>959</v>
      </c>
      <c r="K2820" s="4">
        <v>46037</v>
      </c>
      <c r="L2820" s="5">
        <v>0.47940972222222222</v>
      </c>
      <c r="M2820" t="s">
        <v>953</v>
      </c>
      <c r="N2820" s="5">
        <v>9.9537037037037042E-4</v>
      </c>
      <c r="O2820" t="s">
        <v>960</v>
      </c>
      <c r="P2820">
        <v>0</v>
      </c>
      <c r="Q2820">
        <v>20</v>
      </c>
      <c r="R2820" t="s">
        <v>978</v>
      </c>
      <c r="S2820" t="s">
        <v>966</v>
      </c>
    </row>
    <row r="2821" spans="1:19" x14ac:dyDescent="0.25">
      <c r="A2821" s="54">
        <f>_xlfn.XLOOKUP(B2821,'School Lookup'!D:D,'School Lookup'!F:F,0)</f>
        <v>823392</v>
      </c>
      <c r="B2821" s="54" t="str">
        <f>_xlfn.XLOOKUP(C2821,'School Lookup'!A:A,'School Lookup'!D:D,_xlfn.XLOOKUP(C2821,'School Lookup'!B:B,'School Lookup'!D:D,_xlfn.XLOOKUP(C2821,'School Lookup'!C:C,'School Lookup'!D:D,0)))</f>
        <v>Fitz Herbert C of E VA Primary School</v>
      </c>
      <c r="C2821" t="s">
        <v>25</v>
      </c>
      <c r="D2821" t="s">
        <v>1036</v>
      </c>
      <c r="E2821" t="s">
        <v>16</v>
      </c>
      <c r="F2821" t="s">
        <v>734</v>
      </c>
      <c r="G2821" t="s">
        <v>134</v>
      </c>
      <c r="H2821" t="s">
        <v>347</v>
      </c>
      <c r="I2821" t="s">
        <v>958</v>
      </c>
      <c r="J2821" t="s">
        <v>959</v>
      </c>
      <c r="K2821" s="4">
        <v>46037</v>
      </c>
      <c r="L2821" s="5">
        <v>0.48237268518518517</v>
      </c>
      <c r="M2821" t="s">
        <v>953</v>
      </c>
      <c r="N2821" s="5">
        <v>1.3078703703703703E-3</v>
      </c>
      <c r="O2821" t="s">
        <v>960</v>
      </c>
      <c r="P2821">
        <v>0</v>
      </c>
      <c r="Q2821">
        <v>20</v>
      </c>
      <c r="R2821" t="s">
        <v>978</v>
      </c>
      <c r="S2821" t="s">
        <v>966</v>
      </c>
    </row>
    <row r="2822" spans="1:19" x14ac:dyDescent="0.25">
      <c r="A2822" s="54">
        <f>_xlfn.XLOOKUP(B2822,'School Lookup'!D:D,'School Lookup'!F:F,0)</f>
        <v>823392</v>
      </c>
      <c r="B2822" s="54" t="str">
        <f>_xlfn.XLOOKUP(C2822,'School Lookup'!A:A,'School Lookup'!D:D,_xlfn.XLOOKUP(C2822,'School Lookup'!B:B,'School Lookup'!D:D,_xlfn.XLOOKUP(C2822,'School Lookup'!C:C,'School Lookup'!D:D,0)))</f>
        <v>Fitz Herbert C of E VA Primary School</v>
      </c>
      <c r="C2822" t="s">
        <v>25</v>
      </c>
      <c r="D2822" t="s">
        <v>1063</v>
      </c>
      <c r="E2822" t="s">
        <v>16</v>
      </c>
      <c r="F2822" t="s">
        <v>734</v>
      </c>
      <c r="G2822" t="s">
        <v>134</v>
      </c>
      <c r="H2822" t="s">
        <v>347</v>
      </c>
      <c r="I2822" t="s">
        <v>958</v>
      </c>
      <c r="J2822" t="s">
        <v>959</v>
      </c>
      <c r="K2822" s="4">
        <v>46037</v>
      </c>
      <c r="L2822" s="5">
        <v>0.53841435185185182</v>
      </c>
      <c r="M2822" t="s">
        <v>953</v>
      </c>
      <c r="N2822" s="5">
        <v>1.1574074074074073E-5</v>
      </c>
      <c r="O2822" t="s">
        <v>960</v>
      </c>
      <c r="P2822">
        <v>0</v>
      </c>
      <c r="Q2822">
        <v>20</v>
      </c>
      <c r="R2822" t="s">
        <v>955</v>
      </c>
    </row>
    <row r="2823" spans="1:19" x14ac:dyDescent="0.25">
      <c r="A2823" s="54">
        <f>_xlfn.XLOOKUP(B2823,'School Lookup'!D:D,'School Lookup'!F:F,0)</f>
        <v>823392</v>
      </c>
      <c r="B2823" s="54" t="str">
        <f>_xlfn.XLOOKUP(C2823,'School Lookup'!A:A,'School Lookup'!D:D,_xlfn.XLOOKUP(C2823,'School Lookup'!B:B,'School Lookup'!D:D,_xlfn.XLOOKUP(C2823,'School Lookup'!C:C,'School Lookup'!D:D,0)))</f>
        <v>Fitz Herbert C of E VA Primary School</v>
      </c>
      <c r="C2823" t="s">
        <v>25</v>
      </c>
      <c r="D2823" t="s">
        <v>1063</v>
      </c>
      <c r="E2823" t="s">
        <v>16</v>
      </c>
      <c r="F2823" t="s">
        <v>734</v>
      </c>
      <c r="G2823" t="s">
        <v>134</v>
      </c>
      <c r="H2823" t="s">
        <v>347</v>
      </c>
      <c r="I2823" t="s">
        <v>958</v>
      </c>
      <c r="J2823" t="s">
        <v>959</v>
      </c>
      <c r="K2823" s="4">
        <v>46037</v>
      </c>
      <c r="L2823" s="5">
        <v>0.55565972222222226</v>
      </c>
      <c r="M2823" t="s">
        <v>953</v>
      </c>
      <c r="N2823" s="5">
        <v>1.9444444444444444E-3</v>
      </c>
      <c r="O2823" t="s">
        <v>960</v>
      </c>
      <c r="P2823">
        <v>0</v>
      </c>
      <c r="Q2823">
        <v>20</v>
      </c>
      <c r="R2823" t="s">
        <v>955</v>
      </c>
    </row>
    <row r="2824" spans="1:19" x14ac:dyDescent="0.25">
      <c r="A2824" s="54">
        <f>_xlfn.XLOOKUP(B2824,'School Lookup'!D:D,'School Lookup'!F:F,0)</f>
        <v>823392</v>
      </c>
      <c r="B2824" s="54" t="str">
        <f>_xlfn.XLOOKUP(C2824,'School Lookup'!A:A,'School Lookup'!D:D,_xlfn.XLOOKUP(C2824,'School Lookup'!B:B,'School Lookup'!D:D,_xlfn.XLOOKUP(C2824,'School Lookup'!C:C,'School Lookup'!D:D,0)))</f>
        <v>Fitz Herbert C of E VA Primary School</v>
      </c>
      <c r="C2824" t="s">
        <v>25</v>
      </c>
      <c r="D2824" t="s">
        <v>1064</v>
      </c>
      <c r="E2824" t="s">
        <v>16</v>
      </c>
      <c r="F2824" t="s">
        <v>734</v>
      </c>
      <c r="G2824" t="s">
        <v>134</v>
      </c>
      <c r="H2824" t="s">
        <v>347</v>
      </c>
      <c r="I2824" t="s">
        <v>958</v>
      </c>
      <c r="J2824" t="s">
        <v>959</v>
      </c>
      <c r="K2824" s="4">
        <v>46037</v>
      </c>
      <c r="L2824" s="5">
        <v>0.55871527777777774</v>
      </c>
      <c r="M2824" t="s">
        <v>953</v>
      </c>
      <c r="N2824" s="5">
        <v>1.0763888888888889E-3</v>
      </c>
      <c r="O2824" t="s">
        <v>960</v>
      </c>
      <c r="P2824">
        <v>0</v>
      </c>
      <c r="Q2824">
        <v>20</v>
      </c>
      <c r="R2824" t="s">
        <v>1065</v>
      </c>
      <c r="S2824" t="s">
        <v>955</v>
      </c>
    </row>
    <row r="2825" spans="1:19" x14ac:dyDescent="0.25">
      <c r="A2825" s="54">
        <f>_xlfn.XLOOKUP(B2825,'School Lookup'!D:D,'School Lookup'!F:F,0)</f>
        <v>231471</v>
      </c>
      <c r="B2825" s="54" t="str">
        <f>_xlfn.XLOOKUP(C2825,'School Lookup'!A:A,'School Lookup'!D:D,_xlfn.XLOOKUP(C2825,'School Lookup'!B:B,'School Lookup'!D:D,_xlfn.XLOOKUP(C2825,'School Lookup'!C:C,'School Lookup'!D:D,0)))</f>
        <v>Leys Junior School</v>
      </c>
      <c r="C2825" t="s">
        <v>19</v>
      </c>
      <c r="D2825" t="s">
        <v>2156</v>
      </c>
      <c r="E2825" t="s">
        <v>16</v>
      </c>
      <c r="F2825" t="s">
        <v>734</v>
      </c>
      <c r="G2825" t="s">
        <v>217</v>
      </c>
      <c r="H2825" t="s">
        <v>842</v>
      </c>
      <c r="I2825" t="s">
        <v>980</v>
      </c>
      <c r="J2825" t="s">
        <v>981</v>
      </c>
      <c r="K2825" s="4">
        <v>46037</v>
      </c>
      <c r="L2825" s="5">
        <v>0.38913194444444443</v>
      </c>
      <c r="M2825" t="s">
        <v>953</v>
      </c>
      <c r="N2825" s="5">
        <v>3.9351851851851852E-4</v>
      </c>
      <c r="O2825" t="s">
        <v>982</v>
      </c>
      <c r="P2825">
        <v>8.7999999999999995E-2</v>
      </c>
      <c r="Q2825">
        <v>20</v>
      </c>
      <c r="R2825" t="s">
        <v>1074</v>
      </c>
      <c r="S2825" t="s">
        <v>990</v>
      </c>
    </row>
    <row r="2826" spans="1:19" x14ac:dyDescent="0.25">
      <c r="A2826" s="54">
        <f>_xlfn.XLOOKUP(B2826,'School Lookup'!D:D,'School Lookup'!F:F,0)</f>
        <v>231471</v>
      </c>
      <c r="B2826" s="54" t="str">
        <f>_xlfn.XLOOKUP(C2826,'School Lookup'!A:A,'School Lookup'!D:D,_xlfn.XLOOKUP(C2826,'School Lookup'!B:B,'School Lookup'!D:D,_xlfn.XLOOKUP(C2826,'School Lookup'!C:C,'School Lookup'!D:D,0)))</f>
        <v>Leys Junior School</v>
      </c>
      <c r="C2826" t="s">
        <v>19</v>
      </c>
      <c r="D2826" t="s">
        <v>1888</v>
      </c>
      <c r="E2826" t="s">
        <v>16</v>
      </c>
      <c r="F2826" t="s">
        <v>734</v>
      </c>
      <c r="G2826" t="s">
        <v>217</v>
      </c>
      <c r="H2826" t="s">
        <v>842</v>
      </c>
      <c r="I2826" t="s">
        <v>980</v>
      </c>
      <c r="J2826" t="s">
        <v>981</v>
      </c>
      <c r="K2826" s="4">
        <v>46037</v>
      </c>
      <c r="L2826" s="5">
        <v>0.57439814814814816</v>
      </c>
      <c r="M2826" t="s">
        <v>953</v>
      </c>
      <c r="N2826" s="5">
        <v>3.2407407407407406E-4</v>
      </c>
      <c r="O2826" t="s">
        <v>982</v>
      </c>
      <c r="P2826">
        <v>3.5000000000000003E-2</v>
      </c>
      <c r="Q2826">
        <v>20</v>
      </c>
      <c r="R2826" t="s">
        <v>1011</v>
      </c>
      <c r="S2826" t="s">
        <v>984</v>
      </c>
    </row>
    <row r="2827" spans="1:19" x14ac:dyDescent="0.25">
      <c r="A2827" s="54">
        <f>_xlfn.XLOOKUP(B2827,'School Lookup'!D:D,'School Lookup'!F:F,0)</f>
        <v>231471</v>
      </c>
      <c r="B2827" s="54" t="str">
        <f>_xlfn.XLOOKUP(C2827,'School Lookup'!A:A,'School Lookup'!D:D,_xlfn.XLOOKUP(C2827,'School Lookup'!B:B,'School Lookup'!D:D,_xlfn.XLOOKUP(C2827,'School Lookup'!C:C,'School Lookup'!D:D,0)))</f>
        <v>Leys Junior School</v>
      </c>
      <c r="C2827" t="s">
        <v>19</v>
      </c>
      <c r="D2827" t="s">
        <v>1039</v>
      </c>
      <c r="E2827" t="s">
        <v>16</v>
      </c>
      <c r="F2827" t="s">
        <v>734</v>
      </c>
      <c r="G2827" t="s">
        <v>217</v>
      </c>
      <c r="H2827" t="s">
        <v>842</v>
      </c>
      <c r="I2827" t="s">
        <v>980</v>
      </c>
      <c r="J2827" t="s">
        <v>981</v>
      </c>
      <c r="K2827" s="4">
        <v>46037</v>
      </c>
      <c r="L2827" s="5">
        <v>0.59263888888888894</v>
      </c>
      <c r="M2827" t="s">
        <v>953</v>
      </c>
      <c r="N2827" s="5">
        <v>6.0069444444444441E-3</v>
      </c>
      <c r="O2827" t="s">
        <v>982</v>
      </c>
      <c r="P2827">
        <v>0.61599999999999999</v>
      </c>
      <c r="Q2827">
        <v>20</v>
      </c>
      <c r="R2827" t="s">
        <v>983</v>
      </c>
      <c r="S2827" t="s">
        <v>984</v>
      </c>
    </row>
    <row r="2828" spans="1:19" x14ac:dyDescent="0.25">
      <c r="A2828" s="54">
        <f>_xlfn.XLOOKUP(B2828,'School Lookup'!D:D,'School Lookup'!F:F,0)</f>
        <v>231471</v>
      </c>
      <c r="B2828" s="54" t="str">
        <f>_xlfn.XLOOKUP(C2828,'School Lookup'!A:A,'School Lookup'!D:D,_xlfn.XLOOKUP(C2828,'School Lookup'!B:B,'School Lookup'!D:D,_xlfn.XLOOKUP(C2828,'School Lookup'!C:C,'School Lookup'!D:D,0)))</f>
        <v>Leys Junior School</v>
      </c>
      <c r="C2828" t="s">
        <v>19</v>
      </c>
      <c r="D2828" t="s">
        <v>1051</v>
      </c>
      <c r="E2828" t="s">
        <v>16</v>
      </c>
      <c r="F2828" t="s">
        <v>734</v>
      </c>
      <c r="G2828" t="s">
        <v>217</v>
      </c>
      <c r="H2828" t="s">
        <v>842</v>
      </c>
      <c r="I2828" t="s">
        <v>980</v>
      </c>
      <c r="J2828" t="s">
        <v>981</v>
      </c>
      <c r="K2828" s="4">
        <v>46037</v>
      </c>
      <c r="L2828" s="5">
        <v>0.64934027777777781</v>
      </c>
      <c r="M2828" t="s">
        <v>953</v>
      </c>
      <c r="N2828" s="5">
        <v>5.4398148148148144E-4</v>
      </c>
      <c r="O2828" t="s">
        <v>982</v>
      </c>
      <c r="P2828">
        <v>5.7000000000000002E-2</v>
      </c>
      <c r="Q2828">
        <v>20</v>
      </c>
      <c r="R2828" t="s">
        <v>993</v>
      </c>
      <c r="S2828" t="s">
        <v>994</v>
      </c>
    </row>
    <row r="2829" spans="1:19" x14ac:dyDescent="0.25">
      <c r="A2829" s="54">
        <f>_xlfn.XLOOKUP(B2829,'School Lookup'!D:D,'School Lookup'!F:F,0)</f>
        <v>585323</v>
      </c>
      <c r="B2829" s="54" t="str">
        <f>_xlfn.XLOOKUP(C2829,'School Lookup'!A:A,'School Lookup'!D:D,_xlfn.XLOOKUP(C2829,'School Lookup'!B:B,'School Lookup'!D:D,_xlfn.XLOOKUP(C2829,'School Lookup'!C:C,'School Lookup'!D:D,0)))</f>
        <v>Netherseal St Peters CE Controlled Primary School</v>
      </c>
      <c r="C2829" t="s">
        <v>26</v>
      </c>
      <c r="D2829" t="s">
        <v>2157</v>
      </c>
      <c r="E2829" t="s">
        <v>16</v>
      </c>
      <c r="F2829" t="s">
        <v>734</v>
      </c>
      <c r="G2829" t="s">
        <v>131</v>
      </c>
      <c r="H2829" t="s">
        <v>768</v>
      </c>
      <c r="I2829" t="s">
        <v>980</v>
      </c>
      <c r="J2829" t="s">
        <v>981</v>
      </c>
      <c r="K2829" s="4">
        <v>46037</v>
      </c>
      <c r="L2829" s="5">
        <v>0.39962962962962961</v>
      </c>
      <c r="M2829" t="s">
        <v>953</v>
      </c>
      <c r="N2829" s="5">
        <v>6.9444444444444444E-5</v>
      </c>
      <c r="O2829" t="s">
        <v>982</v>
      </c>
      <c r="P2829">
        <v>0.02</v>
      </c>
      <c r="Q2829">
        <v>20</v>
      </c>
      <c r="R2829" t="s">
        <v>983</v>
      </c>
      <c r="S2829" t="s">
        <v>984</v>
      </c>
    </row>
    <row r="2830" spans="1:19" x14ac:dyDescent="0.25">
      <c r="A2830" s="54">
        <f>_xlfn.XLOOKUP(B2830,'School Lookup'!D:D,'School Lookup'!F:F,0)</f>
        <v>585323</v>
      </c>
      <c r="B2830" s="54" t="str">
        <f>_xlfn.XLOOKUP(C2830,'School Lookup'!A:A,'School Lookup'!D:D,_xlfn.XLOOKUP(C2830,'School Lookup'!B:B,'School Lookup'!D:D,_xlfn.XLOOKUP(C2830,'School Lookup'!C:C,'School Lookup'!D:D,0)))</f>
        <v>Netherseal St Peters CE Controlled Primary School</v>
      </c>
      <c r="C2830" t="s">
        <v>26</v>
      </c>
      <c r="D2830" t="s">
        <v>2158</v>
      </c>
      <c r="E2830" t="s">
        <v>16</v>
      </c>
      <c r="F2830" t="s">
        <v>734</v>
      </c>
      <c r="G2830" t="s">
        <v>131</v>
      </c>
      <c r="H2830" t="s">
        <v>768</v>
      </c>
      <c r="I2830" t="s">
        <v>980</v>
      </c>
      <c r="J2830" t="s">
        <v>981</v>
      </c>
      <c r="K2830" s="4">
        <v>46037</v>
      </c>
      <c r="L2830" s="5">
        <v>0.39988425925925924</v>
      </c>
      <c r="M2830" t="s">
        <v>953</v>
      </c>
      <c r="N2830" s="5">
        <v>3.0092592592592595E-4</v>
      </c>
      <c r="O2830" t="s">
        <v>982</v>
      </c>
      <c r="P2830">
        <v>3.2000000000000001E-2</v>
      </c>
      <c r="Q2830">
        <v>20</v>
      </c>
      <c r="R2830" t="s">
        <v>998</v>
      </c>
      <c r="S2830" t="s">
        <v>987</v>
      </c>
    </row>
    <row r="2831" spans="1:19" x14ac:dyDescent="0.25">
      <c r="A2831" s="54">
        <f>_xlfn.XLOOKUP(B2831,'School Lookup'!D:D,'School Lookup'!F:F,0)</f>
        <v>585323</v>
      </c>
      <c r="B2831" s="54" t="str">
        <f>_xlfn.XLOOKUP(C2831,'School Lookup'!A:A,'School Lookup'!D:D,_xlfn.XLOOKUP(C2831,'School Lookup'!B:B,'School Lookup'!D:D,_xlfn.XLOOKUP(C2831,'School Lookup'!C:C,'School Lookup'!D:D,0)))</f>
        <v>Netherseal St Peters CE Controlled Primary School</v>
      </c>
      <c r="C2831" t="s">
        <v>26</v>
      </c>
      <c r="D2831" t="s">
        <v>1035</v>
      </c>
      <c r="E2831" t="s">
        <v>16</v>
      </c>
      <c r="F2831" t="s">
        <v>734</v>
      </c>
      <c r="G2831" t="s">
        <v>131</v>
      </c>
      <c r="H2831" t="s">
        <v>768</v>
      </c>
      <c r="I2831" t="s">
        <v>980</v>
      </c>
      <c r="J2831" t="s">
        <v>981</v>
      </c>
      <c r="K2831" s="4">
        <v>46037</v>
      </c>
      <c r="L2831" s="5">
        <v>0.41530092592592593</v>
      </c>
      <c r="M2831" t="s">
        <v>953</v>
      </c>
      <c r="N2831" s="5">
        <v>4.9768518518518521E-4</v>
      </c>
      <c r="O2831" t="s">
        <v>982</v>
      </c>
      <c r="P2831">
        <v>5.2999999999999999E-2</v>
      </c>
      <c r="Q2831">
        <v>20</v>
      </c>
      <c r="R2831" t="s">
        <v>998</v>
      </c>
      <c r="S2831" t="s">
        <v>987</v>
      </c>
    </row>
    <row r="2832" spans="1:19" x14ac:dyDescent="0.25">
      <c r="A2832" s="54">
        <f>_xlfn.XLOOKUP(B2832,'School Lookup'!D:D,'School Lookup'!F:F,0)</f>
        <v>585323</v>
      </c>
      <c r="B2832" s="54" t="str">
        <f>_xlfn.XLOOKUP(C2832,'School Lookup'!A:A,'School Lookup'!D:D,_xlfn.XLOOKUP(C2832,'School Lookup'!B:B,'School Lookup'!D:D,_xlfn.XLOOKUP(C2832,'School Lookup'!C:C,'School Lookup'!D:D,0)))</f>
        <v>Netherseal St Peters CE Controlled Primary School</v>
      </c>
      <c r="C2832" t="s">
        <v>26</v>
      </c>
      <c r="D2832" t="s">
        <v>2159</v>
      </c>
      <c r="E2832" t="s">
        <v>16</v>
      </c>
      <c r="F2832" t="s">
        <v>734</v>
      </c>
      <c r="G2832" t="s">
        <v>131</v>
      </c>
      <c r="H2832" t="s">
        <v>768</v>
      </c>
      <c r="I2832" t="s">
        <v>980</v>
      </c>
      <c r="J2832" t="s">
        <v>981</v>
      </c>
      <c r="K2832" s="4">
        <v>46037</v>
      </c>
      <c r="L2832" s="5">
        <v>0.62445601851851851</v>
      </c>
      <c r="M2832" t="s">
        <v>953</v>
      </c>
      <c r="N2832" s="5">
        <v>3.4722222222222222E-5</v>
      </c>
      <c r="O2832" t="s">
        <v>982</v>
      </c>
      <c r="P2832">
        <v>0.02</v>
      </c>
      <c r="Q2832">
        <v>20</v>
      </c>
      <c r="R2832" t="s">
        <v>1006</v>
      </c>
      <c r="S2832" t="s">
        <v>994</v>
      </c>
    </row>
    <row r="2833" spans="1:19" x14ac:dyDescent="0.25">
      <c r="A2833" s="54">
        <f>_xlfn.XLOOKUP(B2833,'School Lookup'!D:D,'School Lookup'!F:F,0)</f>
        <v>856243</v>
      </c>
      <c r="B2833" s="54" t="str">
        <f>_xlfn.XLOOKUP(C2833,'School Lookup'!A:A,'School Lookup'!D:D,_xlfn.XLOOKUP(C2833,'School Lookup'!B:B,'School Lookup'!D:D,_xlfn.XLOOKUP(C2833,'School Lookup'!C:C,'School Lookup'!D:D,0)))</f>
        <v>Elton Primary School</v>
      </c>
      <c r="C2833" t="s">
        <v>331</v>
      </c>
      <c r="D2833" t="s">
        <v>1052</v>
      </c>
      <c r="E2833" t="s">
        <v>16</v>
      </c>
      <c r="F2833" t="s">
        <v>734</v>
      </c>
      <c r="G2833" t="s">
        <v>332</v>
      </c>
      <c r="H2833" t="s">
        <v>877</v>
      </c>
      <c r="I2833" t="s">
        <v>958</v>
      </c>
      <c r="J2833" t="s">
        <v>959</v>
      </c>
      <c r="K2833" s="4">
        <v>46037</v>
      </c>
      <c r="L2833" s="5">
        <v>0.43172453703703706</v>
      </c>
      <c r="M2833" t="s">
        <v>953</v>
      </c>
      <c r="N2833" s="5">
        <v>8.1018518518518516E-4</v>
      </c>
      <c r="O2833" t="s">
        <v>960</v>
      </c>
      <c r="P2833">
        <v>0</v>
      </c>
      <c r="Q2833">
        <v>20</v>
      </c>
      <c r="R2833" t="s">
        <v>1053</v>
      </c>
      <c r="S2833" t="s">
        <v>966</v>
      </c>
    </row>
    <row r="2834" spans="1:19" x14ac:dyDescent="0.25">
      <c r="A2834" s="54">
        <f>_xlfn.XLOOKUP(B2834,'School Lookup'!D:D,'School Lookup'!F:F,0)</f>
        <v>585323</v>
      </c>
      <c r="B2834" s="54" t="str">
        <f>_xlfn.XLOOKUP(C2834,'School Lookup'!A:A,'School Lookup'!D:D,_xlfn.XLOOKUP(C2834,'School Lookup'!B:B,'School Lookup'!D:D,_xlfn.XLOOKUP(C2834,'School Lookup'!C:C,'School Lookup'!D:D,0)))</f>
        <v>Netherseal St Peters CE Controlled Primary School</v>
      </c>
      <c r="C2834" t="s">
        <v>26</v>
      </c>
      <c r="D2834" t="s">
        <v>1293</v>
      </c>
      <c r="E2834" t="s">
        <v>16</v>
      </c>
      <c r="F2834" t="s">
        <v>734</v>
      </c>
      <c r="G2834" t="s">
        <v>131</v>
      </c>
      <c r="H2834" t="s">
        <v>768</v>
      </c>
      <c r="I2834" t="s">
        <v>980</v>
      </c>
      <c r="J2834" t="s">
        <v>959</v>
      </c>
      <c r="K2834" s="4">
        <v>46037</v>
      </c>
      <c r="L2834" s="5">
        <v>0.44282407407407409</v>
      </c>
      <c r="M2834" t="s">
        <v>953</v>
      </c>
      <c r="N2834" s="5">
        <v>1.0763888888888889E-3</v>
      </c>
      <c r="O2834" t="s">
        <v>960</v>
      </c>
      <c r="P2834">
        <v>2.1999999999999999E-2</v>
      </c>
      <c r="Q2834">
        <v>20</v>
      </c>
      <c r="R2834" t="s">
        <v>1195</v>
      </c>
      <c r="S2834" t="s">
        <v>966</v>
      </c>
    </row>
    <row r="2835" spans="1:19" x14ac:dyDescent="0.25">
      <c r="A2835" s="54">
        <f>_xlfn.XLOOKUP(B2835,'School Lookup'!D:D,'School Lookup'!F:F,0)</f>
        <v>682471</v>
      </c>
      <c r="B2835" s="54" t="str">
        <f>_xlfn.XLOOKUP(C2835,'School Lookup'!A:A,'School Lookup'!D:D,_xlfn.XLOOKUP(C2835,'School Lookup'!B:B,'School Lookup'!D:D,_xlfn.XLOOKUP(C2835,'School Lookup'!C:C,'School Lookup'!D:D,0)))</f>
        <v>Ridgeway Primary School</v>
      </c>
      <c r="C2835" t="s">
        <v>334</v>
      </c>
      <c r="D2835" t="s">
        <v>2160</v>
      </c>
      <c r="E2835" t="s">
        <v>16</v>
      </c>
      <c r="F2835" t="s">
        <v>734</v>
      </c>
      <c r="G2835" t="s">
        <v>328</v>
      </c>
      <c r="H2835" t="s">
        <v>885</v>
      </c>
      <c r="I2835" t="s">
        <v>958</v>
      </c>
      <c r="J2835" t="s">
        <v>981</v>
      </c>
      <c r="K2835" s="4">
        <v>46037</v>
      </c>
      <c r="L2835" s="5">
        <v>0.60920138888888886</v>
      </c>
      <c r="M2835" t="s">
        <v>953</v>
      </c>
      <c r="N2835" s="5">
        <v>4.7453703703703704E-4</v>
      </c>
      <c r="O2835" t="s">
        <v>982</v>
      </c>
      <c r="P2835">
        <v>0</v>
      </c>
      <c r="Q2835">
        <v>20</v>
      </c>
      <c r="R2835" t="s">
        <v>998</v>
      </c>
      <c r="S2835" t="s">
        <v>987</v>
      </c>
    </row>
    <row r="2836" spans="1:19" x14ac:dyDescent="0.25">
      <c r="A2836" s="54">
        <f>_xlfn.XLOOKUP(B2836,'School Lookup'!D:D,'School Lookup'!F:F,0)</f>
        <v>823392</v>
      </c>
      <c r="B2836" s="54" t="str">
        <f>_xlfn.XLOOKUP(C2836,'School Lookup'!A:A,'School Lookup'!D:D,_xlfn.XLOOKUP(C2836,'School Lookup'!B:B,'School Lookup'!D:D,_xlfn.XLOOKUP(C2836,'School Lookup'!C:C,'School Lookup'!D:D,0)))</f>
        <v>Fitz Herbert C of E VA Primary School</v>
      </c>
      <c r="C2836" t="s">
        <v>31</v>
      </c>
      <c r="D2836">
        <v>619</v>
      </c>
      <c r="E2836" t="s">
        <v>16</v>
      </c>
      <c r="F2836" t="s">
        <v>734</v>
      </c>
      <c r="G2836" t="s">
        <v>134</v>
      </c>
      <c r="H2836" t="s">
        <v>347</v>
      </c>
      <c r="I2836" t="s">
        <v>958</v>
      </c>
      <c r="J2836" t="s">
        <v>959</v>
      </c>
      <c r="K2836" s="4">
        <v>46037</v>
      </c>
      <c r="L2836" s="5">
        <v>0.29850694444444442</v>
      </c>
      <c r="M2836" t="s">
        <v>953</v>
      </c>
      <c r="N2836" s="5">
        <v>7.291666666666667E-4</v>
      </c>
      <c r="O2836" t="s">
        <v>960</v>
      </c>
      <c r="P2836">
        <v>0</v>
      </c>
      <c r="Q2836">
        <v>20</v>
      </c>
      <c r="R2836" t="s">
        <v>975</v>
      </c>
      <c r="S2836" t="s">
        <v>976</v>
      </c>
    </row>
    <row r="2837" spans="1:19" x14ac:dyDescent="0.25">
      <c r="A2837" s="54">
        <f>_xlfn.XLOOKUP(B2837,'School Lookup'!D:D,'School Lookup'!F:F,0)</f>
        <v>823392</v>
      </c>
      <c r="B2837" s="54" t="str">
        <f>_xlfn.XLOOKUP(C2837,'School Lookup'!A:A,'School Lookup'!D:D,_xlfn.XLOOKUP(C2837,'School Lookup'!B:B,'School Lookup'!D:D,_xlfn.XLOOKUP(C2837,'School Lookup'!C:C,'School Lookup'!D:D,0)))</f>
        <v>Fitz Herbert C of E VA Primary School</v>
      </c>
      <c r="C2837" t="s">
        <v>31</v>
      </c>
      <c r="D2837">
        <v>620</v>
      </c>
      <c r="E2837" t="s">
        <v>16</v>
      </c>
      <c r="F2837" t="s">
        <v>734</v>
      </c>
      <c r="G2837" t="s">
        <v>134</v>
      </c>
      <c r="H2837" t="s">
        <v>347</v>
      </c>
      <c r="I2837" t="s">
        <v>958</v>
      </c>
      <c r="J2837" t="s">
        <v>959</v>
      </c>
      <c r="K2837" s="4">
        <v>46037</v>
      </c>
      <c r="L2837" s="5">
        <v>0.29850694444444442</v>
      </c>
      <c r="M2837" t="s">
        <v>953</v>
      </c>
      <c r="N2837" s="5">
        <v>7.291666666666667E-4</v>
      </c>
      <c r="O2837" t="s">
        <v>960</v>
      </c>
      <c r="P2837">
        <v>0</v>
      </c>
      <c r="Q2837">
        <v>20</v>
      </c>
      <c r="R2837" t="s">
        <v>975</v>
      </c>
      <c r="S2837" t="s">
        <v>976</v>
      </c>
    </row>
    <row r="2838" spans="1:19" x14ac:dyDescent="0.25">
      <c r="A2838" s="54">
        <f>_xlfn.XLOOKUP(B2838,'School Lookup'!D:D,'School Lookup'!F:F,0)</f>
        <v>823392</v>
      </c>
      <c r="B2838" s="54" t="str">
        <f>_xlfn.XLOOKUP(C2838,'School Lookup'!A:A,'School Lookup'!D:D,_xlfn.XLOOKUP(C2838,'School Lookup'!B:B,'School Lookup'!D:D,_xlfn.XLOOKUP(C2838,'School Lookup'!C:C,'School Lookup'!D:D,0)))</f>
        <v>Fitz Herbert C of E VA Primary School</v>
      </c>
      <c r="C2838" t="s">
        <v>31</v>
      </c>
      <c r="D2838" t="s">
        <v>1097</v>
      </c>
      <c r="E2838" t="s">
        <v>16</v>
      </c>
      <c r="F2838" t="s">
        <v>734</v>
      </c>
      <c r="G2838" t="s">
        <v>134</v>
      </c>
      <c r="H2838" t="s">
        <v>347</v>
      </c>
      <c r="I2838" t="s">
        <v>958</v>
      </c>
      <c r="J2838" t="s">
        <v>959</v>
      </c>
      <c r="K2838" s="4">
        <v>46037</v>
      </c>
      <c r="L2838" s="5">
        <v>0.35790509259259257</v>
      </c>
      <c r="M2838" t="s">
        <v>953</v>
      </c>
      <c r="N2838" s="5">
        <v>1.2268518518518518E-3</v>
      </c>
      <c r="O2838" t="s">
        <v>960</v>
      </c>
      <c r="P2838">
        <v>0</v>
      </c>
      <c r="Q2838">
        <v>20</v>
      </c>
      <c r="R2838" t="s">
        <v>978</v>
      </c>
      <c r="S2838" t="s">
        <v>966</v>
      </c>
    </row>
    <row r="2839" spans="1:19" x14ac:dyDescent="0.25">
      <c r="A2839" s="54">
        <f>_xlfn.XLOOKUP(B2839,'School Lookup'!D:D,'School Lookup'!F:F,0)</f>
        <v>823392</v>
      </c>
      <c r="B2839" s="54" t="str">
        <f>_xlfn.XLOOKUP(C2839,'School Lookup'!A:A,'School Lookup'!D:D,_xlfn.XLOOKUP(C2839,'School Lookup'!B:B,'School Lookup'!D:D,_xlfn.XLOOKUP(C2839,'School Lookup'!C:C,'School Lookup'!D:D,0)))</f>
        <v>Fitz Herbert C of E VA Primary School</v>
      </c>
      <c r="C2839" t="s">
        <v>31</v>
      </c>
      <c r="D2839">
        <v>151</v>
      </c>
      <c r="E2839" t="s">
        <v>16</v>
      </c>
      <c r="F2839" t="s">
        <v>734</v>
      </c>
      <c r="G2839" t="s">
        <v>134</v>
      </c>
      <c r="H2839" t="s">
        <v>347</v>
      </c>
      <c r="I2839" t="s">
        <v>958</v>
      </c>
      <c r="J2839" t="s">
        <v>959</v>
      </c>
      <c r="K2839" s="4">
        <v>46037</v>
      </c>
      <c r="L2839" s="5">
        <v>0.35949074074074072</v>
      </c>
      <c r="M2839" t="s">
        <v>953</v>
      </c>
      <c r="N2839" s="5">
        <v>1.7824074074074075E-3</v>
      </c>
      <c r="O2839" t="s">
        <v>960</v>
      </c>
      <c r="P2839">
        <v>0</v>
      </c>
      <c r="Q2839">
        <v>20</v>
      </c>
      <c r="R2839" t="s">
        <v>1772</v>
      </c>
      <c r="S2839" t="s">
        <v>970</v>
      </c>
    </row>
    <row r="2840" spans="1:19" x14ac:dyDescent="0.25">
      <c r="A2840" s="54">
        <f>_xlfn.XLOOKUP(B2840,'School Lookup'!D:D,'School Lookup'!F:F,0)</f>
        <v>823392</v>
      </c>
      <c r="B2840" s="54" t="str">
        <f>_xlfn.XLOOKUP(C2840,'School Lookup'!A:A,'School Lookup'!D:D,_xlfn.XLOOKUP(C2840,'School Lookup'!B:B,'School Lookup'!D:D,_xlfn.XLOOKUP(C2840,'School Lookup'!C:C,'School Lookup'!D:D,0)))</f>
        <v>Fitz Herbert C of E VA Primary School</v>
      </c>
      <c r="C2840" t="s">
        <v>31</v>
      </c>
      <c r="D2840">
        <v>151</v>
      </c>
      <c r="E2840" t="s">
        <v>16</v>
      </c>
      <c r="F2840" t="s">
        <v>734</v>
      </c>
      <c r="G2840" t="s">
        <v>134</v>
      </c>
      <c r="H2840" t="s">
        <v>347</v>
      </c>
      <c r="I2840" t="s">
        <v>958</v>
      </c>
      <c r="J2840" t="s">
        <v>959</v>
      </c>
      <c r="K2840" s="4">
        <v>46037</v>
      </c>
      <c r="L2840" s="5">
        <v>0.3626388888888889</v>
      </c>
      <c r="M2840" t="s">
        <v>953</v>
      </c>
      <c r="N2840" s="5">
        <v>1.8518518518518518E-4</v>
      </c>
      <c r="O2840" t="s">
        <v>960</v>
      </c>
      <c r="P2840">
        <v>0</v>
      </c>
      <c r="Q2840">
        <v>20</v>
      </c>
      <c r="R2840" t="s">
        <v>1772</v>
      </c>
      <c r="S2840" t="s">
        <v>970</v>
      </c>
    </row>
    <row r="2841" spans="1:19" x14ac:dyDescent="0.25">
      <c r="A2841" s="54">
        <f>_xlfn.XLOOKUP(B2841,'School Lookup'!D:D,'School Lookup'!F:F,0)</f>
        <v>823392</v>
      </c>
      <c r="B2841" s="54" t="str">
        <f>_xlfn.XLOOKUP(C2841,'School Lookup'!A:A,'School Lookup'!D:D,_xlfn.XLOOKUP(C2841,'School Lookup'!B:B,'School Lookup'!D:D,_xlfn.XLOOKUP(C2841,'School Lookup'!C:C,'School Lookup'!D:D,0)))</f>
        <v>Fitz Herbert C of E VA Primary School</v>
      </c>
      <c r="C2841" t="s">
        <v>31</v>
      </c>
      <c r="D2841">
        <v>142</v>
      </c>
      <c r="E2841" t="s">
        <v>16</v>
      </c>
      <c r="F2841" t="s">
        <v>734</v>
      </c>
      <c r="G2841" t="s">
        <v>134</v>
      </c>
      <c r="H2841" t="s">
        <v>347</v>
      </c>
      <c r="I2841" t="s">
        <v>958</v>
      </c>
      <c r="J2841" t="s">
        <v>959</v>
      </c>
      <c r="K2841" s="4">
        <v>46037</v>
      </c>
      <c r="L2841" s="5">
        <v>0.53841435185185182</v>
      </c>
      <c r="M2841" t="s">
        <v>953</v>
      </c>
      <c r="N2841" s="5">
        <v>1.1574074074074073E-5</v>
      </c>
      <c r="O2841" t="s">
        <v>960</v>
      </c>
      <c r="P2841">
        <v>0</v>
      </c>
      <c r="Q2841">
        <v>20</v>
      </c>
      <c r="R2841" t="s">
        <v>955</v>
      </c>
    </row>
    <row r="2842" spans="1:19" x14ac:dyDescent="0.25">
      <c r="A2842" s="54">
        <f>_xlfn.XLOOKUP(B2842,'School Lookup'!D:D,'School Lookup'!F:F,0)</f>
        <v>823392</v>
      </c>
      <c r="B2842" s="54" t="str">
        <f>_xlfn.XLOOKUP(C2842,'School Lookup'!A:A,'School Lookup'!D:D,_xlfn.XLOOKUP(C2842,'School Lookup'!B:B,'School Lookup'!D:D,_xlfn.XLOOKUP(C2842,'School Lookup'!C:C,'School Lookup'!D:D,0)))</f>
        <v>Fitz Herbert C of E VA Primary School</v>
      </c>
      <c r="C2842" t="s">
        <v>31</v>
      </c>
      <c r="D2842">
        <v>142</v>
      </c>
      <c r="E2842" t="s">
        <v>16</v>
      </c>
      <c r="F2842" t="s">
        <v>734</v>
      </c>
      <c r="G2842" t="s">
        <v>134</v>
      </c>
      <c r="H2842" t="s">
        <v>347</v>
      </c>
      <c r="I2842" t="s">
        <v>958</v>
      </c>
      <c r="J2842" t="s">
        <v>959</v>
      </c>
      <c r="K2842" s="4">
        <v>46037</v>
      </c>
      <c r="L2842" s="5">
        <v>0.55565972222222226</v>
      </c>
      <c r="M2842" t="s">
        <v>953</v>
      </c>
      <c r="N2842" s="5">
        <v>1.9444444444444444E-3</v>
      </c>
      <c r="O2842" t="s">
        <v>960</v>
      </c>
      <c r="P2842">
        <v>0</v>
      </c>
      <c r="Q2842">
        <v>20</v>
      </c>
      <c r="R2842" t="s">
        <v>955</v>
      </c>
    </row>
    <row r="2843" spans="1:19" x14ac:dyDescent="0.25">
      <c r="A2843" s="54">
        <f>_xlfn.XLOOKUP(B2843,'School Lookup'!D:D,'School Lookup'!F:F,0)</f>
        <v>823392</v>
      </c>
      <c r="B2843" s="54" t="str">
        <f>_xlfn.XLOOKUP(C2843,'School Lookup'!A:A,'School Lookup'!D:D,_xlfn.XLOOKUP(C2843,'School Lookup'!B:B,'School Lookup'!D:D,_xlfn.XLOOKUP(C2843,'School Lookup'!C:C,'School Lookup'!D:D,0)))</f>
        <v>Fitz Herbert C of E VA Primary School</v>
      </c>
      <c r="C2843" t="s">
        <v>31</v>
      </c>
      <c r="D2843" t="s">
        <v>1063</v>
      </c>
      <c r="E2843" t="s">
        <v>16</v>
      </c>
      <c r="F2843" t="s">
        <v>734</v>
      </c>
      <c r="G2843" t="s">
        <v>134</v>
      </c>
      <c r="H2843" t="s">
        <v>347</v>
      </c>
      <c r="I2843" t="s">
        <v>958</v>
      </c>
      <c r="J2843" t="s">
        <v>959</v>
      </c>
      <c r="K2843" s="4">
        <v>46037</v>
      </c>
      <c r="L2843" s="5">
        <v>0.63297453703703699</v>
      </c>
      <c r="M2843" t="s">
        <v>953</v>
      </c>
      <c r="N2843" s="5">
        <v>1.4699074074074074E-3</v>
      </c>
      <c r="O2843" t="s">
        <v>960</v>
      </c>
      <c r="P2843">
        <v>0</v>
      </c>
      <c r="Q2843">
        <v>20</v>
      </c>
      <c r="R2843" t="s">
        <v>955</v>
      </c>
    </row>
    <row r="2844" spans="1:19" x14ac:dyDescent="0.25">
      <c r="A2844" s="54">
        <f>_xlfn.XLOOKUP(B2844,'School Lookup'!D:D,'School Lookup'!F:F,0)</f>
        <v>823392</v>
      </c>
      <c r="B2844" s="54" t="str">
        <f>_xlfn.XLOOKUP(C2844,'School Lookup'!A:A,'School Lookup'!D:D,_xlfn.XLOOKUP(C2844,'School Lookup'!B:B,'School Lookup'!D:D,_xlfn.XLOOKUP(C2844,'School Lookup'!C:C,'School Lookup'!D:D,0)))</f>
        <v>Fitz Herbert C of E VA Primary School</v>
      </c>
      <c r="C2844" t="s">
        <v>31</v>
      </c>
      <c r="D2844">
        <v>619</v>
      </c>
      <c r="E2844" t="s">
        <v>16</v>
      </c>
      <c r="F2844" t="s">
        <v>734</v>
      </c>
      <c r="G2844" t="s">
        <v>134</v>
      </c>
      <c r="H2844" t="s">
        <v>347</v>
      </c>
      <c r="I2844" t="s">
        <v>958</v>
      </c>
      <c r="J2844" t="s">
        <v>959</v>
      </c>
      <c r="K2844" s="4">
        <v>46037</v>
      </c>
      <c r="L2844" s="5">
        <v>0.63297453703703699</v>
      </c>
      <c r="M2844" t="s">
        <v>953</v>
      </c>
      <c r="N2844" s="5">
        <v>1.4699074074074074E-3</v>
      </c>
      <c r="O2844" t="s">
        <v>960</v>
      </c>
      <c r="P2844">
        <v>0</v>
      </c>
      <c r="Q2844">
        <v>20</v>
      </c>
      <c r="R2844" t="s">
        <v>975</v>
      </c>
      <c r="S2844" t="s">
        <v>976</v>
      </c>
    </row>
    <row r="2845" spans="1:19" x14ac:dyDescent="0.25">
      <c r="A2845" s="54">
        <f>_xlfn.XLOOKUP(B2845,'School Lookup'!D:D,'School Lookup'!F:F,0)</f>
        <v>823392</v>
      </c>
      <c r="B2845" s="54" t="str">
        <f>_xlfn.XLOOKUP(C2845,'School Lookup'!A:A,'School Lookup'!D:D,_xlfn.XLOOKUP(C2845,'School Lookup'!B:B,'School Lookup'!D:D,_xlfn.XLOOKUP(C2845,'School Lookup'!C:C,'School Lookup'!D:D,0)))</f>
        <v>Fitz Herbert C of E VA Primary School</v>
      </c>
      <c r="C2845" t="s">
        <v>31</v>
      </c>
      <c r="D2845" t="s">
        <v>2161</v>
      </c>
      <c r="E2845" t="s">
        <v>16</v>
      </c>
      <c r="F2845" t="s">
        <v>734</v>
      </c>
      <c r="G2845" t="s">
        <v>134</v>
      </c>
      <c r="H2845" t="s">
        <v>347</v>
      </c>
      <c r="I2845" t="s">
        <v>958</v>
      </c>
      <c r="J2845" t="s">
        <v>981</v>
      </c>
      <c r="K2845" s="4">
        <v>46037</v>
      </c>
      <c r="L2845" s="5">
        <v>0.56013888888888885</v>
      </c>
      <c r="M2845" t="s">
        <v>953</v>
      </c>
      <c r="N2845" s="5">
        <v>5.3240740740740744E-4</v>
      </c>
      <c r="O2845" t="s">
        <v>982</v>
      </c>
      <c r="P2845">
        <v>0</v>
      </c>
      <c r="Q2845">
        <v>20</v>
      </c>
      <c r="R2845" t="s">
        <v>983</v>
      </c>
      <c r="S2845" t="s">
        <v>984</v>
      </c>
    </row>
    <row r="2846" spans="1:19" x14ac:dyDescent="0.25">
      <c r="A2846" s="54">
        <f>_xlfn.XLOOKUP(B2846,'School Lookup'!D:D,'School Lookup'!F:F,0)</f>
        <v>251672</v>
      </c>
      <c r="B2846" s="54" t="str">
        <f>_xlfn.XLOOKUP(C2846,'School Lookup'!A:A,'School Lookup'!D:D,_xlfn.XLOOKUP(C2846,'School Lookup'!B:B,'School Lookup'!D:D,_xlfn.XLOOKUP(C2846,'School Lookup'!C:C,'School Lookup'!D:D,0)))</f>
        <v>Park Schools Federation</v>
      </c>
      <c r="C2846" t="s">
        <v>40</v>
      </c>
      <c r="D2846" t="s">
        <v>2162</v>
      </c>
      <c r="E2846" t="s">
        <v>16</v>
      </c>
      <c r="F2846" t="s">
        <v>734</v>
      </c>
      <c r="G2846" t="s">
        <v>235</v>
      </c>
      <c r="H2846" t="s">
        <v>228</v>
      </c>
      <c r="I2846" t="s">
        <v>980</v>
      </c>
      <c r="J2846" t="s">
        <v>967</v>
      </c>
      <c r="K2846" s="4">
        <v>46037</v>
      </c>
      <c r="L2846" s="5">
        <v>0.55902777777777779</v>
      </c>
      <c r="M2846" t="s">
        <v>953</v>
      </c>
      <c r="N2846" s="5">
        <v>1.8518518518518518E-4</v>
      </c>
      <c r="O2846" t="s">
        <v>1170</v>
      </c>
      <c r="P2846">
        <v>2.1999999999999999E-2</v>
      </c>
      <c r="Q2846">
        <v>20</v>
      </c>
      <c r="R2846" t="s">
        <v>1292</v>
      </c>
      <c r="S2846" t="s">
        <v>966</v>
      </c>
    </row>
    <row r="2847" spans="1:19" x14ac:dyDescent="0.25">
      <c r="A2847" s="54">
        <f>_xlfn.XLOOKUP(B2847,'School Lookup'!D:D,'School Lookup'!F:F,0)</f>
        <v>251672</v>
      </c>
      <c r="B2847" s="54" t="str">
        <f>_xlfn.XLOOKUP(C2847,'School Lookup'!A:A,'School Lookup'!D:D,_xlfn.XLOOKUP(C2847,'School Lookup'!B:B,'School Lookup'!D:D,_xlfn.XLOOKUP(C2847,'School Lookup'!C:C,'School Lookup'!D:D,0)))</f>
        <v>Park Schools Federation</v>
      </c>
      <c r="C2847" t="s">
        <v>40</v>
      </c>
      <c r="D2847" t="s">
        <v>2162</v>
      </c>
      <c r="E2847" t="s">
        <v>16</v>
      </c>
      <c r="F2847" t="s">
        <v>734</v>
      </c>
      <c r="G2847" t="s">
        <v>235</v>
      </c>
      <c r="H2847" t="s">
        <v>228</v>
      </c>
      <c r="I2847" t="s">
        <v>980</v>
      </c>
      <c r="J2847" t="s">
        <v>967</v>
      </c>
      <c r="K2847" s="4">
        <v>46037</v>
      </c>
      <c r="L2847" s="5">
        <v>0.56180555555555556</v>
      </c>
      <c r="M2847" t="s">
        <v>953</v>
      </c>
      <c r="N2847" s="5">
        <v>1.0300925925925925E-2</v>
      </c>
      <c r="O2847" t="s">
        <v>1170</v>
      </c>
      <c r="P2847">
        <v>0.127</v>
      </c>
      <c r="Q2847">
        <v>20</v>
      </c>
      <c r="R2847" t="s">
        <v>1292</v>
      </c>
      <c r="S2847" t="s">
        <v>966</v>
      </c>
    </row>
    <row r="2848" spans="1:19" x14ac:dyDescent="0.25">
      <c r="A2848" s="54">
        <f>_xlfn.XLOOKUP(B2848,'School Lookup'!D:D,'School Lookup'!F:F,0)</f>
        <v>251672</v>
      </c>
      <c r="B2848" s="54" t="str">
        <f>_xlfn.XLOOKUP(C2848,'School Lookup'!A:A,'School Lookup'!D:D,_xlfn.XLOOKUP(C2848,'School Lookup'!B:B,'School Lookup'!D:D,_xlfn.XLOOKUP(C2848,'School Lookup'!C:C,'School Lookup'!D:D,0)))</f>
        <v>Park Schools Federation</v>
      </c>
      <c r="C2848" t="s">
        <v>40</v>
      </c>
      <c r="D2848" t="s">
        <v>2163</v>
      </c>
      <c r="E2848" t="s">
        <v>16</v>
      </c>
      <c r="F2848" t="s">
        <v>734</v>
      </c>
      <c r="G2848" t="s">
        <v>235</v>
      </c>
      <c r="H2848" t="s">
        <v>228</v>
      </c>
      <c r="I2848" t="s">
        <v>980</v>
      </c>
      <c r="J2848" t="s">
        <v>967</v>
      </c>
      <c r="K2848" s="4">
        <v>46037</v>
      </c>
      <c r="L2848" s="5">
        <v>0.57222222222222219</v>
      </c>
      <c r="M2848" t="s">
        <v>953</v>
      </c>
      <c r="N2848" s="5">
        <v>1.269675925925926E-2</v>
      </c>
      <c r="O2848" t="s">
        <v>1170</v>
      </c>
      <c r="P2848">
        <v>0.156</v>
      </c>
      <c r="Q2848">
        <v>20</v>
      </c>
      <c r="R2848" t="s">
        <v>1292</v>
      </c>
      <c r="S2848" t="s">
        <v>966</v>
      </c>
    </row>
    <row r="2849" spans="1:19" x14ac:dyDescent="0.25">
      <c r="A2849" s="54">
        <f>_xlfn.XLOOKUP(B2849,'School Lookup'!D:D,'School Lookup'!F:F,0)</f>
        <v>251672</v>
      </c>
      <c r="B2849" s="54" t="str">
        <f>_xlfn.XLOOKUP(C2849,'School Lookup'!A:A,'School Lookup'!D:D,_xlfn.XLOOKUP(C2849,'School Lookup'!B:B,'School Lookup'!D:D,_xlfn.XLOOKUP(C2849,'School Lookup'!C:C,'School Lookup'!D:D,0)))</f>
        <v>Park Schools Federation</v>
      </c>
      <c r="C2849" t="s">
        <v>40</v>
      </c>
      <c r="D2849" t="s">
        <v>1597</v>
      </c>
      <c r="E2849" t="s">
        <v>16</v>
      </c>
      <c r="F2849" t="s">
        <v>734</v>
      </c>
      <c r="G2849" t="s">
        <v>235</v>
      </c>
      <c r="H2849" t="s">
        <v>228</v>
      </c>
      <c r="I2849" t="s">
        <v>980</v>
      </c>
      <c r="J2849" t="s">
        <v>981</v>
      </c>
      <c r="K2849" s="4">
        <v>46037</v>
      </c>
      <c r="L2849" s="5">
        <v>0.38819444444444445</v>
      </c>
      <c r="M2849" t="s">
        <v>953</v>
      </c>
      <c r="N2849" s="5">
        <v>2.5462962962962961E-4</v>
      </c>
      <c r="O2849" t="s">
        <v>982</v>
      </c>
      <c r="P2849">
        <v>2.7E-2</v>
      </c>
      <c r="Q2849">
        <v>20</v>
      </c>
      <c r="R2849" t="s">
        <v>983</v>
      </c>
      <c r="S2849" t="s">
        <v>984</v>
      </c>
    </row>
    <row r="2850" spans="1:19" x14ac:dyDescent="0.25">
      <c r="A2850" s="54">
        <f>_xlfn.XLOOKUP(B2850,'School Lookup'!D:D,'School Lookup'!F:F,0)</f>
        <v>251672</v>
      </c>
      <c r="B2850" s="54" t="str">
        <f>_xlfn.XLOOKUP(C2850,'School Lookup'!A:A,'School Lookup'!D:D,_xlfn.XLOOKUP(C2850,'School Lookup'!B:B,'School Lookup'!D:D,_xlfn.XLOOKUP(C2850,'School Lookup'!C:C,'School Lookup'!D:D,0)))</f>
        <v>Park Schools Federation</v>
      </c>
      <c r="C2850" t="s">
        <v>40</v>
      </c>
      <c r="D2850" t="s">
        <v>1313</v>
      </c>
      <c r="E2850" t="s">
        <v>16</v>
      </c>
      <c r="F2850" t="s">
        <v>734</v>
      </c>
      <c r="G2850" t="s">
        <v>235</v>
      </c>
      <c r="H2850" t="s">
        <v>228</v>
      </c>
      <c r="I2850" t="s">
        <v>980</v>
      </c>
      <c r="J2850" t="s">
        <v>981</v>
      </c>
      <c r="K2850" s="4">
        <v>46037</v>
      </c>
      <c r="L2850" s="5">
        <v>0.38958333333333334</v>
      </c>
      <c r="M2850" t="s">
        <v>953</v>
      </c>
      <c r="N2850" s="5">
        <v>3.4722222222222222E-5</v>
      </c>
      <c r="O2850" t="s">
        <v>982</v>
      </c>
      <c r="P2850">
        <v>0.02</v>
      </c>
      <c r="Q2850">
        <v>20</v>
      </c>
      <c r="R2850" t="s">
        <v>983</v>
      </c>
      <c r="S2850" t="s">
        <v>984</v>
      </c>
    </row>
    <row r="2851" spans="1:19" x14ac:dyDescent="0.25">
      <c r="A2851" s="54">
        <f>_xlfn.XLOOKUP(B2851,'School Lookup'!D:D,'School Lookup'!F:F,0)</f>
        <v>251672</v>
      </c>
      <c r="B2851" s="54" t="str">
        <f>_xlfn.XLOOKUP(C2851,'School Lookup'!A:A,'School Lookup'!D:D,_xlfn.XLOOKUP(C2851,'School Lookup'!B:B,'School Lookup'!D:D,_xlfn.XLOOKUP(C2851,'School Lookup'!C:C,'School Lookup'!D:D,0)))</f>
        <v>Park Schools Federation</v>
      </c>
      <c r="C2851" t="s">
        <v>40</v>
      </c>
      <c r="D2851" t="s">
        <v>1419</v>
      </c>
      <c r="E2851" t="s">
        <v>16</v>
      </c>
      <c r="F2851" t="s">
        <v>734</v>
      </c>
      <c r="G2851" t="s">
        <v>235</v>
      </c>
      <c r="H2851" t="s">
        <v>228</v>
      </c>
      <c r="I2851" t="s">
        <v>980</v>
      </c>
      <c r="J2851" t="s">
        <v>981</v>
      </c>
      <c r="K2851" s="4">
        <v>46037</v>
      </c>
      <c r="L2851" s="5">
        <v>0.39374999999999999</v>
      </c>
      <c r="M2851" t="s">
        <v>953</v>
      </c>
      <c r="N2851" s="5">
        <v>2.199074074074074E-4</v>
      </c>
      <c r="O2851" t="s">
        <v>982</v>
      </c>
      <c r="P2851">
        <v>4.8000000000000001E-2</v>
      </c>
      <c r="Q2851">
        <v>20</v>
      </c>
      <c r="R2851" t="s">
        <v>1074</v>
      </c>
      <c r="S2851" t="s">
        <v>990</v>
      </c>
    </row>
    <row r="2852" spans="1:19" x14ac:dyDescent="0.25">
      <c r="A2852" s="54">
        <f>_xlfn.XLOOKUP(B2852,'School Lookup'!D:D,'School Lookup'!F:F,0)</f>
        <v>251672</v>
      </c>
      <c r="B2852" s="54" t="str">
        <f>_xlfn.XLOOKUP(C2852,'School Lookup'!A:A,'School Lookup'!D:D,_xlfn.XLOOKUP(C2852,'School Lookup'!B:B,'School Lookup'!D:D,_xlfn.XLOOKUP(C2852,'School Lookup'!C:C,'School Lookup'!D:D,0)))</f>
        <v>Park Schools Federation</v>
      </c>
      <c r="C2852" t="s">
        <v>40</v>
      </c>
      <c r="D2852" t="s">
        <v>1953</v>
      </c>
      <c r="E2852" t="s">
        <v>16</v>
      </c>
      <c r="F2852" t="s">
        <v>734</v>
      </c>
      <c r="G2852" t="s">
        <v>235</v>
      </c>
      <c r="H2852" t="s">
        <v>228</v>
      </c>
      <c r="I2852" t="s">
        <v>980</v>
      </c>
      <c r="J2852" t="s">
        <v>981</v>
      </c>
      <c r="K2852" s="4">
        <v>46037</v>
      </c>
      <c r="L2852" s="5">
        <v>0.39374999999999999</v>
      </c>
      <c r="M2852" t="s">
        <v>953</v>
      </c>
      <c r="N2852" s="5">
        <v>3.4722222222222222E-5</v>
      </c>
      <c r="O2852" t="s">
        <v>982</v>
      </c>
      <c r="P2852">
        <v>0.02</v>
      </c>
      <c r="Q2852">
        <v>20</v>
      </c>
      <c r="R2852" t="s">
        <v>986</v>
      </c>
      <c r="S2852" t="s">
        <v>987</v>
      </c>
    </row>
    <row r="2853" spans="1:19" x14ac:dyDescent="0.25">
      <c r="A2853" s="54">
        <f>_xlfn.XLOOKUP(B2853,'School Lookup'!D:D,'School Lookup'!F:F,0)</f>
        <v>251672</v>
      </c>
      <c r="B2853" s="54" t="str">
        <f>_xlfn.XLOOKUP(C2853,'School Lookup'!A:A,'School Lookup'!D:D,_xlfn.XLOOKUP(C2853,'School Lookup'!B:B,'School Lookup'!D:D,_xlfn.XLOOKUP(C2853,'School Lookup'!C:C,'School Lookup'!D:D,0)))</f>
        <v>Park Schools Federation</v>
      </c>
      <c r="C2853" t="s">
        <v>40</v>
      </c>
      <c r="D2853" t="s">
        <v>1192</v>
      </c>
      <c r="E2853" t="s">
        <v>16</v>
      </c>
      <c r="F2853" t="s">
        <v>734</v>
      </c>
      <c r="G2853" t="s">
        <v>235</v>
      </c>
      <c r="H2853" t="s">
        <v>228</v>
      </c>
      <c r="I2853" t="s">
        <v>980</v>
      </c>
      <c r="J2853" t="s">
        <v>981</v>
      </c>
      <c r="K2853" s="4">
        <v>46037</v>
      </c>
      <c r="L2853" s="5">
        <v>0.46458333333333335</v>
      </c>
      <c r="M2853" t="s">
        <v>953</v>
      </c>
      <c r="N2853" s="5">
        <v>3.0092592592592595E-4</v>
      </c>
      <c r="O2853" t="s">
        <v>982</v>
      </c>
      <c r="P2853">
        <v>3.1E-2</v>
      </c>
      <c r="Q2853">
        <v>20</v>
      </c>
      <c r="R2853" t="s">
        <v>1006</v>
      </c>
      <c r="S2853" t="s">
        <v>994</v>
      </c>
    </row>
    <row r="2854" spans="1:19" x14ac:dyDescent="0.25">
      <c r="A2854" s="54">
        <f>_xlfn.XLOOKUP(B2854,'School Lookup'!D:D,'School Lookup'!F:F,0)</f>
        <v>251672</v>
      </c>
      <c r="B2854" s="54" t="str">
        <f>_xlfn.XLOOKUP(C2854,'School Lookup'!A:A,'School Lookup'!D:D,_xlfn.XLOOKUP(C2854,'School Lookup'!B:B,'School Lookup'!D:D,_xlfn.XLOOKUP(C2854,'School Lookup'!C:C,'School Lookup'!D:D,0)))</f>
        <v>Park Schools Federation</v>
      </c>
      <c r="C2854" t="s">
        <v>40</v>
      </c>
      <c r="D2854" t="s">
        <v>1316</v>
      </c>
      <c r="E2854" t="s">
        <v>16</v>
      </c>
      <c r="F2854" t="s">
        <v>734</v>
      </c>
      <c r="G2854" t="s">
        <v>235</v>
      </c>
      <c r="H2854" t="s">
        <v>228</v>
      </c>
      <c r="I2854" t="s">
        <v>980</v>
      </c>
      <c r="J2854" t="s">
        <v>981</v>
      </c>
      <c r="K2854" s="4">
        <v>46037</v>
      </c>
      <c r="L2854" s="5">
        <v>0.51111111111111107</v>
      </c>
      <c r="M2854" t="s">
        <v>953</v>
      </c>
      <c r="N2854" s="5">
        <v>2.3148148148148149E-4</v>
      </c>
      <c r="O2854" t="s">
        <v>982</v>
      </c>
      <c r="P2854">
        <v>2.4E-2</v>
      </c>
      <c r="Q2854">
        <v>20</v>
      </c>
      <c r="R2854" t="s">
        <v>983</v>
      </c>
      <c r="S2854" t="s">
        <v>984</v>
      </c>
    </row>
    <row r="2855" spans="1:19" x14ac:dyDescent="0.25">
      <c r="A2855" s="54">
        <f>_xlfn.XLOOKUP(B2855,'School Lookup'!D:D,'School Lookup'!F:F,0)</f>
        <v>251672</v>
      </c>
      <c r="B2855" s="54" t="str">
        <f>_xlfn.XLOOKUP(C2855,'School Lookup'!A:A,'School Lookup'!D:D,_xlfn.XLOOKUP(C2855,'School Lookup'!B:B,'School Lookup'!D:D,_xlfn.XLOOKUP(C2855,'School Lookup'!C:C,'School Lookup'!D:D,0)))</f>
        <v>Park Schools Federation</v>
      </c>
      <c r="C2855" t="s">
        <v>40</v>
      </c>
      <c r="D2855" t="s">
        <v>1317</v>
      </c>
      <c r="E2855" t="s">
        <v>16</v>
      </c>
      <c r="F2855" t="s">
        <v>734</v>
      </c>
      <c r="G2855" t="s">
        <v>235</v>
      </c>
      <c r="H2855" t="s">
        <v>228</v>
      </c>
      <c r="I2855" t="s">
        <v>980</v>
      </c>
      <c r="J2855" t="s">
        <v>981</v>
      </c>
      <c r="K2855" s="4">
        <v>46037</v>
      </c>
      <c r="L2855" s="5">
        <v>0.52569444444444446</v>
      </c>
      <c r="M2855" t="s">
        <v>953</v>
      </c>
      <c r="N2855" s="5">
        <v>2.7777777777777778E-4</v>
      </c>
      <c r="O2855" t="s">
        <v>982</v>
      </c>
      <c r="P2855">
        <v>2.9000000000000001E-2</v>
      </c>
      <c r="Q2855">
        <v>20</v>
      </c>
      <c r="R2855" t="s">
        <v>998</v>
      </c>
      <c r="S2855" t="s">
        <v>987</v>
      </c>
    </row>
    <row r="2856" spans="1:19" x14ac:dyDescent="0.25">
      <c r="A2856" s="54">
        <f>_xlfn.XLOOKUP(B2856,'School Lookup'!D:D,'School Lookup'!F:F,0)</f>
        <v>251672</v>
      </c>
      <c r="B2856" s="54" t="str">
        <f>_xlfn.XLOOKUP(C2856,'School Lookup'!A:A,'School Lookup'!D:D,_xlfn.XLOOKUP(C2856,'School Lookup'!B:B,'School Lookup'!D:D,_xlfn.XLOOKUP(C2856,'School Lookup'!C:C,'School Lookup'!D:D,0)))</f>
        <v>Park Schools Federation</v>
      </c>
      <c r="C2856" t="s">
        <v>40</v>
      </c>
      <c r="D2856" t="s">
        <v>2164</v>
      </c>
      <c r="E2856" t="s">
        <v>16</v>
      </c>
      <c r="F2856" t="s">
        <v>734</v>
      </c>
      <c r="G2856" t="s">
        <v>235</v>
      </c>
      <c r="H2856" t="s">
        <v>228</v>
      </c>
      <c r="I2856" t="s">
        <v>980</v>
      </c>
      <c r="J2856" t="s">
        <v>981</v>
      </c>
      <c r="K2856" s="4">
        <v>46037</v>
      </c>
      <c r="L2856" s="5">
        <v>0.53263888888888888</v>
      </c>
      <c r="M2856" t="s">
        <v>953</v>
      </c>
      <c r="N2856" s="5">
        <v>4.6296296296296294E-5</v>
      </c>
      <c r="O2856" t="s">
        <v>982</v>
      </c>
      <c r="P2856">
        <v>0.02</v>
      </c>
      <c r="Q2856">
        <v>20</v>
      </c>
      <c r="R2856" t="s">
        <v>998</v>
      </c>
      <c r="S2856" t="s">
        <v>987</v>
      </c>
    </row>
    <row r="2857" spans="1:19" x14ac:dyDescent="0.25">
      <c r="A2857" s="54">
        <f>_xlfn.XLOOKUP(B2857,'School Lookup'!D:D,'School Lookup'!F:F,0)</f>
        <v>251672</v>
      </c>
      <c r="B2857" s="54" t="str">
        <f>_xlfn.XLOOKUP(C2857,'School Lookup'!A:A,'School Lookup'!D:D,_xlfn.XLOOKUP(C2857,'School Lookup'!B:B,'School Lookup'!D:D,_xlfn.XLOOKUP(C2857,'School Lookup'!C:C,'School Lookup'!D:D,0)))</f>
        <v>Park Schools Federation</v>
      </c>
      <c r="C2857" t="s">
        <v>40</v>
      </c>
      <c r="D2857" t="s">
        <v>2165</v>
      </c>
      <c r="E2857" t="s">
        <v>16</v>
      </c>
      <c r="F2857" t="s">
        <v>734</v>
      </c>
      <c r="G2857" t="s">
        <v>235</v>
      </c>
      <c r="H2857" t="s">
        <v>228</v>
      </c>
      <c r="I2857" t="s">
        <v>980</v>
      </c>
      <c r="J2857" t="s">
        <v>981</v>
      </c>
      <c r="K2857" s="4">
        <v>46037</v>
      </c>
      <c r="L2857" s="5">
        <v>0.53333333333333333</v>
      </c>
      <c r="M2857" t="s">
        <v>953</v>
      </c>
      <c r="N2857" s="5">
        <v>2.3148148148148147E-5</v>
      </c>
      <c r="O2857" t="s">
        <v>982</v>
      </c>
      <c r="P2857">
        <v>0.02</v>
      </c>
      <c r="Q2857">
        <v>20</v>
      </c>
      <c r="R2857" t="s">
        <v>998</v>
      </c>
      <c r="S2857" t="s">
        <v>987</v>
      </c>
    </row>
    <row r="2858" spans="1:19" x14ac:dyDescent="0.25">
      <c r="A2858" s="54">
        <f>_xlfn.XLOOKUP(B2858,'School Lookup'!D:D,'School Lookup'!F:F,0)</f>
        <v>251672</v>
      </c>
      <c r="B2858" s="54" t="str">
        <f>_xlfn.XLOOKUP(C2858,'School Lookup'!A:A,'School Lookup'!D:D,_xlfn.XLOOKUP(C2858,'School Lookup'!B:B,'School Lookup'!D:D,_xlfn.XLOOKUP(C2858,'School Lookup'!C:C,'School Lookup'!D:D,0)))</f>
        <v>Park Schools Federation</v>
      </c>
      <c r="C2858" t="s">
        <v>40</v>
      </c>
      <c r="D2858" t="s">
        <v>1004</v>
      </c>
      <c r="E2858" t="s">
        <v>16</v>
      </c>
      <c r="F2858" t="s">
        <v>734</v>
      </c>
      <c r="G2858" t="s">
        <v>235</v>
      </c>
      <c r="H2858" t="s">
        <v>228</v>
      </c>
      <c r="I2858" t="s">
        <v>980</v>
      </c>
      <c r="J2858" t="s">
        <v>981</v>
      </c>
      <c r="K2858" s="4">
        <v>46037</v>
      </c>
      <c r="L2858" s="5">
        <v>0.53819444444444442</v>
      </c>
      <c r="M2858" t="s">
        <v>953</v>
      </c>
      <c r="N2858" s="5">
        <v>5.2083333333333333E-4</v>
      </c>
      <c r="O2858" t="s">
        <v>982</v>
      </c>
      <c r="P2858">
        <v>5.3999999999999999E-2</v>
      </c>
      <c r="Q2858">
        <v>20</v>
      </c>
      <c r="R2858" t="s">
        <v>998</v>
      </c>
      <c r="S2858" t="s">
        <v>987</v>
      </c>
    </row>
    <row r="2859" spans="1:19" x14ac:dyDescent="0.25">
      <c r="A2859" s="54">
        <f>_xlfn.XLOOKUP(B2859,'School Lookup'!D:D,'School Lookup'!F:F,0)</f>
        <v>251672</v>
      </c>
      <c r="B2859" s="54" t="str">
        <f>_xlfn.XLOOKUP(C2859,'School Lookup'!A:A,'School Lookup'!D:D,_xlfn.XLOOKUP(C2859,'School Lookup'!B:B,'School Lookup'!D:D,_xlfn.XLOOKUP(C2859,'School Lookup'!C:C,'School Lookup'!D:D,0)))</f>
        <v>Park Schools Federation</v>
      </c>
      <c r="C2859" t="s">
        <v>40</v>
      </c>
      <c r="D2859" t="s">
        <v>1002</v>
      </c>
      <c r="E2859" t="s">
        <v>16</v>
      </c>
      <c r="F2859" t="s">
        <v>734</v>
      </c>
      <c r="G2859" t="s">
        <v>235</v>
      </c>
      <c r="H2859" t="s">
        <v>228</v>
      </c>
      <c r="I2859" t="s">
        <v>980</v>
      </c>
      <c r="J2859" t="s">
        <v>981</v>
      </c>
      <c r="K2859" s="4">
        <v>46037</v>
      </c>
      <c r="L2859" s="5">
        <v>0.56041666666666667</v>
      </c>
      <c r="M2859" t="s">
        <v>953</v>
      </c>
      <c r="N2859" s="5">
        <v>2.199074074074074E-4</v>
      </c>
      <c r="O2859" t="s">
        <v>982</v>
      </c>
      <c r="P2859">
        <v>2.3E-2</v>
      </c>
      <c r="Q2859">
        <v>20</v>
      </c>
      <c r="R2859" t="s">
        <v>998</v>
      </c>
      <c r="S2859" t="s">
        <v>987</v>
      </c>
    </row>
    <row r="2860" spans="1:19" x14ac:dyDescent="0.25">
      <c r="A2860" s="54">
        <f>_xlfn.XLOOKUP(B2860,'School Lookup'!D:D,'School Lookup'!F:F,0)</f>
        <v>251672</v>
      </c>
      <c r="B2860" s="54" t="str">
        <f>_xlfn.XLOOKUP(C2860,'School Lookup'!A:A,'School Lookup'!D:D,_xlfn.XLOOKUP(C2860,'School Lookup'!B:B,'School Lookup'!D:D,_xlfn.XLOOKUP(C2860,'School Lookup'!C:C,'School Lookup'!D:D,0)))</f>
        <v>Park Schools Federation</v>
      </c>
      <c r="C2860" t="s">
        <v>40</v>
      </c>
      <c r="D2860" t="s">
        <v>2166</v>
      </c>
      <c r="E2860" t="s">
        <v>16</v>
      </c>
      <c r="F2860" t="s">
        <v>734</v>
      </c>
      <c r="G2860" t="s">
        <v>235</v>
      </c>
      <c r="H2860" t="s">
        <v>228</v>
      </c>
      <c r="I2860" t="s">
        <v>980</v>
      </c>
      <c r="J2860" t="s">
        <v>981</v>
      </c>
      <c r="K2860" s="4">
        <v>46037</v>
      </c>
      <c r="L2860" s="5">
        <v>0.56111111111111112</v>
      </c>
      <c r="M2860" t="s">
        <v>953</v>
      </c>
      <c r="N2860" s="5">
        <v>2.3148148148148149E-4</v>
      </c>
      <c r="O2860" t="s">
        <v>982</v>
      </c>
      <c r="P2860">
        <v>2.4E-2</v>
      </c>
      <c r="Q2860">
        <v>20</v>
      </c>
      <c r="R2860" t="s">
        <v>983</v>
      </c>
      <c r="S2860" t="s">
        <v>984</v>
      </c>
    </row>
    <row r="2861" spans="1:19" x14ac:dyDescent="0.25">
      <c r="A2861" s="54">
        <f>_xlfn.XLOOKUP(B2861,'School Lookup'!D:D,'School Lookup'!F:F,0)</f>
        <v>251672</v>
      </c>
      <c r="B2861" s="54" t="str">
        <f>_xlfn.XLOOKUP(C2861,'School Lookup'!A:A,'School Lookup'!D:D,_xlfn.XLOOKUP(C2861,'School Lookup'!B:B,'School Lookup'!D:D,_xlfn.XLOOKUP(C2861,'School Lookup'!C:C,'School Lookup'!D:D,0)))</f>
        <v>Park Schools Federation</v>
      </c>
      <c r="C2861" t="s">
        <v>40</v>
      </c>
      <c r="D2861" t="s">
        <v>2167</v>
      </c>
      <c r="E2861" t="s">
        <v>16</v>
      </c>
      <c r="F2861" t="s">
        <v>734</v>
      </c>
      <c r="G2861" t="s">
        <v>235</v>
      </c>
      <c r="H2861" t="s">
        <v>228</v>
      </c>
      <c r="I2861" t="s">
        <v>980</v>
      </c>
      <c r="J2861" t="s">
        <v>981</v>
      </c>
      <c r="K2861" s="4">
        <v>46037</v>
      </c>
      <c r="L2861" s="5">
        <v>0.56180555555555556</v>
      </c>
      <c r="M2861" t="s">
        <v>953</v>
      </c>
      <c r="N2861" s="5">
        <v>2.6620370370370372E-4</v>
      </c>
      <c r="O2861" t="s">
        <v>982</v>
      </c>
      <c r="P2861">
        <v>2.8000000000000001E-2</v>
      </c>
      <c r="Q2861">
        <v>20</v>
      </c>
      <c r="R2861" t="s">
        <v>998</v>
      </c>
      <c r="S2861" t="s">
        <v>987</v>
      </c>
    </row>
    <row r="2862" spans="1:19" x14ac:dyDescent="0.25">
      <c r="A2862" s="54">
        <f>_xlfn.XLOOKUP(B2862,'School Lookup'!D:D,'School Lookup'!F:F,0)</f>
        <v>251672</v>
      </c>
      <c r="B2862" s="54" t="str">
        <f>_xlfn.XLOOKUP(C2862,'School Lookup'!A:A,'School Lookup'!D:D,_xlfn.XLOOKUP(C2862,'School Lookup'!B:B,'School Lookup'!D:D,_xlfn.XLOOKUP(C2862,'School Lookup'!C:C,'School Lookup'!D:D,0)))</f>
        <v>Park Schools Federation</v>
      </c>
      <c r="C2862" t="s">
        <v>40</v>
      </c>
      <c r="D2862" t="s">
        <v>2168</v>
      </c>
      <c r="E2862" t="s">
        <v>16</v>
      </c>
      <c r="F2862" t="s">
        <v>734</v>
      </c>
      <c r="G2862" t="s">
        <v>235</v>
      </c>
      <c r="H2862" t="s">
        <v>228</v>
      </c>
      <c r="I2862" t="s">
        <v>980</v>
      </c>
      <c r="J2862" t="s">
        <v>981</v>
      </c>
      <c r="K2862" s="4">
        <v>46037</v>
      </c>
      <c r="L2862" s="5">
        <v>0.5625</v>
      </c>
      <c r="M2862" t="s">
        <v>953</v>
      </c>
      <c r="N2862" s="5">
        <v>3.0092592592592595E-4</v>
      </c>
      <c r="O2862" t="s">
        <v>982</v>
      </c>
      <c r="P2862">
        <v>3.1E-2</v>
      </c>
      <c r="Q2862">
        <v>20</v>
      </c>
      <c r="R2862" t="s">
        <v>998</v>
      </c>
      <c r="S2862" t="s">
        <v>987</v>
      </c>
    </row>
    <row r="2863" spans="1:19" x14ac:dyDescent="0.25">
      <c r="A2863" s="54">
        <f>_xlfn.XLOOKUP(B2863,'School Lookup'!D:D,'School Lookup'!F:F,0)</f>
        <v>251672</v>
      </c>
      <c r="B2863" s="54" t="str">
        <f>_xlfn.XLOOKUP(C2863,'School Lookup'!A:A,'School Lookup'!D:D,_xlfn.XLOOKUP(C2863,'School Lookup'!B:B,'School Lookup'!D:D,_xlfn.XLOOKUP(C2863,'School Lookup'!C:C,'School Lookup'!D:D,0)))</f>
        <v>Park Schools Federation</v>
      </c>
      <c r="C2863" t="s">
        <v>40</v>
      </c>
      <c r="D2863" t="s">
        <v>1424</v>
      </c>
      <c r="E2863" t="s">
        <v>16</v>
      </c>
      <c r="F2863" t="s">
        <v>734</v>
      </c>
      <c r="G2863" t="s">
        <v>235</v>
      </c>
      <c r="H2863" t="s">
        <v>228</v>
      </c>
      <c r="I2863" t="s">
        <v>980</v>
      </c>
      <c r="J2863" t="s">
        <v>981</v>
      </c>
      <c r="K2863" s="4">
        <v>46037</v>
      </c>
      <c r="L2863" s="5">
        <v>0.59097222222222223</v>
      </c>
      <c r="M2863" t="s">
        <v>953</v>
      </c>
      <c r="N2863" s="5">
        <v>6.4814814814814813E-4</v>
      </c>
      <c r="O2863" t="s">
        <v>982</v>
      </c>
      <c r="P2863">
        <v>6.7000000000000004E-2</v>
      </c>
      <c r="Q2863">
        <v>20</v>
      </c>
      <c r="R2863" t="s">
        <v>998</v>
      </c>
      <c r="S2863" t="s">
        <v>987</v>
      </c>
    </row>
    <row r="2864" spans="1:19" x14ac:dyDescent="0.25">
      <c r="A2864" s="54">
        <f>_xlfn.XLOOKUP(B2864,'School Lookup'!D:D,'School Lookup'!F:F,0)</f>
        <v>251672</v>
      </c>
      <c r="B2864" s="54" t="str">
        <f>_xlfn.XLOOKUP(C2864,'School Lookup'!A:A,'School Lookup'!D:D,_xlfn.XLOOKUP(C2864,'School Lookup'!B:B,'School Lookup'!D:D,_xlfn.XLOOKUP(C2864,'School Lookup'!C:C,'School Lookup'!D:D,0)))</f>
        <v>Park Schools Federation</v>
      </c>
      <c r="C2864" t="s">
        <v>40</v>
      </c>
      <c r="D2864" t="s">
        <v>1420</v>
      </c>
      <c r="E2864" t="s">
        <v>16</v>
      </c>
      <c r="F2864" t="s">
        <v>734</v>
      </c>
      <c r="G2864" t="s">
        <v>235</v>
      </c>
      <c r="H2864" t="s">
        <v>228</v>
      </c>
      <c r="I2864" t="s">
        <v>980</v>
      </c>
      <c r="J2864" t="s">
        <v>981</v>
      </c>
      <c r="K2864" s="4">
        <v>46037</v>
      </c>
      <c r="L2864" s="5">
        <v>0.59513888888888888</v>
      </c>
      <c r="M2864" t="s">
        <v>953</v>
      </c>
      <c r="N2864" s="5">
        <v>3.5879629629629629E-3</v>
      </c>
      <c r="O2864" t="s">
        <v>982</v>
      </c>
      <c r="P2864">
        <v>0.36699999999999999</v>
      </c>
      <c r="Q2864">
        <v>20</v>
      </c>
      <c r="R2864" t="s">
        <v>998</v>
      </c>
      <c r="S2864" t="s">
        <v>987</v>
      </c>
    </row>
    <row r="2865" spans="1:19" x14ac:dyDescent="0.25">
      <c r="A2865" s="54">
        <f>_xlfn.XLOOKUP(B2865,'School Lookup'!D:D,'School Lookup'!F:F,0)</f>
        <v>251672</v>
      </c>
      <c r="B2865" s="54" t="str">
        <f>_xlfn.XLOOKUP(C2865,'School Lookup'!A:A,'School Lookup'!D:D,_xlfn.XLOOKUP(C2865,'School Lookup'!B:B,'School Lookup'!D:D,_xlfn.XLOOKUP(C2865,'School Lookup'!C:C,'School Lookup'!D:D,0)))</f>
        <v>Park Schools Federation</v>
      </c>
      <c r="C2865" t="s">
        <v>40</v>
      </c>
      <c r="D2865" t="s">
        <v>1377</v>
      </c>
      <c r="E2865" t="s">
        <v>16</v>
      </c>
      <c r="F2865" t="s">
        <v>734</v>
      </c>
      <c r="G2865" t="s">
        <v>235</v>
      </c>
      <c r="H2865" t="s">
        <v>228</v>
      </c>
      <c r="I2865" t="s">
        <v>980</v>
      </c>
      <c r="J2865" t="s">
        <v>981</v>
      </c>
      <c r="K2865" s="4">
        <v>46037</v>
      </c>
      <c r="L2865" s="5">
        <v>0.59652777777777777</v>
      </c>
      <c r="M2865" t="s">
        <v>953</v>
      </c>
      <c r="N2865" s="5">
        <v>2.7777777777777778E-4</v>
      </c>
      <c r="O2865" t="s">
        <v>982</v>
      </c>
      <c r="P2865">
        <v>2.9000000000000001E-2</v>
      </c>
      <c r="Q2865">
        <v>20</v>
      </c>
      <c r="R2865" t="s">
        <v>1006</v>
      </c>
      <c r="S2865" t="s">
        <v>994</v>
      </c>
    </row>
    <row r="2866" spans="1:19" x14ac:dyDescent="0.25">
      <c r="A2866" s="54">
        <f>_xlfn.XLOOKUP(B2866,'School Lookup'!D:D,'School Lookup'!F:F,0)</f>
        <v>251672</v>
      </c>
      <c r="B2866" s="54" t="str">
        <f>_xlfn.XLOOKUP(C2866,'School Lookup'!A:A,'School Lookup'!D:D,_xlfn.XLOOKUP(C2866,'School Lookup'!B:B,'School Lookup'!D:D,_xlfn.XLOOKUP(C2866,'School Lookup'!C:C,'School Lookup'!D:D,0)))</f>
        <v>Park Schools Federation</v>
      </c>
      <c r="C2866" t="s">
        <v>40</v>
      </c>
      <c r="D2866" t="s">
        <v>1003</v>
      </c>
      <c r="E2866" t="s">
        <v>16</v>
      </c>
      <c r="F2866" t="s">
        <v>734</v>
      </c>
      <c r="G2866" t="s">
        <v>235</v>
      </c>
      <c r="H2866" t="s">
        <v>228</v>
      </c>
      <c r="I2866" t="s">
        <v>980</v>
      </c>
      <c r="J2866" t="s">
        <v>981</v>
      </c>
      <c r="K2866" s="4">
        <v>46037</v>
      </c>
      <c r="L2866" s="5">
        <v>0.6</v>
      </c>
      <c r="M2866" t="s">
        <v>953</v>
      </c>
      <c r="N2866" s="5">
        <v>2.6620370370370372E-4</v>
      </c>
      <c r="O2866" t="s">
        <v>982</v>
      </c>
      <c r="P2866">
        <v>2.8000000000000001E-2</v>
      </c>
      <c r="Q2866">
        <v>20</v>
      </c>
      <c r="R2866" t="s">
        <v>998</v>
      </c>
      <c r="S2866" t="s">
        <v>987</v>
      </c>
    </row>
    <row r="2867" spans="1:19" x14ac:dyDescent="0.25">
      <c r="A2867" s="54">
        <f>_xlfn.XLOOKUP(B2867,'School Lookup'!D:D,'School Lookup'!F:F,0)</f>
        <v>251672</v>
      </c>
      <c r="B2867" s="54" t="str">
        <f>_xlfn.XLOOKUP(C2867,'School Lookup'!A:A,'School Lookup'!D:D,_xlfn.XLOOKUP(C2867,'School Lookup'!B:B,'School Lookup'!D:D,_xlfn.XLOOKUP(C2867,'School Lookup'!C:C,'School Lookup'!D:D,0)))</f>
        <v>Park Schools Federation</v>
      </c>
      <c r="C2867" t="s">
        <v>40</v>
      </c>
      <c r="D2867" t="s">
        <v>1821</v>
      </c>
      <c r="E2867" t="s">
        <v>16</v>
      </c>
      <c r="F2867" t="s">
        <v>734</v>
      </c>
      <c r="G2867" t="s">
        <v>235</v>
      </c>
      <c r="H2867" t="s">
        <v>228</v>
      </c>
      <c r="I2867" t="s">
        <v>980</v>
      </c>
      <c r="J2867" t="s">
        <v>981</v>
      </c>
      <c r="K2867" s="4">
        <v>46037</v>
      </c>
      <c r="L2867" s="5">
        <v>0.6069444444444444</v>
      </c>
      <c r="M2867" t="s">
        <v>953</v>
      </c>
      <c r="N2867" s="5">
        <v>6.3657407407407413E-4</v>
      </c>
      <c r="O2867" t="s">
        <v>982</v>
      </c>
      <c r="P2867">
        <v>6.6000000000000003E-2</v>
      </c>
      <c r="Q2867">
        <v>20</v>
      </c>
      <c r="R2867" t="s">
        <v>998</v>
      </c>
      <c r="S2867" t="s">
        <v>987</v>
      </c>
    </row>
    <row r="2868" spans="1:19" x14ac:dyDescent="0.25">
      <c r="A2868" s="54">
        <f>_xlfn.XLOOKUP(B2868,'School Lookup'!D:D,'School Lookup'!F:F,0)</f>
        <v>251672</v>
      </c>
      <c r="B2868" s="54" t="str">
        <f>_xlfn.XLOOKUP(C2868,'School Lookup'!A:A,'School Lookup'!D:D,_xlfn.XLOOKUP(C2868,'School Lookup'!B:B,'School Lookup'!D:D,_xlfn.XLOOKUP(C2868,'School Lookup'!C:C,'School Lookup'!D:D,0)))</f>
        <v>Park Schools Federation</v>
      </c>
      <c r="C2868" t="s">
        <v>40</v>
      </c>
      <c r="D2868" t="s">
        <v>2169</v>
      </c>
      <c r="E2868" t="s">
        <v>16</v>
      </c>
      <c r="F2868" t="s">
        <v>734</v>
      </c>
      <c r="G2868" t="s">
        <v>235</v>
      </c>
      <c r="H2868" t="s">
        <v>228</v>
      </c>
      <c r="I2868" t="s">
        <v>980</v>
      </c>
      <c r="J2868" t="s">
        <v>981</v>
      </c>
      <c r="K2868" s="4">
        <v>46037</v>
      </c>
      <c r="L2868" s="5">
        <v>0.64375000000000004</v>
      </c>
      <c r="M2868" t="s">
        <v>953</v>
      </c>
      <c r="N2868" s="5">
        <v>3.2407407407407406E-4</v>
      </c>
      <c r="O2868" t="s">
        <v>982</v>
      </c>
      <c r="P2868">
        <v>3.4000000000000002E-2</v>
      </c>
      <c r="Q2868">
        <v>20</v>
      </c>
      <c r="R2868" t="s">
        <v>993</v>
      </c>
      <c r="S2868" t="s">
        <v>994</v>
      </c>
    </row>
    <row r="2869" spans="1:19" x14ac:dyDescent="0.25">
      <c r="A2869" s="54">
        <f>_xlfn.XLOOKUP(B2869,'School Lookup'!D:D,'School Lookup'!F:F,0)</f>
        <v>251672</v>
      </c>
      <c r="B2869" s="54" t="str">
        <f>_xlfn.XLOOKUP(C2869,'School Lookup'!A:A,'School Lookup'!D:D,_xlfn.XLOOKUP(C2869,'School Lookup'!B:B,'School Lookup'!D:D,_xlfn.XLOOKUP(C2869,'School Lookup'!C:C,'School Lookup'!D:D,0)))</f>
        <v>Park Schools Federation</v>
      </c>
      <c r="C2869" t="s">
        <v>40</v>
      </c>
      <c r="D2869" t="s">
        <v>1503</v>
      </c>
      <c r="E2869" t="s">
        <v>16</v>
      </c>
      <c r="F2869" t="s">
        <v>734</v>
      </c>
      <c r="G2869" t="s">
        <v>235</v>
      </c>
      <c r="H2869" t="s">
        <v>228</v>
      </c>
      <c r="I2869" t="s">
        <v>980</v>
      </c>
      <c r="J2869" t="s">
        <v>981</v>
      </c>
      <c r="K2869" s="4">
        <v>46037</v>
      </c>
      <c r="L2869" s="5">
        <v>0.64375000000000004</v>
      </c>
      <c r="M2869" t="s">
        <v>953</v>
      </c>
      <c r="N2869" s="5">
        <v>3.0092592592592595E-4</v>
      </c>
      <c r="O2869" t="s">
        <v>982</v>
      </c>
      <c r="P2869">
        <v>3.1E-2</v>
      </c>
      <c r="Q2869">
        <v>20</v>
      </c>
      <c r="R2869" t="s">
        <v>998</v>
      </c>
      <c r="S2869" t="s">
        <v>987</v>
      </c>
    </row>
    <row r="2870" spans="1:19" x14ac:dyDescent="0.25">
      <c r="A2870" s="54">
        <f>_xlfn.XLOOKUP(B2870,'School Lookup'!D:D,'School Lookup'!F:F,0)</f>
        <v>251672</v>
      </c>
      <c r="B2870" s="54" t="str">
        <f>_xlfn.XLOOKUP(C2870,'School Lookup'!A:A,'School Lookup'!D:D,_xlfn.XLOOKUP(C2870,'School Lookup'!B:B,'School Lookup'!D:D,_xlfn.XLOOKUP(C2870,'School Lookup'!C:C,'School Lookup'!D:D,0)))</f>
        <v>Park Schools Federation</v>
      </c>
      <c r="C2870" t="s">
        <v>40</v>
      </c>
      <c r="D2870" t="s">
        <v>2104</v>
      </c>
      <c r="E2870" t="s">
        <v>16</v>
      </c>
      <c r="F2870" t="s">
        <v>734</v>
      </c>
      <c r="G2870" t="s">
        <v>235</v>
      </c>
      <c r="H2870" t="s">
        <v>228</v>
      </c>
      <c r="I2870" t="s">
        <v>980</v>
      </c>
      <c r="J2870" t="s">
        <v>981</v>
      </c>
      <c r="K2870" s="4">
        <v>46037</v>
      </c>
      <c r="L2870" s="5">
        <v>0.64444444444444449</v>
      </c>
      <c r="M2870" t="s">
        <v>953</v>
      </c>
      <c r="N2870" s="5">
        <v>2.3148148148148149E-4</v>
      </c>
      <c r="O2870" t="s">
        <v>982</v>
      </c>
      <c r="P2870">
        <v>2.4E-2</v>
      </c>
      <c r="Q2870">
        <v>20</v>
      </c>
      <c r="R2870" t="s">
        <v>998</v>
      </c>
      <c r="S2870" t="s">
        <v>987</v>
      </c>
    </row>
    <row r="2871" spans="1:19" x14ac:dyDescent="0.25">
      <c r="A2871" s="54">
        <f>_xlfn.XLOOKUP(B2871,'School Lookup'!D:D,'School Lookup'!F:F,0)</f>
        <v>251672</v>
      </c>
      <c r="B2871" s="54" t="str">
        <f>_xlfn.XLOOKUP(C2871,'School Lookup'!A:A,'School Lookup'!D:D,_xlfn.XLOOKUP(C2871,'School Lookup'!B:B,'School Lookup'!D:D,_xlfn.XLOOKUP(C2871,'School Lookup'!C:C,'School Lookup'!D:D,0)))</f>
        <v>Park Schools Federation</v>
      </c>
      <c r="C2871" t="s">
        <v>40</v>
      </c>
      <c r="D2871" t="s">
        <v>1654</v>
      </c>
      <c r="E2871" t="s">
        <v>16</v>
      </c>
      <c r="F2871" t="s">
        <v>734</v>
      </c>
      <c r="G2871" t="s">
        <v>235</v>
      </c>
      <c r="H2871" t="s">
        <v>228</v>
      </c>
      <c r="I2871" t="s">
        <v>980</v>
      </c>
      <c r="J2871" t="s">
        <v>981</v>
      </c>
      <c r="K2871" s="4">
        <v>46037</v>
      </c>
      <c r="L2871" s="5">
        <v>0.64722222222222225</v>
      </c>
      <c r="M2871" t="s">
        <v>953</v>
      </c>
      <c r="N2871" s="5">
        <v>2.0833333333333335E-4</v>
      </c>
      <c r="O2871" t="s">
        <v>982</v>
      </c>
      <c r="P2871">
        <v>2.1999999999999999E-2</v>
      </c>
      <c r="Q2871">
        <v>20</v>
      </c>
      <c r="R2871" t="s">
        <v>986</v>
      </c>
      <c r="S2871" t="s">
        <v>987</v>
      </c>
    </row>
    <row r="2872" spans="1:19" x14ac:dyDescent="0.25">
      <c r="A2872" s="54">
        <f>_xlfn.XLOOKUP(B2872,'School Lookup'!D:D,'School Lookup'!F:F,0)</f>
        <v>251672</v>
      </c>
      <c r="B2872" s="54" t="str">
        <f>_xlfn.XLOOKUP(C2872,'School Lookup'!A:A,'School Lookup'!D:D,_xlfn.XLOOKUP(C2872,'School Lookup'!B:B,'School Lookup'!D:D,_xlfn.XLOOKUP(C2872,'School Lookup'!C:C,'School Lookup'!D:D,0)))</f>
        <v>Park Schools Federation</v>
      </c>
      <c r="C2872" t="s">
        <v>40</v>
      </c>
      <c r="D2872" t="s">
        <v>1821</v>
      </c>
      <c r="E2872" t="s">
        <v>16</v>
      </c>
      <c r="F2872" t="s">
        <v>734</v>
      </c>
      <c r="G2872" t="s">
        <v>235</v>
      </c>
      <c r="H2872" t="s">
        <v>228</v>
      </c>
      <c r="I2872" t="s">
        <v>980</v>
      </c>
      <c r="J2872" t="s">
        <v>981</v>
      </c>
      <c r="K2872" s="4">
        <v>46037</v>
      </c>
      <c r="L2872" s="5">
        <v>0.34375</v>
      </c>
      <c r="M2872" t="s">
        <v>953</v>
      </c>
      <c r="N2872" s="5">
        <v>3.5879629629629629E-4</v>
      </c>
      <c r="O2872" t="s">
        <v>982</v>
      </c>
      <c r="P2872">
        <v>3.6999999999999998E-2</v>
      </c>
      <c r="Q2872">
        <v>20</v>
      </c>
      <c r="R2872" t="s">
        <v>998</v>
      </c>
      <c r="S2872" t="s">
        <v>987</v>
      </c>
    </row>
    <row r="2873" spans="1:19" x14ac:dyDescent="0.25">
      <c r="A2873" s="54">
        <f>_xlfn.XLOOKUP(B2873,'School Lookup'!D:D,'School Lookup'!F:F,0)</f>
        <v>251672</v>
      </c>
      <c r="B2873" s="54" t="str">
        <f>_xlfn.XLOOKUP(C2873,'School Lookup'!A:A,'School Lookup'!D:D,_xlfn.XLOOKUP(C2873,'School Lookup'!B:B,'School Lookup'!D:D,_xlfn.XLOOKUP(C2873,'School Lookup'!C:C,'School Lookup'!D:D,0)))</f>
        <v>Park Schools Federation</v>
      </c>
      <c r="C2873" t="s">
        <v>40</v>
      </c>
      <c r="D2873" t="s">
        <v>1001</v>
      </c>
      <c r="E2873" t="s">
        <v>16</v>
      </c>
      <c r="F2873" t="s">
        <v>734</v>
      </c>
      <c r="G2873" t="s">
        <v>235</v>
      </c>
      <c r="H2873" t="s">
        <v>228</v>
      </c>
      <c r="I2873" t="s">
        <v>980</v>
      </c>
      <c r="J2873" t="s">
        <v>981</v>
      </c>
      <c r="K2873" s="4">
        <v>46037</v>
      </c>
      <c r="L2873" s="5">
        <v>0.37361111111111112</v>
      </c>
      <c r="M2873" t="s">
        <v>953</v>
      </c>
      <c r="N2873" s="5">
        <v>2.6620370370370372E-4</v>
      </c>
      <c r="O2873" t="s">
        <v>982</v>
      </c>
      <c r="P2873">
        <v>2.8000000000000001E-2</v>
      </c>
      <c r="Q2873">
        <v>20</v>
      </c>
      <c r="R2873" t="s">
        <v>998</v>
      </c>
      <c r="S2873" t="s">
        <v>987</v>
      </c>
    </row>
    <row r="2874" spans="1:19" x14ac:dyDescent="0.25">
      <c r="A2874" s="54">
        <f>_xlfn.XLOOKUP(B2874,'School Lookup'!D:D,'School Lookup'!F:F,0)</f>
        <v>251672</v>
      </c>
      <c r="B2874" s="54" t="str">
        <f>_xlfn.XLOOKUP(C2874,'School Lookup'!A:A,'School Lookup'!D:D,_xlfn.XLOOKUP(C2874,'School Lookup'!B:B,'School Lookup'!D:D,_xlfn.XLOOKUP(C2874,'School Lookup'!C:C,'School Lookup'!D:D,0)))</f>
        <v>Park Schools Federation</v>
      </c>
      <c r="C2874" t="s">
        <v>40</v>
      </c>
      <c r="D2874" t="s">
        <v>1424</v>
      </c>
      <c r="E2874" t="s">
        <v>16</v>
      </c>
      <c r="F2874" t="s">
        <v>734</v>
      </c>
      <c r="G2874" t="s">
        <v>235</v>
      </c>
      <c r="H2874" t="s">
        <v>228</v>
      </c>
      <c r="I2874" t="s">
        <v>980</v>
      </c>
      <c r="J2874" t="s">
        <v>981</v>
      </c>
      <c r="K2874" s="4">
        <v>46037</v>
      </c>
      <c r="L2874" s="5">
        <v>0.38680555555555557</v>
      </c>
      <c r="M2874" t="s">
        <v>953</v>
      </c>
      <c r="N2874" s="5">
        <v>1.1574074074074073E-5</v>
      </c>
      <c r="O2874" t="s">
        <v>982</v>
      </c>
      <c r="P2874">
        <v>0.02</v>
      </c>
      <c r="Q2874">
        <v>20</v>
      </c>
      <c r="R2874" t="s">
        <v>998</v>
      </c>
      <c r="S2874" t="s">
        <v>987</v>
      </c>
    </row>
    <row r="2875" spans="1:19" x14ac:dyDescent="0.25">
      <c r="A2875" s="54">
        <f>_xlfn.XLOOKUP(B2875,'School Lookup'!D:D,'School Lookup'!F:F,0)</f>
        <v>251672</v>
      </c>
      <c r="B2875" s="54" t="str">
        <f>_xlfn.XLOOKUP(C2875,'School Lookup'!A:A,'School Lookup'!D:D,_xlfn.XLOOKUP(C2875,'School Lookup'!B:B,'School Lookup'!D:D,_xlfn.XLOOKUP(C2875,'School Lookup'!C:C,'School Lookup'!D:D,0)))</f>
        <v>Park Schools Federation</v>
      </c>
      <c r="C2875" t="s">
        <v>40</v>
      </c>
      <c r="D2875" t="s">
        <v>1755</v>
      </c>
      <c r="E2875" t="s">
        <v>16</v>
      </c>
      <c r="F2875" t="s">
        <v>734</v>
      </c>
      <c r="G2875" t="s">
        <v>235</v>
      </c>
      <c r="H2875" t="s">
        <v>228</v>
      </c>
      <c r="I2875" t="s">
        <v>980</v>
      </c>
      <c r="J2875" t="s">
        <v>959</v>
      </c>
      <c r="K2875" s="4">
        <v>46037</v>
      </c>
      <c r="L2875" s="5">
        <v>0.37569444444444444</v>
      </c>
      <c r="M2875" t="s">
        <v>953</v>
      </c>
      <c r="N2875" s="5">
        <v>1.5046296296296297E-4</v>
      </c>
      <c r="O2875" t="s">
        <v>960</v>
      </c>
      <c r="P2875">
        <v>2.1999999999999999E-2</v>
      </c>
      <c r="Q2875">
        <v>20</v>
      </c>
      <c r="R2875" t="s">
        <v>1071</v>
      </c>
      <c r="S2875" t="s">
        <v>966</v>
      </c>
    </row>
    <row r="2876" spans="1:19" x14ac:dyDescent="0.25">
      <c r="A2876" s="54">
        <f>_xlfn.XLOOKUP(B2876,'School Lookup'!D:D,'School Lookup'!F:F,0)</f>
        <v>251672</v>
      </c>
      <c r="B2876" s="54" t="str">
        <f>_xlfn.XLOOKUP(C2876,'School Lookup'!A:A,'School Lookup'!D:D,_xlfn.XLOOKUP(C2876,'School Lookup'!B:B,'School Lookup'!D:D,_xlfn.XLOOKUP(C2876,'School Lookup'!C:C,'School Lookup'!D:D,0)))</f>
        <v>Park Schools Federation</v>
      </c>
      <c r="C2876" t="s">
        <v>40</v>
      </c>
      <c r="D2876" t="s">
        <v>1755</v>
      </c>
      <c r="E2876" t="s">
        <v>16</v>
      </c>
      <c r="F2876" t="s">
        <v>734</v>
      </c>
      <c r="G2876" t="s">
        <v>235</v>
      </c>
      <c r="H2876" t="s">
        <v>228</v>
      </c>
      <c r="I2876" t="s">
        <v>980</v>
      </c>
      <c r="J2876" t="s">
        <v>959</v>
      </c>
      <c r="K2876" s="4">
        <v>46037</v>
      </c>
      <c r="L2876" s="5">
        <v>0.37569444444444444</v>
      </c>
      <c r="M2876" t="s">
        <v>953</v>
      </c>
      <c r="N2876" s="5">
        <v>4.861111111111111E-4</v>
      </c>
      <c r="O2876" t="s">
        <v>960</v>
      </c>
      <c r="P2876">
        <v>2.1999999999999999E-2</v>
      </c>
      <c r="Q2876">
        <v>20</v>
      </c>
      <c r="R2876" t="s">
        <v>1071</v>
      </c>
      <c r="S2876" t="s">
        <v>966</v>
      </c>
    </row>
    <row r="2877" spans="1:19" x14ac:dyDescent="0.25">
      <c r="A2877" s="54">
        <f>_xlfn.XLOOKUP(B2877,'School Lookup'!D:D,'School Lookup'!F:F,0)</f>
        <v>251672</v>
      </c>
      <c r="B2877" s="54" t="str">
        <f>_xlfn.XLOOKUP(C2877,'School Lookup'!A:A,'School Lookup'!D:D,_xlfn.XLOOKUP(C2877,'School Lookup'!B:B,'School Lookup'!D:D,_xlfn.XLOOKUP(C2877,'School Lookup'!C:C,'School Lookup'!D:D,0)))</f>
        <v>Park Schools Federation</v>
      </c>
      <c r="C2877" t="s">
        <v>40</v>
      </c>
      <c r="D2877" t="s">
        <v>2170</v>
      </c>
      <c r="E2877" t="s">
        <v>16</v>
      </c>
      <c r="F2877" t="s">
        <v>734</v>
      </c>
      <c r="G2877" t="s">
        <v>235</v>
      </c>
      <c r="H2877" t="s">
        <v>228</v>
      </c>
      <c r="I2877" t="s">
        <v>980</v>
      </c>
      <c r="J2877" t="s">
        <v>959</v>
      </c>
      <c r="K2877" s="4">
        <v>46037</v>
      </c>
      <c r="L2877" s="5">
        <v>0.45902777777777776</v>
      </c>
      <c r="M2877" t="s">
        <v>953</v>
      </c>
      <c r="N2877" s="5">
        <v>1.5046296296296297E-4</v>
      </c>
      <c r="O2877" t="s">
        <v>960</v>
      </c>
      <c r="P2877">
        <v>2.1999999999999999E-2</v>
      </c>
      <c r="Q2877">
        <v>20</v>
      </c>
      <c r="R2877" t="s">
        <v>1071</v>
      </c>
      <c r="S2877" t="s">
        <v>966</v>
      </c>
    </row>
    <row r="2878" spans="1:19" x14ac:dyDescent="0.25">
      <c r="A2878" s="54">
        <f>_xlfn.XLOOKUP(B2878,'School Lookup'!D:D,'School Lookup'!F:F,0)</f>
        <v>251672</v>
      </c>
      <c r="B2878" s="54" t="str">
        <f>_xlfn.XLOOKUP(C2878,'School Lookup'!A:A,'School Lookup'!D:D,_xlfn.XLOOKUP(C2878,'School Lookup'!B:B,'School Lookup'!D:D,_xlfn.XLOOKUP(C2878,'School Lookup'!C:C,'School Lookup'!D:D,0)))</f>
        <v>Park Schools Federation</v>
      </c>
      <c r="C2878" t="s">
        <v>40</v>
      </c>
      <c r="D2878" t="s">
        <v>2171</v>
      </c>
      <c r="E2878" t="s">
        <v>16</v>
      </c>
      <c r="F2878" t="s">
        <v>734</v>
      </c>
      <c r="G2878" t="s">
        <v>235</v>
      </c>
      <c r="H2878" t="s">
        <v>228</v>
      </c>
      <c r="I2878" t="s">
        <v>980</v>
      </c>
      <c r="J2878" t="s">
        <v>959</v>
      </c>
      <c r="K2878" s="4">
        <v>46037</v>
      </c>
      <c r="L2878" s="5">
        <v>0.47638888888888886</v>
      </c>
      <c r="M2878" t="s">
        <v>953</v>
      </c>
      <c r="N2878" s="5">
        <v>3.5532407407407409E-3</v>
      </c>
      <c r="O2878" t="s">
        <v>960</v>
      </c>
      <c r="P2878">
        <v>4.3999999999999997E-2</v>
      </c>
      <c r="Q2878">
        <v>20</v>
      </c>
      <c r="R2878" t="s">
        <v>1246</v>
      </c>
      <c r="S2878" t="s">
        <v>966</v>
      </c>
    </row>
    <row r="2879" spans="1:19" x14ac:dyDescent="0.25">
      <c r="A2879" s="54">
        <f>_xlfn.XLOOKUP(B2879,'School Lookup'!D:D,'School Lookup'!F:F,0)</f>
        <v>856243</v>
      </c>
      <c r="B2879" s="54" t="str">
        <f>_xlfn.XLOOKUP(C2879,'School Lookup'!A:A,'School Lookup'!D:D,_xlfn.XLOOKUP(C2879,'School Lookup'!B:B,'School Lookup'!D:D,_xlfn.XLOOKUP(C2879,'School Lookup'!C:C,'School Lookup'!D:D,0)))</f>
        <v>Elton Primary School</v>
      </c>
      <c r="C2879" t="s">
        <v>54</v>
      </c>
      <c r="D2879">
        <v>700</v>
      </c>
      <c r="E2879" t="s">
        <v>16</v>
      </c>
      <c r="F2879" t="s">
        <v>734</v>
      </c>
      <c r="G2879" t="s">
        <v>332</v>
      </c>
      <c r="H2879" t="s">
        <v>877</v>
      </c>
      <c r="I2879" t="s">
        <v>958</v>
      </c>
      <c r="J2879" t="s">
        <v>959</v>
      </c>
      <c r="K2879" s="4">
        <v>46037</v>
      </c>
      <c r="L2879" s="5">
        <v>0.61226851851851849</v>
      </c>
      <c r="M2879" t="s">
        <v>953</v>
      </c>
      <c r="N2879" s="5">
        <v>3.9351851851851852E-4</v>
      </c>
      <c r="O2879" t="s">
        <v>960</v>
      </c>
      <c r="P2879">
        <v>0</v>
      </c>
      <c r="Q2879">
        <v>20</v>
      </c>
      <c r="R2879" t="s">
        <v>955</v>
      </c>
    </row>
    <row r="2880" spans="1:19" x14ac:dyDescent="0.25">
      <c r="A2880" s="54">
        <f>_xlfn.XLOOKUP(B2880,'School Lookup'!D:D,'School Lookup'!F:F,0)</f>
        <v>148526</v>
      </c>
      <c r="B2880" s="54" t="str">
        <f>_xlfn.XLOOKUP(C2880,'School Lookup'!A:A,'School Lookup'!D:D,_xlfn.XLOOKUP(C2880,'School Lookup'!B:B,'School Lookup'!D:D,_xlfn.XLOOKUP(C2880,'School Lookup'!C:C,'School Lookup'!D:D,0)))</f>
        <v>The Village Federation Lines</v>
      </c>
      <c r="C2880" t="s">
        <v>51</v>
      </c>
      <c r="D2880" t="s">
        <v>2172</v>
      </c>
      <c r="E2880" t="s">
        <v>16</v>
      </c>
      <c r="F2880" t="s">
        <v>734</v>
      </c>
      <c r="G2880" t="s">
        <v>134</v>
      </c>
      <c r="H2880" t="s">
        <v>347</v>
      </c>
      <c r="I2880" t="s">
        <v>958</v>
      </c>
      <c r="J2880" t="s">
        <v>981</v>
      </c>
      <c r="K2880" s="4">
        <v>46037</v>
      </c>
      <c r="L2880" s="5">
        <v>0.44327546296296294</v>
      </c>
      <c r="M2880" t="s">
        <v>953</v>
      </c>
      <c r="N2880" s="5">
        <v>1.2731481481481483E-3</v>
      </c>
      <c r="O2880" t="s">
        <v>982</v>
      </c>
      <c r="P2880">
        <v>0</v>
      </c>
      <c r="Q2880">
        <v>20</v>
      </c>
      <c r="R2880" t="s">
        <v>998</v>
      </c>
      <c r="S2880" t="s">
        <v>987</v>
      </c>
    </row>
    <row r="2881" spans="1:19" x14ac:dyDescent="0.25">
      <c r="A2881" s="54">
        <f>_xlfn.XLOOKUP(B2881,'School Lookup'!D:D,'School Lookup'!F:F,0)</f>
        <v>148526</v>
      </c>
      <c r="B2881" s="54" t="str">
        <f>_xlfn.XLOOKUP(C2881,'School Lookup'!A:A,'School Lookup'!D:D,_xlfn.XLOOKUP(C2881,'School Lookup'!B:B,'School Lookup'!D:D,_xlfn.XLOOKUP(C2881,'School Lookup'!C:C,'School Lookup'!D:D,0)))</f>
        <v>The Village Federation Lines</v>
      </c>
      <c r="C2881" t="s">
        <v>51</v>
      </c>
      <c r="D2881" t="s">
        <v>1161</v>
      </c>
      <c r="E2881" t="s">
        <v>16</v>
      </c>
      <c r="F2881" t="s">
        <v>734</v>
      </c>
      <c r="G2881" t="s">
        <v>134</v>
      </c>
      <c r="H2881" t="s">
        <v>347</v>
      </c>
      <c r="I2881" t="s">
        <v>958</v>
      </c>
      <c r="J2881" t="s">
        <v>981</v>
      </c>
      <c r="K2881" s="4">
        <v>46037</v>
      </c>
      <c r="L2881" s="5">
        <v>0.54468749999999999</v>
      </c>
      <c r="M2881" t="s">
        <v>953</v>
      </c>
      <c r="N2881" s="5">
        <v>6.018518518518519E-4</v>
      </c>
      <c r="O2881" t="s">
        <v>982</v>
      </c>
      <c r="P2881">
        <v>0</v>
      </c>
      <c r="Q2881">
        <v>20</v>
      </c>
      <c r="R2881" t="s">
        <v>998</v>
      </c>
      <c r="S2881" t="s">
        <v>987</v>
      </c>
    </row>
    <row r="2882" spans="1:19" x14ac:dyDescent="0.25">
      <c r="A2882" s="54">
        <f>_xlfn.XLOOKUP(B2882,'School Lookup'!D:D,'School Lookup'!F:F,0)</f>
        <v>148526</v>
      </c>
      <c r="B2882" s="54" t="str">
        <f>_xlfn.XLOOKUP(C2882,'School Lookup'!A:A,'School Lookup'!D:D,_xlfn.XLOOKUP(C2882,'School Lookup'!B:B,'School Lookup'!D:D,_xlfn.XLOOKUP(C2882,'School Lookup'!C:C,'School Lookup'!D:D,0)))</f>
        <v>The Village Federation Lines</v>
      </c>
      <c r="C2882" t="s">
        <v>51</v>
      </c>
      <c r="D2882" t="s">
        <v>2117</v>
      </c>
      <c r="E2882" t="s">
        <v>16</v>
      </c>
      <c r="F2882" t="s">
        <v>734</v>
      </c>
      <c r="G2882" t="s">
        <v>134</v>
      </c>
      <c r="H2882" t="s">
        <v>347</v>
      </c>
      <c r="I2882" t="s">
        <v>958</v>
      </c>
      <c r="J2882" t="s">
        <v>981</v>
      </c>
      <c r="K2882" s="4">
        <v>46037</v>
      </c>
      <c r="L2882" s="5">
        <v>0.58878472222222222</v>
      </c>
      <c r="M2882" t="s">
        <v>953</v>
      </c>
      <c r="N2882" s="5">
        <v>8.6574074074074071E-3</v>
      </c>
      <c r="O2882" t="s">
        <v>982</v>
      </c>
      <c r="P2882">
        <v>0</v>
      </c>
      <c r="Q2882">
        <v>20</v>
      </c>
      <c r="R2882" t="s">
        <v>989</v>
      </c>
      <c r="S2882" t="s">
        <v>990</v>
      </c>
    </row>
    <row r="2883" spans="1:19" x14ac:dyDescent="0.25">
      <c r="A2883" s="54">
        <f>_xlfn.XLOOKUP(B2883,'School Lookup'!D:D,'School Lookup'!F:F,0)</f>
        <v>148526</v>
      </c>
      <c r="B2883" s="54" t="str">
        <f>_xlfn.XLOOKUP(C2883,'School Lookup'!A:A,'School Lookup'!D:D,_xlfn.XLOOKUP(C2883,'School Lookup'!B:B,'School Lookup'!D:D,_xlfn.XLOOKUP(C2883,'School Lookup'!C:C,'School Lookup'!D:D,0)))</f>
        <v>The Village Federation Lines</v>
      </c>
      <c r="C2883" t="s">
        <v>51</v>
      </c>
      <c r="D2883" t="s">
        <v>2173</v>
      </c>
      <c r="E2883" t="s">
        <v>16</v>
      </c>
      <c r="F2883" t="s">
        <v>734</v>
      </c>
      <c r="G2883" t="s">
        <v>134</v>
      </c>
      <c r="H2883" t="s">
        <v>347</v>
      </c>
      <c r="I2883" t="s">
        <v>958</v>
      </c>
      <c r="J2883" t="s">
        <v>981</v>
      </c>
      <c r="K2883" s="4">
        <v>46037</v>
      </c>
      <c r="L2883" s="5">
        <v>0.61511574074074071</v>
      </c>
      <c r="M2883" t="s">
        <v>953</v>
      </c>
      <c r="N2883" s="5">
        <v>7.1296296296296299E-3</v>
      </c>
      <c r="O2883" t="s">
        <v>982</v>
      </c>
      <c r="P2883">
        <v>0</v>
      </c>
      <c r="Q2883">
        <v>20</v>
      </c>
      <c r="R2883" t="s">
        <v>986</v>
      </c>
      <c r="S2883" t="s">
        <v>987</v>
      </c>
    </row>
    <row r="2884" spans="1:19" x14ac:dyDescent="0.25">
      <c r="A2884" s="54">
        <f>_xlfn.XLOOKUP(B2884,'School Lookup'!D:D,'School Lookup'!F:F,0)</f>
        <v>856243</v>
      </c>
      <c r="B2884" s="54" t="str">
        <f>_xlfn.XLOOKUP(C2884,'School Lookup'!A:A,'School Lookup'!D:D,_xlfn.XLOOKUP(C2884,'School Lookup'!B:B,'School Lookup'!D:D,_xlfn.XLOOKUP(C2884,'School Lookup'!C:C,'School Lookup'!D:D,0)))</f>
        <v>Elton Primary School</v>
      </c>
      <c r="C2884" t="s">
        <v>54</v>
      </c>
      <c r="D2884">
        <v>700</v>
      </c>
      <c r="E2884" t="s">
        <v>16</v>
      </c>
      <c r="F2884" t="s">
        <v>734</v>
      </c>
      <c r="G2884" t="s">
        <v>332</v>
      </c>
      <c r="H2884" t="s">
        <v>877</v>
      </c>
      <c r="I2884" t="s">
        <v>958</v>
      </c>
      <c r="J2884" t="s">
        <v>959</v>
      </c>
      <c r="K2884" s="4">
        <v>46037</v>
      </c>
      <c r="L2884" s="5">
        <v>0.39407407407407408</v>
      </c>
      <c r="M2884" t="s">
        <v>953</v>
      </c>
      <c r="N2884" s="5">
        <v>5.4398148148148149E-3</v>
      </c>
      <c r="O2884" t="s">
        <v>960</v>
      </c>
      <c r="P2884">
        <v>0</v>
      </c>
      <c r="Q2884">
        <v>20</v>
      </c>
      <c r="R2884" t="s">
        <v>955</v>
      </c>
    </row>
    <row r="2885" spans="1:19" x14ac:dyDescent="0.25">
      <c r="A2885" s="54">
        <f>_xlfn.XLOOKUP(B2885,'School Lookup'!D:D,'School Lookup'!F:F,0)</f>
        <v>856243</v>
      </c>
      <c r="B2885" s="54" t="str">
        <f>_xlfn.XLOOKUP(C2885,'School Lookup'!A:A,'School Lookup'!D:D,_xlfn.XLOOKUP(C2885,'School Lookup'!B:B,'School Lookup'!D:D,_xlfn.XLOOKUP(C2885,'School Lookup'!C:C,'School Lookup'!D:D,0)))</f>
        <v>Elton Primary School</v>
      </c>
      <c r="C2885" t="s">
        <v>54</v>
      </c>
      <c r="D2885">
        <v>699</v>
      </c>
      <c r="E2885" t="s">
        <v>16</v>
      </c>
      <c r="F2885" t="s">
        <v>734</v>
      </c>
      <c r="G2885" t="s">
        <v>332</v>
      </c>
      <c r="H2885" t="s">
        <v>877</v>
      </c>
      <c r="I2885" t="s">
        <v>958</v>
      </c>
      <c r="J2885" t="s">
        <v>959</v>
      </c>
      <c r="K2885" s="4">
        <v>46037</v>
      </c>
      <c r="L2885" s="5">
        <v>0.49105324074074075</v>
      </c>
      <c r="M2885" t="s">
        <v>953</v>
      </c>
      <c r="N2885" s="5">
        <v>2.3032407407407407E-3</v>
      </c>
      <c r="O2885" t="s">
        <v>960</v>
      </c>
      <c r="P2885">
        <v>0</v>
      </c>
      <c r="Q2885">
        <v>20</v>
      </c>
      <c r="R2885" t="s">
        <v>975</v>
      </c>
      <c r="S2885" t="s">
        <v>976</v>
      </c>
    </row>
    <row r="2886" spans="1:19" x14ac:dyDescent="0.25">
      <c r="A2886" s="54">
        <f>_xlfn.XLOOKUP(B2886,'School Lookup'!D:D,'School Lookup'!F:F,0)</f>
        <v>856243</v>
      </c>
      <c r="B2886" s="54" t="str">
        <f>_xlfn.XLOOKUP(C2886,'School Lookup'!A:A,'School Lookup'!D:D,_xlfn.XLOOKUP(C2886,'School Lookup'!B:B,'School Lookup'!D:D,_xlfn.XLOOKUP(C2886,'School Lookup'!C:C,'School Lookup'!D:D,0)))</f>
        <v>Elton Primary School</v>
      </c>
      <c r="C2886" t="s">
        <v>54</v>
      </c>
      <c r="D2886">
        <v>700</v>
      </c>
      <c r="E2886" t="s">
        <v>16</v>
      </c>
      <c r="F2886" t="s">
        <v>734</v>
      </c>
      <c r="G2886" t="s">
        <v>332</v>
      </c>
      <c r="H2886" t="s">
        <v>877</v>
      </c>
      <c r="I2886" t="s">
        <v>958</v>
      </c>
      <c r="J2886" t="s">
        <v>959</v>
      </c>
      <c r="K2886" s="4">
        <v>46037</v>
      </c>
      <c r="L2886" s="5">
        <v>0.56453703703703706</v>
      </c>
      <c r="M2886" t="s">
        <v>953</v>
      </c>
      <c r="N2886" s="5">
        <v>1.4930555555555556E-3</v>
      </c>
      <c r="O2886" t="s">
        <v>960</v>
      </c>
      <c r="P2886">
        <v>0</v>
      </c>
      <c r="Q2886">
        <v>20</v>
      </c>
      <c r="R2886" t="s">
        <v>955</v>
      </c>
    </row>
    <row r="2887" spans="1:19" x14ac:dyDescent="0.25">
      <c r="A2887" s="54">
        <f>_xlfn.XLOOKUP(B2887,'School Lookup'!D:D,'School Lookup'!F:F,0)</f>
        <v>856243</v>
      </c>
      <c r="B2887" s="54" t="str">
        <f>_xlfn.XLOOKUP(C2887,'School Lookup'!A:A,'School Lookup'!D:D,_xlfn.XLOOKUP(C2887,'School Lookup'!B:B,'School Lookup'!D:D,_xlfn.XLOOKUP(C2887,'School Lookup'!C:C,'School Lookup'!D:D,0)))</f>
        <v>Elton Primary School</v>
      </c>
      <c r="C2887" t="s">
        <v>54</v>
      </c>
      <c r="D2887">
        <v>700</v>
      </c>
      <c r="E2887" t="s">
        <v>16</v>
      </c>
      <c r="F2887" t="s">
        <v>734</v>
      </c>
      <c r="G2887" t="s">
        <v>332</v>
      </c>
      <c r="H2887" t="s">
        <v>877</v>
      </c>
      <c r="I2887" t="s">
        <v>958</v>
      </c>
      <c r="J2887" t="s">
        <v>959</v>
      </c>
      <c r="K2887" s="4">
        <v>46037</v>
      </c>
      <c r="L2887" s="5">
        <v>0.59750000000000003</v>
      </c>
      <c r="M2887" t="s">
        <v>953</v>
      </c>
      <c r="N2887" s="5">
        <v>5.5555555555555556E-4</v>
      </c>
      <c r="O2887" t="s">
        <v>960</v>
      </c>
      <c r="P2887">
        <v>0</v>
      </c>
      <c r="Q2887">
        <v>20</v>
      </c>
      <c r="R2887" t="s">
        <v>955</v>
      </c>
    </row>
    <row r="2888" spans="1:19" x14ac:dyDescent="0.25">
      <c r="A2888" s="54">
        <f>_xlfn.XLOOKUP(B2888,'School Lookup'!D:D,'School Lookup'!F:F,0)</f>
        <v>819500</v>
      </c>
      <c r="B2888" s="54" t="str">
        <f>_xlfn.XLOOKUP(C2888,'School Lookup'!A:A,'School Lookup'!D:D,_xlfn.XLOOKUP(C2888,'School Lookup'!B:B,'School Lookup'!D:D,_xlfn.XLOOKUP(C2888,'School Lookup'!C:C,'School Lookup'!D:D,0)))</f>
        <v>Tansley Primary School</v>
      </c>
      <c r="C2888" t="s">
        <v>30</v>
      </c>
      <c r="D2888" t="s">
        <v>1022</v>
      </c>
      <c r="E2888" t="s">
        <v>16</v>
      </c>
      <c r="F2888" t="s">
        <v>734</v>
      </c>
      <c r="G2888" t="s">
        <v>223</v>
      </c>
      <c r="H2888" t="s">
        <v>302</v>
      </c>
      <c r="I2888" t="s">
        <v>980</v>
      </c>
      <c r="J2888" t="s">
        <v>959</v>
      </c>
      <c r="K2888" s="4">
        <v>46037</v>
      </c>
      <c r="L2888" s="5">
        <v>0.27233796296296298</v>
      </c>
      <c r="M2888" t="s">
        <v>953</v>
      </c>
      <c r="N2888" s="5">
        <v>2.3148148148148149E-4</v>
      </c>
      <c r="O2888" t="s">
        <v>1023</v>
      </c>
      <c r="P2888">
        <v>2.1999999999999999E-2</v>
      </c>
      <c r="Q2888">
        <v>20</v>
      </c>
      <c r="R2888" t="s">
        <v>1024</v>
      </c>
      <c r="S2888" t="s">
        <v>966</v>
      </c>
    </row>
    <row r="2889" spans="1:19" x14ac:dyDescent="0.25">
      <c r="A2889" s="54">
        <f>_xlfn.XLOOKUP(B2889,'School Lookup'!D:D,'School Lookup'!F:F,0)</f>
        <v>417101</v>
      </c>
      <c r="B2889" s="54" t="str">
        <f>_xlfn.XLOOKUP(C2889,'School Lookup'!A:A,'School Lookup'!D:D,_xlfn.XLOOKUP(C2889,'School Lookup'!B:B,'School Lookup'!D:D,_xlfn.XLOOKUP(C2889,'School Lookup'!C:C,'School Lookup'!D:D,0)))</f>
        <v>Church Broughton CE Controlled Primary School</v>
      </c>
      <c r="C2889" t="s">
        <v>21</v>
      </c>
      <c r="D2889" t="s">
        <v>1674</v>
      </c>
      <c r="E2889" t="s">
        <v>16</v>
      </c>
      <c r="F2889" t="s">
        <v>734</v>
      </c>
      <c r="G2889" t="s">
        <v>220</v>
      </c>
      <c r="H2889" t="s">
        <v>761</v>
      </c>
      <c r="I2889" t="s">
        <v>980</v>
      </c>
      <c r="J2889" t="s">
        <v>981</v>
      </c>
      <c r="K2889" s="4">
        <v>46037</v>
      </c>
      <c r="L2889" s="5">
        <v>0.49950231481481483</v>
      </c>
      <c r="M2889" t="s">
        <v>953</v>
      </c>
      <c r="N2889" s="5">
        <v>3.9351851851851852E-4</v>
      </c>
      <c r="O2889" t="s">
        <v>982</v>
      </c>
      <c r="P2889">
        <v>4.2000000000000003E-2</v>
      </c>
      <c r="Q2889">
        <v>20</v>
      </c>
      <c r="R2889" t="s">
        <v>998</v>
      </c>
      <c r="S2889" t="s">
        <v>987</v>
      </c>
    </row>
    <row r="2890" spans="1:19" x14ac:dyDescent="0.25">
      <c r="A2890" s="54">
        <f>_xlfn.XLOOKUP(B2890,'School Lookup'!D:D,'School Lookup'!F:F,0)</f>
        <v>417101</v>
      </c>
      <c r="B2890" s="54" t="str">
        <f>_xlfn.XLOOKUP(C2890,'School Lookup'!A:A,'School Lookup'!D:D,_xlfn.XLOOKUP(C2890,'School Lookup'!B:B,'School Lookup'!D:D,_xlfn.XLOOKUP(C2890,'School Lookup'!C:C,'School Lookup'!D:D,0)))</f>
        <v>Church Broughton CE Controlled Primary School</v>
      </c>
      <c r="C2890" t="s">
        <v>21</v>
      </c>
      <c r="D2890" t="s">
        <v>2174</v>
      </c>
      <c r="E2890" t="s">
        <v>16</v>
      </c>
      <c r="F2890" t="s">
        <v>734</v>
      </c>
      <c r="G2890" t="s">
        <v>220</v>
      </c>
      <c r="H2890" t="s">
        <v>761</v>
      </c>
      <c r="I2890" t="s">
        <v>980</v>
      </c>
      <c r="J2890" t="s">
        <v>981</v>
      </c>
      <c r="K2890" s="4">
        <v>46037</v>
      </c>
      <c r="L2890" s="5">
        <v>0.55578703703703702</v>
      </c>
      <c r="M2890" t="s">
        <v>953</v>
      </c>
      <c r="N2890" s="5">
        <v>1.3425925925925925E-3</v>
      </c>
      <c r="O2890" t="s">
        <v>982</v>
      </c>
      <c r="P2890">
        <v>0.13900000000000001</v>
      </c>
      <c r="Q2890">
        <v>20</v>
      </c>
      <c r="R2890" t="s">
        <v>983</v>
      </c>
      <c r="S2890" t="s">
        <v>984</v>
      </c>
    </row>
    <row r="2891" spans="1:19" x14ac:dyDescent="0.25">
      <c r="A2891" s="54">
        <f>_xlfn.XLOOKUP(B2891,'School Lookup'!D:D,'School Lookup'!F:F,0)</f>
        <v>417101</v>
      </c>
      <c r="B2891" s="54" t="str">
        <f>_xlfn.XLOOKUP(C2891,'School Lookup'!A:A,'School Lookup'!D:D,_xlfn.XLOOKUP(C2891,'School Lookup'!B:B,'School Lookup'!D:D,_xlfn.XLOOKUP(C2891,'School Lookup'!C:C,'School Lookup'!D:D,0)))</f>
        <v>Church Broughton CE Controlled Primary School</v>
      </c>
      <c r="C2891" t="s">
        <v>21</v>
      </c>
      <c r="D2891" t="s">
        <v>1733</v>
      </c>
      <c r="E2891" t="s">
        <v>16</v>
      </c>
      <c r="F2891" t="s">
        <v>734</v>
      </c>
      <c r="G2891" t="s">
        <v>220</v>
      </c>
      <c r="H2891" t="s">
        <v>761</v>
      </c>
      <c r="I2891" t="s">
        <v>980</v>
      </c>
      <c r="J2891" t="s">
        <v>981</v>
      </c>
      <c r="K2891" s="4">
        <v>46037</v>
      </c>
      <c r="L2891" s="5">
        <v>0.63638888888888889</v>
      </c>
      <c r="M2891" t="s">
        <v>953</v>
      </c>
      <c r="N2891" s="5">
        <v>3.3564814814814812E-4</v>
      </c>
      <c r="O2891" t="s">
        <v>982</v>
      </c>
      <c r="P2891">
        <v>3.5999999999999997E-2</v>
      </c>
      <c r="Q2891">
        <v>20</v>
      </c>
      <c r="R2891" t="s">
        <v>998</v>
      </c>
      <c r="S2891" t="s">
        <v>987</v>
      </c>
    </row>
    <row r="2892" spans="1:19" x14ac:dyDescent="0.25">
      <c r="A2892" s="54">
        <f>_xlfn.XLOOKUP(B2892,'School Lookup'!D:D,'School Lookup'!F:F,0)</f>
        <v>417101</v>
      </c>
      <c r="B2892" s="54" t="str">
        <f>_xlfn.XLOOKUP(C2892,'School Lookup'!A:A,'School Lookup'!D:D,_xlfn.XLOOKUP(C2892,'School Lookup'!B:B,'School Lookup'!D:D,_xlfn.XLOOKUP(C2892,'School Lookup'!C:C,'School Lookup'!D:D,0)))</f>
        <v>Church Broughton CE Controlled Primary School</v>
      </c>
      <c r="C2892" t="s">
        <v>21</v>
      </c>
      <c r="D2892" t="s">
        <v>2175</v>
      </c>
      <c r="E2892" t="s">
        <v>16</v>
      </c>
      <c r="F2892" t="s">
        <v>734</v>
      </c>
      <c r="G2892" t="s">
        <v>220</v>
      </c>
      <c r="H2892" t="s">
        <v>761</v>
      </c>
      <c r="I2892" t="s">
        <v>980</v>
      </c>
      <c r="J2892" t="s">
        <v>981</v>
      </c>
      <c r="K2892" s="4">
        <v>46037</v>
      </c>
      <c r="L2892" s="5">
        <v>0.63723379629629628</v>
      </c>
      <c r="M2892" t="s">
        <v>953</v>
      </c>
      <c r="N2892" s="5">
        <v>9.9537037037037042E-4</v>
      </c>
      <c r="O2892" t="s">
        <v>982</v>
      </c>
      <c r="P2892">
        <v>0.10299999999999999</v>
      </c>
      <c r="Q2892">
        <v>20</v>
      </c>
      <c r="R2892" t="s">
        <v>998</v>
      </c>
      <c r="S2892" t="s">
        <v>987</v>
      </c>
    </row>
    <row r="2893" spans="1:19" x14ac:dyDescent="0.25">
      <c r="A2893" s="54">
        <f>_xlfn.XLOOKUP(B2893,'School Lookup'!D:D,'School Lookup'!F:F,0)</f>
        <v>159955</v>
      </c>
      <c r="B2893" s="54" t="str">
        <f>_xlfn.XLOOKUP(C2893,'School Lookup'!A:A,'School Lookup'!D:D,_xlfn.XLOOKUP(C2893,'School Lookup'!B:B,'School Lookup'!D:D,_xlfn.XLOOKUP(C2893,'School Lookup'!C:C,'School Lookup'!D:D,0)))</f>
        <v>New Mills Nursery School</v>
      </c>
      <c r="C2893" t="s">
        <v>37</v>
      </c>
      <c r="D2893" t="s">
        <v>2176</v>
      </c>
      <c r="E2893" t="s">
        <v>16</v>
      </c>
      <c r="F2893" t="s">
        <v>734</v>
      </c>
      <c r="G2893" t="s">
        <v>231</v>
      </c>
      <c r="H2893" t="s">
        <v>222</v>
      </c>
      <c r="I2893" t="s">
        <v>980</v>
      </c>
      <c r="J2893" t="s">
        <v>981</v>
      </c>
      <c r="K2893" s="4">
        <v>46037</v>
      </c>
      <c r="L2893" s="5">
        <v>0.41714120370370372</v>
      </c>
      <c r="M2893" t="s">
        <v>953</v>
      </c>
      <c r="N2893" s="5">
        <v>3.0833333333333334E-2</v>
      </c>
      <c r="O2893" t="s">
        <v>982</v>
      </c>
      <c r="P2893">
        <v>3.1539999999999999</v>
      </c>
      <c r="Q2893">
        <v>20</v>
      </c>
      <c r="R2893" t="s">
        <v>983</v>
      </c>
      <c r="S2893" t="s">
        <v>984</v>
      </c>
    </row>
    <row r="2894" spans="1:19" x14ac:dyDescent="0.25">
      <c r="A2894" s="54">
        <f>_xlfn.XLOOKUP(B2894,'School Lookup'!D:D,'School Lookup'!F:F,0)</f>
        <v>417101</v>
      </c>
      <c r="B2894" s="54" t="str">
        <f>_xlfn.XLOOKUP(C2894,'School Lookup'!A:A,'School Lookup'!D:D,_xlfn.XLOOKUP(C2894,'School Lookup'!B:B,'School Lookup'!D:D,_xlfn.XLOOKUP(C2894,'School Lookup'!C:C,'School Lookup'!D:D,0)))</f>
        <v>Church Broughton CE Controlled Primary School</v>
      </c>
      <c r="C2894" t="s">
        <v>21</v>
      </c>
      <c r="D2894" t="s">
        <v>1197</v>
      </c>
      <c r="E2894" t="s">
        <v>16</v>
      </c>
      <c r="F2894" t="s">
        <v>734</v>
      </c>
      <c r="G2894" t="s">
        <v>220</v>
      </c>
      <c r="H2894" t="s">
        <v>761</v>
      </c>
      <c r="I2894" t="s">
        <v>980</v>
      </c>
      <c r="J2894" t="s">
        <v>959</v>
      </c>
      <c r="K2894" s="4">
        <v>46037</v>
      </c>
      <c r="L2894" s="5">
        <v>0.40608796296296296</v>
      </c>
      <c r="M2894" t="s">
        <v>953</v>
      </c>
      <c r="N2894" s="5">
        <v>1.9328703703703704E-3</v>
      </c>
      <c r="O2894" t="s">
        <v>960</v>
      </c>
      <c r="P2894">
        <v>2.4E-2</v>
      </c>
      <c r="Q2894">
        <v>20</v>
      </c>
      <c r="R2894" t="s">
        <v>1195</v>
      </c>
      <c r="S2894" t="s">
        <v>966</v>
      </c>
    </row>
    <row r="2895" spans="1:19" x14ac:dyDescent="0.25">
      <c r="A2895" s="54">
        <f>_xlfn.XLOOKUP(B2895,'School Lookup'!D:D,'School Lookup'!F:F,0)</f>
        <v>417101</v>
      </c>
      <c r="B2895" s="54" t="str">
        <f>_xlfn.XLOOKUP(C2895,'School Lookup'!A:A,'School Lookup'!D:D,_xlfn.XLOOKUP(C2895,'School Lookup'!B:B,'School Lookup'!D:D,_xlfn.XLOOKUP(C2895,'School Lookup'!C:C,'School Lookup'!D:D,0)))</f>
        <v>Church Broughton CE Controlled Primary School</v>
      </c>
      <c r="C2895" t="s">
        <v>21</v>
      </c>
      <c r="D2895" t="s">
        <v>1784</v>
      </c>
      <c r="E2895" t="s">
        <v>16</v>
      </c>
      <c r="F2895" t="s">
        <v>734</v>
      </c>
      <c r="G2895" t="s">
        <v>220</v>
      </c>
      <c r="H2895" t="s">
        <v>761</v>
      </c>
      <c r="I2895" t="s">
        <v>980</v>
      </c>
      <c r="J2895" t="s">
        <v>959</v>
      </c>
      <c r="K2895" s="4">
        <v>46037</v>
      </c>
      <c r="L2895" s="5">
        <v>0.42109953703703706</v>
      </c>
      <c r="M2895" t="s">
        <v>953</v>
      </c>
      <c r="N2895" s="5">
        <v>1.3888888888888889E-4</v>
      </c>
      <c r="O2895" t="s">
        <v>960</v>
      </c>
      <c r="P2895">
        <v>2.1999999999999999E-2</v>
      </c>
      <c r="Q2895">
        <v>20</v>
      </c>
      <c r="R2895" t="s">
        <v>1223</v>
      </c>
      <c r="S2895" t="s">
        <v>966</v>
      </c>
    </row>
    <row r="2896" spans="1:19" x14ac:dyDescent="0.25">
      <c r="A2896" s="54">
        <f>_xlfn.XLOOKUP(B2896,'School Lookup'!D:D,'School Lookup'!F:F,0)</f>
        <v>417101</v>
      </c>
      <c r="B2896" s="54" t="str">
        <f>_xlfn.XLOOKUP(C2896,'School Lookup'!A:A,'School Lookup'!D:D,_xlfn.XLOOKUP(C2896,'School Lookup'!B:B,'School Lookup'!D:D,_xlfn.XLOOKUP(C2896,'School Lookup'!C:C,'School Lookup'!D:D,0)))</f>
        <v>Church Broughton CE Controlled Primary School</v>
      </c>
      <c r="C2896" t="s">
        <v>21</v>
      </c>
      <c r="D2896" t="s">
        <v>1784</v>
      </c>
      <c r="E2896" t="s">
        <v>16</v>
      </c>
      <c r="F2896" t="s">
        <v>734</v>
      </c>
      <c r="G2896" t="s">
        <v>220</v>
      </c>
      <c r="H2896" t="s">
        <v>761</v>
      </c>
      <c r="I2896" t="s">
        <v>980</v>
      </c>
      <c r="J2896" t="s">
        <v>959</v>
      </c>
      <c r="K2896" s="4">
        <v>46037</v>
      </c>
      <c r="L2896" s="5">
        <v>0.42230324074074072</v>
      </c>
      <c r="M2896" t="s">
        <v>953</v>
      </c>
      <c r="N2896" s="5">
        <v>1.2094907407407407E-2</v>
      </c>
      <c r="O2896" t="s">
        <v>960</v>
      </c>
      <c r="P2896">
        <v>0.14899999999999999</v>
      </c>
      <c r="Q2896">
        <v>20</v>
      </c>
      <c r="R2896" t="s">
        <v>1223</v>
      </c>
      <c r="S2896" t="s">
        <v>966</v>
      </c>
    </row>
    <row r="2897" spans="1:19" x14ac:dyDescent="0.25">
      <c r="A2897" s="54">
        <f>_xlfn.XLOOKUP(B2897,'School Lookup'!D:D,'School Lookup'!F:F,0)</f>
        <v>417101</v>
      </c>
      <c r="B2897" s="54" t="str">
        <f>_xlfn.XLOOKUP(C2897,'School Lookup'!A:A,'School Lookup'!D:D,_xlfn.XLOOKUP(C2897,'School Lookup'!B:B,'School Lookup'!D:D,_xlfn.XLOOKUP(C2897,'School Lookup'!C:C,'School Lookup'!D:D,0)))</f>
        <v>Church Broughton CE Controlled Primary School</v>
      </c>
      <c r="C2897" t="s">
        <v>21</v>
      </c>
      <c r="D2897" t="s">
        <v>1784</v>
      </c>
      <c r="E2897" t="s">
        <v>16</v>
      </c>
      <c r="F2897" t="s">
        <v>734</v>
      </c>
      <c r="G2897" t="s">
        <v>220</v>
      </c>
      <c r="H2897" t="s">
        <v>761</v>
      </c>
      <c r="I2897" t="s">
        <v>980</v>
      </c>
      <c r="J2897" t="s">
        <v>959</v>
      </c>
      <c r="K2897" s="4">
        <v>46037</v>
      </c>
      <c r="L2897" s="5">
        <v>0.44291666666666668</v>
      </c>
      <c r="M2897" t="s">
        <v>953</v>
      </c>
      <c r="N2897" s="5">
        <v>2.0254629629629629E-3</v>
      </c>
      <c r="O2897" t="s">
        <v>960</v>
      </c>
      <c r="P2897">
        <v>2.5000000000000001E-2</v>
      </c>
      <c r="Q2897">
        <v>20</v>
      </c>
      <c r="R2897" t="s">
        <v>1223</v>
      </c>
      <c r="S2897" t="s">
        <v>966</v>
      </c>
    </row>
    <row r="2898" spans="1:19" x14ac:dyDescent="0.25">
      <c r="A2898" s="54">
        <f>_xlfn.XLOOKUP(B2898,'School Lookup'!D:D,'School Lookup'!F:F,0)</f>
        <v>417101</v>
      </c>
      <c r="B2898" s="54" t="str">
        <f>_xlfn.XLOOKUP(C2898,'School Lookup'!A:A,'School Lookup'!D:D,_xlfn.XLOOKUP(C2898,'School Lookup'!B:B,'School Lookup'!D:D,_xlfn.XLOOKUP(C2898,'School Lookup'!C:C,'School Lookup'!D:D,0)))</f>
        <v>Church Broughton CE Controlled Primary School</v>
      </c>
      <c r="C2898" t="s">
        <v>21</v>
      </c>
      <c r="D2898" t="s">
        <v>2177</v>
      </c>
      <c r="E2898" t="s">
        <v>16</v>
      </c>
      <c r="F2898" t="s">
        <v>734</v>
      </c>
      <c r="G2898" t="s">
        <v>220</v>
      </c>
      <c r="H2898" t="s">
        <v>761</v>
      </c>
      <c r="I2898" t="s">
        <v>980</v>
      </c>
      <c r="J2898" t="s">
        <v>959</v>
      </c>
      <c r="K2898" s="4">
        <v>46037</v>
      </c>
      <c r="L2898" s="5">
        <v>0.50224537037037043</v>
      </c>
      <c r="M2898" t="s">
        <v>953</v>
      </c>
      <c r="N2898" s="5">
        <v>6.3657407407407413E-4</v>
      </c>
      <c r="O2898" t="s">
        <v>960</v>
      </c>
      <c r="P2898">
        <v>2.1999999999999999E-2</v>
      </c>
      <c r="Q2898">
        <v>20</v>
      </c>
      <c r="R2898" t="s">
        <v>1668</v>
      </c>
      <c r="S2898" t="s">
        <v>966</v>
      </c>
    </row>
    <row r="2899" spans="1:19" x14ac:dyDescent="0.25">
      <c r="A2899" s="54">
        <f>_xlfn.XLOOKUP(B2899,'School Lookup'!D:D,'School Lookup'!F:F,0)</f>
        <v>417101</v>
      </c>
      <c r="B2899" s="54" t="str">
        <f>_xlfn.XLOOKUP(C2899,'School Lookup'!A:A,'School Lookup'!D:D,_xlfn.XLOOKUP(C2899,'School Lookup'!B:B,'School Lookup'!D:D,_xlfn.XLOOKUP(C2899,'School Lookup'!C:C,'School Lookup'!D:D,0)))</f>
        <v>Church Broughton CE Controlled Primary School</v>
      </c>
      <c r="C2899" t="s">
        <v>21</v>
      </c>
      <c r="D2899" t="s">
        <v>1842</v>
      </c>
      <c r="E2899" t="s">
        <v>16</v>
      </c>
      <c r="F2899" t="s">
        <v>734</v>
      </c>
      <c r="G2899" t="s">
        <v>220</v>
      </c>
      <c r="H2899" t="s">
        <v>761</v>
      </c>
      <c r="I2899" t="s">
        <v>980</v>
      </c>
      <c r="J2899" t="s">
        <v>959</v>
      </c>
      <c r="K2899" s="4">
        <v>46037</v>
      </c>
      <c r="L2899" s="5">
        <v>0.5934490740740741</v>
      </c>
      <c r="M2899" t="s">
        <v>953</v>
      </c>
      <c r="N2899" s="5">
        <v>2.6620370370370372E-4</v>
      </c>
      <c r="O2899" t="s">
        <v>960</v>
      </c>
      <c r="P2899">
        <v>2.1999999999999999E-2</v>
      </c>
      <c r="Q2899">
        <v>20</v>
      </c>
      <c r="R2899" t="s">
        <v>1124</v>
      </c>
      <c r="S2899" t="s">
        <v>966</v>
      </c>
    </row>
    <row r="2900" spans="1:19" x14ac:dyDescent="0.25">
      <c r="A2900" s="54">
        <f>_xlfn.XLOOKUP(B2900,'School Lookup'!D:D,'School Lookup'!F:F,0)</f>
        <v>417101</v>
      </c>
      <c r="B2900" s="54" t="str">
        <f>_xlfn.XLOOKUP(C2900,'School Lookup'!A:A,'School Lookup'!D:D,_xlfn.XLOOKUP(C2900,'School Lookup'!B:B,'School Lookup'!D:D,_xlfn.XLOOKUP(C2900,'School Lookup'!C:C,'School Lookup'!D:D,0)))</f>
        <v>Church Broughton CE Controlled Primary School</v>
      </c>
      <c r="C2900" t="s">
        <v>21</v>
      </c>
      <c r="D2900" t="s">
        <v>1036</v>
      </c>
      <c r="E2900" t="s">
        <v>16</v>
      </c>
      <c r="F2900" t="s">
        <v>734</v>
      </c>
      <c r="G2900" t="s">
        <v>220</v>
      </c>
      <c r="H2900" t="s">
        <v>761</v>
      </c>
      <c r="I2900" t="s">
        <v>980</v>
      </c>
      <c r="J2900" t="s">
        <v>959</v>
      </c>
      <c r="K2900" s="4">
        <v>46037</v>
      </c>
      <c r="L2900" s="5">
        <v>0.43817129629629631</v>
      </c>
      <c r="M2900" t="s">
        <v>953</v>
      </c>
      <c r="N2900" s="5">
        <v>1.25E-3</v>
      </c>
      <c r="O2900" t="s">
        <v>1023</v>
      </c>
      <c r="P2900">
        <v>2.1999999999999999E-2</v>
      </c>
      <c r="Q2900">
        <v>20</v>
      </c>
      <c r="R2900" t="s">
        <v>978</v>
      </c>
      <c r="S2900" t="s">
        <v>966</v>
      </c>
    </row>
    <row r="2901" spans="1:19" x14ac:dyDescent="0.25">
      <c r="A2901" s="54">
        <f>_xlfn.XLOOKUP(B2901,'School Lookup'!D:D,'School Lookup'!F:F,0)</f>
        <v>417101</v>
      </c>
      <c r="B2901" s="54" t="str">
        <f>_xlfn.XLOOKUP(C2901,'School Lookup'!A:A,'School Lookup'!D:D,_xlfn.XLOOKUP(C2901,'School Lookup'!B:B,'School Lookup'!D:D,_xlfn.XLOOKUP(C2901,'School Lookup'!C:C,'School Lookup'!D:D,0)))</f>
        <v>Church Broughton CE Controlled Primary School</v>
      </c>
      <c r="C2901" t="s">
        <v>21</v>
      </c>
      <c r="D2901" t="s">
        <v>2178</v>
      </c>
      <c r="E2901" t="s">
        <v>16</v>
      </c>
      <c r="F2901" t="s">
        <v>734</v>
      </c>
      <c r="G2901" t="s">
        <v>220</v>
      </c>
      <c r="H2901" t="s">
        <v>761</v>
      </c>
      <c r="I2901" t="s">
        <v>980</v>
      </c>
      <c r="J2901" t="s">
        <v>959</v>
      </c>
      <c r="K2901" s="4">
        <v>46037</v>
      </c>
      <c r="L2901" s="5">
        <v>0.44586805555555553</v>
      </c>
      <c r="M2901" t="s">
        <v>953</v>
      </c>
      <c r="N2901" s="5">
        <v>5.4398148148148149E-3</v>
      </c>
      <c r="O2901" t="s">
        <v>1023</v>
      </c>
      <c r="P2901">
        <v>6.7000000000000004E-2</v>
      </c>
      <c r="Q2901">
        <v>20</v>
      </c>
      <c r="R2901" t="s">
        <v>978</v>
      </c>
      <c r="S2901" t="s">
        <v>966</v>
      </c>
    </row>
    <row r="2902" spans="1:19" x14ac:dyDescent="0.25">
      <c r="A2902" s="54">
        <f>_xlfn.XLOOKUP(B2902,'School Lookup'!D:D,'School Lookup'!F:F,0)</f>
        <v>293050</v>
      </c>
      <c r="B2902" s="54" t="str">
        <f>_xlfn.XLOOKUP(C2902,'School Lookup'!A:A,'School Lookup'!D:D,_xlfn.XLOOKUP(C2902,'School Lookup'!B:B,'School Lookup'!D:D,_xlfn.XLOOKUP(C2902,'School Lookup'!C:C,'School Lookup'!D:D,0)))</f>
        <v>Speedwell Infant School</v>
      </c>
      <c r="C2902" t="s">
        <v>44</v>
      </c>
      <c r="D2902" t="s">
        <v>1735</v>
      </c>
      <c r="E2902" t="s">
        <v>16</v>
      </c>
      <c r="F2902" t="s">
        <v>734</v>
      </c>
      <c r="G2902" t="s">
        <v>238</v>
      </c>
      <c r="H2902" t="s">
        <v>218</v>
      </c>
      <c r="I2902" t="s">
        <v>980</v>
      </c>
      <c r="J2902" t="s">
        <v>981</v>
      </c>
      <c r="K2902" s="4">
        <v>46037</v>
      </c>
      <c r="L2902" s="5">
        <v>0.37569444444444444</v>
      </c>
      <c r="M2902" t="s">
        <v>953</v>
      </c>
      <c r="N2902" s="5">
        <v>4.0509259259259257E-3</v>
      </c>
      <c r="O2902" t="s">
        <v>982</v>
      </c>
      <c r="P2902">
        <v>0.41499999999999998</v>
      </c>
      <c r="Q2902">
        <v>20</v>
      </c>
      <c r="R2902" t="s">
        <v>983</v>
      </c>
      <c r="S2902" t="s">
        <v>984</v>
      </c>
    </row>
    <row r="2903" spans="1:19" x14ac:dyDescent="0.25">
      <c r="A2903" s="54">
        <f>_xlfn.XLOOKUP(B2903,'School Lookup'!D:D,'School Lookup'!F:F,0)</f>
        <v>293050</v>
      </c>
      <c r="B2903" s="54" t="str">
        <f>_xlfn.XLOOKUP(C2903,'School Lookup'!A:A,'School Lookup'!D:D,_xlfn.XLOOKUP(C2903,'School Lookup'!B:B,'School Lookup'!D:D,_xlfn.XLOOKUP(C2903,'School Lookup'!C:C,'School Lookup'!D:D,0)))</f>
        <v>Speedwell Infant School</v>
      </c>
      <c r="C2903" t="s">
        <v>44</v>
      </c>
      <c r="D2903" t="s">
        <v>1117</v>
      </c>
      <c r="E2903" t="s">
        <v>16</v>
      </c>
      <c r="F2903" t="s">
        <v>734</v>
      </c>
      <c r="G2903" t="s">
        <v>238</v>
      </c>
      <c r="H2903" t="s">
        <v>218</v>
      </c>
      <c r="I2903" t="s">
        <v>980</v>
      </c>
      <c r="J2903" t="s">
        <v>981</v>
      </c>
      <c r="K2903" s="4">
        <v>46037</v>
      </c>
      <c r="L2903" s="5">
        <v>0.38611111111111113</v>
      </c>
      <c r="M2903" t="s">
        <v>953</v>
      </c>
      <c r="N2903" s="5">
        <v>1.1574074074074075E-4</v>
      </c>
      <c r="O2903" t="s">
        <v>982</v>
      </c>
      <c r="P2903">
        <v>0.02</v>
      </c>
      <c r="Q2903">
        <v>20</v>
      </c>
      <c r="R2903" t="s">
        <v>983</v>
      </c>
      <c r="S2903" t="s">
        <v>984</v>
      </c>
    </row>
    <row r="2904" spans="1:19" x14ac:dyDescent="0.25">
      <c r="A2904" s="54">
        <f>_xlfn.XLOOKUP(B2904,'School Lookup'!D:D,'School Lookup'!F:F,0)</f>
        <v>293050</v>
      </c>
      <c r="B2904" s="54" t="str">
        <f>_xlfn.XLOOKUP(C2904,'School Lookup'!A:A,'School Lookup'!D:D,_xlfn.XLOOKUP(C2904,'School Lookup'!B:B,'School Lookup'!D:D,_xlfn.XLOOKUP(C2904,'School Lookup'!C:C,'School Lookup'!D:D,0)))</f>
        <v>Speedwell Infant School</v>
      </c>
      <c r="C2904" t="s">
        <v>44</v>
      </c>
      <c r="D2904" t="s">
        <v>2027</v>
      </c>
      <c r="E2904" t="s">
        <v>16</v>
      </c>
      <c r="F2904" t="s">
        <v>734</v>
      </c>
      <c r="G2904" t="s">
        <v>238</v>
      </c>
      <c r="H2904" t="s">
        <v>218</v>
      </c>
      <c r="I2904" t="s">
        <v>980</v>
      </c>
      <c r="J2904" t="s">
        <v>981</v>
      </c>
      <c r="K2904" s="4">
        <v>46037</v>
      </c>
      <c r="L2904" s="5">
        <v>0.41319444444444442</v>
      </c>
      <c r="M2904" t="s">
        <v>953</v>
      </c>
      <c r="N2904" s="5">
        <v>4.5138888888888887E-4</v>
      </c>
      <c r="O2904" t="s">
        <v>982</v>
      </c>
      <c r="P2904">
        <v>4.7E-2</v>
      </c>
      <c r="Q2904">
        <v>20</v>
      </c>
      <c r="R2904" t="s">
        <v>983</v>
      </c>
      <c r="S2904" t="s">
        <v>984</v>
      </c>
    </row>
    <row r="2905" spans="1:19" x14ac:dyDescent="0.25">
      <c r="A2905" s="54">
        <f>_xlfn.XLOOKUP(B2905,'School Lookup'!D:D,'School Lookup'!F:F,0)</f>
        <v>293050</v>
      </c>
      <c r="B2905" s="54" t="str">
        <f>_xlfn.XLOOKUP(C2905,'School Lookup'!A:A,'School Lookup'!D:D,_xlfn.XLOOKUP(C2905,'School Lookup'!B:B,'School Lookup'!D:D,_xlfn.XLOOKUP(C2905,'School Lookup'!C:C,'School Lookup'!D:D,0)))</f>
        <v>Speedwell Infant School</v>
      </c>
      <c r="C2905" t="s">
        <v>44</v>
      </c>
      <c r="D2905" t="s">
        <v>1092</v>
      </c>
      <c r="E2905" t="s">
        <v>16</v>
      </c>
      <c r="F2905" t="s">
        <v>734</v>
      </c>
      <c r="G2905" t="s">
        <v>238</v>
      </c>
      <c r="H2905" t="s">
        <v>218</v>
      </c>
      <c r="I2905" t="s">
        <v>980</v>
      </c>
      <c r="J2905" t="s">
        <v>981</v>
      </c>
      <c r="K2905" s="4">
        <v>46037</v>
      </c>
      <c r="L2905" s="5">
        <v>0.47291666666666665</v>
      </c>
      <c r="M2905" t="s">
        <v>953</v>
      </c>
      <c r="N2905" s="5">
        <v>8.2175925925925927E-4</v>
      </c>
      <c r="O2905" t="s">
        <v>982</v>
      </c>
      <c r="P2905">
        <v>8.5000000000000006E-2</v>
      </c>
      <c r="Q2905">
        <v>20</v>
      </c>
      <c r="R2905" t="s">
        <v>983</v>
      </c>
      <c r="S2905" t="s">
        <v>984</v>
      </c>
    </row>
    <row r="2906" spans="1:19" x14ac:dyDescent="0.25">
      <c r="A2906" s="54">
        <f>_xlfn.XLOOKUP(B2906,'School Lookup'!D:D,'School Lookup'!F:F,0)</f>
        <v>293050</v>
      </c>
      <c r="B2906" s="54" t="str">
        <f>_xlfn.XLOOKUP(C2906,'School Lookup'!A:A,'School Lookup'!D:D,_xlfn.XLOOKUP(C2906,'School Lookup'!B:B,'School Lookup'!D:D,_xlfn.XLOOKUP(C2906,'School Lookup'!C:C,'School Lookup'!D:D,0)))</f>
        <v>Speedwell Infant School</v>
      </c>
      <c r="C2906" t="s">
        <v>44</v>
      </c>
      <c r="D2906" t="s">
        <v>1918</v>
      </c>
      <c r="E2906" t="s">
        <v>16</v>
      </c>
      <c r="F2906" t="s">
        <v>734</v>
      </c>
      <c r="G2906" t="s">
        <v>238</v>
      </c>
      <c r="H2906" t="s">
        <v>218</v>
      </c>
      <c r="I2906" t="s">
        <v>980</v>
      </c>
      <c r="J2906" t="s">
        <v>981</v>
      </c>
      <c r="K2906" s="4">
        <v>46037</v>
      </c>
      <c r="L2906" s="5">
        <v>0.54513888888888884</v>
      </c>
      <c r="M2906" t="s">
        <v>953</v>
      </c>
      <c r="N2906" s="5">
        <v>2.0833333333333335E-4</v>
      </c>
      <c r="O2906" t="s">
        <v>982</v>
      </c>
      <c r="P2906">
        <v>2.1999999999999999E-2</v>
      </c>
      <c r="Q2906">
        <v>20</v>
      </c>
      <c r="R2906" t="s">
        <v>983</v>
      </c>
      <c r="S2906" t="s">
        <v>984</v>
      </c>
    </row>
    <row r="2907" spans="1:19" x14ac:dyDescent="0.25">
      <c r="A2907" s="54">
        <f>_xlfn.XLOOKUP(B2907,'School Lookup'!D:D,'School Lookup'!F:F,0)</f>
        <v>148526</v>
      </c>
      <c r="B2907" s="54" t="str">
        <f>_xlfn.XLOOKUP(C2907,'School Lookup'!A:A,'School Lookup'!D:D,_xlfn.XLOOKUP(C2907,'School Lookup'!B:B,'School Lookup'!D:D,_xlfn.XLOOKUP(C2907,'School Lookup'!C:C,'School Lookup'!D:D,0)))</f>
        <v>The Village Federation Lines</v>
      </c>
      <c r="C2907" t="s">
        <v>43</v>
      </c>
      <c r="D2907" t="s">
        <v>31</v>
      </c>
      <c r="E2907" t="s">
        <v>16</v>
      </c>
      <c r="F2907" t="s">
        <v>734</v>
      </c>
      <c r="G2907" t="s">
        <v>134</v>
      </c>
      <c r="H2907" t="s">
        <v>347</v>
      </c>
      <c r="I2907" t="s">
        <v>958</v>
      </c>
      <c r="J2907" t="s">
        <v>959</v>
      </c>
      <c r="K2907" s="4">
        <v>46037</v>
      </c>
      <c r="L2907" s="5">
        <v>0.45515046296296297</v>
      </c>
      <c r="M2907" t="s">
        <v>953</v>
      </c>
      <c r="N2907" s="5">
        <v>1.3310185185185185E-3</v>
      </c>
      <c r="O2907" t="s">
        <v>960</v>
      </c>
      <c r="P2907">
        <v>0</v>
      </c>
      <c r="Q2907">
        <v>20</v>
      </c>
      <c r="R2907" t="s">
        <v>1813</v>
      </c>
      <c r="S2907" t="s">
        <v>966</v>
      </c>
    </row>
    <row r="2908" spans="1:19" x14ac:dyDescent="0.25">
      <c r="A2908" s="54">
        <f>_xlfn.XLOOKUP(B2908,'School Lookup'!D:D,'School Lookup'!F:F,0)</f>
        <v>293050</v>
      </c>
      <c r="B2908" s="54" t="str">
        <f>_xlfn.XLOOKUP(C2908,'School Lookup'!A:A,'School Lookup'!D:D,_xlfn.XLOOKUP(C2908,'School Lookup'!B:B,'School Lookup'!D:D,_xlfn.XLOOKUP(C2908,'School Lookup'!C:C,'School Lookup'!D:D,0)))</f>
        <v>Speedwell Infant School</v>
      </c>
      <c r="C2908" t="s">
        <v>44</v>
      </c>
      <c r="D2908" t="s">
        <v>1738</v>
      </c>
      <c r="E2908" t="s">
        <v>16</v>
      </c>
      <c r="F2908" t="s">
        <v>734</v>
      </c>
      <c r="G2908" t="s">
        <v>238</v>
      </c>
      <c r="H2908" t="s">
        <v>218</v>
      </c>
      <c r="I2908" t="s">
        <v>980</v>
      </c>
      <c r="J2908" t="s">
        <v>959</v>
      </c>
      <c r="K2908" s="4">
        <v>46037</v>
      </c>
      <c r="L2908" s="5">
        <v>0.4513888888888889</v>
      </c>
      <c r="M2908" t="s">
        <v>953</v>
      </c>
      <c r="N2908" s="5">
        <v>5.4398148148148144E-4</v>
      </c>
      <c r="O2908" t="s">
        <v>960</v>
      </c>
      <c r="P2908">
        <v>2.1999999999999999E-2</v>
      </c>
      <c r="Q2908">
        <v>20</v>
      </c>
      <c r="R2908" t="s">
        <v>1111</v>
      </c>
      <c r="S2908" t="s">
        <v>966</v>
      </c>
    </row>
    <row r="2909" spans="1:19" x14ac:dyDescent="0.25">
      <c r="A2909" s="54">
        <f>_xlfn.XLOOKUP(B2909,'School Lookup'!D:D,'School Lookup'!F:F,0)</f>
        <v>293050</v>
      </c>
      <c r="B2909" s="54" t="str">
        <f>_xlfn.XLOOKUP(C2909,'School Lookup'!A:A,'School Lookup'!D:D,_xlfn.XLOOKUP(C2909,'School Lookup'!B:B,'School Lookup'!D:D,_xlfn.XLOOKUP(C2909,'School Lookup'!C:C,'School Lookup'!D:D,0)))</f>
        <v>Speedwell Infant School</v>
      </c>
      <c r="C2909" t="s">
        <v>44</v>
      </c>
      <c r="D2909" t="s">
        <v>1036</v>
      </c>
      <c r="E2909" t="s">
        <v>16</v>
      </c>
      <c r="F2909" t="s">
        <v>734</v>
      </c>
      <c r="G2909" t="s">
        <v>238</v>
      </c>
      <c r="H2909" t="s">
        <v>218</v>
      </c>
      <c r="I2909" t="s">
        <v>980</v>
      </c>
      <c r="J2909" t="s">
        <v>959</v>
      </c>
      <c r="K2909" s="4">
        <v>46037</v>
      </c>
      <c r="L2909" s="5">
        <v>0.5756944444444444</v>
      </c>
      <c r="M2909" t="s">
        <v>953</v>
      </c>
      <c r="N2909" s="5">
        <v>6.8287037037037036E-4</v>
      </c>
      <c r="O2909" t="s">
        <v>960</v>
      </c>
      <c r="P2909">
        <v>2.1999999999999999E-2</v>
      </c>
      <c r="Q2909">
        <v>20</v>
      </c>
      <c r="R2909" t="s">
        <v>978</v>
      </c>
      <c r="S2909" t="s">
        <v>966</v>
      </c>
    </row>
    <row r="2910" spans="1:19" x14ac:dyDescent="0.25">
      <c r="A2910" s="54">
        <f>_xlfn.XLOOKUP(B2910,'School Lookup'!D:D,'School Lookup'!F:F,0)</f>
        <v>293050</v>
      </c>
      <c r="B2910" s="54" t="str">
        <f>_xlfn.XLOOKUP(C2910,'School Lookup'!A:A,'School Lookup'!D:D,_xlfn.XLOOKUP(C2910,'School Lookup'!B:B,'School Lookup'!D:D,_xlfn.XLOOKUP(C2910,'School Lookup'!C:C,'School Lookup'!D:D,0)))</f>
        <v>Speedwell Infant School</v>
      </c>
      <c r="C2910" t="s">
        <v>44</v>
      </c>
      <c r="D2910" t="s">
        <v>1036</v>
      </c>
      <c r="E2910" t="s">
        <v>16</v>
      </c>
      <c r="F2910" t="s">
        <v>734</v>
      </c>
      <c r="G2910" t="s">
        <v>238</v>
      </c>
      <c r="H2910" t="s">
        <v>218</v>
      </c>
      <c r="I2910" t="s">
        <v>980</v>
      </c>
      <c r="J2910" t="s">
        <v>959</v>
      </c>
      <c r="K2910" s="4">
        <v>46037</v>
      </c>
      <c r="L2910" s="5">
        <v>0.58680555555555558</v>
      </c>
      <c r="M2910" t="s">
        <v>953</v>
      </c>
      <c r="N2910" s="5">
        <v>8.7962962962962962E-4</v>
      </c>
      <c r="O2910" t="s">
        <v>960</v>
      </c>
      <c r="P2910">
        <v>2.1999999999999999E-2</v>
      </c>
      <c r="Q2910">
        <v>20</v>
      </c>
      <c r="R2910" t="s">
        <v>978</v>
      </c>
      <c r="S2910" t="s">
        <v>966</v>
      </c>
    </row>
    <row r="2911" spans="1:19" x14ac:dyDescent="0.25">
      <c r="A2911" s="54">
        <f>_xlfn.XLOOKUP(B2911,'School Lookup'!D:D,'School Lookup'!F:F,0)</f>
        <v>293050</v>
      </c>
      <c r="B2911" s="54" t="str">
        <f>_xlfn.XLOOKUP(C2911,'School Lookup'!A:A,'School Lookup'!D:D,_xlfn.XLOOKUP(C2911,'School Lookup'!B:B,'School Lookup'!D:D,_xlfn.XLOOKUP(C2911,'School Lookup'!C:C,'School Lookup'!D:D,0)))</f>
        <v>Speedwell Infant School</v>
      </c>
      <c r="C2911" t="s">
        <v>44</v>
      </c>
      <c r="D2911" t="s">
        <v>2179</v>
      </c>
      <c r="E2911" t="s">
        <v>16</v>
      </c>
      <c r="F2911" t="s">
        <v>734</v>
      </c>
      <c r="G2911" t="s">
        <v>238</v>
      </c>
      <c r="H2911" t="s">
        <v>218</v>
      </c>
      <c r="I2911" t="s">
        <v>980</v>
      </c>
      <c r="J2911" t="s">
        <v>959</v>
      </c>
      <c r="K2911" s="4">
        <v>46037</v>
      </c>
      <c r="L2911" s="5">
        <v>0.60138888888888886</v>
      </c>
      <c r="M2911" t="s">
        <v>953</v>
      </c>
      <c r="N2911" s="5">
        <v>2.2418981481481481E-2</v>
      </c>
      <c r="O2911" t="s">
        <v>960</v>
      </c>
      <c r="P2911">
        <v>0.27500000000000002</v>
      </c>
      <c r="Q2911">
        <v>20</v>
      </c>
      <c r="R2911" t="s">
        <v>1111</v>
      </c>
      <c r="S2911" t="s">
        <v>966</v>
      </c>
    </row>
    <row r="2912" spans="1:19" x14ac:dyDescent="0.25">
      <c r="A2912" s="54">
        <f>_xlfn.XLOOKUP(B2912,'School Lookup'!D:D,'School Lookup'!F:F,0)</f>
        <v>293050</v>
      </c>
      <c r="B2912" s="54" t="str">
        <f>_xlfn.XLOOKUP(C2912,'School Lookup'!A:A,'School Lookup'!D:D,_xlfn.XLOOKUP(C2912,'School Lookup'!B:B,'School Lookup'!D:D,_xlfn.XLOOKUP(C2912,'School Lookup'!C:C,'School Lookup'!D:D,0)))</f>
        <v>Speedwell Infant School</v>
      </c>
      <c r="C2912" t="s">
        <v>44</v>
      </c>
      <c r="D2912" t="s">
        <v>2180</v>
      </c>
      <c r="E2912" t="s">
        <v>16</v>
      </c>
      <c r="F2912" t="s">
        <v>734</v>
      </c>
      <c r="G2912" t="s">
        <v>238</v>
      </c>
      <c r="H2912" t="s">
        <v>218</v>
      </c>
      <c r="I2912" t="s">
        <v>980</v>
      </c>
      <c r="J2912" t="s">
        <v>959</v>
      </c>
      <c r="K2912" s="4">
        <v>46037</v>
      </c>
      <c r="L2912" s="5">
        <v>0.62916666666666665</v>
      </c>
      <c r="M2912" t="s">
        <v>953</v>
      </c>
      <c r="N2912" s="5">
        <v>3.0902777777777777E-3</v>
      </c>
      <c r="O2912" t="s">
        <v>960</v>
      </c>
      <c r="P2912">
        <v>3.7999999999999999E-2</v>
      </c>
      <c r="Q2912">
        <v>20</v>
      </c>
      <c r="R2912" t="s">
        <v>978</v>
      </c>
      <c r="S2912" t="s">
        <v>966</v>
      </c>
    </row>
    <row r="2913" spans="1:19" x14ac:dyDescent="0.25">
      <c r="A2913" s="54">
        <f>_xlfn.XLOOKUP(B2913,'School Lookup'!D:D,'School Lookup'!F:F,0)</f>
        <v>823392</v>
      </c>
      <c r="B2913" s="54" t="str">
        <f>_xlfn.XLOOKUP(C2913,'School Lookup'!A:A,'School Lookup'!D:D,_xlfn.XLOOKUP(C2913,'School Lookup'!B:B,'School Lookup'!D:D,_xlfn.XLOOKUP(C2913,'School Lookup'!C:C,'School Lookup'!D:D,0)))</f>
        <v>Fitz Herbert C of E VA Primary School</v>
      </c>
      <c r="C2913" t="s">
        <v>22</v>
      </c>
      <c r="D2913" t="s">
        <v>1127</v>
      </c>
      <c r="E2913" t="s">
        <v>16</v>
      </c>
      <c r="F2913" t="s">
        <v>734</v>
      </c>
      <c r="G2913" t="s">
        <v>134</v>
      </c>
      <c r="H2913" t="s">
        <v>347</v>
      </c>
      <c r="I2913" t="s">
        <v>958</v>
      </c>
      <c r="J2913" t="s">
        <v>981</v>
      </c>
      <c r="K2913" s="4">
        <v>46037</v>
      </c>
      <c r="L2913" s="5">
        <v>0.42354166666666665</v>
      </c>
      <c r="M2913" t="s">
        <v>953</v>
      </c>
      <c r="N2913" s="5">
        <v>8.7962962962962962E-4</v>
      </c>
      <c r="O2913" t="s">
        <v>982</v>
      </c>
      <c r="P2913">
        <v>0</v>
      </c>
      <c r="Q2913">
        <v>20</v>
      </c>
      <c r="R2913" t="s">
        <v>983</v>
      </c>
      <c r="S2913" t="s">
        <v>984</v>
      </c>
    </row>
    <row r="2914" spans="1:19" x14ac:dyDescent="0.25">
      <c r="A2914" s="54">
        <f>_xlfn.XLOOKUP(B2914,'School Lookup'!D:D,'School Lookup'!F:F,0)</f>
        <v>823392</v>
      </c>
      <c r="B2914" s="54" t="str">
        <f>_xlfn.XLOOKUP(C2914,'School Lookup'!A:A,'School Lookup'!D:D,_xlfn.XLOOKUP(C2914,'School Lookup'!B:B,'School Lookup'!D:D,_xlfn.XLOOKUP(C2914,'School Lookup'!C:C,'School Lookup'!D:D,0)))</f>
        <v>Fitz Herbert C of E VA Primary School</v>
      </c>
      <c r="C2914" t="s">
        <v>22</v>
      </c>
      <c r="D2914" t="s">
        <v>2181</v>
      </c>
      <c r="E2914" t="s">
        <v>16</v>
      </c>
      <c r="F2914" t="s">
        <v>734</v>
      </c>
      <c r="G2914" t="s">
        <v>134</v>
      </c>
      <c r="H2914" t="s">
        <v>347</v>
      </c>
      <c r="I2914" t="s">
        <v>958</v>
      </c>
      <c r="J2914" t="s">
        <v>981</v>
      </c>
      <c r="K2914" s="4">
        <v>46037</v>
      </c>
      <c r="L2914" s="5">
        <v>0.50724537037037032</v>
      </c>
      <c r="M2914" t="s">
        <v>953</v>
      </c>
      <c r="N2914" s="5">
        <v>3.7037037037037035E-4</v>
      </c>
      <c r="O2914" t="s">
        <v>982</v>
      </c>
      <c r="P2914">
        <v>0</v>
      </c>
      <c r="Q2914">
        <v>20</v>
      </c>
      <c r="R2914" t="s">
        <v>1006</v>
      </c>
      <c r="S2914" t="s">
        <v>994</v>
      </c>
    </row>
    <row r="2915" spans="1:19" x14ac:dyDescent="0.25">
      <c r="A2915" s="54">
        <f>_xlfn.XLOOKUP(B2915,'School Lookup'!D:D,'School Lookup'!F:F,0)</f>
        <v>823392</v>
      </c>
      <c r="B2915" s="54" t="str">
        <f>_xlfn.XLOOKUP(C2915,'School Lookup'!A:A,'School Lookup'!D:D,_xlfn.XLOOKUP(C2915,'School Lookup'!B:B,'School Lookup'!D:D,_xlfn.XLOOKUP(C2915,'School Lookup'!C:C,'School Lookup'!D:D,0)))</f>
        <v>Fitz Herbert C of E VA Primary School</v>
      </c>
      <c r="C2915" t="s">
        <v>22</v>
      </c>
      <c r="D2915" t="s">
        <v>2181</v>
      </c>
      <c r="E2915" t="s">
        <v>16</v>
      </c>
      <c r="F2915" t="s">
        <v>734</v>
      </c>
      <c r="G2915" t="s">
        <v>134</v>
      </c>
      <c r="H2915" t="s">
        <v>347</v>
      </c>
      <c r="I2915" t="s">
        <v>958</v>
      </c>
      <c r="J2915" t="s">
        <v>981</v>
      </c>
      <c r="K2915" s="4">
        <v>46037</v>
      </c>
      <c r="L2915" s="5">
        <v>0.50960648148148147</v>
      </c>
      <c r="M2915" t="s">
        <v>953</v>
      </c>
      <c r="N2915" s="5">
        <v>6.5972222222222224E-4</v>
      </c>
      <c r="O2915" t="s">
        <v>982</v>
      </c>
      <c r="P2915">
        <v>0</v>
      </c>
      <c r="Q2915">
        <v>20</v>
      </c>
      <c r="R2915" t="s">
        <v>1006</v>
      </c>
      <c r="S2915" t="s">
        <v>994</v>
      </c>
    </row>
    <row r="2916" spans="1:19" x14ac:dyDescent="0.25">
      <c r="A2916" s="54">
        <f>_xlfn.XLOOKUP(B2916,'School Lookup'!D:D,'School Lookup'!F:F,0)</f>
        <v>823392</v>
      </c>
      <c r="B2916" s="54" t="str">
        <f>_xlfn.XLOOKUP(C2916,'School Lookup'!A:A,'School Lookup'!D:D,_xlfn.XLOOKUP(C2916,'School Lookup'!B:B,'School Lookup'!D:D,_xlfn.XLOOKUP(C2916,'School Lookup'!C:C,'School Lookup'!D:D,0)))</f>
        <v>Fitz Herbert C of E VA Primary School</v>
      </c>
      <c r="C2916" t="s">
        <v>22</v>
      </c>
      <c r="D2916" t="s">
        <v>1853</v>
      </c>
      <c r="E2916" t="s">
        <v>16</v>
      </c>
      <c r="F2916" t="s">
        <v>734</v>
      </c>
      <c r="G2916" t="s">
        <v>134</v>
      </c>
      <c r="H2916" t="s">
        <v>347</v>
      </c>
      <c r="I2916" t="s">
        <v>958</v>
      </c>
      <c r="J2916" t="s">
        <v>981</v>
      </c>
      <c r="K2916" s="4">
        <v>46037</v>
      </c>
      <c r="L2916" s="5">
        <v>0.51384259259259257</v>
      </c>
      <c r="M2916" t="s">
        <v>953</v>
      </c>
      <c r="N2916" s="5">
        <v>1.0416666666666667E-4</v>
      </c>
      <c r="O2916" t="s">
        <v>982</v>
      </c>
      <c r="P2916">
        <v>0</v>
      </c>
      <c r="Q2916">
        <v>20</v>
      </c>
      <c r="R2916" t="s">
        <v>1006</v>
      </c>
      <c r="S2916" t="s">
        <v>994</v>
      </c>
    </row>
    <row r="2917" spans="1:19" x14ac:dyDescent="0.25">
      <c r="A2917" s="54">
        <f>_xlfn.XLOOKUP(B2917,'School Lookup'!D:D,'School Lookup'!F:F,0)</f>
        <v>823392</v>
      </c>
      <c r="B2917" s="54" t="str">
        <f>_xlfn.XLOOKUP(C2917,'School Lookup'!A:A,'School Lookup'!D:D,_xlfn.XLOOKUP(C2917,'School Lookup'!B:B,'School Lookup'!D:D,_xlfn.XLOOKUP(C2917,'School Lookup'!C:C,'School Lookup'!D:D,0)))</f>
        <v>Fitz Herbert C of E VA Primary School</v>
      </c>
      <c r="C2917" t="s">
        <v>22</v>
      </c>
      <c r="D2917" t="s">
        <v>2182</v>
      </c>
      <c r="E2917" t="s">
        <v>16</v>
      </c>
      <c r="F2917" t="s">
        <v>734</v>
      </c>
      <c r="G2917" t="s">
        <v>134</v>
      </c>
      <c r="H2917" t="s">
        <v>347</v>
      </c>
      <c r="I2917" t="s">
        <v>958</v>
      </c>
      <c r="J2917" t="s">
        <v>981</v>
      </c>
      <c r="K2917" s="4">
        <v>46037</v>
      </c>
      <c r="L2917" s="5">
        <v>0.51469907407407411</v>
      </c>
      <c r="M2917" t="s">
        <v>953</v>
      </c>
      <c r="N2917" s="5">
        <v>1.5046296296296297E-4</v>
      </c>
      <c r="O2917" t="s">
        <v>982</v>
      </c>
      <c r="P2917">
        <v>0</v>
      </c>
      <c r="Q2917">
        <v>20</v>
      </c>
      <c r="R2917" t="s">
        <v>983</v>
      </c>
      <c r="S2917" t="s">
        <v>984</v>
      </c>
    </row>
    <row r="2918" spans="1:19" x14ac:dyDescent="0.25">
      <c r="A2918" s="54">
        <f>_xlfn.XLOOKUP(B2918,'School Lookup'!D:D,'School Lookup'!F:F,0)</f>
        <v>823392</v>
      </c>
      <c r="B2918" s="54" t="str">
        <f>_xlfn.XLOOKUP(C2918,'School Lookup'!A:A,'School Lookup'!D:D,_xlfn.XLOOKUP(C2918,'School Lookup'!B:B,'School Lookup'!D:D,_xlfn.XLOOKUP(C2918,'School Lookup'!C:C,'School Lookup'!D:D,0)))</f>
        <v>Fitz Herbert C of E VA Primary School</v>
      </c>
      <c r="C2918" t="s">
        <v>22</v>
      </c>
      <c r="D2918" t="s">
        <v>2182</v>
      </c>
      <c r="E2918" t="s">
        <v>16</v>
      </c>
      <c r="F2918" t="s">
        <v>734</v>
      </c>
      <c r="G2918" t="s">
        <v>134</v>
      </c>
      <c r="H2918" t="s">
        <v>347</v>
      </c>
      <c r="I2918" t="s">
        <v>958</v>
      </c>
      <c r="J2918" t="s">
        <v>981</v>
      </c>
      <c r="K2918" s="4">
        <v>46037</v>
      </c>
      <c r="L2918" s="5">
        <v>0.51497685185185182</v>
      </c>
      <c r="M2918" t="s">
        <v>953</v>
      </c>
      <c r="N2918" s="5">
        <v>5.7870370370370373E-5</v>
      </c>
      <c r="O2918" t="s">
        <v>982</v>
      </c>
      <c r="P2918">
        <v>0</v>
      </c>
      <c r="Q2918">
        <v>20</v>
      </c>
      <c r="R2918" t="s">
        <v>983</v>
      </c>
      <c r="S2918" t="s">
        <v>984</v>
      </c>
    </row>
    <row r="2919" spans="1:19" x14ac:dyDescent="0.25">
      <c r="A2919" s="54">
        <f>_xlfn.XLOOKUP(B2919,'School Lookup'!D:D,'School Lookup'!F:F,0)</f>
        <v>823392</v>
      </c>
      <c r="B2919" s="54" t="str">
        <f>_xlfn.XLOOKUP(C2919,'School Lookup'!A:A,'School Lookup'!D:D,_xlfn.XLOOKUP(C2919,'School Lookup'!B:B,'School Lookup'!D:D,_xlfn.XLOOKUP(C2919,'School Lookup'!C:C,'School Lookup'!D:D,0)))</f>
        <v>Fitz Herbert C of E VA Primary School</v>
      </c>
      <c r="C2919" t="s">
        <v>22</v>
      </c>
      <c r="D2919" t="s">
        <v>1127</v>
      </c>
      <c r="E2919" t="s">
        <v>16</v>
      </c>
      <c r="F2919" t="s">
        <v>734</v>
      </c>
      <c r="G2919" t="s">
        <v>134</v>
      </c>
      <c r="H2919" t="s">
        <v>347</v>
      </c>
      <c r="I2919" t="s">
        <v>958</v>
      </c>
      <c r="J2919" t="s">
        <v>981</v>
      </c>
      <c r="K2919" s="4">
        <v>46037</v>
      </c>
      <c r="L2919" s="5">
        <v>0.51920138888888889</v>
      </c>
      <c r="M2919" t="s">
        <v>953</v>
      </c>
      <c r="N2919" s="5">
        <v>2.3148148148148149E-4</v>
      </c>
      <c r="O2919" t="s">
        <v>982</v>
      </c>
      <c r="P2919">
        <v>0</v>
      </c>
      <c r="Q2919">
        <v>20</v>
      </c>
      <c r="R2919" t="s">
        <v>983</v>
      </c>
      <c r="S2919" t="s">
        <v>984</v>
      </c>
    </row>
    <row r="2920" spans="1:19" x14ac:dyDescent="0.25">
      <c r="A2920" s="54">
        <f>_xlfn.XLOOKUP(B2920,'School Lookup'!D:D,'School Lookup'!F:F,0)</f>
        <v>823392</v>
      </c>
      <c r="B2920" s="54" t="str">
        <f>_xlfn.XLOOKUP(C2920,'School Lookup'!A:A,'School Lookup'!D:D,_xlfn.XLOOKUP(C2920,'School Lookup'!B:B,'School Lookup'!D:D,_xlfn.XLOOKUP(C2920,'School Lookup'!C:C,'School Lookup'!D:D,0)))</f>
        <v>Fitz Herbert C of E VA Primary School</v>
      </c>
      <c r="C2920" t="s">
        <v>22</v>
      </c>
      <c r="D2920" t="s">
        <v>1127</v>
      </c>
      <c r="E2920" t="s">
        <v>16</v>
      </c>
      <c r="F2920" t="s">
        <v>734</v>
      </c>
      <c r="G2920" t="s">
        <v>134</v>
      </c>
      <c r="H2920" t="s">
        <v>347</v>
      </c>
      <c r="I2920" t="s">
        <v>958</v>
      </c>
      <c r="J2920" t="s">
        <v>981</v>
      </c>
      <c r="K2920" s="4">
        <v>46037</v>
      </c>
      <c r="L2920" s="5">
        <v>0.51956018518518521</v>
      </c>
      <c r="M2920" t="s">
        <v>953</v>
      </c>
      <c r="N2920" s="5">
        <v>4.6064814814814814E-3</v>
      </c>
      <c r="O2920" t="s">
        <v>982</v>
      </c>
      <c r="P2920">
        <v>0</v>
      </c>
      <c r="Q2920">
        <v>20</v>
      </c>
      <c r="R2920" t="s">
        <v>983</v>
      </c>
      <c r="S2920" t="s">
        <v>984</v>
      </c>
    </row>
    <row r="2921" spans="1:19" x14ac:dyDescent="0.25">
      <c r="A2921" s="54">
        <f>_xlfn.XLOOKUP(B2921,'School Lookup'!D:D,'School Lookup'!F:F,0)</f>
        <v>823392</v>
      </c>
      <c r="B2921" s="54" t="str">
        <f>_xlfn.XLOOKUP(C2921,'School Lookup'!A:A,'School Lookup'!D:D,_xlfn.XLOOKUP(C2921,'School Lookup'!B:B,'School Lookup'!D:D,_xlfn.XLOOKUP(C2921,'School Lookup'!C:C,'School Lookup'!D:D,0)))</f>
        <v>Fitz Herbert C of E VA Primary School</v>
      </c>
      <c r="C2921" t="s">
        <v>22</v>
      </c>
      <c r="D2921" t="s">
        <v>1971</v>
      </c>
      <c r="E2921" t="s">
        <v>16</v>
      </c>
      <c r="F2921" t="s">
        <v>734</v>
      </c>
      <c r="G2921" t="s">
        <v>134</v>
      </c>
      <c r="H2921" t="s">
        <v>347</v>
      </c>
      <c r="I2921" t="s">
        <v>958</v>
      </c>
      <c r="J2921" t="s">
        <v>981</v>
      </c>
      <c r="K2921" s="4">
        <v>46037</v>
      </c>
      <c r="L2921" s="5">
        <v>0.60659722222222223</v>
      </c>
      <c r="M2921" t="s">
        <v>953</v>
      </c>
      <c r="N2921" s="5">
        <v>1.6203703703703703E-3</v>
      </c>
      <c r="O2921" t="s">
        <v>982</v>
      </c>
      <c r="P2921">
        <v>0</v>
      </c>
      <c r="Q2921">
        <v>20</v>
      </c>
      <c r="R2921" t="s">
        <v>998</v>
      </c>
      <c r="S2921" t="s">
        <v>987</v>
      </c>
    </row>
    <row r="2922" spans="1:19" x14ac:dyDescent="0.25">
      <c r="A2922" s="54">
        <f>_xlfn.XLOOKUP(B2922,'School Lookup'!D:D,'School Lookup'!F:F,0)</f>
        <v>823392</v>
      </c>
      <c r="B2922" s="54" t="str">
        <f>_xlfn.XLOOKUP(C2922,'School Lookup'!A:A,'School Lookup'!D:D,_xlfn.XLOOKUP(C2922,'School Lookup'!B:B,'School Lookup'!D:D,_xlfn.XLOOKUP(C2922,'School Lookup'!C:C,'School Lookup'!D:D,0)))</f>
        <v>Fitz Herbert C of E VA Primary School</v>
      </c>
      <c r="C2922" t="s">
        <v>22</v>
      </c>
      <c r="D2922" t="s">
        <v>1446</v>
      </c>
      <c r="E2922" t="s">
        <v>16</v>
      </c>
      <c r="F2922" t="s">
        <v>734</v>
      </c>
      <c r="G2922" t="s">
        <v>134</v>
      </c>
      <c r="H2922" t="s">
        <v>347</v>
      </c>
      <c r="I2922" t="s">
        <v>958</v>
      </c>
      <c r="J2922" t="s">
        <v>981</v>
      </c>
      <c r="K2922" s="4">
        <v>46037</v>
      </c>
      <c r="L2922" s="5">
        <v>0.6297800925925926</v>
      </c>
      <c r="M2922" t="s">
        <v>953</v>
      </c>
      <c r="N2922" s="5">
        <v>4.0509259259259258E-4</v>
      </c>
      <c r="O2922" t="s">
        <v>982</v>
      </c>
      <c r="P2922">
        <v>0</v>
      </c>
      <c r="Q2922">
        <v>20</v>
      </c>
      <c r="R2922" t="s">
        <v>1006</v>
      </c>
      <c r="S2922" t="s">
        <v>994</v>
      </c>
    </row>
    <row r="2923" spans="1:19" x14ac:dyDescent="0.25">
      <c r="A2923" s="54">
        <f>_xlfn.XLOOKUP(B2923,'School Lookup'!D:D,'School Lookup'!F:F,0)</f>
        <v>544254</v>
      </c>
      <c r="B2923" s="54" t="str">
        <f>_xlfn.XLOOKUP(C2923,'School Lookup'!A:A,'School Lookup'!D:D,_xlfn.XLOOKUP(C2923,'School Lookup'!B:B,'School Lookup'!D:D,_xlfn.XLOOKUP(C2923,'School Lookup'!C:C,'School Lookup'!D:D,0)))</f>
        <v>Little Eaton Primary School Derby DE21 5AB</v>
      </c>
      <c r="C2923" t="s">
        <v>42</v>
      </c>
      <c r="D2923" t="s">
        <v>2183</v>
      </c>
      <c r="E2923" t="s">
        <v>16</v>
      </c>
      <c r="F2923" t="s">
        <v>734</v>
      </c>
      <c r="G2923" t="s">
        <v>232</v>
      </c>
      <c r="H2923" t="s">
        <v>228</v>
      </c>
      <c r="I2923" t="s">
        <v>980</v>
      </c>
      <c r="J2923" t="s">
        <v>981</v>
      </c>
      <c r="K2923" s="4">
        <v>46037</v>
      </c>
      <c r="L2923" s="5">
        <v>0.5625</v>
      </c>
      <c r="M2923" t="s">
        <v>953</v>
      </c>
      <c r="N2923" s="5">
        <v>9.7222222222222219E-4</v>
      </c>
      <c r="O2923" t="s">
        <v>982</v>
      </c>
      <c r="P2923">
        <v>0.1</v>
      </c>
      <c r="Q2923">
        <v>20</v>
      </c>
      <c r="R2923" t="s">
        <v>1006</v>
      </c>
      <c r="S2923" t="s">
        <v>994</v>
      </c>
    </row>
    <row r="2924" spans="1:19" x14ac:dyDescent="0.25">
      <c r="A2924" s="54">
        <f>_xlfn.XLOOKUP(B2924,'School Lookup'!D:D,'School Lookup'!F:F,0)</f>
        <v>544254</v>
      </c>
      <c r="B2924" s="54" t="str">
        <f>_xlfn.XLOOKUP(C2924,'School Lookup'!A:A,'School Lookup'!D:D,_xlfn.XLOOKUP(C2924,'School Lookup'!B:B,'School Lookup'!D:D,_xlfn.XLOOKUP(C2924,'School Lookup'!C:C,'School Lookup'!D:D,0)))</f>
        <v>Little Eaton Primary School Derby DE21 5AB</v>
      </c>
      <c r="C2924" t="s">
        <v>42</v>
      </c>
      <c r="D2924" t="s">
        <v>2184</v>
      </c>
      <c r="E2924" t="s">
        <v>16</v>
      </c>
      <c r="F2924" t="s">
        <v>734</v>
      </c>
      <c r="G2924" t="s">
        <v>232</v>
      </c>
      <c r="H2924" t="s">
        <v>228</v>
      </c>
      <c r="I2924" t="s">
        <v>980</v>
      </c>
      <c r="J2924" t="s">
        <v>981</v>
      </c>
      <c r="K2924" s="4">
        <v>46037</v>
      </c>
      <c r="L2924" s="5">
        <v>0.62291666666666667</v>
      </c>
      <c r="M2924" t="s">
        <v>953</v>
      </c>
      <c r="N2924" s="5">
        <v>3.4722222222222224E-4</v>
      </c>
      <c r="O2924" t="s">
        <v>982</v>
      </c>
      <c r="P2924">
        <v>3.5999999999999997E-2</v>
      </c>
      <c r="Q2924">
        <v>20</v>
      </c>
      <c r="R2924" t="s">
        <v>998</v>
      </c>
      <c r="S2924" t="s">
        <v>987</v>
      </c>
    </row>
    <row r="2925" spans="1:19" x14ac:dyDescent="0.25">
      <c r="A2925" s="54">
        <f>_xlfn.XLOOKUP(B2925,'School Lookup'!D:D,'School Lookup'!F:F,0)</f>
        <v>544254</v>
      </c>
      <c r="B2925" s="54" t="str">
        <f>_xlfn.XLOOKUP(C2925,'School Lookup'!A:A,'School Lookup'!D:D,_xlfn.XLOOKUP(C2925,'School Lookup'!B:B,'School Lookup'!D:D,_xlfn.XLOOKUP(C2925,'School Lookup'!C:C,'School Lookup'!D:D,0)))</f>
        <v>Little Eaton Primary School Derby DE21 5AB</v>
      </c>
      <c r="C2925" t="s">
        <v>42</v>
      </c>
      <c r="D2925" t="s">
        <v>1218</v>
      </c>
      <c r="E2925" t="s">
        <v>16</v>
      </c>
      <c r="F2925" t="s">
        <v>734</v>
      </c>
      <c r="G2925" t="s">
        <v>232</v>
      </c>
      <c r="H2925" t="s">
        <v>228</v>
      </c>
      <c r="I2925" t="s">
        <v>980</v>
      </c>
      <c r="J2925" t="s">
        <v>981</v>
      </c>
      <c r="K2925" s="4">
        <v>46037</v>
      </c>
      <c r="L2925" s="5">
        <v>0.6333333333333333</v>
      </c>
      <c r="M2925" t="s">
        <v>953</v>
      </c>
      <c r="N2925" s="5">
        <v>8.1018518518518516E-4</v>
      </c>
      <c r="O2925" t="s">
        <v>982</v>
      </c>
      <c r="P2925">
        <v>8.3000000000000004E-2</v>
      </c>
      <c r="Q2925">
        <v>20</v>
      </c>
      <c r="R2925" t="s">
        <v>998</v>
      </c>
      <c r="S2925" t="s">
        <v>987</v>
      </c>
    </row>
    <row r="2926" spans="1:19" x14ac:dyDescent="0.25">
      <c r="A2926" s="54">
        <f>_xlfn.XLOOKUP(B2926,'School Lookup'!D:D,'School Lookup'!F:F,0)</f>
        <v>823392</v>
      </c>
      <c r="B2926" s="54" t="str">
        <f>_xlfn.XLOOKUP(C2926,'School Lookup'!A:A,'School Lookup'!D:D,_xlfn.XLOOKUP(C2926,'School Lookup'!B:B,'School Lookup'!D:D,_xlfn.XLOOKUP(C2926,'School Lookup'!C:C,'School Lookup'!D:D,0)))</f>
        <v>Fitz Herbert C of E VA Primary School</v>
      </c>
      <c r="C2926" t="s">
        <v>22</v>
      </c>
      <c r="D2926" t="s">
        <v>1064</v>
      </c>
      <c r="E2926" t="s">
        <v>16</v>
      </c>
      <c r="F2926" t="s">
        <v>734</v>
      </c>
      <c r="G2926" t="s">
        <v>134</v>
      </c>
      <c r="H2926" t="s">
        <v>347</v>
      </c>
      <c r="I2926" t="s">
        <v>958</v>
      </c>
      <c r="J2926" t="s">
        <v>959</v>
      </c>
      <c r="K2926" s="4">
        <v>46037</v>
      </c>
      <c r="L2926" s="5">
        <v>0.44793981481481482</v>
      </c>
      <c r="M2926" t="s">
        <v>953</v>
      </c>
      <c r="N2926" s="5">
        <v>1.0995370370370371E-3</v>
      </c>
      <c r="O2926" t="s">
        <v>960</v>
      </c>
      <c r="P2926">
        <v>0</v>
      </c>
      <c r="Q2926">
        <v>20</v>
      </c>
      <c r="R2926" t="s">
        <v>1065</v>
      </c>
      <c r="S2926" t="s">
        <v>955</v>
      </c>
    </row>
    <row r="2927" spans="1:19" x14ac:dyDescent="0.25">
      <c r="A2927" s="54">
        <f>_xlfn.XLOOKUP(B2927,'School Lookup'!D:D,'School Lookup'!F:F,0)</f>
        <v>823392</v>
      </c>
      <c r="B2927" s="54" t="str">
        <f>_xlfn.XLOOKUP(C2927,'School Lookup'!A:A,'School Lookup'!D:D,_xlfn.XLOOKUP(C2927,'School Lookup'!B:B,'School Lookup'!D:D,_xlfn.XLOOKUP(C2927,'School Lookup'!C:C,'School Lookup'!D:D,0)))</f>
        <v>Fitz Herbert C of E VA Primary School</v>
      </c>
      <c r="C2927" t="s">
        <v>22</v>
      </c>
      <c r="D2927">
        <v>148</v>
      </c>
      <c r="E2927" t="s">
        <v>16</v>
      </c>
      <c r="F2927" t="s">
        <v>734</v>
      </c>
      <c r="G2927" t="s">
        <v>134</v>
      </c>
      <c r="H2927" t="s">
        <v>347</v>
      </c>
      <c r="I2927" t="s">
        <v>958</v>
      </c>
      <c r="J2927" t="s">
        <v>959</v>
      </c>
      <c r="K2927" s="4">
        <v>46037</v>
      </c>
      <c r="L2927" s="5">
        <v>0.45270833333333332</v>
      </c>
      <c r="M2927" t="s">
        <v>953</v>
      </c>
      <c r="N2927" s="5">
        <v>5.8101851851851856E-3</v>
      </c>
      <c r="O2927" t="s">
        <v>960</v>
      </c>
      <c r="P2927">
        <v>0</v>
      </c>
      <c r="Q2927">
        <v>20</v>
      </c>
      <c r="R2927" t="s">
        <v>955</v>
      </c>
    </row>
    <row r="2928" spans="1:19" x14ac:dyDescent="0.25">
      <c r="A2928" s="54">
        <f>_xlfn.XLOOKUP(B2928,'School Lookup'!D:D,'School Lookup'!F:F,0)</f>
        <v>823392</v>
      </c>
      <c r="B2928" s="54" t="str">
        <f>_xlfn.XLOOKUP(C2928,'School Lookup'!A:A,'School Lookup'!D:D,_xlfn.XLOOKUP(C2928,'School Lookup'!B:B,'School Lookup'!D:D,_xlfn.XLOOKUP(C2928,'School Lookup'!C:C,'School Lookup'!D:D,0)))</f>
        <v>Fitz Herbert C of E VA Primary School</v>
      </c>
      <c r="C2928" t="s">
        <v>22</v>
      </c>
      <c r="D2928" t="s">
        <v>1064</v>
      </c>
      <c r="E2928" t="s">
        <v>16</v>
      </c>
      <c r="F2928" t="s">
        <v>734</v>
      </c>
      <c r="G2928" t="s">
        <v>134</v>
      </c>
      <c r="H2928" t="s">
        <v>347</v>
      </c>
      <c r="I2928" t="s">
        <v>958</v>
      </c>
      <c r="J2928" t="s">
        <v>959</v>
      </c>
      <c r="K2928" s="4">
        <v>46037</v>
      </c>
      <c r="L2928" s="5">
        <v>0.46991898148148148</v>
      </c>
      <c r="M2928" t="s">
        <v>953</v>
      </c>
      <c r="N2928" s="5">
        <v>0</v>
      </c>
      <c r="O2928" t="s">
        <v>960</v>
      </c>
      <c r="P2928">
        <v>0</v>
      </c>
      <c r="Q2928">
        <v>20</v>
      </c>
      <c r="R2928" t="s">
        <v>1065</v>
      </c>
      <c r="S2928" t="s">
        <v>955</v>
      </c>
    </row>
    <row r="2929" spans="1:19" x14ac:dyDescent="0.25">
      <c r="A2929" s="54">
        <f>_xlfn.XLOOKUP(B2929,'School Lookup'!D:D,'School Lookup'!F:F,0)</f>
        <v>823392</v>
      </c>
      <c r="B2929" s="54" t="str">
        <f>_xlfn.XLOOKUP(C2929,'School Lookup'!A:A,'School Lookup'!D:D,_xlfn.XLOOKUP(C2929,'School Lookup'!B:B,'School Lookup'!D:D,_xlfn.XLOOKUP(C2929,'School Lookup'!C:C,'School Lookup'!D:D,0)))</f>
        <v>Fitz Herbert C of E VA Primary School</v>
      </c>
      <c r="C2929" t="s">
        <v>22</v>
      </c>
      <c r="D2929">
        <v>142</v>
      </c>
      <c r="E2929" t="s">
        <v>16</v>
      </c>
      <c r="F2929" t="s">
        <v>734</v>
      </c>
      <c r="G2929" t="s">
        <v>134</v>
      </c>
      <c r="H2929" t="s">
        <v>347</v>
      </c>
      <c r="I2929" t="s">
        <v>958</v>
      </c>
      <c r="J2929" t="s">
        <v>959</v>
      </c>
      <c r="K2929" s="4">
        <v>46037</v>
      </c>
      <c r="L2929" s="5">
        <v>0.48278935185185184</v>
      </c>
      <c r="M2929" t="s">
        <v>953</v>
      </c>
      <c r="N2929" s="5">
        <v>1.5740740740740741E-3</v>
      </c>
      <c r="O2929" t="s">
        <v>960</v>
      </c>
      <c r="P2929">
        <v>0</v>
      </c>
      <c r="Q2929">
        <v>20</v>
      </c>
      <c r="R2929" t="s">
        <v>955</v>
      </c>
    </row>
    <row r="2930" spans="1:19" x14ac:dyDescent="0.25">
      <c r="A2930" s="54">
        <f>_xlfn.XLOOKUP(B2930,'School Lookup'!D:D,'School Lookup'!F:F,0)</f>
        <v>823392</v>
      </c>
      <c r="B2930" s="54" t="str">
        <f>_xlfn.XLOOKUP(C2930,'School Lookup'!A:A,'School Lookup'!D:D,_xlfn.XLOOKUP(C2930,'School Lookup'!B:B,'School Lookup'!D:D,_xlfn.XLOOKUP(C2930,'School Lookup'!C:C,'School Lookup'!D:D,0)))</f>
        <v>Fitz Herbert C of E VA Primary School</v>
      </c>
      <c r="C2930" t="s">
        <v>22</v>
      </c>
      <c r="D2930">
        <v>619</v>
      </c>
      <c r="E2930" t="s">
        <v>16</v>
      </c>
      <c r="F2930" t="s">
        <v>734</v>
      </c>
      <c r="G2930" t="s">
        <v>134</v>
      </c>
      <c r="H2930" t="s">
        <v>347</v>
      </c>
      <c r="I2930" t="s">
        <v>958</v>
      </c>
      <c r="J2930" t="s">
        <v>959</v>
      </c>
      <c r="K2930" s="4">
        <v>46037</v>
      </c>
      <c r="L2930" s="5">
        <v>0.53841435185185182</v>
      </c>
      <c r="M2930" t="s">
        <v>953</v>
      </c>
      <c r="N2930" s="5">
        <v>1.1574074074074073E-5</v>
      </c>
      <c r="O2930" t="s">
        <v>960</v>
      </c>
      <c r="P2930">
        <v>0</v>
      </c>
      <c r="Q2930">
        <v>20</v>
      </c>
      <c r="R2930" t="s">
        <v>975</v>
      </c>
      <c r="S2930" t="s">
        <v>976</v>
      </c>
    </row>
    <row r="2931" spans="1:19" x14ac:dyDescent="0.25">
      <c r="A2931" s="54">
        <f>_xlfn.XLOOKUP(B2931,'School Lookup'!D:D,'School Lookup'!F:F,0)</f>
        <v>823392</v>
      </c>
      <c r="B2931" s="54" t="str">
        <f>_xlfn.XLOOKUP(C2931,'School Lookup'!A:A,'School Lookup'!D:D,_xlfn.XLOOKUP(C2931,'School Lookup'!B:B,'School Lookup'!D:D,_xlfn.XLOOKUP(C2931,'School Lookup'!C:C,'School Lookup'!D:D,0)))</f>
        <v>Fitz Herbert C of E VA Primary School</v>
      </c>
      <c r="C2931" t="s">
        <v>22</v>
      </c>
      <c r="D2931">
        <v>619</v>
      </c>
      <c r="E2931" t="s">
        <v>16</v>
      </c>
      <c r="F2931" t="s">
        <v>734</v>
      </c>
      <c r="G2931" t="s">
        <v>134</v>
      </c>
      <c r="H2931" t="s">
        <v>347</v>
      </c>
      <c r="I2931" t="s">
        <v>958</v>
      </c>
      <c r="J2931" t="s">
        <v>959</v>
      </c>
      <c r="K2931" s="4">
        <v>46037</v>
      </c>
      <c r="L2931" s="5">
        <v>0.55565972222222226</v>
      </c>
      <c r="M2931" t="s">
        <v>953</v>
      </c>
      <c r="N2931" s="5">
        <v>1.9444444444444444E-3</v>
      </c>
      <c r="O2931" t="s">
        <v>960</v>
      </c>
      <c r="P2931">
        <v>0</v>
      </c>
      <c r="Q2931">
        <v>20</v>
      </c>
      <c r="R2931" t="s">
        <v>975</v>
      </c>
      <c r="S2931" t="s">
        <v>976</v>
      </c>
    </row>
    <row r="2932" spans="1:19" x14ac:dyDescent="0.25">
      <c r="A2932" s="54">
        <f>_xlfn.XLOOKUP(B2932,'School Lookup'!D:D,'School Lookup'!F:F,0)</f>
        <v>823392</v>
      </c>
      <c r="B2932" s="54" t="str">
        <f>_xlfn.XLOOKUP(C2932,'School Lookup'!A:A,'School Lookup'!D:D,_xlfn.XLOOKUP(C2932,'School Lookup'!B:B,'School Lookup'!D:D,_xlfn.XLOOKUP(C2932,'School Lookup'!C:C,'School Lookup'!D:D,0)))</f>
        <v>Fitz Herbert C of E VA Primary School</v>
      </c>
      <c r="C2932" t="s">
        <v>22</v>
      </c>
      <c r="D2932" t="s">
        <v>1930</v>
      </c>
      <c r="E2932" t="s">
        <v>16</v>
      </c>
      <c r="F2932" t="s">
        <v>734</v>
      </c>
      <c r="G2932" t="s">
        <v>134</v>
      </c>
      <c r="H2932" t="s">
        <v>347</v>
      </c>
      <c r="I2932" t="s">
        <v>958</v>
      </c>
      <c r="J2932" t="s">
        <v>959</v>
      </c>
      <c r="K2932" s="4">
        <v>46037</v>
      </c>
      <c r="L2932" s="5">
        <v>0.57464120370370375</v>
      </c>
      <c r="M2932" t="s">
        <v>953</v>
      </c>
      <c r="N2932" s="5">
        <v>7.0601851851851847E-4</v>
      </c>
      <c r="O2932" t="s">
        <v>960</v>
      </c>
      <c r="P2932">
        <v>0</v>
      </c>
      <c r="Q2932">
        <v>20</v>
      </c>
      <c r="R2932" t="s">
        <v>1813</v>
      </c>
      <c r="S2932" t="s">
        <v>966</v>
      </c>
    </row>
    <row r="2933" spans="1:19" x14ac:dyDescent="0.25">
      <c r="A2933" s="54">
        <f>_xlfn.XLOOKUP(B2933,'School Lookup'!D:D,'School Lookup'!F:F,0)</f>
        <v>823392</v>
      </c>
      <c r="B2933" s="54" t="str">
        <f>_xlfn.XLOOKUP(C2933,'School Lookup'!A:A,'School Lookup'!D:D,_xlfn.XLOOKUP(C2933,'School Lookup'!B:B,'School Lookup'!D:D,_xlfn.XLOOKUP(C2933,'School Lookup'!C:C,'School Lookup'!D:D,0)))</f>
        <v>Fitz Herbert C of E VA Primary School</v>
      </c>
      <c r="C2933" t="s">
        <v>22</v>
      </c>
      <c r="D2933" t="s">
        <v>1931</v>
      </c>
      <c r="E2933" t="s">
        <v>16</v>
      </c>
      <c r="F2933" t="s">
        <v>734</v>
      </c>
      <c r="G2933" t="s">
        <v>134</v>
      </c>
      <c r="H2933" t="s">
        <v>347</v>
      </c>
      <c r="I2933" t="s">
        <v>958</v>
      </c>
      <c r="J2933" t="s">
        <v>959</v>
      </c>
      <c r="K2933" s="4">
        <v>46037</v>
      </c>
      <c r="L2933" s="5">
        <v>0.59386574074074072</v>
      </c>
      <c r="M2933" t="s">
        <v>953</v>
      </c>
      <c r="N2933" s="5">
        <v>3.1944444444444446E-3</v>
      </c>
      <c r="O2933" t="s">
        <v>960</v>
      </c>
      <c r="P2933">
        <v>0</v>
      </c>
      <c r="Q2933">
        <v>20</v>
      </c>
      <c r="R2933" t="s">
        <v>1223</v>
      </c>
      <c r="S2933" t="s">
        <v>966</v>
      </c>
    </row>
    <row r="2934" spans="1:19" x14ac:dyDescent="0.25">
      <c r="A2934" s="54">
        <f>_xlfn.XLOOKUP(B2934,'School Lookup'!D:D,'School Lookup'!F:F,0)</f>
        <v>856243</v>
      </c>
      <c r="B2934" s="54" t="str">
        <f>_xlfn.XLOOKUP(C2934,'School Lookup'!A:A,'School Lookup'!D:D,_xlfn.XLOOKUP(C2934,'School Lookup'!B:B,'School Lookup'!D:D,_xlfn.XLOOKUP(C2934,'School Lookup'!C:C,'School Lookup'!D:D,0)))</f>
        <v>Elton Primary School</v>
      </c>
      <c r="C2934" t="s">
        <v>336</v>
      </c>
      <c r="D2934" t="s">
        <v>1267</v>
      </c>
      <c r="E2934" t="s">
        <v>16</v>
      </c>
      <c r="F2934" t="s">
        <v>734</v>
      </c>
      <c r="G2934" t="s">
        <v>332</v>
      </c>
      <c r="H2934" t="s">
        <v>877</v>
      </c>
      <c r="I2934" t="s">
        <v>958</v>
      </c>
      <c r="J2934" t="s">
        <v>981</v>
      </c>
      <c r="K2934" s="4">
        <v>46037</v>
      </c>
      <c r="L2934" s="5">
        <v>0.49074074074074076</v>
      </c>
      <c r="M2934" t="s">
        <v>953</v>
      </c>
      <c r="N2934" s="5">
        <v>4.3981481481481481E-4</v>
      </c>
      <c r="O2934" t="s">
        <v>982</v>
      </c>
      <c r="P2934">
        <v>0</v>
      </c>
      <c r="Q2934">
        <v>20</v>
      </c>
      <c r="R2934" t="s">
        <v>998</v>
      </c>
      <c r="S2934" t="s">
        <v>987</v>
      </c>
    </row>
    <row r="2935" spans="1:19" x14ac:dyDescent="0.25">
      <c r="A2935" s="54">
        <f>_xlfn.XLOOKUP(B2935,'School Lookup'!D:D,'School Lookup'!F:F,0)</f>
        <v>682471</v>
      </c>
      <c r="B2935" s="54" t="str">
        <f>_xlfn.XLOOKUP(C2935,'School Lookup'!A:A,'School Lookup'!D:D,_xlfn.XLOOKUP(C2935,'School Lookup'!B:B,'School Lookup'!D:D,_xlfn.XLOOKUP(C2935,'School Lookup'!C:C,'School Lookup'!D:D,0)))</f>
        <v>Ridgeway Primary School</v>
      </c>
      <c r="C2935" t="s">
        <v>333</v>
      </c>
      <c r="D2935" t="s">
        <v>1062</v>
      </c>
      <c r="E2935" t="s">
        <v>16</v>
      </c>
      <c r="F2935" t="s">
        <v>734</v>
      </c>
      <c r="G2935" t="s">
        <v>328</v>
      </c>
      <c r="H2935" t="s">
        <v>885</v>
      </c>
      <c r="I2935" t="s">
        <v>958</v>
      </c>
      <c r="J2935" t="s">
        <v>981</v>
      </c>
      <c r="K2935" s="4">
        <v>46037</v>
      </c>
      <c r="L2935" s="5">
        <v>0.41803240740740738</v>
      </c>
      <c r="M2935" t="s">
        <v>953</v>
      </c>
      <c r="N2935" s="5">
        <v>2.7777777777777778E-4</v>
      </c>
      <c r="O2935" t="s">
        <v>982</v>
      </c>
      <c r="P2935">
        <v>0</v>
      </c>
      <c r="Q2935">
        <v>20</v>
      </c>
      <c r="R2935" t="s">
        <v>998</v>
      </c>
      <c r="S2935" t="s">
        <v>987</v>
      </c>
    </row>
    <row r="2936" spans="1:19" x14ac:dyDescent="0.25">
      <c r="A2936" s="54">
        <f>_xlfn.XLOOKUP(B2936,'School Lookup'!D:D,'School Lookup'!F:F,0)</f>
        <v>682471</v>
      </c>
      <c r="B2936" s="54" t="str">
        <f>_xlfn.XLOOKUP(C2936,'School Lookup'!A:A,'School Lookup'!D:D,_xlfn.XLOOKUP(C2936,'School Lookup'!B:B,'School Lookup'!D:D,_xlfn.XLOOKUP(C2936,'School Lookup'!C:C,'School Lookup'!D:D,0)))</f>
        <v>Ridgeway Primary School</v>
      </c>
      <c r="C2936" t="s">
        <v>333</v>
      </c>
      <c r="D2936" t="s">
        <v>2185</v>
      </c>
      <c r="E2936" t="s">
        <v>16</v>
      </c>
      <c r="F2936" t="s">
        <v>734</v>
      </c>
      <c r="G2936" t="s">
        <v>328</v>
      </c>
      <c r="H2936" t="s">
        <v>885</v>
      </c>
      <c r="I2936" t="s">
        <v>958</v>
      </c>
      <c r="J2936" t="s">
        <v>981</v>
      </c>
      <c r="K2936" s="4">
        <v>46037</v>
      </c>
      <c r="L2936" s="5">
        <v>0.4259027777777778</v>
      </c>
      <c r="M2936" t="s">
        <v>953</v>
      </c>
      <c r="N2936" s="5">
        <v>5.2083333333333333E-4</v>
      </c>
      <c r="O2936" t="s">
        <v>982</v>
      </c>
      <c r="P2936">
        <v>0</v>
      </c>
      <c r="Q2936">
        <v>20</v>
      </c>
      <c r="R2936" t="s">
        <v>998</v>
      </c>
      <c r="S2936" t="s">
        <v>987</v>
      </c>
    </row>
    <row r="2937" spans="1:19" x14ac:dyDescent="0.25">
      <c r="A2937" s="54">
        <f>_xlfn.XLOOKUP(B2937,'School Lookup'!D:D,'School Lookup'!F:F,0)</f>
        <v>682471</v>
      </c>
      <c r="B2937" s="54" t="str">
        <f>_xlfn.XLOOKUP(C2937,'School Lookup'!A:A,'School Lookup'!D:D,_xlfn.XLOOKUP(C2937,'School Lookup'!B:B,'School Lookup'!D:D,_xlfn.XLOOKUP(C2937,'School Lookup'!C:C,'School Lookup'!D:D,0)))</f>
        <v>Ridgeway Primary School</v>
      </c>
      <c r="C2937" t="s">
        <v>333</v>
      </c>
      <c r="D2937" t="s">
        <v>2186</v>
      </c>
      <c r="E2937" t="s">
        <v>16</v>
      </c>
      <c r="F2937" t="s">
        <v>734</v>
      </c>
      <c r="G2937" t="s">
        <v>328</v>
      </c>
      <c r="H2937" t="s">
        <v>885</v>
      </c>
      <c r="I2937" t="s">
        <v>958</v>
      </c>
      <c r="J2937" t="s">
        <v>981</v>
      </c>
      <c r="K2937" s="4">
        <v>46037</v>
      </c>
      <c r="L2937" s="5">
        <v>0.46832175925925928</v>
      </c>
      <c r="M2937" t="s">
        <v>953</v>
      </c>
      <c r="N2937" s="5">
        <v>3.4722222222222222E-5</v>
      </c>
      <c r="O2937" t="s">
        <v>982</v>
      </c>
      <c r="P2937">
        <v>0</v>
      </c>
      <c r="Q2937">
        <v>20</v>
      </c>
      <c r="R2937" t="s">
        <v>1074</v>
      </c>
      <c r="S2937" t="s">
        <v>990</v>
      </c>
    </row>
    <row r="2938" spans="1:19" x14ac:dyDescent="0.25">
      <c r="A2938" s="54">
        <f>_xlfn.XLOOKUP(B2938,'School Lookup'!D:D,'School Lookup'!F:F,0)</f>
        <v>170692</v>
      </c>
      <c r="B2938" s="54" t="str">
        <f>_xlfn.XLOOKUP(C2938,'School Lookup'!A:A,'School Lookup'!D:D,_xlfn.XLOOKUP(C2938,'School Lookup'!B:B,'School Lookup'!D:D,_xlfn.XLOOKUP(C2938,'School Lookup'!C:C,'School Lookup'!D:D,0)))</f>
        <v>Anthony Bec Cmnty Primary</v>
      </c>
      <c r="C2938" t="s">
        <v>29</v>
      </c>
      <c r="D2938" t="s">
        <v>2187</v>
      </c>
      <c r="E2938" t="s">
        <v>16</v>
      </c>
      <c r="F2938" t="s">
        <v>734</v>
      </c>
      <c r="G2938" t="s">
        <v>229</v>
      </c>
      <c r="H2938" t="s">
        <v>318</v>
      </c>
      <c r="I2938" t="s">
        <v>980</v>
      </c>
      <c r="J2938" t="s">
        <v>981</v>
      </c>
      <c r="K2938" s="4">
        <v>46037</v>
      </c>
      <c r="L2938" s="5">
        <v>0.37863425925925925</v>
      </c>
      <c r="M2938" t="s">
        <v>953</v>
      </c>
      <c r="N2938" s="5">
        <v>1.5046296296296297E-4</v>
      </c>
      <c r="O2938" t="s">
        <v>982</v>
      </c>
      <c r="P2938">
        <v>0.02</v>
      </c>
      <c r="Q2938">
        <v>20</v>
      </c>
      <c r="R2938" t="s">
        <v>986</v>
      </c>
      <c r="S2938" t="s">
        <v>987</v>
      </c>
    </row>
    <row r="2939" spans="1:19" x14ac:dyDescent="0.25">
      <c r="A2939" s="54">
        <f>_xlfn.XLOOKUP(B2939,'School Lookup'!D:D,'School Lookup'!F:F,0)</f>
        <v>170692</v>
      </c>
      <c r="B2939" s="54" t="str">
        <f>_xlfn.XLOOKUP(C2939,'School Lookup'!A:A,'School Lookup'!D:D,_xlfn.XLOOKUP(C2939,'School Lookup'!B:B,'School Lookup'!D:D,_xlfn.XLOOKUP(C2939,'School Lookup'!C:C,'School Lookup'!D:D,0)))</f>
        <v>Anthony Bec Cmnty Primary</v>
      </c>
      <c r="C2939" t="s">
        <v>29</v>
      </c>
      <c r="D2939" t="s">
        <v>1752</v>
      </c>
      <c r="E2939" t="s">
        <v>16</v>
      </c>
      <c r="F2939" t="s">
        <v>734</v>
      </c>
      <c r="G2939" t="s">
        <v>229</v>
      </c>
      <c r="H2939" t="s">
        <v>318</v>
      </c>
      <c r="I2939" t="s">
        <v>980</v>
      </c>
      <c r="J2939" t="s">
        <v>981</v>
      </c>
      <c r="K2939" s="4">
        <v>46037</v>
      </c>
      <c r="L2939" s="5">
        <v>0.37943287037037038</v>
      </c>
      <c r="M2939" t="s">
        <v>953</v>
      </c>
      <c r="N2939" s="5">
        <v>2.4305555555555555E-4</v>
      </c>
      <c r="O2939" t="s">
        <v>982</v>
      </c>
      <c r="P2939">
        <v>2.7E-2</v>
      </c>
      <c r="Q2939">
        <v>20</v>
      </c>
      <c r="R2939" t="s">
        <v>986</v>
      </c>
      <c r="S2939" t="s">
        <v>987</v>
      </c>
    </row>
    <row r="2940" spans="1:19" x14ac:dyDescent="0.25">
      <c r="A2940" s="54">
        <f>_xlfn.XLOOKUP(B2940,'School Lookup'!D:D,'School Lookup'!F:F,0)</f>
        <v>170692</v>
      </c>
      <c r="B2940" s="54" t="str">
        <f>_xlfn.XLOOKUP(C2940,'School Lookup'!A:A,'School Lookup'!D:D,_xlfn.XLOOKUP(C2940,'School Lookup'!B:B,'School Lookup'!D:D,_xlfn.XLOOKUP(C2940,'School Lookup'!C:C,'School Lookup'!D:D,0)))</f>
        <v>Anthony Bec Cmnty Primary</v>
      </c>
      <c r="C2940" t="s">
        <v>29</v>
      </c>
      <c r="D2940" t="s">
        <v>1943</v>
      </c>
      <c r="E2940" t="s">
        <v>16</v>
      </c>
      <c r="F2940" t="s">
        <v>734</v>
      </c>
      <c r="G2940" t="s">
        <v>229</v>
      </c>
      <c r="H2940" t="s">
        <v>318</v>
      </c>
      <c r="I2940" t="s">
        <v>980</v>
      </c>
      <c r="J2940" t="s">
        <v>981</v>
      </c>
      <c r="K2940" s="4">
        <v>46037</v>
      </c>
      <c r="L2940" s="5">
        <v>0.43465277777777778</v>
      </c>
      <c r="M2940" t="s">
        <v>953</v>
      </c>
      <c r="N2940" s="5">
        <v>7.2800925925925923E-3</v>
      </c>
      <c r="O2940" t="s">
        <v>982</v>
      </c>
      <c r="P2940">
        <v>0.746</v>
      </c>
      <c r="Q2940">
        <v>20</v>
      </c>
      <c r="R2940" t="s">
        <v>993</v>
      </c>
      <c r="S2940" t="s">
        <v>994</v>
      </c>
    </row>
    <row r="2941" spans="1:19" x14ac:dyDescent="0.25">
      <c r="A2941" s="54">
        <f>_xlfn.XLOOKUP(B2941,'School Lookup'!D:D,'School Lookup'!F:F,0)</f>
        <v>170692</v>
      </c>
      <c r="B2941" s="54" t="str">
        <f>_xlfn.XLOOKUP(C2941,'School Lookup'!A:A,'School Lookup'!D:D,_xlfn.XLOOKUP(C2941,'School Lookup'!B:B,'School Lookup'!D:D,_xlfn.XLOOKUP(C2941,'School Lookup'!C:C,'School Lookup'!D:D,0)))</f>
        <v>Anthony Bec Cmnty Primary</v>
      </c>
      <c r="C2941" t="s">
        <v>29</v>
      </c>
      <c r="D2941" t="s">
        <v>2188</v>
      </c>
      <c r="E2941" t="s">
        <v>16</v>
      </c>
      <c r="F2941" t="s">
        <v>734</v>
      </c>
      <c r="G2941" t="s">
        <v>229</v>
      </c>
      <c r="H2941" t="s">
        <v>318</v>
      </c>
      <c r="I2941" t="s">
        <v>980</v>
      </c>
      <c r="J2941" t="s">
        <v>981</v>
      </c>
      <c r="K2941" s="4">
        <v>46037</v>
      </c>
      <c r="L2941" s="5">
        <v>0.45618055555555553</v>
      </c>
      <c r="M2941" t="s">
        <v>953</v>
      </c>
      <c r="N2941" s="5">
        <v>4.5138888888888887E-4</v>
      </c>
      <c r="O2941" t="s">
        <v>982</v>
      </c>
      <c r="P2941">
        <v>4.8000000000000001E-2</v>
      </c>
      <c r="Q2941">
        <v>20</v>
      </c>
      <c r="R2941" t="s">
        <v>993</v>
      </c>
      <c r="S2941" t="s">
        <v>994</v>
      </c>
    </row>
    <row r="2942" spans="1:19" x14ac:dyDescent="0.25">
      <c r="A2942" s="54">
        <f>_xlfn.XLOOKUP(B2942,'School Lookup'!D:D,'School Lookup'!F:F,0)</f>
        <v>170692</v>
      </c>
      <c r="B2942" s="54" t="str">
        <f>_xlfn.XLOOKUP(C2942,'School Lookup'!A:A,'School Lookup'!D:D,_xlfn.XLOOKUP(C2942,'School Lookup'!B:B,'School Lookup'!D:D,_xlfn.XLOOKUP(C2942,'School Lookup'!C:C,'School Lookup'!D:D,0)))</f>
        <v>Anthony Bec Cmnty Primary</v>
      </c>
      <c r="C2942" t="s">
        <v>29</v>
      </c>
      <c r="D2942" t="s">
        <v>1284</v>
      </c>
      <c r="E2942" t="s">
        <v>16</v>
      </c>
      <c r="F2942" t="s">
        <v>734</v>
      </c>
      <c r="G2942" t="s">
        <v>229</v>
      </c>
      <c r="H2942" t="s">
        <v>318</v>
      </c>
      <c r="I2942" t="s">
        <v>980</v>
      </c>
      <c r="J2942" t="s">
        <v>981</v>
      </c>
      <c r="K2942" s="4">
        <v>46037</v>
      </c>
      <c r="L2942" s="5">
        <v>0.45721064814814816</v>
      </c>
      <c r="M2942" t="s">
        <v>953</v>
      </c>
      <c r="N2942" s="5">
        <v>3.7037037037037035E-4</v>
      </c>
      <c r="O2942" t="s">
        <v>982</v>
      </c>
      <c r="P2942">
        <v>0.04</v>
      </c>
      <c r="Q2942">
        <v>20</v>
      </c>
      <c r="R2942" t="s">
        <v>986</v>
      </c>
      <c r="S2942" t="s">
        <v>987</v>
      </c>
    </row>
    <row r="2943" spans="1:19" x14ac:dyDescent="0.25">
      <c r="A2943" s="54">
        <f>_xlfn.XLOOKUP(B2943,'School Lookup'!D:D,'School Lookup'!F:F,0)</f>
        <v>170692</v>
      </c>
      <c r="B2943" s="54" t="str">
        <f>_xlfn.XLOOKUP(C2943,'School Lookup'!A:A,'School Lookup'!D:D,_xlfn.XLOOKUP(C2943,'School Lookup'!B:B,'School Lookup'!D:D,_xlfn.XLOOKUP(C2943,'School Lookup'!C:C,'School Lookup'!D:D,0)))</f>
        <v>Anthony Bec Cmnty Primary</v>
      </c>
      <c r="C2943" t="s">
        <v>29</v>
      </c>
      <c r="D2943" t="s">
        <v>2189</v>
      </c>
      <c r="E2943" t="s">
        <v>16</v>
      </c>
      <c r="F2943" t="s">
        <v>734</v>
      </c>
      <c r="G2943" t="s">
        <v>229</v>
      </c>
      <c r="H2943" t="s">
        <v>318</v>
      </c>
      <c r="I2943" t="s">
        <v>980</v>
      </c>
      <c r="J2943" t="s">
        <v>959</v>
      </c>
      <c r="K2943" s="4">
        <v>46037</v>
      </c>
      <c r="L2943" s="5">
        <v>0.37506944444444446</v>
      </c>
      <c r="M2943" t="s">
        <v>953</v>
      </c>
      <c r="N2943" s="5">
        <v>8.1018518518518516E-4</v>
      </c>
      <c r="O2943" t="s">
        <v>960</v>
      </c>
      <c r="P2943">
        <v>2.1999999999999999E-2</v>
      </c>
      <c r="Q2943">
        <v>20</v>
      </c>
      <c r="R2943" t="s">
        <v>1071</v>
      </c>
      <c r="S2943" t="s">
        <v>966</v>
      </c>
    </row>
    <row r="2944" spans="1:19" x14ac:dyDescent="0.25">
      <c r="A2944" s="54">
        <f>_xlfn.XLOOKUP(B2944,'School Lookup'!D:D,'School Lookup'!F:F,0)</f>
        <v>170692</v>
      </c>
      <c r="B2944" s="54" t="str">
        <f>_xlfn.XLOOKUP(C2944,'School Lookup'!A:A,'School Lookup'!D:D,_xlfn.XLOOKUP(C2944,'School Lookup'!B:B,'School Lookup'!D:D,_xlfn.XLOOKUP(C2944,'School Lookup'!C:C,'School Lookup'!D:D,0)))</f>
        <v>Anthony Bec Cmnty Primary</v>
      </c>
      <c r="C2944" t="s">
        <v>29</v>
      </c>
      <c r="D2944" t="s">
        <v>2190</v>
      </c>
      <c r="E2944" t="s">
        <v>16</v>
      </c>
      <c r="F2944" t="s">
        <v>734</v>
      </c>
      <c r="G2944" t="s">
        <v>229</v>
      </c>
      <c r="H2944" t="s">
        <v>318</v>
      </c>
      <c r="I2944" t="s">
        <v>980</v>
      </c>
      <c r="J2944" t="s">
        <v>959</v>
      </c>
      <c r="K2944" s="4">
        <v>46037</v>
      </c>
      <c r="L2944" s="5">
        <v>0.37796296296296295</v>
      </c>
      <c r="M2944" t="s">
        <v>953</v>
      </c>
      <c r="N2944" s="5">
        <v>5.7870370370370367E-4</v>
      </c>
      <c r="O2944" t="s">
        <v>960</v>
      </c>
      <c r="P2944">
        <v>2.1999999999999999E-2</v>
      </c>
      <c r="Q2944">
        <v>20</v>
      </c>
      <c r="R2944" t="s">
        <v>1071</v>
      </c>
      <c r="S2944" t="s">
        <v>966</v>
      </c>
    </row>
    <row r="2945" spans="1:19" x14ac:dyDescent="0.25">
      <c r="A2945" s="54">
        <f>_xlfn.XLOOKUP(B2945,'School Lookup'!D:D,'School Lookup'!F:F,0)</f>
        <v>170692</v>
      </c>
      <c r="B2945" s="54" t="str">
        <f>_xlfn.XLOOKUP(C2945,'School Lookup'!A:A,'School Lookup'!D:D,_xlfn.XLOOKUP(C2945,'School Lookup'!B:B,'School Lookup'!D:D,_xlfn.XLOOKUP(C2945,'School Lookup'!C:C,'School Lookup'!D:D,0)))</f>
        <v>Anthony Bec Cmnty Primary</v>
      </c>
      <c r="C2945" t="s">
        <v>29</v>
      </c>
      <c r="D2945" t="s">
        <v>2191</v>
      </c>
      <c r="E2945" t="s">
        <v>16</v>
      </c>
      <c r="F2945" t="s">
        <v>734</v>
      </c>
      <c r="G2945" t="s">
        <v>229</v>
      </c>
      <c r="H2945" t="s">
        <v>318</v>
      </c>
      <c r="I2945" t="s">
        <v>980</v>
      </c>
      <c r="J2945" t="s">
        <v>959</v>
      </c>
      <c r="K2945" s="4">
        <v>46037</v>
      </c>
      <c r="L2945" s="5">
        <v>0.39435185185185184</v>
      </c>
      <c r="M2945" t="s">
        <v>953</v>
      </c>
      <c r="N2945" s="5">
        <v>4.9768518518518521E-4</v>
      </c>
      <c r="O2945" t="s">
        <v>960</v>
      </c>
      <c r="P2945">
        <v>2.1999999999999999E-2</v>
      </c>
      <c r="Q2945">
        <v>20</v>
      </c>
      <c r="R2945" t="s">
        <v>1071</v>
      </c>
      <c r="S2945" t="s">
        <v>966</v>
      </c>
    </row>
    <row r="2946" spans="1:19" x14ac:dyDescent="0.25">
      <c r="A2946" s="54">
        <f>_xlfn.XLOOKUP(B2946,'School Lookup'!D:D,'School Lookup'!F:F,0)</f>
        <v>170692</v>
      </c>
      <c r="B2946" s="54" t="str">
        <f>_xlfn.XLOOKUP(C2946,'School Lookup'!A:A,'School Lookup'!D:D,_xlfn.XLOOKUP(C2946,'School Lookup'!B:B,'School Lookup'!D:D,_xlfn.XLOOKUP(C2946,'School Lookup'!C:C,'School Lookup'!D:D,0)))</f>
        <v>Anthony Bec Cmnty Primary</v>
      </c>
      <c r="C2946" t="s">
        <v>29</v>
      </c>
      <c r="D2946" t="s">
        <v>2192</v>
      </c>
      <c r="E2946" t="s">
        <v>16</v>
      </c>
      <c r="F2946" t="s">
        <v>734</v>
      </c>
      <c r="G2946" t="s">
        <v>229</v>
      </c>
      <c r="H2946" t="s">
        <v>318</v>
      </c>
      <c r="I2946" t="s">
        <v>980</v>
      </c>
      <c r="J2946" t="s">
        <v>959</v>
      </c>
      <c r="K2946" s="4">
        <v>46037</v>
      </c>
      <c r="L2946" s="5">
        <v>0.41348379629629628</v>
      </c>
      <c r="M2946" t="s">
        <v>953</v>
      </c>
      <c r="N2946" s="5">
        <v>3.0092592592592595E-4</v>
      </c>
      <c r="O2946" t="s">
        <v>960</v>
      </c>
      <c r="P2946">
        <v>2.1999999999999999E-2</v>
      </c>
      <c r="Q2946">
        <v>20</v>
      </c>
      <c r="R2946" t="s">
        <v>1071</v>
      </c>
      <c r="S2946" t="s">
        <v>966</v>
      </c>
    </row>
    <row r="2947" spans="1:19" x14ac:dyDescent="0.25">
      <c r="A2947" s="54">
        <f>_xlfn.XLOOKUP(B2947,'School Lookup'!D:D,'School Lookup'!F:F,0)</f>
        <v>170692</v>
      </c>
      <c r="B2947" s="54" t="str">
        <f>_xlfn.XLOOKUP(C2947,'School Lookup'!A:A,'School Lookup'!D:D,_xlfn.XLOOKUP(C2947,'School Lookup'!B:B,'School Lookup'!D:D,_xlfn.XLOOKUP(C2947,'School Lookup'!C:C,'School Lookup'!D:D,0)))</f>
        <v>Anthony Bec Cmnty Primary</v>
      </c>
      <c r="C2947" t="s">
        <v>29</v>
      </c>
      <c r="D2947" t="s">
        <v>2178</v>
      </c>
      <c r="E2947" t="s">
        <v>16</v>
      </c>
      <c r="F2947" t="s">
        <v>734</v>
      </c>
      <c r="G2947" t="s">
        <v>229</v>
      </c>
      <c r="H2947" t="s">
        <v>318</v>
      </c>
      <c r="I2947" t="s">
        <v>980</v>
      </c>
      <c r="J2947" t="s">
        <v>959</v>
      </c>
      <c r="K2947" s="4">
        <v>46037</v>
      </c>
      <c r="L2947" s="5">
        <v>0.42924768518518519</v>
      </c>
      <c r="M2947" t="s">
        <v>953</v>
      </c>
      <c r="N2947" s="5">
        <v>1.8981481481481482E-3</v>
      </c>
      <c r="O2947" t="s">
        <v>1023</v>
      </c>
      <c r="P2947">
        <v>2.4E-2</v>
      </c>
      <c r="Q2947">
        <v>20</v>
      </c>
      <c r="R2947" t="s">
        <v>978</v>
      </c>
      <c r="S2947" t="s">
        <v>966</v>
      </c>
    </row>
    <row r="2948" spans="1:19" x14ac:dyDescent="0.25">
      <c r="A2948" s="54">
        <f>_xlfn.XLOOKUP(B2948,'School Lookup'!D:D,'School Lookup'!F:F,0)</f>
        <v>170692</v>
      </c>
      <c r="B2948" s="54" t="str">
        <f>_xlfn.XLOOKUP(C2948,'School Lookup'!A:A,'School Lookup'!D:D,_xlfn.XLOOKUP(C2948,'School Lookup'!B:B,'School Lookup'!D:D,_xlfn.XLOOKUP(C2948,'School Lookup'!C:C,'School Lookup'!D:D,0)))</f>
        <v>Anthony Bec Cmnty Primary</v>
      </c>
      <c r="C2948" t="s">
        <v>29</v>
      </c>
      <c r="D2948" t="s">
        <v>2193</v>
      </c>
      <c r="E2948" t="s">
        <v>16</v>
      </c>
      <c r="F2948" t="s">
        <v>734</v>
      </c>
      <c r="G2948" t="s">
        <v>229</v>
      </c>
      <c r="H2948" t="s">
        <v>318</v>
      </c>
      <c r="I2948" t="s">
        <v>980</v>
      </c>
      <c r="J2948" t="s">
        <v>959</v>
      </c>
      <c r="K2948" s="4">
        <v>46037</v>
      </c>
      <c r="L2948" s="5">
        <v>0.48372685185185182</v>
      </c>
      <c r="M2948" t="s">
        <v>953</v>
      </c>
      <c r="N2948" s="5">
        <v>1.261574074074074E-3</v>
      </c>
      <c r="O2948" t="s">
        <v>1023</v>
      </c>
      <c r="P2948">
        <v>2.1999999999999999E-2</v>
      </c>
      <c r="Q2948">
        <v>20</v>
      </c>
      <c r="R2948" t="s">
        <v>2194</v>
      </c>
      <c r="S2948" t="s">
        <v>966</v>
      </c>
    </row>
    <row r="2949" spans="1:19" x14ac:dyDescent="0.25">
      <c r="A2949" s="54">
        <f>_xlfn.XLOOKUP(B2949,'School Lookup'!D:D,'School Lookup'!F:F,0)</f>
        <v>170692</v>
      </c>
      <c r="B2949" s="54" t="str">
        <f>_xlfn.XLOOKUP(C2949,'School Lookup'!A:A,'School Lookup'!D:D,_xlfn.XLOOKUP(C2949,'School Lookup'!B:B,'School Lookup'!D:D,_xlfn.XLOOKUP(C2949,'School Lookup'!C:C,'School Lookup'!D:D,0)))</f>
        <v>Anthony Bec Cmnty Primary</v>
      </c>
      <c r="C2949" t="s">
        <v>29</v>
      </c>
      <c r="D2949" t="s">
        <v>2178</v>
      </c>
      <c r="E2949" t="s">
        <v>16</v>
      </c>
      <c r="F2949" t="s">
        <v>734</v>
      </c>
      <c r="G2949" t="s">
        <v>229</v>
      </c>
      <c r="H2949" t="s">
        <v>318</v>
      </c>
      <c r="I2949" t="s">
        <v>980</v>
      </c>
      <c r="J2949" t="s">
        <v>959</v>
      </c>
      <c r="K2949" s="4">
        <v>46037</v>
      </c>
      <c r="L2949" s="5">
        <v>0.59483796296296299</v>
      </c>
      <c r="M2949" t="s">
        <v>953</v>
      </c>
      <c r="N2949" s="5">
        <v>5.9606481481481481E-3</v>
      </c>
      <c r="O2949" t="s">
        <v>1023</v>
      </c>
      <c r="P2949">
        <v>7.3999999999999996E-2</v>
      </c>
      <c r="Q2949">
        <v>20</v>
      </c>
      <c r="R2949" t="s">
        <v>978</v>
      </c>
      <c r="S2949" t="s">
        <v>966</v>
      </c>
    </row>
    <row r="2950" spans="1:19" x14ac:dyDescent="0.25">
      <c r="A2950" s="54">
        <f>_xlfn.XLOOKUP(B2950,'School Lookup'!D:D,'School Lookup'!F:F,0)</f>
        <v>170692</v>
      </c>
      <c r="B2950" s="54" t="str">
        <f>_xlfn.XLOOKUP(C2950,'School Lookup'!A:A,'School Lookup'!D:D,_xlfn.XLOOKUP(C2950,'School Lookup'!B:B,'School Lookup'!D:D,_xlfn.XLOOKUP(C2950,'School Lookup'!C:C,'School Lookup'!D:D,0)))</f>
        <v>Anthony Bec Cmnty Primary</v>
      </c>
      <c r="C2950" t="s">
        <v>29</v>
      </c>
      <c r="D2950" t="s">
        <v>1036</v>
      </c>
      <c r="E2950" t="s">
        <v>16</v>
      </c>
      <c r="F2950" t="s">
        <v>734</v>
      </c>
      <c r="G2950" t="s">
        <v>229</v>
      </c>
      <c r="H2950" t="s">
        <v>318</v>
      </c>
      <c r="I2950" t="s">
        <v>980</v>
      </c>
      <c r="J2950" t="s">
        <v>959</v>
      </c>
      <c r="K2950" s="4">
        <v>46037</v>
      </c>
      <c r="L2950" s="5">
        <v>0.61840277777777775</v>
      </c>
      <c r="M2950" t="s">
        <v>953</v>
      </c>
      <c r="N2950" s="5">
        <v>1.1342592592592593E-3</v>
      </c>
      <c r="O2950" t="s">
        <v>1023</v>
      </c>
      <c r="P2950">
        <v>2.1999999999999999E-2</v>
      </c>
      <c r="Q2950">
        <v>20</v>
      </c>
      <c r="R2950" t="s">
        <v>978</v>
      </c>
      <c r="S2950" t="s">
        <v>966</v>
      </c>
    </row>
    <row r="2951" spans="1:19" x14ac:dyDescent="0.25">
      <c r="A2951" s="54">
        <f>_xlfn.XLOOKUP(B2951,'School Lookup'!D:D,'School Lookup'!F:F,0)</f>
        <v>170692</v>
      </c>
      <c r="B2951" s="54" t="str">
        <f>_xlfn.XLOOKUP(C2951,'School Lookup'!A:A,'School Lookup'!D:D,_xlfn.XLOOKUP(C2951,'School Lookup'!B:B,'School Lookup'!D:D,_xlfn.XLOOKUP(C2951,'School Lookup'!C:C,'School Lookup'!D:D,0)))</f>
        <v>Anthony Bec Cmnty Primary</v>
      </c>
      <c r="C2951" t="s">
        <v>29</v>
      </c>
      <c r="D2951" t="s">
        <v>1036</v>
      </c>
      <c r="E2951" t="s">
        <v>16</v>
      </c>
      <c r="F2951" t="s">
        <v>734</v>
      </c>
      <c r="G2951" t="s">
        <v>229</v>
      </c>
      <c r="H2951" t="s">
        <v>318</v>
      </c>
      <c r="I2951" t="s">
        <v>980</v>
      </c>
      <c r="J2951" t="s">
        <v>959</v>
      </c>
      <c r="K2951" s="4">
        <v>46037</v>
      </c>
      <c r="L2951" s="5">
        <v>0.62512731481481476</v>
      </c>
      <c r="M2951" t="s">
        <v>953</v>
      </c>
      <c r="N2951" s="5">
        <v>8.4490740740740739E-4</v>
      </c>
      <c r="O2951" t="s">
        <v>1023</v>
      </c>
      <c r="P2951">
        <v>2.1999999999999999E-2</v>
      </c>
      <c r="Q2951">
        <v>20</v>
      </c>
      <c r="R2951" t="s">
        <v>978</v>
      </c>
      <c r="S2951" t="s">
        <v>966</v>
      </c>
    </row>
    <row r="2952" spans="1:19" x14ac:dyDescent="0.25">
      <c r="A2952" s="54">
        <f>_xlfn.XLOOKUP(B2952,'School Lookup'!D:D,'School Lookup'!F:F,0)</f>
        <v>170692</v>
      </c>
      <c r="B2952" s="54" t="str">
        <f>_xlfn.XLOOKUP(C2952,'School Lookup'!A:A,'School Lookup'!D:D,_xlfn.XLOOKUP(C2952,'School Lookup'!B:B,'School Lookup'!D:D,_xlfn.XLOOKUP(C2952,'School Lookup'!C:C,'School Lookup'!D:D,0)))</f>
        <v>Anthony Bec Cmnty Primary</v>
      </c>
      <c r="C2952" t="s">
        <v>29</v>
      </c>
      <c r="D2952" t="s">
        <v>1036</v>
      </c>
      <c r="E2952" t="s">
        <v>16</v>
      </c>
      <c r="F2952" t="s">
        <v>734</v>
      </c>
      <c r="G2952" t="s">
        <v>229</v>
      </c>
      <c r="H2952" t="s">
        <v>318</v>
      </c>
      <c r="I2952" t="s">
        <v>980</v>
      </c>
      <c r="J2952" t="s">
        <v>959</v>
      </c>
      <c r="K2952" s="4">
        <v>46037</v>
      </c>
      <c r="L2952" s="5">
        <v>0.63384259259259257</v>
      </c>
      <c r="M2952" t="s">
        <v>953</v>
      </c>
      <c r="N2952" s="5">
        <v>8.4490740740740739E-4</v>
      </c>
      <c r="O2952" t="s">
        <v>1023</v>
      </c>
      <c r="P2952">
        <v>2.1999999999999999E-2</v>
      </c>
      <c r="Q2952">
        <v>20</v>
      </c>
      <c r="R2952" t="s">
        <v>978</v>
      </c>
      <c r="S2952" t="s">
        <v>966</v>
      </c>
    </row>
    <row r="2953" spans="1:19" x14ac:dyDescent="0.25">
      <c r="A2953" s="54">
        <f>_xlfn.XLOOKUP(B2953,'School Lookup'!D:D,'School Lookup'!F:F,0)</f>
        <v>682471</v>
      </c>
      <c r="B2953" s="54" t="str">
        <f>_xlfn.XLOOKUP(C2953,'School Lookup'!A:A,'School Lookup'!D:D,_xlfn.XLOOKUP(C2953,'School Lookup'!B:B,'School Lookup'!D:D,_xlfn.XLOOKUP(C2953,'School Lookup'!C:C,'School Lookup'!D:D,0)))</f>
        <v>Ridgeway Primary School</v>
      </c>
      <c r="C2953" t="s">
        <v>327</v>
      </c>
      <c r="D2953">
        <v>500</v>
      </c>
      <c r="E2953" t="s">
        <v>16</v>
      </c>
      <c r="F2953" t="s">
        <v>734</v>
      </c>
      <c r="G2953" t="s">
        <v>328</v>
      </c>
      <c r="H2953" t="s">
        <v>885</v>
      </c>
      <c r="I2953" t="s">
        <v>958</v>
      </c>
      <c r="J2953" t="s">
        <v>959</v>
      </c>
      <c r="K2953" s="4">
        <v>46038</v>
      </c>
      <c r="L2953" s="5">
        <v>0.66447916666666662</v>
      </c>
      <c r="M2953" t="s">
        <v>953</v>
      </c>
      <c r="N2953" s="5">
        <v>3.4722222222222222E-5</v>
      </c>
      <c r="O2953" t="s">
        <v>960</v>
      </c>
      <c r="P2953">
        <v>0</v>
      </c>
      <c r="Q2953">
        <v>20</v>
      </c>
      <c r="R2953" t="s">
        <v>961</v>
      </c>
      <c r="S2953" t="s">
        <v>955</v>
      </c>
    </row>
    <row r="2954" spans="1:19" x14ac:dyDescent="0.25">
      <c r="A2954" s="54">
        <f>_xlfn.XLOOKUP(B2954,'School Lookup'!D:D,'School Lookup'!F:F,0)</f>
        <v>682471</v>
      </c>
      <c r="B2954" s="54" t="str">
        <f>_xlfn.XLOOKUP(C2954,'School Lookup'!A:A,'School Lookup'!D:D,_xlfn.XLOOKUP(C2954,'School Lookup'!B:B,'School Lookup'!D:D,_xlfn.XLOOKUP(C2954,'School Lookup'!C:C,'School Lookup'!D:D,0)))</f>
        <v>Ridgeway Primary School</v>
      </c>
      <c r="C2954" t="s">
        <v>327</v>
      </c>
      <c r="D2954">
        <v>500</v>
      </c>
      <c r="E2954" t="s">
        <v>16</v>
      </c>
      <c r="F2954" t="s">
        <v>734</v>
      </c>
      <c r="G2954" t="s">
        <v>328</v>
      </c>
      <c r="H2954" t="s">
        <v>885</v>
      </c>
      <c r="I2954" t="s">
        <v>958</v>
      </c>
      <c r="J2954" t="s">
        <v>959</v>
      </c>
      <c r="K2954" s="4">
        <v>46038</v>
      </c>
      <c r="L2954" s="5">
        <v>0.66572916666666671</v>
      </c>
      <c r="M2954" t="s">
        <v>953</v>
      </c>
      <c r="N2954" s="5">
        <v>1.7361111111111112E-4</v>
      </c>
      <c r="O2954" t="s">
        <v>960</v>
      </c>
      <c r="P2954">
        <v>0</v>
      </c>
      <c r="Q2954">
        <v>20</v>
      </c>
      <c r="R2954" t="s">
        <v>961</v>
      </c>
      <c r="S2954" t="s">
        <v>955</v>
      </c>
    </row>
    <row r="2955" spans="1:19" x14ac:dyDescent="0.25">
      <c r="A2955" s="54">
        <f>_xlfn.XLOOKUP(B2955,'School Lookup'!D:D,'School Lookup'!F:F,0)</f>
        <v>148526</v>
      </c>
      <c r="B2955" s="54" t="str">
        <f>_xlfn.XLOOKUP(C2955,'School Lookup'!A:A,'School Lookup'!D:D,_xlfn.XLOOKUP(C2955,'School Lookup'!B:B,'School Lookup'!D:D,_xlfn.XLOOKUP(C2955,'School Lookup'!C:C,'School Lookup'!D:D,0)))</f>
        <v>The Village Federation Lines</v>
      </c>
      <c r="C2955" t="s">
        <v>24</v>
      </c>
      <c r="D2955" t="s">
        <v>2195</v>
      </c>
      <c r="E2955" t="s">
        <v>16</v>
      </c>
      <c r="F2955" t="s">
        <v>734</v>
      </c>
      <c r="G2955" t="s">
        <v>134</v>
      </c>
      <c r="H2955" t="s">
        <v>347</v>
      </c>
      <c r="I2955" t="s">
        <v>958</v>
      </c>
      <c r="J2955" t="s">
        <v>959</v>
      </c>
      <c r="K2955" s="4">
        <v>46038</v>
      </c>
      <c r="L2955" s="5">
        <v>0.39604166666666668</v>
      </c>
      <c r="M2955" t="s">
        <v>953</v>
      </c>
      <c r="N2955" s="5">
        <v>3.3449074074074076E-3</v>
      </c>
      <c r="O2955" t="s">
        <v>1023</v>
      </c>
      <c r="P2955">
        <v>0</v>
      </c>
      <c r="Q2955">
        <v>20</v>
      </c>
      <c r="R2955" t="s">
        <v>1223</v>
      </c>
      <c r="S2955" t="s">
        <v>966</v>
      </c>
    </row>
    <row r="2956" spans="1:19" x14ac:dyDescent="0.25">
      <c r="A2956" s="54">
        <f>_xlfn.XLOOKUP(B2956,'School Lookup'!D:D,'School Lookup'!F:F,0)</f>
        <v>114469</v>
      </c>
      <c r="B2956" s="54" t="str">
        <f>_xlfn.XLOOKUP(C2956,'School Lookup'!A:A,'School Lookup'!D:D,_xlfn.XLOOKUP(C2956,'School Lookup'!B:B,'School Lookup'!D:D,_xlfn.XLOOKUP(C2956,'School Lookup'!C:C,'School Lookup'!D:D,0)))</f>
        <v>Thornsett Primary School</v>
      </c>
      <c r="C2956" t="s">
        <v>20</v>
      </c>
      <c r="D2956" t="s">
        <v>2196</v>
      </c>
      <c r="E2956" t="s">
        <v>16</v>
      </c>
      <c r="F2956" t="s">
        <v>734</v>
      </c>
      <c r="G2956" t="s">
        <v>224</v>
      </c>
      <c r="H2956" t="s">
        <v>222</v>
      </c>
      <c r="I2956" t="s">
        <v>980</v>
      </c>
      <c r="J2956" t="s">
        <v>981</v>
      </c>
      <c r="K2956" s="4">
        <v>46038</v>
      </c>
      <c r="L2956" s="5">
        <v>0.65289351851851851</v>
      </c>
      <c r="M2956" t="s">
        <v>953</v>
      </c>
      <c r="N2956" s="5">
        <v>9.2592592592592588E-5</v>
      </c>
      <c r="O2956" t="s">
        <v>982</v>
      </c>
      <c r="P2956">
        <v>0.02</v>
      </c>
      <c r="Q2956">
        <v>20</v>
      </c>
      <c r="R2956" t="s">
        <v>983</v>
      </c>
      <c r="S2956" t="s">
        <v>984</v>
      </c>
    </row>
    <row r="2957" spans="1:19" x14ac:dyDescent="0.25">
      <c r="A2957" s="54">
        <f>_xlfn.XLOOKUP(B2957,'School Lookup'!D:D,'School Lookup'!F:F,0)</f>
        <v>823392</v>
      </c>
      <c r="B2957" s="54" t="str">
        <f>_xlfn.XLOOKUP(C2957,'School Lookup'!A:A,'School Lookup'!D:D,_xlfn.XLOOKUP(C2957,'School Lookup'!B:B,'School Lookup'!D:D,_xlfn.XLOOKUP(C2957,'School Lookup'!C:C,'School Lookup'!D:D,0)))</f>
        <v>Fitz Herbert C of E VA Primary School</v>
      </c>
      <c r="C2957" t="s">
        <v>25</v>
      </c>
      <c r="D2957" t="s">
        <v>1469</v>
      </c>
      <c r="E2957" t="s">
        <v>16</v>
      </c>
      <c r="F2957" t="s">
        <v>734</v>
      </c>
      <c r="G2957" t="s">
        <v>134</v>
      </c>
      <c r="H2957" t="s">
        <v>347</v>
      </c>
      <c r="I2957" t="s">
        <v>958</v>
      </c>
      <c r="J2957" t="s">
        <v>981</v>
      </c>
      <c r="K2957" s="4">
        <v>46038</v>
      </c>
      <c r="L2957" s="5">
        <v>0.3754513888888889</v>
      </c>
      <c r="M2957" t="s">
        <v>953</v>
      </c>
      <c r="N2957" s="5">
        <v>2.6620370370370372E-4</v>
      </c>
      <c r="O2957" t="s">
        <v>982</v>
      </c>
      <c r="P2957">
        <v>0</v>
      </c>
      <c r="Q2957">
        <v>20</v>
      </c>
      <c r="R2957" t="s">
        <v>983</v>
      </c>
      <c r="S2957" t="s">
        <v>984</v>
      </c>
    </row>
    <row r="2958" spans="1:19" x14ac:dyDescent="0.25">
      <c r="A2958" s="54">
        <f>_xlfn.XLOOKUP(B2958,'School Lookup'!D:D,'School Lookup'!F:F,0)</f>
        <v>823392</v>
      </c>
      <c r="B2958" s="54" t="str">
        <f>_xlfn.XLOOKUP(C2958,'School Lookup'!A:A,'School Lookup'!D:D,_xlfn.XLOOKUP(C2958,'School Lookup'!B:B,'School Lookup'!D:D,_xlfn.XLOOKUP(C2958,'School Lookup'!C:C,'School Lookup'!D:D,0)))</f>
        <v>Fitz Herbert C of E VA Primary School</v>
      </c>
      <c r="C2958" t="s">
        <v>25</v>
      </c>
      <c r="D2958" t="s">
        <v>2108</v>
      </c>
      <c r="E2958" t="s">
        <v>16</v>
      </c>
      <c r="F2958" t="s">
        <v>734</v>
      </c>
      <c r="G2958" t="s">
        <v>134</v>
      </c>
      <c r="H2958" t="s">
        <v>347</v>
      </c>
      <c r="I2958" t="s">
        <v>958</v>
      </c>
      <c r="J2958" t="s">
        <v>981</v>
      </c>
      <c r="K2958" s="4">
        <v>46038</v>
      </c>
      <c r="L2958" s="5">
        <v>0.39340277777777777</v>
      </c>
      <c r="M2958" t="s">
        <v>953</v>
      </c>
      <c r="N2958" s="5">
        <v>3.1250000000000001E-4</v>
      </c>
      <c r="O2958" t="s">
        <v>982</v>
      </c>
      <c r="P2958">
        <v>0</v>
      </c>
      <c r="Q2958">
        <v>20</v>
      </c>
      <c r="R2958" t="s">
        <v>1006</v>
      </c>
      <c r="S2958" t="s">
        <v>994</v>
      </c>
    </row>
    <row r="2959" spans="1:19" x14ac:dyDescent="0.25">
      <c r="A2959" s="54">
        <f>_xlfn.XLOOKUP(B2959,'School Lookup'!D:D,'School Lookup'!F:F,0)</f>
        <v>823392</v>
      </c>
      <c r="B2959" s="54" t="str">
        <f>_xlfn.XLOOKUP(C2959,'School Lookup'!A:A,'School Lookup'!D:D,_xlfn.XLOOKUP(C2959,'School Lookup'!B:B,'School Lookup'!D:D,_xlfn.XLOOKUP(C2959,'School Lookup'!C:C,'School Lookup'!D:D,0)))</f>
        <v>Fitz Herbert C of E VA Primary School</v>
      </c>
      <c r="C2959" t="s">
        <v>25</v>
      </c>
      <c r="D2959" t="s">
        <v>1352</v>
      </c>
      <c r="E2959" t="s">
        <v>16</v>
      </c>
      <c r="F2959" t="s">
        <v>734</v>
      </c>
      <c r="G2959" t="s">
        <v>134</v>
      </c>
      <c r="H2959" t="s">
        <v>347</v>
      </c>
      <c r="I2959" t="s">
        <v>958</v>
      </c>
      <c r="J2959" t="s">
        <v>981</v>
      </c>
      <c r="K2959" s="4">
        <v>46038</v>
      </c>
      <c r="L2959" s="5">
        <v>0.65869212962962964</v>
      </c>
      <c r="M2959" t="s">
        <v>953</v>
      </c>
      <c r="N2959" s="5">
        <v>3.1828703703703702E-3</v>
      </c>
      <c r="O2959" t="s">
        <v>982</v>
      </c>
      <c r="P2959">
        <v>0</v>
      </c>
      <c r="Q2959">
        <v>20</v>
      </c>
      <c r="R2959" t="s">
        <v>983</v>
      </c>
      <c r="S2959" t="s">
        <v>984</v>
      </c>
    </row>
    <row r="2960" spans="1:19" x14ac:dyDescent="0.25">
      <c r="A2960" s="54">
        <f>_xlfn.XLOOKUP(B2960,'School Lookup'!D:D,'School Lookup'!F:F,0)</f>
        <v>823392</v>
      </c>
      <c r="B2960" s="54" t="str">
        <f>_xlfn.XLOOKUP(C2960,'School Lookup'!A:A,'School Lookup'!D:D,_xlfn.XLOOKUP(C2960,'School Lookup'!B:B,'School Lookup'!D:D,_xlfn.XLOOKUP(C2960,'School Lookup'!C:C,'School Lookup'!D:D,0)))</f>
        <v>Fitz Herbert C of E VA Primary School</v>
      </c>
      <c r="C2960" t="s">
        <v>25</v>
      </c>
      <c r="D2960" t="s">
        <v>2197</v>
      </c>
      <c r="E2960" t="s">
        <v>16</v>
      </c>
      <c r="F2960" t="s">
        <v>734</v>
      </c>
      <c r="G2960" t="s">
        <v>134</v>
      </c>
      <c r="H2960" t="s">
        <v>347</v>
      </c>
      <c r="I2960" t="s">
        <v>958</v>
      </c>
      <c r="J2960" t="s">
        <v>981</v>
      </c>
      <c r="K2960" s="4">
        <v>46038</v>
      </c>
      <c r="L2960" s="5">
        <v>0.66366898148148146</v>
      </c>
      <c r="M2960" t="s">
        <v>953</v>
      </c>
      <c r="N2960" s="5">
        <v>3.3912037037037036E-3</v>
      </c>
      <c r="O2960" t="s">
        <v>982</v>
      </c>
      <c r="P2960">
        <v>0</v>
      </c>
      <c r="Q2960">
        <v>20</v>
      </c>
      <c r="R2960" t="s">
        <v>989</v>
      </c>
      <c r="S2960" t="s">
        <v>990</v>
      </c>
    </row>
    <row r="2961" spans="1:19" x14ac:dyDescent="0.25">
      <c r="A2961" s="54">
        <f>_xlfn.XLOOKUP(B2961,'School Lookup'!D:D,'School Lookup'!F:F,0)</f>
        <v>823392</v>
      </c>
      <c r="B2961" s="54" t="str">
        <f>_xlfn.XLOOKUP(C2961,'School Lookup'!A:A,'School Lookup'!D:D,_xlfn.XLOOKUP(C2961,'School Lookup'!B:B,'School Lookup'!D:D,_xlfn.XLOOKUP(C2961,'School Lookup'!C:C,'School Lookup'!D:D,0)))</f>
        <v>Fitz Herbert C of E VA Primary School</v>
      </c>
      <c r="C2961" t="s">
        <v>25</v>
      </c>
      <c r="D2961">
        <v>619</v>
      </c>
      <c r="E2961" t="s">
        <v>16</v>
      </c>
      <c r="F2961" t="s">
        <v>734</v>
      </c>
      <c r="G2961" t="s">
        <v>134</v>
      </c>
      <c r="H2961" t="s">
        <v>347</v>
      </c>
      <c r="I2961" t="s">
        <v>958</v>
      </c>
      <c r="J2961" t="s">
        <v>959</v>
      </c>
      <c r="K2961" s="4">
        <v>46038</v>
      </c>
      <c r="L2961" s="5">
        <v>0.30121527777777779</v>
      </c>
      <c r="M2961" t="s">
        <v>953</v>
      </c>
      <c r="N2961" s="5">
        <v>9.3749999999999997E-4</v>
      </c>
      <c r="O2961" t="s">
        <v>960</v>
      </c>
      <c r="P2961">
        <v>0</v>
      </c>
      <c r="Q2961">
        <v>20</v>
      </c>
      <c r="R2961" t="s">
        <v>975</v>
      </c>
      <c r="S2961" t="s">
        <v>976</v>
      </c>
    </row>
    <row r="2962" spans="1:19" x14ac:dyDescent="0.25">
      <c r="A2962" s="54">
        <f>_xlfn.XLOOKUP(B2962,'School Lookup'!D:D,'School Lookup'!F:F,0)</f>
        <v>823392</v>
      </c>
      <c r="B2962" s="54" t="str">
        <f>_xlfn.XLOOKUP(C2962,'School Lookup'!A:A,'School Lookup'!D:D,_xlfn.XLOOKUP(C2962,'School Lookup'!B:B,'School Lookup'!D:D,_xlfn.XLOOKUP(C2962,'School Lookup'!C:C,'School Lookup'!D:D,0)))</f>
        <v>Fitz Herbert C of E VA Primary School</v>
      </c>
      <c r="C2962" t="s">
        <v>25</v>
      </c>
      <c r="D2962" t="s">
        <v>1063</v>
      </c>
      <c r="E2962" t="s">
        <v>16</v>
      </c>
      <c r="F2962" t="s">
        <v>734</v>
      </c>
      <c r="G2962" t="s">
        <v>134</v>
      </c>
      <c r="H2962" t="s">
        <v>347</v>
      </c>
      <c r="I2962" t="s">
        <v>958</v>
      </c>
      <c r="J2962" t="s">
        <v>959</v>
      </c>
      <c r="K2962" s="4">
        <v>46038</v>
      </c>
      <c r="L2962" s="5">
        <v>0.38677083333333334</v>
      </c>
      <c r="M2962" t="s">
        <v>953</v>
      </c>
      <c r="N2962" s="5">
        <v>2.8124999999999999E-3</v>
      </c>
      <c r="O2962" t="s">
        <v>960</v>
      </c>
      <c r="P2962">
        <v>0</v>
      </c>
      <c r="Q2962">
        <v>20</v>
      </c>
      <c r="R2962" t="s">
        <v>955</v>
      </c>
    </row>
    <row r="2963" spans="1:19" x14ac:dyDescent="0.25">
      <c r="A2963" s="54">
        <f>_xlfn.XLOOKUP(B2963,'School Lookup'!D:D,'School Lookup'!F:F,0)</f>
        <v>823392</v>
      </c>
      <c r="B2963" s="54" t="str">
        <f>_xlfn.XLOOKUP(C2963,'School Lookup'!A:A,'School Lookup'!D:D,_xlfn.XLOOKUP(C2963,'School Lookup'!B:B,'School Lookup'!D:D,_xlfn.XLOOKUP(C2963,'School Lookup'!C:C,'School Lookup'!D:D,0)))</f>
        <v>Fitz Herbert C of E VA Primary School</v>
      </c>
      <c r="C2963" t="s">
        <v>25</v>
      </c>
      <c r="D2963" t="s">
        <v>1064</v>
      </c>
      <c r="E2963" t="s">
        <v>16</v>
      </c>
      <c r="F2963" t="s">
        <v>734</v>
      </c>
      <c r="G2963" t="s">
        <v>134</v>
      </c>
      <c r="H2963" t="s">
        <v>347</v>
      </c>
      <c r="I2963" t="s">
        <v>958</v>
      </c>
      <c r="J2963" t="s">
        <v>959</v>
      </c>
      <c r="K2963" s="4">
        <v>46038</v>
      </c>
      <c r="L2963" s="5">
        <v>0.41295138888888888</v>
      </c>
      <c r="M2963" t="s">
        <v>953</v>
      </c>
      <c r="N2963" s="5">
        <v>2.7546296296296294E-3</v>
      </c>
      <c r="O2963" t="s">
        <v>960</v>
      </c>
      <c r="P2963">
        <v>0</v>
      </c>
      <c r="Q2963">
        <v>20</v>
      </c>
      <c r="R2963" t="s">
        <v>1065</v>
      </c>
      <c r="S2963" t="s">
        <v>955</v>
      </c>
    </row>
    <row r="2964" spans="1:19" x14ac:dyDescent="0.25">
      <c r="A2964" s="54">
        <f>_xlfn.XLOOKUP(B2964,'School Lookup'!D:D,'School Lookup'!F:F,0)</f>
        <v>823392</v>
      </c>
      <c r="B2964" s="54" t="str">
        <f>_xlfn.XLOOKUP(C2964,'School Lookup'!A:A,'School Lookup'!D:D,_xlfn.XLOOKUP(C2964,'School Lookup'!B:B,'School Lookup'!D:D,_xlfn.XLOOKUP(C2964,'School Lookup'!C:C,'School Lookup'!D:D,0)))</f>
        <v>Fitz Herbert C of E VA Primary School</v>
      </c>
      <c r="C2964" t="s">
        <v>25</v>
      </c>
      <c r="D2964">
        <v>619</v>
      </c>
      <c r="E2964" t="s">
        <v>16</v>
      </c>
      <c r="F2964" t="s">
        <v>734</v>
      </c>
      <c r="G2964" t="s">
        <v>134</v>
      </c>
      <c r="H2964" t="s">
        <v>347</v>
      </c>
      <c r="I2964" t="s">
        <v>958</v>
      </c>
      <c r="J2964" t="s">
        <v>959</v>
      </c>
      <c r="K2964" s="4">
        <v>46038</v>
      </c>
      <c r="L2964" s="5">
        <v>0.5552893518518518</v>
      </c>
      <c r="M2964" t="s">
        <v>953</v>
      </c>
      <c r="N2964" s="5">
        <v>0</v>
      </c>
      <c r="O2964" t="s">
        <v>960</v>
      </c>
      <c r="P2964">
        <v>0</v>
      </c>
      <c r="Q2964">
        <v>20</v>
      </c>
      <c r="R2964" t="s">
        <v>975</v>
      </c>
      <c r="S2964" t="s">
        <v>976</v>
      </c>
    </row>
    <row r="2965" spans="1:19" x14ac:dyDescent="0.25">
      <c r="A2965" s="54">
        <f>_xlfn.XLOOKUP(B2965,'School Lookup'!D:D,'School Lookup'!F:F,0)</f>
        <v>823392</v>
      </c>
      <c r="B2965" s="54" t="str">
        <f>_xlfn.XLOOKUP(C2965,'School Lookup'!A:A,'School Lookup'!D:D,_xlfn.XLOOKUP(C2965,'School Lookup'!B:B,'School Lookup'!D:D,_xlfn.XLOOKUP(C2965,'School Lookup'!C:C,'School Lookup'!D:D,0)))</f>
        <v>Fitz Herbert C of E VA Primary School</v>
      </c>
      <c r="C2965" t="s">
        <v>25</v>
      </c>
      <c r="D2965">
        <v>619</v>
      </c>
      <c r="E2965" t="s">
        <v>16</v>
      </c>
      <c r="F2965" t="s">
        <v>734</v>
      </c>
      <c r="G2965" t="s">
        <v>134</v>
      </c>
      <c r="H2965" t="s">
        <v>347</v>
      </c>
      <c r="I2965" t="s">
        <v>958</v>
      </c>
      <c r="J2965" t="s">
        <v>959</v>
      </c>
      <c r="K2965" s="4">
        <v>46038</v>
      </c>
      <c r="L2965" s="5">
        <v>0.58944444444444444</v>
      </c>
      <c r="M2965" t="s">
        <v>953</v>
      </c>
      <c r="N2965" s="5">
        <v>1.3888888888888889E-3</v>
      </c>
      <c r="O2965" t="s">
        <v>960</v>
      </c>
      <c r="P2965">
        <v>0</v>
      </c>
      <c r="Q2965">
        <v>20</v>
      </c>
      <c r="R2965" t="s">
        <v>975</v>
      </c>
      <c r="S2965" t="s">
        <v>976</v>
      </c>
    </row>
    <row r="2966" spans="1:19" x14ac:dyDescent="0.25">
      <c r="A2966" s="54">
        <f>_xlfn.XLOOKUP(B2966,'School Lookup'!D:D,'School Lookup'!F:F,0)</f>
        <v>823392</v>
      </c>
      <c r="B2966" s="54" t="str">
        <f>_xlfn.XLOOKUP(C2966,'School Lookup'!A:A,'School Lookup'!D:D,_xlfn.XLOOKUP(C2966,'School Lookup'!B:B,'School Lookup'!D:D,_xlfn.XLOOKUP(C2966,'School Lookup'!C:C,'School Lookup'!D:D,0)))</f>
        <v>Fitz Herbert C of E VA Primary School</v>
      </c>
      <c r="C2966" t="s">
        <v>25</v>
      </c>
      <c r="D2966" t="s">
        <v>2198</v>
      </c>
      <c r="E2966" t="s">
        <v>16</v>
      </c>
      <c r="F2966" t="s">
        <v>734</v>
      </c>
      <c r="G2966" t="s">
        <v>134</v>
      </c>
      <c r="H2966" t="s">
        <v>347</v>
      </c>
      <c r="I2966" t="s">
        <v>958</v>
      </c>
      <c r="J2966" t="s">
        <v>959</v>
      </c>
      <c r="K2966" s="4">
        <v>46038</v>
      </c>
      <c r="L2966" s="5">
        <v>0.64709490740740738</v>
      </c>
      <c r="M2966" t="s">
        <v>953</v>
      </c>
      <c r="N2966" s="5">
        <v>4.1666666666666669E-4</v>
      </c>
      <c r="O2966" t="s">
        <v>960</v>
      </c>
      <c r="P2966">
        <v>0</v>
      </c>
      <c r="Q2966">
        <v>20</v>
      </c>
      <c r="R2966" t="s">
        <v>1028</v>
      </c>
      <c r="S2966" t="s">
        <v>966</v>
      </c>
    </row>
    <row r="2967" spans="1:19" x14ac:dyDescent="0.25">
      <c r="A2967" s="54">
        <f>_xlfn.XLOOKUP(B2967,'School Lookup'!D:D,'School Lookup'!F:F,0)</f>
        <v>585323</v>
      </c>
      <c r="B2967" s="54" t="str">
        <f>_xlfn.XLOOKUP(C2967,'School Lookup'!A:A,'School Lookup'!D:D,_xlfn.XLOOKUP(C2967,'School Lookup'!B:B,'School Lookup'!D:D,_xlfn.XLOOKUP(C2967,'School Lookup'!C:C,'School Lookup'!D:D,0)))</f>
        <v>Netherseal St Peters CE Controlled Primary School</v>
      </c>
      <c r="C2967" t="s">
        <v>26</v>
      </c>
      <c r="D2967" t="s">
        <v>1035</v>
      </c>
      <c r="E2967" t="s">
        <v>16</v>
      </c>
      <c r="F2967" t="s">
        <v>734</v>
      </c>
      <c r="G2967" t="s">
        <v>131</v>
      </c>
      <c r="H2967" t="s">
        <v>768</v>
      </c>
      <c r="I2967" t="s">
        <v>980</v>
      </c>
      <c r="J2967" t="s">
        <v>981</v>
      </c>
      <c r="K2967" s="4">
        <v>46038</v>
      </c>
      <c r="L2967" s="5">
        <v>0.41690972222222222</v>
      </c>
      <c r="M2967" t="s">
        <v>953</v>
      </c>
      <c r="N2967" s="5">
        <v>4.2824074074074075E-4</v>
      </c>
      <c r="O2967" t="s">
        <v>982</v>
      </c>
      <c r="P2967">
        <v>4.4999999999999998E-2</v>
      </c>
      <c r="Q2967">
        <v>20</v>
      </c>
      <c r="R2967" t="s">
        <v>998</v>
      </c>
      <c r="S2967" t="s">
        <v>987</v>
      </c>
    </row>
    <row r="2968" spans="1:19" x14ac:dyDescent="0.25">
      <c r="A2968" s="54">
        <f>_xlfn.XLOOKUP(B2968,'School Lookup'!D:D,'School Lookup'!F:F,0)</f>
        <v>682471</v>
      </c>
      <c r="B2968" s="54" t="str">
        <f>_xlfn.XLOOKUP(C2968,'School Lookup'!A:A,'School Lookup'!D:D,_xlfn.XLOOKUP(C2968,'School Lookup'!B:B,'School Lookup'!D:D,_xlfn.XLOOKUP(C2968,'School Lookup'!C:C,'School Lookup'!D:D,0)))</f>
        <v>Ridgeway Primary School</v>
      </c>
      <c r="C2968" t="s">
        <v>334</v>
      </c>
      <c r="D2968" t="s">
        <v>1062</v>
      </c>
      <c r="E2968" t="s">
        <v>16</v>
      </c>
      <c r="F2968" t="s">
        <v>734</v>
      </c>
      <c r="G2968" t="s">
        <v>328</v>
      </c>
      <c r="H2968" t="s">
        <v>885</v>
      </c>
      <c r="I2968" t="s">
        <v>958</v>
      </c>
      <c r="J2968" t="s">
        <v>981</v>
      </c>
      <c r="K2968" s="4">
        <v>46038</v>
      </c>
      <c r="L2968" s="5">
        <v>0.40862268518518519</v>
      </c>
      <c r="M2968" t="s">
        <v>953</v>
      </c>
      <c r="N2968" s="5">
        <v>1.8402777777777777E-3</v>
      </c>
      <c r="O2968" t="s">
        <v>982</v>
      </c>
      <c r="P2968">
        <v>0</v>
      </c>
      <c r="Q2968">
        <v>20</v>
      </c>
      <c r="R2968" t="s">
        <v>998</v>
      </c>
      <c r="S2968" t="s">
        <v>987</v>
      </c>
    </row>
    <row r="2969" spans="1:19" x14ac:dyDescent="0.25">
      <c r="A2969" s="54">
        <f>_xlfn.XLOOKUP(B2969,'School Lookup'!D:D,'School Lookup'!F:F,0)</f>
        <v>682471</v>
      </c>
      <c r="B2969" s="54" t="str">
        <f>_xlfn.XLOOKUP(C2969,'School Lookup'!A:A,'School Lookup'!D:D,_xlfn.XLOOKUP(C2969,'School Lookup'!B:B,'School Lookup'!D:D,_xlfn.XLOOKUP(C2969,'School Lookup'!C:C,'School Lookup'!D:D,0)))</f>
        <v>Ridgeway Primary School</v>
      </c>
      <c r="C2969" t="s">
        <v>334</v>
      </c>
      <c r="D2969" t="s">
        <v>1104</v>
      </c>
      <c r="E2969" t="s">
        <v>16</v>
      </c>
      <c r="F2969" t="s">
        <v>734</v>
      </c>
      <c r="G2969" t="s">
        <v>328</v>
      </c>
      <c r="H2969" t="s">
        <v>885</v>
      </c>
      <c r="I2969" t="s">
        <v>958</v>
      </c>
      <c r="J2969" t="s">
        <v>981</v>
      </c>
      <c r="K2969" s="4">
        <v>46038</v>
      </c>
      <c r="L2969" s="5">
        <v>0.43231481481481482</v>
      </c>
      <c r="M2969" t="s">
        <v>953</v>
      </c>
      <c r="N2969" s="5">
        <v>4.6296296296296298E-4</v>
      </c>
      <c r="O2969" t="s">
        <v>982</v>
      </c>
      <c r="P2969">
        <v>0</v>
      </c>
      <c r="Q2969">
        <v>20</v>
      </c>
      <c r="R2969" t="s">
        <v>1006</v>
      </c>
      <c r="S2969" t="s">
        <v>994</v>
      </c>
    </row>
    <row r="2970" spans="1:19" x14ac:dyDescent="0.25">
      <c r="A2970" s="54">
        <f>_xlfn.XLOOKUP(B2970,'School Lookup'!D:D,'School Lookup'!F:F,0)</f>
        <v>682471</v>
      </c>
      <c r="B2970" s="54" t="str">
        <f>_xlfn.XLOOKUP(C2970,'School Lookup'!A:A,'School Lookup'!D:D,_xlfn.XLOOKUP(C2970,'School Lookup'!B:B,'School Lookup'!D:D,_xlfn.XLOOKUP(C2970,'School Lookup'!C:C,'School Lookup'!D:D,0)))</f>
        <v>Ridgeway Primary School</v>
      </c>
      <c r="C2970" t="s">
        <v>334</v>
      </c>
      <c r="D2970" t="s">
        <v>2090</v>
      </c>
      <c r="E2970" t="s">
        <v>16</v>
      </c>
      <c r="F2970" t="s">
        <v>734</v>
      </c>
      <c r="G2970" t="s">
        <v>328</v>
      </c>
      <c r="H2970" t="s">
        <v>885</v>
      </c>
      <c r="I2970" t="s">
        <v>958</v>
      </c>
      <c r="J2970" t="s">
        <v>981</v>
      </c>
      <c r="K2970" s="4">
        <v>46038</v>
      </c>
      <c r="L2970" s="5">
        <v>0.43319444444444444</v>
      </c>
      <c r="M2970" t="s">
        <v>953</v>
      </c>
      <c r="N2970" s="5">
        <v>4.2824074074074075E-4</v>
      </c>
      <c r="O2970" t="s">
        <v>982</v>
      </c>
      <c r="P2970">
        <v>0</v>
      </c>
      <c r="Q2970">
        <v>20</v>
      </c>
      <c r="R2970" t="s">
        <v>998</v>
      </c>
      <c r="S2970" t="s">
        <v>987</v>
      </c>
    </row>
    <row r="2971" spans="1:19" x14ac:dyDescent="0.25">
      <c r="A2971" s="54">
        <f>_xlfn.XLOOKUP(B2971,'School Lookup'!D:D,'School Lookup'!F:F,0)</f>
        <v>682471</v>
      </c>
      <c r="B2971" s="54" t="str">
        <f>_xlfn.XLOOKUP(C2971,'School Lookup'!A:A,'School Lookup'!D:D,_xlfn.XLOOKUP(C2971,'School Lookup'!B:B,'School Lookup'!D:D,_xlfn.XLOOKUP(C2971,'School Lookup'!C:C,'School Lookup'!D:D,0)))</f>
        <v>Ridgeway Primary School</v>
      </c>
      <c r="C2971" t="s">
        <v>334</v>
      </c>
      <c r="D2971" t="s">
        <v>2199</v>
      </c>
      <c r="E2971" t="s">
        <v>16</v>
      </c>
      <c r="F2971" t="s">
        <v>734</v>
      </c>
      <c r="G2971" t="s">
        <v>328</v>
      </c>
      <c r="H2971" t="s">
        <v>885</v>
      </c>
      <c r="I2971" t="s">
        <v>958</v>
      </c>
      <c r="J2971" t="s">
        <v>981</v>
      </c>
      <c r="K2971" s="4">
        <v>46038</v>
      </c>
      <c r="L2971" s="5">
        <v>0.4340162037037037</v>
      </c>
      <c r="M2971" t="s">
        <v>953</v>
      </c>
      <c r="N2971" s="5">
        <v>3.8194444444444446E-4</v>
      </c>
      <c r="O2971" t="s">
        <v>982</v>
      </c>
      <c r="P2971">
        <v>0</v>
      </c>
      <c r="Q2971">
        <v>20</v>
      </c>
      <c r="R2971" t="s">
        <v>998</v>
      </c>
      <c r="S2971" t="s">
        <v>987</v>
      </c>
    </row>
    <row r="2972" spans="1:19" x14ac:dyDescent="0.25">
      <c r="A2972" s="54">
        <f>_xlfn.XLOOKUP(B2972,'School Lookup'!D:D,'School Lookup'!F:F,0)</f>
        <v>682471</v>
      </c>
      <c r="B2972" s="54" t="str">
        <f>_xlfn.XLOOKUP(C2972,'School Lookup'!A:A,'School Lookup'!D:D,_xlfn.XLOOKUP(C2972,'School Lookup'!B:B,'School Lookup'!D:D,_xlfn.XLOOKUP(C2972,'School Lookup'!C:C,'School Lookup'!D:D,0)))</f>
        <v>Ridgeway Primary School</v>
      </c>
      <c r="C2972" t="s">
        <v>334</v>
      </c>
      <c r="D2972" t="s">
        <v>1062</v>
      </c>
      <c r="E2972" t="s">
        <v>16</v>
      </c>
      <c r="F2972" t="s">
        <v>734</v>
      </c>
      <c r="G2972" t="s">
        <v>328</v>
      </c>
      <c r="H2972" t="s">
        <v>885</v>
      </c>
      <c r="I2972" t="s">
        <v>958</v>
      </c>
      <c r="J2972" t="s">
        <v>981</v>
      </c>
      <c r="K2972" s="4">
        <v>46038</v>
      </c>
      <c r="L2972" s="5">
        <v>0.45614583333333331</v>
      </c>
      <c r="M2972" t="s">
        <v>953</v>
      </c>
      <c r="N2972" s="5">
        <v>8.1018518518518516E-5</v>
      </c>
      <c r="O2972" t="s">
        <v>982</v>
      </c>
      <c r="P2972">
        <v>0</v>
      </c>
      <c r="Q2972">
        <v>20</v>
      </c>
      <c r="R2972" t="s">
        <v>998</v>
      </c>
      <c r="S2972" t="s">
        <v>987</v>
      </c>
    </row>
    <row r="2973" spans="1:19" x14ac:dyDescent="0.25">
      <c r="A2973" s="54">
        <f>_xlfn.XLOOKUP(B2973,'School Lookup'!D:D,'School Lookup'!F:F,0)</f>
        <v>682471</v>
      </c>
      <c r="B2973" s="54" t="str">
        <f>_xlfn.XLOOKUP(C2973,'School Lookup'!A:A,'School Lookup'!D:D,_xlfn.XLOOKUP(C2973,'School Lookup'!B:B,'School Lookup'!D:D,_xlfn.XLOOKUP(C2973,'School Lookup'!C:C,'School Lookup'!D:D,0)))</f>
        <v>Ridgeway Primary School</v>
      </c>
      <c r="C2973" t="s">
        <v>334</v>
      </c>
      <c r="D2973" t="s">
        <v>2160</v>
      </c>
      <c r="E2973" t="s">
        <v>16</v>
      </c>
      <c r="F2973" t="s">
        <v>734</v>
      </c>
      <c r="G2973" t="s">
        <v>328</v>
      </c>
      <c r="H2973" t="s">
        <v>885</v>
      </c>
      <c r="I2973" t="s">
        <v>958</v>
      </c>
      <c r="J2973" t="s">
        <v>981</v>
      </c>
      <c r="K2973" s="4">
        <v>46038</v>
      </c>
      <c r="L2973" s="5">
        <v>0.4881597222222222</v>
      </c>
      <c r="M2973" t="s">
        <v>953</v>
      </c>
      <c r="N2973" s="5">
        <v>9.6064814814814819E-4</v>
      </c>
      <c r="O2973" t="s">
        <v>982</v>
      </c>
      <c r="P2973">
        <v>0</v>
      </c>
      <c r="Q2973">
        <v>20</v>
      </c>
      <c r="R2973" t="s">
        <v>998</v>
      </c>
      <c r="S2973" t="s">
        <v>987</v>
      </c>
    </row>
    <row r="2974" spans="1:19" x14ac:dyDescent="0.25">
      <c r="A2974" s="54">
        <f>_xlfn.XLOOKUP(B2974,'School Lookup'!D:D,'School Lookup'!F:F,0)</f>
        <v>682471</v>
      </c>
      <c r="B2974" s="54" t="str">
        <f>_xlfn.XLOOKUP(C2974,'School Lookup'!A:A,'School Lookup'!D:D,_xlfn.XLOOKUP(C2974,'School Lookup'!B:B,'School Lookup'!D:D,_xlfn.XLOOKUP(C2974,'School Lookup'!C:C,'School Lookup'!D:D,0)))</f>
        <v>Ridgeway Primary School</v>
      </c>
      <c r="C2974" t="s">
        <v>334</v>
      </c>
      <c r="D2974" t="s">
        <v>2200</v>
      </c>
      <c r="E2974" t="s">
        <v>16</v>
      </c>
      <c r="F2974" t="s">
        <v>734</v>
      </c>
      <c r="G2974" t="s">
        <v>328</v>
      </c>
      <c r="H2974" t="s">
        <v>885</v>
      </c>
      <c r="I2974" t="s">
        <v>958</v>
      </c>
      <c r="J2974" t="s">
        <v>981</v>
      </c>
      <c r="K2974" s="4">
        <v>46038</v>
      </c>
      <c r="L2974" s="5">
        <v>0.57775462962962965</v>
      </c>
      <c r="M2974" t="s">
        <v>953</v>
      </c>
      <c r="N2974" s="5">
        <v>6.9444444444444447E-4</v>
      </c>
      <c r="O2974" t="s">
        <v>982</v>
      </c>
      <c r="P2974">
        <v>0</v>
      </c>
      <c r="Q2974">
        <v>20</v>
      </c>
      <c r="R2974" t="s">
        <v>983</v>
      </c>
      <c r="S2974" t="s">
        <v>984</v>
      </c>
    </row>
    <row r="2975" spans="1:19" x14ac:dyDescent="0.25">
      <c r="A2975" s="54">
        <f>_xlfn.XLOOKUP(B2975,'School Lookup'!D:D,'School Lookup'!F:F,0)</f>
        <v>682471</v>
      </c>
      <c r="B2975" s="54" t="str">
        <f>_xlfn.XLOOKUP(C2975,'School Lookup'!A:A,'School Lookup'!D:D,_xlfn.XLOOKUP(C2975,'School Lookup'!B:B,'School Lookup'!D:D,_xlfn.XLOOKUP(C2975,'School Lookup'!C:C,'School Lookup'!D:D,0)))</f>
        <v>Ridgeway Primary School</v>
      </c>
      <c r="C2975" t="s">
        <v>334</v>
      </c>
      <c r="D2975" t="s">
        <v>2201</v>
      </c>
      <c r="E2975" t="s">
        <v>16</v>
      </c>
      <c r="F2975" t="s">
        <v>734</v>
      </c>
      <c r="G2975" t="s">
        <v>328</v>
      </c>
      <c r="H2975" t="s">
        <v>885</v>
      </c>
      <c r="I2975" t="s">
        <v>958</v>
      </c>
      <c r="J2975" t="s">
        <v>981</v>
      </c>
      <c r="K2975" s="4">
        <v>46038</v>
      </c>
      <c r="L2975" s="5">
        <v>0.66130787037037042</v>
      </c>
      <c r="M2975" t="s">
        <v>953</v>
      </c>
      <c r="N2975" s="5">
        <v>2.7777777777777778E-4</v>
      </c>
      <c r="O2975" t="s">
        <v>982</v>
      </c>
      <c r="P2975">
        <v>0</v>
      </c>
      <c r="Q2975">
        <v>20</v>
      </c>
      <c r="R2975" t="s">
        <v>983</v>
      </c>
      <c r="S2975" t="s">
        <v>984</v>
      </c>
    </row>
    <row r="2976" spans="1:19" x14ac:dyDescent="0.25">
      <c r="A2976" s="54">
        <f>_xlfn.XLOOKUP(B2976,'School Lookup'!D:D,'School Lookup'!F:F,0)</f>
        <v>823392</v>
      </c>
      <c r="B2976" s="54" t="str">
        <f>_xlfn.XLOOKUP(C2976,'School Lookup'!A:A,'School Lookup'!D:D,_xlfn.XLOOKUP(C2976,'School Lookup'!B:B,'School Lookup'!D:D,_xlfn.XLOOKUP(C2976,'School Lookup'!C:C,'School Lookup'!D:D,0)))</f>
        <v>Fitz Herbert C of E VA Primary School</v>
      </c>
      <c r="C2976" t="s">
        <v>31</v>
      </c>
      <c r="D2976">
        <v>620</v>
      </c>
      <c r="E2976" t="s">
        <v>16</v>
      </c>
      <c r="F2976" t="s">
        <v>734</v>
      </c>
      <c r="G2976" t="s">
        <v>134</v>
      </c>
      <c r="H2976" t="s">
        <v>347</v>
      </c>
      <c r="I2976" t="s">
        <v>958</v>
      </c>
      <c r="J2976" t="s">
        <v>959</v>
      </c>
      <c r="K2976" s="4">
        <v>46038</v>
      </c>
      <c r="L2976" s="5">
        <v>0.30121527777777779</v>
      </c>
      <c r="M2976" t="s">
        <v>953</v>
      </c>
      <c r="N2976" s="5">
        <v>9.3749999999999997E-4</v>
      </c>
      <c r="O2976" t="s">
        <v>960</v>
      </c>
      <c r="P2976">
        <v>0</v>
      </c>
      <c r="Q2976">
        <v>20</v>
      </c>
      <c r="R2976" t="s">
        <v>975</v>
      </c>
      <c r="S2976" t="s">
        <v>976</v>
      </c>
    </row>
    <row r="2977" spans="1:19" x14ac:dyDescent="0.25">
      <c r="A2977" s="54">
        <f>_xlfn.XLOOKUP(B2977,'School Lookup'!D:D,'School Lookup'!F:F,0)</f>
        <v>823392</v>
      </c>
      <c r="B2977" s="54" t="str">
        <f>_xlfn.XLOOKUP(C2977,'School Lookup'!A:A,'School Lookup'!D:D,_xlfn.XLOOKUP(C2977,'School Lookup'!B:B,'School Lookup'!D:D,_xlfn.XLOOKUP(C2977,'School Lookup'!C:C,'School Lookup'!D:D,0)))</f>
        <v>Fitz Herbert C of E VA Primary School</v>
      </c>
      <c r="C2977" t="s">
        <v>31</v>
      </c>
      <c r="D2977" t="s">
        <v>1064</v>
      </c>
      <c r="E2977" t="s">
        <v>16</v>
      </c>
      <c r="F2977" t="s">
        <v>734</v>
      </c>
      <c r="G2977" t="s">
        <v>134</v>
      </c>
      <c r="H2977" t="s">
        <v>347</v>
      </c>
      <c r="I2977" t="s">
        <v>958</v>
      </c>
      <c r="J2977" t="s">
        <v>959</v>
      </c>
      <c r="K2977" s="4">
        <v>46038</v>
      </c>
      <c r="L2977" s="5">
        <v>0.35519675925925925</v>
      </c>
      <c r="M2977" t="s">
        <v>953</v>
      </c>
      <c r="N2977" s="5">
        <v>1.0416666666666667E-4</v>
      </c>
      <c r="O2977" t="s">
        <v>960</v>
      </c>
      <c r="P2977">
        <v>0</v>
      </c>
      <c r="Q2977">
        <v>20</v>
      </c>
      <c r="R2977" t="s">
        <v>1065</v>
      </c>
      <c r="S2977" t="s">
        <v>955</v>
      </c>
    </row>
    <row r="2978" spans="1:19" x14ac:dyDescent="0.25">
      <c r="A2978" s="54">
        <f>_xlfn.XLOOKUP(B2978,'School Lookup'!D:D,'School Lookup'!F:F,0)</f>
        <v>823392</v>
      </c>
      <c r="B2978" s="54" t="str">
        <f>_xlfn.XLOOKUP(C2978,'School Lookup'!A:A,'School Lookup'!D:D,_xlfn.XLOOKUP(C2978,'School Lookup'!B:B,'School Lookup'!D:D,_xlfn.XLOOKUP(C2978,'School Lookup'!C:C,'School Lookup'!D:D,0)))</f>
        <v>Fitz Herbert C of E VA Primary School</v>
      </c>
      <c r="C2978" t="s">
        <v>31</v>
      </c>
      <c r="D2978">
        <v>619</v>
      </c>
      <c r="E2978" t="s">
        <v>16</v>
      </c>
      <c r="F2978" t="s">
        <v>734</v>
      </c>
      <c r="G2978" t="s">
        <v>134</v>
      </c>
      <c r="H2978" t="s">
        <v>347</v>
      </c>
      <c r="I2978" t="s">
        <v>958</v>
      </c>
      <c r="J2978" t="s">
        <v>959</v>
      </c>
      <c r="K2978" s="4">
        <v>46038</v>
      </c>
      <c r="L2978" s="5">
        <v>0.35519675925925925</v>
      </c>
      <c r="M2978" t="s">
        <v>953</v>
      </c>
      <c r="N2978" s="5">
        <v>1.0416666666666667E-4</v>
      </c>
      <c r="O2978" t="s">
        <v>960</v>
      </c>
      <c r="P2978">
        <v>0</v>
      </c>
      <c r="Q2978">
        <v>20</v>
      </c>
      <c r="R2978" t="s">
        <v>975</v>
      </c>
      <c r="S2978" t="s">
        <v>976</v>
      </c>
    </row>
    <row r="2979" spans="1:19" x14ac:dyDescent="0.25">
      <c r="A2979" s="54">
        <f>_xlfn.XLOOKUP(B2979,'School Lookup'!D:D,'School Lookup'!F:F,0)</f>
        <v>823392</v>
      </c>
      <c r="B2979" s="54" t="str">
        <f>_xlfn.XLOOKUP(C2979,'School Lookup'!A:A,'School Lookup'!D:D,_xlfn.XLOOKUP(C2979,'School Lookup'!B:B,'School Lookup'!D:D,_xlfn.XLOOKUP(C2979,'School Lookup'!C:C,'School Lookup'!D:D,0)))</f>
        <v>Fitz Herbert C of E VA Primary School</v>
      </c>
      <c r="C2979" t="s">
        <v>31</v>
      </c>
      <c r="D2979" t="s">
        <v>2161</v>
      </c>
      <c r="E2979" t="s">
        <v>16</v>
      </c>
      <c r="F2979" t="s">
        <v>734</v>
      </c>
      <c r="G2979" t="s">
        <v>134</v>
      </c>
      <c r="H2979" t="s">
        <v>347</v>
      </c>
      <c r="I2979" t="s">
        <v>958</v>
      </c>
      <c r="J2979" t="s">
        <v>981</v>
      </c>
      <c r="K2979" s="4">
        <v>46038</v>
      </c>
      <c r="L2979" s="5">
        <v>0.48668981481481483</v>
      </c>
      <c r="M2979" t="s">
        <v>953</v>
      </c>
      <c r="N2979" s="5">
        <v>4.5138888888888887E-4</v>
      </c>
      <c r="O2979" t="s">
        <v>982</v>
      </c>
      <c r="P2979">
        <v>0</v>
      </c>
      <c r="Q2979">
        <v>20</v>
      </c>
      <c r="R2979" t="s">
        <v>983</v>
      </c>
      <c r="S2979" t="s">
        <v>984</v>
      </c>
    </row>
    <row r="2980" spans="1:19" x14ac:dyDescent="0.25">
      <c r="A2980" s="54">
        <f>_xlfn.XLOOKUP(B2980,'School Lookup'!D:D,'School Lookup'!F:F,0)</f>
        <v>823392</v>
      </c>
      <c r="B2980" s="54" t="str">
        <f>_xlfn.XLOOKUP(C2980,'School Lookup'!A:A,'School Lookup'!D:D,_xlfn.XLOOKUP(C2980,'School Lookup'!B:B,'School Lookup'!D:D,_xlfn.XLOOKUP(C2980,'School Lookup'!C:C,'School Lookup'!D:D,0)))</f>
        <v>Fitz Herbert C of E VA Primary School</v>
      </c>
      <c r="C2980" t="s">
        <v>31</v>
      </c>
      <c r="D2980" t="s">
        <v>1066</v>
      </c>
      <c r="E2980" t="s">
        <v>16</v>
      </c>
      <c r="F2980" t="s">
        <v>734</v>
      </c>
      <c r="G2980" t="s">
        <v>134</v>
      </c>
      <c r="H2980" t="s">
        <v>347</v>
      </c>
      <c r="I2980" t="s">
        <v>958</v>
      </c>
      <c r="J2980" t="s">
        <v>959</v>
      </c>
      <c r="K2980" s="4">
        <v>46038</v>
      </c>
      <c r="L2980" s="5">
        <v>0.5552893518518518</v>
      </c>
      <c r="M2980" t="s">
        <v>953</v>
      </c>
      <c r="N2980" s="5">
        <v>0</v>
      </c>
      <c r="O2980" t="s">
        <v>960</v>
      </c>
      <c r="P2980">
        <v>0</v>
      </c>
      <c r="Q2980">
        <v>20</v>
      </c>
      <c r="R2980" t="s">
        <v>974</v>
      </c>
      <c r="S2980" t="s">
        <v>955</v>
      </c>
    </row>
    <row r="2981" spans="1:19" x14ac:dyDescent="0.25">
      <c r="A2981" s="54">
        <f>_xlfn.XLOOKUP(B2981,'School Lookup'!D:D,'School Lookup'!F:F,0)</f>
        <v>823392</v>
      </c>
      <c r="B2981" s="54" t="str">
        <f>_xlfn.XLOOKUP(C2981,'School Lookup'!A:A,'School Lookup'!D:D,_xlfn.XLOOKUP(C2981,'School Lookup'!B:B,'School Lookup'!D:D,_xlfn.XLOOKUP(C2981,'School Lookup'!C:C,'School Lookup'!D:D,0)))</f>
        <v>Fitz Herbert C of E VA Primary School</v>
      </c>
      <c r="C2981" t="s">
        <v>31</v>
      </c>
      <c r="D2981" t="s">
        <v>1063</v>
      </c>
      <c r="E2981" t="s">
        <v>16</v>
      </c>
      <c r="F2981" t="s">
        <v>734</v>
      </c>
      <c r="G2981" t="s">
        <v>134</v>
      </c>
      <c r="H2981" t="s">
        <v>347</v>
      </c>
      <c r="I2981" t="s">
        <v>958</v>
      </c>
      <c r="J2981" t="s">
        <v>959</v>
      </c>
      <c r="K2981" s="4">
        <v>46038</v>
      </c>
      <c r="L2981" s="5">
        <v>0.58944444444444444</v>
      </c>
      <c r="M2981" t="s">
        <v>953</v>
      </c>
      <c r="N2981" s="5">
        <v>1.3888888888888889E-3</v>
      </c>
      <c r="O2981" t="s">
        <v>960</v>
      </c>
      <c r="P2981">
        <v>0</v>
      </c>
      <c r="Q2981">
        <v>20</v>
      </c>
      <c r="R2981" t="s">
        <v>955</v>
      </c>
    </row>
    <row r="2982" spans="1:19" x14ac:dyDescent="0.25">
      <c r="A2982" s="54">
        <f>_xlfn.XLOOKUP(B2982,'School Lookup'!D:D,'School Lookup'!F:F,0)</f>
        <v>823392</v>
      </c>
      <c r="B2982" s="54" t="str">
        <f>_xlfn.XLOOKUP(C2982,'School Lookup'!A:A,'School Lookup'!D:D,_xlfn.XLOOKUP(C2982,'School Lookup'!B:B,'School Lookup'!D:D,_xlfn.XLOOKUP(C2982,'School Lookup'!C:C,'School Lookup'!D:D,0)))</f>
        <v>Fitz Herbert C of E VA Primary School</v>
      </c>
      <c r="C2982" t="s">
        <v>31</v>
      </c>
      <c r="D2982" t="s">
        <v>1063</v>
      </c>
      <c r="E2982" t="s">
        <v>16</v>
      </c>
      <c r="F2982" t="s">
        <v>734</v>
      </c>
      <c r="G2982" t="s">
        <v>134</v>
      </c>
      <c r="H2982" t="s">
        <v>347</v>
      </c>
      <c r="I2982" t="s">
        <v>958</v>
      </c>
      <c r="J2982" t="s">
        <v>959</v>
      </c>
      <c r="K2982" s="4">
        <v>46038</v>
      </c>
      <c r="L2982" s="5">
        <v>0.60726851851851849</v>
      </c>
      <c r="M2982" t="s">
        <v>953</v>
      </c>
      <c r="N2982" s="5">
        <v>5.5555555555555556E-4</v>
      </c>
      <c r="O2982" t="s">
        <v>960</v>
      </c>
      <c r="P2982">
        <v>0</v>
      </c>
      <c r="Q2982">
        <v>20</v>
      </c>
      <c r="R2982" t="s">
        <v>955</v>
      </c>
    </row>
    <row r="2983" spans="1:19" x14ac:dyDescent="0.25">
      <c r="A2983" s="54">
        <f>_xlfn.XLOOKUP(B2983,'School Lookup'!D:D,'School Lookup'!F:F,0)</f>
        <v>823392</v>
      </c>
      <c r="B2983" s="54" t="str">
        <f>_xlfn.XLOOKUP(C2983,'School Lookup'!A:A,'School Lookup'!D:D,_xlfn.XLOOKUP(C2983,'School Lookup'!B:B,'School Lookup'!D:D,_xlfn.XLOOKUP(C2983,'School Lookup'!C:C,'School Lookup'!D:D,0)))</f>
        <v>Fitz Herbert C of E VA Primary School</v>
      </c>
      <c r="C2983" t="s">
        <v>31</v>
      </c>
      <c r="D2983">
        <v>619</v>
      </c>
      <c r="E2983" t="s">
        <v>16</v>
      </c>
      <c r="F2983" t="s">
        <v>734</v>
      </c>
      <c r="G2983" t="s">
        <v>134</v>
      </c>
      <c r="H2983" t="s">
        <v>347</v>
      </c>
      <c r="I2983" t="s">
        <v>958</v>
      </c>
      <c r="J2983" t="s">
        <v>959</v>
      </c>
      <c r="K2983" s="4">
        <v>46038</v>
      </c>
      <c r="L2983" s="5">
        <v>0.60726851851851849</v>
      </c>
      <c r="M2983" t="s">
        <v>953</v>
      </c>
      <c r="N2983" s="5">
        <v>5.5555555555555556E-4</v>
      </c>
      <c r="O2983" t="s">
        <v>960</v>
      </c>
      <c r="P2983">
        <v>0</v>
      </c>
      <c r="Q2983">
        <v>20</v>
      </c>
      <c r="R2983" t="s">
        <v>975</v>
      </c>
      <c r="S2983" t="s">
        <v>976</v>
      </c>
    </row>
    <row r="2984" spans="1:19" x14ac:dyDescent="0.25">
      <c r="A2984" s="54">
        <f>_xlfn.XLOOKUP(B2984,'School Lookup'!D:D,'School Lookup'!F:F,0)</f>
        <v>823392</v>
      </c>
      <c r="B2984" s="54" t="str">
        <f>_xlfn.XLOOKUP(C2984,'School Lookup'!A:A,'School Lookup'!D:D,_xlfn.XLOOKUP(C2984,'School Lookup'!B:B,'School Lookup'!D:D,_xlfn.XLOOKUP(C2984,'School Lookup'!C:C,'School Lookup'!D:D,0)))</f>
        <v>Fitz Herbert C of E VA Primary School</v>
      </c>
      <c r="C2984" t="s">
        <v>31</v>
      </c>
      <c r="D2984">
        <v>620</v>
      </c>
      <c r="E2984" t="s">
        <v>16</v>
      </c>
      <c r="F2984" t="s">
        <v>734</v>
      </c>
      <c r="G2984" t="s">
        <v>134</v>
      </c>
      <c r="H2984" t="s">
        <v>347</v>
      </c>
      <c r="I2984" t="s">
        <v>958</v>
      </c>
      <c r="J2984" t="s">
        <v>959</v>
      </c>
      <c r="K2984" s="4">
        <v>46038</v>
      </c>
      <c r="L2984" s="5">
        <v>0.60726851851851849</v>
      </c>
      <c r="M2984" t="s">
        <v>953</v>
      </c>
      <c r="N2984" s="5">
        <v>5.5555555555555556E-4</v>
      </c>
      <c r="O2984" t="s">
        <v>960</v>
      </c>
      <c r="P2984">
        <v>0</v>
      </c>
      <c r="Q2984">
        <v>20</v>
      </c>
      <c r="R2984" t="s">
        <v>975</v>
      </c>
      <c r="S2984" t="s">
        <v>976</v>
      </c>
    </row>
    <row r="2985" spans="1:19" x14ac:dyDescent="0.25">
      <c r="A2985" s="54">
        <f>_xlfn.XLOOKUP(B2985,'School Lookup'!D:D,'School Lookup'!F:F,0)</f>
        <v>251672</v>
      </c>
      <c r="B2985" s="54" t="str">
        <f>_xlfn.XLOOKUP(C2985,'School Lookup'!A:A,'School Lookup'!D:D,_xlfn.XLOOKUP(C2985,'School Lookup'!B:B,'School Lookup'!D:D,_xlfn.XLOOKUP(C2985,'School Lookup'!C:C,'School Lookup'!D:D,0)))</f>
        <v>Park Schools Federation</v>
      </c>
      <c r="C2985" t="s">
        <v>40</v>
      </c>
      <c r="D2985" t="s">
        <v>988</v>
      </c>
      <c r="E2985" t="s">
        <v>16</v>
      </c>
      <c r="F2985" t="s">
        <v>734</v>
      </c>
      <c r="G2985" t="s">
        <v>235</v>
      </c>
      <c r="H2985" t="s">
        <v>228</v>
      </c>
      <c r="I2985" t="s">
        <v>980</v>
      </c>
      <c r="J2985" t="s">
        <v>981</v>
      </c>
      <c r="K2985" s="4">
        <v>46038</v>
      </c>
      <c r="L2985" s="5">
        <v>0.55972222222222223</v>
      </c>
      <c r="M2985" t="s">
        <v>953</v>
      </c>
      <c r="N2985" s="5">
        <v>2.6620370370370372E-4</v>
      </c>
      <c r="O2985" t="s">
        <v>982</v>
      </c>
      <c r="P2985">
        <v>5.8000000000000003E-2</v>
      </c>
      <c r="Q2985">
        <v>20</v>
      </c>
      <c r="R2985" t="s">
        <v>989</v>
      </c>
      <c r="S2985" t="s">
        <v>990</v>
      </c>
    </row>
    <row r="2986" spans="1:19" x14ac:dyDescent="0.25">
      <c r="A2986" s="54">
        <f>_xlfn.XLOOKUP(B2986,'School Lookup'!D:D,'School Lookup'!F:F,0)</f>
        <v>251672</v>
      </c>
      <c r="B2986" s="54" t="str">
        <f>_xlfn.XLOOKUP(C2986,'School Lookup'!A:A,'School Lookup'!D:D,_xlfn.XLOOKUP(C2986,'School Lookup'!B:B,'School Lookup'!D:D,_xlfn.XLOOKUP(C2986,'School Lookup'!C:C,'School Lookup'!D:D,0)))</f>
        <v>Park Schools Federation</v>
      </c>
      <c r="C2986" t="s">
        <v>40</v>
      </c>
      <c r="D2986" t="s">
        <v>2021</v>
      </c>
      <c r="E2986" t="s">
        <v>16</v>
      </c>
      <c r="F2986" t="s">
        <v>734</v>
      </c>
      <c r="G2986" t="s">
        <v>235</v>
      </c>
      <c r="H2986" t="s">
        <v>228</v>
      </c>
      <c r="I2986" t="s">
        <v>980</v>
      </c>
      <c r="J2986" t="s">
        <v>981</v>
      </c>
      <c r="K2986" s="4">
        <v>46038</v>
      </c>
      <c r="L2986" s="5">
        <v>0.57916666666666672</v>
      </c>
      <c r="M2986" t="s">
        <v>953</v>
      </c>
      <c r="N2986" s="5">
        <v>7.5231481481481482E-4</v>
      </c>
      <c r="O2986" t="s">
        <v>982</v>
      </c>
      <c r="P2986">
        <v>0.16300000000000001</v>
      </c>
      <c r="Q2986">
        <v>20</v>
      </c>
      <c r="R2986" t="s">
        <v>1074</v>
      </c>
      <c r="S2986" t="s">
        <v>990</v>
      </c>
    </row>
    <row r="2987" spans="1:19" x14ac:dyDescent="0.25">
      <c r="A2987" s="54">
        <f>_xlfn.XLOOKUP(B2987,'School Lookup'!D:D,'School Lookup'!F:F,0)</f>
        <v>251672</v>
      </c>
      <c r="B2987" s="54" t="str">
        <f>_xlfn.XLOOKUP(C2987,'School Lookup'!A:A,'School Lookup'!D:D,_xlfn.XLOOKUP(C2987,'School Lookup'!B:B,'School Lookup'!D:D,_xlfn.XLOOKUP(C2987,'School Lookup'!C:C,'School Lookup'!D:D,0)))</f>
        <v>Park Schools Federation</v>
      </c>
      <c r="C2987" t="s">
        <v>40</v>
      </c>
      <c r="D2987" t="s">
        <v>1372</v>
      </c>
      <c r="E2987" t="s">
        <v>16</v>
      </c>
      <c r="F2987" t="s">
        <v>734</v>
      </c>
      <c r="G2987" t="s">
        <v>235</v>
      </c>
      <c r="H2987" t="s">
        <v>228</v>
      </c>
      <c r="I2987" t="s">
        <v>980</v>
      </c>
      <c r="J2987" t="s">
        <v>981</v>
      </c>
      <c r="K2987" s="4">
        <v>46038</v>
      </c>
      <c r="L2987" s="5">
        <v>0.58750000000000002</v>
      </c>
      <c r="M2987" t="s">
        <v>953</v>
      </c>
      <c r="N2987" s="5">
        <v>1.8171296296296297E-3</v>
      </c>
      <c r="O2987" t="s">
        <v>982</v>
      </c>
      <c r="P2987">
        <v>0.186</v>
      </c>
      <c r="Q2987">
        <v>20</v>
      </c>
      <c r="R2987" t="s">
        <v>983</v>
      </c>
      <c r="S2987" t="s">
        <v>984</v>
      </c>
    </row>
    <row r="2988" spans="1:19" x14ac:dyDescent="0.25">
      <c r="A2988" s="54">
        <f>_xlfn.XLOOKUP(B2988,'School Lookup'!D:D,'School Lookup'!F:F,0)</f>
        <v>251672</v>
      </c>
      <c r="B2988" s="54" t="str">
        <f>_xlfn.XLOOKUP(C2988,'School Lookup'!A:A,'School Lookup'!D:D,_xlfn.XLOOKUP(C2988,'School Lookup'!B:B,'School Lookup'!D:D,_xlfn.XLOOKUP(C2988,'School Lookup'!C:C,'School Lookup'!D:D,0)))</f>
        <v>Park Schools Federation</v>
      </c>
      <c r="C2988" t="s">
        <v>40</v>
      </c>
      <c r="D2988" t="s">
        <v>1981</v>
      </c>
      <c r="E2988" t="s">
        <v>16</v>
      </c>
      <c r="F2988" t="s">
        <v>734</v>
      </c>
      <c r="G2988" t="s">
        <v>235</v>
      </c>
      <c r="H2988" t="s">
        <v>228</v>
      </c>
      <c r="I2988" t="s">
        <v>980</v>
      </c>
      <c r="J2988" t="s">
        <v>981</v>
      </c>
      <c r="K2988" s="4">
        <v>46038</v>
      </c>
      <c r="L2988" s="5">
        <v>0.62222222222222223</v>
      </c>
      <c r="M2988" t="s">
        <v>953</v>
      </c>
      <c r="N2988" s="5">
        <v>8.6805555555555551E-4</v>
      </c>
      <c r="O2988" t="s">
        <v>982</v>
      </c>
      <c r="P2988">
        <v>0.188</v>
      </c>
      <c r="Q2988">
        <v>20</v>
      </c>
      <c r="R2988" t="s">
        <v>989</v>
      </c>
      <c r="S2988" t="s">
        <v>990</v>
      </c>
    </row>
    <row r="2989" spans="1:19" x14ac:dyDescent="0.25">
      <c r="A2989" s="54">
        <f>_xlfn.XLOOKUP(B2989,'School Lookup'!D:D,'School Lookup'!F:F,0)</f>
        <v>251672</v>
      </c>
      <c r="B2989" s="54" t="str">
        <f>_xlfn.XLOOKUP(C2989,'School Lookup'!A:A,'School Lookup'!D:D,_xlfn.XLOOKUP(C2989,'School Lookup'!B:B,'School Lookup'!D:D,_xlfn.XLOOKUP(C2989,'School Lookup'!C:C,'School Lookup'!D:D,0)))</f>
        <v>Park Schools Federation</v>
      </c>
      <c r="C2989" t="s">
        <v>40</v>
      </c>
      <c r="D2989" t="s">
        <v>2012</v>
      </c>
      <c r="E2989" t="s">
        <v>16</v>
      </c>
      <c r="F2989" t="s">
        <v>734</v>
      </c>
      <c r="G2989" t="s">
        <v>235</v>
      </c>
      <c r="H2989" t="s">
        <v>228</v>
      </c>
      <c r="I2989" t="s">
        <v>980</v>
      </c>
      <c r="J2989" t="s">
        <v>981</v>
      </c>
      <c r="K2989" s="4">
        <v>46038</v>
      </c>
      <c r="L2989" s="5">
        <v>0.64444444444444449</v>
      </c>
      <c r="M2989" t="s">
        <v>953</v>
      </c>
      <c r="N2989" s="5">
        <v>1.2731481481481483E-3</v>
      </c>
      <c r="O2989" t="s">
        <v>982</v>
      </c>
      <c r="P2989">
        <v>0.13100000000000001</v>
      </c>
      <c r="Q2989">
        <v>20</v>
      </c>
      <c r="R2989" t="s">
        <v>998</v>
      </c>
      <c r="S2989" t="s">
        <v>987</v>
      </c>
    </row>
    <row r="2990" spans="1:19" x14ac:dyDescent="0.25">
      <c r="A2990" s="54">
        <f>_xlfn.XLOOKUP(B2990,'School Lookup'!D:D,'School Lookup'!F:F,0)</f>
        <v>251672</v>
      </c>
      <c r="B2990" s="54" t="str">
        <f>_xlfn.XLOOKUP(C2990,'School Lookup'!A:A,'School Lookup'!D:D,_xlfn.XLOOKUP(C2990,'School Lookup'!B:B,'School Lookup'!D:D,_xlfn.XLOOKUP(C2990,'School Lookup'!C:C,'School Lookup'!D:D,0)))</f>
        <v>Park Schools Federation</v>
      </c>
      <c r="C2990" t="s">
        <v>40</v>
      </c>
      <c r="D2990" t="s">
        <v>999</v>
      </c>
      <c r="E2990" t="s">
        <v>16</v>
      </c>
      <c r="F2990" t="s">
        <v>734</v>
      </c>
      <c r="G2990" t="s">
        <v>235</v>
      </c>
      <c r="H2990" t="s">
        <v>228</v>
      </c>
      <c r="I2990" t="s">
        <v>980</v>
      </c>
      <c r="J2990" t="s">
        <v>981</v>
      </c>
      <c r="K2990" s="4">
        <v>46038</v>
      </c>
      <c r="L2990" s="5">
        <v>0.65902777777777777</v>
      </c>
      <c r="M2990" t="s">
        <v>953</v>
      </c>
      <c r="N2990" s="5">
        <v>5.8912037037037041E-3</v>
      </c>
      <c r="O2990" t="s">
        <v>982</v>
      </c>
      <c r="P2990">
        <v>0.60299999999999998</v>
      </c>
      <c r="Q2990">
        <v>20</v>
      </c>
      <c r="R2990" t="s">
        <v>983</v>
      </c>
      <c r="S2990" t="s">
        <v>984</v>
      </c>
    </row>
    <row r="2991" spans="1:19" x14ac:dyDescent="0.25">
      <c r="A2991" s="54">
        <f>_xlfn.XLOOKUP(B2991,'School Lookup'!D:D,'School Lookup'!F:F,0)</f>
        <v>251672</v>
      </c>
      <c r="B2991" s="54" t="str">
        <f>_xlfn.XLOOKUP(C2991,'School Lookup'!A:A,'School Lookup'!D:D,_xlfn.XLOOKUP(C2991,'School Lookup'!B:B,'School Lookup'!D:D,_xlfn.XLOOKUP(C2991,'School Lookup'!C:C,'School Lookup'!D:D,0)))</f>
        <v>Park Schools Federation</v>
      </c>
      <c r="C2991" t="s">
        <v>40</v>
      </c>
      <c r="D2991" t="s">
        <v>1000</v>
      </c>
      <c r="E2991" t="s">
        <v>16</v>
      </c>
      <c r="F2991" t="s">
        <v>734</v>
      </c>
      <c r="G2991" t="s">
        <v>235</v>
      </c>
      <c r="H2991" t="s">
        <v>228</v>
      </c>
      <c r="I2991" t="s">
        <v>980</v>
      </c>
      <c r="J2991" t="s">
        <v>981</v>
      </c>
      <c r="K2991" s="4">
        <v>46038</v>
      </c>
      <c r="L2991" s="5">
        <v>0.66666666666666663</v>
      </c>
      <c r="M2991" t="s">
        <v>953</v>
      </c>
      <c r="N2991" s="5">
        <v>1.7824074074074075E-3</v>
      </c>
      <c r="O2991" t="s">
        <v>982</v>
      </c>
      <c r="P2991">
        <v>0.183</v>
      </c>
      <c r="Q2991">
        <v>20</v>
      </c>
      <c r="R2991" t="s">
        <v>998</v>
      </c>
      <c r="S2991" t="s">
        <v>987</v>
      </c>
    </row>
    <row r="2992" spans="1:19" x14ac:dyDescent="0.25">
      <c r="A2992" s="54">
        <f>_xlfn.XLOOKUP(B2992,'School Lookup'!D:D,'School Lookup'!F:F,0)</f>
        <v>251672</v>
      </c>
      <c r="B2992" s="54" t="str">
        <f>_xlfn.XLOOKUP(C2992,'School Lookup'!A:A,'School Lookup'!D:D,_xlfn.XLOOKUP(C2992,'School Lookup'!B:B,'School Lookup'!D:D,_xlfn.XLOOKUP(C2992,'School Lookup'!C:C,'School Lookup'!D:D,0)))</f>
        <v>Park Schools Federation</v>
      </c>
      <c r="C2992" t="s">
        <v>40</v>
      </c>
      <c r="D2992" t="s">
        <v>2202</v>
      </c>
      <c r="E2992" t="s">
        <v>16</v>
      </c>
      <c r="F2992" t="s">
        <v>734</v>
      </c>
      <c r="G2992" t="s">
        <v>235</v>
      </c>
      <c r="H2992" t="s">
        <v>228</v>
      </c>
      <c r="I2992" t="s">
        <v>980</v>
      </c>
      <c r="J2992" t="s">
        <v>981</v>
      </c>
      <c r="K2992" s="4">
        <v>46038</v>
      </c>
      <c r="L2992" s="5">
        <v>0.67013888888888884</v>
      </c>
      <c r="M2992" t="s">
        <v>953</v>
      </c>
      <c r="N2992" s="5">
        <v>1.273148148148148E-4</v>
      </c>
      <c r="O2992" t="s">
        <v>982</v>
      </c>
      <c r="P2992">
        <v>0.02</v>
      </c>
      <c r="Q2992">
        <v>20</v>
      </c>
      <c r="R2992" t="s">
        <v>986</v>
      </c>
      <c r="S2992" t="s">
        <v>987</v>
      </c>
    </row>
    <row r="2993" spans="1:19" x14ac:dyDescent="0.25">
      <c r="A2993" s="54">
        <f>_xlfn.XLOOKUP(B2993,'School Lookup'!D:D,'School Lookup'!F:F,0)</f>
        <v>251672</v>
      </c>
      <c r="B2993" s="54" t="str">
        <f>_xlfn.XLOOKUP(C2993,'School Lookup'!A:A,'School Lookup'!D:D,_xlfn.XLOOKUP(C2993,'School Lookup'!B:B,'School Lookup'!D:D,_xlfn.XLOOKUP(C2993,'School Lookup'!C:C,'School Lookup'!D:D,0)))</f>
        <v>Park Schools Federation</v>
      </c>
      <c r="C2993" t="s">
        <v>40</v>
      </c>
      <c r="D2993" t="s">
        <v>1377</v>
      </c>
      <c r="E2993" t="s">
        <v>16</v>
      </c>
      <c r="F2993" t="s">
        <v>734</v>
      </c>
      <c r="G2993" t="s">
        <v>235</v>
      </c>
      <c r="H2993" t="s">
        <v>228</v>
      </c>
      <c r="I2993" t="s">
        <v>980</v>
      </c>
      <c r="J2993" t="s">
        <v>981</v>
      </c>
      <c r="K2993" s="4">
        <v>46038</v>
      </c>
      <c r="L2993" s="5">
        <v>0.67013888888888884</v>
      </c>
      <c r="M2993" t="s">
        <v>953</v>
      </c>
      <c r="N2993" s="5">
        <v>5.4398148148148144E-4</v>
      </c>
      <c r="O2993" t="s">
        <v>982</v>
      </c>
      <c r="P2993">
        <v>5.6000000000000001E-2</v>
      </c>
      <c r="Q2993">
        <v>20</v>
      </c>
      <c r="R2993" t="s">
        <v>1006</v>
      </c>
      <c r="S2993" t="s">
        <v>994</v>
      </c>
    </row>
    <row r="2994" spans="1:19" x14ac:dyDescent="0.25">
      <c r="A2994" s="54">
        <f>_xlfn.XLOOKUP(B2994,'School Lookup'!D:D,'School Lookup'!F:F,0)</f>
        <v>251672</v>
      </c>
      <c r="B2994" s="54" t="str">
        <f>_xlfn.XLOOKUP(C2994,'School Lookup'!A:A,'School Lookup'!D:D,_xlfn.XLOOKUP(C2994,'School Lookup'!B:B,'School Lookup'!D:D,_xlfn.XLOOKUP(C2994,'School Lookup'!C:C,'School Lookup'!D:D,0)))</f>
        <v>Park Schools Federation</v>
      </c>
      <c r="C2994" t="s">
        <v>40</v>
      </c>
      <c r="D2994" t="s">
        <v>1191</v>
      </c>
      <c r="E2994" t="s">
        <v>16</v>
      </c>
      <c r="F2994" t="s">
        <v>734</v>
      </c>
      <c r="G2994" t="s">
        <v>235</v>
      </c>
      <c r="H2994" t="s">
        <v>228</v>
      </c>
      <c r="I2994" t="s">
        <v>980</v>
      </c>
      <c r="J2994" t="s">
        <v>981</v>
      </c>
      <c r="K2994" s="4">
        <v>46038</v>
      </c>
      <c r="L2994" s="5">
        <v>0.33888888888888891</v>
      </c>
      <c r="M2994" t="s">
        <v>953</v>
      </c>
      <c r="N2994" s="5">
        <v>2.7777777777777778E-4</v>
      </c>
      <c r="O2994" t="s">
        <v>982</v>
      </c>
      <c r="P2994">
        <v>2.9000000000000001E-2</v>
      </c>
      <c r="Q2994">
        <v>20</v>
      </c>
      <c r="R2994" t="s">
        <v>983</v>
      </c>
      <c r="S2994" t="s">
        <v>984</v>
      </c>
    </row>
    <row r="2995" spans="1:19" x14ac:dyDescent="0.25">
      <c r="A2995" s="54">
        <f>_xlfn.XLOOKUP(B2995,'School Lookup'!D:D,'School Lookup'!F:F,0)</f>
        <v>251672</v>
      </c>
      <c r="B2995" s="54" t="str">
        <f>_xlfn.XLOOKUP(C2995,'School Lookup'!A:A,'School Lookup'!D:D,_xlfn.XLOOKUP(C2995,'School Lookup'!B:B,'School Lookup'!D:D,_xlfn.XLOOKUP(C2995,'School Lookup'!C:C,'School Lookup'!D:D,0)))</f>
        <v>Park Schools Federation</v>
      </c>
      <c r="C2995" t="s">
        <v>40</v>
      </c>
      <c r="D2995" t="s">
        <v>2203</v>
      </c>
      <c r="E2995" t="s">
        <v>16</v>
      </c>
      <c r="F2995" t="s">
        <v>734</v>
      </c>
      <c r="G2995" t="s">
        <v>235</v>
      </c>
      <c r="H2995" t="s">
        <v>228</v>
      </c>
      <c r="I2995" t="s">
        <v>980</v>
      </c>
      <c r="J2995" t="s">
        <v>981</v>
      </c>
      <c r="K2995" s="4">
        <v>46038</v>
      </c>
      <c r="L2995" s="5">
        <v>0.34236111111111112</v>
      </c>
      <c r="M2995" t="s">
        <v>953</v>
      </c>
      <c r="N2995" s="5">
        <v>2.4305555555555555E-4</v>
      </c>
      <c r="O2995" t="s">
        <v>982</v>
      </c>
      <c r="P2995">
        <v>2.5000000000000001E-2</v>
      </c>
      <c r="Q2995">
        <v>20</v>
      </c>
      <c r="R2995" t="s">
        <v>993</v>
      </c>
      <c r="S2995" t="s">
        <v>994</v>
      </c>
    </row>
    <row r="2996" spans="1:19" x14ac:dyDescent="0.25">
      <c r="A2996" s="54">
        <f>_xlfn.XLOOKUP(B2996,'School Lookup'!D:D,'School Lookup'!F:F,0)</f>
        <v>251672</v>
      </c>
      <c r="B2996" s="54" t="str">
        <f>_xlfn.XLOOKUP(C2996,'School Lookup'!A:A,'School Lookup'!D:D,_xlfn.XLOOKUP(C2996,'School Lookup'!B:B,'School Lookup'!D:D,_xlfn.XLOOKUP(C2996,'School Lookup'!C:C,'School Lookup'!D:D,0)))</f>
        <v>Park Schools Federation</v>
      </c>
      <c r="C2996" t="s">
        <v>40</v>
      </c>
      <c r="D2996" t="s">
        <v>2203</v>
      </c>
      <c r="E2996" t="s">
        <v>16</v>
      </c>
      <c r="F2996" t="s">
        <v>734</v>
      </c>
      <c r="G2996" t="s">
        <v>235</v>
      </c>
      <c r="H2996" t="s">
        <v>228</v>
      </c>
      <c r="I2996" t="s">
        <v>980</v>
      </c>
      <c r="J2996" t="s">
        <v>981</v>
      </c>
      <c r="K2996" s="4">
        <v>46038</v>
      </c>
      <c r="L2996" s="5">
        <v>0.34305555555555556</v>
      </c>
      <c r="M2996" t="s">
        <v>953</v>
      </c>
      <c r="N2996" s="5">
        <v>1.5277777777777779E-3</v>
      </c>
      <c r="O2996" t="s">
        <v>982</v>
      </c>
      <c r="P2996">
        <v>0.157</v>
      </c>
      <c r="Q2996">
        <v>20</v>
      </c>
      <c r="R2996" t="s">
        <v>993</v>
      </c>
      <c r="S2996" t="s">
        <v>994</v>
      </c>
    </row>
    <row r="2997" spans="1:19" x14ac:dyDescent="0.25">
      <c r="A2997" s="54">
        <f>_xlfn.XLOOKUP(B2997,'School Lookup'!D:D,'School Lookup'!F:F,0)</f>
        <v>251672</v>
      </c>
      <c r="B2997" s="54" t="str">
        <f>_xlfn.XLOOKUP(C2997,'School Lookup'!A:A,'School Lookup'!D:D,_xlfn.XLOOKUP(C2997,'School Lookup'!B:B,'School Lookup'!D:D,_xlfn.XLOOKUP(C2997,'School Lookup'!C:C,'School Lookup'!D:D,0)))</f>
        <v>Park Schools Federation</v>
      </c>
      <c r="C2997" t="s">
        <v>40</v>
      </c>
      <c r="D2997" t="s">
        <v>1654</v>
      </c>
      <c r="E2997" t="s">
        <v>16</v>
      </c>
      <c r="F2997" t="s">
        <v>734</v>
      </c>
      <c r="G2997" t="s">
        <v>235</v>
      </c>
      <c r="H2997" t="s">
        <v>228</v>
      </c>
      <c r="I2997" t="s">
        <v>980</v>
      </c>
      <c r="J2997" t="s">
        <v>981</v>
      </c>
      <c r="K2997" s="4">
        <v>46038</v>
      </c>
      <c r="L2997" s="5">
        <v>0.39444444444444443</v>
      </c>
      <c r="M2997" t="s">
        <v>953</v>
      </c>
      <c r="N2997" s="5">
        <v>5.7870370370370373E-5</v>
      </c>
      <c r="O2997" t="s">
        <v>982</v>
      </c>
      <c r="P2997">
        <v>0.02</v>
      </c>
      <c r="Q2997">
        <v>20</v>
      </c>
      <c r="R2997" t="s">
        <v>986</v>
      </c>
      <c r="S2997" t="s">
        <v>987</v>
      </c>
    </row>
    <row r="2998" spans="1:19" x14ac:dyDescent="0.25">
      <c r="A2998" s="54">
        <f>_xlfn.XLOOKUP(B2998,'School Lookup'!D:D,'School Lookup'!F:F,0)</f>
        <v>251672</v>
      </c>
      <c r="B2998" s="54" t="str">
        <f>_xlfn.XLOOKUP(C2998,'School Lookup'!A:A,'School Lookup'!D:D,_xlfn.XLOOKUP(C2998,'School Lookup'!B:B,'School Lookup'!D:D,_xlfn.XLOOKUP(C2998,'School Lookup'!C:C,'School Lookup'!D:D,0)))</f>
        <v>Park Schools Federation</v>
      </c>
      <c r="C2998" t="s">
        <v>40</v>
      </c>
      <c r="D2998" t="s">
        <v>2021</v>
      </c>
      <c r="E2998" t="s">
        <v>16</v>
      </c>
      <c r="F2998" t="s">
        <v>734</v>
      </c>
      <c r="G2998" t="s">
        <v>235</v>
      </c>
      <c r="H2998" t="s">
        <v>228</v>
      </c>
      <c r="I2998" t="s">
        <v>980</v>
      </c>
      <c r="J2998" t="s">
        <v>981</v>
      </c>
      <c r="K2998" s="4">
        <v>46038</v>
      </c>
      <c r="L2998" s="5">
        <v>0.39513888888888887</v>
      </c>
      <c r="M2998" t="s">
        <v>953</v>
      </c>
      <c r="N2998" s="5">
        <v>2.0833333333333335E-4</v>
      </c>
      <c r="O2998" t="s">
        <v>982</v>
      </c>
      <c r="P2998">
        <v>4.4999999999999998E-2</v>
      </c>
      <c r="Q2998">
        <v>20</v>
      </c>
      <c r="R2998" t="s">
        <v>1074</v>
      </c>
      <c r="S2998" t="s">
        <v>990</v>
      </c>
    </row>
    <row r="2999" spans="1:19" x14ac:dyDescent="0.25">
      <c r="A2999" s="54">
        <f>_xlfn.XLOOKUP(B2999,'School Lookup'!D:D,'School Lookup'!F:F,0)</f>
        <v>251672</v>
      </c>
      <c r="B2999" s="54" t="str">
        <f>_xlfn.XLOOKUP(C2999,'School Lookup'!A:A,'School Lookup'!D:D,_xlfn.XLOOKUP(C2999,'School Lookup'!B:B,'School Lookup'!D:D,_xlfn.XLOOKUP(C2999,'School Lookup'!C:C,'School Lookup'!D:D,0)))</f>
        <v>Park Schools Federation</v>
      </c>
      <c r="C2999" t="s">
        <v>40</v>
      </c>
      <c r="D2999" t="s">
        <v>1313</v>
      </c>
      <c r="E2999" t="s">
        <v>16</v>
      </c>
      <c r="F2999" t="s">
        <v>734</v>
      </c>
      <c r="G2999" t="s">
        <v>235</v>
      </c>
      <c r="H2999" t="s">
        <v>228</v>
      </c>
      <c r="I2999" t="s">
        <v>980</v>
      </c>
      <c r="J2999" t="s">
        <v>981</v>
      </c>
      <c r="K2999" s="4">
        <v>46038</v>
      </c>
      <c r="L2999" s="5">
        <v>0.39791666666666664</v>
      </c>
      <c r="M2999" t="s">
        <v>953</v>
      </c>
      <c r="N2999" s="5">
        <v>1.9675925925925926E-4</v>
      </c>
      <c r="O2999" t="s">
        <v>982</v>
      </c>
      <c r="P2999">
        <v>2.1000000000000001E-2</v>
      </c>
      <c r="Q2999">
        <v>20</v>
      </c>
      <c r="R2999" t="s">
        <v>983</v>
      </c>
      <c r="S2999" t="s">
        <v>984</v>
      </c>
    </row>
    <row r="3000" spans="1:19" x14ac:dyDescent="0.25">
      <c r="A3000" s="54">
        <f>_xlfn.XLOOKUP(B3000,'School Lookup'!D:D,'School Lookup'!F:F,0)</f>
        <v>251672</v>
      </c>
      <c r="B3000" s="54" t="str">
        <f>_xlfn.XLOOKUP(C3000,'School Lookup'!A:A,'School Lookup'!D:D,_xlfn.XLOOKUP(C3000,'School Lookup'!B:B,'School Lookup'!D:D,_xlfn.XLOOKUP(C3000,'School Lookup'!C:C,'School Lookup'!D:D,0)))</f>
        <v>Park Schools Federation</v>
      </c>
      <c r="C3000" t="s">
        <v>40</v>
      </c>
      <c r="D3000" t="s">
        <v>2204</v>
      </c>
      <c r="E3000" t="s">
        <v>16</v>
      </c>
      <c r="F3000" t="s">
        <v>734</v>
      </c>
      <c r="G3000" t="s">
        <v>235</v>
      </c>
      <c r="H3000" t="s">
        <v>228</v>
      </c>
      <c r="I3000" t="s">
        <v>980</v>
      </c>
      <c r="J3000" t="s">
        <v>981</v>
      </c>
      <c r="K3000" s="4">
        <v>46038</v>
      </c>
      <c r="L3000" s="5">
        <v>0.40416666666666667</v>
      </c>
      <c r="M3000" t="s">
        <v>953</v>
      </c>
      <c r="N3000" s="5">
        <v>1.3657407407407407E-3</v>
      </c>
      <c r="O3000" t="s">
        <v>982</v>
      </c>
      <c r="P3000">
        <v>0.14000000000000001</v>
      </c>
      <c r="Q3000">
        <v>20</v>
      </c>
      <c r="R3000" t="s">
        <v>993</v>
      </c>
      <c r="S3000" t="s">
        <v>994</v>
      </c>
    </row>
    <row r="3001" spans="1:19" x14ac:dyDescent="0.25">
      <c r="A3001" s="54">
        <f>_xlfn.XLOOKUP(B3001,'School Lookup'!D:D,'School Lookup'!F:F,0)</f>
        <v>251672</v>
      </c>
      <c r="B3001" s="54" t="str">
        <f>_xlfn.XLOOKUP(C3001,'School Lookup'!A:A,'School Lookup'!D:D,_xlfn.XLOOKUP(C3001,'School Lookup'!B:B,'School Lookup'!D:D,_xlfn.XLOOKUP(C3001,'School Lookup'!C:C,'School Lookup'!D:D,0)))</f>
        <v>Park Schools Federation</v>
      </c>
      <c r="C3001" t="s">
        <v>40</v>
      </c>
      <c r="D3001" t="s">
        <v>2205</v>
      </c>
      <c r="E3001" t="s">
        <v>16</v>
      </c>
      <c r="F3001" t="s">
        <v>734</v>
      </c>
      <c r="G3001" t="s">
        <v>235</v>
      </c>
      <c r="H3001" t="s">
        <v>228</v>
      </c>
      <c r="I3001" t="s">
        <v>980</v>
      </c>
      <c r="J3001" t="s">
        <v>981</v>
      </c>
      <c r="K3001" s="4">
        <v>46038</v>
      </c>
      <c r="L3001" s="5">
        <v>0.43263888888888891</v>
      </c>
      <c r="M3001" t="s">
        <v>953</v>
      </c>
      <c r="N3001" s="5">
        <v>8.7962962962962962E-4</v>
      </c>
      <c r="O3001" t="s">
        <v>982</v>
      </c>
      <c r="P3001">
        <v>0.19</v>
      </c>
      <c r="Q3001">
        <v>20</v>
      </c>
      <c r="R3001" t="s">
        <v>989</v>
      </c>
      <c r="S3001" t="s">
        <v>990</v>
      </c>
    </row>
    <row r="3002" spans="1:19" x14ac:dyDescent="0.25">
      <c r="A3002" s="54">
        <f>_xlfn.XLOOKUP(B3002,'School Lookup'!D:D,'School Lookup'!F:F,0)</f>
        <v>251672</v>
      </c>
      <c r="B3002" s="54" t="str">
        <f>_xlfn.XLOOKUP(C3002,'School Lookup'!A:A,'School Lookup'!D:D,_xlfn.XLOOKUP(C3002,'School Lookup'!B:B,'School Lookup'!D:D,_xlfn.XLOOKUP(C3002,'School Lookup'!C:C,'School Lookup'!D:D,0)))</f>
        <v>Park Schools Federation</v>
      </c>
      <c r="C3002" t="s">
        <v>40</v>
      </c>
      <c r="D3002" t="s">
        <v>1192</v>
      </c>
      <c r="E3002" t="s">
        <v>16</v>
      </c>
      <c r="F3002" t="s">
        <v>734</v>
      </c>
      <c r="G3002" t="s">
        <v>235</v>
      </c>
      <c r="H3002" t="s">
        <v>228</v>
      </c>
      <c r="I3002" t="s">
        <v>980</v>
      </c>
      <c r="J3002" t="s">
        <v>981</v>
      </c>
      <c r="K3002" s="4">
        <v>46038</v>
      </c>
      <c r="L3002" s="5">
        <v>0.43402777777777779</v>
      </c>
      <c r="M3002" t="s">
        <v>953</v>
      </c>
      <c r="N3002" s="5">
        <v>1.3888888888888889E-4</v>
      </c>
      <c r="O3002" t="s">
        <v>982</v>
      </c>
      <c r="P3002">
        <v>0.02</v>
      </c>
      <c r="Q3002">
        <v>20</v>
      </c>
      <c r="R3002" t="s">
        <v>1006</v>
      </c>
      <c r="S3002" t="s">
        <v>994</v>
      </c>
    </row>
    <row r="3003" spans="1:19" x14ac:dyDescent="0.25">
      <c r="A3003" s="54">
        <f>_xlfn.XLOOKUP(B3003,'School Lookup'!D:D,'School Lookup'!F:F,0)</f>
        <v>251672</v>
      </c>
      <c r="B3003" s="54" t="str">
        <f>_xlfn.XLOOKUP(C3003,'School Lookup'!A:A,'School Lookup'!D:D,_xlfn.XLOOKUP(C3003,'School Lookup'!B:B,'School Lookup'!D:D,_xlfn.XLOOKUP(C3003,'School Lookup'!C:C,'School Lookup'!D:D,0)))</f>
        <v>Park Schools Federation</v>
      </c>
      <c r="C3003" t="s">
        <v>40</v>
      </c>
      <c r="D3003" t="s">
        <v>999</v>
      </c>
      <c r="E3003" t="s">
        <v>16</v>
      </c>
      <c r="F3003" t="s">
        <v>734</v>
      </c>
      <c r="G3003" t="s">
        <v>235</v>
      </c>
      <c r="H3003" t="s">
        <v>228</v>
      </c>
      <c r="I3003" t="s">
        <v>980</v>
      </c>
      <c r="J3003" t="s">
        <v>981</v>
      </c>
      <c r="K3003" s="4">
        <v>46038</v>
      </c>
      <c r="L3003" s="5">
        <v>0.45624999999999999</v>
      </c>
      <c r="M3003" t="s">
        <v>953</v>
      </c>
      <c r="N3003" s="5">
        <v>1.6423611111111111E-2</v>
      </c>
      <c r="O3003" t="s">
        <v>982</v>
      </c>
      <c r="P3003">
        <v>1.68</v>
      </c>
      <c r="Q3003">
        <v>20</v>
      </c>
      <c r="R3003" t="s">
        <v>983</v>
      </c>
      <c r="S3003" t="s">
        <v>984</v>
      </c>
    </row>
    <row r="3004" spans="1:19" x14ac:dyDescent="0.25">
      <c r="A3004" s="54">
        <f>_xlfn.XLOOKUP(B3004,'School Lookup'!D:D,'School Lookup'!F:F,0)</f>
        <v>251672</v>
      </c>
      <c r="B3004" s="54" t="str">
        <f>_xlfn.XLOOKUP(C3004,'School Lookup'!A:A,'School Lookup'!D:D,_xlfn.XLOOKUP(C3004,'School Lookup'!B:B,'School Lookup'!D:D,_xlfn.XLOOKUP(C3004,'School Lookup'!C:C,'School Lookup'!D:D,0)))</f>
        <v>Park Schools Federation</v>
      </c>
      <c r="C3004" t="s">
        <v>40</v>
      </c>
      <c r="D3004" t="s">
        <v>2206</v>
      </c>
      <c r="E3004" t="s">
        <v>16</v>
      </c>
      <c r="F3004" t="s">
        <v>734</v>
      </c>
      <c r="G3004" t="s">
        <v>235</v>
      </c>
      <c r="H3004" t="s">
        <v>228</v>
      </c>
      <c r="I3004" t="s">
        <v>980</v>
      </c>
      <c r="J3004" t="s">
        <v>981</v>
      </c>
      <c r="K3004" s="4">
        <v>46038</v>
      </c>
      <c r="L3004" s="5">
        <v>0.4909722222222222</v>
      </c>
      <c r="M3004" t="s">
        <v>953</v>
      </c>
      <c r="N3004" s="5">
        <v>2.8935185185185184E-4</v>
      </c>
      <c r="O3004" t="s">
        <v>982</v>
      </c>
      <c r="P3004">
        <v>0.03</v>
      </c>
      <c r="Q3004">
        <v>20</v>
      </c>
      <c r="R3004" t="s">
        <v>983</v>
      </c>
      <c r="S3004" t="s">
        <v>984</v>
      </c>
    </row>
    <row r="3005" spans="1:19" x14ac:dyDescent="0.25">
      <c r="A3005" s="54">
        <f>_xlfn.XLOOKUP(B3005,'School Lookup'!D:D,'School Lookup'!F:F,0)</f>
        <v>251672</v>
      </c>
      <c r="B3005" s="54" t="str">
        <f>_xlfn.XLOOKUP(C3005,'School Lookup'!A:A,'School Lookup'!D:D,_xlfn.XLOOKUP(C3005,'School Lookup'!B:B,'School Lookup'!D:D,_xlfn.XLOOKUP(C3005,'School Lookup'!C:C,'School Lookup'!D:D,0)))</f>
        <v>Park Schools Federation</v>
      </c>
      <c r="C3005" t="s">
        <v>40</v>
      </c>
      <c r="D3005" t="s">
        <v>2204</v>
      </c>
      <c r="E3005" t="s">
        <v>16</v>
      </c>
      <c r="F3005" t="s">
        <v>734</v>
      </c>
      <c r="G3005" t="s">
        <v>235</v>
      </c>
      <c r="H3005" t="s">
        <v>228</v>
      </c>
      <c r="I3005" t="s">
        <v>980</v>
      </c>
      <c r="J3005" t="s">
        <v>981</v>
      </c>
      <c r="K3005" s="4">
        <v>46038</v>
      </c>
      <c r="L3005" s="5">
        <v>0.51597222222222228</v>
      </c>
      <c r="M3005" t="s">
        <v>953</v>
      </c>
      <c r="N3005" s="5">
        <v>1.9675925925925926E-4</v>
      </c>
      <c r="O3005" t="s">
        <v>982</v>
      </c>
      <c r="P3005">
        <v>2.1000000000000001E-2</v>
      </c>
      <c r="Q3005">
        <v>20</v>
      </c>
      <c r="R3005" t="s">
        <v>993</v>
      </c>
      <c r="S3005" t="s">
        <v>994</v>
      </c>
    </row>
    <row r="3006" spans="1:19" x14ac:dyDescent="0.25">
      <c r="A3006" s="54">
        <f>_xlfn.XLOOKUP(B3006,'School Lookup'!D:D,'School Lookup'!F:F,0)</f>
        <v>251672</v>
      </c>
      <c r="B3006" s="54" t="str">
        <f>_xlfn.XLOOKUP(C3006,'School Lookup'!A:A,'School Lookup'!D:D,_xlfn.XLOOKUP(C3006,'School Lookup'!B:B,'School Lookup'!D:D,_xlfn.XLOOKUP(C3006,'School Lookup'!C:C,'School Lookup'!D:D,0)))</f>
        <v>Park Schools Federation</v>
      </c>
      <c r="C3006" t="s">
        <v>40</v>
      </c>
      <c r="D3006" t="s">
        <v>2207</v>
      </c>
      <c r="E3006" t="s">
        <v>16</v>
      </c>
      <c r="F3006" t="s">
        <v>734</v>
      </c>
      <c r="G3006" t="s">
        <v>235</v>
      </c>
      <c r="H3006" t="s">
        <v>228</v>
      </c>
      <c r="I3006" t="s">
        <v>980</v>
      </c>
      <c r="J3006" t="s">
        <v>981</v>
      </c>
      <c r="K3006" s="4">
        <v>46038</v>
      </c>
      <c r="L3006" s="5">
        <v>0.51666666666666672</v>
      </c>
      <c r="M3006" t="s">
        <v>953</v>
      </c>
      <c r="N3006" s="5">
        <v>6.9444444444444444E-5</v>
      </c>
      <c r="O3006" t="s">
        <v>982</v>
      </c>
      <c r="P3006">
        <v>0.02</v>
      </c>
      <c r="Q3006">
        <v>20</v>
      </c>
      <c r="R3006" t="s">
        <v>983</v>
      </c>
      <c r="S3006" t="s">
        <v>984</v>
      </c>
    </row>
    <row r="3007" spans="1:19" x14ac:dyDescent="0.25">
      <c r="A3007" s="54">
        <f>_xlfn.XLOOKUP(B3007,'School Lookup'!D:D,'School Lookup'!F:F,0)</f>
        <v>251672</v>
      </c>
      <c r="B3007" s="54" t="str">
        <f>_xlfn.XLOOKUP(C3007,'School Lookup'!A:A,'School Lookup'!D:D,_xlfn.XLOOKUP(C3007,'School Lookup'!B:B,'School Lookup'!D:D,_xlfn.XLOOKUP(C3007,'School Lookup'!C:C,'School Lookup'!D:D,0)))</f>
        <v>Park Schools Federation</v>
      </c>
      <c r="C3007" t="s">
        <v>40</v>
      </c>
      <c r="D3007" t="s">
        <v>1974</v>
      </c>
      <c r="E3007" t="s">
        <v>16</v>
      </c>
      <c r="F3007" t="s">
        <v>734</v>
      </c>
      <c r="G3007" t="s">
        <v>235</v>
      </c>
      <c r="H3007" t="s">
        <v>228</v>
      </c>
      <c r="I3007" t="s">
        <v>980</v>
      </c>
      <c r="J3007" t="s">
        <v>981</v>
      </c>
      <c r="K3007" s="4">
        <v>46038</v>
      </c>
      <c r="L3007" s="5">
        <v>0.54513888888888884</v>
      </c>
      <c r="M3007" t="s">
        <v>953</v>
      </c>
      <c r="N3007" s="5">
        <v>3.3564814814814812E-4</v>
      </c>
      <c r="O3007" t="s">
        <v>982</v>
      </c>
      <c r="P3007">
        <v>3.5000000000000003E-2</v>
      </c>
      <c r="Q3007">
        <v>20</v>
      </c>
      <c r="R3007" t="s">
        <v>998</v>
      </c>
      <c r="S3007" t="s">
        <v>987</v>
      </c>
    </row>
    <row r="3008" spans="1:19" x14ac:dyDescent="0.25">
      <c r="A3008" s="54">
        <f>_xlfn.XLOOKUP(B3008,'School Lookup'!D:D,'School Lookup'!F:F,0)</f>
        <v>251672</v>
      </c>
      <c r="B3008" s="54" t="str">
        <f>_xlfn.XLOOKUP(C3008,'School Lookup'!A:A,'School Lookup'!D:D,_xlfn.XLOOKUP(C3008,'School Lookup'!B:B,'School Lookup'!D:D,_xlfn.XLOOKUP(C3008,'School Lookup'!C:C,'School Lookup'!D:D,0)))</f>
        <v>Park Schools Federation</v>
      </c>
      <c r="C3008" t="s">
        <v>40</v>
      </c>
      <c r="D3008" t="s">
        <v>1414</v>
      </c>
      <c r="E3008" t="s">
        <v>16</v>
      </c>
      <c r="F3008" t="s">
        <v>734</v>
      </c>
      <c r="G3008" t="s">
        <v>235</v>
      </c>
      <c r="H3008" t="s">
        <v>228</v>
      </c>
      <c r="I3008" t="s">
        <v>980</v>
      </c>
      <c r="J3008" t="s">
        <v>981</v>
      </c>
      <c r="K3008" s="4">
        <v>46038</v>
      </c>
      <c r="L3008" s="5">
        <v>0.55555555555555558</v>
      </c>
      <c r="M3008" t="s">
        <v>953</v>
      </c>
      <c r="N3008" s="5">
        <v>5.7870370370370373E-5</v>
      </c>
      <c r="O3008" t="s">
        <v>982</v>
      </c>
      <c r="P3008">
        <v>0.02</v>
      </c>
      <c r="Q3008">
        <v>20</v>
      </c>
      <c r="R3008" t="s">
        <v>993</v>
      </c>
      <c r="S3008" t="s">
        <v>994</v>
      </c>
    </row>
    <row r="3009" spans="1:19" x14ac:dyDescent="0.25">
      <c r="A3009" s="54">
        <f>_xlfn.XLOOKUP(B3009,'School Lookup'!D:D,'School Lookup'!F:F,0)</f>
        <v>251672</v>
      </c>
      <c r="B3009" s="54" t="str">
        <f>_xlfn.XLOOKUP(C3009,'School Lookup'!A:A,'School Lookup'!D:D,_xlfn.XLOOKUP(C3009,'School Lookup'!B:B,'School Lookup'!D:D,_xlfn.XLOOKUP(C3009,'School Lookup'!C:C,'School Lookup'!D:D,0)))</f>
        <v>Park Schools Federation</v>
      </c>
      <c r="C3009" t="s">
        <v>40</v>
      </c>
      <c r="D3009" t="s">
        <v>1175</v>
      </c>
      <c r="E3009" t="s">
        <v>16</v>
      </c>
      <c r="F3009" t="s">
        <v>734</v>
      </c>
      <c r="G3009" t="s">
        <v>235</v>
      </c>
      <c r="H3009" t="s">
        <v>228</v>
      </c>
      <c r="I3009" t="s">
        <v>980</v>
      </c>
      <c r="J3009" t="s">
        <v>981</v>
      </c>
      <c r="K3009" s="4">
        <v>46038</v>
      </c>
      <c r="L3009" s="5">
        <v>0.55833333333333335</v>
      </c>
      <c r="M3009" t="s">
        <v>953</v>
      </c>
      <c r="N3009" s="5">
        <v>3.0092592592592595E-4</v>
      </c>
      <c r="O3009" t="s">
        <v>982</v>
      </c>
      <c r="P3009">
        <v>6.5000000000000002E-2</v>
      </c>
      <c r="Q3009">
        <v>20</v>
      </c>
      <c r="R3009" t="s">
        <v>1074</v>
      </c>
      <c r="S3009" t="s">
        <v>990</v>
      </c>
    </row>
    <row r="3010" spans="1:19" x14ac:dyDescent="0.25">
      <c r="A3010" s="54">
        <f>_xlfn.XLOOKUP(B3010,'School Lookup'!D:D,'School Lookup'!F:F,0)</f>
        <v>251672</v>
      </c>
      <c r="B3010" s="54" t="str">
        <f>_xlfn.XLOOKUP(C3010,'School Lookup'!A:A,'School Lookup'!D:D,_xlfn.XLOOKUP(C3010,'School Lookup'!B:B,'School Lookup'!D:D,_xlfn.XLOOKUP(C3010,'School Lookup'!C:C,'School Lookup'!D:D,0)))</f>
        <v>Park Schools Federation</v>
      </c>
      <c r="C3010" t="s">
        <v>40</v>
      </c>
      <c r="D3010" t="s">
        <v>2208</v>
      </c>
      <c r="E3010" t="s">
        <v>16</v>
      </c>
      <c r="F3010" t="s">
        <v>734</v>
      </c>
      <c r="G3010" t="s">
        <v>235</v>
      </c>
      <c r="H3010" t="s">
        <v>228</v>
      </c>
      <c r="I3010" t="s">
        <v>980</v>
      </c>
      <c r="J3010" t="s">
        <v>959</v>
      </c>
      <c r="K3010" s="4">
        <v>46038</v>
      </c>
      <c r="L3010" s="5">
        <v>0.61527777777777781</v>
      </c>
      <c r="M3010" t="s">
        <v>953</v>
      </c>
      <c r="N3010" s="5">
        <v>4.861111111111111E-4</v>
      </c>
      <c r="O3010" t="s">
        <v>960</v>
      </c>
      <c r="P3010">
        <v>2.1999999999999999E-2</v>
      </c>
      <c r="Q3010">
        <v>20</v>
      </c>
      <c r="R3010" t="s">
        <v>2209</v>
      </c>
      <c r="S3010" t="s">
        <v>966</v>
      </c>
    </row>
    <row r="3011" spans="1:19" x14ac:dyDescent="0.25">
      <c r="A3011" s="54">
        <f>_xlfn.XLOOKUP(B3011,'School Lookup'!D:D,'School Lookup'!F:F,0)</f>
        <v>251672</v>
      </c>
      <c r="B3011" s="54" t="str">
        <f>_xlfn.XLOOKUP(C3011,'School Lookup'!A:A,'School Lookup'!D:D,_xlfn.XLOOKUP(C3011,'School Lookup'!B:B,'School Lookup'!D:D,_xlfn.XLOOKUP(C3011,'School Lookup'!C:C,'School Lookup'!D:D,0)))</f>
        <v>Park Schools Federation</v>
      </c>
      <c r="C3011" t="s">
        <v>40</v>
      </c>
      <c r="D3011" t="s">
        <v>2210</v>
      </c>
      <c r="E3011" t="s">
        <v>16</v>
      </c>
      <c r="F3011" t="s">
        <v>734</v>
      </c>
      <c r="G3011" t="s">
        <v>235</v>
      </c>
      <c r="H3011" t="s">
        <v>228</v>
      </c>
      <c r="I3011" t="s">
        <v>980</v>
      </c>
      <c r="J3011" t="s">
        <v>959</v>
      </c>
      <c r="K3011" s="4">
        <v>46038</v>
      </c>
      <c r="L3011" s="5">
        <v>0.66805555555555551</v>
      </c>
      <c r="M3011" t="s">
        <v>953</v>
      </c>
      <c r="N3011" s="5">
        <v>5.2083333333333333E-4</v>
      </c>
      <c r="O3011" t="s">
        <v>960</v>
      </c>
      <c r="P3011">
        <v>2.1999999999999999E-2</v>
      </c>
      <c r="Q3011">
        <v>20</v>
      </c>
      <c r="R3011" t="s">
        <v>1071</v>
      </c>
      <c r="S3011" t="s">
        <v>966</v>
      </c>
    </row>
    <row r="3012" spans="1:19" x14ac:dyDescent="0.25">
      <c r="A3012" s="54">
        <f>_xlfn.XLOOKUP(B3012,'School Lookup'!D:D,'School Lookup'!F:F,0)</f>
        <v>251672</v>
      </c>
      <c r="B3012" s="54" t="str">
        <f>_xlfn.XLOOKUP(C3012,'School Lookup'!A:A,'School Lookup'!D:D,_xlfn.XLOOKUP(C3012,'School Lookup'!B:B,'School Lookup'!D:D,_xlfn.XLOOKUP(C3012,'School Lookup'!C:C,'School Lookup'!D:D,0)))</f>
        <v>Park Schools Federation</v>
      </c>
      <c r="C3012" t="s">
        <v>40</v>
      </c>
      <c r="D3012" t="s">
        <v>1036</v>
      </c>
      <c r="E3012" t="s">
        <v>16</v>
      </c>
      <c r="F3012" t="s">
        <v>734</v>
      </c>
      <c r="G3012" t="s">
        <v>235</v>
      </c>
      <c r="H3012" t="s">
        <v>228</v>
      </c>
      <c r="I3012" t="s">
        <v>980</v>
      </c>
      <c r="J3012" t="s">
        <v>959</v>
      </c>
      <c r="K3012" s="4">
        <v>46038</v>
      </c>
      <c r="L3012" s="5">
        <v>0.45694444444444443</v>
      </c>
      <c r="M3012" t="s">
        <v>953</v>
      </c>
      <c r="N3012" s="5">
        <v>1.2731481481481483E-3</v>
      </c>
      <c r="O3012" t="s">
        <v>960</v>
      </c>
      <c r="P3012">
        <v>2.1999999999999999E-2</v>
      </c>
      <c r="Q3012">
        <v>20</v>
      </c>
      <c r="R3012" t="s">
        <v>978</v>
      </c>
      <c r="S3012" t="s">
        <v>966</v>
      </c>
    </row>
    <row r="3013" spans="1:19" x14ac:dyDescent="0.25">
      <c r="A3013" s="54">
        <f>_xlfn.XLOOKUP(B3013,'School Lookup'!D:D,'School Lookup'!F:F,0)</f>
        <v>856243</v>
      </c>
      <c r="B3013" s="54" t="str">
        <f>_xlfn.XLOOKUP(C3013,'School Lookup'!A:A,'School Lookup'!D:D,_xlfn.XLOOKUP(C3013,'School Lookup'!B:B,'School Lookup'!D:D,_xlfn.XLOOKUP(C3013,'School Lookup'!C:C,'School Lookup'!D:D,0)))</f>
        <v>Elton Primary School</v>
      </c>
      <c r="C3013" t="s">
        <v>54</v>
      </c>
      <c r="D3013">
        <v>699</v>
      </c>
      <c r="E3013" t="s">
        <v>16</v>
      </c>
      <c r="F3013" t="s">
        <v>734</v>
      </c>
      <c r="G3013" t="s">
        <v>332</v>
      </c>
      <c r="H3013" t="s">
        <v>877</v>
      </c>
      <c r="I3013" t="s">
        <v>958</v>
      </c>
      <c r="J3013" t="s">
        <v>959</v>
      </c>
      <c r="K3013" s="4">
        <v>46038</v>
      </c>
      <c r="L3013" s="5">
        <v>0.50010416666666668</v>
      </c>
      <c r="M3013" t="s">
        <v>953</v>
      </c>
      <c r="N3013" s="5">
        <v>6.2500000000000001E-4</v>
      </c>
      <c r="O3013" t="s">
        <v>960</v>
      </c>
      <c r="P3013">
        <v>0</v>
      </c>
      <c r="Q3013">
        <v>20</v>
      </c>
      <c r="R3013" t="s">
        <v>975</v>
      </c>
      <c r="S3013" t="s">
        <v>976</v>
      </c>
    </row>
    <row r="3014" spans="1:19" x14ac:dyDescent="0.25">
      <c r="A3014" s="54">
        <f>_xlfn.XLOOKUP(B3014,'School Lookup'!D:D,'School Lookup'!F:F,0)</f>
        <v>819500</v>
      </c>
      <c r="B3014" s="54" t="str">
        <f>_xlfn.XLOOKUP(C3014,'School Lookup'!A:A,'School Lookup'!D:D,_xlfn.XLOOKUP(C3014,'School Lookup'!B:B,'School Lookup'!D:D,_xlfn.XLOOKUP(C3014,'School Lookup'!C:C,'School Lookup'!D:D,0)))</f>
        <v>Tansley Primary School</v>
      </c>
      <c r="C3014" t="s">
        <v>30</v>
      </c>
      <c r="D3014" t="s">
        <v>1022</v>
      </c>
      <c r="E3014" t="s">
        <v>16</v>
      </c>
      <c r="F3014" t="s">
        <v>734</v>
      </c>
      <c r="G3014" t="s">
        <v>223</v>
      </c>
      <c r="H3014" t="s">
        <v>302</v>
      </c>
      <c r="I3014" t="s">
        <v>980</v>
      </c>
      <c r="J3014" t="s">
        <v>959</v>
      </c>
      <c r="K3014" s="4">
        <v>46038</v>
      </c>
      <c r="L3014" s="5">
        <v>0.26754629629629628</v>
      </c>
      <c r="M3014" t="s">
        <v>953</v>
      </c>
      <c r="N3014" s="5">
        <v>2.4305555555555555E-4</v>
      </c>
      <c r="O3014" t="s">
        <v>1023</v>
      </c>
      <c r="P3014">
        <v>2.1999999999999999E-2</v>
      </c>
      <c r="Q3014">
        <v>20</v>
      </c>
      <c r="R3014" t="s">
        <v>1024</v>
      </c>
      <c r="S3014" t="s">
        <v>966</v>
      </c>
    </row>
    <row r="3015" spans="1:19" x14ac:dyDescent="0.25">
      <c r="A3015" s="54">
        <f>_xlfn.XLOOKUP(B3015,'School Lookup'!D:D,'School Lookup'!F:F,0)</f>
        <v>819500</v>
      </c>
      <c r="B3015" s="54" t="str">
        <f>_xlfn.XLOOKUP(C3015,'School Lookup'!A:A,'School Lookup'!D:D,_xlfn.XLOOKUP(C3015,'School Lookup'!B:B,'School Lookup'!D:D,_xlfn.XLOOKUP(C3015,'School Lookup'!C:C,'School Lookup'!D:D,0)))</f>
        <v>Tansley Primary School</v>
      </c>
      <c r="C3015" t="s">
        <v>30</v>
      </c>
      <c r="D3015" t="s">
        <v>1022</v>
      </c>
      <c r="E3015" t="s">
        <v>16</v>
      </c>
      <c r="F3015" t="s">
        <v>734</v>
      </c>
      <c r="G3015" t="s">
        <v>223</v>
      </c>
      <c r="H3015" t="s">
        <v>302</v>
      </c>
      <c r="I3015" t="s">
        <v>980</v>
      </c>
      <c r="J3015" t="s">
        <v>959</v>
      </c>
      <c r="K3015" s="4">
        <v>46038</v>
      </c>
      <c r="L3015" s="5">
        <v>0.71693287037037035</v>
      </c>
      <c r="M3015" t="s">
        <v>953</v>
      </c>
      <c r="N3015" s="5">
        <v>2.5462962962962961E-4</v>
      </c>
      <c r="O3015" t="s">
        <v>1023</v>
      </c>
      <c r="P3015">
        <v>2.1999999999999999E-2</v>
      </c>
      <c r="Q3015">
        <v>20</v>
      </c>
      <c r="R3015" t="s">
        <v>1024</v>
      </c>
      <c r="S3015" t="s">
        <v>966</v>
      </c>
    </row>
    <row r="3016" spans="1:19" x14ac:dyDescent="0.25">
      <c r="A3016" s="54">
        <f>_xlfn.XLOOKUP(B3016,'School Lookup'!D:D,'School Lookup'!F:F,0)</f>
        <v>819500</v>
      </c>
      <c r="B3016" s="54" t="str">
        <f>_xlfn.XLOOKUP(C3016,'School Lookup'!A:A,'School Lookup'!D:D,_xlfn.XLOOKUP(C3016,'School Lookup'!B:B,'School Lookup'!D:D,_xlfn.XLOOKUP(C3016,'School Lookup'!C:C,'School Lookup'!D:D,0)))</f>
        <v>Tansley Primary School</v>
      </c>
      <c r="C3016" t="s">
        <v>30</v>
      </c>
      <c r="D3016" t="s">
        <v>1331</v>
      </c>
      <c r="E3016" t="s">
        <v>16</v>
      </c>
      <c r="F3016" t="s">
        <v>734</v>
      </c>
      <c r="G3016" t="s">
        <v>223</v>
      </c>
      <c r="H3016" t="s">
        <v>302</v>
      </c>
      <c r="I3016" t="s">
        <v>980</v>
      </c>
      <c r="J3016" t="s">
        <v>981</v>
      </c>
      <c r="K3016" s="4">
        <v>46038</v>
      </c>
      <c r="L3016" s="5">
        <v>0.3762962962962963</v>
      </c>
      <c r="M3016" t="s">
        <v>953</v>
      </c>
      <c r="N3016" s="5">
        <v>2.4305555555555555E-4</v>
      </c>
      <c r="O3016" t="s">
        <v>982</v>
      </c>
      <c r="P3016">
        <v>2.7E-2</v>
      </c>
      <c r="Q3016">
        <v>20</v>
      </c>
      <c r="R3016" t="s">
        <v>998</v>
      </c>
      <c r="S3016" t="s">
        <v>987</v>
      </c>
    </row>
    <row r="3017" spans="1:19" x14ac:dyDescent="0.25">
      <c r="A3017" s="54">
        <f>_xlfn.XLOOKUP(B3017,'School Lookup'!D:D,'School Lookup'!F:F,0)</f>
        <v>819500</v>
      </c>
      <c r="B3017" s="54" t="str">
        <f>_xlfn.XLOOKUP(C3017,'School Lookup'!A:A,'School Lookup'!D:D,_xlfn.XLOOKUP(C3017,'School Lookup'!B:B,'School Lookup'!D:D,_xlfn.XLOOKUP(C3017,'School Lookup'!C:C,'School Lookup'!D:D,0)))</f>
        <v>Tansley Primary School</v>
      </c>
      <c r="C3017" t="s">
        <v>30</v>
      </c>
      <c r="D3017" t="s">
        <v>2211</v>
      </c>
      <c r="E3017" t="s">
        <v>16</v>
      </c>
      <c r="F3017" t="s">
        <v>734</v>
      </c>
      <c r="G3017" t="s">
        <v>223</v>
      </c>
      <c r="H3017" t="s">
        <v>302</v>
      </c>
      <c r="I3017" t="s">
        <v>980</v>
      </c>
      <c r="J3017" t="s">
        <v>981</v>
      </c>
      <c r="K3017" s="4">
        <v>46038</v>
      </c>
      <c r="L3017" s="5">
        <v>0.44824074074074072</v>
      </c>
      <c r="M3017" t="s">
        <v>953</v>
      </c>
      <c r="N3017" s="5">
        <v>1.1574074074074073E-5</v>
      </c>
      <c r="O3017" t="s">
        <v>982</v>
      </c>
      <c r="P3017">
        <v>0.02</v>
      </c>
      <c r="Q3017">
        <v>20</v>
      </c>
      <c r="R3017" t="s">
        <v>1006</v>
      </c>
      <c r="S3017" t="s">
        <v>994</v>
      </c>
    </row>
    <row r="3018" spans="1:19" x14ac:dyDescent="0.25">
      <c r="A3018" s="54">
        <f>_xlfn.XLOOKUP(B3018,'School Lookup'!D:D,'School Lookup'!F:F,0)</f>
        <v>819500</v>
      </c>
      <c r="B3018" s="54" t="str">
        <f>_xlfn.XLOOKUP(C3018,'School Lookup'!A:A,'School Lookup'!D:D,_xlfn.XLOOKUP(C3018,'School Lookup'!B:B,'School Lookup'!D:D,_xlfn.XLOOKUP(C3018,'School Lookup'!C:C,'School Lookup'!D:D,0)))</f>
        <v>Tansley Primary School</v>
      </c>
      <c r="C3018" t="s">
        <v>30</v>
      </c>
      <c r="D3018" t="s">
        <v>1021</v>
      </c>
      <c r="E3018" t="s">
        <v>16</v>
      </c>
      <c r="F3018" t="s">
        <v>734</v>
      </c>
      <c r="G3018" t="s">
        <v>223</v>
      </c>
      <c r="H3018" t="s">
        <v>302</v>
      </c>
      <c r="I3018" t="s">
        <v>980</v>
      </c>
      <c r="J3018" t="s">
        <v>959</v>
      </c>
      <c r="K3018" s="4">
        <v>46038</v>
      </c>
      <c r="L3018" s="5">
        <v>0.39980324074074075</v>
      </c>
      <c r="M3018" t="s">
        <v>953</v>
      </c>
      <c r="N3018" s="5">
        <v>3.8425925925925928E-3</v>
      </c>
      <c r="O3018" t="s">
        <v>960</v>
      </c>
      <c r="P3018">
        <v>4.8000000000000001E-2</v>
      </c>
      <c r="Q3018">
        <v>20</v>
      </c>
      <c r="R3018" t="s">
        <v>978</v>
      </c>
      <c r="S3018" t="s">
        <v>966</v>
      </c>
    </row>
    <row r="3019" spans="1:19" x14ac:dyDescent="0.25">
      <c r="A3019" s="54">
        <f>_xlfn.XLOOKUP(B3019,'School Lookup'!D:D,'School Lookup'!F:F,0)</f>
        <v>755828</v>
      </c>
      <c r="B3019" s="54" t="str">
        <f>_xlfn.XLOOKUP(C3019,'School Lookup'!A:A,'School Lookup'!D:D,_xlfn.XLOOKUP(C3019,'School Lookup'!B:B,'School Lookup'!D:D,_xlfn.XLOOKUP(C3019,'School Lookup'!C:C,'School Lookup'!D:D,0)))</f>
        <v>Hartshorne CE Primary School</v>
      </c>
      <c r="C3019" t="s">
        <v>36</v>
      </c>
      <c r="D3019" t="s">
        <v>2212</v>
      </c>
      <c r="E3019" t="s">
        <v>16</v>
      </c>
      <c r="F3019" t="s">
        <v>734</v>
      </c>
      <c r="G3019" t="s">
        <v>236</v>
      </c>
      <c r="H3019" t="s">
        <v>760</v>
      </c>
      <c r="I3019" t="s">
        <v>980</v>
      </c>
      <c r="J3019" t="s">
        <v>959</v>
      </c>
      <c r="K3019" s="4">
        <v>46038</v>
      </c>
      <c r="L3019" s="5">
        <v>0.43125000000000002</v>
      </c>
      <c r="M3019" t="s">
        <v>953</v>
      </c>
      <c r="N3019" s="5">
        <v>4.1435185185185186E-3</v>
      </c>
      <c r="O3019" t="s">
        <v>960</v>
      </c>
      <c r="P3019">
        <v>5.0999999999999997E-2</v>
      </c>
      <c r="Q3019">
        <v>20</v>
      </c>
      <c r="R3019" t="s">
        <v>2213</v>
      </c>
      <c r="S3019" t="s">
        <v>966</v>
      </c>
    </row>
    <row r="3020" spans="1:19" x14ac:dyDescent="0.25">
      <c r="A3020" s="54">
        <f>_xlfn.XLOOKUP(B3020,'School Lookup'!D:D,'School Lookup'!F:F,0)</f>
        <v>755828</v>
      </c>
      <c r="B3020" s="54" t="str">
        <f>_xlfn.XLOOKUP(C3020,'School Lookup'!A:A,'School Lookup'!D:D,_xlfn.XLOOKUP(C3020,'School Lookup'!B:B,'School Lookup'!D:D,_xlfn.XLOOKUP(C3020,'School Lookup'!C:C,'School Lookup'!D:D,0)))</f>
        <v>Hartshorne CE Primary School</v>
      </c>
      <c r="C3020" t="s">
        <v>36</v>
      </c>
      <c r="D3020" t="s">
        <v>1112</v>
      </c>
      <c r="E3020" t="s">
        <v>16</v>
      </c>
      <c r="F3020" t="s">
        <v>734</v>
      </c>
      <c r="G3020" t="s">
        <v>236</v>
      </c>
      <c r="H3020" t="s">
        <v>760</v>
      </c>
      <c r="I3020" t="s">
        <v>980</v>
      </c>
      <c r="J3020" t="s">
        <v>959</v>
      </c>
      <c r="K3020" s="4">
        <v>46038</v>
      </c>
      <c r="L3020" s="5">
        <v>0.50277777777777777</v>
      </c>
      <c r="M3020" t="s">
        <v>953</v>
      </c>
      <c r="N3020" s="5">
        <v>6.6782407407407407E-3</v>
      </c>
      <c r="O3020" t="s">
        <v>960</v>
      </c>
      <c r="P3020">
        <v>8.2000000000000003E-2</v>
      </c>
      <c r="Q3020">
        <v>20</v>
      </c>
      <c r="R3020" t="s">
        <v>978</v>
      </c>
      <c r="S3020" t="s">
        <v>966</v>
      </c>
    </row>
    <row r="3021" spans="1:19" x14ac:dyDescent="0.25">
      <c r="A3021" s="54">
        <f>_xlfn.XLOOKUP(B3021,'School Lookup'!D:D,'School Lookup'!F:F,0)</f>
        <v>755828</v>
      </c>
      <c r="B3021" s="54" t="str">
        <f>_xlfn.XLOOKUP(C3021,'School Lookup'!A:A,'School Lookup'!D:D,_xlfn.XLOOKUP(C3021,'School Lookup'!B:B,'School Lookup'!D:D,_xlfn.XLOOKUP(C3021,'School Lookup'!C:C,'School Lookup'!D:D,0)))</f>
        <v>Hartshorne CE Primary School</v>
      </c>
      <c r="C3021" t="s">
        <v>36</v>
      </c>
      <c r="D3021" t="s">
        <v>1014</v>
      </c>
      <c r="E3021" t="s">
        <v>16</v>
      </c>
      <c r="F3021" t="s">
        <v>734</v>
      </c>
      <c r="G3021" t="s">
        <v>236</v>
      </c>
      <c r="H3021" t="s">
        <v>760</v>
      </c>
      <c r="I3021" t="s">
        <v>980</v>
      </c>
      <c r="J3021" t="s">
        <v>981</v>
      </c>
      <c r="K3021" s="4">
        <v>46038</v>
      </c>
      <c r="L3021" s="5">
        <v>0.39166666666666666</v>
      </c>
      <c r="M3021" t="s">
        <v>953</v>
      </c>
      <c r="N3021" s="5">
        <v>7.2916666666666668E-3</v>
      </c>
      <c r="O3021" t="s">
        <v>982</v>
      </c>
      <c r="P3021">
        <v>0.746</v>
      </c>
      <c r="Q3021">
        <v>20</v>
      </c>
      <c r="R3021" t="s">
        <v>998</v>
      </c>
      <c r="S3021" t="s">
        <v>987</v>
      </c>
    </row>
    <row r="3022" spans="1:19" x14ac:dyDescent="0.25">
      <c r="A3022" s="54">
        <f>_xlfn.XLOOKUP(B3022,'School Lookup'!D:D,'School Lookup'!F:F,0)</f>
        <v>755828</v>
      </c>
      <c r="B3022" s="54" t="str">
        <f>_xlfn.XLOOKUP(C3022,'School Lookup'!A:A,'School Lookup'!D:D,_xlfn.XLOOKUP(C3022,'School Lookup'!B:B,'School Lookup'!D:D,_xlfn.XLOOKUP(C3022,'School Lookup'!C:C,'School Lookup'!D:D,0)))</f>
        <v>Hartshorne CE Primary School</v>
      </c>
      <c r="C3022" t="s">
        <v>36</v>
      </c>
      <c r="D3022" t="s">
        <v>2214</v>
      </c>
      <c r="E3022" t="s">
        <v>16</v>
      </c>
      <c r="F3022" t="s">
        <v>734</v>
      </c>
      <c r="G3022" t="s">
        <v>236</v>
      </c>
      <c r="H3022" t="s">
        <v>760</v>
      </c>
      <c r="I3022" t="s">
        <v>980</v>
      </c>
      <c r="J3022" t="s">
        <v>981</v>
      </c>
      <c r="K3022" s="4">
        <v>46038</v>
      </c>
      <c r="L3022" s="5">
        <v>0.57708333333333328</v>
      </c>
      <c r="M3022" t="s">
        <v>953</v>
      </c>
      <c r="N3022" s="5">
        <v>1.0185185185185184E-3</v>
      </c>
      <c r="O3022" t="s">
        <v>982</v>
      </c>
      <c r="P3022">
        <v>0.105</v>
      </c>
      <c r="Q3022">
        <v>20</v>
      </c>
      <c r="R3022" t="s">
        <v>998</v>
      </c>
      <c r="S3022" t="s">
        <v>987</v>
      </c>
    </row>
    <row r="3023" spans="1:19" x14ac:dyDescent="0.25">
      <c r="A3023" s="54">
        <f>_xlfn.XLOOKUP(B3023,'School Lookup'!D:D,'School Lookup'!F:F,0)</f>
        <v>755828</v>
      </c>
      <c r="B3023" s="54" t="str">
        <f>_xlfn.XLOOKUP(C3023,'School Lookup'!A:A,'School Lookup'!D:D,_xlfn.XLOOKUP(C3023,'School Lookup'!B:B,'School Lookup'!D:D,_xlfn.XLOOKUP(C3023,'School Lookup'!C:C,'School Lookup'!D:D,0)))</f>
        <v>Hartshorne CE Primary School</v>
      </c>
      <c r="C3023" t="s">
        <v>36</v>
      </c>
      <c r="D3023" t="s">
        <v>1665</v>
      </c>
      <c r="E3023" t="s">
        <v>16</v>
      </c>
      <c r="F3023" t="s">
        <v>734</v>
      </c>
      <c r="G3023" t="s">
        <v>236</v>
      </c>
      <c r="H3023" t="s">
        <v>760</v>
      </c>
      <c r="I3023" t="s">
        <v>980</v>
      </c>
      <c r="J3023" t="s">
        <v>981</v>
      </c>
      <c r="K3023" s="4">
        <v>46038</v>
      </c>
      <c r="L3023" s="5">
        <v>0.68263888888888891</v>
      </c>
      <c r="M3023" t="s">
        <v>953</v>
      </c>
      <c r="N3023" s="5">
        <v>5.2083333333333333E-4</v>
      </c>
      <c r="O3023" t="s">
        <v>982</v>
      </c>
      <c r="P3023">
        <v>5.3999999999999999E-2</v>
      </c>
      <c r="Q3023">
        <v>20</v>
      </c>
      <c r="R3023" t="s">
        <v>983</v>
      </c>
      <c r="S3023" t="s">
        <v>984</v>
      </c>
    </row>
    <row r="3024" spans="1:19" x14ac:dyDescent="0.25">
      <c r="A3024" s="54">
        <f>_xlfn.XLOOKUP(B3024,'School Lookup'!D:D,'School Lookup'!F:F,0)</f>
        <v>682471</v>
      </c>
      <c r="B3024" s="54" t="str">
        <f>_xlfn.XLOOKUP(C3024,'School Lookup'!A:A,'School Lookup'!D:D,_xlfn.XLOOKUP(C3024,'School Lookup'!B:B,'School Lookup'!D:D,_xlfn.XLOOKUP(C3024,'School Lookup'!C:C,'School Lookup'!D:D,0)))</f>
        <v>Ridgeway Primary School</v>
      </c>
      <c r="C3024" t="s">
        <v>327</v>
      </c>
      <c r="D3024" t="s">
        <v>962</v>
      </c>
      <c r="E3024" t="s">
        <v>16</v>
      </c>
      <c r="F3024" t="s">
        <v>734</v>
      </c>
      <c r="G3024" t="s">
        <v>328</v>
      </c>
      <c r="H3024" t="s">
        <v>885</v>
      </c>
      <c r="I3024" t="s">
        <v>958</v>
      </c>
      <c r="J3024" t="s">
        <v>959</v>
      </c>
      <c r="K3024" s="4">
        <v>46038</v>
      </c>
      <c r="L3024" s="5">
        <v>0.49265046296296294</v>
      </c>
      <c r="M3024" t="s">
        <v>953</v>
      </c>
      <c r="N3024" s="5">
        <v>3.5879629629629629E-4</v>
      </c>
      <c r="O3024" t="s">
        <v>960</v>
      </c>
      <c r="P3024">
        <v>0</v>
      </c>
      <c r="Q3024">
        <v>20</v>
      </c>
      <c r="R3024" t="s">
        <v>955</v>
      </c>
    </row>
    <row r="3025" spans="1:19" x14ac:dyDescent="0.25">
      <c r="A3025" s="54">
        <f>_xlfn.XLOOKUP(B3025,'School Lookup'!D:D,'School Lookup'!F:F,0)</f>
        <v>682471</v>
      </c>
      <c r="B3025" s="54" t="str">
        <f>_xlfn.XLOOKUP(C3025,'School Lookup'!A:A,'School Lookup'!D:D,_xlfn.XLOOKUP(C3025,'School Lookup'!B:B,'School Lookup'!D:D,_xlfn.XLOOKUP(C3025,'School Lookup'!C:C,'School Lookup'!D:D,0)))</f>
        <v>Ridgeway Primary School</v>
      </c>
      <c r="C3025" t="s">
        <v>327</v>
      </c>
      <c r="D3025">
        <v>500</v>
      </c>
      <c r="E3025" t="s">
        <v>16</v>
      </c>
      <c r="F3025" t="s">
        <v>734</v>
      </c>
      <c r="G3025" t="s">
        <v>328</v>
      </c>
      <c r="H3025" t="s">
        <v>885</v>
      </c>
      <c r="I3025" t="s">
        <v>958</v>
      </c>
      <c r="J3025" t="s">
        <v>959</v>
      </c>
      <c r="K3025" s="4">
        <v>46038</v>
      </c>
      <c r="L3025" s="5">
        <v>0.49265046296296294</v>
      </c>
      <c r="M3025" t="s">
        <v>953</v>
      </c>
      <c r="N3025" s="5">
        <v>3.5879629629629629E-4</v>
      </c>
      <c r="O3025" t="s">
        <v>960</v>
      </c>
      <c r="P3025">
        <v>0</v>
      </c>
      <c r="Q3025">
        <v>20</v>
      </c>
      <c r="R3025" t="s">
        <v>961</v>
      </c>
      <c r="S3025" t="s">
        <v>955</v>
      </c>
    </row>
    <row r="3026" spans="1:19" x14ac:dyDescent="0.25">
      <c r="A3026" s="54">
        <f>_xlfn.XLOOKUP(B3026,'School Lookup'!D:D,'School Lookup'!F:F,0)</f>
        <v>682471</v>
      </c>
      <c r="B3026" s="54" t="str">
        <f>_xlfn.XLOOKUP(C3026,'School Lookup'!A:A,'School Lookup'!D:D,_xlfn.XLOOKUP(C3026,'School Lookup'!B:B,'School Lookup'!D:D,_xlfn.XLOOKUP(C3026,'School Lookup'!C:C,'School Lookup'!D:D,0)))</f>
        <v>Ridgeway Primary School</v>
      </c>
      <c r="C3026" t="s">
        <v>327</v>
      </c>
      <c r="D3026" t="s">
        <v>962</v>
      </c>
      <c r="E3026" t="s">
        <v>16</v>
      </c>
      <c r="F3026" t="s">
        <v>734</v>
      </c>
      <c r="G3026" t="s">
        <v>328</v>
      </c>
      <c r="H3026" t="s">
        <v>885</v>
      </c>
      <c r="I3026" t="s">
        <v>958</v>
      </c>
      <c r="J3026" t="s">
        <v>959</v>
      </c>
      <c r="K3026" s="4">
        <v>46038</v>
      </c>
      <c r="L3026" s="5">
        <v>0.4962037037037037</v>
      </c>
      <c r="M3026" t="s">
        <v>953</v>
      </c>
      <c r="N3026" s="5">
        <v>1.1921296296296296E-3</v>
      </c>
      <c r="O3026" t="s">
        <v>960</v>
      </c>
      <c r="P3026">
        <v>0</v>
      </c>
      <c r="Q3026">
        <v>20</v>
      </c>
      <c r="R3026" t="s">
        <v>955</v>
      </c>
    </row>
    <row r="3027" spans="1:19" x14ac:dyDescent="0.25">
      <c r="A3027" s="54">
        <f>_xlfn.XLOOKUP(B3027,'School Lookup'!D:D,'School Lookup'!F:F,0)</f>
        <v>682471</v>
      </c>
      <c r="B3027" s="54" t="str">
        <f>_xlfn.XLOOKUP(C3027,'School Lookup'!A:A,'School Lookup'!D:D,_xlfn.XLOOKUP(C3027,'School Lookup'!B:B,'School Lookup'!D:D,_xlfn.XLOOKUP(C3027,'School Lookup'!C:C,'School Lookup'!D:D,0)))</f>
        <v>Ridgeway Primary School</v>
      </c>
      <c r="C3027" t="s">
        <v>327</v>
      </c>
      <c r="D3027">
        <v>500</v>
      </c>
      <c r="E3027" t="s">
        <v>16</v>
      </c>
      <c r="F3027" t="s">
        <v>734</v>
      </c>
      <c r="G3027" t="s">
        <v>328</v>
      </c>
      <c r="H3027" t="s">
        <v>885</v>
      </c>
      <c r="I3027" t="s">
        <v>958</v>
      </c>
      <c r="J3027" t="s">
        <v>959</v>
      </c>
      <c r="K3027" s="4">
        <v>46038</v>
      </c>
      <c r="L3027" s="5">
        <v>0.4962037037037037</v>
      </c>
      <c r="M3027" t="s">
        <v>953</v>
      </c>
      <c r="N3027" s="5">
        <v>1.1921296296296296E-3</v>
      </c>
      <c r="O3027" t="s">
        <v>960</v>
      </c>
      <c r="P3027">
        <v>0</v>
      </c>
      <c r="Q3027">
        <v>20</v>
      </c>
      <c r="R3027" t="s">
        <v>961</v>
      </c>
      <c r="S3027" t="s">
        <v>955</v>
      </c>
    </row>
    <row r="3028" spans="1:19" x14ac:dyDescent="0.25">
      <c r="A3028" s="54">
        <f>_xlfn.XLOOKUP(B3028,'School Lookup'!D:D,'School Lookup'!F:F,0)</f>
        <v>682471</v>
      </c>
      <c r="B3028" s="54" t="str">
        <f>_xlfn.XLOOKUP(C3028,'School Lookup'!A:A,'School Lookup'!D:D,_xlfn.XLOOKUP(C3028,'School Lookup'!B:B,'School Lookup'!D:D,_xlfn.XLOOKUP(C3028,'School Lookup'!C:C,'School Lookup'!D:D,0)))</f>
        <v>Ridgeway Primary School</v>
      </c>
      <c r="C3028" t="s">
        <v>327</v>
      </c>
      <c r="D3028" t="s">
        <v>962</v>
      </c>
      <c r="E3028" t="s">
        <v>16</v>
      </c>
      <c r="F3028" t="s">
        <v>734</v>
      </c>
      <c r="G3028" t="s">
        <v>328</v>
      </c>
      <c r="H3028" t="s">
        <v>885</v>
      </c>
      <c r="I3028" t="s">
        <v>958</v>
      </c>
      <c r="J3028" t="s">
        <v>959</v>
      </c>
      <c r="K3028" s="4">
        <v>46038</v>
      </c>
      <c r="L3028" s="5">
        <v>0.56869212962962967</v>
      </c>
      <c r="M3028" t="s">
        <v>953</v>
      </c>
      <c r="N3028" s="5">
        <v>2.3148148148148149E-4</v>
      </c>
      <c r="O3028" t="s">
        <v>960</v>
      </c>
      <c r="P3028">
        <v>0</v>
      </c>
      <c r="Q3028">
        <v>20</v>
      </c>
      <c r="R3028" t="s">
        <v>955</v>
      </c>
    </row>
    <row r="3029" spans="1:19" x14ac:dyDescent="0.25">
      <c r="A3029" s="54">
        <f>_xlfn.XLOOKUP(B3029,'School Lookup'!D:D,'School Lookup'!F:F,0)</f>
        <v>682471</v>
      </c>
      <c r="B3029" s="54" t="str">
        <f>_xlfn.XLOOKUP(C3029,'School Lookup'!A:A,'School Lookup'!D:D,_xlfn.XLOOKUP(C3029,'School Lookup'!B:B,'School Lookup'!D:D,_xlfn.XLOOKUP(C3029,'School Lookup'!C:C,'School Lookup'!D:D,0)))</f>
        <v>Ridgeway Primary School</v>
      </c>
      <c r="C3029" t="s">
        <v>327</v>
      </c>
      <c r="D3029">
        <v>500</v>
      </c>
      <c r="E3029" t="s">
        <v>16</v>
      </c>
      <c r="F3029" t="s">
        <v>734</v>
      </c>
      <c r="G3029" t="s">
        <v>328</v>
      </c>
      <c r="H3029" t="s">
        <v>885</v>
      </c>
      <c r="I3029" t="s">
        <v>958</v>
      </c>
      <c r="J3029" t="s">
        <v>959</v>
      </c>
      <c r="K3029" s="4">
        <v>46038</v>
      </c>
      <c r="L3029" s="5">
        <v>0.56869212962962967</v>
      </c>
      <c r="M3029" t="s">
        <v>953</v>
      </c>
      <c r="N3029" s="5">
        <v>2.3148148148148149E-4</v>
      </c>
      <c r="O3029" t="s">
        <v>960</v>
      </c>
      <c r="P3029">
        <v>0</v>
      </c>
      <c r="Q3029">
        <v>20</v>
      </c>
      <c r="R3029" t="s">
        <v>961</v>
      </c>
      <c r="S3029" t="s">
        <v>955</v>
      </c>
    </row>
    <row r="3030" spans="1:19" x14ac:dyDescent="0.25">
      <c r="A3030" s="54">
        <f>_xlfn.XLOOKUP(B3030,'School Lookup'!D:D,'School Lookup'!F:F,0)</f>
        <v>682471</v>
      </c>
      <c r="B3030" s="54" t="str">
        <f>_xlfn.XLOOKUP(C3030,'School Lookup'!A:A,'School Lookup'!D:D,_xlfn.XLOOKUP(C3030,'School Lookup'!B:B,'School Lookup'!D:D,_xlfn.XLOOKUP(C3030,'School Lookup'!C:C,'School Lookup'!D:D,0)))</f>
        <v>Ridgeway Primary School</v>
      </c>
      <c r="C3030" t="s">
        <v>327</v>
      </c>
      <c r="D3030">
        <v>500</v>
      </c>
      <c r="E3030" t="s">
        <v>16</v>
      </c>
      <c r="F3030" t="s">
        <v>734</v>
      </c>
      <c r="G3030" t="s">
        <v>328</v>
      </c>
      <c r="H3030" t="s">
        <v>885</v>
      </c>
      <c r="I3030" t="s">
        <v>958</v>
      </c>
      <c r="J3030" t="s">
        <v>959</v>
      </c>
      <c r="K3030" s="4">
        <v>46038</v>
      </c>
      <c r="L3030" s="5">
        <v>0.63756944444444441</v>
      </c>
      <c r="M3030" t="s">
        <v>953</v>
      </c>
      <c r="N3030" s="5">
        <v>3.5879629629629629E-4</v>
      </c>
      <c r="O3030" t="s">
        <v>960</v>
      </c>
      <c r="P3030">
        <v>0</v>
      </c>
      <c r="Q3030">
        <v>20</v>
      </c>
      <c r="R3030" t="s">
        <v>961</v>
      </c>
      <c r="S3030" t="s">
        <v>955</v>
      </c>
    </row>
    <row r="3031" spans="1:19" x14ac:dyDescent="0.25">
      <c r="A3031" s="54">
        <f>_xlfn.XLOOKUP(B3031,'School Lookup'!D:D,'School Lookup'!F:F,0)</f>
        <v>417101</v>
      </c>
      <c r="B3031" s="54" t="str">
        <f>_xlfn.XLOOKUP(C3031,'School Lookup'!A:A,'School Lookup'!D:D,_xlfn.XLOOKUP(C3031,'School Lookup'!B:B,'School Lookup'!D:D,_xlfn.XLOOKUP(C3031,'School Lookup'!C:C,'School Lookup'!D:D,0)))</f>
        <v>Church Broughton CE Controlled Primary School</v>
      </c>
      <c r="C3031" t="s">
        <v>21</v>
      </c>
      <c r="D3031" t="s">
        <v>2215</v>
      </c>
      <c r="E3031" t="s">
        <v>16</v>
      </c>
      <c r="F3031" t="s">
        <v>734</v>
      </c>
      <c r="G3031" t="s">
        <v>220</v>
      </c>
      <c r="H3031" t="s">
        <v>761</v>
      </c>
      <c r="I3031" t="s">
        <v>980</v>
      </c>
      <c r="J3031" t="s">
        <v>981</v>
      </c>
      <c r="K3031" s="4">
        <v>46038</v>
      </c>
      <c r="L3031" s="5">
        <v>0.51446759259259256</v>
      </c>
      <c r="M3031" t="s">
        <v>953</v>
      </c>
      <c r="N3031" s="5">
        <v>6.2500000000000001E-4</v>
      </c>
      <c r="O3031" t="s">
        <v>982</v>
      </c>
      <c r="P3031">
        <v>6.6000000000000003E-2</v>
      </c>
      <c r="Q3031">
        <v>20</v>
      </c>
      <c r="R3031" t="s">
        <v>983</v>
      </c>
      <c r="S3031" t="s">
        <v>984</v>
      </c>
    </row>
    <row r="3032" spans="1:19" x14ac:dyDescent="0.25">
      <c r="A3032" s="54">
        <f>_xlfn.XLOOKUP(B3032,'School Lookup'!D:D,'School Lookup'!F:F,0)</f>
        <v>417101</v>
      </c>
      <c r="B3032" s="54" t="str">
        <f>_xlfn.XLOOKUP(C3032,'School Lookup'!A:A,'School Lookup'!D:D,_xlfn.XLOOKUP(C3032,'School Lookup'!B:B,'School Lookup'!D:D,_xlfn.XLOOKUP(C3032,'School Lookup'!C:C,'School Lookup'!D:D,0)))</f>
        <v>Church Broughton CE Controlled Primary School</v>
      </c>
      <c r="C3032" t="s">
        <v>21</v>
      </c>
      <c r="D3032" t="s">
        <v>1217</v>
      </c>
      <c r="E3032" t="s">
        <v>16</v>
      </c>
      <c r="F3032" t="s">
        <v>734</v>
      </c>
      <c r="G3032" t="s">
        <v>220</v>
      </c>
      <c r="H3032" t="s">
        <v>761</v>
      </c>
      <c r="I3032" t="s">
        <v>980</v>
      </c>
      <c r="J3032" t="s">
        <v>981</v>
      </c>
      <c r="K3032" s="4">
        <v>46038</v>
      </c>
      <c r="L3032" s="5">
        <v>0.6496643518518519</v>
      </c>
      <c r="M3032" t="s">
        <v>953</v>
      </c>
      <c r="N3032" s="5">
        <v>2.9166666666666668E-3</v>
      </c>
      <c r="O3032" t="s">
        <v>982</v>
      </c>
      <c r="P3032">
        <v>0.3</v>
      </c>
      <c r="Q3032">
        <v>20</v>
      </c>
      <c r="R3032" t="s">
        <v>998</v>
      </c>
      <c r="S3032" t="s">
        <v>987</v>
      </c>
    </row>
    <row r="3033" spans="1:19" x14ac:dyDescent="0.25">
      <c r="A3033" s="54">
        <f>_xlfn.XLOOKUP(B3033,'School Lookup'!D:D,'School Lookup'!F:F,0)</f>
        <v>417101</v>
      </c>
      <c r="B3033" s="54" t="str">
        <f>_xlfn.XLOOKUP(C3033,'School Lookup'!A:A,'School Lookup'!D:D,_xlfn.XLOOKUP(C3033,'School Lookup'!B:B,'School Lookup'!D:D,_xlfn.XLOOKUP(C3033,'School Lookup'!C:C,'School Lookup'!D:D,0)))</f>
        <v>Church Broughton CE Controlled Primary School</v>
      </c>
      <c r="C3033" t="s">
        <v>21</v>
      </c>
      <c r="D3033" t="s">
        <v>1036</v>
      </c>
      <c r="E3033" t="s">
        <v>16</v>
      </c>
      <c r="F3033" t="s">
        <v>734</v>
      </c>
      <c r="G3033" t="s">
        <v>220</v>
      </c>
      <c r="H3033" t="s">
        <v>761</v>
      </c>
      <c r="I3033" t="s">
        <v>980</v>
      </c>
      <c r="J3033" t="s">
        <v>959</v>
      </c>
      <c r="K3033" s="4">
        <v>46038</v>
      </c>
      <c r="L3033" s="5">
        <v>0.58873842592592596</v>
      </c>
      <c r="M3033" t="s">
        <v>953</v>
      </c>
      <c r="N3033" s="5">
        <v>1.2268518518518518E-3</v>
      </c>
      <c r="O3033" t="s">
        <v>1023</v>
      </c>
      <c r="P3033">
        <v>2.1999999999999999E-2</v>
      </c>
      <c r="Q3033">
        <v>20</v>
      </c>
      <c r="R3033" t="s">
        <v>978</v>
      </c>
      <c r="S3033" t="s">
        <v>966</v>
      </c>
    </row>
    <row r="3034" spans="1:19" x14ac:dyDescent="0.25">
      <c r="A3034" s="54">
        <f>_xlfn.XLOOKUP(B3034,'School Lookup'!D:D,'School Lookup'!F:F,0)</f>
        <v>417101</v>
      </c>
      <c r="B3034" s="54" t="str">
        <f>_xlfn.XLOOKUP(C3034,'School Lookup'!A:A,'School Lookup'!D:D,_xlfn.XLOOKUP(C3034,'School Lookup'!B:B,'School Lookup'!D:D,_xlfn.XLOOKUP(C3034,'School Lookup'!C:C,'School Lookup'!D:D,0)))</f>
        <v>Church Broughton CE Controlled Primary School</v>
      </c>
      <c r="C3034" t="s">
        <v>21</v>
      </c>
      <c r="D3034" t="s">
        <v>1036</v>
      </c>
      <c r="E3034" t="s">
        <v>16</v>
      </c>
      <c r="F3034" t="s">
        <v>734</v>
      </c>
      <c r="G3034" t="s">
        <v>220</v>
      </c>
      <c r="H3034" t="s">
        <v>761</v>
      </c>
      <c r="I3034" t="s">
        <v>980</v>
      </c>
      <c r="J3034" t="s">
        <v>959</v>
      </c>
      <c r="K3034" s="4">
        <v>46038</v>
      </c>
      <c r="L3034" s="5">
        <v>0.65908564814814818</v>
      </c>
      <c r="M3034" t="s">
        <v>953</v>
      </c>
      <c r="N3034" s="5">
        <v>3.4722222222222222E-5</v>
      </c>
      <c r="O3034" t="s">
        <v>1023</v>
      </c>
      <c r="P3034">
        <v>2.1999999999999999E-2</v>
      </c>
      <c r="Q3034">
        <v>20</v>
      </c>
      <c r="R3034" t="s">
        <v>978</v>
      </c>
      <c r="S3034" t="s">
        <v>966</v>
      </c>
    </row>
    <row r="3035" spans="1:19" x14ac:dyDescent="0.25">
      <c r="A3035" s="54">
        <f>_xlfn.XLOOKUP(B3035,'School Lookup'!D:D,'School Lookup'!F:F,0)</f>
        <v>159955</v>
      </c>
      <c r="B3035" s="54" t="str">
        <f>_xlfn.XLOOKUP(C3035,'School Lookup'!A:A,'School Lookup'!D:D,_xlfn.XLOOKUP(C3035,'School Lookup'!B:B,'School Lookup'!D:D,_xlfn.XLOOKUP(C3035,'School Lookup'!C:C,'School Lookup'!D:D,0)))</f>
        <v>New Mills Nursery School</v>
      </c>
      <c r="C3035" t="s">
        <v>37</v>
      </c>
      <c r="D3035" t="s">
        <v>2216</v>
      </c>
      <c r="E3035" t="s">
        <v>16</v>
      </c>
      <c r="F3035" t="s">
        <v>734</v>
      </c>
      <c r="G3035" t="s">
        <v>231</v>
      </c>
      <c r="H3035" t="s">
        <v>222</v>
      </c>
      <c r="I3035" t="s">
        <v>980</v>
      </c>
      <c r="J3035" t="s">
        <v>959</v>
      </c>
      <c r="K3035" s="4">
        <v>46038</v>
      </c>
      <c r="L3035" s="5">
        <v>0.61693287037037037</v>
      </c>
      <c r="M3035" t="s">
        <v>953</v>
      </c>
      <c r="N3035" s="5">
        <v>1.1921296296296296E-3</v>
      </c>
      <c r="O3035" t="s">
        <v>960</v>
      </c>
      <c r="P3035">
        <v>2.1999999999999999E-2</v>
      </c>
      <c r="Q3035">
        <v>20</v>
      </c>
      <c r="R3035" t="s">
        <v>2217</v>
      </c>
      <c r="S3035" t="s">
        <v>966</v>
      </c>
    </row>
    <row r="3036" spans="1:19" x14ac:dyDescent="0.25">
      <c r="A3036" s="54">
        <f>_xlfn.XLOOKUP(B3036,'School Lookup'!D:D,'School Lookup'!F:F,0)</f>
        <v>159955</v>
      </c>
      <c r="B3036" s="54" t="str">
        <f>_xlfn.XLOOKUP(C3036,'School Lookup'!A:A,'School Lookup'!D:D,_xlfn.XLOOKUP(C3036,'School Lookup'!B:B,'School Lookup'!D:D,_xlfn.XLOOKUP(C3036,'School Lookup'!C:C,'School Lookup'!D:D,0)))</f>
        <v>New Mills Nursery School</v>
      </c>
      <c r="C3036" t="s">
        <v>37</v>
      </c>
      <c r="D3036" t="s">
        <v>1036</v>
      </c>
      <c r="E3036" t="s">
        <v>16</v>
      </c>
      <c r="F3036" t="s">
        <v>734</v>
      </c>
      <c r="G3036" t="s">
        <v>231</v>
      </c>
      <c r="H3036" t="s">
        <v>222</v>
      </c>
      <c r="I3036" t="s">
        <v>980</v>
      </c>
      <c r="J3036" t="s">
        <v>959</v>
      </c>
      <c r="K3036" s="4">
        <v>46038</v>
      </c>
      <c r="L3036" s="5">
        <v>0.61163194444444446</v>
      </c>
      <c r="M3036" t="s">
        <v>953</v>
      </c>
      <c r="N3036" s="5">
        <v>1.5740740740740741E-3</v>
      </c>
      <c r="O3036" t="s">
        <v>1023</v>
      </c>
      <c r="P3036">
        <v>2.1999999999999999E-2</v>
      </c>
      <c r="Q3036">
        <v>20</v>
      </c>
      <c r="R3036" t="s">
        <v>978</v>
      </c>
      <c r="S3036" t="s">
        <v>966</v>
      </c>
    </row>
    <row r="3037" spans="1:19" x14ac:dyDescent="0.25">
      <c r="A3037" s="54">
        <f>_xlfn.XLOOKUP(B3037,'School Lookup'!D:D,'School Lookup'!F:F,0)</f>
        <v>293050</v>
      </c>
      <c r="B3037" s="54" t="str">
        <f>_xlfn.XLOOKUP(C3037,'School Lookup'!A:A,'School Lookup'!D:D,_xlfn.XLOOKUP(C3037,'School Lookup'!B:B,'School Lookup'!D:D,_xlfn.XLOOKUP(C3037,'School Lookup'!C:C,'School Lookup'!D:D,0)))</f>
        <v>Speedwell Infant School</v>
      </c>
      <c r="C3037" t="s">
        <v>44</v>
      </c>
      <c r="D3037" t="s">
        <v>1112</v>
      </c>
      <c r="E3037" t="s">
        <v>16</v>
      </c>
      <c r="F3037" t="s">
        <v>734</v>
      </c>
      <c r="G3037" t="s">
        <v>238</v>
      </c>
      <c r="H3037" t="s">
        <v>218</v>
      </c>
      <c r="I3037" t="s">
        <v>980</v>
      </c>
      <c r="J3037" t="s">
        <v>959</v>
      </c>
      <c r="K3037" s="4">
        <v>46038</v>
      </c>
      <c r="L3037" s="5">
        <v>0.60347222222222219</v>
      </c>
      <c r="M3037" t="s">
        <v>953</v>
      </c>
      <c r="N3037" s="5">
        <v>1.2152777777777778E-3</v>
      </c>
      <c r="O3037" t="s">
        <v>960</v>
      </c>
      <c r="P3037">
        <v>2.1999999999999999E-2</v>
      </c>
      <c r="Q3037">
        <v>20</v>
      </c>
      <c r="R3037" t="s">
        <v>978</v>
      </c>
      <c r="S3037" t="s">
        <v>966</v>
      </c>
    </row>
    <row r="3038" spans="1:19" x14ac:dyDescent="0.25">
      <c r="A3038" s="54">
        <f>_xlfn.XLOOKUP(B3038,'School Lookup'!D:D,'School Lookup'!F:F,0)</f>
        <v>293050</v>
      </c>
      <c r="B3038" s="54" t="str">
        <f>_xlfn.XLOOKUP(C3038,'School Lookup'!A:A,'School Lookup'!D:D,_xlfn.XLOOKUP(C3038,'School Lookup'!B:B,'School Lookup'!D:D,_xlfn.XLOOKUP(C3038,'School Lookup'!C:C,'School Lookup'!D:D,0)))</f>
        <v>Speedwell Infant School</v>
      </c>
      <c r="C3038" t="s">
        <v>44</v>
      </c>
      <c r="D3038" t="s">
        <v>2218</v>
      </c>
      <c r="E3038" t="s">
        <v>16</v>
      </c>
      <c r="F3038" t="s">
        <v>734</v>
      </c>
      <c r="G3038" t="s">
        <v>238</v>
      </c>
      <c r="H3038" t="s">
        <v>218</v>
      </c>
      <c r="I3038" t="s">
        <v>980</v>
      </c>
      <c r="J3038" t="s">
        <v>959</v>
      </c>
      <c r="K3038" s="4">
        <v>46038</v>
      </c>
      <c r="L3038" s="5">
        <v>0.60555555555555551</v>
      </c>
      <c r="M3038" t="s">
        <v>953</v>
      </c>
      <c r="N3038" s="5">
        <v>5.9375000000000001E-3</v>
      </c>
      <c r="O3038" t="s">
        <v>960</v>
      </c>
      <c r="P3038">
        <v>7.2999999999999995E-2</v>
      </c>
      <c r="Q3038">
        <v>20</v>
      </c>
      <c r="R3038" t="s">
        <v>2219</v>
      </c>
      <c r="S3038" t="s">
        <v>966</v>
      </c>
    </row>
    <row r="3039" spans="1:19" x14ac:dyDescent="0.25">
      <c r="A3039" s="54">
        <f>_xlfn.XLOOKUP(B3039,'School Lookup'!D:D,'School Lookup'!F:F,0)</f>
        <v>823392</v>
      </c>
      <c r="B3039" s="54" t="str">
        <f>_xlfn.XLOOKUP(C3039,'School Lookup'!A:A,'School Lookup'!D:D,_xlfn.XLOOKUP(C3039,'School Lookup'!B:B,'School Lookup'!D:D,_xlfn.XLOOKUP(C3039,'School Lookup'!C:C,'School Lookup'!D:D,0)))</f>
        <v>Fitz Herbert C of E VA Primary School</v>
      </c>
      <c r="C3039" t="s">
        <v>22</v>
      </c>
      <c r="D3039" t="s">
        <v>1928</v>
      </c>
      <c r="E3039" t="s">
        <v>16</v>
      </c>
      <c r="F3039" t="s">
        <v>734</v>
      </c>
      <c r="G3039" t="s">
        <v>134</v>
      </c>
      <c r="H3039" t="s">
        <v>347</v>
      </c>
      <c r="I3039" t="s">
        <v>958</v>
      </c>
      <c r="J3039" t="s">
        <v>981</v>
      </c>
      <c r="K3039" s="4">
        <v>46038</v>
      </c>
      <c r="L3039" s="5">
        <v>0.4123263888888889</v>
      </c>
      <c r="M3039" t="s">
        <v>953</v>
      </c>
      <c r="N3039" s="5">
        <v>6.7129629629629625E-4</v>
      </c>
      <c r="O3039" t="s">
        <v>982</v>
      </c>
      <c r="P3039">
        <v>0</v>
      </c>
      <c r="Q3039">
        <v>20</v>
      </c>
      <c r="R3039" t="s">
        <v>983</v>
      </c>
      <c r="S3039" t="s">
        <v>984</v>
      </c>
    </row>
    <row r="3040" spans="1:19" x14ac:dyDescent="0.25">
      <c r="A3040" s="54">
        <f>_xlfn.XLOOKUP(B3040,'School Lookup'!D:D,'School Lookup'!F:F,0)</f>
        <v>823392</v>
      </c>
      <c r="B3040" s="54" t="str">
        <f>_xlfn.XLOOKUP(C3040,'School Lookup'!A:A,'School Lookup'!D:D,_xlfn.XLOOKUP(C3040,'School Lookup'!B:B,'School Lookup'!D:D,_xlfn.XLOOKUP(C3040,'School Lookup'!C:C,'School Lookup'!D:D,0)))</f>
        <v>Fitz Herbert C of E VA Primary School</v>
      </c>
      <c r="C3040" t="s">
        <v>22</v>
      </c>
      <c r="D3040" t="s">
        <v>2220</v>
      </c>
      <c r="E3040" t="s">
        <v>16</v>
      </c>
      <c r="F3040" t="s">
        <v>734</v>
      </c>
      <c r="G3040" t="s">
        <v>134</v>
      </c>
      <c r="H3040" t="s">
        <v>347</v>
      </c>
      <c r="I3040" t="s">
        <v>958</v>
      </c>
      <c r="J3040" t="s">
        <v>981</v>
      </c>
      <c r="K3040" s="4">
        <v>46038</v>
      </c>
      <c r="L3040" s="5">
        <v>0.59707175925925926</v>
      </c>
      <c r="M3040" t="s">
        <v>953</v>
      </c>
      <c r="N3040" s="5">
        <v>1.9560185185185184E-3</v>
      </c>
      <c r="O3040" t="s">
        <v>982</v>
      </c>
      <c r="P3040">
        <v>0</v>
      </c>
      <c r="Q3040">
        <v>20</v>
      </c>
      <c r="R3040" t="s">
        <v>989</v>
      </c>
      <c r="S3040" t="s">
        <v>990</v>
      </c>
    </row>
    <row r="3041" spans="1:19" x14ac:dyDescent="0.25">
      <c r="A3041" s="54">
        <f>_xlfn.XLOOKUP(B3041,'School Lookup'!D:D,'School Lookup'!F:F,0)</f>
        <v>823392</v>
      </c>
      <c r="B3041" s="54" t="str">
        <f>_xlfn.XLOOKUP(C3041,'School Lookup'!A:A,'School Lookup'!D:D,_xlfn.XLOOKUP(C3041,'School Lookup'!B:B,'School Lookup'!D:D,_xlfn.XLOOKUP(C3041,'School Lookup'!C:C,'School Lookup'!D:D,0)))</f>
        <v>Fitz Herbert C of E VA Primary School</v>
      </c>
      <c r="C3041" t="s">
        <v>22</v>
      </c>
      <c r="D3041" t="s">
        <v>1971</v>
      </c>
      <c r="E3041" t="s">
        <v>16</v>
      </c>
      <c r="F3041" t="s">
        <v>734</v>
      </c>
      <c r="G3041" t="s">
        <v>134</v>
      </c>
      <c r="H3041" t="s">
        <v>347</v>
      </c>
      <c r="I3041" t="s">
        <v>958</v>
      </c>
      <c r="J3041" t="s">
        <v>981</v>
      </c>
      <c r="K3041" s="4">
        <v>46038</v>
      </c>
      <c r="L3041" s="5">
        <v>0.61694444444444441</v>
      </c>
      <c r="M3041" t="s">
        <v>953</v>
      </c>
      <c r="N3041" s="5">
        <v>1.4583333333333334E-3</v>
      </c>
      <c r="O3041" t="s">
        <v>982</v>
      </c>
      <c r="P3041">
        <v>0</v>
      </c>
      <c r="Q3041">
        <v>20</v>
      </c>
      <c r="R3041" t="s">
        <v>998</v>
      </c>
      <c r="S3041" t="s">
        <v>987</v>
      </c>
    </row>
    <row r="3042" spans="1:19" x14ac:dyDescent="0.25">
      <c r="A3042" s="54">
        <f>_xlfn.XLOOKUP(B3042,'School Lookup'!D:D,'School Lookup'!F:F,0)</f>
        <v>823392</v>
      </c>
      <c r="B3042" s="54" t="str">
        <f>_xlfn.XLOOKUP(C3042,'School Lookup'!A:A,'School Lookup'!D:D,_xlfn.XLOOKUP(C3042,'School Lookup'!B:B,'School Lookup'!D:D,_xlfn.XLOOKUP(C3042,'School Lookup'!C:C,'School Lookup'!D:D,0)))</f>
        <v>Fitz Herbert C of E VA Primary School</v>
      </c>
      <c r="C3042" t="s">
        <v>22</v>
      </c>
      <c r="D3042">
        <v>145</v>
      </c>
      <c r="E3042" t="s">
        <v>16</v>
      </c>
      <c r="F3042" t="s">
        <v>734</v>
      </c>
      <c r="G3042" t="s">
        <v>134</v>
      </c>
      <c r="H3042" t="s">
        <v>347</v>
      </c>
      <c r="I3042" t="s">
        <v>958</v>
      </c>
      <c r="J3042" t="s">
        <v>959</v>
      </c>
      <c r="K3042" s="4">
        <v>46038</v>
      </c>
      <c r="L3042" s="5">
        <v>0.40240740740740738</v>
      </c>
      <c r="M3042" t="s">
        <v>953</v>
      </c>
      <c r="N3042" s="5">
        <v>6.076388888888889E-3</v>
      </c>
      <c r="O3042" t="s">
        <v>960</v>
      </c>
      <c r="P3042">
        <v>0</v>
      </c>
      <c r="Q3042">
        <v>20</v>
      </c>
      <c r="R3042" t="s">
        <v>955</v>
      </c>
    </row>
    <row r="3043" spans="1:19" x14ac:dyDescent="0.25">
      <c r="A3043" s="54">
        <f>_xlfn.XLOOKUP(B3043,'School Lookup'!D:D,'School Lookup'!F:F,0)</f>
        <v>823392</v>
      </c>
      <c r="B3043" s="54" t="str">
        <f>_xlfn.XLOOKUP(C3043,'School Lookup'!A:A,'School Lookup'!D:D,_xlfn.XLOOKUP(C3043,'School Lookup'!B:B,'School Lookup'!D:D,_xlfn.XLOOKUP(C3043,'School Lookup'!C:C,'School Lookup'!D:D,0)))</f>
        <v>Fitz Herbert C of E VA Primary School</v>
      </c>
      <c r="C3043" t="s">
        <v>22</v>
      </c>
      <c r="D3043" t="s">
        <v>1930</v>
      </c>
      <c r="E3043" t="s">
        <v>16</v>
      </c>
      <c r="F3043" t="s">
        <v>734</v>
      </c>
      <c r="G3043" t="s">
        <v>134</v>
      </c>
      <c r="H3043" t="s">
        <v>347</v>
      </c>
      <c r="I3043" t="s">
        <v>958</v>
      </c>
      <c r="J3043" t="s">
        <v>959</v>
      </c>
      <c r="K3043" s="4">
        <v>46038</v>
      </c>
      <c r="L3043" s="5">
        <v>0.5543865740740741</v>
      </c>
      <c r="M3043" t="s">
        <v>953</v>
      </c>
      <c r="N3043" s="5">
        <v>3.5879629629629629E-4</v>
      </c>
      <c r="O3043" t="s">
        <v>960</v>
      </c>
      <c r="P3043">
        <v>0</v>
      </c>
      <c r="Q3043">
        <v>20</v>
      </c>
      <c r="R3043" t="s">
        <v>1813</v>
      </c>
      <c r="S3043" t="s">
        <v>966</v>
      </c>
    </row>
    <row r="3044" spans="1:19" x14ac:dyDescent="0.25">
      <c r="A3044" s="54">
        <f>_xlfn.XLOOKUP(B3044,'School Lookup'!D:D,'School Lookup'!F:F,0)</f>
        <v>823392</v>
      </c>
      <c r="B3044" s="54" t="str">
        <f>_xlfn.XLOOKUP(C3044,'School Lookup'!A:A,'School Lookup'!D:D,_xlfn.XLOOKUP(C3044,'School Lookup'!B:B,'School Lookup'!D:D,_xlfn.XLOOKUP(C3044,'School Lookup'!C:C,'School Lookup'!D:D,0)))</f>
        <v>Fitz Herbert C of E VA Primary School</v>
      </c>
      <c r="C3044" t="s">
        <v>22</v>
      </c>
      <c r="D3044" t="s">
        <v>1480</v>
      </c>
      <c r="E3044" t="s">
        <v>16</v>
      </c>
      <c r="F3044" t="s">
        <v>734</v>
      </c>
      <c r="G3044" t="s">
        <v>134</v>
      </c>
      <c r="H3044" t="s">
        <v>347</v>
      </c>
      <c r="I3044" t="s">
        <v>958</v>
      </c>
      <c r="J3044" t="s">
        <v>959</v>
      </c>
      <c r="K3044" s="4">
        <v>46038</v>
      </c>
      <c r="L3044" s="5">
        <v>0.37535879629629632</v>
      </c>
      <c r="M3044" t="s">
        <v>953</v>
      </c>
      <c r="N3044" s="5">
        <v>5.9027777777777778E-4</v>
      </c>
      <c r="O3044" t="s">
        <v>1023</v>
      </c>
      <c r="P3044">
        <v>0</v>
      </c>
      <c r="Q3044">
        <v>20</v>
      </c>
      <c r="R3044" t="s">
        <v>1481</v>
      </c>
      <c r="S3044" t="s">
        <v>966</v>
      </c>
    </row>
    <row r="3045" spans="1:19" x14ac:dyDescent="0.25">
      <c r="A3045" s="54">
        <f>_xlfn.XLOOKUP(B3045,'School Lookup'!D:D,'School Lookup'!F:F,0)</f>
        <v>823392</v>
      </c>
      <c r="B3045" s="54" t="str">
        <f>_xlfn.XLOOKUP(C3045,'School Lookup'!A:A,'School Lookup'!D:D,_xlfn.XLOOKUP(C3045,'School Lookup'!B:B,'School Lookup'!D:D,_xlfn.XLOOKUP(C3045,'School Lookup'!C:C,'School Lookup'!D:D,0)))</f>
        <v>Fitz Herbert C of E VA Primary School</v>
      </c>
      <c r="C3045" t="s">
        <v>22</v>
      </c>
      <c r="D3045" t="s">
        <v>1480</v>
      </c>
      <c r="E3045" t="s">
        <v>16</v>
      </c>
      <c r="F3045" t="s">
        <v>734</v>
      </c>
      <c r="G3045" t="s">
        <v>134</v>
      </c>
      <c r="H3045" t="s">
        <v>347</v>
      </c>
      <c r="I3045" t="s">
        <v>958</v>
      </c>
      <c r="J3045" t="s">
        <v>959</v>
      </c>
      <c r="K3045" s="4">
        <v>46038</v>
      </c>
      <c r="L3045" s="5">
        <v>0.37607638888888889</v>
      </c>
      <c r="M3045" t="s">
        <v>953</v>
      </c>
      <c r="N3045" s="5">
        <v>1.8171296296296297E-3</v>
      </c>
      <c r="O3045" t="s">
        <v>1023</v>
      </c>
      <c r="P3045">
        <v>0</v>
      </c>
      <c r="Q3045">
        <v>20</v>
      </c>
      <c r="R3045" t="s">
        <v>1481</v>
      </c>
      <c r="S3045" t="s">
        <v>966</v>
      </c>
    </row>
    <row r="3046" spans="1:19" x14ac:dyDescent="0.25">
      <c r="A3046" s="54">
        <f>_xlfn.XLOOKUP(B3046,'School Lookup'!D:D,'School Lookup'!F:F,0)</f>
        <v>544254</v>
      </c>
      <c r="B3046" s="54" t="str">
        <f>_xlfn.XLOOKUP(C3046,'School Lookup'!A:A,'School Lookup'!D:D,_xlfn.XLOOKUP(C3046,'School Lookup'!B:B,'School Lookup'!D:D,_xlfn.XLOOKUP(C3046,'School Lookup'!C:C,'School Lookup'!D:D,0)))</f>
        <v>Little Eaton Primary School Derby DE21 5AB</v>
      </c>
      <c r="C3046" t="s">
        <v>42</v>
      </c>
      <c r="D3046" t="s">
        <v>2221</v>
      </c>
      <c r="E3046" t="s">
        <v>16</v>
      </c>
      <c r="F3046" t="s">
        <v>734</v>
      </c>
      <c r="G3046" t="s">
        <v>232</v>
      </c>
      <c r="H3046" t="s">
        <v>228</v>
      </c>
      <c r="I3046" t="s">
        <v>980</v>
      </c>
      <c r="J3046" t="s">
        <v>981</v>
      </c>
      <c r="K3046" s="4">
        <v>46038</v>
      </c>
      <c r="L3046" s="5">
        <v>0.48819444444444443</v>
      </c>
      <c r="M3046" t="s">
        <v>953</v>
      </c>
      <c r="N3046" s="5">
        <v>7.291666666666667E-4</v>
      </c>
      <c r="O3046" t="s">
        <v>982</v>
      </c>
      <c r="P3046">
        <v>7.4999999999999997E-2</v>
      </c>
      <c r="Q3046">
        <v>20</v>
      </c>
      <c r="R3046" t="s">
        <v>998</v>
      </c>
      <c r="S3046" t="s">
        <v>987</v>
      </c>
    </row>
    <row r="3047" spans="1:19" x14ac:dyDescent="0.25">
      <c r="A3047" s="54">
        <f>_xlfn.XLOOKUP(B3047,'School Lookup'!D:D,'School Lookup'!F:F,0)</f>
        <v>544254</v>
      </c>
      <c r="B3047" s="54" t="str">
        <f>_xlfn.XLOOKUP(C3047,'School Lookup'!A:A,'School Lookup'!D:D,_xlfn.XLOOKUP(C3047,'School Lookup'!B:B,'School Lookup'!D:D,_xlfn.XLOOKUP(C3047,'School Lookup'!C:C,'School Lookup'!D:D,0)))</f>
        <v>Little Eaton Primary School Derby DE21 5AB</v>
      </c>
      <c r="C3047" t="s">
        <v>42</v>
      </c>
      <c r="D3047" t="s">
        <v>2222</v>
      </c>
      <c r="E3047" t="s">
        <v>16</v>
      </c>
      <c r="F3047" t="s">
        <v>734</v>
      </c>
      <c r="G3047" t="s">
        <v>232</v>
      </c>
      <c r="H3047" t="s">
        <v>228</v>
      </c>
      <c r="I3047" t="s">
        <v>980</v>
      </c>
      <c r="J3047" t="s">
        <v>981</v>
      </c>
      <c r="K3047" s="4">
        <v>46038</v>
      </c>
      <c r="L3047" s="5">
        <v>0.5180555555555556</v>
      </c>
      <c r="M3047" t="s">
        <v>953</v>
      </c>
      <c r="N3047" s="5">
        <v>1.1076388888888889E-2</v>
      </c>
      <c r="O3047" t="s">
        <v>982</v>
      </c>
      <c r="P3047">
        <v>1.133</v>
      </c>
      <c r="Q3047">
        <v>20</v>
      </c>
      <c r="R3047" t="s">
        <v>983</v>
      </c>
      <c r="S3047" t="s">
        <v>984</v>
      </c>
    </row>
    <row r="3048" spans="1:19" x14ac:dyDescent="0.25">
      <c r="A3048" s="54">
        <f>_xlfn.XLOOKUP(B3048,'School Lookup'!D:D,'School Lookup'!F:F,0)</f>
        <v>544254</v>
      </c>
      <c r="B3048" s="54" t="str">
        <f>_xlfn.XLOOKUP(C3048,'School Lookup'!A:A,'School Lookup'!D:D,_xlfn.XLOOKUP(C3048,'School Lookup'!B:B,'School Lookup'!D:D,_xlfn.XLOOKUP(C3048,'School Lookup'!C:C,'School Lookup'!D:D,0)))</f>
        <v>Little Eaton Primary School Derby DE21 5AB</v>
      </c>
      <c r="C3048" t="s">
        <v>42</v>
      </c>
      <c r="D3048" t="s">
        <v>2223</v>
      </c>
      <c r="E3048" t="s">
        <v>16</v>
      </c>
      <c r="F3048" t="s">
        <v>734</v>
      </c>
      <c r="G3048" t="s">
        <v>232</v>
      </c>
      <c r="H3048" t="s">
        <v>228</v>
      </c>
      <c r="I3048" t="s">
        <v>980</v>
      </c>
      <c r="J3048" t="s">
        <v>981</v>
      </c>
      <c r="K3048" s="4">
        <v>46038</v>
      </c>
      <c r="L3048" s="5">
        <v>0.65555555555555556</v>
      </c>
      <c r="M3048" t="s">
        <v>953</v>
      </c>
      <c r="N3048" s="5">
        <v>2.1180555555555558E-3</v>
      </c>
      <c r="O3048" t="s">
        <v>982</v>
      </c>
      <c r="P3048">
        <v>0.45800000000000002</v>
      </c>
      <c r="Q3048">
        <v>20</v>
      </c>
      <c r="R3048" t="s">
        <v>989</v>
      </c>
      <c r="S3048" t="s">
        <v>990</v>
      </c>
    </row>
    <row r="3049" spans="1:19" x14ac:dyDescent="0.25">
      <c r="A3049" s="54">
        <f>_xlfn.XLOOKUP(B3049,'School Lookup'!D:D,'School Lookup'!F:F,0)</f>
        <v>544254</v>
      </c>
      <c r="B3049" s="54" t="str">
        <f>_xlfn.XLOOKUP(C3049,'School Lookup'!A:A,'School Lookup'!D:D,_xlfn.XLOOKUP(C3049,'School Lookup'!B:B,'School Lookup'!D:D,_xlfn.XLOOKUP(C3049,'School Lookup'!C:C,'School Lookup'!D:D,0)))</f>
        <v>Little Eaton Primary School Derby DE21 5AB</v>
      </c>
      <c r="C3049" t="s">
        <v>42</v>
      </c>
      <c r="D3049" t="s">
        <v>2224</v>
      </c>
      <c r="E3049" t="s">
        <v>16</v>
      </c>
      <c r="F3049" t="s">
        <v>734</v>
      </c>
      <c r="G3049" t="s">
        <v>232</v>
      </c>
      <c r="H3049" t="s">
        <v>228</v>
      </c>
      <c r="I3049" t="s">
        <v>980</v>
      </c>
      <c r="J3049" t="s">
        <v>981</v>
      </c>
      <c r="K3049" s="4">
        <v>46038</v>
      </c>
      <c r="L3049" s="5">
        <v>0.65833333333333333</v>
      </c>
      <c r="M3049" t="s">
        <v>953</v>
      </c>
      <c r="N3049" s="5">
        <v>1.9675925925925924E-3</v>
      </c>
      <c r="O3049" t="s">
        <v>982</v>
      </c>
      <c r="P3049">
        <v>0.20200000000000001</v>
      </c>
      <c r="Q3049">
        <v>20</v>
      </c>
      <c r="R3049" t="s">
        <v>1006</v>
      </c>
      <c r="S3049" t="s">
        <v>994</v>
      </c>
    </row>
    <row r="3050" spans="1:19" x14ac:dyDescent="0.25">
      <c r="A3050" s="54">
        <f>_xlfn.XLOOKUP(B3050,'School Lookup'!D:D,'School Lookup'!F:F,0)</f>
        <v>823392</v>
      </c>
      <c r="B3050" s="54" t="str">
        <f>_xlfn.XLOOKUP(C3050,'School Lookup'!A:A,'School Lookup'!D:D,_xlfn.XLOOKUP(C3050,'School Lookup'!B:B,'School Lookup'!D:D,_xlfn.XLOOKUP(C3050,'School Lookup'!C:C,'School Lookup'!D:D,0)))</f>
        <v>Fitz Herbert C of E VA Primary School</v>
      </c>
      <c r="C3050" t="s">
        <v>22</v>
      </c>
      <c r="D3050">
        <v>142</v>
      </c>
      <c r="E3050" t="s">
        <v>16</v>
      </c>
      <c r="F3050" t="s">
        <v>734</v>
      </c>
      <c r="G3050" t="s">
        <v>134</v>
      </c>
      <c r="H3050" t="s">
        <v>347</v>
      </c>
      <c r="I3050" t="s">
        <v>958</v>
      </c>
      <c r="J3050" t="s">
        <v>959</v>
      </c>
      <c r="K3050" s="4">
        <v>46038</v>
      </c>
      <c r="L3050" s="5">
        <v>0.38004629629629627</v>
      </c>
      <c r="M3050" t="s">
        <v>953</v>
      </c>
      <c r="N3050" s="5">
        <v>6.2500000000000001E-4</v>
      </c>
      <c r="O3050" t="s">
        <v>960</v>
      </c>
      <c r="P3050">
        <v>0</v>
      </c>
      <c r="Q3050">
        <v>20</v>
      </c>
      <c r="R3050" t="s">
        <v>955</v>
      </c>
    </row>
    <row r="3051" spans="1:19" x14ac:dyDescent="0.25">
      <c r="A3051" s="54">
        <f>_xlfn.XLOOKUP(B3051,'School Lookup'!D:D,'School Lookup'!F:F,0)</f>
        <v>170692</v>
      </c>
      <c r="B3051" s="54" t="str">
        <f>_xlfn.XLOOKUP(C3051,'School Lookup'!A:A,'School Lookup'!D:D,_xlfn.XLOOKUP(C3051,'School Lookup'!B:B,'School Lookup'!D:D,_xlfn.XLOOKUP(C3051,'School Lookup'!C:C,'School Lookup'!D:D,0)))</f>
        <v>Anthony Bec Cmnty Primary</v>
      </c>
      <c r="C3051" t="s">
        <v>29</v>
      </c>
      <c r="D3051" t="s">
        <v>2225</v>
      </c>
      <c r="E3051" t="s">
        <v>16</v>
      </c>
      <c r="F3051" t="s">
        <v>734</v>
      </c>
      <c r="G3051" t="s">
        <v>229</v>
      </c>
      <c r="H3051" t="s">
        <v>318</v>
      </c>
      <c r="I3051" t="s">
        <v>980</v>
      </c>
      <c r="J3051" t="s">
        <v>981</v>
      </c>
      <c r="K3051" s="4">
        <v>46038</v>
      </c>
      <c r="L3051" s="5">
        <v>0.36975694444444446</v>
      </c>
      <c r="M3051" t="s">
        <v>953</v>
      </c>
      <c r="N3051" s="5">
        <v>2.3148148148148147E-5</v>
      </c>
      <c r="O3051" t="s">
        <v>982</v>
      </c>
      <c r="P3051">
        <v>0.02</v>
      </c>
      <c r="Q3051">
        <v>20</v>
      </c>
      <c r="R3051" t="s">
        <v>989</v>
      </c>
      <c r="S3051" t="s">
        <v>990</v>
      </c>
    </row>
    <row r="3052" spans="1:19" x14ac:dyDescent="0.25">
      <c r="A3052" s="54">
        <f>_xlfn.XLOOKUP(B3052,'School Lookup'!D:D,'School Lookup'!F:F,0)</f>
        <v>170692</v>
      </c>
      <c r="B3052" s="54" t="str">
        <f>_xlfn.XLOOKUP(C3052,'School Lookup'!A:A,'School Lookup'!D:D,_xlfn.XLOOKUP(C3052,'School Lookup'!B:B,'School Lookup'!D:D,_xlfn.XLOOKUP(C3052,'School Lookup'!C:C,'School Lookup'!D:D,0)))</f>
        <v>Anthony Bec Cmnty Primary</v>
      </c>
      <c r="C3052" t="s">
        <v>29</v>
      </c>
      <c r="D3052" t="s">
        <v>2226</v>
      </c>
      <c r="E3052" t="s">
        <v>16</v>
      </c>
      <c r="F3052" t="s">
        <v>734</v>
      </c>
      <c r="G3052" t="s">
        <v>229</v>
      </c>
      <c r="H3052" t="s">
        <v>318</v>
      </c>
      <c r="I3052" t="s">
        <v>980</v>
      </c>
      <c r="J3052" t="s">
        <v>981</v>
      </c>
      <c r="K3052" s="4">
        <v>46038</v>
      </c>
      <c r="L3052" s="5">
        <v>0.36996527777777777</v>
      </c>
      <c r="M3052" t="s">
        <v>953</v>
      </c>
      <c r="N3052" s="5">
        <v>1.7361111111111112E-4</v>
      </c>
      <c r="O3052" t="s">
        <v>982</v>
      </c>
      <c r="P3052">
        <v>0.02</v>
      </c>
      <c r="Q3052">
        <v>20</v>
      </c>
      <c r="R3052" t="s">
        <v>993</v>
      </c>
      <c r="S3052" t="s">
        <v>994</v>
      </c>
    </row>
    <row r="3053" spans="1:19" x14ac:dyDescent="0.25">
      <c r="A3053" s="54">
        <f>_xlfn.XLOOKUP(B3053,'School Lookup'!D:D,'School Lookup'!F:F,0)</f>
        <v>170692</v>
      </c>
      <c r="B3053" s="54" t="str">
        <f>_xlfn.XLOOKUP(C3053,'School Lookup'!A:A,'School Lookup'!D:D,_xlfn.XLOOKUP(C3053,'School Lookup'!B:B,'School Lookup'!D:D,_xlfn.XLOOKUP(C3053,'School Lookup'!C:C,'School Lookup'!D:D,0)))</f>
        <v>Anthony Bec Cmnty Primary</v>
      </c>
      <c r="C3053" t="s">
        <v>29</v>
      </c>
      <c r="D3053" t="s">
        <v>1749</v>
      </c>
      <c r="E3053" t="s">
        <v>16</v>
      </c>
      <c r="F3053" t="s">
        <v>734</v>
      </c>
      <c r="G3053" t="s">
        <v>229</v>
      </c>
      <c r="H3053" t="s">
        <v>318</v>
      </c>
      <c r="I3053" t="s">
        <v>980</v>
      </c>
      <c r="J3053" t="s">
        <v>981</v>
      </c>
      <c r="K3053" s="4">
        <v>46038</v>
      </c>
      <c r="L3053" s="5">
        <v>0.37040509259259258</v>
      </c>
      <c r="M3053" t="s">
        <v>953</v>
      </c>
      <c r="N3053" s="5">
        <v>6.9444444444444447E-4</v>
      </c>
      <c r="O3053" t="s">
        <v>982</v>
      </c>
      <c r="P3053">
        <v>7.2999999999999995E-2</v>
      </c>
      <c r="Q3053">
        <v>20</v>
      </c>
      <c r="R3053" t="s">
        <v>1011</v>
      </c>
      <c r="S3053" t="s">
        <v>984</v>
      </c>
    </row>
    <row r="3054" spans="1:19" x14ac:dyDescent="0.25">
      <c r="A3054" s="54">
        <f>_xlfn.XLOOKUP(B3054,'School Lookup'!D:D,'School Lookup'!F:F,0)</f>
        <v>170692</v>
      </c>
      <c r="B3054" s="54" t="str">
        <f>_xlfn.XLOOKUP(C3054,'School Lookup'!A:A,'School Lookup'!D:D,_xlfn.XLOOKUP(C3054,'School Lookup'!B:B,'School Lookup'!D:D,_xlfn.XLOOKUP(C3054,'School Lookup'!C:C,'School Lookup'!D:D,0)))</f>
        <v>Anthony Bec Cmnty Primary</v>
      </c>
      <c r="C3054" t="s">
        <v>29</v>
      </c>
      <c r="D3054" t="s">
        <v>1943</v>
      </c>
      <c r="E3054" t="s">
        <v>16</v>
      </c>
      <c r="F3054" t="s">
        <v>734</v>
      </c>
      <c r="G3054" t="s">
        <v>229</v>
      </c>
      <c r="H3054" t="s">
        <v>318</v>
      </c>
      <c r="I3054" t="s">
        <v>980</v>
      </c>
      <c r="J3054" t="s">
        <v>981</v>
      </c>
      <c r="K3054" s="4">
        <v>46038</v>
      </c>
      <c r="L3054" s="5">
        <v>0.37160879629629628</v>
      </c>
      <c r="M3054" t="s">
        <v>953</v>
      </c>
      <c r="N3054" s="5">
        <v>2.0833333333333335E-4</v>
      </c>
      <c r="O3054" t="s">
        <v>982</v>
      </c>
      <c r="P3054">
        <v>2.3E-2</v>
      </c>
      <c r="Q3054">
        <v>20</v>
      </c>
      <c r="R3054" t="s">
        <v>993</v>
      </c>
      <c r="S3054" t="s">
        <v>994</v>
      </c>
    </row>
    <row r="3055" spans="1:19" x14ac:dyDescent="0.25">
      <c r="A3055" s="54">
        <f>_xlfn.XLOOKUP(B3055,'School Lookup'!D:D,'School Lookup'!F:F,0)</f>
        <v>170692</v>
      </c>
      <c r="B3055" s="54" t="str">
        <f>_xlfn.XLOOKUP(C3055,'School Lookup'!A:A,'School Lookup'!D:D,_xlfn.XLOOKUP(C3055,'School Lookup'!B:B,'School Lookup'!D:D,_xlfn.XLOOKUP(C3055,'School Lookup'!C:C,'School Lookup'!D:D,0)))</f>
        <v>Anthony Bec Cmnty Primary</v>
      </c>
      <c r="C3055" t="s">
        <v>29</v>
      </c>
      <c r="D3055" t="s">
        <v>1283</v>
      </c>
      <c r="E3055" t="s">
        <v>16</v>
      </c>
      <c r="F3055" t="s">
        <v>734</v>
      </c>
      <c r="G3055" t="s">
        <v>229</v>
      </c>
      <c r="H3055" t="s">
        <v>318</v>
      </c>
      <c r="I3055" t="s">
        <v>980</v>
      </c>
      <c r="J3055" t="s">
        <v>981</v>
      </c>
      <c r="K3055" s="4">
        <v>46038</v>
      </c>
      <c r="L3055" s="5">
        <v>0.37593749999999998</v>
      </c>
      <c r="M3055" t="s">
        <v>953</v>
      </c>
      <c r="N3055" s="5">
        <v>3.8194444444444446E-4</v>
      </c>
      <c r="O3055" t="s">
        <v>982</v>
      </c>
      <c r="P3055">
        <v>4.1000000000000002E-2</v>
      </c>
      <c r="Q3055">
        <v>20</v>
      </c>
      <c r="R3055" t="s">
        <v>998</v>
      </c>
      <c r="S3055" t="s">
        <v>987</v>
      </c>
    </row>
    <row r="3056" spans="1:19" x14ac:dyDescent="0.25">
      <c r="A3056" s="54">
        <f>_xlfn.XLOOKUP(B3056,'School Lookup'!D:D,'School Lookup'!F:F,0)</f>
        <v>170692</v>
      </c>
      <c r="B3056" s="54" t="str">
        <f>_xlfn.XLOOKUP(C3056,'School Lookup'!A:A,'School Lookup'!D:D,_xlfn.XLOOKUP(C3056,'School Lookup'!B:B,'School Lookup'!D:D,_xlfn.XLOOKUP(C3056,'School Lookup'!C:C,'School Lookup'!D:D,0)))</f>
        <v>Anthony Bec Cmnty Primary</v>
      </c>
      <c r="C3056" t="s">
        <v>29</v>
      </c>
      <c r="D3056" t="s">
        <v>2227</v>
      </c>
      <c r="E3056" t="s">
        <v>16</v>
      </c>
      <c r="F3056" t="s">
        <v>734</v>
      </c>
      <c r="G3056" t="s">
        <v>229</v>
      </c>
      <c r="H3056" t="s">
        <v>318</v>
      </c>
      <c r="I3056" t="s">
        <v>980</v>
      </c>
      <c r="J3056" t="s">
        <v>981</v>
      </c>
      <c r="K3056" s="4">
        <v>46038</v>
      </c>
      <c r="L3056" s="5">
        <v>0.37997685185185187</v>
      </c>
      <c r="M3056" t="s">
        <v>953</v>
      </c>
      <c r="N3056" s="5">
        <v>2.3148148148148149E-4</v>
      </c>
      <c r="O3056" t="s">
        <v>982</v>
      </c>
      <c r="P3056">
        <v>2.5000000000000001E-2</v>
      </c>
      <c r="Q3056">
        <v>20</v>
      </c>
      <c r="R3056" t="s">
        <v>983</v>
      </c>
      <c r="S3056" t="s">
        <v>984</v>
      </c>
    </row>
    <row r="3057" spans="1:19" x14ac:dyDescent="0.25">
      <c r="A3057" s="54">
        <f>_xlfn.XLOOKUP(B3057,'School Lookup'!D:D,'School Lookup'!F:F,0)</f>
        <v>170692</v>
      </c>
      <c r="B3057" s="54" t="str">
        <f>_xlfn.XLOOKUP(C3057,'School Lookup'!A:A,'School Lookup'!D:D,_xlfn.XLOOKUP(C3057,'School Lookup'!B:B,'School Lookup'!D:D,_xlfn.XLOOKUP(C3057,'School Lookup'!C:C,'School Lookup'!D:D,0)))</f>
        <v>Anthony Bec Cmnty Primary</v>
      </c>
      <c r="C3057" t="s">
        <v>29</v>
      </c>
      <c r="D3057" t="s">
        <v>2228</v>
      </c>
      <c r="E3057" t="s">
        <v>16</v>
      </c>
      <c r="F3057" t="s">
        <v>734</v>
      </c>
      <c r="G3057" t="s">
        <v>229</v>
      </c>
      <c r="H3057" t="s">
        <v>318</v>
      </c>
      <c r="I3057" t="s">
        <v>980</v>
      </c>
      <c r="J3057" t="s">
        <v>981</v>
      </c>
      <c r="K3057" s="4">
        <v>46038</v>
      </c>
      <c r="L3057" s="5">
        <v>0.38363425925925926</v>
      </c>
      <c r="M3057" t="s">
        <v>953</v>
      </c>
      <c r="N3057" s="5">
        <v>2.4305555555555555E-4</v>
      </c>
      <c r="O3057" t="s">
        <v>982</v>
      </c>
      <c r="P3057">
        <v>5.5E-2</v>
      </c>
      <c r="Q3057">
        <v>20</v>
      </c>
      <c r="R3057" t="s">
        <v>1074</v>
      </c>
      <c r="S3057" t="s">
        <v>990</v>
      </c>
    </row>
    <row r="3058" spans="1:19" x14ac:dyDescent="0.25">
      <c r="A3058" s="54">
        <f>_xlfn.XLOOKUP(B3058,'School Lookup'!D:D,'School Lookup'!F:F,0)</f>
        <v>170692</v>
      </c>
      <c r="B3058" s="54" t="str">
        <f>_xlfn.XLOOKUP(C3058,'School Lookup'!A:A,'School Lookup'!D:D,_xlfn.XLOOKUP(C3058,'School Lookup'!B:B,'School Lookup'!D:D,_xlfn.XLOOKUP(C3058,'School Lookup'!C:C,'School Lookup'!D:D,0)))</f>
        <v>Anthony Bec Cmnty Primary</v>
      </c>
      <c r="C3058" t="s">
        <v>29</v>
      </c>
      <c r="D3058" t="s">
        <v>1636</v>
      </c>
      <c r="E3058" t="s">
        <v>16</v>
      </c>
      <c r="F3058" t="s">
        <v>734</v>
      </c>
      <c r="G3058" t="s">
        <v>229</v>
      </c>
      <c r="H3058" t="s">
        <v>318</v>
      </c>
      <c r="I3058" t="s">
        <v>980</v>
      </c>
      <c r="J3058" t="s">
        <v>981</v>
      </c>
      <c r="K3058" s="4">
        <v>46038</v>
      </c>
      <c r="L3058" s="5">
        <v>0.38442129629629629</v>
      </c>
      <c r="M3058" t="s">
        <v>953</v>
      </c>
      <c r="N3058" s="5">
        <v>2.4305555555555555E-4</v>
      </c>
      <c r="O3058" t="s">
        <v>982</v>
      </c>
      <c r="P3058">
        <v>2.7E-2</v>
      </c>
      <c r="Q3058">
        <v>20</v>
      </c>
      <c r="R3058" t="s">
        <v>986</v>
      </c>
      <c r="S3058" t="s">
        <v>987</v>
      </c>
    </row>
    <row r="3059" spans="1:19" x14ac:dyDescent="0.25">
      <c r="A3059" s="54">
        <f>_xlfn.XLOOKUP(B3059,'School Lookup'!D:D,'School Lookup'!F:F,0)</f>
        <v>170692</v>
      </c>
      <c r="B3059" s="54" t="str">
        <f>_xlfn.XLOOKUP(C3059,'School Lookup'!A:A,'School Lookup'!D:D,_xlfn.XLOOKUP(C3059,'School Lookup'!B:B,'School Lookup'!D:D,_xlfn.XLOOKUP(C3059,'School Lookup'!C:C,'School Lookup'!D:D,0)))</f>
        <v>Anthony Bec Cmnty Primary</v>
      </c>
      <c r="C3059" t="s">
        <v>29</v>
      </c>
      <c r="D3059" t="s">
        <v>1752</v>
      </c>
      <c r="E3059" t="s">
        <v>16</v>
      </c>
      <c r="F3059" t="s">
        <v>734</v>
      </c>
      <c r="G3059" t="s">
        <v>229</v>
      </c>
      <c r="H3059" t="s">
        <v>318</v>
      </c>
      <c r="I3059" t="s">
        <v>980</v>
      </c>
      <c r="J3059" t="s">
        <v>981</v>
      </c>
      <c r="K3059" s="4">
        <v>46038</v>
      </c>
      <c r="L3059" s="5">
        <v>0.38505787037037037</v>
      </c>
      <c r="M3059" t="s">
        <v>953</v>
      </c>
      <c r="N3059" s="5">
        <v>1.8518518518518518E-4</v>
      </c>
      <c r="O3059" t="s">
        <v>982</v>
      </c>
      <c r="P3059">
        <v>2.1000000000000001E-2</v>
      </c>
      <c r="Q3059">
        <v>20</v>
      </c>
      <c r="R3059" t="s">
        <v>986</v>
      </c>
      <c r="S3059" t="s">
        <v>987</v>
      </c>
    </row>
    <row r="3060" spans="1:19" x14ac:dyDescent="0.25">
      <c r="A3060" s="54">
        <f>_xlfn.XLOOKUP(B3060,'School Lookup'!D:D,'School Lookup'!F:F,0)</f>
        <v>170692</v>
      </c>
      <c r="B3060" s="54" t="str">
        <f>_xlfn.XLOOKUP(C3060,'School Lookup'!A:A,'School Lookup'!D:D,_xlfn.XLOOKUP(C3060,'School Lookup'!B:B,'School Lookup'!D:D,_xlfn.XLOOKUP(C3060,'School Lookup'!C:C,'School Lookup'!D:D,0)))</f>
        <v>Anthony Bec Cmnty Primary</v>
      </c>
      <c r="C3060" t="s">
        <v>29</v>
      </c>
      <c r="D3060" t="s">
        <v>2094</v>
      </c>
      <c r="E3060" t="s">
        <v>16</v>
      </c>
      <c r="F3060" t="s">
        <v>734</v>
      </c>
      <c r="G3060" t="s">
        <v>229</v>
      </c>
      <c r="H3060" t="s">
        <v>318</v>
      </c>
      <c r="I3060" t="s">
        <v>980</v>
      </c>
      <c r="J3060" t="s">
        <v>981</v>
      </c>
      <c r="K3060" s="4">
        <v>46038</v>
      </c>
      <c r="L3060" s="5">
        <v>0.43741898148148151</v>
      </c>
      <c r="M3060" t="s">
        <v>953</v>
      </c>
      <c r="N3060" s="5">
        <v>1.8518518518518518E-4</v>
      </c>
      <c r="O3060" t="s">
        <v>982</v>
      </c>
      <c r="P3060">
        <v>2.1000000000000001E-2</v>
      </c>
      <c r="Q3060">
        <v>20</v>
      </c>
      <c r="R3060" t="s">
        <v>998</v>
      </c>
      <c r="S3060" t="s">
        <v>987</v>
      </c>
    </row>
    <row r="3061" spans="1:19" x14ac:dyDescent="0.25">
      <c r="A3061" s="54">
        <f>_xlfn.XLOOKUP(B3061,'School Lookup'!D:D,'School Lookup'!F:F,0)</f>
        <v>170692</v>
      </c>
      <c r="B3061" s="54" t="str">
        <f>_xlfn.XLOOKUP(C3061,'School Lookup'!A:A,'School Lookup'!D:D,_xlfn.XLOOKUP(C3061,'School Lookup'!B:B,'School Lookup'!D:D,_xlfn.XLOOKUP(C3061,'School Lookup'!C:C,'School Lookup'!D:D,0)))</f>
        <v>Anthony Bec Cmnty Primary</v>
      </c>
      <c r="C3061" t="s">
        <v>29</v>
      </c>
      <c r="D3061" t="s">
        <v>1283</v>
      </c>
      <c r="E3061" t="s">
        <v>16</v>
      </c>
      <c r="F3061" t="s">
        <v>734</v>
      </c>
      <c r="G3061" t="s">
        <v>229</v>
      </c>
      <c r="H3061" t="s">
        <v>318</v>
      </c>
      <c r="I3061" t="s">
        <v>980</v>
      </c>
      <c r="J3061" t="s">
        <v>981</v>
      </c>
      <c r="K3061" s="4">
        <v>46038</v>
      </c>
      <c r="L3061" s="5">
        <v>0.43960648148148146</v>
      </c>
      <c r="M3061" t="s">
        <v>953</v>
      </c>
      <c r="N3061" s="5">
        <v>3.4722222222222224E-4</v>
      </c>
      <c r="O3061" t="s">
        <v>982</v>
      </c>
      <c r="P3061">
        <v>3.6999999999999998E-2</v>
      </c>
      <c r="Q3061">
        <v>20</v>
      </c>
      <c r="R3061" t="s">
        <v>998</v>
      </c>
      <c r="S3061" t="s">
        <v>987</v>
      </c>
    </row>
    <row r="3062" spans="1:19" x14ac:dyDescent="0.25">
      <c r="A3062" s="54">
        <f>_xlfn.XLOOKUP(B3062,'School Lookup'!D:D,'School Lookup'!F:F,0)</f>
        <v>170692</v>
      </c>
      <c r="B3062" s="54" t="str">
        <f>_xlfn.XLOOKUP(C3062,'School Lookup'!A:A,'School Lookup'!D:D,_xlfn.XLOOKUP(C3062,'School Lookup'!B:B,'School Lookup'!D:D,_xlfn.XLOOKUP(C3062,'School Lookup'!C:C,'School Lookup'!D:D,0)))</f>
        <v>Anthony Bec Cmnty Primary</v>
      </c>
      <c r="C3062" t="s">
        <v>29</v>
      </c>
      <c r="D3062" t="s">
        <v>1283</v>
      </c>
      <c r="E3062" t="s">
        <v>16</v>
      </c>
      <c r="F3062" t="s">
        <v>734</v>
      </c>
      <c r="G3062" t="s">
        <v>229</v>
      </c>
      <c r="H3062" t="s">
        <v>318</v>
      </c>
      <c r="I3062" t="s">
        <v>980</v>
      </c>
      <c r="J3062" t="s">
        <v>981</v>
      </c>
      <c r="K3062" s="4">
        <v>46038</v>
      </c>
      <c r="L3062" s="5">
        <v>0.44208333333333333</v>
      </c>
      <c r="M3062" t="s">
        <v>953</v>
      </c>
      <c r="N3062" s="5">
        <v>1.6203703703703703E-4</v>
      </c>
      <c r="O3062" t="s">
        <v>982</v>
      </c>
      <c r="P3062">
        <v>0.02</v>
      </c>
      <c r="Q3062">
        <v>20</v>
      </c>
      <c r="R3062" t="s">
        <v>998</v>
      </c>
      <c r="S3062" t="s">
        <v>987</v>
      </c>
    </row>
    <row r="3063" spans="1:19" x14ac:dyDescent="0.25">
      <c r="A3063" s="54">
        <f>_xlfn.XLOOKUP(B3063,'School Lookup'!D:D,'School Lookup'!F:F,0)</f>
        <v>170692</v>
      </c>
      <c r="B3063" s="54" t="str">
        <f>_xlfn.XLOOKUP(C3063,'School Lookup'!A:A,'School Lookup'!D:D,_xlfn.XLOOKUP(C3063,'School Lookup'!B:B,'School Lookup'!D:D,_xlfn.XLOOKUP(C3063,'School Lookup'!C:C,'School Lookup'!D:D,0)))</f>
        <v>Anthony Bec Cmnty Primary</v>
      </c>
      <c r="C3063" t="s">
        <v>29</v>
      </c>
      <c r="D3063" t="s">
        <v>1456</v>
      </c>
      <c r="E3063" t="s">
        <v>16</v>
      </c>
      <c r="F3063" t="s">
        <v>734</v>
      </c>
      <c r="G3063" t="s">
        <v>229</v>
      </c>
      <c r="H3063" t="s">
        <v>318</v>
      </c>
      <c r="I3063" t="s">
        <v>980</v>
      </c>
      <c r="J3063" t="s">
        <v>981</v>
      </c>
      <c r="K3063" s="4">
        <v>46038</v>
      </c>
      <c r="L3063" s="5">
        <v>0.47473379629629631</v>
      </c>
      <c r="M3063" t="s">
        <v>953</v>
      </c>
      <c r="N3063" s="5">
        <v>1.9675925925925926E-4</v>
      </c>
      <c r="O3063" t="s">
        <v>982</v>
      </c>
      <c r="P3063">
        <v>4.4999999999999998E-2</v>
      </c>
      <c r="Q3063">
        <v>20</v>
      </c>
      <c r="R3063" t="s">
        <v>1074</v>
      </c>
      <c r="S3063" t="s">
        <v>990</v>
      </c>
    </row>
    <row r="3064" spans="1:19" x14ac:dyDescent="0.25">
      <c r="A3064" s="54">
        <f>_xlfn.XLOOKUP(B3064,'School Lookup'!D:D,'School Lookup'!F:F,0)</f>
        <v>170692</v>
      </c>
      <c r="B3064" s="54" t="str">
        <f>_xlfn.XLOOKUP(C3064,'School Lookup'!A:A,'School Lookup'!D:D,_xlfn.XLOOKUP(C3064,'School Lookup'!B:B,'School Lookup'!D:D,_xlfn.XLOOKUP(C3064,'School Lookup'!C:C,'School Lookup'!D:D,0)))</f>
        <v>Anthony Bec Cmnty Primary</v>
      </c>
      <c r="C3064" t="s">
        <v>29</v>
      </c>
      <c r="D3064" t="s">
        <v>1456</v>
      </c>
      <c r="E3064" t="s">
        <v>16</v>
      </c>
      <c r="F3064" t="s">
        <v>734</v>
      </c>
      <c r="G3064" t="s">
        <v>229</v>
      </c>
      <c r="H3064" t="s">
        <v>318</v>
      </c>
      <c r="I3064" t="s">
        <v>980</v>
      </c>
      <c r="J3064" t="s">
        <v>981</v>
      </c>
      <c r="K3064" s="4">
        <v>46038</v>
      </c>
      <c r="L3064" s="5">
        <v>0.48837962962962961</v>
      </c>
      <c r="M3064" t="s">
        <v>953</v>
      </c>
      <c r="N3064" s="5">
        <v>2.4305555555555555E-4</v>
      </c>
      <c r="O3064" t="s">
        <v>982</v>
      </c>
      <c r="P3064">
        <v>5.5E-2</v>
      </c>
      <c r="Q3064">
        <v>20</v>
      </c>
      <c r="R3064" t="s">
        <v>1074</v>
      </c>
      <c r="S3064" t="s">
        <v>990</v>
      </c>
    </row>
    <row r="3065" spans="1:19" x14ac:dyDescent="0.25">
      <c r="A3065" s="54">
        <f>_xlfn.XLOOKUP(B3065,'School Lookup'!D:D,'School Lookup'!F:F,0)</f>
        <v>170692</v>
      </c>
      <c r="B3065" s="54" t="str">
        <f>_xlfn.XLOOKUP(C3065,'School Lookup'!A:A,'School Lookup'!D:D,_xlfn.XLOOKUP(C3065,'School Lookup'!B:B,'School Lookup'!D:D,_xlfn.XLOOKUP(C3065,'School Lookup'!C:C,'School Lookup'!D:D,0)))</f>
        <v>Anthony Bec Cmnty Primary</v>
      </c>
      <c r="C3065" t="s">
        <v>29</v>
      </c>
      <c r="D3065" t="s">
        <v>1796</v>
      </c>
      <c r="E3065" t="s">
        <v>16</v>
      </c>
      <c r="F3065" t="s">
        <v>734</v>
      </c>
      <c r="G3065" t="s">
        <v>229</v>
      </c>
      <c r="H3065" t="s">
        <v>318</v>
      </c>
      <c r="I3065" t="s">
        <v>980</v>
      </c>
      <c r="J3065" t="s">
        <v>981</v>
      </c>
      <c r="K3065" s="4">
        <v>46038</v>
      </c>
      <c r="L3065" s="5">
        <v>0.55074074074074075</v>
      </c>
      <c r="M3065" t="s">
        <v>953</v>
      </c>
      <c r="N3065" s="5">
        <v>3.4722222222222222E-5</v>
      </c>
      <c r="O3065" t="s">
        <v>982</v>
      </c>
      <c r="P3065">
        <v>0.02</v>
      </c>
      <c r="Q3065">
        <v>20</v>
      </c>
      <c r="R3065" t="s">
        <v>986</v>
      </c>
      <c r="S3065" t="s">
        <v>987</v>
      </c>
    </row>
    <row r="3066" spans="1:19" x14ac:dyDescent="0.25">
      <c r="A3066" s="54">
        <f>_xlfn.XLOOKUP(B3066,'School Lookup'!D:D,'School Lookup'!F:F,0)</f>
        <v>170692</v>
      </c>
      <c r="B3066" s="54" t="str">
        <f>_xlfn.XLOOKUP(C3066,'School Lookup'!A:A,'School Lookup'!D:D,_xlfn.XLOOKUP(C3066,'School Lookup'!B:B,'School Lookup'!D:D,_xlfn.XLOOKUP(C3066,'School Lookup'!C:C,'School Lookup'!D:D,0)))</f>
        <v>Anthony Bec Cmnty Primary</v>
      </c>
      <c r="C3066" t="s">
        <v>29</v>
      </c>
      <c r="D3066" t="s">
        <v>1796</v>
      </c>
      <c r="E3066" t="s">
        <v>16</v>
      </c>
      <c r="F3066" t="s">
        <v>734</v>
      </c>
      <c r="G3066" t="s">
        <v>229</v>
      </c>
      <c r="H3066" t="s">
        <v>318</v>
      </c>
      <c r="I3066" t="s">
        <v>980</v>
      </c>
      <c r="J3066" t="s">
        <v>981</v>
      </c>
      <c r="K3066" s="4">
        <v>46038</v>
      </c>
      <c r="L3066" s="5">
        <v>0.55530092592592595</v>
      </c>
      <c r="M3066" t="s">
        <v>953</v>
      </c>
      <c r="N3066" s="5">
        <v>2.3148148148148147E-5</v>
      </c>
      <c r="O3066" t="s">
        <v>982</v>
      </c>
      <c r="P3066">
        <v>0.02</v>
      </c>
      <c r="Q3066">
        <v>20</v>
      </c>
      <c r="R3066" t="s">
        <v>986</v>
      </c>
      <c r="S3066" t="s">
        <v>987</v>
      </c>
    </row>
    <row r="3067" spans="1:19" x14ac:dyDescent="0.25">
      <c r="A3067" s="54">
        <f>_xlfn.XLOOKUP(B3067,'School Lookup'!D:D,'School Lookup'!F:F,0)</f>
        <v>170692</v>
      </c>
      <c r="B3067" s="54" t="str">
        <f>_xlfn.XLOOKUP(C3067,'School Lookup'!A:A,'School Lookup'!D:D,_xlfn.XLOOKUP(C3067,'School Lookup'!B:B,'School Lookup'!D:D,_xlfn.XLOOKUP(C3067,'School Lookup'!C:C,'School Lookup'!D:D,0)))</f>
        <v>Anthony Bec Cmnty Primary</v>
      </c>
      <c r="C3067" t="s">
        <v>29</v>
      </c>
      <c r="D3067" t="s">
        <v>2229</v>
      </c>
      <c r="E3067" t="s">
        <v>16</v>
      </c>
      <c r="F3067" t="s">
        <v>734</v>
      </c>
      <c r="G3067" t="s">
        <v>229</v>
      </c>
      <c r="H3067" t="s">
        <v>318</v>
      </c>
      <c r="I3067" t="s">
        <v>980</v>
      </c>
      <c r="J3067" t="s">
        <v>981</v>
      </c>
      <c r="K3067" s="4">
        <v>46038</v>
      </c>
      <c r="L3067" s="5">
        <v>0.5801736111111111</v>
      </c>
      <c r="M3067" t="s">
        <v>953</v>
      </c>
      <c r="N3067" s="5">
        <v>4.6296296296296294E-5</v>
      </c>
      <c r="O3067" t="s">
        <v>982</v>
      </c>
      <c r="P3067">
        <v>0.02</v>
      </c>
      <c r="Q3067">
        <v>20</v>
      </c>
      <c r="R3067" t="s">
        <v>1074</v>
      </c>
      <c r="S3067" t="s">
        <v>990</v>
      </c>
    </row>
    <row r="3068" spans="1:19" x14ac:dyDescent="0.25">
      <c r="A3068" s="54">
        <f>_xlfn.XLOOKUP(B3068,'School Lookup'!D:D,'School Lookup'!F:F,0)</f>
        <v>170692</v>
      </c>
      <c r="B3068" s="54" t="str">
        <f>_xlfn.XLOOKUP(C3068,'School Lookup'!A:A,'School Lookup'!D:D,_xlfn.XLOOKUP(C3068,'School Lookup'!B:B,'School Lookup'!D:D,_xlfn.XLOOKUP(C3068,'School Lookup'!C:C,'School Lookup'!D:D,0)))</f>
        <v>Anthony Bec Cmnty Primary</v>
      </c>
      <c r="C3068" t="s">
        <v>29</v>
      </c>
      <c r="D3068" t="s">
        <v>1796</v>
      </c>
      <c r="E3068" t="s">
        <v>16</v>
      </c>
      <c r="F3068" t="s">
        <v>734</v>
      </c>
      <c r="G3068" t="s">
        <v>229</v>
      </c>
      <c r="H3068" t="s">
        <v>318</v>
      </c>
      <c r="I3068" t="s">
        <v>980</v>
      </c>
      <c r="J3068" t="s">
        <v>981</v>
      </c>
      <c r="K3068" s="4">
        <v>46038</v>
      </c>
      <c r="L3068" s="5">
        <v>0.64255787037037038</v>
      </c>
      <c r="M3068" t="s">
        <v>953</v>
      </c>
      <c r="N3068" s="5">
        <v>1.1226851851851851E-3</v>
      </c>
      <c r="O3068" t="s">
        <v>982</v>
      </c>
      <c r="P3068">
        <v>0.11600000000000001</v>
      </c>
      <c r="Q3068">
        <v>20</v>
      </c>
      <c r="R3068" t="s">
        <v>986</v>
      </c>
      <c r="S3068" t="s">
        <v>987</v>
      </c>
    </row>
    <row r="3069" spans="1:19" x14ac:dyDescent="0.25">
      <c r="A3069" s="54">
        <f>_xlfn.XLOOKUP(B3069,'School Lookup'!D:D,'School Lookup'!F:F,0)</f>
        <v>170692</v>
      </c>
      <c r="B3069" s="54" t="str">
        <f>_xlfn.XLOOKUP(C3069,'School Lookup'!A:A,'School Lookup'!D:D,_xlfn.XLOOKUP(C3069,'School Lookup'!B:B,'School Lookup'!D:D,_xlfn.XLOOKUP(C3069,'School Lookup'!C:C,'School Lookup'!D:D,0)))</f>
        <v>Anthony Bec Cmnty Primary</v>
      </c>
      <c r="C3069" t="s">
        <v>29</v>
      </c>
      <c r="D3069" t="s">
        <v>2230</v>
      </c>
      <c r="E3069" t="s">
        <v>16</v>
      </c>
      <c r="F3069" t="s">
        <v>734</v>
      </c>
      <c r="G3069" t="s">
        <v>229</v>
      </c>
      <c r="H3069" t="s">
        <v>318</v>
      </c>
      <c r="I3069" t="s">
        <v>980</v>
      </c>
      <c r="J3069" t="s">
        <v>981</v>
      </c>
      <c r="K3069" s="4">
        <v>46038</v>
      </c>
      <c r="L3069" s="5">
        <v>0.65103009259259259</v>
      </c>
      <c r="M3069" t="s">
        <v>953</v>
      </c>
      <c r="N3069" s="5">
        <v>5.6597222222222222E-3</v>
      </c>
      <c r="O3069" t="s">
        <v>982</v>
      </c>
      <c r="P3069">
        <v>0.57999999999999996</v>
      </c>
      <c r="Q3069">
        <v>20</v>
      </c>
      <c r="R3069" t="s">
        <v>983</v>
      </c>
      <c r="S3069" t="s">
        <v>984</v>
      </c>
    </row>
    <row r="3070" spans="1:19" x14ac:dyDescent="0.25">
      <c r="A3070" s="54">
        <f>_xlfn.XLOOKUP(B3070,'School Lookup'!D:D,'School Lookup'!F:F,0)</f>
        <v>170692</v>
      </c>
      <c r="B3070" s="54" t="str">
        <f>_xlfn.XLOOKUP(C3070,'School Lookup'!A:A,'School Lookup'!D:D,_xlfn.XLOOKUP(C3070,'School Lookup'!B:B,'School Lookup'!D:D,_xlfn.XLOOKUP(C3070,'School Lookup'!C:C,'School Lookup'!D:D,0)))</f>
        <v>Anthony Bec Cmnty Primary</v>
      </c>
      <c r="C3070" t="s">
        <v>29</v>
      </c>
      <c r="D3070" t="s">
        <v>2231</v>
      </c>
      <c r="E3070" t="s">
        <v>16</v>
      </c>
      <c r="F3070" t="s">
        <v>734</v>
      </c>
      <c r="G3070" t="s">
        <v>229</v>
      </c>
      <c r="H3070" t="s">
        <v>318</v>
      </c>
      <c r="I3070" t="s">
        <v>980</v>
      </c>
      <c r="J3070" t="s">
        <v>959</v>
      </c>
      <c r="K3070" s="4">
        <v>46038</v>
      </c>
      <c r="L3070" s="5">
        <v>0.41641203703703705</v>
      </c>
      <c r="M3070" t="s">
        <v>953</v>
      </c>
      <c r="N3070" s="5">
        <v>1.1111111111111111E-3</v>
      </c>
      <c r="O3070" t="s">
        <v>960</v>
      </c>
      <c r="P3070">
        <v>2.1999999999999999E-2</v>
      </c>
      <c r="Q3070">
        <v>20</v>
      </c>
      <c r="R3070" t="s">
        <v>1071</v>
      </c>
      <c r="S3070" t="s">
        <v>966</v>
      </c>
    </row>
    <row r="3071" spans="1:19" x14ac:dyDescent="0.25">
      <c r="A3071" s="54">
        <f>_xlfn.XLOOKUP(B3071,'School Lookup'!D:D,'School Lookup'!F:F,0)</f>
        <v>170692</v>
      </c>
      <c r="B3071" s="54" t="str">
        <f>_xlfn.XLOOKUP(C3071,'School Lookup'!A:A,'School Lookup'!D:D,_xlfn.XLOOKUP(C3071,'School Lookup'!B:B,'School Lookup'!D:D,_xlfn.XLOOKUP(C3071,'School Lookup'!C:C,'School Lookup'!D:D,0)))</f>
        <v>Anthony Bec Cmnty Primary</v>
      </c>
      <c r="C3071" t="s">
        <v>29</v>
      </c>
      <c r="D3071" t="s">
        <v>2144</v>
      </c>
      <c r="E3071" t="s">
        <v>16</v>
      </c>
      <c r="F3071" t="s">
        <v>734</v>
      </c>
      <c r="G3071" t="s">
        <v>229</v>
      </c>
      <c r="H3071" t="s">
        <v>318</v>
      </c>
      <c r="I3071" t="s">
        <v>980</v>
      </c>
      <c r="J3071" t="s">
        <v>959</v>
      </c>
      <c r="K3071" s="4">
        <v>46038</v>
      </c>
      <c r="L3071" s="5">
        <v>0.61722222222222223</v>
      </c>
      <c r="M3071" t="s">
        <v>953</v>
      </c>
      <c r="N3071" s="5">
        <v>6.018518518518519E-4</v>
      </c>
      <c r="O3071" t="s">
        <v>960</v>
      </c>
      <c r="P3071">
        <v>2.1999999999999999E-2</v>
      </c>
      <c r="Q3071">
        <v>20</v>
      </c>
      <c r="R3071" t="s">
        <v>1071</v>
      </c>
      <c r="S3071" t="s">
        <v>966</v>
      </c>
    </row>
    <row r="3072" spans="1:19" x14ac:dyDescent="0.25">
      <c r="A3072" s="54">
        <f>_xlfn.XLOOKUP(B3072,'School Lookup'!D:D,'School Lookup'!F:F,0)</f>
        <v>170692</v>
      </c>
      <c r="B3072" s="54" t="str">
        <f>_xlfn.XLOOKUP(C3072,'School Lookup'!A:A,'School Lookup'!D:D,_xlfn.XLOOKUP(C3072,'School Lookup'!B:B,'School Lookup'!D:D,_xlfn.XLOOKUP(C3072,'School Lookup'!C:C,'School Lookup'!D:D,0)))</f>
        <v>Anthony Bec Cmnty Primary</v>
      </c>
      <c r="C3072" t="s">
        <v>29</v>
      </c>
      <c r="D3072" t="s">
        <v>1036</v>
      </c>
      <c r="E3072" t="s">
        <v>16</v>
      </c>
      <c r="F3072" t="s">
        <v>734</v>
      </c>
      <c r="G3072" t="s">
        <v>229</v>
      </c>
      <c r="H3072" t="s">
        <v>318</v>
      </c>
      <c r="I3072" t="s">
        <v>980</v>
      </c>
      <c r="J3072" t="s">
        <v>959</v>
      </c>
      <c r="K3072" s="4">
        <v>46038</v>
      </c>
      <c r="L3072" s="5">
        <v>0.37322916666666667</v>
      </c>
      <c r="M3072" t="s">
        <v>953</v>
      </c>
      <c r="N3072" s="5">
        <v>8.4490740740740739E-4</v>
      </c>
      <c r="O3072" t="s">
        <v>1023</v>
      </c>
      <c r="P3072">
        <v>2.1999999999999999E-2</v>
      </c>
      <c r="Q3072">
        <v>20</v>
      </c>
      <c r="R3072" t="s">
        <v>978</v>
      </c>
      <c r="S3072" t="s">
        <v>966</v>
      </c>
    </row>
    <row r="3073" spans="1:19" x14ac:dyDescent="0.25">
      <c r="A3073" s="54">
        <f>_xlfn.XLOOKUP(B3073,'School Lookup'!D:D,'School Lookup'!F:F,0)</f>
        <v>170692</v>
      </c>
      <c r="B3073" s="54" t="str">
        <f>_xlfn.XLOOKUP(C3073,'School Lookup'!A:A,'School Lookup'!D:D,_xlfn.XLOOKUP(C3073,'School Lookup'!B:B,'School Lookup'!D:D,_xlfn.XLOOKUP(C3073,'School Lookup'!C:C,'School Lookup'!D:D,0)))</f>
        <v>Anthony Bec Cmnty Primary</v>
      </c>
      <c r="C3073" t="s">
        <v>29</v>
      </c>
      <c r="D3073" t="s">
        <v>2037</v>
      </c>
      <c r="E3073" t="s">
        <v>16</v>
      </c>
      <c r="F3073" t="s">
        <v>734</v>
      </c>
      <c r="G3073" t="s">
        <v>229</v>
      </c>
      <c r="H3073" t="s">
        <v>318</v>
      </c>
      <c r="I3073" t="s">
        <v>980</v>
      </c>
      <c r="J3073" t="s">
        <v>959</v>
      </c>
      <c r="K3073" s="4">
        <v>46038</v>
      </c>
      <c r="L3073" s="5">
        <v>0.39652777777777776</v>
      </c>
      <c r="M3073" t="s">
        <v>953</v>
      </c>
      <c r="N3073" s="5">
        <v>7.7546296296296293E-4</v>
      </c>
      <c r="O3073" t="s">
        <v>1023</v>
      </c>
      <c r="P3073">
        <v>2.1999999999999999E-2</v>
      </c>
      <c r="Q3073">
        <v>20</v>
      </c>
      <c r="R3073" t="s">
        <v>2038</v>
      </c>
      <c r="S3073" t="s">
        <v>966</v>
      </c>
    </row>
    <row r="3074" spans="1:19" x14ac:dyDescent="0.25">
      <c r="A3074" s="54">
        <f>_xlfn.XLOOKUP(B3074,'School Lookup'!D:D,'School Lookup'!F:F,0)</f>
        <v>170692</v>
      </c>
      <c r="B3074" s="54" t="str">
        <f>_xlfn.XLOOKUP(C3074,'School Lookup'!A:A,'School Lookup'!D:D,_xlfn.XLOOKUP(C3074,'School Lookup'!B:B,'School Lookup'!D:D,_xlfn.XLOOKUP(C3074,'School Lookup'!C:C,'School Lookup'!D:D,0)))</f>
        <v>Anthony Bec Cmnty Primary</v>
      </c>
      <c r="C3074" t="s">
        <v>29</v>
      </c>
      <c r="D3074" t="s">
        <v>1112</v>
      </c>
      <c r="E3074" t="s">
        <v>16</v>
      </c>
      <c r="F3074" t="s">
        <v>734</v>
      </c>
      <c r="G3074" t="s">
        <v>229</v>
      </c>
      <c r="H3074" t="s">
        <v>318</v>
      </c>
      <c r="I3074" t="s">
        <v>980</v>
      </c>
      <c r="J3074" t="s">
        <v>959</v>
      </c>
      <c r="K3074" s="4">
        <v>46038</v>
      </c>
      <c r="L3074" s="5">
        <v>0.39922453703703703</v>
      </c>
      <c r="M3074" t="s">
        <v>953</v>
      </c>
      <c r="N3074" s="5">
        <v>7.9861111111111116E-4</v>
      </c>
      <c r="O3074" t="s">
        <v>1023</v>
      </c>
      <c r="P3074">
        <v>2.1999999999999999E-2</v>
      </c>
      <c r="Q3074">
        <v>20</v>
      </c>
      <c r="R3074" t="s">
        <v>978</v>
      </c>
      <c r="S3074" t="s">
        <v>966</v>
      </c>
    </row>
    <row r="3075" spans="1:19" x14ac:dyDescent="0.25">
      <c r="A3075" s="54">
        <f>_xlfn.XLOOKUP(B3075,'School Lookup'!D:D,'School Lookup'!F:F,0)</f>
        <v>170692</v>
      </c>
      <c r="B3075" s="54" t="str">
        <f>_xlfn.XLOOKUP(C3075,'School Lookup'!A:A,'School Lookup'!D:D,_xlfn.XLOOKUP(C3075,'School Lookup'!B:B,'School Lookup'!D:D,_xlfn.XLOOKUP(C3075,'School Lookup'!C:C,'School Lookup'!D:D,0)))</f>
        <v>Anthony Bec Cmnty Primary</v>
      </c>
      <c r="C3075" t="s">
        <v>29</v>
      </c>
      <c r="D3075" t="s">
        <v>1454</v>
      </c>
      <c r="E3075" t="s">
        <v>16</v>
      </c>
      <c r="F3075" t="s">
        <v>734</v>
      </c>
      <c r="G3075" t="s">
        <v>229</v>
      </c>
      <c r="H3075" t="s">
        <v>318</v>
      </c>
      <c r="I3075" t="s">
        <v>980</v>
      </c>
      <c r="J3075" t="s">
        <v>959</v>
      </c>
      <c r="K3075" s="4">
        <v>46038</v>
      </c>
      <c r="L3075" s="5">
        <v>0.41047453703703701</v>
      </c>
      <c r="M3075" t="s">
        <v>953</v>
      </c>
      <c r="N3075" s="5">
        <v>7.1759259259259259E-4</v>
      </c>
      <c r="O3075" t="s">
        <v>1023</v>
      </c>
      <c r="P3075">
        <v>2.1999999999999999E-2</v>
      </c>
      <c r="Q3075">
        <v>20</v>
      </c>
      <c r="R3075" t="s">
        <v>1455</v>
      </c>
      <c r="S3075" t="s">
        <v>966</v>
      </c>
    </row>
    <row r="3076" spans="1:19" x14ac:dyDescent="0.25">
      <c r="A3076" s="54">
        <f>_xlfn.XLOOKUP(B3076,'School Lookup'!D:D,'School Lookup'!F:F,0)</f>
        <v>170692</v>
      </c>
      <c r="B3076" s="54" t="str">
        <f>_xlfn.XLOOKUP(C3076,'School Lookup'!A:A,'School Lookup'!D:D,_xlfn.XLOOKUP(C3076,'School Lookup'!B:B,'School Lookup'!D:D,_xlfn.XLOOKUP(C3076,'School Lookup'!C:C,'School Lookup'!D:D,0)))</f>
        <v>Anthony Bec Cmnty Primary</v>
      </c>
      <c r="C3076" t="s">
        <v>29</v>
      </c>
      <c r="D3076" t="s">
        <v>1190</v>
      </c>
      <c r="E3076" t="s">
        <v>16</v>
      </c>
      <c r="F3076" t="s">
        <v>734</v>
      </c>
      <c r="G3076" t="s">
        <v>229</v>
      </c>
      <c r="H3076" t="s">
        <v>318</v>
      </c>
      <c r="I3076" t="s">
        <v>980</v>
      </c>
      <c r="J3076" t="s">
        <v>959</v>
      </c>
      <c r="K3076" s="4">
        <v>46038</v>
      </c>
      <c r="L3076" s="5">
        <v>0.42925925925925928</v>
      </c>
      <c r="M3076" t="s">
        <v>953</v>
      </c>
      <c r="N3076" s="5">
        <v>1.3194444444444445E-3</v>
      </c>
      <c r="O3076" t="s">
        <v>1023</v>
      </c>
      <c r="P3076">
        <v>2.1999999999999999E-2</v>
      </c>
      <c r="Q3076">
        <v>20</v>
      </c>
      <c r="R3076" t="s">
        <v>978</v>
      </c>
      <c r="S3076" t="s">
        <v>966</v>
      </c>
    </row>
    <row r="3077" spans="1:19" x14ac:dyDescent="0.25">
      <c r="A3077" s="54">
        <f>_xlfn.XLOOKUP(B3077,'School Lookup'!D:D,'School Lookup'!F:F,0)</f>
        <v>231471</v>
      </c>
      <c r="B3077" s="54" t="str">
        <f>_xlfn.XLOOKUP(C3077,'School Lookup'!A:A,'School Lookup'!D:D,_xlfn.XLOOKUP(C3077,'School Lookup'!B:B,'School Lookup'!D:D,_xlfn.XLOOKUP(C3077,'School Lookup'!C:C,'School Lookup'!D:D,0)))</f>
        <v>Leys Junior School</v>
      </c>
      <c r="C3077" t="s">
        <v>19</v>
      </c>
      <c r="D3077" t="s">
        <v>1039</v>
      </c>
      <c r="E3077" t="s">
        <v>16</v>
      </c>
      <c r="F3077" t="s">
        <v>734</v>
      </c>
      <c r="G3077" t="s">
        <v>217</v>
      </c>
      <c r="H3077" t="s">
        <v>842</v>
      </c>
      <c r="I3077" t="s">
        <v>980</v>
      </c>
      <c r="J3077" t="s">
        <v>981</v>
      </c>
      <c r="K3077" s="4">
        <v>46038</v>
      </c>
      <c r="L3077" s="5">
        <v>0.41269675925925925</v>
      </c>
      <c r="M3077" t="s">
        <v>953</v>
      </c>
      <c r="N3077" s="5">
        <v>4.2824074074074075E-4</v>
      </c>
      <c r="O3077" t="s">
        <v>982</v>
      </c>
      <c r="P3077">
        <v>4.4999999999999998E-2</v>
      </c>
      <c r="Q3077">
        <v>20</v>
      </c>
      <c r="R3077" t="s">
        <v>983</v>
      </c>
      <c r="S3077" t="s">
        <v>984</v>
      </c>
    </row>
    <row r="3078" spans="1:19" x14ac:dyDescent="0.25">
      <c r="A3078" s="54">
        <f>_xlfn.XLOOKUP(B3078,'School Lookup'!D:D,'School Lookup'!F:F,0)</f>
        <v>231471</v>
      </c>
      <c r="B3078" s="54" t="str">
        <f>_xlfn.XLOOKUP(C3078,'School Lookup'!A:A,'School Lookup'!D:D,_xlfn.XLOOKUP(C3078,'School Lookup'!B:B,'School Lookup'!D:D,_xlfn.XLOOKUP(C3078,'School Lookup'!C:C,'School Lookup'!D:D,0)))</f>
        <v>Leys Junior School</v>
      </c>
      <c r="C3078" t="s">
        <v>19</v>
      </c>
      <c r="D3078" t="s">
        <v>1286</v>
      </c>
      <c r="E3078" t="s">
        <v>16</v>
      </c>
      <c r="F3078" t="s">
        <v>734</v>
      </c>
      <c r="G3078" t="s">
        <v>217</v>
      </c>
      <c r="H3078" t="s">
        <v>842</v>
      </c>
      <c r="I3078" t="s">
        <v>980</v>
      </c>
      <c r="J3078" t="s">
        <v>981</v>
      </c>
      <c r="K3078" s="4">
        <v>46038</v>
      </c>
      <c r="L3078" s="5">
        <v>0.4763425925925926</v>
      </c>
      <c r="M3078" t="s">
        <v>953</v>
      </c>
      <c r="N3078" s="5">
        <v>2.5462962962962961E-4</v>
      </c>
      <c r="O3078" t="s">
        <v>982</v>
      </c>
      <c r="P3078">
        <v>2.8000000000000001E-2</v>
      </c>
      <c r="Q3078">
        <v>20</v>
      </c>
      <c r="R3078" t="s">
        <v>998</v>
      </c>
      <c r="S3078" t="s">
        <v>987</v>
      </c>
    </row>
    <row r="3079" spans="1:19" x14ac:dyDescent="0.25">
      <c r="A3079" s="54">
        <f>_xlfn.XLOOKUP(B3079,'School Lookup'!D:D,'School Lookup'!F:F,0)</f>
        <v>231471</v>
      </c>
      <c r="B3079" s="54" t="str">
        <f>_xlfn.XLOOKUP(C3079,'School Lookup'!A:A,'School Lookup'!D:D,_xlfn.XLOOKUP(C3079,'School Lookup'!B:B,'School Lookup'!D:D,_xlfn.XLOOKUP(C3079,'School Lookup'!C:C,'School Lookup'!D:D,0)))</f>
        <v>Leys Junior School</v>
      </c>
      <c r="C3079" t="s">
        <v>19</v>
      </c>
      <c r="D3079" t="s">
        <v>2148</v>
      </c>
      <c r="E3079" t="s">
        <v>16</v>
      </c>
      <c r="F3079" t="s">
        <v>734</v>
      </c>
      <c r="G3079" t="s">
        <v>217</v>
      </c>
      <c r="H3079" t="s">
        <v>842</v>
      </c>
      <c r="I3079" t="s">
        <v>980</v>
      </c>
      <c r="J3079" t="s">
        <v>981</v>
      </c>
      <c r="K3079" s="4">
        <v>46038</v>
      </c>
      <c r="L3079" s="5">
        <v>0.49105324074074075</v>
      </c>
      <c r="M3079" t="s">
        <v>953</v>
      </c>
      <c r="N3079" s="5">
        <v>3.1250000000000001E-4</v>
      </c>
      <c r="O3079" t="s">
        <v>982</v>
      </c>
      <c r="P3079">
        <v>3.4000000000000002E-2</v>
      </c>
      <c r="Q3079">
        <v>20</v>
      </c>
      <c r="R3079" t="s">
        <v>1011</v>
      </c>
      <c r="S3079" t="s">
        <v>984</v>
      </c>
    </row>
    <row r="3080" spans="1:19" x14ac:dyDescent="0.25">
      <c r="A3080" s="54">
        <f>_xlfn.XLOOKUP(B3080,'School Lookup'!D:D,'School Lookup'!F:F,0)</f>
        <v>231471</v>
      </c>
      <c r="B3080" s="54" t="str">
        <f>_xlfn.XLOOKUP(C3080,'School Lookup'!A:A,'School Lookup'!D:D,_xlfn.XLOOKUP(C3080,'School Lookup'!B:B,'School Lookup'!D:D,_xlfn.XLOOKUP(C3080,'School Lookup'!C:C,'School Lookup'!D:D,0)))</f>
        <v>Leys Junior School</v>
      </c>
      <c r="C3080" t="s">
        <v>19</v>
      </c>
      <c r="D3080" t="s">
        <v>1039</v>
      </c>
      <c r="E3080" t="s">
        <v>16</v>
      </c>
      <c r="F3080" t="s">
        <v>734</v>
      </c>
      <c r="G3080" t="s">
        <v>217</v>
      </c>
      <c r="H3080" t="s">
        <v>842</v>
      </c>
      <c r="I3080" t="s">
        <v>980</v>
      </c>
      <c r="J3080" t="s">
        <v>981</v>
      </c>
      <c r="K3080" s="4">
        <v>46038</v>
      </c>
      <c r="L3080" s="5">
        <v>0.59379629629629627</v>
      </c>
      <c r="M3080" t="s">
        <v>953</v>
      </c>
      <c r="N3080" s="5">
        <v>3.3564814814814816E-3</v>
      </c>
      <c r="O3080" t="s">
        <v>982</v>
      </c>
      <c r="P3080">
        <v>0.34499999999999997</v>
      </c>
      <c r="Q3080">
        <v>20</v>
      </c>
      <c r="R3080" t="s">
        <v>983</v>
      </c>
      <c r="S3080" t="s">
        <v>984</v>
      </c>
    </row>
    <row r="3081" spans="1:19" x14ac:dyDescent="0.25">
      <c r="A3081" s="54">
        <f>_xlfn.XLOOKUP(B3081,'School Lookup'!D:D,'School Lookup'!F:F,0)</f>
        <v>231471</v>
      </c>
      <c r="B3081" s="54" t="str">
        <f>_xlfn.XLOOKUP(C3081,'School Lookup'!A:A,'School Lookup'!D:D,_xlfn.XLOOKUP(C3081,'School Lookup'!B:B,'School Lookup'!D:D,_xlfn.XLOOKUP(C3081,'School Lookup'!C:C,'School Lookup'!D:D,0)))</f>
        <v>Leys Junior School</v>
      </c>
      <c r="C3081" t="s">
        <v>19</v>
      </c>
      <c r="D3081" t="s">
        <v>1237</v>
      </c>
      <c r="E3081" t="s">
        <v>16</v>
      </c>
      <c r="F3081" t="s">
        <v>734</v>
      </c>
      <c r="G3081" t="s">
        <v>217</v>
      </c>
      <c r="H3081" t="s">
        <v>842</v>
      </c>
      <c r="I3081" t="s">
        <v>980</v>
      </c>
      <c r="J3081" t="s">
        <v>981</v>
      </c>
      <c r="K3081" s="4">
        <v>46038</v>
      </c>
      <c r="L3081" s="5">
        <v>0.60854166666666665</v>
      </c>
      <c r="M3081" t="s">
        <v>953</v>
      </c>
      <c r="N3081" s="5">
        <v>1.7256944444444443E-2</v>
      </c>
      <c r="O3081" t="s">
        <v>982</v>
      </c>
      <c r="P3081">
        <v>1.766</v>
      </c>
      <c r="Q3081">
        <v>20</v>
      </c>
      <c r="R3081" t="s">
        <v>998</v>
      </c>
      <c r="S3081" t="s">
        <v>987</v>
      </c>
    </row>
    <row r="3082" spans="1:19" x14ac:dyDescent="0.25">
      <c r="A3082" s="54">
        <f>_xlfn.XLOOKUP(B3082,'School Lookup'!D:D,'School Lookup'!F:F,0)</f>
        <v>231471</v>
      </c>
      <c r="B3082" s="54" t="str">
        <f>_xlfn.XLOOKUP(C3082,'School Lookup'!A:A,'School Lookup'!D:D,_xlfn.XLOOKUP(C3082,'School Lookup'!B:B,'School Lookup'!D:D,_xlfn.XLOOKUP(C3082,'School Lookup'!C:C,'School Lookup'!D:D,0)))</f>
        <v>Leys Junior School</v>
      </c>
      <c r="C3082" t="s">
        <v>19</v>
      </c>
      <c r="D3082" t="s">
        <v>2232</v>
      </c>
      <c r="E3082" t="s">
        <v>16</v>
      </c>
      <c r="F3082" t="s">
        <v>734</v>
      </c>
      <c r="G3082" t="s">
        <v>217</v>
      </c>
      <c r="H3082" t="s">
        <v>842</v>
      </c>
      <c r="I3082" t="s">
        <v>980</v>
      </c>
      <c r="J3082" t="s">
        <v>981</v>
      </c>
      <c r="K3082" s="4">
        <v>46038</v>
      </c>
      <c r="L3082" s="5">
        <v>0.6116435185185185</v>
      </c>
      <c r="M3082" t="s">
        <v>953</v>
      </c>
      <c r="N3082" s="5">
        <v>6.018518518518519E-4</v>
      </c>
      <c r="O3082" t="s">
        <v>982</v>
      </c>
      <c r="P3082">
        <v>6.3E-2</v>
      </c>
      <c r="Q3082">
        <v>20</v>
      </c>
      <c r="R3082" t="s">
        <v>983</v>
      </c>
      <c r="S3082" t="s">
        <v>984</v>
      </c>
    </row>
    <row r="3083" spans="1:19" x14ac:dyDescent="0.25">
      <c r="A3083" s="54">
        <f>_xlfn.XLOOKUP(B3083,'School Lookup'!D:D,'School Lookup'!F:F,0)</f>
        <v>231471</v>
      </c>
      <c r="B3083" s="54" t="str">
        <f>_xlfn.XLOOKUP(C3083,'School Lookup'!A:A,'School Lookup'!D:D,_xlfn.XLOOKUP(C3083,'School Lookup'!B:B,'School Lookup'!D:D,_xlfn.XLOOKUP(C3083,'School Lookup'!C:C,'School Lookup'!D:D,0)))</f>
        <v>Leys Junior School</v>
      </c>
      <c r="C3083" t="s">
        <v>19</v>
      </c>
      <c r="D3083" t="s">
        <v>1235</v>
      </c>
      <c r="E3083" t="s">
        <v>16</v>
      </c>
      <c r="F3083" t="s">
        <v>734</v>
      </c>
      <c r="G3083" t="s">
        <v>217</v>
      </c>
      <c r="H3083" t="s">
        <v>842</v>
      </c>
      <c r="I3083" t="s">
        <v>980</v>
      </c>
      <c r="J3083" t="s">
        <v>981</v>
      </c>
      <c r="K3083" s="4">
        <v>46038</v>
      </c>
      <c r="L3083" s="5">
        <v>0.62682870370370369</v>
      </c>
      <c r="M3083" t="s">
        <v>953</v>
      </c>
      <c r="N3083" s="5">
        <v>5.0000000000000001E-3</v>
      </c>
      <c r="O3083" t="s">
        <v>982</v>
      </c>
      <c r="P3083">
        <v>0.51300000000000001</v>
      </c>
      <c r="Q3083">
        <v>20</v>
      </c>
      <c r="R3083" t="s">
        <v>998</v>
      </c>
      <c r="S3083" t="s">
        <v>987</v>
      </c>
    </row>
    <row r="3084" spans="1:19" x14ac:dyDescent="0.25">
      <c r="A3084" s="54">
        <f>_xlfn.XLOOKUP(B3084,'School Lookup'!D:D,'School Lookup'!F:F,0)</f>
        <v>231471</v>
      </c>
      <c r="B3084" s="54" t="str">
        <f>_xlfn.XLOOKUP(C3084,'School Lookup'!A:A,'School Lookup'!D:D,_xlfn.XLOOKUP(C3084,'School Lookup'!B:B,'School Lookup'!D:D,_xlfn.XLOOKUP(C3084,'School Lookup'!C:C,'School Lookup'!D:D,0)))</f>
        <v>Leys Junior School</v>
      </c>
      <c r="C3084" t="s">
        <v>19</v>
      </c>
      <c r="D3084" t="s">
        <v>1051</v>
      </c>
      <c r="E3084" t="s">
        <v>16</v>
      </c>
      <c r="F3084" t="s">
        <v>734</v>
      </c>
      <c r="G3084" t="s">
        <v>217</v>
      </c>
      <c r="H3084" t="s">
        <v>842</v>
      </c>
      <c r="I3084" t="s">
        <v>980</v>
      </c>
      <c r="J3084" t="s">
        <v>981</v>
      </c>
      <c r="K3084" s="4">
        <v>46038</v>
      </c>
      <c r="L3084" s="5">
        <v>0.63677083333333329</v>
      </c>
      <c r="M3084" t="s">
        <v>953</v>
      </c>
      <c r="N3084" s="5">
        <v>3.3564814814814812E-4</v>
      </c>
      <c r="O3084" t="s">
        <v>982</v>
      </c>
      <c r="P3084">
        <v>3.5999999999999997E-2</v>
      </c>
      <c r="Q3084">
        <v>20</v>
      </c>
      <c r="R3084" t="s">
        <v>993</v>
      </c>
      <c r="S3084" t="s">
        <v>994</v>
      </c>
    </row>
    <row r="3085" spans="1:19" x14ac:dyDescent="0.25">
      <c r="A3085" s="54">
        <f>_xlfn.XLOOKUP(B3085,'School Lookup'!D:D,'School Lookup'!F:F,0)</f>
        <v>231471</v>
      </c>
      <c r="B3085" s="54" t="str">
        <f>_xlfn.XLOOKUP(C3085,'School Lookup'!A:A,'School Lookup'!D:D,_xlfn.XLOOKUP(C3085,'School Lookup'!B:B,'School Lookup'!D:D,_xlfn.XLOOKUP(C3085,'School Lookup'!C:C,'School Lookup'!D:D,0)))</f>
        <v>Leys Junior School</v>
      </c>
      <c r="C3085" t="s">
        <v>19</v>
      </c>
      <c r="D3085" t="s">
        <v>1394</v>
      </c>
      <c r="E3085" t="s">
        <v>16</v>
      </c>
      <c r="F3085" t="s">
        <v>734</v>
      </c>
      <c r="G3085" t="s">
        <v>217</v>
      </c>
      <c r="H3085" t="s">
        <v>842</v>
      </c>
      <c r="I3085" t="s">
        <v>980</v>
      </c>
      <c r="J3085" t="s">
        <v>981</v>
      </c>
      <c r="K3085" s="4">
        <v>46038</v>
      </c>
      <c r="L3085" s="5">
        <v>0.65652777777777782</v>
      </c>
      <c r="M3085" t="s">
        <v>953</v>
      </c>
      <c r="N3085" s="5">
        <v>2.8703703703703703E-3</v>
      </c>
      <c r="O3085" t="s">
        <v>982</v>
      </c>
      <c r="P3085">
        <v>0.29499999999999998</v>
      </c>
      <c r="Q3085">
        <v>20</v>
      </c>
      <c r="R3085" t="s">
        <v>1011</v>
      </c>
      <c r="S3085" t="s">
        <v>984</v>
      </c>
    </row>
    <row r="3086" spans="1:19" x14ac:dyDescent="0.25">
      <c r="A3086" s="54">
        <f>_xlfn.XLOOKUP(B3086,'School Lookup'!D:D,'School Lookup'!F:F,0)</f>
        <v>231471</v>
      </c>
      <c r="B3086" s="54" t="str">
        <f>_xlfn.XLOOKUP(C3086,'School Lookup'!A:A,'School Lookup'!D:D,_xlfn.XLOOKUP(C3086,'School Lookup'!B:B,'School Lookup'!D:D,_xlfn.XLOOKUP(C3086,'School Lookup'!C:C,'School Lookup'!D:D,0)))</f>
        <v>Leys Junior School</v>
      </c>
      <c r="C3086" t="s">
        <v>19</v>
      </c>
      <c r="D3086" t="s">
        <v>1047</v>
      </c>
      <c r="E3086" t="s">
        <v>16</v>
      </c>
      <c r="F3086" t="s">
        <v>734</v>
      </c>
      <c r="G3086" t="s">
        <v>217</v>
      </c>
      <c r="H3086" t="s">
        <v>842</v>
      </c>
      <c r="I3086" t="s">
        <v>980</v>
      </c>
      <c r="J3086" t="s">
        <v>981</v>
      </c>
      <c r="K3086" s="4">
        <v>46038</v>
      </c>
      <c r="L3086" s="5">
        <v>0.70613425925925921</v>
      </c>
      <c r="M3086" t="s">
        <v>953</v>
      </c>
      <c r="N3086" s="5">
        <v>4.6759259259259263E-3</v>
      </c>
      <c r="O3086" t="s">
        <v>982</v>
      </c>
      <c r="P3086">
        <v>0.48</v>
      </c>
      <c r="Q3086">
        <v>20</v>
      </c>
      <c r="R3086" t="s">
        <v>998</v>
      </c>
      <c r="S3086" t="s">
        <v>987</v>
      </c>
    </row>
    <row r="3087" spans="1:19" x14ac:dyDescent="0.25">
      <c r="A3087" s="54">
        <f>_xlfn.XLOOKUP(B3087,'School Lookup'!D:D,'School Lookup'!F:F,0)</f>
        <v>231471</v>
      </c>
      <c r="B3087" s="54" t="str">
        <f>_xlfn.XLOOKUP(C3087,'School Lookup'!A:A,'School Lookup'!D:D,_xlfn.XLOOKUP(C3087,'School Lookup'!B:B,'School Lookup'!D:D,_xlfn.XLOOKUP(C3087,'School Lookup'!C:C,'School Lookup'!D:D,0)))</f>
        <v>Leys Junior School</v>
      </c>
      <c r="C3087" t="s">
        <v>19</v>
      </c>
      <c r="D3087" t="s">
        <v>1228</v>
      </c>
      <c r="E3087" t="s">
        <v>16</v>
      </c>
      <c r="F3087" t="s">
        <v>734</v>
      </c>
      <c r="G3087" t="s">
        <v>217</v>
      </c>
      <c r="H3087" t="s">
        <v>842</v>
      </c>
      <c r="I3087" t="s">
        <v>980</v>
      </c>
      <c r="J3087" t="s">
        <v>981</v>
      </c>
      <c r="K3087" s="4">
        <v>46038</v>
      </c>
      <c r="L3087" s="5">
        <v>0.71108796296296295</v>
      </c>
      <c r="M3087" t="s">
        <v>953</v>
      </c>
      <c r="N3087" s="5">
        <v>2.9976851851851853E-3</v>
      </c>
      <c r="O3087" t="s">
        <v>982</v>
      </c>
      <c r="P3087">
        <v>0.308</v>
      </c>
      <c r="Q3087">
        <v>20</v>
      </c>
      <c r="R3087" t="s">
        <v>998</v>
      </c>
      <c r="S3087" t="s">
        <v>987</v>
      </c>
    </row>
    <row r="3088" spans="1:19" x14ac:dyDescent="0.25">
      <c r="A3088" s="54">
        <f>_xlfn.XLOOKUP(B3088,'School Lookup'!D:D,'School Lookup'!F:F,0)</f>
        <v>231471</v>
      </c>
      <c r="B3088" s="54" t="str">
        <f>_xlfn.XLOOKUP(C3088,'School Lookup'!A:A,'School Lookup'!D:D,_xlfn.XLOOKUP(C3088,'School Lookup'!B:B,'School Lookup'!D:D,_xlfn.XLOOKUP(C3088,'School Lookup'!C:C,'School Lookup'!D:D,0)))</f>
        <v>Leys Junior School</v>
      </c>
      <c r="C3088" t="s">
        <v>19</v>
      </c>
      <c r="D3088" t="s">
        <v>2233</v>
      </c>
      <c r="E3088" t="s">
        <v>16</v>
      </c>
      <c r="F3088" t="s">
        <v>734</v>
      </c>
      <c r="G3088" t="s">
        <v>217</v>
      </c>
      <c r="H3088" t="s">
        <v>842</v>
      </c>
      <c r="I3088" t="s">
        <v>980</v>
      </c>
      <c r="J3088" t="s">
        <v>981</v>
      </c>
      <c r="K3088" s="4">
        <v>46038</v>
      </c>
      <c r="L3088" s="5">
        <v>0.7201157407407407</v>
      </c>
      <c r="M3088" t="s">
        <v>953</v>
      </c>
      <c r="N3088" s="5">
        <v>3.8194444444444446E-4</v>
      </c>
      <c r="O3088" t="s">
        <v>982</v>
      </c>
      <c r="P3088">
        <v>4.1000000000000002E-2</v>
      </c>
      <c r="Q3088">
        <v>20</v>
      </c>
      <c r="R3088" t="s">
        <v>993</v>
      </c>
      <c r="S3088" t="s">
        <v>994</v>
      </c>
    </row>
    <row r="3089" spans="1:19" x14ac:dyDescent="0.25">
      <c r="A3089" s="54">
        <f>_xlfn.XLOOKUP(B3089,'School Lookup'!D:D,'School Lookup'!F:F,0)</f>
        <v>231471</v>
      </c>
      <c r="B3089" s="54" t="str">
        <f>_xlfn.XLOOKUP(C3089,'School Lookup'!A:A,'School Lookup'!D:D,_xlfn.XLOOKUP(C3089,'School Lookup'!B:B,'School Lookup'!D:D,_xlfn.XLOOKUP(C3089,'School Lookup'!C:C,'School Lookup'!D:D,0)))</f>
        <v>Leys Junior School</v>
      </c>
      <c r="C3089" t="s">
        <v>19</v>
      </c>
      <c r="D3089" t="s">
        <v>2234</v>
      </c>
      <c r="E3089" t="s">
        <v>16</v>
      </c>
      <c r="F3089" t="s">
        <v>734</v>
      </c>
      <c r="G3089" t="s">
        <v>217</v>
      </c>
      <c r="H3089" t="s">
        <v>842</v>
      </c>
      <c r="I3089" t="s">
        <v>980</v>
      </c>
      <c r="J3089" t="s">
        <v>981</v>
      </c>
      <c r="K3089" s="4">
        <v>46038</v>
      </c>
      <c r="L3089" s="5">
        <v>0.72232638888888889</v>
      </c>
      <c r="M3089" t="s">
        <v>953</v>
      </c>
      <c r="N3089" s="5">
        <v>3.2407407407407406E-4</v>
      </c>
      <c r="O3089" t="s">
        <v>982</v>
      </c>
      <c r="P3089">
        <v>3.5000000000000003E-2</v>
      </c>
      <c r="Q3089">
        <v>20</v>
      </c>
      <c r="R3089" t="s">
        <v>983</v>
      </c>
      <c r="S3089" t="s">
        <v>984</v>
      </c>
    </row>
    <row r="3090" spans="1:19" x14ac:dyDescent="0.25">
      <c r="A3090" s="54">
        <f>_xlfn.XLOOKUP(B3090,'School Lookup'!D:D,'School Lookup'!F:F,0)</f>
        <v>231471</v>
      </c>
      <c r="B3090" s="54" t="str">
        <f>_xlfn.XLOOKUP(C3090,'School Lookup'!A:A,'School Lookup'!D:D,_xlfn.XLOOKUP(C3090,'School Lookup'!B:B,'School Lookup'!D:D,_xlfn.XLOOKUP(C3090,'School Lookup'!C:C,'School Lookup'!D:D,0)))</f>
        <v>Leys Junior School</v>
      </c>
      <c r="C3090" t="s">
        <v>19</v>
      </c>
      <c r="D3090" t="s">
        <v>2235</v>
      </c>
      <c r="E3090" t="s">
        <v>16</v>
      </c>
      <c r="F3090" t="s">
        <v>734</v>
      </c>
      <c r="G3090" t="s">
        <v>217</v>
      </c>
      <c r="H3090" t="s">
        <v>842</v>
      </c>
      <c r="I3090" t="s">
        <v>980</v>
      </c>
      <c r="J3090" t="s">
        <v>981</v>
      </c>
      <c r="K3090" s="4">
        <v>46038</v>
      </c>
      <c r="L3090" s="5">
        <v>0.72319444444444447</v>
      </c>
      <c r="M3090" t="s">
        <v>953</v>
      </c>
      <c r="N3090" s="5">
        <v>2.1180555555555558E-3</v>
      </c>
      <c r="O3090" t="s">
        <v>982</v>
      </c>
      <c r="P3090">
        <v>0.218</v>
      </c>
      <c r="Q3090">
        <v>20</v>
      </c>
      <c r="R3090" t="s">
        <v>983</v>
      </c>
      <c r="S3090" t="s">
        <v>984</v>
      </c>
    </row>
    <row r="3091" spans="1:19" x14ac:dyDescent="0.25">
      <c r="A3091" s="54">
        <f>_xlfn.XLOOKUP(B3091,'School Lookup'!D:D,'School Lookup'!F:F,0)</f>
        <v>231471</v>
      </c>
      <c r="B3091" s="54" t="str">
        <f>_xlfn.XLOOKUP(C3091,'School Lookup'!A:A,'School Lookup'!D:D,_xlfn.XLOOKUP(C3091,'School Lookup'!B:B,'School Lookup'!D:D,_xlfn.XLOOKUP(C3091,'School Lookup'!C:C,'School Lookup'!D:D,0)))</f>
        <v>Leys Junior School</v>
      </c>
      <c r="C3091" t="s">
        <v>19</v>
      </c>
      <c r="D3091" t="s">
        <v>1559</v>
      </c>
      <c r="E3091" t="s">
        <v>16</v>
      </c>
      <c r="F3091" t="s">
        <v>734</v>
      </c>
      <c r="G3091" t="s">
        <v>217</v>
      </c>
      <c r="H3091" t="s">
        <v>842</v>
      </c>
      <c r="I3091" t="s">
        <v>980</v>
      </c>
      <c r="J3091" t="s">
        <v>981</v>
      </c>
      <c r="K3091" s="4">
        <v>46038</v>
      </c>
      <c r="L3091" s="5">
        <v>0.7262615740740741</v>
      </c>
      <c r="M3091" t="s">
        <v>953</v>
      </c>
      <c r="N3091" s="5">
        <v>3.4722222222222224E-4</v>
      </c>
      <c r="O3091" t="s">
        <v>982</v>
      </c>
      <c r="P3091">
        <v>3.6999999999999998E-2</v>
      </c>
      <c r="Q3091">
        <v>20</v>
      </c>
      <c r="R3091" t="s">
        <v>983</v>
      </c>
      <c r="S3091" t="s">
        <v>984</v>
      </c>
    </row>
    <row r="3092" spans="1:19" x14ac:dyDescent="0.25">
      <c r="A3092" s="54">
        <f>_xlfn.XLOOKUP(B3092,'School Lookup'!D:D,'School Lookup'!F:F,0)</f>
        <v>585323</v>
      </c>
      <c r="B3092" s="54" t="str">
        <f>_xlfn.XLOOKUP(C3092,'School Lookup'!A:A,'School Lookup'!D:D,_xlfn.XLOOKUP(C3092,'School Lookup'!B:B,'School Lookup'!D:D,_xlfn.XLOOKUP(C3092,'School Lookup'!C:C,'School Lookup'!D:D,0)))</f>
        <v>Netherseal St Peters CE Controlled Primary School</v>
      </c>
      <c r="C3092" t="s">
        <v>26</v>
      </c>
      <c r="D3092" t="s">
        <v>2236</v>
      </c>
      <c r="E3092" t="s">
        <v>16</v>
      </c>
      <c r="F3092" t="s">
        <v>734</v>
      </c>
      <c r="G3092" t="s">
        <v>131</v>
      </c>
      <c r="H3092" t="s">
        <v>768</v>
      </c>
      <c r="I3092" t="s">
        <v>980</v>
      </c>
      <c r="J3092" t="s">
        <v>981</v>
      </c>
      <c r="K3092" s="4">
        <v>46038</v>
      </c>
      <c r="L3092" s="5">
        <v>0.40444444444444444</v>
      </c>
      <c r="M3092" t="s">
        <v>953</v>
      </c>
      <c r="N3092" s="5">
        <v>1.1458333333333333E-3</v>
      </c>
      <c r="O3092" t="s">
        <v>982</v>
      </c>
      <c r="P3092">
        <v>0.11899999999999999</v>
      </c>
      <c r="Q3092">
        <v>20</v>
      </c>
      <c r="R3092" t="s">
        <v>998</v>
      </c>
      <c r="S3092" t="s">
        <v>987</v>
      </c>
    </row>
    <row r="3093" spans="1:19" x14ac:dyDescent="0.25">
      <c r="A3093" s="54">
        <f>_xlfn.XLOOKUP(B3093,'School Lookup'!D:D,'School Lookup'!F:F,0)</f>
        <v>585323</v>
      </c>
      <c r="B3093" s="54" t="str">
        <f>_xlfn.XLOOKUP(C3093,'School Lookup'!A:A,'School Lookup'!D:D,_xlfn.XLOOKUP(C3093,'School Lookup'!B:B,'School Lookup'!D:D,_xlfn.XLOOKUP(C3093,'School Lookup'!C:C,'School Lookup'!D:D,0)))</f>
        <v>Netherseal St Peters CE Controlled Primary School</v>
      </c>
      <c r="C3093" t="s">
        <v>26</v>
      </c>
      <c r="D3093" t="s">
        <v>2237</v>
      </c>
      <c r="E3093" t="s">
        <v>16</v>
      </c>
      <c r="F3093" t="s">
        <v>734</v>
      </c>
      <c r="G3093" t="s">
        <v>131</v>
      </c>
      <c r="H3093" t="s">
        <v>768</v>
      </c>
      <c r="I3093" t="s">
        <v>980</v>
      </c>
      <c r="J3093" t="s">
        <v>981</v>
      </c>
      <c r="K3093" s="4">
        <v>46038</v>
      </c>
      <c r="L3093" s="5">
        <v>0.41387731481481482</v>
      </c>
      <c r="M3093" t="s">
        <v>953</v>
      </c>
      <c r="N3093" s="5">
        <v>7.5231481481481482E-4</v>
      </c>
      <c r="O3093" t="s">
        <v>982</v>
      </c>
      <c r="P3093">
        <v>7.9000000000000001E-2</v>
      </c>
      <c r="Q3093">
        <v>20</v>
      </c>
      <c r="R3093" t="s">
        <v>998</v>
      </c>
      <c r="S3093" t="s">
        <v>987</v>
      </c>
    </row>
    <row r="3094" spans="1:19" x14ac:dyDescent="0.25">
      <c r="A3094" s="54">
        <f>_xlfn.XLOOKUP(B3094,'School Lookup'!D:D,'School Lookup'!F:F,0)</f>
        <v>585323</v>
      </c>
      <c r="B3094" s="54" t="str">
        <f>_xlfn.XLOOKUP(C3094,'School Lookup'!A:A,'School Lookup'!D:D,_xlfn.XLOOKUP(C3094,'School Lookup'!B:B,'School Lookup'!D:D,_xlfn.XLOOKUP(C3094,'School Lookup'!C:C,'School Lookup'!D:D,0)))</f>
        <v>Netherseal St Peters CE Controlled Primary School</v>
      </c>
      <c r="C3094" t="s">
        <v>26</v>
      </c>
      <c r="D3094" t="s">
        <v>1035</v>
      </c>
      <c r="E3094" t="s">
        <v>16</v>
      </c>
      <c r="F3094" t="s">
        <v>734</v>
      </c>
      <c r="G3094" t="s">
        <v>131</v>
      </c>
      <c r="H3094" t="s">
        <v>768</v>
      </c>
      <c r="I3094" t="s">
        <v>980</v>
      </c>
      <c r="J3094" t="s">
        <v>981</v>
      </c>
      <c r="K3094" s="4">
        <v>46038</v>
      </c>
      <c r="L3094" s="5">
        <v>0.4160300925925926</v>
      </c>
      <c r="M3094" t="s">
        <v>953</v>
      </c>
      <c r="N3094" s="5">
        <v>4.9768518518518521E-4</v>
      </c>
      <c r="O3094" t="s">
        <v>982</v>
      </c>
      <c r="P3094">
        <v>5.0999999999999997E-2</v>
      </c>
      <c r="Q3094">
        <v>20</v>
      </c>
      <c r="R3094" t="s">
        <v>998</v>
      </c>
      <c r="S3094" t="s">
        <v>987</v>
      </c>
    </row>
    <row r="3095" spans="1:19" x14ac:dyDescent="0.25">
      <c r="A3095" s="54">
        <f>_xlfn.XLOOKUP(B3095,'School Lookup'!D:D,'School Lookup'!F:F,0)</f>
        <v>823392</v>
      </c>
      <c r="B3095" s="54" t="str">
        <f>_xlfn.XLOOKUP(C3095,'School Lookup'!A:A,'School Lookup'!D:D,_xlfn.XLOOKUP(C3095,'School Lookup'!B:B,'School Lookup'!D:D,_xlfn.XLOOKUP(C3095,'School Lookup'!C:C,'School Lookup'!D:D,0)))</f>
        <v>Fitz Herbert C of E VA Primary School</v>
      </c>
      <c r="C3095" t="s">
        <v>25</v>
      </c>
      <c r="D3095">
        <v>619</v>
      </c>
      <c r="E3095" t="s">
        <v>16</v>
      </c>
      <c r="F3095" t="s">
        <v>734</v>
      </c>
      <c r="G3095" t="s">
        <v>134</v>
      </c>
      <c r="H3095" t="s">
        <v>347</v>
      </c>
      <c r="I3095" t="s">
        <v>958</v>
      </c>
      <c r="J3095" t="s">
        <v>959</v>
      </c>
      <c r="K3095" s="4">
        <v>46039</v>
      </c>
      <c r="L3095" s="5">
        <v>0.40758101851851852</v>
      </c>
      <c r="M3095" t="s">
        <v>1244</v>
      </c>
      <c r="N3095" s="5">
        <v>9.3749999999999997E-4</v>
      </c>
      <c r="O3095" t="s">
        <v>960</v>
      </c>
      <c r="P3095">
        <v>0</v>
      </c>
      <c r="Q3095">
        <v>20</v>
      </c>
      <c r="R3095" t="s">
        <v>975</v>
      </c>
      <c r="S3095" t="s">
        <v>976</v>
      </c>
    </row>
    <row r="3096" spans="1:19" x14ac:dyDescent="0.25">
      <c r="A3096" s="54">
        <f>_xlfn.XLOOKUP(B3096,'School Lookup'!D:D,'School Lookup'!F:F,0)</f>
        <v>823392</v>
      </c>
      <c r="B3096" s="54" t="str">
        <f>_xlfn.XLOOKUP(C3096,'School Lookup'!A:A,'School Lookup'!D:D,_xlfn.XLOOKUP(C3096,'School Lookup'!B:B,'School Lookup'!D:D,_xlfn.XLOOKUP(C3096,'School Lookup'!C:C,'School Lookup'!D:D,0)))</f>
        <v>Fitz Herbert C of E VA Primary School</v>
      </c>
      <c r="C3096" t="s">
        <v>31</v>
      </c>
      <c r="D3096">
        <v>620</v>
      </c>
      <c r="E3096" t="s">
        <v>16</v>
      </c>
      <c r="F3096" t="s">
        <v>734</v>
      </c>
      <c r="G3096" t="s">
        <v>134</v>
      </c>
      <c r="H3096" t="s">
        <v>347</v>
      </c>
      <c r="I3096" t="s">
        <v>958</v>
      </c>
      <c r="J3096" t="s">
        <v>959</v>
      </c>
      <c r="K3096" s="4">
        <v>46039</v>
      </c>
      <c r="L3096" s="5">
        <v>0.40758101851851852</v>
      </c>
      <c r="M3096" t="s">
        <v>1244</v>
      </c>
      <c r="N3096" s="5">
        <v>9.3749999999999997E-4</v>
      </c>
      <c r="O3096" t="s">
        <v>960</v>
      </c>
      <c r="P3096">
        <v>0</v>
      </c>
      <c r="Q3096">
        <v>20</v>
      </c>
      <c r="R3096" t="s">
        <v>975</v>
      </c>
      <c r="S3096" t="s">
        <v>976</v>
      </c>
    </row>
    <row r="3097" spans="1:19" x14ac:dyDescent="0.25">
      <c r="A3097" s="54">
        <f>_xlfn.XLOOKUP(B3097,'School Lookup'!D:D,'School Lookup'!F:F,0)</f>
        <v>682471</v>
      </c>
      <c r="B3097" s="54" t="str">
        <f>_xlfn.XLOOKUP(C3097,'School Lookup'!A:A,'School Lookup'!D:D,_xlfn.XLOOKUP(C3097,'School Lookup'!B:B,'School Lookup'!D:D,_xlfn.XLOOKUP(C3097,'School Lookup'!C:C,'School Lookup'!D:D,0)))</f>
        <v>Ridgeway Primary School</v>
      </c>
      <c r="C3097" t="s">
        <v>327</v>
      </c>
      <c r="D3097">
        <v>500</v>
      </c>
      <c r="E3097" t="s">
        <v>16</v>
      </c>
      <c r="F3097" t="s">
        <v>734</v>
      </c>
      <c r="G3097" t="s">
        <v>328</v>
      </c>
      <c r="H3097" t="s">
        <v>885</v>
      </c>
      <c r="I3097" t="s">
        <v>958</v>
      </c>
      <c r="J3097" t="s">
        <v>959</v>
      </c>
      <c r="K3097" s="4">
        <v>46041</v>
      </c>
      <c r="L3097" s="5">
        <v>0.57105324074074071</v>
      </c>
      <c r="M3097" t="s">
        <v>953</v>
      </c>
      <c r="N3097" s="5">
        <v>4.9768518518518521E-4</v>
      </c>
      <c r="O3097" t="s">
        <v>960</v>
      </c>
      <c r="P3097">
        <v>0</v>
      </c>
      <c r="Q3097">
        <v>20</v>
      </c>
      <c r="R3097" t="s">
        <v>961</v>
      </c>
      <c r="S3097" t="s">
        <v>955</v>
      </c>
    </row>
    <row r="3098" spans="1:19" x14ac:dyDescent="0.25">
      <c r="A3098" s="54">
        <f>_xlfn.XLOOKUP(B3098,'School Lookup'!D:D,'School Lookup'!F:F,0)</f>
        <v>682471</v>
      </c>
      <c r="B3098" s="54" t="str">
        <f>_xlfn.XLOOKUP(C3098,'School Lookup'!A:A,'School Lookup'!D:D,_xlfn.XLOOKUP(C3098,'School Lookup'!B:B,'School Lookup'!D:D,_xlfn.XLOOKUP(C3098,'School Lookup'!C:C,'School Lookup'!D:D,0)))</f>
        <v>Ridgeway Primary School</v>
      </c>
      <c r="C3098" t="s">
        <v>327</v>
      </c>
      <c r="D3098">
        <v>500</v>
      </c>
      <c r="E3098" t="s">
        <v>16</v>
      </c>
      <c r="F3098" t="s">
        <v>734</v>
      </c>
      <c r="G3098" t="s">
        <v>328</v>
      </c>
      <c r="H3098" t="s">
        <v>885</v>
      </c>
      <c r="I3098" t="s">
        <v>958</v>
      </c>
      <c r="J3098" t="s">
        <v>959</v>
      </c>
      <c r="K3098" s="4">
        <v>46041</v>
      </c>
      <c r="L3098" s="5">
        <v>0.61120370370370369</v>
      </c>
      <c r="M3098" t="s">
        <v>953</v>
      </c>
      <c r="N3098" s="5">
        <v>2.0601851851851853E-3</v>
      </c>
      <c r="O3098" t="s">
        <v>960</v>
      </c>
      <c r="P3098">
        <v>0</v>
      </c>
      <c r="Q3098">
        <v>20</v>
      </c>
      <c r="R3098" t="s">
        <v>961</v>
      </c>
      <c r="S3098" t="s">
        <v>955</v>
      </c>
    </row>
    <row r="3099" spans="1:19" x14ac:dyDescent="0.25">
      <c r="A3099" s="54">
        <f>_xlfn.XLOOKUP(B3099,'School Lookup'!D:D,'School Lookup'!F:F,0)</f>
        <v>682471</v>
      </c>
      <c r="B3099" s="54" t="str">
        <f>_xlfn.XLOOKUP(C3099,'School Lookup'!A:A,'School Lookup'!D:D,_xlfn.XLOOKUP(C3099,'School Lookup'!B:B,'School Lookup'!D:D,_xlfn.XLOOKUP(C3099,'School Lookup'!C:C,'School Lookup'!D:D,0)))</f>
        <v>Ridgeway Primary School</v>
      </c>
      <c r="C3099" t="s">
        <v>327</v>
      </c>
      <c r="D3099">
        <v>500</v>
      </c>
      <c r="E3099" t="s">
        <v>16</v>
      </c>
      <c r="F3099" t="s">
        <v>734</v>
      </c>
      <c r="G3099" t="s">
        <v>328</v>
      </c>
      <c r="H3099" t="s">
        <v>885</v>
      </c>
      <c r="I3099" t="s">
        <v>958</v>
      </c>
      <c r="J3099" t="s">
        <v>959</v>
      </c>
      <c r="K3099" s="4">
        <v>46041</v>
      </c>
      <c r="L3099" s="5">
        <v>0.57424768518518521</v>
      </c>
      <c r="M3099" t="s">
        <v>953</v>
      </c>
      <c r="N3099" s="5">
        <v>3.4722222222222222E-5</v>
      </c>
      <c r="O3099" t="s">
        <v>960</v>
      </c>
      <c r="P3099">
        <v>0</v>
      </c>
      <c r="Q3099">
        <v>20</v>
      </c>
      <c r="R3099" t="s">
        <v>961</v>
      </c>
      <c r="S3099" t="s">
        <v>955</v>
      </c>
    </row>
    <row r="3100" spans="1:19" x14ac:dyDescent="0.25">
      <c r="A3100" s="54">
        <f>_xlfn.XLOOKUP(B3100,'School Lookup'!D:D,'School Lookup'!F:F,0)</f>
        <v>682471</v>
      </c>
      <c r="B3100" s="54" t="str">
        <f>_xlfn.XLOOKUP(C3100,'School Lookup'!A:A,'School Lookup'!D:D,_xlfn.XLOOKUP(C3100,'School Lookup'!B:B,'School Lookup'!D:D,_xlfn.XLOOKUP(C3100,'School Lookup'!C:C,'School Lookup'!D:D,0)))</f>
        <v>Ridgeway Primary School</v>
      </c>
      <c r="C3100" t="s">
        <v>327</v>
      </c>
      <c r="D3100">
        <v>500</v>
      </c>
      <c r="E3100" t="s">
        <v>16</v>
      </c>
      <c r="F3100" t="s">
        <v>734</v>
      </c>
      <c r="G3100" t="s">
        <v>328</v>
      </c>
      <c r="H3100" t="s">
        <v>885</v>
      </c>
      <c r="I3100" t="s">
        <v>958</v>
      </c>
      <c r="J3100" t="s">
        <v>959</v>
      </c>
      <c r="K3100" s="4">
        <v>46041</v>
      </c>
      <c r="L3100" s="5">
        <v>0.58163194444444444</v>
      </c>
      <c r="M3100" t="s">
        <v>953</v>
      </c>
      <c r="N3100" s="5">
        <v>6.9444444444444444E-5</v>
      </c>
      <c r="O3100" t="s">
        <v>960</v>
      </c>
      <c r="P3100">
        <v>0</v>
      </c>
      <c r="Q3100">
        <v>20</v>
      </c>
      <c r="R3100" t="s">
        <v>961</v>
      </c>
      <c r="S3100" t="s">
        <v>955</v>
      </c>
    </row>
    <row r="3101" spans="1:19" x14ac:dyDescent="0.25">
      <c r="A3101" s="54">
        <f>_xlfn.XLOOKUP(B3101,'School Lookup'!D:D,'School Lookup'!F:F,0)</f>
        <v>682471</v>
      </c>
      <c r="B3101" s="54" t="str">
        <f>_xlfn.XLOOKUP(C3101,'School Lookup'!A:A,'School Lookup'!D:D,_xlfn.XLOOKUP(C3101,'School Lookup'!B:B,'School Lookup'!D:D,_xlfn.XLOOKUP(C3101,'School Lookup'!C:C,'School Lookup'!D:D,0)))</f>
        <v>Ridgeway Primary School</v>
      </c>
      <c r="C3101" t="s">
        <v>327</v>
      </c>
      <c r="D3101">
        <v>500</v>
      </c>
      <c r="E3101" t="s">
        <v>16</v>
      </c>
      <c r="F3101" t="s">
        <v>734</v>
      </c>
      <c r="G3101" t="s">
        <v>328</v>
      </c>
      <c r="H3101" t="s">
        <v>885</v>
      </c>
      <c r="I3101" t="s">
        <v>958</v>
      </c>
      <c r="J3101" t="s">
        <v>959</v>
      </c>
      <c r="K3101" s="4">
        <v>46041</v>
      </c>
      <c r="L3101" s="5">
        <v>0.58849537037037036</v>
      </c>
      <c r="M3101" t="s">
        <v>953</v>
      </c>
      <c r="N3101" s="5">
        <v>3.7037037037037035E-4</v>
      </c>
      <c r="O3101" t="s">
        <v>960</v>
      </c>
      <c r="P3101">
        <v>0</v>
      </c>
      <c r="Q3101">
        <v>20</v>
      </c>
      <c r="R3101" t="s">
        <v>961</v>
      </c>
      <c r="S3101" t="s">
        <v>955</v>
      </c>
    </row>
    <row r="3102" spans="1:19" x14ac:dyDescent="0.25">
      <c r="A3102" s="54">
        <f>_xlfn.XLOOKUP(B3102,'School Lookup'!D:D,'School Lookup'!F:F,0)</f>
        <v>682471</v>
      </c>
      <c r="B3102" s="54" t="str">
        <f>_xlfn.XLOOKUP(C3102,'School Lookup'!A:A,'School Lookup'!D:D,_xlfn.XLOOKUP(C3102,'School Lookup'!B:B,'School Lookup'!D:D,_xlfn.XLOOKUP(C3102,'School Lookup'!C:C,'School Lookup'!D:D,0)))</f>
        <v>Ridgeway Primary School</v>
      </c>
      <c r="C3102" t="s">
        <v>327</v>
      </c>
      <c r="D3102" t="s">
        <v>963</v>
      </c>
      <c r="E3102" t="s">
        <v>16</v>
      </c>
      <c r="F3102" t="s">
        <v>734</v>
      </c>
      <c r="G3102" t="s">
        <v>328</v>
      </c>
      <c r="H3102" t="s">
        <v>885</v>
      </c>
      <c r="I3102" t="s">
        <v>958</v>
      </c>
      <c r="J3102" t="s">
        <v>959</v>
      </c>
      <c r="K3102" s="4">
        <v>46041</v>
      </c>
      <c r="L3102" s="5">
        <v>0.60364583333333333</v>
      </c>
      <c r="M3102" t="s">
        <v>953</v>
      </c>
      <c r="N3102" s="5">
        <v>4.2824074074074075E-4</v>
      </c>
      <c r="O3102" t="s">
        <v>960</v>
      </c>
      <c r="P3102">
        <v>0</v>
      </c>
      <c r="Q3102">
        <v>20</v>
      </c>
      <c r="R3102" t="s">
        <v>955</v>
      </c>
    </row>
    <row r="3103" spans="1:19" x14ac:dyDescent="0.25">
      <c r="A3103" s="54">
        <f>_xlfn.XLOOKUP(B3103,'School Lookup'!D:D,'School Lookup'!F:F,0)</f>
        <v>682471</v>
      </c>
      <c r="B3103" s="54" t="str">
        <f>_xlfn.XLOOKUP(C3103,'School Lookup'!A:A,'School Lookup'!D:D,_xlfn.XLOOKUP(C3103,'School Lookup'!B:B,'School Lookup'!D:D,_xlfn.XLOOKUP(C3103,'School Lookup'!C:C,'School Lookup'!D:D,0)))</f>
        <v>Ridgeway Primary School</v>
      </c>
      <c r="C3103" t="s">
        <v>327</v>
      </c>
      <c r="D3103">
        <v>500</v>
      </c>
      <c r="E3103" t="s">
        <v>16</v>
      </c>
      <c r="F3103" t="s">
        <v>734</v>
      </c>
      <c r="G3103" t="s">
        <v>328</v>
      </c>
      <c r="H3103" t="s">
        <v>885</v>
      </c>
      <c r="I3103" t="s">
        <v>958</v>
      </c>
      <c r="J3103" t="s">
        <v>959</v>
      </c>
      <c r="K3103" s="4">
        <v>46041</v>
      </c>
      <c r="L3103" s="5">
        <v>0.60364583333333333</v>
      </c>
      <c r="M3103" t="s">
        <v>953</v>
      </c>
      <c r="N3103" s="5">
        <v>4.2824074074074075E-4</v>
      </c>
      <c r="O3103" t="s">
        <v>960</v>
      </c>
      <c r="P3103">
        <v>0</v>
      </c>
      <c r="Q3103">
        <v>20</v>
      </c>
      <c r="R3103" t="s">
        <v>961</v>
      </c>
      <c r="S3103" t="s">
        <v>955</v>
      </c>
    </row>
    <row r="3104" spans="1:19" x14ac:dyDescent="0.25">
      <c r="A3104" s="54">
        <f>_xlfn.XLOOKUP(B3104,'School Lookup'!D:D,'School Lookup'!F:F,0)</f>
        <v>682471</v>
      </c>
      <c r="B3104" s="54" t="str">
        <f>_xlfn.XLOOKUP(C3104,'School Lookup'!A:A,'School Lookup'!D:D,_xlfn.XLOOKUP(C3104,'School Lookup'!B:B,'School Lookup'!D:D,_xlfn.XLOOKUP(C3104,'School Lookup'!C:C,'School Lookup'!D:D,0)))</f>
        <v>Ridgeway Primary School</v>
      </c>
      <c r="C3104" t="s">
        <v>327</v>
      </c>
      <c r="D3104" t="s">
        <v>963</v>
      </c>
      <c r="E3104" t="s">
        <v>16</v>
      </c>
      <c r="F3104" t="s">
        <v>734</v>
      </c>
      <c r="G3104" t="s">
        <v>328</v>
      </c>
      <c r="H3104" t="s">
        <v>885</v>
      </c>
      <c r="I3104" t="s">
        <v>958</v>
      </c>
      <c r="J3104" t="s">
        <v>959</v>
      </c>
      <c r="K3104" s="4">
        <v>46041</v>
      </c>
      <c r="L3104" s="5">
        <v>0.60717592592592595</v>
      </c>
      <c r="M3104" t="s">
        <v>953</v>
      </c>
      <c r="N3104" s="5">
        <v>8.564814814814815E-4</v>
      </c>
      <c r="O3104" t="s">
        <v>960</v>
      </c>
      <c r="P3104">
        <v>0</v>
      </c>
      <c r="Q3104">
        <v>20</v>
      </c>
      <c r="R3104" t="s">
        <v>955</v>
      </c>
    </row>
    <row r="3105" spans="1:19" x14ac:dyDescent="0.25">
      <c r="A3105" s="54">
        <f>_xlfn.XLOOKUP(B3105,'School Lookup'!D:D,'School Lookup'!F:F,0)</f>
        <v>682471</v>
      </c>
      <c r="B3105" s="54" t="str">
        <f>_xlfn.XLOOKUP(C3105,'School Lookup'!A:A,'School Lookup'!D:D,_xlfn.XLOOKUP(C3105,'School Lookup'!B:B,'School Lookup'!D:D,_xlfn.XLOOKUP(C3105,'School Lookup'!C:C,'School Lookup'!D:D,0)))</f>
        <v>Ridgeway Primary School</v>
      </c>
      <c r="C3105" t="s">
        <v>327</v>
      </c>
      <c r="D3105">
        <v>500</v>
      </c>
      <c r="E3105" t="s">
        <v>16</v>
      </c>
      <c r="F3105" t="s">
        <v>734</v>
      </c>
      <c r="G3105" t="s">
        <v>328</v>
      </c>
      <c r="H3105" t="s">
        <v>885</v>
      </c>
      <c r="I3105" t="s">
        <v>958</v>
      </c>
      <c r="J3105" t="s">
        <v>959</v>
      </c>
      <c r="K3105" s="4">
        <v>46041</v>
      </c>
      <c r="L3105" s="5">
        <v>0.60717592592592595</v>
      </c>
      <c r="M3105" t="s">
        <v>953</v>
      </c>
      <c r="N3105" s="5">
        <v>8.564814814814815E-4</v>
      </c>
      <c r="O3105" t="s">
        <v>960</v>
      </c>
      <c r="P3105">
        <v>0</v>
      </c>
      <c r="Q3105">
        <v>20</v>
      </c>
      <c r="R3105" t="s">
        <v>961</v>
      </c>
      <c r="S3105" t="s">
        <v>955</v>
      </c>
    </row>
    <row r="3106" spans="1:19" x14ac:dyDescent="0.25">
      <c r="A3106" s="54">
        <f>_xlfn.XLOOKUP(B3106,'School Lookup'!D:D,'School Lookup'!F:F,0)</f>
        <v>682471</v>
      </c>
      <c r="B3106" s="54" t="str">
        <f>_xlfn.XLOOKUP(C3106,'School Lookup'!A:A,'School Lookup'!D:D,_xlfn.XLOOKUP(C3106,'School Lookup'!B:B,'School Lookup'!D:D,_xlfn.XLOOKUP(C3106,'School Lookup'!C:C,'School Lookup'!D:D,0)))</f>
        <v>Ridgeway Primary School</v>
      </c>
      <c r="C3106" t="s">
        <v>327</v>
      </c>
      <c r="D3106" t="s">
        <v>963</v>
      </c>
      <c r="E3106" t="s">
        <v>16</v>
      </c>
      <c r="F3106" t="s">
        <v>734</v>
      </c>
      <c r="G3106" t="s">
        <v>328</v>
      </c>
      <c r="H3106" t="s">
        <v>885</v>
      </c>
      <c r="I3106" t="s">
        <v>958</v>
      </c>
      <c r="J3106" t="s">
        <v>959</v>
      </c>
      <c r="K3106" s="4">
        <v>46041</v>
      </c>
      <c r="L3106" s="5">
        <v>0.61120370370370369</v>
      </c>
      <c r="M3106" t="s">
        <v>953</v>
      </c>
      <c r="N3106" s="5">
        <v>2.0601851851851853E-3</v>
      </c>
      <c r="O3106" t="s">
        <v>960</v>
      </c>
      <c r="P3106">
        <v>0</v>
      </c>
      <c r="Q3106">
        <v>20</v>
      </c>
      <c r="R3106" t="s">
        <v>955</v>
      </c>
    </row>
    <row r="3107" spans="1:19" x14ac:dyDescent="0.25">
      <c r="A3107" s="54">
        <f>_xlfn.XLOOKUP(B3107,'School Lookup'!D:D,'School Lookup'!F:F,0)</f>
        <v>114469</v>
      </c>
      <c r="B3107" s="54" t="str">
        <f>_xlfn.XLOOKUP(C3107,'School Lookup'!A:A,'School Lookup'!D:D,_xlfn.XLOOKUP(C3107,'School Lookup'!B:B,'School Lookup'!D:D,_xlfn.XLOOKUP(C3107,'School Lookup'!C:C,'School Lookup'!D:D,0)))</f>
        <v>Thornsett Primary School</v>
      </c>
      <c r="C3107" t="s">
        <v>20</v>
      </c>
      <c r="D3107" t="s">
        <v>1356</v>
      </c>
      <c r="E3107" t="s">
        <v>16</v>
      </c>
      <c r="F3107" t="s">
        <v>734</v>
      </c>
      <c r="G3107" t="s">
        <v>224</v>
      </c>
      <c r="H3107" t="s">
        <v>222</v>
      </c>
      <c r="I3107" t="s">
        <v>980</v>
      </c>
      <c r="J3107" t="s">
        <v>981</v>
      </c>
      <c r="K3107" s="4">
        <v>46041</v>
      </c>
      <c r="L3107" s="5">
        <v>0.34556712962962965</v>
      </c>
      <c r="M3107" t="s">
        <v>953</v>
      </c>
      <c r="N3107" s="5">
        <v>4.3981481481481481E-4</v>
      </c>
      <c r="O3107" t="s">
        <v>982</v>
      </c>
      <c r="P3107">
        <v>4.7E-2</v>
      </c>
      <c r="Q3107">
        <v>20</v>
      </c>
      <c r="R3107" t="s">
        <v>1006</v>
      </c>
      <c r="S3107" t="s">
        <v>994</v>
      </c>
    </row>
    <row r="3108" spans="1:19" x14ac:dyDescent="0.25">
      <c r="A3108" s="54">
        <f>_xlfn.XLOOKUP(B3108,'School Lookup'!D:D,'School Lookup'!F:F,0)</f>
        <v>114469</v>
      </c>
      <c r="B3108" s="54" t="str">
        <f>_xlfn.XLOOKUP(C3108,'School Lookup'!A:A,'School Lookup'!D:D,_xlfn.XLOOKUP(C3108,'School Lookup'!B:B,'School Lookup'!D:D,_xlfn.XLOOKUP(C3108,'School Lookup'!C:C,'School Lookup'!D:D,0)))</f>
        <v>Thornsett Primary School</v>
      </c>
      <c r="C3108" t="s">
        <v>20</v>
      </c>
      <c r="D3108" t="s">
        <v>1356</v>
      </c>
      <c r="E3108" t="s">
        <v>16</v>
      </c>
      <c r="F3108" t="s">
        <v>734</v>
      </c>
      <c r="G3108" t="s">
        <v>224</v>
      </c>
      <c r="H3108" t="s">
        <v>222</v>
      </c>
      <c r="I3108" t="s">
        <v>980</v>
      </c>
      <c r="J3108" t="s">
        <v>981</v>
      </c>
      <c r="K3108" s="4">
        <v>46041</v>
      </c>
      <c r="L3108" s="5">
        <v>0.35068287037037038</v>
      </c>
      <c r="M3108" t="s">
        <v>953</v>
      </c>
      <c r="N3108" s="5">
        <v>6.9444444444444444E-5</v>
      </c>
      <c r="O3108" t="s">
        <v>982</v>
      </c>
      <c r="P3108">
        <v>0.02</v>
      </c>
      <c r="Q3108">
        <v>20</v>
      </c>
      <c r="R3108" t="s">
        <v>1006</v>
      </c>
      <c r="S3108" t="s">
        <v>994</v>
      </c>
    </row>
    <row r="3109" spans="1:19" x14ac:dyDescent="0.25">
      <c r="A3109" s="54">
        <f>_xlfn.XLOOKUP(B3109,'School Lookup'!D:D,'School Lookup'!F:F,0)</f>
        <v>114469</v>
      </c>
      <c r="B3109" s="54" t="str">
        <f>_xlfn.XLOOKUP(C3109,'School Lookup'!A:A,'School Lookup'!D:D,_xlfn.XLOOKUP(C3109,'School Lookup'!B:B,'School Lookup'!D:D,_xlfn.XLOOKUP(C3109,'School Lookup'!C:C,'School Lookup'!D:D,0)))</f>
        <v>Thornsett Primary School</v>
      </c>
      <c r="C3109" t="s">
        <v>20</v>
      </c>
      <c r="D3109" t="s">
        <v>1761</v>
      </c>
      <c r="E3109" t="s">
        <v>16</v>
      </c>
      <c r="F3109" t="s">
        <v>734</v>
      </c>
      <c r="G3109" t="s">
        <v>224</v>
      </c>
      <c r="H3109" t="s">
        <v>222</v>
      </c>
      <c r="I3109" t="s">
        <v>980</v>
      </c>
      <c r="J3109" t="s">
        <v>981</v>
      </c>
      <c r="K3109" s="4">
        <v>46041</v>
      </c>
      <c r="L3109" s="5">
        <v>0.38342592592592595</v>
      </c>
      <c r="M3109" t="s">
        <v>953</v>
      </c>
      <c r="N3109" s="5">
        <v>3.8194444444444446E-4</v>
      </c>
      <c r="O3109" t="s">
        <v>982</v>
      </c>
      <c r="P3109">
        <v>4.1000000000000002E-2</v>
      </c>
      <c r="Q3109">
        <v>20</v>
      </c>
      <c r="R3109" t="s">
        <v>983</v>
      </c>
      <c r="S3109" t="s">
        <v>984</v>
      </c>
    </row>
    <row r="3110" spans="1:19" x14ac:dyDescent="0.25">
      <c r="A3110" s="54">
        <f>_xlfn.XLOOKUP(B3110,'School Lookup'!D:D,'School Lookup'!F:F,0)</f>
        <v>114469</v>
      </c>
      <c r="B3110" s="54" t="str">
        <f>_xlfn.XLOOKUP(C3110,'School Lookup'!A:A,'School Lookup'!D:D,_xlfn.XLOOKUP(C3110,'School Lookup'!B:B,'School Lookup'!D:D,_xlfn.XLOOKUP(C3110,'School Lookup'!C:C,'School Lookup'!D:D,0)))</f>
        <v>Thornsett Primary School</v>
      </c>
      <c r="C3110" t="s">
        <v>20</v>
      </c>
      <c r="D3110" t="s">
        <v>1356</v>
      </c>
      <c r="E3110" t="s">
        <v>16</v>
      </c>
      <c r="F3110" t="s">
        <v>734</v>
      </c>
      <c r="G3110" t="s">
        <v>224</v>
      </c>
      <c r="H3110" t="s">
        <v>222</v>
      </c>
      <c r="I3110" t="s">
        <v>980</v>
      </c>
      <c r="J3110" t="s">
        <v>981</v>
      </c>
      <c r="K3110" s="4">
        <v>46041</v>
      </c>
      <c r="L3110" s="5">
        <v>0.38555555555555554</v>
      </c>
      <c r="M3110" t="s">
        <v>953</v>
      </c>
      <c r="N3110" s="5">
        <v>2.6620370370370372E-4</v>
      </c>
      <c r="O3110" t="s">
        <v>982</v>
      </c>
      <c r="P3110">
        <v>2.9000000000000001E-2</v>
      </c>
      <c r="Q3110">
        <v>20</v>
      </c>
      <c r="R3110" t="s">
        <v>1006</v>
      </c>
      <c r="S3110" t="s">
        <v>994</v>
      </c>
    </row>
    <row r="3111" spans="1:19" x14ac:dyDescent="0.25">
      <c r="A3111" s="54">
        <f>_xlfn.XLOOKUP(B3111,'School Lookup'!D:D,'School Lookup'!F:F,0)</f>
        <v>114469</v>
      </c>
      <c r="B3111" s="54" t="str">
        <f>_xlfn.XLOOKUP(C3111,'School Lookup'!A:A,'School Lookup'!D:D,_xlfn.XLOOKUP(C3111,'School Lookup'!B:B,'School Lookup'!D:D,_xlfn.XLOOKUP(C3111,'School Lookup'!C:C,'School Lookup'!D:D,0)))</f>
        <v>Thornsett Primary School</v>
      </c>
      <c r="C3111" t="s">
        <v>20</v>
      </c>
      <c r="D3111" t="s">
        <v>2238</v>
      </c>
      <c r="E3111" t="s">
        <v>16</v>
      </c>
      <c r="F3111" t="s">
        <v>734</v>
      </c>
      <c r="G3111" t="s">
        <v>224</v>
      </c>
      <c r="H3111" t="s">
        <v>222</v>
      </c>
      <c r="I3111" t="s">
        <v>980</v>
      </c>
      <c r="J3111" t="s">
        <v>981</v>
      </c>
      <c r="K3111" s="4">
        <v>46041</v>
      </c>
      <c r="L3111" s="5">
        <v>0.6408449074074074</v>
      </c>
      <c r="M3111" t="s">
        <v>953</v>
      </c>
      <c r="N3111" s="5">
        <v>7.291666666666667E-4</v>
      </c>
      <c r="O3111" t="s">
        <v>982</v>
      </c>
      <c r="P3111">
        <v>0.158</v>
      </c>
      <c r="Q3111">
        <v>20</v>
      </c>
      <c r="R3111" t="s">
        <v>989</v>
      </c>
      <c r="S3111" t="s">
        <v>990</v>
      </c>
    </row>
    <row r="3112" spans="1:19" x14ac:dyDescent="0.25">
      <c r="A3112" s="54">
        <f>_xlfn.XLOOKUP(B3112,'School Lookup'!D:D,'School Lookup'!F:F,0)</f>
        <v>114469</v>
      </c>
      <c r="B3112" s="54" t="str">
        <f>_xlfn.XLOOKUP(C3112,'School Lookup'!A:A,'School Lookup'!D:D,_xlfn.XLOOKUP(C3112,'School Lookup'!B:B,'School Lookup'!D:D,_xlfn.XLOOKUP(C3112,'School Lookup'!C:C,'School Lookup'!D:D,0)))</f>
        <v>Thornsett Primary School</v>
      </c>
      <c r="C3112" t="s">
        <v>20</v>
      </c>
      <c r="D3112" t="s">
        <v>2052</v>
      </c>
      <c r="E3112" t="s">
        <v>16</v>
      </c>
      <c r="F3112" t="s">
        <v>734</v>
      </c>
      <c r="G3112" t="s">
        <v>224</v>
      </c>
      <c r="H3112" t="s">
        <v>222</v>
      </c>
      <c r="I3112" t="s">
        <v>980</v>
      </c>
      <c r="J3112" t="s">
        <v>981</v>
      </c>
      <c r="K3112" s="4">
        <v>46041</v>
      </c>
      <c r="L3112" s="5">
        <v>0.64200231481481485</v>
      </c>
      <c r="M3112" t="s">
        <v>953</v>
      </c>
      <c r="N3112" s="5">
        <v>2.8935185185185184E-4</v>
      </c>
      <c r="O3112" t="s">
        <v>982</v>
      </c>
      <c r="P3112">
        <v>3.1E-2</v>
      </c>
      <c r="Q3112">
        <v>20</v>
      </c>
      <c r="R3112" t="s">
        <v>986</v>
      </c>
      <c r="S3112" t="s">
        <v>987</v>
      </c>
    </row>
    <row r="3113" spans="1:19" x14ac:dyDescent="0.25">
      <c r="A3113" s="54">
        <f>_xlfn.XLOOKUP(B3113,'School Lookup'!D:D,'School Lookup'!F:F,0)</f>
        <v>114469</v>
      </c>
      <c r="B3113" s="54" t="str">
        <f>_xlfn.XLOOKUP(C3113,'School Lookup'!A:A,'School Lookup'!D:D,_xlfn.XLOOKUP(C3113,'School Lookup'!B:B,'School Lookup'!D:D,_xlfn.XLOOKUP(C3113,'School Lookup'!C:C,'School Lookup'!D:D,0)))</f>
        <v>Thornsett Primary School</v>
      </c>
      <c r="C3113" t="s">
        <v>20</v>
      </c>
      <c r="D3113" t="s">
        <v>2239</v>
      </c>
      <c r="E3113" t="s">
        <v>16</v>
      </c>
      <c r="F3113" t="s">
        <v>734</v>
      </c>
      <c r="G3113" t="s">
        <v>224</v>
      </c>
      <c r="H3113" t="s">
        <v>222</v>
      </c>
      <c r="I3113" t="s">
        <v>980</v>
      </c>
      <c r="J3113" t="s">
        <v>981</v>
      </c>
      <c r="K3113" s="4">
        <v>46041</v>
      </c>
      <c r="L3113" s="5">
        <v>0.64951388888888884</v>
      </c>
      <c r="M3113" t="s">
        <v>953</v>
      </c>
      <c r="N3113" s="5">
        <v>1.1458333333333333E-3</v>
      </c>
      <c r="O3113" t="s">
        <v>982</v>
      </c>
      <c r="P3113">
        <v>0.11899999999999999</v>
      </c>
      <c r="Q3113">
        <v>20</v>
      </c>
      <c r="R3113" t="s">
        <v>998</v>
      </c>
      <c r="S3113" t="s">
        <v>987</v>
      </c>
    </row>
    <row r="3114" spans="1:19" x14ac:dyDescent="0.25">
      <c r="A3114" s="54">
        <f>_xlfn.XLOOKUP(B3114,'School Lookup'!D:D,'School Lookup'!F:F,0)</f>
        <v>114469</v>
      </c>
      <c r="B3114" s="54" t="str">
        <f>_xlfn.XLOOKUP(C3114,'School Lookup'!A:A,'School Lookup'!D:D,_xlfn.XLOOKUP(C3114,'School Lookup'!B:B,'School Lookup'!D:D,_xlfn.XLOOKUP(C3114,'School Lookup'!C:C,'School Lookup'!D:D,0)))</f>
        <v>Thornsett Primary School</v>
      </c>
      <c r="C3114" t="s">
        <v>20</v>
      </c>
      <c r="D3114" t="s">
        <v>1340</v>
      </c>
      <c r="E3114" t="s">
        <v>16</v>
      </c>
      <c r="F3114" t="s">
        <v>734</v>
      </c>
      <c r="G3114" t="s">
        <v>224</v>
      </c>
      <c r="H3114" t="s">
        <v>222</v>
      </c>
      <c r="I3114" t="s">
        <v>980</v>
      </c>
      <c r="J3114" t="s">
        <v>981</v>
      </c>
      <c r="K3114" s="4">
        <v>46041</v>
      </c>
      <c r="L3114" s="5">
        <v>0.6544444444444445</v>
      </c>
      <c r="M3114" t="s">
        <v>953</v>
      </c>
      <c r="N3114" s="5">
        <v>3.4722222222222222E-5</v>
      </c>
      <c r="O3114" t="s">
        <v>982</v>
      </c>
      <c r="P3114">
        <v>0.02</v>
      </c>
      <c r="Q3114">
        <v>20</v>
      </c>
      <c r="R3114" t="s">
        <v>983</v>
      </c>
      <c r="S3114" t="s">
        <v>984</v>
      </c>
    </row>
    <row r="3115" spans="1:19" x14ac:dyDescent="0.25">
      <c r="A3115" s="54">
        <f>_xlfn.XLOOKUP(B3115,'School Lookup'!D:D,'School Lookup'!F:F,0)</f>
        <v>114469</v>
      </c>
      <c r="B3115" s="54" t="str">
        <f>_xlfn.XLOOKUP(C3115,'School Lookup'!A:A,'School Lookup'!D:D,_xlfn.XLOOKUP(C3115,'School Lookup'!B:B,'School Lookup'!D:D,_xlfn.XLOOKUP(C3115,'School Lookup'!C:C,'School Lookup'!D:D,0)))</f>
        <v>Thornsett Primary School</v>
      </c>
      <c r="C3115" t="s">
        <v>20</v>
      </c>
      <c r="D3115" t="s">
        <v>1361</v>
      </c>
      <c r="E3115" t="s">
        <v>16</v>
      </c>
      <c r="F3115" t="s">
        <v>734</v>
      </c>
      <c r="G3115" t="s">
        <v>224</v>
      </c>
      <c r="H3115" t="s">
        <v>222</v>
      </c>
      <c r="I3115" t="s">
        <v>980</v>
      </c>
      <c r="J3115" t="s">
        <v>981</v>
      </c>
      <c r="K3115" s="4">
        <v>46041</v>
      </c>
      <c r="L3115" s="5">
        <v>0.71388888888888891</v>
      </c>
      <c r="M3115" t="s">
        <v>953</v>
      </c>
      <c r="N3115" s="5">
        <v>7.0601851851851847E-4</v>
      </c>
      <c r="O3115" t="s">
        <v>982</v>
      </c>
      <c r="P3115">
        <v>7.3999999999999996E-2</v>
      </c>
      <c r="Q3115">
        <v>20</v>
      </c>
      <c r="R3115" t="s">
        <v>1006</v>
      </c>
      <c r="S3115" t="s">
        <v>994</v>
      </c>
    </row>
    <row r="3116" spans="1:19" x14ac:dyDescent="0.25">
      <c r="A3116" s="54">
        <f>_xlfn.XLOOKUP(B3116,'School Lookup'!D:D,'School Lookup'!F:F,0)</f>
        <v>823392</v>
      </c>
      <c r="B3116" s="54" t="str">
        <f>_xlfn.XLOOKUP(C3116,'School Lookup'!A:A,'School Lookup'!D:D,_xlfn.XLOOKUP(C3116,'School Lookup'!B:B,'School Lookup'!D:D,_xlfn.XLOOKUP(C3116,'School Lookup'!C:C,'School Lookup'!D:D,0)))</f>
        <v>Fitz Herbert C of E VA Primary School</v>
      </c>
      <c r="C3116" t="s">
        <v>25</v>
      </c>
      <c r="D3116" t="s">
        <v>2240</v>
      </c>
      <c r="E3116" t="s">
        <v>16</v>
      </c>
      <c r="F3116" t="s">
        <v>734</v>
      </c>
      <c r="G3116" t="s">
        <v>134</v>
      </c>
      <c r="H3116" t="s">
        <v>347</v>
      </c>
      <c r="I3116" t="s">
        <v>958</v>
      </c>
      <c r="J3116" t="s">
        <v>981</v>
      </c>
      <c r="K3116" s="4">
        <v>46041</v>
      </c>
      <c r="L3116" s="5">
        <v>0.39210648148148147</v>
      </c>
      <c r="M3116" t="s">
        <v>953</v>
      </c>
      <c r="N3116" s="5">
        <v>2.199074074074074E-4</v>
      </c>
      <c r="O3116" t="s">
        <v>982</v>
      </c>
      <c r="P3116">
        <v>0</v>
      </c>
      <c r="Q3116">
        <v>20</v>
      </c>
      <c r="R3116" t="s">
        <v>983</v>
      </c>
      <c r="S3116" t="s">
        <v>984</v>
      </c>
    </row>
    <row r="3117" spans="1:19" x14ac:dyDescent="0.25">
      <c r="A3117" s="54">
        <f>_xlfn.XLOOKUP(B3117,'School Lookup'!D:D,'School Lookup'!F:F,0)</f>
        <v>823392</v>
      </c>
      <c r="B3117" s="54" t="str">
        <f>_xlfn.XLOOKUP(C3117,'School Lookup'!A:A,'School Lookup'!D:D,_xlfn.XLOOKUP(C3117,'School Lookup'!B:B,'School Lookup'!D:D,_xlfn.XLOOKUP(C3117,'School Lookup'!C:C,'School Lookup'!D:D,0)))</f>
        <v>Fitz Herbert C of E VA Primary School</v>
      </c>
      <c r="C3117" t="s">
        <v>25</v>
      </c>
      <c r="D3117" t="s">
        <v>1125</v>
      </c>
      <c r="E3117" t="s">
        <v>16</v>
      </c>
      <c r="F3117" t="s">
        <v>734</v>
      </c>
      <c r="G3117" t="s">
        <v>134</v>
      </c>
      <c r="H3117" t="s">
        <v>347</v>
      </c>
      <c r="I3117" t="s">
        <v>958</v>
      </c>
      <c r="J3117" t="s">
        <v>981</v>
      </c>
      <c r="K3117" s="4">
        <v>46041</v>
      </c>
      <c r="L3117" s="5">
        <v>0.39467592592592593</v>
      </c>
      <c r="M3117" t="s">
        <v>953</v>
      </c>
      <c r="N3117" s="5">
        <v>2.199074074074074E-4</v>
      </c>
      <c r="O3117" t="s">
        <v>982</v>
      </c>
      <c r="P3117">
        <v>0</v>
      </c>
      <c r="Q3117">
        <v>20</v>
      </c>
      <c r="R3117" t="s">
        <v>998</v>
      </c>
      <c r="S3117" t="s">
        <v>987</v>
      </c>
    </row>
    <row r="3118" spans="1:19" x14ac:dyDescent="0.25">
      <c r="A3118" s="54">
        <f>_xlfn.XLOOKUP(B3118,'School Lookup'!D:D,'School Lookup'!F:F,0)</f>
        <v>114469</v>
      </c>
      <c r="B3118" s="54" t="str">
        <f>_xlfn.XLOOKUP(C3118,'School Lookup'!A:A,'School Lookup'!D:D,_xlfn.XLOOKUP(C3118,'School Lookup'!B:B,'School Lookup'!D:D,_xlfn.XLOOKUP(C3118,'School Lookup'!C:C,'School Lookup'!D:D,0)))</f>
        <v>Thornsett Primary School</v>
      </c>
      <c r="C3118" t="s">
        <v>20</v>
      </c>
      <c r="D3118" t="s">
        <v>2241</v>
      </c>
      <c r="E3118" t="s">
        <v>16</v>
      </c>
      <c r="F3118" t="s">
        <v>734</v>
      </c>
      <c r="G3118" t="s">
        <v>224</v>
      </c>
      <c r="H3118" t="s">
        <v>222</v>
      </c>
      <c r="I3118" t="s">
        <v>980</v>
      </c>
      <c r="J3118" t="s">
        <v>959</v>
      </c>
      <c r="K3118" s="4">
        <v>46041</v>
      </c>
      <c r="L3118" s="5">
        <v>0.4148148148148148</v>
      </c>
      <c r="M3118" t="s">
        <v>953</v>
      </c>
      <c r="N3118" s="5">
        <v>2.7083333333333334E-3</v>
      </c>
      <c r="O3118" t="s">
        <v>960</v>
      </c>
      <c r="P3118">
        <v>3.4000000000000002E-2</v>
      </c>
      <c r="Q3118">
        <v>20</v>
      </c>
      <c r="R3118" t="s">
        <v>2038</v>
      </c>
      <c r="S3118" t="s">
        <v>966</v>
      </c>
    </row>
    <row r="3119" spans="1:19" x14ac:dyDescent="0.25">
      <c r="A3119" s="54">
        <f>_xlfn.XLOOKUP(B3119,'School Lookup'!D:D,'School Lookup'!F:F,0)</f>
        <v>114469</v>
      </c>
      <c r="B3119" s="54" t="str">
        <f>_xlfn.XLOOKUP(C3119,'School Lookup'!A:A,'School Lookup'!D:D,_xlfn.XLOOKUP(C3119,'School Lookup'!B:B,'School Lookup'!D:D,_xlfn.XLOOKUP(C3119,'School Lookup'!C:C,'School Lookup'!D:D,0)))</f>
        <v>Thornsett Primary School</v>
      </c>
      <c r="C3119" t="s">
        <v>20</v>
      </c>
      <c r="D3119" t="s">
        <v>2055</v>
      </c>
      <c r="E3119" t="s">
        <v>16</v>
      </c>
      <c r="F3119" t="s">
        <v>734</v>
      </c>
      <c r="G3119" t="s">
        <v>224</v>
      </c>
      <c r="H3119" t="s">
        <v>222</v>
      </c>
      <c r="I3119" t="s">
        <v>980</v>
      </c>
      <c r="J3119" t="s">
        <v>959</v>
      </c>
      <c r="K3119" s="4">
        <v>46041</v>
      </c>
      <c r="L3119" s="5">
        <v>0.47432870370370372</v>
      </c>
      <c r="M3119" t="s">
        <v>953</v>
      </c>
      <c r="N3119" s="5">
        <v>6.4004629629629628E-3</v>
      </c>
      <c r="O3119" t="s">
        <v>960</v>
      </c>
      <c r="P3119">
        <v>7.9000000000000001E-2</v>
      </c>
      <c r="Q3119">
        <v>20</v>
      </c>
      <c r="R3119" t="s">
        <v>1535</v>
      </c>
      <c r="S3119" t="s">
        <v>966</v>
      </c>
    </row>
    <row r="3120" spans="1:19" x14ac:dyDescent="0.25">
      <c r="A3120" s="54">
        <f>_xlfn.XLOOKUP(B3120,'School Lookup'!D:D,'School Lookup'!F:F,0)</f>
        <v>114469</v>
      </c>
      <c r="B3120" s="54" t="str">
        <f>_xlfn.XLOOKUP(C3120,'School Lookup'!A:A,'School Lookup'!D:D,_xlfn.XLOOKUP(C3120,'School Lookup'!B:B,'School Lookup'!D:D,_xlfn.XLOOKUP(C3120,'School Lookup'!C:C,'School Lookup'!D:D,0)))</f>
        <v>Thornsett Primary School</v>
      </c>
      <c r="C3120" t="s">
        <v>20</v>
      </c>
      <c r="D3120" t="s">
        <v>2242</v>
      </c>
      <c r="E3120" t="s">
        <v>16</v>
      </c>
      <c r="F3120" t="s">
        <v>734</v>
      </c>
      <c r="G3120" t="s">
        <v>224</v>
      </c>
      <c r="H3120" t="s">
        <v>222</v>
      </c>
      <c r="I3120" t="s">
        <v>980</v>
      </c>
      <c r="J3120" t="s">
        <v>959</v>
      </c>
      <c r="K3120" s="4">
        <v>46041</v>
      </c>
      <c r="L3120" s="5">
        <v>0.49947916666666664</v>
      </c>
      <c r="M3120" t="s">
        <v>953</v>
      </c>
      <c r="N3120" s="5">
        <v>6.8287037037037036E-4</v>
      </c>
      <c r="O3120" t="s">
        <v>960</v>
      </c>
      <c r="P3120">
        <v>2.1999999999999999E-2</v>
      </c>
      <c r="Q3120">
        <v>20</v>
      </c>
      <c r="R3120" t="s">
        <v>1535</v>
      </c>
      <c r="S3120" t="s">
        <v>966</v>
      </c>
    </row>
    <row r="3121" spans="1:19" x14ac:dyDescent="0.25">
      <c r="A3121" s="54">
        <f>_xlfn.XLOOKUP(B3121,'School Lookup'!D:D,'School Lookup'!F:F,0)</f>
        <v>114469</v>
      </c>
      <c r="B3121" s="54" t="str">
        <f>_xlfn.XLOOKUP(C3121,'School Lookup'!A:A,'School Lookup'!D:D,_xlfn.XLOOKUP(C3121,'School Lookup'!B:B,'School Lookup'!D:D,_xlfn.XLOOKUP(C3121,'School Lookup'!C:C,'School Lookup'!D:D,0)))</f>
        <v>Thornsett Primary School</v>
      </c>
      <c r="C3121" t="s">
        <v>20</v>
      </c>
      <c r="D3121" t="s">
        <v>2055</v>
      </c>
      <c r="E3121" t="s">
        <v>16</v>
      </c>
      <c r="F3121" t="s">
        <v>734</v>
      </c>
      <c r="G3121" t="s">
        <v>224</v>
      </c>
      <c r="H3121" t="s">
        <v>222</v>
      </c>
      <c r="I3121" t="s">
        <v>980</v>
      </c>
      <c r="J3121" t="s">
        <v>959</v>
      </c>
      <c r="K3121" s="4">
        <v>46041</v>
      </c>
      <c r="L3121" s="5">
        <v>0.62878472222222226</v>
      </c>
      <c r="M3121" t="s">
        <v>953</v>
      </c>
      <c r="N3121" s="5">
        <v>1.9675925925925924E-3</v>
      </c>
      <c r="O3121" t="s">
        <v>960</v>
      </c>
      <c r="P3121">
        <v>2.5000000000000001E-2</v>
      </c>
      <c r="Q3121">
        <v>20</v>
      </c>
      <c r="R3121" t="s">
        <v>1535</v>
      </c>
      <c r="S3121" t="s">
        <v>966</v>
      </c>
    </row>
    <row r="3122" spans="1:19" x14ac:dyDescent="0.25">
      <c r="A3122" s="54">
        <f>_xlfn.XLOOKUP(B3122,'School Lookup'!D:D,'School Lookup'!F:F,0)</f>
        <v>823392</v>
      </c>
      <c r="B3122" s="54" t="str">
        <f>_xlfn.XLOOKUP(C3122,'School Lookup'!A:A,'School Lookup'!D:D,_xlfn.XLOOKUP(C3122,'School Lookup'!B:B,'School Lookup'!D:D,_xlfn.XLOOKUP(C3122,'School Lookup'!C:C,'School Lookup'!D:D,0)))</f>
        <v>Fitz Herbert C of E VA Primary School</v>
      </c>
      <c r="C3122" t="s">
        <v>25</v>
      </c>
      <c r="D3122" t="s">
        <v>1365</v>
      </c>
      <c r="E3122" t="s">
        <v>16</v>
      </c>
      <c r="F3122" t="s">
        <v>734</v>
      </c>
      <c r="G3122" t="s">
        <v>134</v>
      </c>
      <c r="H3122" t="s">
        <v>347</v>
      </c>
      <c r="I3122" t="s">
        <v>958</v>
      </c>
      <c r="J3122" t="s">
        <v>959</v>
      </c>
      <c r="K3122" s="4">
        <v>46041</v>
      </c>
      <c r="L3122" s="5">
        <v>0.4428009259259259</v>
      </c>
      <c r="M3122" t="s">
        <v>953</v>
      </c>
      <c r="N3122" s="5">
        <v>3.2407407407407406E-3</v>
      </c>
      <c r="O3122" t="s">
        <v>960</v>
      </c>
      <c r="P3122">
        <v>0</v>
      </c>
      <c r="Q3122">
        <v>20</v>
      </c>
      <c r="R3122" t="s">
        <v>1366</v>
      </c>
      <c r="S3122" t="s">
        <v>955</v>
      </c>
    </row>
    <row r="3123" spans="1:19" x14ac:dyDescent="0.25">
      <c r="A3123" s="54">
        <f>_xlfn.XLOOKUP(B3123,'School Lookup'!D:D,'School Lookup'!F:F,0)</f>
        <v>823392</v>
      </c>
      <c r="B3123" s="54" t="str">
        <f>_xlfn.XLOOKUP(C3123,'School Lookup'!A:A,'School Lookup'!D:D,_xlfn.XLOOKUP(C3123,'School Lookup'!B:B,'School Lookup'!D:D,_xlfn.XLOOKUP(C3123,'School Lookup'!C:C,'School Lookup'!D:D,0)))</f>
        <v>Fitz Herbert C of E VA Primary School</v>
      </c>
      <c r="C3123" t="s">
        <v>25</v>
      </c>
      <c r="D3123">
        <v>619</v>
      </c>
      <c r="E3123" t="s">
        <v>16</v>
      </c>
      <c r="F3123" t="s">
        <v>734</v>
      </c>
      <c r="G3123" t="s">
        <v>134</v>
      </c>
      <c r="H3123" t="s">
        <v>347</v>
      </c>
      <c r="I3123" t="s">
        <v>958</v>
      </c>
      <c r="J3123" t="s">
        <v>959</v>
      </c>
      <c r="K3123" s="4">
        <v>46041</v>
      </c>
      <c r="L3123" s="5">
        <v>0.52731481481481479</v>
      </c>
      <c r="M3123" t="s">
        <v>953</v>
      </c>
      <c r="N3123" s="5">
        <v>9.2592592592592588E-5</v>
      </c>
      <c r="O3123" t="s">
        <v>960</v>
      </c>
      <c r="P3123">
        <v>0</v>
      </c>
      <c r="Q3123">
        <v>20</v>
      </c>
      <c r="R3123" t="s">
        <v>975</v>
      </c>
      <c r="S3123" t="s">
        <v>976</v>
      </c>
    </row>
    <row r="3124" spans="1:19" x14ac:dyDescent="0.25">
      <c r="A3124" s="54">
        <f>_xlfn.XLOOKUP(B3124,'School Lookup'!D:D,'School Lookup'!F:F,0)</f>
        <v>823392</v>
      </c>
      <c r="B3124" s="54" t="str">
        <f>_xlfn.XLOOKUP(C3124,'School Lookup'!A:A,'School Lookup'!D:D,_xlfn.XLOOKUP(C3124,'School Lookup'!B:B,'School Lookup'!D:D,_xlfn.XLOOKUP(C3124,'School Lookup'!C:C,'School Lookup'!D:D,0)))</f>
        <v>Fitz Herbert C of E VA Primary School</v>
      </c>
      <c r="C3124" t="s">
        <v>25</v>
      </c>
      <c r="D3124" t="s">
        <v>1842</v>
      </c>
      <c r="E3124" t="s">
        <v>16</v>
      </c>
      <c r="F3124" t="s">
        <v>734</v>
      </c>
      <c r="G3124" t="s">
        <v>134</v>
      </c>
      <c r="H3124" t="s">
        <v>347</v>
      </c>
      <c r="I3124" t="s">
        <v>958</v>
      </c>
      <c r="J3124" t="s">
        <v>959</v>
      </c>
      <c r="K3124" s="4">
        <v>46041</v>
      </c>
      <c r="L3124" s="5">
        <v>0.55667824074074079</v>
      </c>
      <c r="M3124" t="s">
        <v>953</v>
      </c>
      <c r="N3124" s="5">
        <v>1.8981481481481482E-3</v>
      </c>
      <c r="O3124" t="s">
        <v>960</v>
      </c>
      <c r="P3124">
        <v>0</v>
      </c>
      <c r="Q3124">
        <v>20</v>
      </c>
      <c r="R3124" t="s">
        <v>1124</v>
      </c>
      <c r="S3124" t="s">
        <v>966</v>
      </c>
    </row>
    <row r="3125" spans="1:19" x14ac:dyDescent="0.25">
      <c r="A3125" s="54">
        <f>_xlfn.XLOOKUP(B3125,'School Lookup'!D:D,'School Lookup'!F:F,0)</f>
        <v>823392</v>
      </c>
      <c r="B3125" s="54" t="str">
        <f>_xlfn.XLOOKUP(C3125,'School Lookup'!A:A,'School Lookup'!D:D,_xlfn.XLOOKUP(C3125,'School Lookup'!B:B,'School Lookup'!D:D,_xlfn.XLOOKUP(C3125,'School Lookup'!C:C,'School Lookup'!D:D,0)))</f>
        <v>Fitz Herbert C of E VA Primary School</v>
      </c>
      <c r="C3125" t="s">
        <v>25</v>
      </c>
      <c r="D3125" t="s">
        <v>1157</v>
      </c>
      <c r="E3125" t="s">
        <v>16</v>
      </c>
      <c r="F3125" t="s">
        <v>734</v>
      </c>
      <c r="G3125" t="s">
        <v>134</v>
      </c>
      <c r="H3125" t="s">
        <v>347</v>
      </c>
      <c r="I3125" t="s">
        <v>958</v>
      </c>
      <c r="J3125" t="s">
        <v>959</v>
      </c>
      <c r="K3125" s="4">
        <v>46041</v>
      </c>
      <c r="L3125" s="5">
        <v>0.55918981481481478</v>
      </c>
      <c r="M3125" t="s">
        <v>953</v>
      </c>
      <c r="N3125" s="5">
        <v>8.1018518518518516E-5</v>
      </c>
      <c r="O3125" t="s">
        <v>960</v>
      </c>
      <c r="P3125">
        <v>0</v>
      </c>
      <c r="Q3125">
        <v>20</v>
      </c>
      <c r="R3125" t="s">
        <v>1151</v>
      </c>
      <c r="S3125" t="s">
        <v>966</v>
      </c>
    </row>
    <row r="3126" spans="1:19" x14ac:dyDescent="0.25">
      <c r="A3126" s="54">
        <f>_xlfn.XLOOKUP(B3126,'School Lookup'!D:D,'School Lookup'!F:F,0)</f>
        <v>823392</v>
      </c>
      <c r="B3126" s="54" t="str">
        <f>_xlfn.XLOOKUP(C3126,'School Lookup'!A:A,'School Lookup'!D:D,_xlfn.XLOOKUP(C3126,'School Lookup'!B:B,'School Lookup'!D:D,_xlfn.XLOOKUP(C3126,'School Lookup'!C:C,'School Lookup'!D:D,0)))</f>
        <v>Fitz Herbert C of E VA Primary School</v>
      </c>
      <c r="C3126" t="s">
        <v>25</v>
      </c>
      <c r="D3126" t="s">
        <v>1157</v>
      </c>
      <c r="E3126" t="s">
        <v>16</v>
      </c>
      <c r="F3126" t="s">
        <v>734</v>
      </c>
      <c r="G3126" t="s">
        <v>134</v>
      </c>
      <c r="H3126" t="s">
        <v>347</v>
      </c>
      <c r="I3126" t="s">
        <v>958</v>
      </c>
      <c r="J3126" t="s">
        <v>959</v>
      </c>
      <c r="K3126" s="4">
        <v>46041</v>
      </c>
      <c r="L3126" s="5">
        <v>0.55947916666666664</v>
      </c>
      <c r="M3126" t="s">
        <v>953</v>
      </c>
      <c r="N3126" s="5">
        <v>5.9027777777777778E-4</v>
      </c>
      <c r="O3126" t="s">
        <v>960</v>
      </c>
      <c r="P3126">
        <v>0</v>
      </c>
      <c r="Q3126">
        <v>20</v>
      </c>
      <c r="R3126" t="s">
        <v>1151</v>
      </c>
      <c r="S3126" t="s">
        <v>966</v>
      </c>
    </row>
    <row r="3127" spans="1:19" x14ac:dyDescent="0.25">
      <c r="A3127" s="54">
        <f>_xlfn.XLOOKUP(B3127,'School Lookup'!D:D,'School Lookup'!F:F,0)</f>
        <v>823392</v>
      </c>
      <c r="B3127" s="54" t="str">
        <f>_xlfn.XLOOKUP(C3127,'School Lookup'!A:A,'School Lookup'!D:D,_xlfn.XLOOKUP(C3127,'School Lookup'!B:B,'School Lookup'!D:D,_xlfn.XLOOKUP(C3127,'School Lookup'!C:C,'School Lookup'!D:D,0)))</f>
        <v>Fitz Herbert C of E VA Primary School</v>
      </c>
      <c r="C3127" t="s">
        <v>25</v>
      </c>
      <c r="D3127" t="s">
        <v>1063</v>
      </c>
      <c r="E3127" t="s">
        <v>16</v>
      </c>
      <c r="F3127" t="s">
        <v>734</v>
      </c>
      <c r="G3127" t="s">
        <v>134</v>
      </c>
      <c r="H3127" t="s">
        <v>347</v>
      </c>
      <c r="I3127" t="s">
        <v>958</v>
      </c>
      <c r="J3127" t="s">
        <v>959</v>
      </c>
      <c r="K3127" s="4">
        <v>46041</v>
      </c>
      <c r="L3127" s="5">
        <v>0.57261574074074073</v>
      </c>
      <c r="M3127" t="s">
        <v>953</v>
      </c>
      <c r="N3127" s="5">
        <v>1.6319444444444445E-3</v>
      </c>
      <c r="O3127" t="s">
        <v>960</v>
      </c>
      <c r="P3127">
        <v>0</v>
      </c>
      <c r="Q3127">
        <v>20</v>
      </c>
      <c r="R3127" t="s">
        <v>955</v>
      </c>
    </row>
    <row r="3128" spans="1:19" x14ac:dyDescent="0.25">
      <c r="A3128" s="54">
        <f>_xlfn.XLOOKUP(B3128,'School Lookup'!D:D,'School Lookup'!F:F,0)</f>
        <v>823392</v>
      </c>
      <c r="B3128" s="54" t="str">
        <f>_xlfn.XLOOKUP(C3128,'School Lookup'!A:A,'School Lookup'!D:D,_xlfn.XLOOKUP(C3128,'School Lookup'!B:B,'School Lookup'!D:D,_xlfn.XLOOKUP(C3128,'School Lookup'!C:C,'School Lookup'!D:D,0)))</f>
        <v>Fitz Herbert C of E VA Primary School</v>
      </c>
      <c r="C3128" t="s">
        <v>25</v>
      </c>
      <c r="D3128">
        <v>619</v>
      </c>
      <c r="E3128" t="s">
        <v>16</v>
      </c>
      <c r="F3128" t="s">
        <v>734</v>
      </c>
      <c r="G3128" t="s">
        <v>134</v>
      </c>
      <c r="H3128" t="s">
        <v>347</v>
      </c>
      <c r="I3128" t="s">
        <v>958</v>
      </c>
      <c r="J3128" t="s">
        <v>959</v>
      </c>
      <c r="K3128" s="4">
        <v>46041</v>
      </c>
      <c r="L3128" s="5">
        <v>0.31733796296296296</v>
      </c>
      <c r="M3128" t="s">
        <v>953</v>
      </c>
      <c r="N3128" s="5">
        <v>9.9537037037037042E-4</v>
      </c>
      <c r="O3128" t="s">
        <v>960</v>
      </c>
      <c r="P3128">
        <v>0</v>
      </c>
      <c r="Q3128">
        <v>20</v>
      </c>
      <c r="R3128" t="s">
        <v>975</v>
      </c>
      <c r="S3128" t="s">
        <v>976</v>
      </c>
    </row>
    <row r="3129" spans="1:19" x14ac:dyDescent="0.25">
      <c r="A3129" s="54">
        <f>_xlfn.XLOOKUP(B3129,'School Lookup'!D:D,'School Lookup'!F:F,0)</f>
        <v>251672</v>
      </c>
      <c r="B3129" s="54" t="str">
        <f>_xlfn.XLOOKUP(C3129,'School Lookup'!A:A,'School Lookup'!D:D,_xlfn.XLOOKUP(C3129,'School Lookup'!B:B,'School Lookup'!D:D,_xlfn.XLOOKUP(C3129,'School Lookup'!C:C,'School Lookup'!D:D,0)))</f>
        <v>Park Schools Federation</v>
      </c>
      <c r="C3129" t="s">
        <v>40</v>
      </c>
      <c r="D3129" t="s">
        <v>1328</v>
      </c>
      <c r="E3129" t="s">
        <v>16</v>
      </c>
      <c r="F3129" t="s">
        <v>734</v>
      </c>
      <c r="G3129" t="s">
        <v>235</v>
      </c>
      <c r="H3129" t="s">
        <v>228</v>
      </c>
      <c r="I3129" t="s">
        <v>980</v>
      </c>
      <c r="J3129" t="s">
        <v>981</v>
      </c>
      <c r="K3129" s="4">
        <v>46041</v>
      </c>
      <c r="L3129" s="5">
        <v>0.62986111111111109</v>
      </c>
      <c r="M3129" t="s">
        <v>953</v>
      </c>
      <c r="N3129" s="5">
        <v>7.5231481481481482E-4</v>
      </c>
      <c r="O3129" t="s">
        <v>982</v>
      </c>
      <c r="P3129">
        <v>7.6999999999999999E-2</v>
      </c>
      <c r="Q3129">
        <v>20</v>
      </c>
      <c r="R3129" t="s">
        <v>993</v>
      </c>
      <c r="S3129" t="s">
        <v>994</v>
      </c>
    </row>
    <row r="3130" spans="1:19" x14ac:dyDescent="0.25">
      <c r="A3130" s="54">
        <f>_xlfn.XLOOKUP(B3130,'School Lookup'!D:D,'School Lookup'!F:F,0)</f>
        <v>251672</v>
      </c>
      <c r="B3130" s="54" t="str">
        <f>_xlfn.XLOOKUP(C3130,'School Lookup'!A:A,'School Lookup'!D:D,_xlfn.XLOOKUP(C3130,'School Lookup'!B:B,'School Lookup'!D:D,_xlfn.XLOOKUP(C3130,'School Lookup'!C:C,'School Lookup'!D:D,0)))</f>
        <v>Park Schools Federation</v>
      </c>
      <c r="C3130" t="s">
        <v>40</v>
      </c>
      <c r="D3130" t="s">
        <v>1828</v>
      </c>
      <c r="E3130" t="s">
        <v>16</v>
      </c>
      <c r="F3130" t="s">
        <v>734</v>
      </c>
      <c r="G3130" t="s">
        <v>235</v>
      </c>
      <c r="H3130" t="s">
        <v>228</v>
      </c>
      <c r="I3130" t="s">
        <v>980</v>
      </c>
      <c r="J3130" t="s">
        <v>981</v>
      </c>
      <c r="K3130" s="4">
        <v>46041</v>
      </c>
      <c r="L3130" s="5">
        <v>0.64513888888888893</v>
      </c>
      <c r="M3130" t="s">
        <v>953</v>
      </c>
      <c r="N3130" s="5">
        <v>1.8055555555555555E-3</v>
      </c>
      <c r="O3130" t="s">
        <v>982</v>
      </c>
      <c r="P3130">
        <v>0.185</v>
      </c>
      <c r="Q3130">
        <v>20</v>
      </c>
      <c r="R3130" t="s">
        <v>998</v>
      </c>
      <c r="S3130" t="s">
        <v>987</v>
      </c>
    </row>
    <row r="3131" spans="1:19" x14ac:dyDescent="0.25">
      <c r="A3131" s="54">
        <f>_xlfn.XLOOKUP(B3131,'School Lookup'!D:D,'School Lookup'!F:F,0)</f>
        <v>251672</v>
      </c>
      <c r="B3131" s="54" t="str">
        <f>_xlfn.XLOOKUP(C3131,'School Lookup'!A:A,'School Lookup'!D:D,_xlfn.XLOOKUP(C3131,'School Lookup'!B:B,'School Lookup'!D:D,_xlfn.XLOOKUP(C3131,'School Lookup'!C:C,'School Lookup'!D:D,0)))</f>
        <v>Park Schools Federation</v>
      </c>
      <c r="C3131" t="s">
        <v>40</v>
      </c>
      <c r="D3131" t="s">
        <v>2243</v>
      </c>
      <c r="E3131" t="s">
        <v>16</v>
      </c>
      <c r="F3131" t="s">
        <v>734</v>
      </c>
      <c r="G3131" t="s">
        <v>235</v>
      </c>
      <c r="H3131" t="s">
        <v>228</v>
      </c>
      <c r="I3131" t="s">
        <v>980</v>
      </c>
      <c r="J3131" t="s">
        <v>981</v>
      </c>
      <c r="K3131" s="4">
        <v>46041</v>
      </c>
      <c r="L3131" s="5">
        <v>0.64722222222222225</v>
      </c>
      <c r="M3131" t="s">
        <v>953</v>
      </c>
      <c r="N3131" s="5">
        <v>3.4722222222222224E-4</v>
      </c>
      <c r="O3131" t="s">
        <v>982</v>
      </c>
      <c r="P3131">
        <v>3.5999999999999997E-2</v>
      </c>
      <c r="Q3131">
        <v>20</v>
      </c>
      <c r="R3131" t="s">
        <v>998</v>
      </c>
      <c r="S3131" t="s">
        <v>987</v>
      </c>
    </row>
    <row r="3132" spans="1:19" x14ac:dyDescent="0.25">
      <c r="A3132" s="54">
        <f>_xlfn.XLOOKUP(B3132,'School Lookup'!D:D,'School Lookup'!F:F,0)</f>
        <v>251672</v>
      </c>
      <c r="B3132" s="54" t="str">
        <f>_xlfn.XLOOKUP(C3132,'School Lookup'!A:A,'School Lookup'!D:D,_xlfn.XLOOKUP(C3132,'School Lookup'!B:B,'School Lookup'!D:D,_xlfn.XLOOKUP(C3132,'School Lookup'!C:C,'School Lookup'!D:D,0)))</f>
        <v>Park Schools Federation</v>
      </c>
      <c r="C3132" t="s">
        <v>40</v>
      </c>
      <c r="D3132" t="s">
        <v>1821</v>
      </c>
      <c r="E3132" t="s">
        <v>16</v>
      </c>
      <c r="F3132" t="s">
        <v>734</v>
      </c>
      <c r="G3132" t="s">
        <v>235</v>
      </c>
      <c r="H3132" t="s">
        <v>228</v>
      </c>
      <c r="I3132" t="s">
        <v>980</v>
      </c>
      <c r="J3132" t="s">
        <v>981</v>
      </c>
      <c r="K3132" s="4">
        <v>46041</v>
      </c>
      <c r="L3132" s="5">
        <v>0.65416666666666667</v>
      </c>
      <c r="M3132" t="s">
        <v>953</v>
      </c>
      <c r="N3132" s="5">
        <v>1.5046296296296297E-4</v>
      </c>
      <c r="O3132" t="s">
        <v>982</v>
      </c>
      <c r="P3132">
        <v>0.02</v>
      </c>
      <c r="Q3132">
        <v>20</v>
      </c>
      <c r="R3132" t="s">
        <v>998</v>
      </c>
      <c r="S3132" t="s">
        <v>987</v>
      </c>
    </row>
    <row r="3133" spans="1:19" x14ac:dyDescent="0.25">
      <c r="A3133" s="54">
        <f>_xlfn.XLOOKUP(B3133,'School Lookup'!D:D,'School Lookup'!F:F,0)</f>
        <v>251672</v>
      </c>
      <c r="B3133" s="54" t="str">
        <f>_xlfn.XLOOKUP(C3133,'School Lookup'!A:A,'School Lookup'!D:D,_xlfn.XLOOKUP(C3133,'School Lookup'!B:B,'School Lookup'!D:D,_xlfn.XLOOKUP(C3133,'School Lookup'!C:C,'School Lookup'!D:D,0)))</f>
        <v>Park Schools Federation</v>
      </c>
      <c r="C3133" t="s">
        <v>40</v>
      </c>
      <c r="D3133" t="s">
        <v>2244</v>
      </c>
      <c r="E3133" t="s">
        <v>16</v>
      </c>
      <c r="F3133" t="s">
        <v>734</v>
      </c>
      <c r="G3133" t="s">
        <v>235</v>
      </c>
      <c r="H3133" t="s">
        <v>228</v>
      </c>
      <c r="I3133" t="s">
        <v>980</v>
      </c>
      <c r="J3133" t="s">
        <v>981</v>
      </c>
      <c r="K3133" s="4">
        <v>46041</v>
      </c>
      <c r="L3133" s="5">
        <v>0.66319444444444442</v>
      </c>
      <c r="M3133" t="s">
        <v>953</v>
      </c>
      <c r="N3133" s="5">
        <v>2.6620370370370372E-4</v>
      </c>
      <c r="O3133" t="s">
        <v>982</v>
      </c>
      <c r="P3133">
        <v>2.8000000000000001E-2</v>
      </c>
      <c r="Q3133">
        <v>20</v>
      </c>
      <c r="R3133" t="s">
        <v>998</v>
      </c>
      <c r="S3133" t="s">
        <v>987</v>
      </c>
    </row>
    <row r="3134" spans="1:19" x14ac:dyDescent="0.25">
      <c r="A3134" s="54">
        <f>_xlfn.XLOOKUP(B3134,'School Lookup'!D:D,'School Lookup'!F:F,0)</f>
        <v>251672</v>
      </c>
      <c r="B3134" s="54" t="str">
        <f>_xlfn.XLOOKUP(C3134,'School Lookup'!A:A,'School Lookup'!D:D,_xlfn.XLOOKUP(C3134,'School Lookup'!B:B,'School Lookup'!D:D,_xlfn.XLOOKUP(C3134,'School Lookup'!C:C,'School Lookup'!D:D,0)))</f>
        <v>Park Schools Federation</v>
      </c>
      <c r="C3134" t="s">
        <v>40</v>
      </c>
      <c r="D3134" t="s">
        <v>2245</v>
      </c>
      <c r="E3134" t="s">
        <v>16</v>
      </c>
      <c r="F3134" t="s">
        <v>734</v>
      </c>
      <c r="G3134" t="s">
        <v>235</v>
      </c>
      <c r="H3134" t="s">
        <v>228</v>
      </c>
      <c r="I3134" t="s">
        <v>980</v>
      </c>
      <c r="J3134" t="s">
        <v>981</v>
      </c>
      <c r="K3134" s="4">
        <v>46041</v>
      </c>
      <c r="L3134" s="5">
        <v>0.66527777777777775</v>
      </c>
      <c r="M3134" t="s">
        <v>953</v>
      </c>
      <c r="N3134" s="5">
        <v>3.0092592592592595E-4</v>
      </c>
      <c r="O3134" t="s">
        <v>982</v>
      </c>
      <c r="P3134">
        <v>3.1E-2</v>
      </c>
      <c r="Q3134">
        <v>20</v>
      </c>
      <c r="R3134" t="s">
        <v>986</v>
      </c>
      <c r="S3134" t="s">
        <v>987</v>
      </c>
    </row>
    <row r="3135" spans="1:19" x14ac:dyDescent="0.25">
      <c r="A3135" s="54">
        <f>_xlfn.XLOOKUP(B3135,'School Lookup'!D:D,'School Lookup'!F:F,0)</f>
        <v>251672</v>
      </c>
      <c r="B3135" s="54" t="str">
        <f>_xlfn.XLOOKUP(C3135,'School Lookup'!A:A,'School Lookup'!D:D,_xlfn.XLOOKUP(C3135,'School Lookup'!B:B,'School Lookup'!D:D,_xlfn.XLOOKUP(C3135,'School Lookup'!C:C,'School Lookup'!D:D,0)))</f>
        <v>Park Schools Federation</v>
      </c>
      <c r="C3135" t="s">
        <v>40</v>
      </c>
      <c r="D3135" t="s">
        <v>1608</v>
      </c>
      <c r="E3135" t="s">
        <v>16</v>
      </c>
      <c r="F3135" t="s">
        <v>734</v>
      </c>
      <c r="G3135" t="s">
        <v>235</v>
      </c>
      <c r="H3135" t="s">
        <v>228</v>
      </c>
      <c r="I3135" t="s">
        <v>980</v>
      </c>
      <c r="J3135" t="s">
        <v>981</v>
      </c>
      <c r="K3135" s="4">
        <v>46041</v>
      </c>
      <c r="L3135" s="5">
        <v>0.66597222222222219</v>
      </c>
      <c r="M3135" t="s">
        <v>953</v>
      </c>
      <c r="N3135" s="5">
        <v>5.0925925925925921E-4</v>
      </c>
      <c r="O3135" t="s">
        <v>982</v>
      </c>
      <c r="P3135">
        <v>5.2999999999999999E-2</v>
      </c>
      <c r="Q3135">
        <v>20</v>
      </c>
      <c r="R3135" t="s">
        <v>998</v>
      </c>
      <c r="S3135" t="s">
        <v>987</v>
      </c>
    </row>
    <row r="3136" spans="1:19" x14ac:dyDescent="0.25">
      <c r="A3136" s="54">
        <f>_xlfn.XLOOKUP(B3136,'School Lookup'!D:D,'School Lookup'!F:F,0)</f>
        <v>251672</v>
      </c>
      <c r="B3136" s="54" t="str">
        <f>_xlfn.XLOOKUP(C3136,'School Lookup'!A:A,'School Lookup'!D:D,_xlfn.XLOOKUP(C3136,'School Lookup'!B:B,'School Lookup'!D:D,_xlfn.XLOOKUP(C3136,'School Lookup'!C:C,'School Lookup'!D:D,0)))</f>
        <v>Park Schools Federation</v>
      </c>
      <c r="C3136" t="s">
        <v>40</v>
      </c>
      <c r="D3136" t="s">
        <v>1652</v>
      </c>
      <c r="E3136" t="s">
        <v>16</v>
      </c>
      <c r="F3136" t="s">
        <v>734</v>
      </c>
      <c r="G3136" t="s">
        <v>235</v>
      </c>
      <c r="H3136" t="s">
        <v>228</v>
      </c>
      <c r="I3136" t="s">
        <v>980</v>
      </c>
      <c r="J3136" t="s">
        <v>981</v>
      </c>
      <c r="K3136" s="4">
        <v>46041</v>
      </c>
      <c r="L3136" s="5">
        <v>0.67013888888888884</v>
      </c>
      <c r="M3136" t="s">
        <v>953</v>
      </c>
      <c r="N3136" s="5">
        <v>3.8194444444444446E-4</v>
      </c>
      <c r="O3136" t="s">
        <v>982</v>
      </c>
      <c r="P3136">
        <v>0.04</v>
      </c>
      <c r="Q3136">
        <v>20</v>
      </c>
      <c r="R3136" t="s">
        <v>993</v>
      </c>
      <c r="S3136" t="s">
        <v>994</v>
      </c>
    </row>
    <row r="3137" spans="1:19" x14ac:dyDescent="0.25">
      <c r="A3137" s="54">
        <f>_xlfn.XLOOKUP(B3137,'School Lookup'!D:D,'School Lookup'!F:F,0)</f>
        <v>251672</v>
      </c>
      <c r="B3137" s="54" t="str">
        <f>_xlfn.XLOOKUP(C3137,'School Lookup'!A:A,'School Lookup'!D:D,_xlfn.XLOOKUP(C3137,'School Lookup'!B:B,'School Lookup'!D:D,_xlfn.XLOOKUP(C3137,'School Lookup'!C:C,'School Lookup'!D:D,0)))</f>
        <v>Park Schools Federation</v>
      </c>
      <c r="C3137" t="s">
        <v>40</v>
      </c>
      <c r="D3137" t="s">
        <v>2246</v>
      </c>
      <c r="E3137" t="s">
        <v>16</v>
      </c>
      <c r="F3137" t="s">
        <v>734</v>
      </c>
      <c r="G3137" t="s">
        <v>235</v>
      </c>
      <c r="H3137" t="s">
        <v>228</v>
      </c>
      <c r="I3137" t="s">
        <v>980</v>
      </c>
      <c r="J3137" t="s">
        <v>981</v>
      </c>
      <c r="K3137" s="4">
        <v>46041</v>
      </c>
      <c r="L3137" s="5">
        <v>0.67152777777777772</v>
      </c>
      <c r="M3137" t="s">
        <v>953</v>
      </c>
      <c r="N3137" s="5">
        <v>1.3657407407407407E-3</v>
      </c>
      <c r="O3137" t="s">
        <v>982</v>
      </c>
      <c r="P3137">
        <v>0.14000000000000001</v>
      </c>
      <c r="Q3137">
        <v>20</v>
      </c>
      <c r="R3137" t="s">
        <v>993</v>
      </c>
      <c r="S3137" t="s">
        <v>994</v>
      </c>
    </row>
    <row r="3138" spans="1:19" x14ac:dyDescent="0.25">
      <c r="A3138" s="54">
        <f>_xlfn.XLOOKUP(B3138,'School Lookup'!D:D,'School Lookup'!F:F,0)</f>
        <v>251672</v>
      </c>
      <c r="B3138" s="54" t="str">
        <f>_xlfn.XLOOKUP(C3138,'School Lookup'!A:A,'School Lookup'!D:D,_xlfn.XLOOKUP(C3138,'School Lookup'!B:B,'School Lookup'!D:D,_xlfn.XLOOKUP(C3138,'School Lookup'!C:C,'School Lookup'!D:D,0)))</f>
        <v>Park Schools Federation</v>
      </c>
      <c r="C3138" t="s">
        <v>40</v>
      </c>
      <c r="D3138" t="s">
        <v>1596</v>
      </c>
      <c r="E3138" t="s">
        <v>16</v>
      </c>
      <c r="F3138" t="s">
        <v>734</v>
      </c>
      <c r="G3138" t="s">
        <v>235</v>
      </c>
      <c r="H3138" t="s">
        <v>228</v>
      </c>
      <c r="I3138" t="s">
        <v>980</v>
      </c>
      <c r="J3138" t="s">
        <v>981</v>
      </c>
      <c r="K3138" s="4">
        <v>46041</v>
      </c>
      <c r="L3138" s="5">
        <v>0.67291666666666672</v>
      </c>
      <c r="M3138" t="s">
        <v>953</v>
      </c>
      <c r="N3138" s="5">
        <v>1.6747685185185185E-2</v>
      </c>
      <c r="O3138" t="s">
        <v>982</v>
      </c>
      <c r="P3138">
        <v>1.7130000000000001</v>
      </c>
      <c r="Q3138">
        <v>20</v>
      </c>
      <c r="R3138" t="s">
        <v>998</v>
      </c>
      <c r="S3138" t="s">
        <v>987</v>
      </c>
    </row>
    <row r="3139" spans="1:19" x14ac:dyDescent="0.25">
      <c r="A3139" s="54">
        <f>_xlfn.XLOOKUP(B3139,'School Lookup'!D:D,'School Lookup'!F:F,0)</f>
        <v>856243</v>
      </c>
      <c r="B3139" s="54" t="str">
        <f>_xlfn.XLOOKUP(C3139,'School Lookup'!A:A,'School Lookup'!D:D,_xlfn.XLOOKUP(C3139,'School Lookup'!B:B,'School Lookup'!D:D,_xlfn.XLOOKUP(C3139,'School Lookup'!C:C,'School Lookup'!D:D,0)))</f>
        <v>Elton Primary School</v>
      </c>
      <c r="C3139" t="s">
        <v>54</v>
      </c>
      <c r="D3139">
        <v>699</v>
      </c>
      <c r="E3139" t="s">
        <v>16</v>
      </c>
      <c r="F3139" t="s">
        <v>734</v>
      </c>
      <c r="G3139" t="s">
        <v>332</v>
      </c>
      <c r="H3139" t="s">
        <v>877</v>
      </c>
      <c r="I3139" t="s">
        <v>958</v>
      </c>
      <c r="J3139" t="s">
        <v>959</v>
      </c>
      <c r="K3139" s="4">
        <v>46041</v>
      </c>
      <c r="L3139" s="5">
        <v>0.38770833333333332</v>
      </c>
      <c r="M3139" t="s">
        <v>953</v>
      </c>
      <c r="N3139" s="5">
        <v>4.6296296296296298E-4</v>
      </c>
      <c r="O3139" t="s">
        <v>960</v>
      </c>
      <c r="P3139">
        <v>0</v>
      </c>
      <c r="Q3139">
        <v>20</v>
      </c>
      <c r="R3139" t="s">
        <v>975</v>
      </c>
      <c r="S3139" t="s">
        <v>976</v>
      </c>
    </row>
    <row r="3140" spans="1:19" x14ac:dyDescent="0.25">
      <c r="A3140" s="54">
        <f>_xlfn.XLOOKUP(B3140,'School Lookup'!D:D,'School Lookup'!F:F,0)</f>
        <v>856243</v>
      </c>
      <c r="B3140" s="54" t="str">
        <f>_xlfn.XLOOKUP(C3140,'School Lookup'!A:A,'School Lookup'!D:D,_xlfn.XLOOKUP(C3140,'School Lookup'!B:B,'School Lookup'!D:D,_xlfn.XLOOKUP(C3140,'School Lookup'!C:C,'School Lookup'!D:D,0)))</f>
        <v>Elton Primary School</v>
      </c>
      <c r="C3140" t="s">
        <v>54</v>
      </c>
      <c r="D3140">
        <v>699</v>
      </c>
      <c r="E3140" t="s">
        <v>16</v>
      </c>
      <c r="F3140" t="s">
        <v>734</v>
      </c>
      <c r="G3140" t="s">
        <v>332</v>
      </c>
      <c r="H3140" t="s">
        <v>877</v>
      </c>
      <c r="I3140" t="s">
        <v>958</v>
      </c>
      <c r="J3140" t="s">
        <v>959</v>
      </c>
      <c r="K3140" s="4">
        <v>46041</v>
      </c>
      <c r="L3140" s="5">
        <v>0.4213425925925926</v>
      </c>
      <c r="M3140" t="s">
        <v>953</v>
      </c>
      <c r="N3140" s="5">
        <v>4.1666666666666669E-4</v>
      </c>
      <c r="O3140" t="s">
        <v>960</v>
      </c>
      <c r="P3140">
        <v>0</v>
      </c>
      <c r="Q3140">
        <v>20</v>
      </c>
      <c r="R3140" t="s">
        <v>975</v>
      </c>
      <c r="S3140" t="s">
        <v>976</v>
      </c>
    </row>
    <row r="3141" spans="1:19" x14ac:dyDescent="0.25">
      <c r="A3141" s="54">
        <f>_xlfn.XLOOKUP(B3141,'School Lookup'!D:D,'School Lookup'!F:F,0)</f>
        <v>856243</v>
      </c>
      <c r="B3141" s="54" t="str">
        <f>_xlfn.XLOOKUP(C3141,'School Lookup'!A:A,'School Lookup'!D:D,_xlfn.XLOOKUP(C3141,'School Lookup'!B:B,'School Lookup'!D:D,_xlfn.XLOOKUP(C3141,'School Lookup'!C:C,'School Lookup'!D:D,0)))</f>
        <v>Elton Primary School</v>
      </c>
      <c r="C3141" t="s">
        <v>54</v>
      </c>
      <c r="D3141">
        <v>699</v>
      </c>
      <c r="E3141" t="s">
        <v>16</v>
      </c>
      <c r="F3141" t="s">
        <v>734</v>
      </c>
      <c r="G3141" t="s">
        <v>332</v>
      </c>
      <c r="H3141" t="s">
        <v>877</v>
      </c>
      <c r="I3141" t="s">
        <v>958</v>
      </c>
      <c r="J3141" t="s">
        <v>959</v>
      </c>
      <c r="K3141" s="4">
        <v>46041</v>
      </c>
      <c r="L3141" s="5">
        <v>0.42510416666666667</v>
      </c>
      <c r="M3141" t="s">
        <v>953</v>
      </c>
      <c r="N3141" s="5">
        <v>1.5277777777777779E-3</v>
      </c>
      <c r="O3141" t="s">
        <v>960</v>
      </c>
      <c r="P3141">
        <v>0</v>
      </c>
      <c r="Q3141">
        <v>20</v>
      </c>
      <c r="R3141" t="s">
        <v>975</v>
      </c>
      <c r="S3141" t="s">
        <v>976</v>
      </c>
    </row>
    <row r="3142" spans="1:19" x14ac:dyDescent="0.25">
      <c r="A3142" s="54">
        <f>_xlfn.XLOOKUP(B3142,'School Lookup'!D:D,'School Lookup'!F:F,0)</f>
        <v>819500</v>
      </c>
      <c r="B3142" s="54" t="str">
        <f>_xlfn.XLOOKUP(C3142,'School Lookup'!A:A,'School Lookup'!D:D,_xlfn.XLOOKUP(C3142,'School Lookup'!B:B,'School Lookup'!D:D,_xlfn.XLOOKUP(C3142,'School Lookup'!C:C,'School Lookup'!D:D,0)))</f>
        <v>Tansley Primary School</v>
      </c>
      <c r="C3142" t="s">
        <v>30</v>
      </c>
      <c r="D3142" t="s">
        <v>1576</v>
      </c>
      <c r="E3142" t="s">
        <v>16</v>
      </c>
      <c r="F3142" t="s">
        <v>734</v>
      </c>
      <c r="G3142" t="s">
        <v>223</v>
      </c>
      <c r="H3142" t="s">
        <v>302</v>
      </c>
      <c r="I3142" t="s">
        <v>980</v>
      </c>
      <c r="J3142" t="s">
        <v>981</v>
      </c>
      <c r="K3142" s="4">
        <v>46041</v>
      </c>
      <c r="L3142" s="5">
        <v>0.47387731481481482</v>
      </c>
      <c r="M3142" t="s">
        <v>953</v>
      </c>
      <c r="N3142" s="5">
        <v>3.2407407407407406E-4</v>
      </c>
      <c r="O3142" t="s">
        <v>982</v>
      </c>
      <c r="P3142">
        <v>3.5000000000000003E-2</v>
      </c>
      <c r="Q3142">
        <v>20</v>
      </c>
      <c r="R3142" t="s">
        <v>986</v>
      </c>
      <c r="S3142" t="s">
        <v>987</v>
      </c>
    </row>
    <row r="3143" spans="1:19" x14ac:dyDescent="0.25">
      <c r="A3143" s="54">
        <f>_xlfn.XLOOKUP(B3143,'School Lookup'!D:D,'School Lookup'!F:F,0)</f>
        <v>819500</v>
      </c>
      <c r="B3143" s="54" t="str">
        <f>_xlfn.XLOOKUP(C3143,'School Lookup'!A:A,'School Lookup'!D:D,_xlfn.XLOOKUP(C3143,'School Lookup'!B:B,'School Lookup'!D:D,_xlfn.XLOOKUP(C3143,'School Lookup'!C:C,'School Lookup'!D:D,0)))</f>
        <v>Tansley Primary School</v>
      </c>
      <c r="C3143" t="s">
        <v>30</v>
      </c>
      <c r="D3143" t="s">
        <v>2247</v>
      </c>
      <c r="E3143" t="s">
        <v>16</v>
      </c>
      <c r="F3143" t="s">
        <v>734</v>
      </c>
      <c r="G3143" t="s">
        <v>223</v>
      </c>
      <c r="H3143" t="s">
        <v>302</v>
      </c>
      <c r="I3143" t="s">
        <v>980</v>
      </c>
      <c r="J3143" t="s">
        <v>981</v>
      </c>
      <c r="K3143" s="4">
        <v>46041</v>
      </c>
      <c r="L3143" s="5">
        <v>0.53736111111111107</v>
      </c>
      <c r="M3143" t="s">
        <v>953</v>
      </c>
      <c r="N3143" s="5">
        <v>1.4814814814814814E-3</v>
      </c>
      <c r="O3143" t="s">
        <v>982</v>
      </c>
      <c r="P3143">
        <v>0.153</v>
      </c>
      <c r="Q3143">
        <v>20</v>
      </c>
      <c r="R3143" t="s">
        <v>998</v>
      </c>
      <c r="S3143" t="s">
        <v>987</v>
      </c>
    </row>
    <row r="3144" spans="1:19" x14ac:dyDescent="0.25">
      <c r="A3144" s="54">
        <f>_xlfn.XLOOKUP(B3144,'School Lookup'!D:D,'School Lookup'!F:F,0)</f>
        <v>819500</v>
      </c>
      <c r="B3144" s="54" t="str">
        <f>_xlfn.XLOOKUP(C3144,'School Lookup'!A:A,'School Lookup'!D:D,_xlfn.XLOOKUP(C3144,'School Lookup'!B:B,'School Lookup'!D:D,_xlfn.XLOOKUP(C3144,'School Lookup'!C:C,'School Lookup'!D:D,0)))</f>
        <v>Tansley Primary School</v>
      </c>
      <c r="C3144" t="s">
        <v>30</v>
      </c>
      <c r="D3144" t="s">
        <v>1022</v>
      </c>
      <c r="E3144" t="s">
        <v>16</v>
      </c>
      <c r="F3144" t="s">
        <v>734</v>
      </c>
      <c r="G3144" t="s">
        <v>223</v>
      </c>
      <c r="H3144" t="s">
        <v>302</v>
      </c>
      <c r="I3144" t="s">
        <v>980</v>
      </c>
      <c r="J3144" t="s">
        <v>959</v>
      </c>
      <c r="K3144" s="4">
        <v>46041</v>
      </c>
      <c r="L3144" s="5">
        <v>0.25283564814814813</v>
      </c>
      <c r="M3144" t="s">
        <v>953</v>
      </c>
      <c r="N3144" s="5">
        <v>2.5462962962962961E-4</v>
      </c>
      <c r="O3144" t="s">
        <v>1023</v>
      </c>
      <c r="P3144">
        <v>2.1999999999999999E-2</v>
      </c>
      <c r="Q3144">
        <v>20</v>
      </c>
      <c r="R3144" t="s">
        <v>1024</v>
      </c>
      <c r="S3144" t="s">
        <v>966</v>
      </c>
    </row>
    <row r="3145" spans="1:19" x14ac:dyDescent="0.25">
      <c r="A3145" s="54">
        <f>_xlfn.XLOOKUP(B3145,'School Lookup'!D:D,'School Lookup'!F:F,0)</f>
        <v>819500</v>
      </c>
      <c r="B3145" s="54" t="str">
        <f>_xlfn.XLOOKUP(C3145,'School Lookup'!A:A,'School Lookup'!D:D,_xlfn.XLOOKUP(C3145,'School Lookup'!B:B,'School Lookup'!D:D,_xlfn.XLOOKUP(C3145,'School Lookup'!C:C,'School Lookup'!D:D,0)))</f>
        <v>Tansley Primary School</v>
      </c>
      <c r="C3145" t="s">
        <v>30</v>
      </c>
      <c r="D3145" t="s">
        <v>1022</v>
      </c>
      <c r="E3145" t="s">
        <v>16</v>
      </c>
      <c r="F3145" t="s">
        <v>734</v>
      </c>
      <c r="G3145" t="s">
        <v>223</v>
      </c>
      <c r="H3145" t="s">
        <v>302</v>
      </c>
      <c r="I3145" t="s">
        <v>980</v>
      </c>
      <c r="J3145" t="s">
        <v>959</v>
      </c>
      <c r="K3145" s="4">
        <v>46041</v>
      </c>
      <c r="L3145" s="5">
        <v>0.73445601851851849</v>
      </c>
      <c r="M3145" t="s">
        <v>953</v>
      </c>
      <c r="N3145" s="5">
        <v>2.4305555555555555E-4</v>
      </c>
      <c r="O3145" t="s">
        <v>1023</v>
      </c>
      <c r="P3145">
        <v>2.1999999999999999E-2</v>
      </c>
      <c r="Q3145">
        <v>20</v>
      </c>
      <c r="R3145" t="s">
        <v>1024</v>
      </c>
      <c r="S3145" t="s">
        <v>966</v>
      </c>
    </row>
    <row r="3146" spans="1:19" x14ac:dyDescent="0.25">
      <c r="A3146" s="54">
        <f>_xlfn.XLOOKUP(B3146,'School Lookup'!D:D,'School Lookup'!F:F,0)</f>
        <v>819500</v>
      </c>
      <c r="B3146" s="54" t="str">
        <f>_xlfn.XLOOKUP(C3146,'School Lookup'!A:A,'School Lookup'!D:D,_xlfn.XLOOKUP(C3146,'School Lookup'!B:B,'School Lookup'!D:D,_xlfn.XLOOKUP(C3146,'School Lookup'!C:C,'School Lookup'!D:D,0)))</f>
        <v>Tansley Primary School</v>
      </c>
      <c r="C3146" t="s">
        <v>30</v>
      </c>
      <c r="D3146" t="s">
        <v>1720</v>
      </c>
      <c r="E3146" t="s">
        <v>16</v>
      </c>
      <c r="F3146" t="s">
        <v>734</v>
      </c>
      <c r="G3146" t="s">
        <v>223</v>
      </c>
      <c r="H3146" t="s">
        <v>302</v>
      </c>
      <c r="I3146" t="s">
        <v>980</v>
      </c>
      <c r="J3146" t="s">
        <v>981</v>
      </c>
      <c r="K3146" s="4">
        <v>46041</v>
      </c>
      <c r="L3146" s="5">
        <v>0.3997222222222222</v>
      </c>
      <c r="M3146" t="s">
        <v>953</v>
      </c>
      <c r="N3146" s="5">
        <v>1.0069444444444444E-3</v>
      </c>
      <c r="O3146" t="s">
        <v>982</v>
      </c>
      <c r="P3146">
        <v>0.105</v>
      </c>
      <c r="Q3146">
        <v>20</v>
      </c>
      <c r="R3146" t="s">
        <v>998</v>
      </c>
      <c r="S3146" t="s">
        <v>987</v>
      </c>
    </row>
    <row r="3147" spans="1:19" x14ac:dyDescent="0.25">
      <c r="A3147" s="54">
        <f>_xlfn.XLOOKUP(B3147,'School Lookup'!D:D,'School Lookup'!F:F,0)</f>
        <v>819500</v>
      </c>
      <c r="B3147" s="54" t="str">
        <f>_xlfn.XLOOKUP(C3147,'School Lookup'!A:A,'School Lookup'!D:D,_xlfn.XLOOKUP(C3147,'School Lookup'!B:B,'School Lookup'!D:D,_xlfn.XLOOKUP(C3147,'School Lookup'!C:C,'School Lookup'!D:D,0)))</f>
        <v>Tansley Primary School</v>
      </c>
      <c r="C3147" t="s">
        <v>30</v>
      </c>
      <c r="D3147" t="s">
        <v>1112</v>
      </c>
      <c r="E3147" t="s">
        <v>16</v>
      </c>
      <c r="F3147" t="s">
        <v>734</v>
      </c>
      <c r="G3147" t="s">
        <v>223</v>
      </c>
      <c r="H3147" t="s">
        <v>302</v>
      </c>
      <c r="I3147" t="s">
        <v>980</v>
      </c>
      <c r="J3147" t="s">
        <v>959</v>
      </c>
      <c r="K3147" s="4">
        <v>46041</v>
      </c>
      <c r="L3147" s="5">
        <v>0.36311342592592594</v>
      </c>
      <c r="M3147" t="s">
        <v>953</v>
      </c>
      <c r="N3147" s="5">
        <v>1.0532407407407407E-3</v>
      </c>
      <c r="O3147" t="s">
        <v>960</v>
      </c>
      <c r="P3147">
        <v>2.1999999999999999E-2</v>
      </c>
      <c r="Q3147">
        <v>20</v>
      </c>
      <c r="R3147" t="s">
        <v>978</v>
      </c>
      <c r="S3147" t="s">
        <v>966</v>
      </c>
    </row>
    <row r="3148" spans="1:19" x14ac:dyDescent="0.25">
      <c r="A3148" s="54">
        <f>_xlfn.XLOOKUP(B3148,'School Lookup'!D:D,'School Lookup'!F:F,0)</f>
        <v>819500</v>
      </c>
      <c r="B3148" s="54" t="str">
        <f>_xlfn.XLOOKUP(C3148,'School Lookup'!A:A,'School Lookup'!D:D,_xlfn.XLOOKUP(C3148,'School Lookup'!B:B,'School Lookup'!D:D,_xlfn.XLOOKUP(C3148,'School Lookup'!C:C,'School Lookup'!D:D,0)))</f>
        <v>Tansley Primary School</v>
      </c>
      <c r="C3148" t="s">
        <v>30</v>
      </c>
      <c r="D3148" t="s">
        <v>2248</v>
      </c>
      <c r="E3148" t="s">
        <v>16</v>
      </c>
      <c r="F3148" t="s">
        <v>734</v>
      </c>
      <c r="G3148" t="s">
        <v>223</v>
      </c>
      <c r="H3148" t="s">
        <v>302</v>
      </c>
      <c r="I3148" t="s">
        <v>980</v>
      </c>
      <c r="J3148" t="s">
        <v>959</v>
      </c>
      <c r="K3148" s="4">
        <v>46041</v>
      </c>
      <c r="L3148" s="5">
        <v>0.42505787037037035</v>
      </c>
      <c r="M3148" t="s">
        <v>953</v>
      </c>
      <c r="N3148" s="5">
        <v>1.273148148148148E-4</v>
      </c>
      <c r="O3148" t="s">
        <v>960</v>
      </c>
      <c r="P3148">
        <v>2.1999999999999999E-2</v>
      </c>
      <c r="Q3148">
        <v>20</v>
      </c>
      <c r="R3148" t="s">
        <v>1246</v>
      </c>
      <c r="S3148" t="s">
        <v>966</v>
      </c>
    </row>
    <row r="3149" spans="1:19" x14ac:dyDescent="0.25">
      <c r="A3149" s="54">
        <f>_xlfn.XLOOKUP(B3149,'School Lookup'!D:D,'School Lookup'!F:F,0)</f>
        <v>819500</v>
      </c>
      <c r="B3149" s="54" t="str">
        <f>_xlfn.XLOOKUP(C3149,'School Lookup'!A:A,'School Lookup'!D:D,_xlfn.XLOOKUP(C3149,'School Lookup'!B:B,'School Lookup'!D:D,_xlfn.XLOOKUP(C3149,'School Lookup'!C:C,'School Lookup'!D:D,0)))</f>
        <v>Tansley Primary School</v>
      </c>
      <c r="C3149" t="s">
        <v>30</v>
      </c>
      <c r="D3149" t="s">
        <v>2249</v>
      </c>
      <c r="E3149" t="s">
        <v>16</v>
      </c>
      <c r="F3149" t="s">
        <v>734</v>
      </c>
      <c r="G3149" t="s">
        <v>223</v>
      </c>
      <c r="H3149" t="s">
        <v>302</v>
      </c>
      <c r="I3149" t="s">
        <v>980</v>
      </c>
      <c r="J3149" t="s">
        <v>959</v>
      </c>
      <c r="K3149" s="4">
        <v>46041</v>
      </c>
      <c r="L3149" s="5">
        <v>0.50418981481481484</v>
      </c>
      <c r="M3149" t="s">
        <v>953</v>
      </c>
      <c r="N3149" s="5">
        <v>2.6620370370370372E-4</v>
      </c>
      <c r="O3149" t="s">
        <v>960</v>
      </c>
      <c r="P3149">
        <v>2.1999999999999999E-2</v>
      </c>
      <c r="Q3149">
        <v>20</v>
      </c>
      <c r="R3149" t="s">
        <v>978</v>
      </c>
      <c r="S3149" t="s">
        <v>966</v>
      </c>
    </row>
    <row r="3150" spans="1:19" x14ac:dyDescent="0.25">
      <c r="A3150" s="54">
        <f>_xlfn.XLOOKUP(B3150,'School Lookup'!D:D,'School Lookup'!F:F,0)</f>
        <v>819500</v>
      </c>
      <c r="B3150" s="54" t="str">
        <f>_xlfn.XLOOKUP(C3150,'School Lookup'!A:A,'School Lookup'!D:D,_xlfn.XLOOKUP(C3150,'School Lookup'!B:B,'School Lookup'!D:D,_xlfn.XLOOKUP(C3150,'School Lookup'!C:C,'School Lookup'!D:D,0)))</f>
        <v>Tansley Primary School</v>
      </c>
      <c r="C3150" t="s">
        <v>30</v>
      </c>
      <c r="D3150" t="s">
        <v>2249</v>
      </c>
      <c r="E3150" t="s">
        <v>16</v>
      </c>
      <c r="F3150" t="s">
        <v>734</v>
      </c>
      <c r="G3150" t="s">
        <v>223</v>
      </c>
      <c r="H3150" t="s">
        <v>302</v>
      </c>
      <c r="I3150" t="s">
        <v>980</v>
      </c>
      <c r="J3150" t="s">
        <v>959</v>
      </c>
      <c r="K3150" s="4">
        <v>46041</v>
      </c>
      <c r="L3150" s="5">
        <v>0.51010416666666669</v>
      </c>
      <c r="M3150" t="s">
        <v>953</v>
      </c>
      <c r="N3150" s="5">
        <v>6.134259259259259E-4</v>
      </c>
      <c r="O3150" t="s">
        <v>960</v>
      </c>
      <c r="P3150">
        <v>2.1999999999999999E-2</v>
      </c>
      <c r="Q3150">
        <v>20</v>
      </c>
      <c r="R3150" t="s">
        <v>978</v>
      </c>
      <c r="S3150" t="s">
        <v>966</v>
      </c>
    </row>
    <row r="3151" spans="1:19" x14ac:dyDescent="0.25">
      <c r="A3151" s="54">
        <f>_xlfn.XLOOKUP(B3151,'School Lookup'!D:D,'School Lookup'!F:F,0)</f>
        <v>819500</v>
      </c>
      <c r="B3151" s="54" t="str">
        <f>_xlfn.XLOOKUP(C3151,'School Lookup'!A:A,'School Lookup'!D:D,_xlfn.XLOOKUP(C3151,'School Lookup'!B:B,'School Lookup'!D:D,_xlfn.XLOOKUP(C3151,'School Lookup'!C:C,'School Lookup'!D:D,0)))</f>
        <v>Tansley Primary School</v>
      </c>
      <c r="C3151" t="s">
        <v>30</v>
      </c>
      <c r="D3151" t="s">
        <v>1112</v>
      </c>
      <c r="E3151" t="s">
        <v>16</v>
      </c>
      <c r="F3151" t="s">
        <v>734</v>
      </c>
      <c r="G3151" t="s">
        <v>223</v>
      </c>
      <c r="H3151" t="s">
        <v>302</v>
      </c>
      <c r="I3151" t="s">
        <v>980</v>
      </c>
      <c r="J3151" t="s">
        <v>959</v>
      </c>
      <c r="K3151" s="4">
        <v>46041</v>
      </c>
      <c r="L3151" s="5">
        <v>0.51559027777777777</v>
      </c>
      <c r="M3151" t="s">
        <v>953</v>
      </c>
      <c r="N3151" s="5">
        <v>2.9166666666666668E-3</v>
      </c>
      <c r="O3151" t="s">
        <v>960</v>
      </c>
      <c r="P3151">
        <v>3.5999999999999997E-2</v>
      </c>
      <c r="Q3151">
        <v>20</v>
      </c>
      <c r="R3151" t="s">
        <v>978</v>
      </c>
      <c r="S3151" t="s">
        <v>966</v>
      </c>
    </row>
    <row r="3152" spans="1:19" x14ac:dyDescent="0.25">
      <c r="A3152" s="54">
        <f>_xlfn.XLOOKUP(B3152,'School Lookup'!D:D,'School Lookup'!F:F,0)</f>
        <v>755828</v>
      </c>
      <c r="B3152" s="54" t="str">
        <f>_xlfn.XLOOKUP(C3152,'School Lookup'!A:A,'School Lookup'!D:D,_xlfn.XLOOKUP(C3152,'School Lookup'!B:B,'School Lookup'!D:D,_xlfn.XLOOKUP(C3152,'School Lookup'!C:C,'School Lookup'!D:D,0)))</f>
        <v>Hartshorne CE Primary School</v>
      </c>
      <c r="C3152" t="s">
        <v>36</v>
      </c>
      <c r="D3152" t="s">
        <v>2250</v>
      </c>
      <c r="E3152" t="s">
        <v>16</v>
      </c>
      <c r="F3152" t="s">
        <v>734</v>
      </c>
      <c r="G3152" t="s">
        <v>236</v>
      </c>
      <c r="H3152" t="s">
        <v>760</v>
      </c>
      <c r="I3152" t="s">
        <v>980</v>
      </c>
      <c r="J3152" t="s">
        <v>959</v>
      </c>
      <c r="K3152" s="4">
        <v>46041</v>
      </c>
      <c r="L3152" s="5">
        <v>0.33750000000000002</v>
      </c>
      <c r="M3152" t="s">
        <v>953</v>
      </c>
      <c r="N3152" s="5">
        <v>4.5138888888888887E-4</v>
      </c>
      <c r="O3152" t="s">
        <v>960</v>
      </c>
      <c r="P3152">
        <v>2.1999999999999999E-2</v>
      </c>
      <c r="Q3152">
        <v>20</v>
      </c>
      <c r="R3152" t="s">
        <v>1144</v>
      </c>
      <c r="S3152" t="s">
        <v>966</v>
      </c>
    </row>
    <row r="3153" spans="1:19" x14ac:dyDescent="0.25">
      <c r="A3153" s="54">
        <f>_xlfn.XLOOKUP(B3153,'School Lookup'!D:D,'School Lookup'!F:F,0)</f>
        <v>755828</v>
      </c>
      <c r="B3153" s="54" t="str">
        <f>_xlfn.XLOOKUP(C3153,'School Lookup'!A:A,'School Lookup'!D:D,_xlfn.XLOOKUP(C3153,'School Lookup'!B:B,'School Lookup'!D:D,_xlfn.XLOOKUP(C3153,'School Lookup'!C:C,'School Lookup'!D:D,0)))</f>
        <v>Hartshorne CE Primary School</v>
      </c>
      <c r="C3153" t="s">
        <v>36</v>
      </c>
      <c r="D3153" t="s">
        <v>1054</v>
      </c>
      <c r="E3153" t="s">
        <v>16</v>
      </c>
      <c r="F3153" t="s">
        <v>734</v>
      </c>
      <c r="G3153" t="s">
        <v>236</v>
      </c>
      <c r="H3153" t="s">
        <v>760</v>
      </c>
      <c r="I3153" t="s">
        <v>980</v>
      </c>
      <c r="J3153" t="s">
        <v>959</v>
      </c>
      <c r="K3153" s="4">
        <v>46041</v>
      </c>
      <c r="L3153" s="5">
        <v>0.45</v>
      </c>
      <c r="M3153" t="s">
        <v>953</v>
      </c>
      <c r="N3153" s="5">
        <v>3.7152777777777778E-3</v>
      </c>
      <c r="O3153" t="s">
        <v>960</v>
      </c>
      <c r="P3153">
        <v>4.5999999999999999E-2</v>
      </c>
      <c r="Q3153">
        <v>20</v>
      </c>
      <c r="R3153" t="s">
        <v>1055</v>
      </c>
      <c r="S3153" t="s">
        <v>966</v>
      </c>
    </row>
    <row r="3154" spans="1:19" x14ac:dyDescent="0.25">
      <c r="A3154" s="54">
        <f>_xlfn.XLOOKUP(B3154,'School Lookup'!D:D,'School Lookup'!F:F,0)</f>
        <v>755828</v>
      </c>
      <c r="B3154" s="54" t="str">
        <f>_xlfn.XLOOKUP(C3154,'School Lookup'!A:A,'School Lookup'!D:D,_xlfn.XLOOKUP(C3154,'School Lookup'!B:B,'School Lookup'!D:D,_xlfn.XLOOKUP(C3154,'School Lookup'!C:C,'School Lookup'!D:D,0)))</f>
        <v>Hartshorne CE Primary School</v>
      </c>
      <c r="C3154" t="s">
        <v>36</v>
      </c>
      <c r="D3154" t="s">
        <v>2250</v>
      </c>
      <c r="E3154" t="s">
        <v>16</v>
      </c>
      <c r="F3154" t="s">
        <v>734</v>
      </c>
      <c r="G3154" t="s">
        <v>236</v>
      </c>
      <c r="H3154" t="s">
        <v>760</v>
      </c>
      <c r="I3154" t="s">
        <v>980</v>
      </c>
      <c r="J3154" t="s">
        <v>959</v>
      </c>
      <c r="K3154" s="4">
        <v>46041</v>
      </c>
      <c r="L3154" s="5">
        <v>0.60555555555555551</v>
      </c>
      <c r="M3154" t="s">
        <v>953</v>
      </c>
      <c r="N3154" s="5">
        <v>1.9675925925925924E-3</v>
      </c>
      <c r="O3154" t="s">
        <v>960</v>
      </c>
      <c r="P3154">
        <v>2.5000000000000001E-2</v>
      </c>
      <c r="Q3154">
        <v>20</v>
      </c>
      <c r="R3154" t="s">
        <v>1144</v>
      </c>
      <c r="S3154" t="s">
        <v>966</v>
      </c>
    </row>
    <row r="3155" spans="1:19" x14ac:dyDescent="0.25">
      <c r="A3155" s="54">
        <f>_xlfn.XLOOKUP(B3155,'School Lookup'!D:D,'School Lookup'!F:F,0)</f>
        <v>755828</v>
      </c>
      <c r="B3155" s="54" t="str">
        <f>_xlfn.XLOOKUP(C3155,'School Lookup'!A:A,'School Lookup'!D:D,_xlfn.XLOOKUP(C3155,'School Lookup'!B:B,'School Lookup'!D:D,_xlfn.XLOOKUP(C3155,'School Lookup'!C:C,'School Lookup'!D:D,0)))</f>
        <v>Hartshorne CE Primary School</v>
      </c>
      <c r="C3155" t="s">
        <v>36</v>
      </c>
      <c r="D3155" t="s">
        <v>2251</v>
      </c>
      <c r="E3155" t="s">
        <v>16</v>
      </c>
      <c r="F3155" t="s">
        <v>734</v>
      </c>
      <c r="G3155" t="s">
        <v>236</v>
      </c>
      <c r="H3155" t="s">
        <v>760</v>
      </c>
      <c r="I3155" t="s">
        <v>980</v>
      </c>
      <c r="J3155" t="s">
        <v>981</v>
      </c>
      <c r="K3155" s="4">
        <v>46041</v>
      </c>
      <c r="L3155" s="5">
        <v>0.30555555555555558</v>
      </c>
      <c r="M3155" t="s">
        <v>953</v>
      </c>
      <c r="N3155" s="5">
        <v>3.2407407407407406E-4</v>
      </c>
      <c r="O3155" t="s">
        <v>982</v>
      </c>
      <c r="P3155">
        <v>3.4000000000000002E-2</v>
      </c>
      <c r="Q3155">
        <v>20</v>
      </c>
      <c r="R3155" t="s">
        <v>998</v>
      </c>
      <c r="S3155" t="s">
        <v>987</v>
      </c>
    </row>
    <row r="3156" spans="1:19" x14ac:dyDescent="0.25">
      <c r="A3156" s="54">
        <f>_xlfn.XLOOKUP(B3156,'School Lookup'!D:D,'School Lookup'!F:F,0)</f>
        <v>755828</v>
      </c>
      <c r="B3156" s="54" t="str">
        <f>_xlfn.XLOOKUP(C3156,'School Lookup'!A:A,'School Lookup'!D:D,_xlfn.XLOOKUP(C3156,'School Lookup'!B:B,'School Lookup'!D:D,_xlfn.XLOOKUP(C3156,'School Lookup'!C:C,'School Lookup'!D:D,0)))</f>
        <v>Hartshorne CE Primary School</v>
      </c>
      <c r="C3156" t="s">
        <v>36</v>
      </c>
      <c r="D3156" t="s">
        <v>1014</v>
      </c>
      <c r="E3156" t="s">
        <v>16</v>
      </c>
      <c r="F3156" t="s">
        <v>734</v>
      </c>
      <c r="G3156" t="s">
        <v>236</v>
      </c>
      <c r="H3156" t="s">
        <v>760</v>
      </c>
      <c r="I3156" t="s">
        <v>980</v>
      </c>
      <c r="J3156" t="s">
        <v>981</v>
      </c>
      <c r="K3156" s="4">
        <v>46041</v>
      </c>
      <c r="L3156" s="5">
        <v>0.3888888888888889</v>
      </c>
      <c r="M3156" t="s">
        <v>953</v>
      </c>
      <c r="N3156" s="5">
        <v>3.4722222222222222E-5</v>
      </c>
      <c r="O3156" t="s">
        <v>982</v>
      </c>
      <c r="P3156">
        <v>0.02</v>
      </c>
      <c r="Q3156">
        <v>20</v>
      </c>
      <c r="R3156" t="s">
        <v>998</v>
      </c>
      <c r="S3156" t="s">
        <v>987</v>
      </c>
    </row>
    <row r="3157" spans="1:19" x14ac:dyDescent="0.25">
      <c r="A3157" s="54">
        <f>_xlfn.XLOOKUP(B3157,'School Lookup'!D:D,'School Lookup'!F:F,0)</f>
        <v>755828</v>
      </c>
      <c r="B3157" s="54" t="str">
        <f>_xlfn.XLOOKUP(C3157,'School Lookup'!A:A,'School Lookup'!D:D,_xlfn.XLOOKUP(C3157,'School Lookup'!B:B,'School Lookup'!D:D,_xlfn.XLOOKUP(C3157,'School Lookup'!C:C,'School Lookup'!D:D,0)))</f>
        <v>Hartshorne CE Primary School</v>
      </c>
      <c r="C3157" t="s">
        <v>36</v>
      </c>
      <c r="D3157" t="s">
        <v>1014</v>
      </c>
      <c r="E3157" t="s">
        <v>16</v>
      </c>
      <c r="F3157" t="s">
        <v>734</v>
      </c>
      <c r="G3157" t="s">
        <v>236</v>
      </c>
      <c r="H3157" t="s">
        <v>760</v>
      </c>
      <c r="I3157" t="s">
        <v>980</v>
      </c>
      <c r="J3157" t="s">
        <v>981</v>
      </c>
      <c r="K3157" s="4">
        <v>46041</v>
      </c>
      <c r="L3157" s="5">
        <v>0.38958333333333334</v>
      </c>
      <c r="M3157" t="s">
        <v>953</v>
      </c>
      <c r="N3157" s="5">
        <v>8.8888888888888889E-3</v>
      </c>
      <c r="O3157" t="s">
        <v>982</v>
      </c>
      <c r="P3157">
        <v>0.90900000000000003</v>
      </c>
      <c r="Q3157">
        <v>20</v>
      </c>
      <c r="R3157" t="s">
        <v>998</v>
      </c>
      <c r="S3157" t="s">
        <v>987</v>
      </c>
    </row>
    <row r="3158" spans="1:19" x14ac:dyDescent="0.25">
      <c r="A3158" s="54">
        <f>_xlfn.XLOOKUP(B3158,'School Lookup'!D:D,'School Lookup'!F:F,0)</f>
        <v>755828</v>
      </c>
      <c r="B3158" s="54" t="str">
        <f>_xlfn.XLOOKUP(C3158,'School Lookup'!A:A,'School Lookup'!D:D,_xlfn.XLOOKUP(C3158,'School Lookup'!B:B,'School Lookup'!D:D,_xlfn.XLOOKUP(C3158,'School Lookup'!C:C,'School Lookup'!D:D,0)))</f>
        <v>Hartshorne CE Primary School</v>
      </c>
      <c r="C3158" t="s">
        <v>36</v>
      </c>
      <c r="D3158" t="s">
        <v>1334</v>
      </c>
      <c r="E3158" t="s">
        <v>16</v>
      </c>
      <c r="F3158" t="s">
        <v>734</v>
      </c>
      <c r="G3158" t="s">
        <v>236</v>
      </c>
      <c r="H3158" t="s">
        <v>760</v>
      </c>
      <c r="I3158" t="s">
        <v>980</v>
      </c>
      <c r="J3158" t="s">
        <v>981</v>
      </c>
      <c r="K3158" s="4">
        <v>46041</v>
      </c>
      <c r="L3158" s="5">
        <v>0.45763888888888887</v>
      </c>
      <c r="M3158" t="s">
        <v>953</v>
      </c>
      <c r="N3158" s="5">
        <v>7.5231481481481482E-4</v>
      </c>
      <c r="O3158" t="s">
        <v>982</v>
      </c>
      <c r="P3158">
        <v>7.6999999999999999E-2</v>
      </c>
      <c r="Q3158">
        <v>20</v>
      </c>
      <c r="R3158" t="s">
        <v>998</v>
      </c>
      <c r="S3158" t="s">
        <v>987</v>
      </c>
    </row>
    <row r="3159" spans="1:19" x14ac:dyDescent="0.25">
      <c r="A3159" s="54">
        <f>_xlfn.XLOOKUP(B3159,'School Lookup'!D:D,'School Lookup'!F:F,0)</f>
        <v>823392</v>
      </c>
      <c r="B3159" s="54" t="str">
        <f>_xlfn.XLOOKUP(C3159,'School Lookup'!A:A,'School Lookup'!D:D,_xlfn.XLOOKUP(C3159,'School Lookup'!B:B,'School Lookup'!D:D,_xlfn.XLOOKUP(C3159,'School Lookup'!C:C,'School Lookup'!D:D,0)))</f>
        <v>Fitz Herbert C of E VA Primary School</v>
      </c>
      <c r="C3159" t="s">
        <v>18</v>
      </c>
      <c r="D3159" t="s">
        <v>1027</v>
      </c>
      <c r="E3159" t="s">
        <v>16</v>
      </c>
      <c r="F3159" t="s">
        <v>734</v>
      </c>
      <c r="G3159" t="s">
        <v>134</v>
      </c>
      <c r="H3159" t="s">
        <v>347</v>
      </c>
      <c r="I3159" t="s">
        <v>958</v>
      </c>
      <c r="J3159" t="s">
        <v>959</v>
      </c>
      <c r="K3159" s="4">
        <v>46041</v>
      </c>
      <c r="L3159" s="5">
        <v>0.38777777777777778</v>
      </c>
      <c r="M3159" t="s">
        <v>953</v>
      </c>
      <c r="N3159" s="5">
        <v>3.7847222222222223E-3</v>
      </c>
      <c r="O3159" t="s">
        <v>960</v>
      </c>
      <c r="P3159">
        <v>0</v>
      </c>
      <c r="Q3159">
        <v>20</v>
      </c>
      <c r="R3159" t="s">
        <v>1028</v>
      </c>
      <c r="S3159" t="s">
        <v>966</v>
      </c>
    </row>
    <row r="3160" spans="1:19" x14ac:dyDescent="0.25">
      <c r="A3160" s="54">
        <f>_xlfn.XLOOKUP(B3160,'School Lookup'!D:D,'School Lookup'!F:F,0)</f>
        <v>823392</v>
      </c>
      <c r="B3160" s="54" t="str">
        <f>_xlfn.XLOOKUP(C3160,'School Lookup'!A:A,'School Lookup'!D:D,_xlfn.XLOOKUP(C3160,'School Lookup'!B:B,'School Lookup'!D:D,_xlfn.XLOOKUP(C3160,'School Lookup'!C:C,'School Lookup'!D:D,0)))</f>
        <v>Fitz Herbert C of E VA Primary School</v>
      </c>
      <c r="C3160" t="s">
        <v>18</v>
      </c>
      <c r="D3160" t="s">
        <v>1842</v>
      </c>
      <c r="E3160" t="s">
        <v>16</v>
      </c>
      <c r="F3160" t="s">
        <v>734</v>
      </c>
      <c r="G3160" t="s">
        <v>134</v>
      </c>
      <c r="H3160" t="s">
        <v>347</v>
      </c>
      <c r="I3160" t="s">
        <v>958</v>
      </c>
      <c r="J3160" t="s">
        <v>959</v>
      </c>
      <c r="K3160" s="4">
        <v>46041</v>
      </c>
      <c r="L3160" s="5">
        <v>0.42371527777777779</v>
      </c>
      <c r="M3160" t="s">
        <v>953</v>
      </c>
      <c r="N3160" s="5">
        <v>2.8935185185185184E-4</v>
      </c>
      <c r="O3160" t="s">
        <v>960</v>
      </c>
      <c r="P3160">
        <v>0</v>
      </c>
      <c r="Q3160">
        <v>20</v>
      </c>
      <c r="R3160" t="s">
        <v>1124</v>
      </c>
      <c r="S3160" t="s">
        <v>966</v>
      </c>
    </row>
    <row r="3161" spans="1:19" x14ac:dyDescent="0.25">
      <c r="A3161" s="54">
        <f>_xlfn.XLOOKUP(B3161,'School Lookup'!D:D,'School Lookup'!F:F,0)</f>
        <v>823392</v>
      </c>
      <c r="B3161" s="54" t="str">
        <f>_xlfn.XLOOKUP(C3161,'School Lookup'!A:A,'School Lookup'!D:D,_xlfn.XLOOKUP(C3161,'School Lookup'!B:B,'School Lookup'!D:D,_xlfn.XLOOKUP(C3161,'School Lookup'!C:C,'School Lookup'!D:D,0)))</f>
        <v>Fitz Herbert C of E VA Primary School</v>
      </c>
      <c r="C3161" t="s">
        <v>18</v>
      </c>
      <c r="D3161">
        <v>619</v>
      </c>
      <c r="E3161" t="s">
        <v>16</v>
      </c>
      <c r="F3161" t="s">
        <v>734</v>
      </c>
      <c r="G3161" t="s">
        <v>134</v>
      </c>
      <c r="H3161" t="s">
        <v>347</v>
      </c>
      <c r="I3161" t="s">
        <v>958</v>
      </c>
      <c r="J3161" t="s">
        <v>959</v>
      </c>
      <c r="K3161" s="4">
        <v>46041</v>
      </c>
      <c r="L3161" s="5">
        <v>0.43101851851851852</v>
      </c>
      <c r="M3161" t="s">
        <v>953</v>
      </c>
      <c r="N3161" s="5">
        <v>3.5879629629629629E-4</v>
      </c>
      <c r="O3161" t="s">
        <v>960</v>
      </c>
      <c r="P3161">
        <v>0</v>
      </c>
      <c r="Q3161">
        <v>20</v>
      </c>
      <c r="R3161" t="s">
        <v>975</v>
      </c>
      <c r="S3161" t="s">
        <v>976</v>
      </c>
    </row>
    <row r="3162" spans="1:19" x14ac:dyDescent="0.25">
      <c r="A3162" s="54">
        <f>_xlfn.XLOOKUP(B3162,'School Lookup'!D:D,'School Lookup'!F:F,0)</f>
        <v>823392</v>
      </c>
      <c r="B3162" s="54" t="str">
        <f>_xlfn.XLOOKUP(C3162,'School Lookup'!A:A,'School Lookup'!D:D,_xlfn.XLOOKUP(C3162,'School Lookup'!B:B,'School Lookup'!D:D,_xlfn.XLOOKUP(C3162,'School Lookup'!C:C,'School Lookup'!D:D,0)))</f>
        <v>Fitz Herbert C of E VA Primary School</v>
      </c>
      <c r="C3162" t="s">
        <v>18</v>
      </c>
      <c r="D3162" t="s">
        <v>1838</v>
      </c>
      <c r="E3162" t="s">
        <v>16</v>
      </c>
      <c r="F3162" t="s">
        <v>734</v>
      </c>
      <c r="G3162" t="s">
        <v>134</v>
      </c>
      <c r="H3162" t="s">
        <v>347</v>
      </c>
      <c r="I3162" t="s">
        <v>958</v>
      </c>
      <c r="J3162" t="s">
        <v>959</v>
      </c>
      <c r="K3162" s="4">
        <v>46041</v>
      </c>
      <c r="L3162" s="5">
        <v>0.43754629629629632</v>
      </c>
      <c r="M3162" t="s">
        <v>953</v>
      </c>
      <c r="N3162" s="5">
        <v>5.7870370370370373E-5</v>
      </c>
      <c r="O3162" t="s">
        <v>960</v>
      </c>
      <c r="P3162">
        <v>0</v>
      </c>
      <c r="Q3162">
        <v>20</v>
      </c>
      <c r="R3162" t="s">
        <v>978</v>
      </c>
      <c r="S3162" t="s">
        <v>966</v>
      </c>
    </row>
    <row r="3163" spans="1:19" x14ac:dyDescent="0.25">
      <c r="A3163" s="54">
        <f>_xlfn.XLOOKUP(B3163,'School Lookup'!D:D,'School Lookup'!F:F,0)</f>
        <v>823392</v>
      </c>
      <c r="B3163" s="54" t="str">
        <f>_xlfn.XLOOKUP(C3163,'School Lookup'!A:A,'School Lookup'!D:D,_xlfn.XLOOKUP(C3163,'School Lookup'!B:B,'School Lookup'!D:D,_xlfn.XLOOKUP(C3163,'School Lookup'!C:C,'School Lookup'!D:D,0)))</f>
        <v>Fitz Herbert C of E VA Primary School</v>
      </c>
      <c r="C3163" t="s">
        <v>18</v>
      </c>
      <c r="D3163" t="s">
        <v>1539</v>
      </c>
      <c r="E3163" t="s">
        <v>16</v>
      </c>
      <c r="F3163" t="s">
        <v>734</v>
      </c>
      <c r="G3163" t="s">
        <v>134</v>
      </c>
      <c r="H3163" t="s">
        <v>347</v>
      </c>
      <c r="I3163" t="s">
        <v>958</v>
      </c>
      <c r="J3163" t="s">
        <v>959</v>
      </c>
      <c r="K3163" s="4">
        <v>46041</v>
      </c>
      <c r="L3163" s="5">
        <v>0.4377314814814815</v>
      </c>
      <c r="M3163" t="s">
        <v>953</v>
      </c>
      <c r="N3163" s="5">
        <v>1.7361111111111112E-4</v>
      </c>
      <c r="O3163" t="s">
        <v>960</v>
      </c>
      <c r="P3163">
        <v>0</v>
      </c>
      <c r="Q3163">
        <v>20</v>
      </c>
      <c r="R3163" t="s">
        <v>978</v>
      </c>
      <c r="S3163" t="s">
        <v>966</v>
      </c>
    </row>
    <row r="3164" spans="1:19" x14ac:dyDescent="0.25">
      <c r="A3164" s="54">
        <f>_xlfn.XLOOKUP(B3164,'School Lookup'!D:D,'School Lookup'!F:F,0)</f>
        <v>823392</v>
      </c>
      <c r="B3164" s="54" t="str">
        <f>_xlfn.XLOOKUP(C3164,'School Lookup'!A:A,'School Lookup'!D:D,_xlfn.XLOOKUP(C3164,'School Lookup'!B:B,'School Lookup'!D:D,_xlfn.XLOOKUP(C3164,'School Lookup'!C:C,'School Lookup'!D:D,0)))</f>
        <v>Fitz Herbert C of E VA Primary School</v>
      </c>
      <c r="C3164" t="s">
        <v>18</v>
      </c>
      <c r="D3164" t="s">
        <v>1539</v>
      </c>
      <c r="E3164" t="s">
        <v>16</v>
      </c>
      <c r="F3164" t="s">
        <v>734</v>
      </c>
      <c r="G3164" t="s">
        <v>134</v>
      </c>
      <c r="H3164" t="s">
        <v>347</v>
      </c>
      <c r="I3164" t="s">
        <v>958</v>
      </c>
      <c r="J3164" t="s">
        <v>959</v>
      </c>
      <c r="K3164" s="4">
        <v>46041</v>
      </c>
      <c r="L3164" s="5">
        <v>0.44006944444444446</v>
      </c>
      <c r="M3164" t="s">
        <v>953</v>
      </c>
      <c r="N3164" s="5">
        <v>5.9027777777777778E-4</v>
      </c>
      <c r="O3164" t="s">
        <v>960</v>
      </c>
      <c r="P3164">
        <v>0</v>
      </c>
      <c r="Q3164">
        <v>20</v>
      </c>
      <c r="R3164" t="s">
        <v>978</v>
      </c>
      <c r="S3164" t="s">
        <v>966</v>
      </c>
    </row>
    <row r="3165" spans="1:19" x14ac:dyDescent="0.25">
      <c r="A3165" s="54">
        <f>_xlfn.XLOOKUP(B3165,'School Lookup'!D:D,'School Lookup'!F:F,0)</f>
        <v>823392</v>
      </c>
      <c r="B3165" s="54" t="str">
        <f>_xlfn.XLOOKUP(C3165,'School Lookup'!A:A,'School Lookup'!D:D,_xlfn.XLOOKUP(C3165,'School Lookup'!B:B,'School Lookup'!D:D,_xlfn.XLOOKUP(C3165,'School Lookup'!C:C,'School Lookup'!D:D,0)))</f>
        <v>Fitz Herbert C of E VA Primary School</v>
      </c>
      <c r="C3165" t="s">
        <v>18</v>
      </c>
      <c r="D3165" t="s">
        <v>2252</v>
      </c>
      <c r="E3165" t="s">
        <v>16</v>
      </c>
      <c r="F3165" t="s">
        <v>734</v>
      </c>
      <c r="G3165" t="s">
        <v>134</v>
      </c>
      <c r="H3165" t="s">
        <v>347</v>
      </c>
      <c r="I3165" t="s">
        <v>958</v>
      </c>
      <c r="J3165" t="s">
        <v>981</v>
      </c>
      <c r="K3165" s="4">
        <v>46041</v>
      </c>
      <c r="L3165" s="5">
        <v>0.38398148148148148</v>
      </c>
      <c r="M3165" t="s">
        <v>953</v>
      </c>
      <c r="N3165" s="5">
        <v>4.5138888888888887E-4</v>
      </c>
      <c r="O3165" t="s">
        <v>982</v>
      </c>
      <c r="P3165">
        <v>0</v>
      </c>
      <c r="Q3165">
        <v>20</v>
      </c>
      <c r="R3165" t="s">
        <v>983</v>
      </c>
      <c r="S3165" t="s">
        <v>984</v>
      </c>
    </row>
    <row r="3166" spans="1:19" x14ac:dyDescent="0.25">
      <c r="A3166" s="54">
        <f>_xlfn.XLOOKUP(B3166,'School Lookup'!D:D,'School Lookup'!F:F,0)</f>
        <v>823392</v>
      </c>
      <c r="B3166" s="54" t="str">
        <f>_xlfn.XLOOKUP(C3166,'School Lookup'!A:A,'School Lookup'!D:D,_xlfn.XLOOKUP(C3166,'School Lookup'!B:B,'School Lookup'!D:D,_xlfn.XLOOKUP(C3166,'School Lookup'!C:C,'School Lookup'!D:D,0)))</f>
        <v>Fitz Herbert C of E VA Primary School</v>
      </c>
      <c r="C3166" t="s">
        <v>18</v>
      </c>
      <c r="D3166" t="s">
        <v>2253</v>
      </c>
      <c r="E3166" t="s">
        <v>16</v>
      </c>
      <c r="F3166" t="s">
        <v>734</v>
      </c>
      <c r="G3166" t="s">
        <v>134</v>
      </c>
      <c r="H3166" t="s">
        <v>347</v>
      </c>
      <c r="I3166" t="s">
        <v>958</v>
      </c>
      <c r="J3166" t="s">
        <v>981</v>
      </c>
      <c r="K3166" s="4">
        <v>46041</v>
      </c>
      <c r="L3166" s="5">
        <v>0.40765046296296298</v>
      </c>
      <c r="M3166" t="s">
        <v>953</v>
      </c>
      <c r="N3166" s="5">
        <v>3.9351851851851852E-4</v>
      </c>
      <c r="O3166" t="s">
        <v>982</v>
      </c>
      <c r="P3166">
        <v>0</v>
      </c>
      <c r="Q3166">
        <v>20</v>
      </c>
      <c r="R3166" t="s">
        <v>998</v>
      </c>
      <c r="S3166" t="s">
        <v>987</v>
      </c>
    </row>
    <row r="3167" spans="1:19" x14ac:dyDescent="0.25">
      <c r="A3167" s="54">
        <f>_xlfn.XLOOKUP(B3167,'School Lookup'!D:D,'School Lookup'!F:F,0)</f>
        <v>823392</v>
      </c>
      <c r="B3167" s="54" t="str">
        <f>_xlfn.XLOOKUP(C3167,'School Lookup'!A:A,'School Lookup'!D:D,_xlfn.XLOOKUP(C3167,'School Lookup'!B:B,'School Lookup'!D:D,_xlfn.XLOOKUP(C3167,'School Lookup'!C:C,'School Lookup'!D:D,0)))</f>
        <v>Fitz Herbert C of E VA Primary School</v>
      </c>
      <c r="C3167" t="s">
        <v>18</v>
      </c>
      <c r="D3167" t="s">
        <v>2253</v>
      </c>
      <c r="E3167" t="s">
        <v>16</v>
      </c>
      <c r="F3167" t="s">
        <v>734</v>
      </c>
      <c r="G3167" t="s">
        <v>134</v>
      </c>
      <c r="H3167" t="s">
        <v>347</v>
      </c>
      <c r="I3167" t="s">
        <v>958</v>
      </c>
      <c r="J3167" t="s">
        <v>981</v>
      </c>
      <c r="K3167" s="4">
        <v>46041</v>
      </c>
      <c r="L3167" s="5">
        <v>0.44278935185185186</v>
      </c>
      <c r="M3167" t="s">
        <v>953</v>
      </c>
      <c r="N3167" s="5">
        <v>1.4930555555555556E-3</v>
      </c>
      <c r="O3167" t="s">
        <v>982</v>
      </c>
      <c r="P3167">
        <v>0</v>
      </c>
      <c r="Q3167">
        <v>20</v>
      </c>
      <c r="R3167" t="s">
        <v>998</v>
      </c>
      <c r="S3167" t="s">
        <v>987</v>
      </c>
    </row>
    <row r="3168" spans="1:19" x14ac:dyDescent="0.25">
      <c r="A3168" s="54">
        <f>_xlfn.XLOOKUP(B3168,'School Lookup'!D:D,'School Lookup'!F:F,0)</f>
        <v>823392</v>
      </c>
      <c r="B3168" s="54" t="str">
        <f>_xlfn.XLOOKUP(C3168,'School Lookup'!A:A,'School Lookup'!D:D,_xlfn.XLOOKUP(C3168,'School Lookup'!B:B,'School Lookup'!D:D,_xlfn.XLOOKUP(C3168,'School Lookup'!C:C,'School Lookup'!D:D,0)))</f>
        <v>Fitz Herbert C of E VA Primary School</v>
      </c>
      <c r="C3168" t="s">
        <v>18</v>
      </c>
      <c r="D3168" t="s">
        <v>2253</v>
      </c>
      <c r="E3168" t="s">
        <v>16</v>
      </c>
      <c r="F3168" t="s">
        <v>734</v>
      </c>
      <c r="G3168" t="s">
        <v>134</v>
      </c>
      <c r="H3168" t="s">
        <v>347</v>
      </c>
      <c r="I3168" t="s">
        <v>958</v>
      </c>
      <c r="J3168" t="s">
        <v>981</v>
      </c>
      <c r="K3168" s="4">
        <v>46041</v>
      </c>
      <c r="L3168" s="5">
        <v>0.557037037037037</v>
      </c>
      <c r="M3168" t="s">
        <v>953</v>
      </c>
      <c r="N3168" s="5">
        <v>2.3148148148148147E-5</v>
      </c>
      <c r="O3168" t="s">
        <v>982</v>
      </c>
      <c r="P3168">
        <v>0</v>
      </c>
      <c r="Q3168">
        <v>20</v>
      </c>
      <c r="R3168" t="s">
        <v>998</v>
      </c>
      <c r="S3168" t="s">
        <v>987</v>
      </c>
    </row>
    <row r="3169" spans="1:19" x14ac:dyDescent="0.25">
      <c r="A3169" s="54">
        <f>_xlfn.XLOOKUP(B3169,'School Lookup'!D:D,'School Lookup'!F:F,0)</f>
        <v>823392</v>
      </c>
      <c r="B3169" s="54" t="str">
        <f>_xlfn.XLOOKUP(C3169,'School Lookup'!A:A,'School Lookup'!D:D,_xlfn.XLOOKUP(C3169,'School Lookup'!B:B,'School Lookup'!D:D,_xlfn.XLOOKUP(C3169,'School Lookup'!C:C,'School Lookup'!D:D,0)))</f>
        <v>Fitz Herbert C of E VA Primary School</v>
      </c>
      <c r="C3169" t="s">
        <v>18</v>
      </c>
      <c r="D3169" t="s">
        <v>1392</v>
      </c>
      <c r="E3169" t="s">
        <v>16</v>
      </c>
      <c r="F3169" t="s">
        <v>734</v>
      </c>
      <c r="G3169" t="s">
        <v>134</v>
      </c>
      <c r="H3169" t="s">
        <v>347</v>
      </c>
      <c r="I3169" t="s">
        <v>958</v>
      </c>
      <c r="J3169" t="s">
        <v>981</v>
      </c>
      <c r="K3169" s="4">
        <v>46041</v>
      </c>
      <c r="L3169" s="5">
        <v>0.5692476851851852</v>
      </c>
      <c r="M3169" t="s">
        <v>953</v>
      </c>
      <c r="N3169" s="5">
        <v>1.9675925925925926E-4</v>
      </c>
      <c r="O3169" t="s">
        <v>982</v>
      </c>
      <c r="P3169">
        <v>0</v>
      </c>
      <c r="Q3169">
        <v>20</v>
      </c>
      <c r="R3169" t="s">
        <v>983</v>
      </c>
      <c r="S3169" t="s">
        <v>984</v>
      </c>
    </row>
    <row r="3170" spans="1:19" x14ac:dyDescent="0.25">
      <c r="A3170" s="54">
        <f>_xlfn.XLOOKUP(B3170,'School Lookup'!D:D,'School Lookup'!F:F,0)</f>
        <v>823392</v>
      </c>
      <c r="B3170" s="54" t="str">
        <f>_xlfn.XLOOKUP(C3170,'School Lookup'!A:A,'School Lookup'!D:D,_xlfn.XLOOKUP(C3170,'School Lookup'!B:B,'School Lookup'!D:D,_xlfn.XLOOKUP(C3170,'School Lookup'!C:C,'School Lookup'!D:D,0)))</f>
        <v>Fitz Herbert C of E VA Primary School</v>
      </c>
      <c r="C3170" t="s">
        <v>18</v>
      </c>
      <c r="D3170" t="s">
        <v>2254</v>
      </c>
      <c r="E3170" t="s">
        <v>16</v>
      </c>
      <c r="F3170" t="s">
        <v>734</v>
      </c>
      <c r="G3170" t="s">
        <v>134</v>
      </c>
      <c r="H3170" t="s">
        <v>347</v>
      </c>
      <c r="I3170" t="s">
        <v>958</v>
      </c>
      <c r="J3170" t="s">
        <v>981</v>
      </c>
      <c r="K3170" s="4">
        <v>46041</v>
      </c>
      <c r="L3170" s="5">
        <v>0.5735069444444445</v>
      </c>
      <c r="M3170" t="s">
        <v>953</v>
      </c>
      <c r="N3170" s="5">
        <v>2.5462962962962961E-4</v>
      </c>
      <c r="O3170" t="s">
        <v>982</v>
      </c>
      <c r="P3170">
        <v>0</v>
      </c>
      <c r="Q3170">
        <v>20</v>
      </c>
      <c r="R3170" t="s">
        <v>986</v>
      </c>
      <c r="S3170" t="s">
        <v>987</v>
      </c>
    </row>
    <row r="3171" spans="1:19" x14ac:dyDescent="0.25">
      <c r="A3171" s="54">
        <f>_xlfn.XLOOKUP(B3171,'School Lookup'!D:D,'School Lookup'!F:F,0)</f>
        <v>682471</v>
      </c>
      <c r="B3171" s="54" t="str">
        <f>_xlfn.XLOOKUP(C3171,'School Lookup'!A:A,'School Lookup'!D:D,_xlfn.XLOOKUP(C3171,'School Lookup'!B:B,'School Lookup'!D:D,_xlfn.XLOOKUP(C3171,'School Lookup'!C:C,'School Lookup'!D:D,0)))</f>
        <v>Ridgeway Primary School</v>
      </c>
      <c r="C3171" t="s">
        <v>327</v>
      </c>
      <c r="D3171">
        <v>500</v>
      </c>
      <c r="E3171" t="s">
        <v>16</v>
      </c>
      <c r="F3171" t="s">
        <v>734</v>
      </c>
      <c r="G3171" t="s">
        <v>328</v>
      </c>
      <c r="H3171" t="s">
        <v>885</v>
      </c>
      <c r="I3171" t="s">
        <v>958</v>
      </c>
      <c r="J3171" t="s">
        <v>959</v>
      </c>
      <c r="K3171" s="4">
        <v>46041</v>
      </c>
      <c r="L3171" s="5">
        <v>0.35540509259259262</v>
      </c>
      <c r="M3171" t="s">
        <v>953</v>
      </c>
      <c r="N3171" s="5">
        <v>3.4722222222222222E-5</v>
      </c>
      <c r="O3171" t="s">
        <v>960</v>
      </c>
      <c r="P3171">
        <v>0</v>
      </c>
      <c r="Q3171">
        <v>20</v>
      </c>
      <c r="R3171" t="s">
        <v>961</v>
      </c>
      <c r="S3171" t="s">
        <v>955</v>
      </c>
    </row>
    <row r="3172" spans="1:19" x14ac:dyDescent="0.25">
      <c r="A3172" s="54">
        <f>_xlfn.XLOOKUP(B3172,'School Lookup'!D:D,'School Lookup'!F:F,0)</f>
        <v>682471</v>
      </c>
      <c r="B3172" s="54" t="str">
        <f>_xlfn.XLOOKUP(C3172,'School Lookup'!A:A,'School Lookup'!D:D,_xlfn.XLOOKUP(C3172,'School Lookup'!B:B,'School Lookup'!D:D,_xlfn.XLOOKUP(C3172,'School Lookup'!C:C,'School Lookup'!D:D,0)))</f>
        <v>Ridgeway Primary School</v>
      </c>
      <c r="C3172" t="s">
        <v>327</v>
      </c>
      <c r="D3172">
        <v>500</v>
      </c>
      <c r="E3172" t="s">
        <v>16</v>
      </c>
      <c r="F3172" t="s">
        <v>734</v>
      </c>
      <c r="G3172" t="s">
        <v>328</v>
      </c>
      <c r="H3172" t="s">
        <v>885</v>
      </c>
      <c r="I3172" t="s">
        <v>958</v>
      </c>
      <c r="J3172" t="s">
        <v>959</v>
      </c>
      <c r="K3172" s="4">
        <v>46041</v>
      </c>
      <c r="L3172" s="5">
        <v>0.35575231481481484</v>
      </c>
      <c r="M3172" t="s">
        <v>953</v>
      </c>
      <c r="N3172" s="5">
        <v>3.4722222222222222E-5</v>
      </c>
      <c r="O3172" t="s">
        <v>960</v>
      </c>
      <c r="P3172">
        <v>0</v>
      </c>
      <c r="Q3172">
        <v>20</v>
      </c>
      <c r="R3172" t="s">
        <v>961</v>
      </c>
      <c r="S3172" t="s">
        <v>955</v>
      </c>
    </row>
    <row r="3173" spans="1:19" x14ac:dyDescent="0.25">
      <c r="A3173" s="54">
        <f>_xlfn.XLOOKUP(B3173,'School Lookup'!D:D,'School Lookup'!F:F,0)</f>
        <v>682471</v>
      </c>
      <c r="B3173" s="54" t="str">
        <f>_xlfn.XLOOKUP(C3173,'School Lookup'!A:A,'School Lookup'!D:D,_xlfn.XLOOKUP(C3173,'School Lookup'!B:B,'School Lookup'!D:D,_xlfn.XLOOKUP(C3173,'School Lookup'!C:C,'School Lookup'!D:D,0)))</f>
        <v>Ridgeway Primary School</v>
      </c>
      <c r="C3173" t="s">
        <v>327</v>
      </c>
      <c r="D3173">
        <v>500</v>
      </c>
      <c r="E3173" t="s">
        <v>16</v>
      </c>
      <c r="F3173" t="s">
        <v>734</v>
      </c>
      <c r="G3173" t="s">
        <v>328</v>
      </c>
      <c r="H3173" t="s">
        <v>885</v>
      </c>
      <c r="I3173" t="s">
        <v>958</v>
      </c>
      <c r="J3173" t="s">
        <v>959</v>
      </c>
      <c r="K3173" s="4">
        <v>46041</v>
      </c>
      <c r="L3173" s="5">
        <v>0.3561111111111111</v>
      </c>
      <c r="M3173" t="s">
        <v>953</v>
      </c>
      <c r="N3173" s="5">
        <v>2.3148148148148147E-5</v>
      </c>
      <c r="O3173" t="s">
        <v>960</v>
      </c>
      <c r="P3173">
        <v>0</v>
      </c>
      <c r="Q3173">
        <v>20</v>
      </c>
      <c r="R3173" t="s">
        <v>961</v>
      </c>
      <c r="S3173" t="s">
        <v>955</v>
      </c>
    </row>
    <row r="3174" spans="1:19" x14ac:dyDescent="0.25">
      <c r="A3174" s="54">
        <f>_xlfn.XLOOKUP(B3174,'School Lookup'!D:D,'School Lookup'!F:F,0)</f>
        <v>682471</v>
      </c>
      <c r="B3174" s="54" t="str">
        <f>_xlfn.XLOOKUP(C3174,'School Lookup'!A:A,'School Lookup'!D:D,_xlfn.XLOOKUP(C3174,'School Lookup'!B:B,'School Lookup'!D:D,_xlfn.XLOOKUP(C3174,'School Lookup'!C:C,'School Lookup'!D:D,0)))</f>
        <v>Ridgeway Primary School</v>
      </c>
      <c r="C3174" t="s">
        <v>327</v>
      </c>
      <c r="D3174">
        <v>500</v>
      </c>
      <c r="E3174" t="s">
        <v>16</v>
      </c>
      <c r="F3174" t="s">
        <v>734</v>
      </c>
      <c r="G3174" t="s">
        <v>328</v>
      </c>
      <c r="H3174" t="s">
        <v>885</v>
      </c>
      <c r="I3174" t="s">
        <v>958</v>
      </c>
      <c r="J3174" t="s">
        <v>959</v>
      </c>
      <c r="K3174" s="4">
        <v>46041</v>
      </c>
      <c r="L3174" s="5">
        <v>0.35644675925925928</v>
      </c>
      <c r="M3174" t="s">
        <v>953</v>
      </c>
      <c r="N3174" s="5">
        <v>4.6296296296296294E-5</v>
      </c>
      <c r="O3174" t="s">
        <v>960</v>
      </c>
      <c r="P3174">
        <v>0</v>
      </c>
      <c r="Q3174">
        <v>20</v>
      </c>
      <c r="R3174" t="s">
        <v>961</v>
      </c>
      <c r="S3174" t="s">
        <v>955</v>
      </c>
    </row>
    <row r="3175" spans="1:19" x14ac:dyDescent="0.25">
      <c r="A3175" s="54">
        <f>_xlfn.XLOOKUP(B3175,'School Lookup'!D:D,'School Lookup'!F:F,0)</f>
        <v>682471</v>
      </c>
      <c r="B3175" s="54" t="str">
        <f>_xlfn.XLOOKUP(C3175,'School Lookup'!A:A,'School Lookup'!D:D,_xlfn.XLOOKUP(C3175,'School Lookup'!B:B,'School Lookup'!D:D,_xlfn.XLOOKUP(C3175,'School Lookup'!C:C,'School Lookup'!D:D,0)))</f>
        <v>Ridgeway Primary School</v>
      </c>
      <c r="C3175" t="s">
        <v>327</v>
      </c>
      <c r="D3175" t="s">
        <v>963</v>
      </c>
      <c r="E3175" t="s">
        <v>16</v>
      </c>
      <c r="F3175" t="s">
        <v>734</v>
      </c>
      <c r="G3175" t="s">
        <v>328</v>
      </c>
      <c r="H3175" t="s">
        <v>885</v>
      </c>
      <c r="I3175" t="s">
        <v>958</v>
      </c>
      <c r="J3175" t="s">
        <v>959</v>
      </c>
      <c r="K3175" s="4">
        <v>46041</v>
      </c>
      <c r="L3175" s="5">
        <v>0.35665509259259259</v>
      </c>
      <c r="M3175" t="s">
        <v>953</v>
      </c>
      <c r="N3175" s="5">
        <v>1.0763888888888889E-3</v>
      </c>
      <c r="O3175" t="s">
        <v>960</v>
      </c>
      <c r="P3175">
        <v>0</v>
      </c>
      <c r="Q3175">
        <v>20</v>
      </c>
      <c r="R3175" t="s">
        <v>955</v>
      </c>
    </row>
    <row r="3176" spans="1:19" x14ac:dyDescent="0.25">
      <c r="A3176" s="54">
        <f>_xlfn.XLOOKUP(B3176,'School Lookup'!D:D,'School Lookup'!F:F,0)</f>
        <v>682471</v>
      </c>
      <c r="B3176" s="54" t="str">
        <f>_xlfn.XLOOKUP(C3176,'School Lookup'!A:A,'School Lookup'!D:D,_xlfn.XLOOKUP(C3176,'School Lookup'!B:B,'School Lookup'!D:D,_xlfn.XLOOKUP(C3176,'School Lookup'!C:C,'School Lookup'!D:D,0)))</f>
        <v>Ridgeway Primary School</v>
      </c>
      <c r="C3176" t="s">
        <v>327</v>
      </c>
      <c r="D3176">
        <v>500</v>
      </c>
      <c r="E3176" t="s">
        <v>16</v>
      </c>
      <c r="F3176" t="s">
        <v>734</v>
      </c>
      <c r="G3176" t="s">
        <v>328</v>
      </c>
      <c r="H3176" t="s">
        <v>885</v>
      </c>
      <c r="I3176" t="s">
        <v>958</v>
      </c>
      <c r="J3176" t="s">
        <v>959</v>
      </c>
      <c r="K3176" s="4">
        <v>46041</v>
      </c>
      <c r="L3176" s="5">
        <v>0.35665509259259259</v>
      </c>
      <c r="M3176" t="s">
        <v>953</v>
      </c>
      <c r="N3176" s="5">
        <v>1.0763888888888889E-3</v>
      </c>
      <c r="O3176" t="s">
        <v>960</v>
      </c>
      <c r="P3176">
        <v>0</v>
      </c>
      <c r="Q3176">
        <v>20</v>
      </c>
      <c r="R3176" t="s">
        <v>961</v>
      </c>
      <c r="S3176" t="s">
        <v>955</v>
      </c>
    </row>
    <row r="3177" spans="1:19" x14ac:dyDescent="0.25">
      <c r="A3177" s="54">
        <f>_xlfn.XLOOKUP(B3177,'School Lookup'!D:D,'School Lookup'!F:F,0)</f>
        <v>682471</v>
      </c>
      <c r="B3177" s="54" t="str">
        <f>_xlfn.XLOOKUP(C3177,'School Lookup'!A:A,'School Lookup'!D:D,_xlfn.XLOOKUP(C3177,'School Lookup'!B:B,'School Lookup'!D:D,_xlfn.XLOOKUP(C3177,'School Lookup'!C:C,'School Lookup'!D:D,0)))</f>
        <v>Ridgeway Primary School</v>
      </c>
      <c r="C3177" t="s">
        <v>327</v>
      </c>
      <c r="D3177" t="s">
        <v>963</v>
      </c>
      <c r="E3177" t="s">
        <v>16</v>
      </c>
      <c r="F3177" t="s">
        <v>734</v>
      </c>
      <c r="G3177" t="s">
        <v>328</v>
      </c>
      <c r="H3177" t="s">
        <v>885</v>
      </c>
      <c r="I3177" t="s">
        <v>958</v>
      </c>
      <c r="J3177" t="s">
        <v>959</v>
      </c>
      <c r="K3177" s="4">
        <v>46041</v>
      </c>
      <c r="L3177" s="5">
        <v>0.4243865740740741</v>
      </c>
      <c r="M3177" t="s">
        <v>953</v>
      </c>
      <c r="N3177" s="5">
        <v>3.7037037037037035E-4</v>
      </c>
      <c r="O3177" t="s">
        <v>960</v>
      </c>
      <c r="P3177">
        <v>0</v>
      </c>
      <c r="Q3177">
        <v>20</v>
      </c>
      <c r="R3177" t="s">
        <v>955</v>
      </c>
    </row>
    <row r="3178" spans="1:19" x14ac:dyDescent="0.25">
      <c r="A3178" s="54">
        <f>_xlfn.XLOOKUP(B3178,'School Lookup'!D:D,'School Lookup'!F:F,0)</f>
        <v>682471</v>
      </c>
      <c r="B3178" s="54" t="str">
        <f>_xlfn.XLOOKUP(C3178,'School Lookup'!A:A,'School Lookup'!D:D,_xlfn.XLOOKUP(C3178,'School Lookup'!B:B,'School Lookup'!D:D,_xlfn.XLOOKUP(C3178,'School Lookup'!C:C,'School Lookup'!D:D,0)))</f>
        <v>Ridgeway Primary School</v>
      </c>
      <c r="C3178" t="s">
        <v>327</v>
      </c>
      <c r="D3178">
        <v>500</v>
      </c>
      <c r="E3178" t="s">
        <v>16</v>
      </c>
      <c r="F3178" t="s">
        <v>734</v>
      </c>
      <c r="G3178" t="s">
        <v>328</v>
      </c>
      <c r="H3178" t="s">
        <v>885</v>
      </c>
      <c r="I3178" t="s">
        <v>958</v>
      </c>
      <c r="J3178" t="s">
        <v>959</v>
      </c>
      <c r="K3178" s="4">
        <v>46041</v>
      </c>
      <c r="L3178" s="5">
        <v>0.4243865740740741</v>
      </c>
      <c r="M3178" t="s">
        <v>953</v>
      </c>
      <c r="N3178" s="5">
        <v>3.7037037037037035E-4</v>
      </c>
      <c r="O3178" t="s">
        <v>960</v>
      </c>
      <c r="P3178">
        <v>0</v>
      </c>
      <c r="Q3178">
        <v>20</v>
      </c>
      <c r="R3178" t="s">
        <v>961</v>
      </c>
      <c r="S3178" t="s">
        <v>955</v>
      </c>
    </row>
    <row r="3179" spans="1:19" x14ac:dyDescent="0.25">
      <c r="A3179" s="54">
        <f>_xlfn.XLOOKUP(B3179,'School Lookup'!D:D,'School Lookup'!F:F,0)</f>
        <v>682471</v>
      </c>
      <c r="B3179" s="54" t="str">
        <f>_xlfn.XLOOKUP(C3179,'School Lookup'!A:A,'School Lookup'!D:D,_xlfn.XLOOKUP(C3179,'School Lookup'!B:B,'School Lookup'!D:D,_xlfn.XLOOKUP(C3179,'School Lookup'!C:C,'School Lookup'!D:D,0)))</f>
        <v>Ridgeway Primary School</v>
      </c>
      <c r="C3179" t="s">
        <v>327</v>
      </c>
      <c r="D3179" t="s">
        <v>963</v>
      </c>
      <c r="E3179" t="s">
        <v>16</v>
      </c>
      <c r="F3179" t="s">
        <v>734</v>
      </c>
      <c r="G3179" t="s">
        <v>328</v>
      </c>
      <c r="H3179" t="s">
        <v>885</v>
      </c>
      <c r="I3179" t="s">
        <v>958</v>
      </c>
      <c r="J3179" t="s">
        <v>959</v>
      </c>
      <c r="K3179" s="4">
        <v>46041</v>
      </c>
      <c r="L3179" s="5">
        <v>0.4249074074074074</v>
      </c>
      <c r="M3179" t="s">
        <v>953</v>
      </c>
      <c r="N3179" s="5">
        <v>4.1666666666666669E-4</v>
      </c>
      <c r="O3179" t="s">
        <v>960</v>
      </c>
      <c r="P3179">
        <v>0</v>
      </c>
      <c r="Q3179">
        <v>20</v>
      </c>
      <c r="R3179" t="s">
        <v>955</v>
      </c>
    </row>
    <row r="3180" spans="1:19" x14ac:dyDescent="0.25">
      <c r="A3180" s="54">
        <f>_xlfn.XLOOKUP(B3180,'School Lookup'!D:D,'School Lookup'!F:F,0)</f>
        <v>682471</v>
      </c>
      <c r="B3180" s="54" t="str">
        <f>_xlfn.XLOOKUP(C3180,'School Lookup'!A:A,'School Lookup'!D:D,_xlfn.XLOOKUP(C3180,'School Lookup'!B:B,'School Lookup'!D:D,_xlfn.XLOOKUP(C3180,'School Lookup'!C:C,'School Lookup'!D:D,0)))</f>
        <v>Ridgeway Primary School</v>
      </c>
      <c r="C3180" t="s">
        <v>327</v>
      </c>
      <c r="D3180">
        <v>500</v>
      </c>
      <c r="E3180" t="s">
        <v>16</v>
      </c>
      <c r="F3180" t="s">
        <v>734</v>
      </c>
      <c r="G3180" t="s">
        <v>328</v>
      </c>
      <c r="H3180" t="s">
        <v>885</v>
      </c>
      <c r="I3180" t="s">
        <v>958</v>
      </c>
      <c r="J3180" t="s">
        <v>959</v>
      </c>
      <c r="K3180" s="4">
        <v>46041</v>
      </c>
      <c r="L3180" s="5">
        <v>0.4249074074074074</v>
      </c>
      <c r="M3180" t="s">
        <v>953</v>
      </c>
      <c r="N3180" s="5">
        <v>4.1666666666666669E-4</v>
      </c>
      <c r="O3180" t="s">
        <v>960</v>
      </c>
      <c r="P3180">
        <v>0</v>
      </c>
      <c r="Q3180">
        <v>20</v>
      </c>
      <c r="R3180" t="s">
        <v>961</v>
      </c>
      <c r="S3180" t="s">
        <v>955</v>
      </c>
    </row>
    <row r="3181" spans="1:19" x14ac:dyDescent="0.25">
      <c r="A3181" s="54">
        <f>_xlfn.XLOOKUP(B3181,'School Lookup'!D:D,'School Lookup'!F:F,0)</f>
        <v>682471</v>
      </c>
      <c r="B3181" s="54" t="str">
        <f>_xlfn.XLOOKUP(C3181,'School Lookup'!A:A,'School Lookup'!D:D,_xlfn.XLOOKUP(C3181,'School Lookup'!B:B,'School Lookup'!D:D,_xlfn.XLOOKUP(C3181,'School Lookup'!C:C,'School Lookup'!D:D,0)))</f>
        <v>Ridgeway Primary School</v>
      </c>
      <c r="C3181" t="s">
        <v>327</v>
      </c>
      <c r="D3181" t="s">
        <v>963</v>
      </c>
      <c r="E3181" t="s">
        <v>16</v>
      </c>
      <c r="F3181" t="s">
        <v>734</v>
      </c>
      <c r="G3181" t="s">
        <v>328</v>
      </c>
      <c r="H3181" t="s">
        <v>885</v>
      </c>
      <c r="I3181" t="s">
        <v>958</v>
      </c>
      <c r="J3181" t="s">
        <v>959</v>
      </c>
      <c r="K3181" s="4">
        <v>46041</v>
      </c>
      <c r="L3181" s="5">
        <v>0.43604166666666666</v>
      </c>
      <c r="M3181" t="s">
        <v>953</v>
      </c>
      <c r="N3181" s="5">
        <v>3.9351851851851852E-4</v>
      </c>
      <c r="O3181" t="s">
        <v>960</v>
      </c>
      <c r="P3181">
        <v>0</v>
      </c>
      <c r="Q3181">
        <v>20</v>
      </c>
      <c r="R3181" t="s">
        <v>955</v>
      </c>
    </row>
    <row r="3182" spans="1:19" x14ac:dyDescent="0.25">
      <c r="A3182" s="54">
        <f>_xlfn.XLOOKUP(B3182,'School Lookup'!D:D,'School Lookup'!F:F,0)</f>
        <v>682471</v>
      </c>
      <c r="B3182" s="54" t="str">
        <f>_xlfn.XLOOKUP(C3182,'School Lookup'!A:A,'School Lookup'!D:D,_xlfn.XLOOKUP(C3182,'School Lookup'!B:B,'School Lookup'!D:D,_xlfn.XLOOKUP(C3182,'School Lookup'!C:C,'School Lookup'!D:D,0)))</f>
        <v>Ridgeway Primary School</v>
      </c>
      <c r="C3182" t="s">
        <v>327</v>
      </c>
      <c r="D3182">
        <v>500</v>
      </c>
      <c r="E3182" t="s">
        <v>16</v>
      </c>
      <c r="F3182" t="s">
        <v>734</v>
      </c>
      <c r="G3182" t="s">
        <v>328</v>
      </c>
      <c r="H3182" t="s">
        <v>885</v>
      </c>
      <c r="I3182" t="s">
        <v>958</v>
      </c>
      <c r="J3182" t="s">
        <v>959</v>
      </c>
      <c r="K3182" s="4">
        <v>46041</v>
      </c>
      <c r="L3182" s="5">
        <v>0.43604166666666666</v>
      </c>
      <c r="M3182" t="s">
        <v>953</v>
      </c>
      <c r="N3182" s="5">
        <v>3.9351851851851852E-4</v>
      </c>
      <c r="O3182" t="s">
        <v>960</v>
      </c>
      <c r="P3182">
        <v>0</v>
      </c>
      <c r="Q3182">
        <v>20</v>
      </c>
      <c r="R3182" t="s">
        <v>961</v>
      </c>
      <c r="S3182" t="s">
        <v>955</v>
      </c>
    </row>
    <row r="3183" spans="1:19" x14ac:dyDescent="0.25">
      <c r="A3183" s="54">
        <f>_xlfn.XLOOKUP(B3183,'School Lookup'!D:D,'School Lookup'!F:F,0)</f>
        <v>682471</v>
      </c>
      <c r="B3183" s="54" t="str">
        <f>_xlfn.XLOOKUP(C3183,'School Lookup'!A:A,'School Lookup'!D:D,_xlfn.XLOOKUP(C3183,'School Lookup'!B:B,'School Lookup'!D:D,_xlfn.XLOOKUP(C3183,'School Lookup'!C:C,'School Lookup'!D:D,0)))</f>
        <v>Ridgeway Primary School</v>
      </c>
      <c r="C3183" t="s">
        <v>327</v>
      </c>
      <c r="D3183">
        <v>500</v>
      </c>
      <c r="E3183" t="s">
        <v>16</v>
      </c>
      <c r="F3183" t="s">
        <v>734</v>
      </c>
      <c r="G3183" t="s">
        <v>328</v>
      </c>
      <c r="H3183" t="s">
        <v>885</v>
      </c>
      <c r="I3183" t="s">
        <v>958</v>
      </c>
      <c r="J3183" t="s">
        <v>959</v>
      </c>
      <c r="K3183" s="4">
        <v>46041</v>
      </c>
      <c r="L3183" s="5">
        <v>0.49690972222222224</v>
      </c>
      <c r="M3183" t="s">
        <v>953</v>
      </c>
      <c r="N3183" s="5">
        <v>6.9444444444444444E-5</v>
      </c>
      <c r="O3183" t="s">
        <v>960</v>
      </c>
      <c r="P3183">
        <v>0</v>
      </c>
      <c r="Q3183">
        <v>20</v>
      </c>
      <c r="R3183" t="s">
        <v>961</v>
      </c>
      <c r="S3183" t="s">
        <v>955</v>
      </c>
    </row>
    <row r="3184" spans="1:19" x14ac:dyDescent="0.25">
      <c r="A3184" s="54">
        <f>_xlfn.XLOOKUP(B3184,'School Lookup'!D:D,'School Lookup'!F:F,0)</f>
        <v>682471</v>
      </c>
      <c r="B3184" s="54" t="str">
        <f>_xlfn.XLOOKUP(C3184,'School Lookup'!A:A,'School Lookup'!D:D,_xlfn.XLOOKUP(C3184,'School Lookup'!B:B,'School Lookup'!D:D,_xlfn.XLOOKUP(C3184,'School Lookup'!C:C,'School Lookup'!D:D,0)))</f>
        <v>Ridgeway Primary School</v>
      </c>
      <c r="C3184" t="s">
        <v>327</v>
      </c>
      <c r="D3184">
        <v>500</v>
      </c>
      <c r="E3184" t="s">
        <v>16</v>
      </c>
      <c r="F3184" t="s">
        <v>734</v>
      </c>
      <c r="G3184" t="s">
        <v>328</v>
      </c>
      <c r="H3184" t="s">
        <v>885</v>
      </c>
      <c r="I3184" t="s">
        <v>958</v>
      </c>
      <c r="J3184" t="s">
        <v>959</v>
      </c>
      <c r="K3184" s="4">
        <v>46041</v>
      </c>
      <c r="L3184" s="5">
        <v>0.50427083333333333</v>
      </c>
      <c r="M3184" t="s">
        <v>953</v>
      </c>
      <c r="N3184" s="5">
        <v>4.6296296296296294E-5</v>
      </c>
      <c r="O3184" t="s">
        <v>960</v>
      </c>
      <c r="P3184">
        <v>0</v>
      </c>
      <c r="Q3184">
        <v>20</v>
      </c>
      <c r="R3184" t="s">
        <v>961</v>
      </c>
      <c r="S3184" t="s">
        <v>955</v>
      </c>
    </row>
    <row r="3185" spans="1:19" x14ac:dyDescent="0.25">
      <c r="A3185" s="54">
        <f>_xlfn.XLOOKUP(B3185,'School Lookup'!D:D,'School Lookup'!F:F,0)</f>
        <v>682471</v>
      </c>
      <c r="B3185" s="54" t="str">
        <f>_xlfn.XLOOKUP(C3185,'School Lookup'!A:A,'School Lookup'!D:D,_xlfn.XLOOKUP(C3185,'School Lookup'!B:B,'School Lookup'!D:D,_xlfn.XLOOKUP(C3185,'School Lookup'!C:C,'School Lookup'!D:D,0)))</f>
        <v>Ridgeway Primary School</v>
      </c>
      <c r="C3185" t="s">
        <v>327</v>
      </c>
      <c r="D3185">
        <v>500</v>
      </c>
      <c r="E3185" t="s">
        <v>16</v>
      </c>
      <c r="F3185" t="s">
        <v>734</v>
      </c>
      <c r="G3185" t="s">
        <v>328</v>
      </c>
      <c r="H3185" t="s">
        <v>885</v>
      </c>
      <c r="I3185" t="s">
        <v>958</v>
      </c>
      <c r="J3185" t="s">
        <v>959</v>
      </c>
      <c r="K3185" s="4">
        <v>46041</v>
      </c>
      <c r="L3185" s="5">
        <v>0.50675925925925924</v>
      </c>
      <c r="M3185" t="s">
        <v>953</v>
      </c>
      <c r="N3185" s="5">
        <v>3.4722222222222222E-5</v>
      </c>
      <c r="O3185" t="s">
        <v>960</v>
      </c>
      <c r="P3185">
        <v>0</v>
      </c>
      <c r="Q3185">
        <v>20</v>
      </c>
      <c r="R3185" t="s">
        <v>961</v>
      </c>
      <c r="S3185" t="s">
        <v>955</v>
      </c>
    </row>
    <row r="3186" spans="1:19" x14ac:dyDescent="0.25">
      <c r="A3186" s="54">
        <f>_xlfn.XLOOKUP(B3186,'School Lookup'!D:D,'School Lookup'!F:F,0)</f>
        <v>682471</v>
      </c>
      <c r="B3186" s="54" t="str">
        <f>_xlfn.XLOOKUP(C3186,'School Lookup'!A:A,'School Lookup'!D:D,_xlfn.XLOOKUP(C3186,'School Lookup'!B:B,'School Lookup'!D:D,_xlfn.XLOOKUP(C3186,'School Lookup'!C:C,'School Lookup'!D:D,0)))</f>
        <v>Ridgeway Primary School</v>
      </c>
      <c r="C3186" t="s">
        <v>327</v>
      </c>
      <c r="D3186">
        <v>500</v>
      </c>
      <c r="E3186" t="s">
        <v>16</v>
      </c>
      <c r="F3186" t="s">
        <v>734</v>
      </c>
      <c r="G3186" t="s">
        <v>328</v>
      </c>
      <c r="H3186" t="s">
        <v>885</v>
      </c>
      <c r="I3186" t="s">
        <v>958</v>
      </c>
      <c r="J3186" t="s">
        <v>959</v>
      </c>
      <c r="K3186" s="4">
        <v>46041</v>
      </c>
      <c r="L3186" s="5">
        <v>0.52175925925925926</v>
      </c>
      <c r="M3186" t="s">
        <v>953</v>
      </c>
      <c r="N3186" s="5">
        <v>3.4722222222222222E-5</v>
      </c>
      <c r="O3186" t="s">
        <v>960</v>
      </c>
      <c r="P3186">
        <v>0</v>
      </c>
      <c r="Q3186">
        <v>20</v>
      </c>
      <c r="R3186" t="s">
        <v>961</v>
      </c>
      <c r="S3186" t="s">
        <v>955</v>
      </c>
    </row>
    <row r="3187" spans="1:19" x14ac:dyDescent="0.25">
      <c r="A3187" s="54">
        <f>_xlfn.XLOOKUP(B3187,'School Lookup'!D:D,'School Lookup'!F:F,0)</f>
        <v>682471</v>
      </c>
      <c r="B3187" s="54" t="str">
        <f>_xlfn.XLOOKUP(C3187,'School Lookup'!A:A,'School Lookup'!D:D,_xlfn.XLOOKUP(C3187,'School Lookup'!B:B,'School Lookup'!D:D,_xlfn.XLOOKUP(C3187,'School Lookup'!C:C,'School Lookup'!D:D,0)))</f>
        <v>Ridgeway Primary School</v>
      </c>
      <c r="C3187" t="s">
        <v>327</v>
      </c>
      <c r="D3187">
        <v>500</v>
      </c>
      <c r="E3187" t="s">
        <v>16</v>
      </c>
      <c r="F3187" t="s">
        <v>734</v>
      </c>
      <c r="G3187" t="s">
        <v>328</v>
      </c>
      <c r="H3187" t="s">
        <v>885</v>
      </c>
      <c r="I3187" t="s">
        <v>958</v>
      </c>
      <c r="J3187" t="s">
        <v>959</v>
      </c>
      <c r="K3187" s="4">
        <v>46041</v>
      </c>
      <c r="L3187" s="5">
        <v>0.54067129629629629</v>
      </c>
      <c r="M3187" t="s">
        <v>953</v>
      </c>
      <c r="N3187" s="5">
        <v>3.4722222222222222E-5</v>
      </c>
      <c r="O3187" t="s">
        <v>960</v>
      </c>
      <c r="P3187">
        <v>0</v>
      </c>
      <c r="Q3187">
        <v>20</v>
      </c>
      <c r="R3187" t="s">
        <v>961</v>
      </c>
      <c r="S3187" t="s">
        <v>955</v>
      </c>
    </row>
    <row r="3188" spans="1:19" x14ac:dyDescent="0.25">
      <c r="A3188" s="54">
        <f>_xlfn.XLOOKUP(B3188,'School Lookup'!D:D,'School Lookup'!F:F,0)</f>
        <v>682471</v>
      </c>
      <c r="B3188" s="54" t="str">
        <f>_xlfn.XLOOKUP(C3188,'School Lookup'!A:A,'School Lookup'!D:D,_xlfn.XLOOKUP(C3188,'School Lookup'!B:B,'School Lookup'!D:D,_xlfn.XLOOKUP(C3188,'School Lookup'!C:C,'School Lookup'!D:D,0)))</f>
        <v>Ridgeway Primary School</v>
      </c>
      <c r="C3188" t="s">
        <v>327</v>
      </c>
      <c r="D3188">
        <v>500</v>
      </c>
      <c r="E3188" t="s">
        <v>16</v>
      </c>
      <c r="F3188" t="s">
        <v>734</v>
      </c>
      <c r="G3188" t="s">
        <v>328</v>
      </c>
      <c r="H3188" t="s">
        <v>885</v>
      </c>
      <c r="I3188" t="s">
        <v>958</v>
      </c>
      <c r="J3188" t="s">
        <v>959</v>
      </c>
      <c r="K3188" s="4">
        <v>46041</v>
      </c>
      <c r="L3188" s="5">
        <v>0.54549768518518515</v>
      </c>
      <c r="M3188" t="s">
        <v>953</v>
      </c>
      <c r="N3188" s="5">
        <v>3.4722222222222222E-5</v>
      </c>
      <c r="O3188" t="s">
        <v>960</v>
      </c>
      <c r="P3188">
        <v>0</v>
      </c>
      <c r="Q3188">
        <v>20</v>
      </c>
      <c r="R3188" t="s">
        <v>961</v>
      </c>
      <c r="S3188" t="s">
        <v>955</v>
      </c>
    </row>
    <row r="3189" spans="1:19" x14ac:dyDescent="0.25">
      <c r="A3189" s="54">
        <f>_xlfn.XLOOKUP(B3189,'School Lookup'!D:D,'School Lookup'!F:F,0)</f>
        <v>682471</v>
      </c>
      <c r="B3189" s="54" t="str">
        <f>_xlfn.XLOOKUP(C3189,'School Lookup'!A:A,'School Lookup'!D:D,_xlfn.XLOOKUP(C3189,'School Lookup'!B:B,'School Lookup'!D:D,_xlfn.XLOOKUP(C3189,'School Lookup'!C:C,'School Lookup'!D:D,0)))</f>
        <v>Ridgeway Primary School</v>
      </c>
      <c r="C3189" t="s">
        <v>327</v>
      </c>
      <c r="D3189">
        <v>500</v>
      </c>
      <c r="E3189" t="s">
        <v>16</v>
      </c>
      <c r="F3189" t="s">
        <v>734</v>
      </c>
      <c r="G3189" t="s">
        <v>328</v>
      </c>
      <c r="H3189" t="s">
        <v>885</v>
      </c>
      <c r="I3189" t="s">
        <v>958</v>
      </c>
      <c r="J3189" t="s">
        <v>959</v>
      </c>
      <c r="K3189" s="4">
        <v>46041</v>
      </c>
      <c r="L3189" s="5">
        <v>0.54633101851851851</v>
      </c>
      <c r="M3189" t="s">
        <v>953</v>
      </c>
      <c r="N3189" s="5">
        <v>3.4722222222222222E-5</v>
      </c>
      <c r="O3189" t="s">
        <v>960</v>
      </c>
      <c r="P3189">
        <v>0</v>
      </c>
      <c r="Q3189">
        <v>20</v>
      </c>
      <c r="R3189" t="s">
        <v>961</v>
      </c>
      <c r="S3189" t="s">
        <v>955</v>
      </c>
    </row>
    <row r="3190" spans="1:19" x14ac:dyDescent="0.25">
      <c r="A3190" s="54">
        <f>_xlfn.XLOOKUP(B3190,'School Lookup'!D:D,'School Lookup'!F:F,0)</f>
        <v>682471</v>
      </c>
      <c r="B3190" s="54" t="str">
        <f>_xlfn.XLOOKUP(C3190,'School Lookup'!A:A,'School Lookup'!D:D,_xlfn.XLOOKUP(C3190,'School Lookup'!B:B,'School Lookup'!D:D,_xlfn.XLOOKUP(C3190,'School Lookup'!C:C,'School Lookup'!D:D,0)))</f>
        <v>Ridgeway Primary School</v>
      </c>
      <c r="C3190" t="s">
        <v>327</v>
      </c>
      <c r="D3190">
        <v>500</v>
      </c>
      <c r="E3190" t="s">
        <v>16</v>
      </c>
      <c r="F3190" t="s">
        <v>734</v>
      </c>
      <c r="G3190" t="s">
        <v>328</v>
      </c>
      <c r="H3190" t="s">
        <v>885</v>
      </c>
      <c r="I3190" t="s">
        <v>958</v>
      </c>
      <c r="J3190" t="s">
        <v>959</v>
      </c>
      <c r="K3190" s="4">
        <v>46041</v>
      </c>
      <c r="L3190" s="5">
        <v>0.55002314814814812</v>
      </c>
      <c r="M3190" t="s">
        <v>953</v>
      </c>
      <c r="N3190" s="5">
        <v>3.4722222222222222E-5</v>
      </c>
      <c r="O3190" t="s">
        <v>960</v>
      </c>
      <c r="P3190">
        <v>0</v>
      </c>
      <c r="Q3190">
        <v>20</v>
      </c>
      <c r="R3190" t="s">
        <v>961</v>
      </c>
      <c r="S3190" t="s">
        <v>955</v>
      </c>
    </row>
    <row r="3191" spans="1:19" x14ac:dyDescent="0.25">
      <c r="A3191" s="54">
        <f>_xlfn.XLOOKUP(B3191,'School Lookup'!D:D,'School Lookup'!F:F,0)</f>
        <v>682471</v>
      </c>
      <c r="B3191" s="54" t="str">
        <f>_xlfn.XLOOKUP(C3191,'School Lookup'!A:A,'School Lookup'!D:D,_xlfn.XLOOKUP(C3191,'School Lookup'!B:B,'School Lookup'!D:D,_xlfn.XLOOKUP(C3191,'School Lookup'!C:C,'School Lookup'!D:D,0)))</f>
        <v>Ridgeway Primary School</v>
      </c>
      <c r="C3191" t="s">
        <v>327</v>
      </c>
      <c r="D3191">
        <v>500</v>
      </c>
      <c r="E3191" t="s">
        <v>16</v>
      </c>
      <c r="F3191" t="s">
        <v>734</v>
      </c>
      <c r="G3191" t="s">
        <v>328</v>
      </c>
      <c r="H3191" t="s">
        <v>885</v>
      </c>
      <c r="I3191" t="s">
        <v>958</v>
      </c>
      <c r="J3191" t="s">
        <v>959</v>
      </c>
      <c r="K3191" s="4">
        <v>46041</v>
      </c>
      <c r="L3191" s="5">
        <v>0.56690972222222225</v>
      </c>
      <c r="M3191" t="s">
        <v>953</v>
      </c>
      <c r="N3191" s="5">
        <v>2.3148148148148147E-5</v>
      </c>
      <c r="O3191" t="s">
        <v>960</v>
      </c>
      <c r="P3191">
        <v>0</v>
      </c>
      <c r="Q3191">
        <v>20</v>
      </c>
      <c r="R3191" t="s">
        <v>961</v>
      </c>
      <c r="S3191" t="s">
        <v>955</v>
      </c>
    </row>
    <row r="3192" spans="1:19" x14ac:dyDescent="0.25">
      <c r="A3192" s="54">
        <f>_xlfn.XLOOKUP(B3192,'School Lookup'!D:D,'School Lookup'!F:F,0)</f>
        <v>682471</v>
      </c>
      <c r="B3192" s="54" t="str">
        <f>_xlfn.XLOOKUP(C3192,'School Lookup'!A:A,'School Lookup'!D:D,_xlfn.XLOOKUP(C3192,'School Lookup'!B:B,'School Lookup'!D:D,_xlfn.XLOOKUP(C3192,'School Lookup'!C:C,'School Lookup'!D:D,0)))</f>
        <v>Ridgeway Primary School</v>
      </c>
      <c r="C3192" t="s">
        <v>327</v>
      </c>
      <c r="D3192">
        <v>500</v>
      </c>
      <c r="E3192" t="s">
        <v>16</v>
      </c>
      <c r="F3192" t="s">
        <v>734</v>
      </c>
      <c r="G3192" t="s">
        <v>328</v>
      </c>
      <c r="H3192" t="s">
        <v>885</v>
      </c>
      <c r="I3192" t="s">
        <v>958</v>
      </c>
      <c r="J3192" t="s">
        <v>959</v>
      </c>
      <c r="K3192" s="4">
        <v>46041</v>
      </c>
      <c r="L3192" s="5">
        <v>0.56811342592592595</v>
      </c>
      <c r="M3192" t="s">
        <v>953</v>
      </c>
      <c r="N3192" s="5">
        <v>3.4722222222222222E-5</v>
      </c>
      <c r="O3192" t="s">
        <v>960</v>
      </c>
      <c r="P3192">
        <v>0</v>
      </c>
      <c r="Q3192">
        <v>20</v>
      </c>
      <c r="R3192" t="s">
        <v>961</v>
      </c>
      <c r="S3192" t="s">
        <v>955</v>
      </c>
    </row>
    <row r="3193" spans="1:19" x14ac:dyDescent="0.25">
      <c r="A3193" s="54">
        <f>_xlfn.XLOOKUP(B3193,'School Lookup'!D:D,'School Lookup'!F:F,0)</f>
        <v>231471</v>
      </c>
      <c r="B3193" s="54" t="str">
        <f>_xlfn.XLOOKUP(C3193,'School Lookup'!A:A,'School Lookup'!D:D,_xlfn.XLOOKUP(C3193,'School Lookup'!B:B,'School Lookup'!D:D,_xlfn.XLOOKUP(C3193,'School Lookup'!C:C,'School Lookup'!D:D,0)))</f>
        <v>Leys Junior School</v>
      </c>
      <c r="C3193" t="s">
        <v>19</v>
      </c>
      <c r="D3193" t="s">
        <v>2255</v>
      </c>
      <c r="E3193" t="s">
        <v>16</v>
      </c>
      <c r="F3193" t="s">
        <v>734</v>
      </c>
      <c r="G3193" t="s">
        <v>217</v>
      </c>
      <c r="H3193" t="s">
        <v>842</v>
      </c>
      <c r="I3193" t="s">
        <v>980</v>
      </c>
      <c r="J3193" t="s">
        <v>981</v>
      </c>
      <c r="K3193" s="4">
        <v>46041</v>
      </c>
      <c r="L3193" s="5">
        <v>0.35817129629629629</v>
      </c>
      <c r="M3193" t="s">
        <v>953</v>
      </c>
      <c r="N3193" s="5">
        <v>4.7453703703703704E-4</v>
      </c>
      <c r="O3193" t="s">
        <v>982</v>
      </c>
      <c r="P3193">
        <v>0.05</v>
      </c>
      <c r="Q3193">
        <v>20</v>
      </c>
      <c r="R3193" t="s">
        <v>1011</v>
      </c>
      <c r="S3193" t="s">
        <v>984</v>
      </c>
    </row>
    <row r="3194" spans="1:19" x14ac:dyDescent="0.25">
      <c r="A3194" s="54">
        <f>_xlfn.XLOOKUP(B3194,'School Lookup'!D:D,'School Lookup'!F:F,0)</f>
        <v>231471</v>
      </c>
      <c r="B3194" s="54" t="str">
        <f>_xlfn.XLOOKUP(C3194,'School Lookup'!A:A,'School Lookup'!D:D,_xlfn.XLOOKUP(C3194,'School Lookup'!B:B,'School Lookup'!D:D,_xlfn.XLOOKUP(C3194,'School Lookup'!C:C,'School Lookup'!D:D,0)))</f>
        <v>Leys Junior School</v>
      </c>
      <c r="C3194" t="s">
        <v>19</v>
      </c>
      <c r="D3194" t="s">
        <v>1039</v>
      </c>
      <c r="E3194" t="s">
        <v>16</v>
      </c>
      <c r="F3194" t="s">
        <v>734</v>
      </c>
      <c r="G3194" t="s">
        <v>217</v>
      </c>
      <c r="H3194" t="s">
        <v>842</v>
      </c>
      <c r="I3194" t="s">
        <v>980</v>
      </c>
      <c r="J3194" t="s">
        <v>981</v>
      </c>
      <c r="K3194" s="4">
        <v>46041</v>
      </c>
      <c r="L3194" s="5">
        <v>0.40990740740740739</v>
      </c>
      <c r="M3194" t="s">
        <v>953</v>
      </c>
      <c r="N3194" s="5">
        <v>2.476851851851852E-3</v>
      </c>
      <c r="O3194" t="s">
        <v>982</v>
      </c>
      <c r="P3194">
        <v>0.255</v>
      </c>
      <c r="Q3194">
        <v>20</v>
      </c>
      <c r="R3194" t="s">
        <v>983</v>
      </c>
      <c r="S3194" t="s">
        <v>984</v>
      </c>
    </row>
    <row r="3195" spans="1:19" x14ac:dyDescent="0.25">
      <c r="A3195" s="54">
        <f>_xlfn.XLOOKUP(B3195,'School Lookup'!D:D,'School Lookup'!F:F,0)</f>
        <v>231471</v>
      </c>
      <c r="B3195" s="54" t="str">
        <f>_xlfn.XLOOKUP(C3195,'School Lookup'!A:A,'School Lookup'!D:D,_xlfn.XLOOKUP(C3195,'School Lookup'!B:B,'School Lookup'!D:D,_xlfn.XLOOKUP(C3195,'School Lookup'!C:C,'School Lookup'!D:D,0)))</f>
        <v>Leys Junior School</v>
      </c>
      <c r="C3195" t="s">
        <v>19</v>
      </c>
      <c r="D3195" t="s">
        <v>1039</v>
      </c>
      <c r="E3195" t="s">
        <v>16</v>
      </c>
      <c r="F3195" t="s">
        <v>734</v>
      </c>
      <c r="G3195" t="s">
        <v>217</v>
      </c>
      <c r="H3195" t="s">
        <v>842</v>
      </c>
      <c r="I3195" t="s">
        <v>980</v>
      </c>
      <c r="J3195" t="s">
        <v>981</v>
      </c>
      <c r="K3195" s="4">
        <v>46041</v>
      </c>
      <c r="L3195" s="5">
        <v>0.43667824074074074</v>
      </c>
      <c r="M3195" t="s">
        <v>953</v>
      </c>
      <c r="N3195" s="5">
        <v>1.7361111111111112E-4</v>
      </c>
      <c r="O3195" t="s">
        <v>982</v>
      </c>
      <c r="P3195">
        <v>0.02</v>
      </c>
      <c r="Q3195">
        <v>20</v>
      </c>
      <c r="R3195" t="s">
        <v>983</v>
      </c>
      <c r="S3195" t="s">
        <v>984</v>
      </c>
    </row>
    <row r="3196" spans="1:19" x14ac:dyDescent="0.25">
      <c r="A3196" s="54">
        <f>_xlfn.XLOOKUP(B3196,'School Lookup'!D:D,'School Lookup'!F:F,0)</f>
        <v>231471</v>
      </c>
      <c r="B3196" s="54" t="str">
        <f>_xlfn.XLOOKUP(C3196,'School Lookup'!A:A,'School Lookup'!D:D,_xlfn.XLOOKUP(C3196,'School Lookup'!B:B,'School Lookup'!D:D,_xlfn.XLOOKUP(C3196,'School Lookup'!C:C,'School Lookup'!D:D,0)))</f>
        <v>Leys Junior School</v>
      </c>
      <c r="C3196" t="s">
        <v>19</v>
      </c>
      <c r="D3196" t="s">
        <v>1051</v>
      </c>
      <c r="E3196" t="s">
        <v>16</v>
      </c>
      <c r="F3196" t="s">
        <v>734</v>
      </c>
      <c r="G3196" t="s">
        <v>217</v>
      </c>
      <c r="H3196" t="s">
        <v>842</v>
      </c>
      <c r="I3196" t="s">
        <v>980</v>
      </c>
      <c r="J3196" t="s">
        <v>981</v>
      </c>
      <c r="K3196" s="4">
        <v>46041</v>
      </c>
      <c r="L3196" s="5">
        <v>0.47310185185185183</v>
      </c>
      <c r="M3196" t="s">
        <v>953</v>
      </c>
      <c r="N3196" s="5">
        <v>3.1250000000000001E-4</v>
      </c>
      <c r="O3196" t="s">
        <v>982</v>
      </c>
      <c r="P3196">
        <v>3.4000000000000002E-2</v>
      </c>
      <c r="Q3196">
        <v>20</v>
      </c>
      <c r="R3196" t="s">
        <v>993</v>
      </c>
      <c r="S3196" t="s">
        <v>994</v>
      </c>
    </row>
    <row r="3197" spans="1:19" x14ac:dyDescent="0.25">
      <c r="A3197" s="54">
        <f>_xlfn.XLOOKUP(B3197,'School Lookup'!D:D,'School Lookup'!F:F,0)</f>
        <v>231471</v>
      </c>
      <c r="B3197" s="54" t="str">
        <f>_xlfn.XLOOKUP(C3197,'School Lookup'!A:A,'School Lookup'!D:D,_xlfn.XLOOKUP(C3197,'School Lookup'!B:B,'School Lookup'!D:D,_xlfn.XLOOKUP(C3197,'School Lookup'!C:C,'School Lookup'!D:D,0)))</f>
        <v>Leys Junior School</v>
      </c>
      <c r="C3197" t="s">
        <v>19</v>
      </c>
      <c r="D3197" t="s">
        <v>1886</v>
      </c>
      <c r="E3197" t="s">
        <v>16</v>
      </c>
      <c r="F3197" t="s">
        <v>734</v>
      </c>
      <c r="G3197" t="s">
        <v>217</v>
      </c>
      <c r="H3197" t="s">
        <v>842</v>
      </c>
      <c r="I3197" t="s">
        <v>980</v>
      </c>
      <c r="J3197" t="s">
        <v>981</v>
      </c>
      <c r="K3197" s="4">
        <v>46041</v>
      </c>
      <c r="L3197" s="5">
        <v>0.47375</v>
      </c>
      <c r="M3197" t="s">
        <v>953</v>
      </c>
      <c r="N3197" s="5">
        <v>3.3564814814814812E-4</v>
      </c>
      <c r="O3197" t="s">
        <v>982</v>
      </c>
      <c r="P3197">
        <v>7.4999999999999997E-2</v>
      </c>
      <c r="Q3197">
        <v>20</v>
      </c>
      <c r="R3197" t="s">
        <v>989</v>
      </c>
      <c r="S3197" t="s">
        <v>990</v>
      </c>
    </row>
    <row r="3198" spans="1:19" x14ac:dyDescent="0.25">
      <c r="A3198" s="54">
        <f>_xlfn.XLOOKUP(B3198,'School Lookup'!D:D,'School Lookup'!F:F,0)</f>
        <v>231471</v>
      </c>
      <c r="B3198" s="54" t="str">
        <f>_xlfn.XLOOKUP(C3198,'School Lookup'!A:A,'School Lookup'!D:D,_xlfn.XLOOKUP(C3198,'School Lookup'!B:B,'School Lookup'!D:D,_xlfn.XLOOKUP(C3198,'School Lookup'!C:C,'School Lookup'!D:D,0)))</f>
        <v>Leys Junior School</v>
      </c>
      <c r="C3198" t="s">
        <v>19</v>
      </c>
      <c r="D3198" t="s">
        <v>1051</v>
      </c>
      <c r="E3198" t="s">
        <v>16</v>
      </c>
      <c r="F3198" t="s">
        <v>734</v>
      </c>
      <c r="G3198" t="s">
        <v>217</v>
      </c>
      <c r="H3198" t="s">
        <v>842</v>
      </c>
      <c r="I3198" t="s">
        <v>980</v>
      </c>
      <c r="J3198" t="s">
        <v>981</v>
      </c>
      <c r="K3198" s="4">
        <v>46041</v>
      </c>
      <c r="L3198" s="5">
        <v>0.62241898148148145</v>
      </c>
      <c r="M3198" t="s">
        <v>953</v>
      </c>
      <c r="N3198" s="5">
        <v>1.6087962962962963E-3</v>
      </c>
      <c r="O3198" t="s">
        <v>982</v>
      </c>
      <c r="P3198">
        <v>0.16600000000000001</v>
      </c>
      <c r="Q3198">
        <v>20</v>
      </c>
      <c r="R3198" t="s">
        <v>993</v>
      </c>
      <c r="S3198" t="s">
        <v>994</v>
      </c>
    </row>
    <row r="3199" spans="1:19" x14ac:dyDescent="0.25">
      <c r="A3199" s="54">
        <f>_xlfn.XLOOKUP(B3199,'School Lookup'!D:D,'School Lookup'!F:F,0)</f>
        <v>231471</v>
      </c>
      <c r="B3199" s="54" t="str">
        <f>_xlfn.XLOOKUP(C3199,'School Lookup'!A:A,'School Lookup'!D:D,_xlfn.XLOOKUP(C3199,'School Lookup'!B:B,'School Lookup'!D:D,_xlfn.XLOOKUP(C3199,'School Lookup'!C:C,'School Lookup'!D:D,0)))</f>
        <v>Leys Junior School</v>
      </c>
      <c r="C3199" t="s">
        <v>19</v>
      </c>
      <c r="D3199" t="s">
        <v>1234</v>
      </c>
      <c r="E3199" t="s">
        <v>16</v>
      </c>
      <c r="F3199" t="s">
        <v>734</v>
      </c>
      <c r="G3199" t="s">
        <v>217</v>
      </c>
      <c r="H3199" t="s">
        <v>842</v>
      </c>
      <c r="I3199" t="s">
        <v>980</v>
      </c>
      <c r="J3199" t="s">
        <v>981</v>
      </c>
      <c r="K3199" s="4">
        <v>46041</v>
      </c>
      <c r="L3199" s="5">
        <v>0.62437500000000001</v>
      </c>
      <c r="M3199" t="s">
        <v>953</v>
      </c>
      <c r="N3199" s="5">
        <v>4.861111111111111E-4</v>
      </c>
      <c r="O3199" t="s">
        <v>982</v>
      </c>
      <c r="P3199">
        <v>0.108</v>
      </c>
      <c r="Q3199">
        <v>20</v>
      </c>
      <c r="R3199" t="s">
        <v>989</v>
      </c>
      <c r="S3199" t="s">
        <v>990</v>
      </c>
    </row>
    <row r="3200" spans="1:19" x14ac:dyDescent="0.25">
      <c r="A3200" s="54">
        <f>_xlfn.XLOOKUP(B3200,'School Lookup'!D:D,'School Lookup'!F:F,0)</f>
        <v>585323</v>
      </c>
      <c r="B3200" s="54" t="str">
        <f>_xlfn.XLOOKUP(C3200,'School Lookup'!A:A,'School Lookup'!D:D,_xlfn.XLOOKUP(C3200,'School Lookup'!B:B,'School Lookup'!D:D,_xlfn.XLOOKUP(C3200,'School Lookup'!C:C,'School Lookup'!D:D,0)))</f>
        <v>Netherseal St Peters CE Controlled Primary School</v>
      </c>
      <c r="C3200" t="s">
        <v>26</v>
      </c>
      <c r="D3200" t="s">
        <v>1034</v>
      </c>
      <c r="E3200" t="s">
        <v>16</v>
      </c>
      <c r="F3200" t="s">
        <v>734</v>
      </c>
      <c r="G3200" t="s">
        <v>131</v>
      </c>
      <c r="H3200" t="s">
        <v>768</v>
      </c>
      <c r="I3200" t="s">
        <v>980</v>
      </c>
      <c r="J3200" t="s">
        <v>981</v>
      </c>
      <c r="K3200" s="4">
        <v>46041</v>
      </c>
      <c r="L3200" s="5">
        <v>0.3883564814814815</v>
      </c>
      <c r="M3200" t="s">
        <v>953</v>
      </c>
      <c r="N3200" s="5">
        <v>2.0833333333333335E-4</v>
      </c>
      <c r="O3200" t="s">
        <v>982</v>
      </c>
      <c r="P3200">
        <v>2.3E-2</v>
      </c>
      <c r="Q3200">
        <v>20</v>
      </c>
      <c r="R3200" t="s">
        <v>983</v>
      </c>
      <c r="S3200" t="s">
        <v>984</v>
      </c>
    </row>
    <row r="3201" spans="1:19" x14ac:dyDescent="0.25">
      <c r="A3201" s="54">
        <f>_xlfn.XLOOKUP(B3201,'School Lookup'!D:D,'School Lookup'!F:F,0)</f>
        <v>585323</v>
      </c>
      <c r="B3201" s="54" t="str">
        <f>_xlfn.XLOOKUP(C3201,'School Lookup'!A:A,'School Lookup'!D:D,_xlfn.XLOOKUP(C3201,'School Lookup'!B:B,'School Lookup'!D:D,_xlfn.XLOOKUP(C3201,'School Lookup'!C:C,'School Lookup'!D:D,0)))</f>
        <v>Netherseal St Peters CE Controlled Primary School</v>
      </c>
      <c r="C3201" t="s">
        <v>26</v>
      </c>
      <c r="D3201" t="s">
        <v>2256</v>
      </c>
      <c r="E3201" t="s">
        <v>16</v>
      </c>
      <c r="F3201" t="s">
        <v>734</v>
      </c>
      <c r="G3201" t="s">
        <v>131</v>
      </c>
      <c r="H3201" t="s">
        <v>768</v>
      </c>
      <c r="I3201" t="s">
        <v>980</v>
      </c>
      <c r="J3201" t="s">
        <v>981</v>
      </c>
      <c r="K3201" s="4">
        <v>46041</v>
      </c>
      <c r="L3201" s="5">
        <v>0.39006944444444447</v>
      </c>
      <c r="M3201" t="s">
        <v>953</v>
      </c>
      <c r="N3201" s="5">
        <v>7.013888888888889E-3</v>
      </c>
      <c r="O3201" t="s">
        <v>982</v>
      </c>
      <c r="P3201">
        <v>0.71899999999999997</v>
      </c>
      <c r="Q3201">
        <v>20</v>
      </c>
      <c r="R3201" t="s">
        <v>1006</v>
      </c>
      <c r="S3201" t="s">
        <v>994</v>
      </c>
    </row>
    <row r="3202" spans="1:19" x14ac:dyDescent="0.25">
      <c r="A3202" s="54">
        <f>_xlfn.XLOOKUP(B3202,'School Lookup'!D:D,'School Lookup'!F:F,0)</f>
        <v>585323</v>
      </c>
      <c r="B3202" s="54" t="str">
        <f>_xlfn.XLOOKUP(C3202,'School Lookup'!A:A,'School Lookup'!D:D,_xlfn.XLOOKUP(C3202,'School Lookup'!B:B,'School Lookup'!D:D,_xlfn.XLOOKUP(C3202,'School Lookup'!C:C,'School Lookup'!D:D,0)))</f>
        <v>Netherseal St Peters CE Controlled Primary School</v>
      </c>
      <c r="C3202" t="s">
        <v>26</v>
      </c>
      <c r="D3202" t="s">
        <v>1584</v>
      </c>
      <c r="E3202" t="s">
        <v>16</v>
      </c>
      <c r="F3202" t="s">
        <v>734</v>
      </c>
      <c r="G3202" t="s">
        <v>131</v>
      </c>
      <c r="H3202" t="s">
        <v>768</v>
      </c>
      <c r="I3202" t="s">
        <v>980</v>
      </c>
      <c r="J3202" t="s">
        <v>981</v>
      </c>
      <c r="K3202" s="4">
        <v>46041</v>
      </c>
      <c r="L3202" s="5">
        <v>0.39752314814814815</v>
      </c>
      <c r="M3202" t="s">
        <v>953</v>
      </c>
      <c r="N3202" s="5">
        <v>3.0092592592592595E-4</v>
      </c>
      <c r="O3202" t="s">
        <v>982</v>
      </c>
      <c r="P3202">
        <v>3.2000000000000001E-2</v>
      </c>
      <c r="Q3202">
        <v>20</v>
      </c>
      <c r="R3202" t="s">
        <v>998</v>
      </c>
      <c r="S3202" t="s">
        <v>987</v>
      </c>
    </row>
    <row r="3203" spans="1:19" x14ac:dyDescent="0.25">
      <c r="A3203" s="54">
        <f>_xlfn.XLOOKUP(B3203,'School Lookup'!D:D,'School Lookup'!F:F,0)</f>
        <v>585323</v>
      </c>
      <c r="B3203" s="54" t="str">
        <f>_xlfn.XLOOKUP(C3203,'School Lookup'!A:A,'School Lookup'!D:D,_xlfn.XLOOKUP(C3203,'School Lookup'!B:B,'School Lookup'!D:D,_xlfn.XLOOKUP(C3203,'School Lookup'!C:C,'School Lookup'!D:D,0)))</f>
        <v>Netherseal St Peters CE Controlled Primary School</v>
      </c>
      <c r="C3203" t="s">
        <v>26</v>
      </c>
      <c r="D3203" t="s">
        <v>2256</v>
      </c>
      <c r="E3203" t="s">
        <v>16</v>
      </c>
      <c r="F3203" t="s">
        <v>734</v>
      </c>
      <c r="G3203" t="s">
        <v>131</v>
      </c>
      <c r="H3203" t="s">
        <v>768</v>
      </c>
      <c r="I3203" t="s">
        <v>980</v>
      </c>
      <c r="J3203" t="s">
        <v>981</v>
      </c>
      <c r="K3203" s="4">
        <v>46041</v>
      </c>
      <c r="L3203" s="5">
        <v>0.39998842592592593</v>
      </c>
      <c r="M3203" t="s">
        <v>953</v>
      </c>
      <c r="N3203" s="5">
        <v>1.1574074074074073E-3</v>
      </c>
      <c r="O3203" t="s">
        <v>982</v>
      </c>
      <c r="P3203">
        <v>0.12</v>
      </c>
      <c r="Q3203">
        <v>20</v>
      </c>
      <c r="R3203" t="s">
        <v>1006</v>
      </c>
      <c r="S3203" t="s">
        <v>994</v>
      </c>
    </row>
    <row r="3204" spans="1:19" x14ac:dyDescent="0.25">
      <c r="A3204" s="54">
        <f>_xlfn.XLOOKUP(B3204,'School Lookup'!D:D,'School Lookup'!F:F,0)</f>
        <v>585323</v>
      </c>
      <c r="B3204" s="54" t="str">
        <f>_xlfn.XLOOKUP(C3204,'School Lookup'!A:A,'School Lookup'!D:D,_xlfn.XLOOKUP(C3204,'School Lookup'!B:B,'School Lookup'!D:D,_xlfn.XLOOKUP(C3204,'School Lookup'!C:C,'School Lookup'!D:D,0)))</f>
        <v>Netherseal St Peters CE Controlled Primary School</v>
      </c>
      <c r="C3204" t="s">
        <v>26</v>
      </c>
      <c r="D3204" t="s">
        <v>1035</v>
      </c>
      <c r="E3204" t="s">
        <v>16</v>
      </c>
      <c r="F3204" t="s">
        <v>734</v>
      </c>
      <c r="G3204" t="s">
        <v>131</v>
      </c>
      <c r="H3204" t="s">
        <v>768</v>
      </c>
      <c r="I3204" t="s">
        <v>980</v>
      </c>
      <c r="J3204" t="s">
        <v>981</v>
      </c>
      <c r="K3204" s="4">
        <v>46041</v>
      </c>
      <c r="L3204" s="5">
        <v>0.41194444444444445</v>
      </c>
      <c r="M3204" t="s">
        <v>953</v>
      </c>
      <c r="N3204" s="5">
        <v>4.6296296296296294E-5</v>
      </c>
      <c r="O3204" t="s">
        <v>982</v>
      </c>
      <c r="P3204">
        <v>0.02</v>
      </c>
      <c r="Q3204">
        <v>20</v>
      </c>
      <c r="R3204" t="s">
        <v>998</v>
      </c>
      <c r="S3204" t="s">
        <v>987</v>
      </c>
    </row>
    <row r="3205" spans="1:19" x14ac:dyDescent="0.25">
      <c r="A3205" s="54">
        <f>_xlfn.XLOOKUP(B3205,'School Lookup'!D:D,'School Lookup'!F:F,0)</f>
        <v>585323</v>
      </c>
      <c r="B3205" s="54" t="str">
        <f>_xlfn.XLOOKUP(C3205,'School Lookup'!A:A,'School Lookup'!D:D,_xlfn.XLOOKUP(C3205,'School Lookup'!B:B,'School Lookup'!D:D,_xlfn.XLOOKUP(C3205,'School Lookup'!C:C,'School Lookup'!D:D,0)))</f>
        <v>Netherseal St Peters CE Controlled Primary School</v>
      </c>
      <c r="C3205" t="s">
        <v>26</v>
      </c>
      <c r="D3205" t="s">
        <v>1035</v>
      </c>
      <c r="E3205" t="s">
        <v>16</v>
      </c>
      <c r="F3205" t="s">
        <v>734</v>
      </c>
      <c r="G3205" t="s">
        <v>131</v>
      </c>
      <c r="H3205" t="s">
        <v>768</v>
      </c>
      <c r="I3205" t="s">
        <v>980</v>
      </c>
      <c r="J3205" t="s">
        <v>981</v>
      </c>
      <c r="K3205" s="4">
        <v>46041</v>
      </c>
      <c r="L3205" s="5">
        <v>0.41216435185185185</v>
      </c>
      <c r="M3205" t="s">
        <v>953</v>
      </c>
      <c r="N3205" s="5">
        <v>5.7870370370370367E-4</v>
      </c>
      <c r="O3205" t="s">
        <v>982</v>
      </c>
      <c r="P3205">
        <v>6.0999999999999999E-2</v>
      </c>
      <c r="Q3205">
        <v>20</v>
      </c>
      <c r="R3205" t="s">
        <v>998</v>
      </c>
      <c r="S3205" t="s">
        <v>987</v>
      </c>
    </row>
    <row r="3206" spans="1:19" x14ac:dyDescent="0.25">
      <c r="A3206" s="54">
        <f>_xlfn.XLOOKUP(B3206,'School Lookup'!D:D,'School Lookup'!F:F,0)</f>
        <v>231471</v>
      </c>
      <c r="B3206" s="54" t="str">
        <f>_xlfn.XLOOKUP(C3206,'School Lookup'!A:A,'School Lookup'!D:D,_xlfn.XLOOKUP(C3206,'School Lookup'!B:B,'School Lookup'!D:D,_xlfn.XLOOKUP(C3206,'School Lookup'!C:C,'School Lookup'!D:D,0)))</f>
        <v>Leys Junior School</v>
      </c>
      <c r="C3206" t="s">
        <v>19</v>
      </c>
      <c r="D3206" t="s">
        <v>1231</v>
      </c>
      <c r="E3206" t="s">
        <v>16</v>
      </c>
      <c r="F3206" t="s">
        <v>734</v>
      </c>
      <c r="G3206" t="s">
        <v>217</v>
      </c>
      <c r="H3206" t="s">
        <v>842</v>
      </c>
      <c r="I3206" t="s">
        <v>980</v>
      </c>
      <c r="J3206" t="s">
        <v>959</v>
      </c>
      <c r="K3206" s="4">
        <v>46041</v>
      </c>
      <c r="L3206" s="5">
        <v>0.39392361111111113</v>
      </c>
      <c r="M3206" t="s">
        <v>953</v>
      </c>
      <c r="N3206" s="5">
        <v>5.4398148148148144E-4</v>
      </c>
      <c r="O3206" t="s">
        <v>960</v>
      </c>
      <c r="P3206">
        <v>2.1999999999999999E-2</v>
      </c>
      <c r="Q3206">
        <v>20</v>
      </c>
      <c r="R3206" t="s">
        <v>1232</v>
      </c>
      <c r="S3206" t="s">
        <v>966</v>
      </c>
    </row>
    <row r="3207" spans="1:19" x14ac:dyDescent="0.25">
      <c r="A3207" s="54">
        <f>_xlfn.XLOOKUP(B3207,'School Lookup'!D:D,'School Lookup'!F:F,0)</f>
        <v>231471</v>
      </c>
      <c r="B3207" s="54" t="str">
        <f>_xlfn.XLOOKUP(C3207,'School Lookup'!A:A,'School Lookup'!D:D,_xlfn.XLOOKUP(C3207,'School Lookup'!B:B,'School Lookup'!D:D,_xlfn.XLOOKUP(C3207,'School Lookup'!C:C,'School Lookup'!D:D,0)))</f>
        <v>Leys Junior School</v>
      </c>
      <c r="C3207" t="s">
        <v>19</v>
      </c>
      <c r="D3207" t="s">
        <v>2097</v>
      </c>
      <c r="E3207" t="s">
        <v>16</v>
      </c>
      <c r="F3207" t="s">
        <v>734</v>
      </c>
      <c r="G3207" t="s">
        <v>217</v>
      </c>
      <c r="H3207" t="s">
        <v>842</v>
      </c>
      <c r="I3207" t="s">
        <v>980</v>
      </c>
      <c r="J3207" t="s">
        <v>959</v>
      </c>
      <c r="K3207" s="4">
        <v>46041</v>
      </c>
      <c r="L3207" s="5">
        <v>0.41333333333333333</v>
      </c>
      <c r="M3207" t="s">
        <v>953</v>
      </c>
      <c r="N3207" s="5">
        <v>2.0601851851851853E-3</v>
      </c>
      <c r="O3207" t="s">
        <v>960</v>
      </c>
      <c r="P3207">
        <v>2.5999999999999999E-2</v>
      </c>
      <c r="Q3207">
        <v>20</v>
      </c>
      <c r="R3207" t="s">
        <v>1071</v>
      </c>
      <c r="S3207" t="s">
        <v>966</v>
      </c>
    </row>
    <row r="3208" spans="1:19" x14ac:dyDescent="0.25">
      <c r="A3208" s="54">
        <f>_xlfn.XLOOKUP(B3208,'School Lookup'!D:D,'School Lookup'!F:F,0)</f>
        <v>231471</v>
      </c>
      <c r="B3208" s="54" t="str">
        <f>_xlfn.XLOOKUP(C3208,'School Lookup'!A:A,'School Lookup'!D:D,_xlfn.XLOOKUP(C3208,'School Lookup'!B:B,'School Lookup'!D:D,_xlfn.XLOOKUP(C3208,'School Lookup'!C:C,'School Lookup'!D:D,0)))</f>
        <v>Leys Junior School</v>
      </c>
      <c r="C3208" t="s">
        <v>19</v>
      </c>
      <c r="D3208" t="s">
        <v>1231</v>
      </c>
      <c r="E3208" t="s">
        <v>16</v>
      </c>
      <c r="F3208" t="s">
        <v>734</v>
      </c>
      <c r="G3208" t="s">
        <v>217</v>
      </c>
      <c r="H3208" t="s">
        <v>842</v>
      </c>
      <c r="I3208" t="s">
        <v>980</v>
      </c>
      <c r="J3208" t="s">
        <v>959</v>
      </c>
      <c r="K3208" s="4">
        <v>46041</v>
      </c>
      <c r="L3208" s="5">
        <v>0.45996527777777779</v>
      </c>
      <c r="M3208" t="s">
        <v>953</v>
      </c>
      <c r="N3208" s="5">
        <v>2.8240740740740739E-3</v>
      </c>
      <c r="O3208" t="s">
        <v>960</v>
      </c>
      <c r="P3208">
        <v>3.5000000000000003E-2</v>
      </c>
      <c r="Q3208">
        <v>20</v>
      </c>
      <c r="R3208" t="s">
        <v>1232</v>
      </c>
      <c r="S3208" t="s">
        <v>966</v>
      </c>
    </row>
    <row r="3209" spans="1:19" x14ac:dyDescent="0.25">
      <c r="A3209" s="54">
        <f>_xlfn.XLOOKUP(B3209,'School Lookup'!D:D,'School Lookup'!F:F,0)</f>
        <v>231471</v>
      </c>
      <c r="B3209" s="54" t="str">
        <f>_xlfn.XLOOKUP(C3209,'School Lookup'!A:A,'School Lookup'!D:D,_xlfn.XLOOKUP(C3209,'School Lookup'!B:B,'School Lookup'!D:D,_xlfn.XLOOKUP(C3209,'School Lookup'!C:C,'School Lookup'!D:D,0)))</f>
        <v>Leys Junior School</v>
      </c>
      <c r="C3209" t="s">
        <v>19</v>
      </c>
      <c r="D3209" t="s">
        <v>1097</v>
      </c>
      <c r="E3209" t="s">
        <v>16</v>
      </c>
      <c r="F3209" t="s">
        <v>734</v>
      </c>
      <c r="G3209" t="s">
        <v>217</v>
      </c>
      <c r="H3209" t="s">
        <v>842</v>
      </c>
      <c r="I3209" t="s">
        <v>980</v>
      </c>
      <c r="J3209" t="s">
        <v>959</v>
      </c>
      <c r="K3209" s="4">
        <v>46041</v>
      </c>
      <c r="L3209" s="5">
        <v>0.64712962962962961</v>
      </c>
      <c r="M3209" t="s">
        <v>953</v>
      </c>
      <c r="N3209" s="5">
        <v>1.7013888888888887E-2</v>
      </c>
      <c r="O3209" t="s">
        <v>960</v>
      </c>
      <c r="P3209">
        <v>0.20899999999999999</v>
      </c>
      <c r="Q3209">
        <v>20</v>
      </c>
      <c r="R3209" t="s">
        <v>978</v>
      </c>
      <c r="S3209" t="s">
        <v>966</v>
      </c>
    </row>
    <row r="3210" spans="1:19" x14ac:dyDescent="0.25">
      <c r="A3210" s="54">
        <f>_xlfn.XLOOKUP(B3210,'School Lookup'!D:D,'School Lookup'!F:F,0)</f>
        <v>231471</v>
      </c>
      <c r="B3210" s="54" t="str">
        <f>_xlfn.XLOOKUP(C3210,'School Lookup'!A:A,'School Lookup'!D:D,_xlfn.XLOOKUP(C3210,'School Lookup'!B:B,'School Lookup'!D:D,_xlfn.XLOOKUP(C3210,'School Lookup'!C:C,'School Lookup'!D:D,0)))</f>
        <v>Leys Junior School</v>
      </c>
      <c r="C3210" t="s">
        <v>19</v>
      </c>
      <c r="D3210" t="s">
        <v>1539</v>
      </c>
      <c r="E3210" t="s">
        <v>16</v>
      </c>
      <c r="F3210" t="s">
        <v>734</v>
      </c>
      <c r="G3210" t="s">
        <v>217</v>
      </c>
      <c r="H3210" t="s">
        <v>842</v>
      </c>
      <c r="I3210" t="s">
        <v>980</v>
      </c>
      <c r="J3210" t="s">
        <v>959</v>
      </c>
      <c r="K3210" s="4">
        <v>46041</v>
      </c>
      <c r="L3210" s="5">
        <v>0.69888888888888889</v>
      </c>
      <c r="M3210" t="s">
        <v>953</v>
      </c>
      <c r="N3210" s="5">
        <v>7.5231481481481482E-4</v>
      </c>
      <c r="O3210" t="s">
        <v>960</v>
      </c>
      <c r="P3210">
        <v>2.1999999999999999E-2</v>
      </c>
      <c r="Q3210">
        <v>20</v>
      </c>
      <c r="R3210" t="s">
        <v>978</v>
      </c>
      <c r="S3210" t="s">
        <v>966</v>
      </c>
    </row>
    <row r="3211" spans="1:19" x14ac:dyDescent="0.25">
      <c r="A3211" s="54">
        <f>_xlfn.XLOOKUP(B3211,'School Lookup'!D:D,'School Lookup'!F:F,0)</f>
        <v>856243</v>
      </c>
      <c r="B3211" s="54" t="str">
        <f>_xlfn.XLOOKUP(C3211,'School Lookup'!A:A,'School Lookup'!D:D,_xlfn.XLOOKUP(C3211,'School Lookup'!B:B,'School Lookup'!D:D,_xlfn.XLOOKUP(C3211,'School Lookup'!C:C,'School Lookup'!D:D,0)))</f>
        <v>Elton Primary School</v>
      </c>
      <c r="C3211" t="s">
        <v>331</v>
      </c>
      <c r="D3211" t="s">
        <v>1052</v>
      </c>
      <c r="E3211" t="s">
        <v>16</v>
      </c>
      <c r="F3211" t="s">
        <v>734</v>
      </c>
      <c r="G3211" t="s">
        <v>332</v>
      </c>
      <c r="H3211" t="s">
        <v>877</v>
      </c>
      <c r="I3211" t="s">
        <v>958</v>
      </c>
      <c r="J3211" t="s">
        <v>959</v>
      </c>
      <c r="K3211" s="4">
        <v>46041</v>
      </c>
      <c r="L3211" s="5">
        <v>0.42440972222222223</v>
      </c>
      <c r="M3211" t="s">
        <v>953</v>
      </c>
      <c r="N3211" s="5">
        <v>5.6712962962962967E-4</v>
      </c>
      <c r="O3211" t="s">
        <v>960</v>
      </c>
      <c r="P3211">
        <v>0</v>
      </c>
      <c r="Q3211">
        <v>20</v>
      </c>
      <c r="R3211" t="s">
        <v>1053</v>
      </c>
      <c r="S3211" t="s">
        <v>966</v>
      </c>
    </row>
    <row r="3212" spans="1:19" x14ac:dyDescent="0.25">
      <c r="A3212" s="54">
        <f>_xlfn.XLOOKUP(B3212,'School Lookup'!D:D,'School Lookup'!F:F,0)</f>
        <v>823392</v>
      </c>
      <c r="B3212" s="54" t="str">
        <f>_xlfn.XLOOKUP(C3212,'School Lookup'!A:A,'School Lookup'!D:D,_xlfn.XLOOKUP(C3212,'School Lookup'!B:B,'School Lookup'!D:D,_xlfn.XLOOKUP(C3212,'School Lookup'!C:C,'School Lookup'!D:D,0)))</f>
        <v>Fitz Herbert C of E VA Primary School</v>
      </c>
      <c r="C3212" t="s">
        <v>31</v>
      </c>
      <c r="D3212" t="s">
        <v>1029</v>
      </c>
      <c r="E3212" t="s">
        <v>16</v>
      </c>
      <c r="F3212" t="s">
        <v>734</v>
      </c>
      <c r="G3212" t="s">
        <v>134</v>
      </c>
      <c r="H3212" t="s">
        <v>347</v>
      </c>
      <c r="I3212" t="s">
        <v>958</v>
      </c>
      <c r="J3212" t="s">
        <v>981</v>
      </c>
      <c r="K3212" s="4">
        <v>46041</v>
      </c>
      <c r="L3212" s="5">
        <v>0.31543981481481481</v>
      </c>
      <c r="M3212" t="s">
        <v>953</v>
      </c>
      <c r="N3212" s="5">
        <v>9.9537037037037042E-4</v>
      </c>
      <c r="O3212" t="s">
        <v>982</v>
      </c>
      <c r="P3212">
        <v>0</v>
      </c>
      <c r="Q3212">
        <v>20</v>
      </c>
      <c r="R3212" t="s">
        <v>998</v>
      </c>
      <c r="S3212" t="s">
        <v>987</v>
      </c>
    </row>
    <row r="3213" spans="1:19" x14ac:dyDescent="0.25">
      <c r="A3213" s="54">
        <f>_xlfn.XLOOKUP(B3213,'School Lookup'!D:D,'School Lookup'!F:F,0)</f>
        <v>823392</v>
      </c>
      <c r="B3213" s="54" t="str">
        <f>_xlfn.XLOOKUP(C3213,'School Lookup'!A:A,'School Lookup'!D:D,_xlfn.XLOOKUP(C3213,'School Lookup'!B:B,'School Lookup'!D:D,_xlfn.XLOOKUP(C3213,'School Lookup'!C:C,'School Lookup'!D:D,0)))</f>
        <v>Fitz Herbert C of E VA Primary School</v>
      </c>
      <c r="C3213" t="s">
        <v>31</v>
      </c>
      <c r="D3213" t="s">
        <v>2117</v>
      </c>
      <c r="E3213" t="s">
        <v>16</v>
      </c>
      <c r="F3213" t="s">
        <v>734</v>
      </c>
      <c r="G3213" t="s">
        <v>134</v>
      </c>
      <c r="H3213" t="s">
        <v>347</v>
      </c>
      <c r="I3213" t="s">
        <v>958</v>
      </c>
      <c r="J3213" t="s">
        <v>981</v>
      </c>
      <c r="K3213" s="4">
        <v>46041</v>
      </c>
      <c r="L3213" s="5">
        <v>0.38010416666666669</v>
      </c>
      <c r="M3213" t="s">
        <v>953</v>
      </c>
      <c r="N3213" s="5">
        <v>1.6203703703703703E-3</v>
      </c>
      <c r="O3213" t="s">
        <v>982</v>
      </c>
      <c r="P3213">
        <v>0</v>
      </c>
      <c r="Q3213">
        <v>20</v>
      </c>
      <c r="R3213" t="s">
        <v>989</v>
      </c>
      <c r="S3213" t="s">
        <v>990</v>
      </c>
    </row>
    <row r="3214" spans="1:19" x14ac:dyDescent="0.25">
      <c r="A3214" s="54">
        <f>_xlfn.XLOOKUP(B3214,'School Lookup'!D:D,'School Lookup'!F:F,0)</f>
        <v>823392</v>
      </c>
      <c r="B3214" s="54" t="str">
        <f>_xlfn.XLOOKUP(C3214,'School Lookup'!A:A,'School Lookup'!D:D,_xlfn.XLOOKUP(C3214,'School Lookup'!B:B,'School Lookup'!D:D,_xlfn.XLOOKUP(C3214,'School Lookup'!C:C,'School Lookup'!D:D,0)))</f>
        <v>Fitz Herbert C of E VA Primary School</v>
      </c>
      <c r="C3214" t="s">
        <v>31</v>
      </c>
      <c r="D3214" t="s">
        <v>1309</v>
      </c>
      <c r="E3214" t="s">
        <v>16</v>
      </c>
      <c r="F3214" t="s">
        <v>734</v>
      </c>
      <c r="G3214" t="s">
        <v>134</v>
      </c>
      <c r="H3214" t="s">
        <v>347</v>
      </c>
      <c r="I3214" t="s">
        <v>958</v>
      </c>
      <c r="J3214" t="s">
        <v>981</v>
      </c>
      <c r="K3214" s="4">
        <v>46041</v>
      </c>
      <c r="L3214" s="5">
        <v>0.59422453703703704</v>
      </c>
      <c r="M3214" t="s">
        <v>953</v>
      </c>
      <c r="N3214" s="5">
        <v>1.4004629629629629E-3</v>
      </c>
      <c r="O3214" t="s">
        <v>982</v>
      </c>
      <c r="P3214">
        <v>0</v>
      </c>
      <c r="Q3214">
        <v>20</v>
      </c>
      <c r="R3214" t="s">
        <v>998</v>
      </c>
      <c r="S3214" t="s">
        <v>987</v>
      </c>
    </row>
    <row r="3215" spans="1:19" x14ac:dyDescent="0.25">
      <c r="A3215" s="54">
        <f>_xlfn.XLOOKUP(B3215,'School Lookup'!D:D,'School Lookup'!F:F,0)</f>
        <v>251672</v>
      </c>
      <c r="B3215" s="54" t="str">
        <f>_xlfn.XLOOKUP(C3215,'School Lookup'!A:A,'School Lookup'!D:D,_xlfn.XLOOKUP(C3215,'School Lookup'!B:B,'School Lookup'!D:D,_xlfn.XLOOKUP(C3215,'School Lookup'!C:C,'School Lookup'!D:D,0)))</f>
        <v>Park Schools Federation</v>
      </c>
      <c r="C3215" t="s">
        <v>40</v>
      </c>
      <c r="D3215" t="s">
        <v>1827</v>
      </c>
      <c r="E3215" t="s">
        <v>16</v>
      </c>
      <c r="F3215" t="s">
        <v>734</v>
      </c>
      <c r="G3215" t="s">
        <v>235</v>
      </c>
      <c r="H3215" t="s">
        <v>228</v>
      </c>
      <c r="I3215" t="s">
        <v>980</v>
      </c>
      <c r="J3215" t="s">
        <v>981</v>
      </c>
      <c r="K3215" s="4">
        <v>46041</v>
      </c>
      <c r="L3215" s="5">
        <v>0.51875000000000004</v>
      </c>
      <c r="M3215" t="s">
        <v>953</v>
      </c>
      <c r="N3215" s="5">
        <v>1.9675925925925926E-4</v>
      </c>
      <c r="O3215" t="s">
        <v>982</v>
      </c>
      <c r="P3215">
        <v>2.1000000000000001E-2</v>
      </c>
      <c r="Q3215">
        <v>20</v>
      </c>
      <c r="R3215" t="s">
        <v>993</v>
      </c>
      <c r="S3215" t="s">
        <v>994</v>
      </c>
    </row>
    <row r="3216" spans="1:19" x14ac:dyDescent="0.25">
      <c r="A3216" s="54">
        <f>_xlfn.XLOOKUP(B3216,'School Lookup'!D:D,'School Lookup'!F:F,0)</f>
        <v>251672</v>
      </c>
      <c r="B3216" s="54" t="str">
        <f>_xlfn.XLOOKUP(C3216,'School Lookup'!A:A,'School Lookup'!D:D,_xlfn.XLOOKUP(C3216,'School Lookup'!B:B,'School Lookup'!D:D,_xlfn.XLOOKUP(C3216,'School Lookup'!C:C,'School Lookup'!D:D,0)))</f>
        <v>Park Schools Federation</v>
      </c>
      <c r="C3216" t="s">
        <v>40</v>
      </c>
      <c r="D3216" t="s">
        <v>1087</v>
      </c>
      <c r="E3216" t="s">
        <v>16</v>
      </c>
      <c r="F3216" t="s">
        <v>734</v>
      </c>
      <c r="G3216" t="s">
        <v>235</v>
      </c>
      <c r="H3216" t="s">
        <v>228</v>
      </c>
      <c r="I3216" t="s">
        <v>980</v>
      </c>
      <c r="J3216" t="s">
        <v>981</v>
      </c>
      <c r="K3216" s="4">
        <v>46041</v>
      </c>
      <c r="L3216" s="5">
        <v>0.53819444444444442</v>
      </c>
      <c r="M3216" t="s">
        <v>953</v>
      </c>
      <c r="N3216" s="5">
        <v>2.0833333333333335E-4</v>
      </c>
      <c r="O3216" t="s">
        <v>982</v>
      </c>
      <c r="P3216">
        <v>4.4999999999999998E-2</v>
      </c>
      <c r="Q3216">
        <v>20</v>
      </c>
      <c r="R3216" t="s">
        <v>989</v>
      </c>
      <c r="S3216" t="s">
        <v>990</v>
      </c>
    </row>
    <row r="3217" spans="1:19" x14ac:dyDescent="0.25">
      <c r="A3217" s="54">
        <f>_xlfn.XLOOKUP(B3217,'School Lookup'!D:D,'School Lookup'!F:F,0)</f>
        <v>251672</v>
      </c>
      <c r="B3217" s="54" t="str">
        <f>_xlfn.XLOOKUP(C3217,'School Lookup'!A:A,'School Lookup'!D:D,_xlfn.XLOOKUP(C3217,'School Lookup'!B:B,'School Lookup'!D:D,_xlfn.XLOOKUP(C3217,'School Lookup'!C:C,'School Lookup'!D:D,0)))</f>
        <v>Park Schools Federation</v>
      </c>
      <c r="C3217" t="s">
        <v>40</v>
      </c>
      <c r="D3217" t="s">
        <v>2257</v>
      </c>
      <c r="E3217" t="s">
        <v>16</v>
      </c>
      <c r="F3217" t="s">
        <v>734</v>
      </c>
      <c r="G3217" t="s">
        <v>235</v>
      </c>
      <c r="H3217" t="s">
        <v>228</v>
      </c>
      <c r="I3217" t="s">
        <v>980</v>
      </c>
      <c r="J3217" t="s">
        <v>981</v>
      </c>
      <c r="K3217" s="4">
        <v>46041</v>
      </c>
      <c r="L3217" s="5">
        <v>0.54374999999999996</v>
      </c>
      <c r="M3217" t="s">
        <v>953</v>
      </c>
      <c r="N3217" s="5">
        <v>4.9768518518518521E-4</v>
      </c>
      <c r="O3217" t="s">
        <v>982</v>
      </c>
      <c r="P3217">
        <v>5.0999999999999997E-2</v>
      </c>
      <c r="Q3217">
        <v>20</v>
      </c>
      <c r="R3217" t="s">
        <v>993</v>
      </c>
      <c r="S3217" t="s">
        <v>994</v>
      </c>
    </row>
    <row r="3218" spans="1:19" x14ac:dyDescent="0.25">
      <c r="A3218" s="54">
        <f>_xlfn.XLOOKUP(B3218,'School Lookup'!D:D,'School Lookup'!F:F,0)</f>
        <v>251672</v>
      </c>
      <c r="B3218" s="54" t="str">
        <f>_xlfn.XLOOKUP(C3218,'School Lookup'!A:A,'School Lookup'!D:D,_xlfn.XLOOKUP(C3218,'School Lookup'!B:B,'School Lookup'!D:D,_xlfn.XLOOKUP(C3218,'School Lookup'!C:C,'School Lookup'!D:D,0)))</f>
        <v>Park Schools Federation</v>
      </c>
      <c r="C3218" t="s">
        <v>40</v>
      </c>
      <c r="D3218" t="s">
        <v>995</v>
      </c>
      <c r="E3218" t="s">
        <v>16</v>
      </c>
      <c r="F3218" t="s">
        <v>734</v>
      </c>
      <c r="G3218" t="s">
        <v>235</v>
      </c>
      <c r="H3218" t="s">
        <v>228</v>
      </c>
      <c r="I3218" t="s">
        <v>980</v>
      </c>
      <c r="J3218" t="s">
        <v>981</v>
      </c>
      <c r="K3218" s="4">
        <v>46041</v>
      </c>
      <c r="L3218" s="5">
        <v>0.5444444444444444</v>
      </c>
      <c r="M3218" t="s">
        <v>953</v>
      </c>
      <c r="N3218" s="5">
        <v>4.6296296296296294E-5</v>
      </c>
      <c r="O3218" t="s">
        <v>982</v>
      </c>
      <c r="P3218">
        <v>0.02</v>
      </c>
      <c r="Q3218">
        <v>20</v>
      </c>
      <c r="R3218" t="s">
        <v>996</v>
      </c>
      <c r="S3218" t="s">
        <v>994</v>
      </c>
    </row>
    <row r="3219" spans="1:19" x14ac:dyDescent="0.25">
      <c r="A3219" s="54">
        <f>_xlfn.XLOOKUP(B3219,'School Lookup'!D:D,'School Lookup'!F:F,0)</f>
        <v>251672</v>
      </c>
      <c r="B3219" s="54" t="str">
        <f>_xlfn.XLOOKUP(C3219,'School Lookup'!A:A,'School Lookup'!D:D,_xlfn.XLOOKUP(C3219,'School Lookup'!B:B,'School Lookup'!D:D,_xlfn.XLOOKUP(C3219,'School Lookup'!C:C,'School Lookup'!D:D,0)))</f>
        <v>Park Schools Federation</v>
      </c>
      <c r="C3219" t="s">
        <v>40</v>
      </c>
      <c r="D3219" t="s">
        <v>1312</v>
      </c>
      <c r="E3219" t="s">
        <v>16</v>
      </c>
      <c r="F3219" t="s">
        <v>734</v>
      </c>
      <c r="G3219" t="s">
        <v>235</v>
      </c>
      <c r="H3219" t="s">
        <v>228</v>
      </c>
      <c r="I3219" t="s">
        <v>980</v>
      </c>
      <c r="J3219" t="s">
        <v>981</v>
      </c>
      <c r="K3219" s="4">
        <v>46041</v>
      </c>
      <c r="L3219" s="5">
        <v>0.54583333333333328</v>
      </c>
      <c r="M3219" t="s">
        <v>953</v>
      </c>
      <c r="N3219" s="5">
        <v>3.3564814814814812E-4</v>
      </c>
      <c r="O3219" t="s">
        <v>982</v>
      </c>
      <c r="P3219">
        <v>3.5000000000000003E-2</v>
      </c>
      <c r="Q3219">
        <v>20</v>
      </c>
      <c r="R3219" t="s">
        <v>998</v>
      </c>
      <c r="S3219" t="s">
        <v>987</v>
      </c>
    </row>
    <row r="3220" spans="1:19" x14ac:dyDescent="0.25">
      <c r="A3220" s="54">
        <f>_xlfn.XLOOKUP(B3220,'School Lookup'!D:D,'School Lookup'!F:F,0)</f>
        <v>251672</v>
      </c>
      <c r="B3220" s="54" t="str">
        <f>_xlfn.XLOOKUP(C3220,'School Lookup'!A:A,'School Lookup'!D:D,_xlfn.XLOOKUP(C3220,'School Lookup'!B:B,'School Lookup'!D:D,_xlfn.XLOOKUP(C3220,'School Lookup'!C:C,'School Lookup'!D:D,0)))</f>
        <v>Park Schools Federation</v>
      </c>
      <c r="C3220" t="s">
        <v>40</v>
      </c>
      <c r="D3220" t="s">
        <v>1985</v>
      </c>
      <c r="E3220" t="s">
        <v>16</v>
      </c>
      <c r="F3220" t="s">
        <v>734</v>
      </c>
      <c r="G3220" t="s">
        <v>235</v>
      </c>
      <c r="H3220" t="s">
        <v>228</v>
      </c>
      <c r="I3220" t="s">
        <v>980</v>
      </c>
      <c r="J3220" t="s">
        <v>981</v>
      </c>
      <c r="K3220" s="4">
        <v>46041</v>
      </c>
      <c r="L3220" s="5">
        <v>0.55486111111111114</v>
      </c>
      <c r="M3220" t="s">
        <v>953</v>
      </c>
      <c r="N3220" s="5">
        <v>2.0833333333333335E-4</v>
      </c>
      <c r="O3220" t="s">
        <v>982</v>
      </c>
      <c r="P3220">
        <v>2.1999999999999999E-2</v>
      </c>
      <c r="Q3220">
        <v>20</v>
      </c>
      <c r="R3220" t="s">
        <v>998</v>
      </c>
      <c r="S3220" t="s">
        <v>987</v>
      </c>
    </row>
    <row r="3221" spans="1:19" x14ac:dyDescent="0.25">
      <c r="A3221" s="54">
        <f>_xlfn.XLOOKUP(B3221,'School Lookup'!D:D,'School Lookup'!F:F,0)</f>
        <v>251672</v>
      </c>
      <c r="B3221" s="54" t="str">
        <f>_xlfn.XLOOKUP(C3221,'School Lookup'!A:A,'School Lookup'!D:D,_xlfn.XLOOKUP(C3221,'School Lookup'!B:B,'School Lookup'!D:D,_xlfn.XLOOKUP(C3221,'School Lookup'!C:C,'School Lookup'!D:D,0)))</f>
        <v>Park Schools Federation</v>
      </c>
      <c r="C3221" t="s">
        <v>40</v>
      </c>
      <c r="D3221" t="s">
        <v>2258</v>
      </c>
      <c r="E3221" t="s">
        <v>16</v>
      </c>
      <c r="F3221" t="s">
        <v>734</v>
      </c>
      <c r="G3221" t="s">
        <v>235</v>
      </c>
      <c r="H3221" t="s">
        <v>228</v>
      </c>
      <c r="I3221" t="s">
        <v>980</v>
      </c>
      <c r="J3221" t="s">
        <v>981</v>
      </c>
      <c r="K3221" s="4">
        <v>46041</v>
      </c>
      <c r="L3221" s="5">
        <v>0.55972222222222223</v>
      </c>
      <c r="M3221" t="s">
        <v>953</v>
      </c>
      <c r="N3221" s="5">
        <v>2.8935185185185184E-4</v>
      </c>
      <c r="O3221" t="s">
        <v>982</v>
      </c>
      <c r="P3221">
        <v>0.03</v>
      </c>
      <c r="Q3221">
        <v>20</v>
      </c>
      <c r="R3221" t="s">
        <v>998</v>
      </c>
      <c r="S3221" t="s">
        <v>987</v>
      </c>
    </row>
    <row r="3222" spans="1:19" x14ac:dyDescent="0.25">
      <c r="A3222" s="54">
        <f>_xlfn.XLOOKUP(B3222,'School Lookup'!D:D,'School Lookup'!F:F,0)</f>
        <v>251672</v>
      </c>
      <c r="B3222" s="54" t="str">
        <f>_xlfn.XLOOKUP(C3222,'School Lookup'!A:A,'School Lookup'!D:D,_xlfn.XLOOKUP(C3222,'School Lookup'!B:B,'School Lookup'!D:D,_xlfn.XLOOKUP(C3222,'School Lookup'!C:C,'School Lookup'!D:D,0)))</f>
        <v>Park Schools Federation</v>
      </c>
      <c r="C3222" t="s">
        <v>40</v>
      </c>
      <c r="D3222" t="s">
        <v>1375</v>
      </c>
      <c r="E3222" t="s">
        <v>16</v>
      </c>
      <c r="F3222" t="s">
        <v>734</v>
      </c>
      <c r="G3222" t="s">
        <v>235</v>
      </c>
      <c r="H3222" t="s">
        <v>228</v>
      </c>
      <c r="I3222" t="s">
        <v>980</v>
      </c>
      <c r="J3222" t="s">
        <v>981</v>
      </c>
      <c r="K3222" s="4">
        <v>46041</v>
      </c>
      <c r="L3222" s="5">
        <v>0.56111111111111112</v>
      </c>
      <c r="M3222" t="s">
        <v>953</v>
      </c>
      <c r="N3222" s="5">
        <v>2.8935185185185184E-4</v>
      </c>
      <c r="O3222" t="s">
        <v>982</v>
      </c>
      <c r="P3222">
        <v>0.03</v>
      </c>
      <c r="Q3222">
        <v>20</v>
      </c>
      <c r="R3222" t="s">
        <v>1006</v>
      </c>
      <c r="S3222" t="s">
        <v>994</v>
      </c>
    </row>
    <row r="3223" spans="1:19" x14ac:dyDescent="0.25">
      <c r="A3223" s="54">
        <f>_xlfn.XLOOKUP(B3223,'School Lookup'!D:D,'School Lookup'!F:F,0)</f>
        <v>251672</v>
      </c>
      <c r="B3223" s="54" t="str">
        <f>_xlfn.XLOOKUP(C3223,'School Lookup'!A:A,'School Lookup'!D:D,_xlfn.XLOOKUP(C3223,'School Lookup'!B:B,'School Lookup'!D:D,_xlfn.XLOOKUP(C3223,'School Lookup'!C:C,'School Lookup'!D:D,0)))</f>
        <v>Park Schools Federation</v>
      </c>
      <c r="C3223" t="s">
        <v>40</v>
      </c>
      <c r="D3223" t="s">
        <v>2259</v>
      </c>
      <c r="E3223" t="s">
        <v>16</v>
      </c>
      <c r="F3223" t="s">
        <v>734</v>
      </c>
      <c r="G3223" t="s">
        <v>235</v>
      </c>
      <c r="H3223" t="s">
        <v>228</v>
      </c>
      <c r="I3223" t="s">
        <v>980</v>
      </c>
      <c r="J3223" t="s">
        <v>981</v>
      </c>
      <c r="K3223" s="4">
        <v>46041</v>
      </c>
      <c r="L3223" s="5">
        <v>0.56180555555555556</v>
      </c>
      <c r="M3223" t="s">
        <v>953</v>
      </c>
      <c r="N3223" s="5">
        <v>8.7962962962962962E-4</v>
      </c>
      <c r="O3223" t="s">
        <v>982</v>
      </c>
      <c r="P3223">
        <v>0.09</v>
      </c>
      <c r="Q3223">
        <v>20</v>
      </c>
      <c r="R3223" t="s">
        <v>983</v>
      </c>
      <c r="S3223" t="s">
        <v>984</v>
      </c>
    </row>
    <row r="3224" spans="1:19" x14ac:dyDescent="0.25">
      <c r="A3224" s="54">
        <f>_xlfn.XLOOKUP(B3224,'School Lookup'!D:D,'School Lookup'!F:F,0)</f>
        <v>251672</v>
      </c>
      <c r="B3224" s="54" t="str">
        <f>_xlfn.XLOOKUP(C3224,'School Lookup'!A:A,'School Lookup'!D:D,_xlfn.XLOOKUP(C3224,'School Lookup'!B:B,'School Lookup'!D:D,_xlfn.XLOOKUP(C3224,'School Lookup'!C:C,'School Lookup'!D:D,0)))</f>
        <v>Park Schools Federation</v>
      </c>
      <c r="C3224" t="s">
        <v>40</v>
      </c>
      <c r="D3224" t="s">
        <v>2065</v>
      </c>
      <c r="E3224" t="s">
        <v>16</v>
      </c>
      <c r="F3224" t="s">
        <v>734</v>
      </c>
      <c r="G3224" t="s">
        <v>235</v>
      </c>
      <c r="H3224" t="s">
        <v>228</v>
      </c>
      <c r="I3224" t="s">
        <v>980</v>
      </c>
      <c r="J3224" t="s">
        <v>981</v>
      </c>
      <c r="K3224" s="4">
        <v>46041</v>
      </c>
      <c r="L3224" s="5">
        <v>0.58402777777777781</v>
      </c>
      <c r="M3224" t="s">
        <v>953</v>
      </c>
      <c r="N3224" s="5">
        <v>5.7870370370370373E-5</v>
      </c>
      <c r="O3224" t="s">
        <v>982</v>
      </c>
      <c r="P3224">
        <v>0.02</v>
      </c>
      <c r="Q3224">
        <v>20</v>
      </c>
      <c r="R3224" t="s">
        <v>1011</v>
      </c>
      <c r="S3224" t="s">
        <v>984</v>
      </c>
    </row>
    <row r="3225" spans="1:19" x14ac:dyDescent="0.25">
      <c r="A3225" s="54">
        <f>_xlfn.XLOOKUP(B3225,'School Lookup'!D:D,'School Lookup'!F:F,0)</f>
        <v>823392</v>
      </c>
      <c r="B3225" s="54" t="str">
        <f>_xlfn.XLOOKUP(C3225,'School Lookup'!A:A,'School Lookup'!D:D,_xlfn.XLOOKUP(C3225,'School Lookup'!B:B,'School Lookup'!D:D,_xlfn.XLOOKUP(C3225,'School Lookup'!C:C,'School Lookup'!D:D,0)))</f>
        <v>Fitz Herbert C of E VA Primary School</v>
      </c>
      <c r="C3225" t="s">
        <v>31</v>
      </c>
      <c r="D3225">
        <v>620</v>
      </c>
      <c r="E3225" t="s">
        <v>16</v>
      </c>
      <c r="F3225" t="s">
        <v>734</v>
      </c>
      <c r="G3225" t="s">
        <v>134</v>
      </c>
      <c r="H3225" t="s">
        <v>347</v>
      </c>
      <c r="I3225" t="s">
        <v>958</v>
      </c>
      <c r="J3225" t="s">
        <v>959</v>
      </c>
      <c r="K3225" s="4">
        <v>46041</v>
      </c>
      <c r="L3225" s="5">
        <v>0.31733796296296296</v>
      </c>
      <c r="M3225" t="s">
        <v>953</v>
      </c>
      <c r="N3225" s="5">
        <v>9.9537037037037042E-4</v>
      </c>
      <c r="O3225" t="s">
        <v>960</v>
      </c>
      <c r="P3225">
        <v>0</v>
      </c>
      <c r="Q3225">
        <v>20</v>
      </c>
      <c r="R3225" t="s">
        <v>975</v>
      </c>
      <c r="S3225" t="s">
        <v>976</v>
      </c>
    </row>
    <row r="3226" spans="1:19" x14ac:dyDescent="0.25">
      <c r="A3226" s="54">
        <f>_xlfn.XLOOKUP(B3226,'School Lookup'!D:D,'School Lookup'!F:F,0)</f>
        <v>823392</v>
      </c>
      <c r="B3226" s="54" t="str">
        <f>_xlfn.XLOOKUP(C3226,'School Lookup'!A:A,'School Lookup'!D:D,_xlfn.XLOOKUP(C3226,'School Lookup'!B:B,'School Lookup'!D:D,_xlfn.XLOOKUP(C3226,'School Lookup'!C:C,'School Lookup'!D:D,0)))</f>
        <v>Fitz Herbert C of E VA Primary School</v>
      </c>
      <c r="C3226" t="s">
        <v>31</v>
      </c>
      <c r="D3226" t="s">
        <v>973</v>
      </c>
      <c r="E3226" t="s">
        <v>16</v>
      </c>
      <c r="F3226" t="s">
        <v>734</v>
      </c>
      <c r="G3226" t="s">
        <v>134</v>
      </c>
      <c r="H3226" t="s">
        <v>347</v>
      </c>
      <c r="I3226" t="s">
        <v>958</v>
      </c>
      <c r="J3226" t="s">
        <v>959</v>
      </c>
      <c r="K3226" s="4">
        <v>46041</v>
      </c>
      <c r="L3226" s="5">
        <v>0.37753472222222223</v>
      </c>
      <c r="M3226" t="s">
        <v>953</v>
      </c>
      <c r="N3226" s="5">
        <v>8.7962962962962962E-4</v>
      </c>
      <c r="O3226" t="s">
        <v>960</v>
      </c>
      <c r="P3226">
        <v>0</v>
      </c>
      <c r="Q3226">
        <v>20</v>
      </c>
      <c r="R3226" t="s">
        <v>974</v>
      </c>
      <c r="S3226" t="s">
        <v>955</v>
      </c>
    </row>
    <row r="3227" spans="1:19" x14ac:dyDescent="0.25">
      <c r="A3227" s="54">
        <f>_xlfn.XLOOKUP(B3227,'School Lookup'!D:D,'School Lookup'!F:F,0)</f>
        <v>823392</v>
      </c>
      <c r="B3227" s="54" t="str">
        <f>_xlfn.XLOOKUP(C3227,'School Lookup'!A:A,'School Lookup'!D:D,_xlfn.XLOOKUP(C3227,'School Lookup'!B:B,'School Lookup'!D:D,_xlfn.XLOOKUP(C3227,'School Lookup'!C:C,'School Lookup'!D:D,0)))</f>
        <v>Fitz Herbert C of E VA Primary School</v>
      </c>
      <c r="C3227" t="s">
        <v>31</v>
      </c>
      <c r="D3227" t="s">
        <v>1063</v>
      </c>
      <c r="E3227" t="s">
        <v>16</v>
      </c>
      <c r="F3227" t="s">
        <v>734</v>
      </c>
      <c r="G3227" t="s">
        <v>134</v>
      </c>
      <c r="H3227" t="s">
        <v>347</v>
      </c>
      <c r="I3227" t="s">
        <v>958</v>
      </c>
      <c r="J3227" t="s">
        <v>959</v>
      </c>
      <c r="K3227" s="4">
        <v>46041</v>
      </c>
      <c r="L3227" s="5">
        <v>0.43101851851851852</v>
      </c>
      <c r="M3227" t="s">
        <v>953</v>
      </c>
      <c r="N3227" s="5">
        <v>3.5879629629629629E-4</v>
      </c>
      <c r="O3227" t="s">
        <v>960</v>
      </c>
      <c r="P3227">
        <v>0</v>
      </c>
      <c r="Q3227">
        <v>20</v>
      </c>
      <c r="R3227" t="s">
        <v>955</v>
      </c>
    </row>
    <row r="3228" spans="1:19" x14ac:dyDescent="0.25">
      <c r="A3228" s="54">
        <f>_xlfn.XLOOKUP(B3228,'School Lookup'!D:D,'School Lookup'!F:F,0)</f>
        <v>823392</v>
      </c>
      <c r="B3228" s="54" t="str">
        <f>_xlfn.XLOOKUP(C3228,'School Lookup'!A:A,'School Lookup'!D:D,_xlfn.XLOOKUP(C3228,'School Lookup'!B:B,'School Lookup'!D:D,_xlfn.XLOOKUP(C3228,'School Lookup'!C:C,'School Lookup'!D:D,0)))</f>
        <v>Fitz Herbert C of E VA Primary School</v>
      </c>
      <c r="C3228" t="s">
        <v>31</v>
      </c>
      <c r="D3228">
        <v>620</v>
      </c>
      <c r="E3228" t="s">
        <v>16</v>
      </c>
      <c r="F3228" t="s">
        <v>734</v>
      </c>
      <c r="G3228" t="s">
        <v>134</v>
      </c>
      <c r="H3228" t="s">
        <v>347</v>
      </c>
      <c r="I3228" t="s">
        <v>958</v>
      </c>
      <c r="J3228" t="s">
        <v>959</v>
      </c>
      <c r="K3228" s="4">
        <v>46041</v>
      </c>
      <c r="L3228" s="5">
        <v>0.52731481481481479</v>
      </c>
      <c r="M3228" t="s">
        <v>953</v>
      </c>
      <c r="N3228" s="5">
        <v>9.2592592592592588E-5</v>
      </c>
      <c r="O3228" t="s">
        <v>960</v>
      </c>
      <c r="P3228">
        <v>0</v>
      </c>
      <c r="Q3228">
        <v>20</v>
      </c>
      <c r="R3228" t="s">
        <v>975</v>
      </c>
      <c r="S3228" t="s">
        <v>976</v>
      </c>
    </row>
    <row r="3229" spans="1:19" x14ac:dyDescent="0.25">
      <c r="A3229" s="54">
        <f>_xlfn.XLOOKUP(B3229,'School Lookup'!D:D,'School Lookup'!F:F,0)</f>
        <v>251672</v>
      </c>
      <c r="B3229" s="54" t="str">
        <f>_xlfn.XLOOKUP(C3229,'School Lookup'!A:A,'School Lookup'!D:D,_xlfn.XLOOKUP(C3229,'School Lookup'!B:B,'School Lookup'!D:D,_xlfn.XLOOKUP(C3229,'School Lookup'!C:C,'School Lookup'!D:D,0)))</f>
        <v>Park Schools Federation</v>
      </c>
      <c r="C3229" t="s">
        <v>40</v>
      </c>
      <c r="D3229" t="s">
        <v>1313</v>
      </c>
      <c r="E3229" t="s">
        <v>16</v>
      </c>
      <c r="F3229" t="s">
        <v>734</v>
      </c>
      <c r="G3229" t="s">
        <v>235</v>
      </c>
      <c r="H3229" t="s">
        <v>228</v>
      </c>
      <c r="I3229" t="s">
        <v>980</v>
      </c>
      <c r="J3229" t="s">
        <v>981</v>
      </c>
      <c r="K3229" s="4">
        <v>46041</v>
      </c>
      <c r="L3229" s="5">
        <v>0.4</v>
      </c>
      <c r="M3229" t="s">
        <v>953</v>
      </c>
      <c r="N3229" s="5">
        <v>3.4722222222222222E-5</v>
      </c>
      <c r="O3229" t="s">
        <v>982</v>
      </c>
      <c r="P3229">
        <v>0.02</v>
      </c>
      <c r="Q3229">
        <v>20</v>
      </c>
      <c r="R3229" t="s">
        <v>983</v>
      </c>
      <c r="S3229" t="s">
        <v>984</v>
      </c>
    </row>
    <row r="3230" spans="1:19" x14ac:dyDescent="0.25">
      <c r="A3230" s="54">
        <f>_xlfn.XLOOKUP(B3230,'School Lookup'!D:D,'School Lookup'!F:F,0)</f>
        <v>251672</v>
      </c>
      <c r="B3230" s="54" t="str">
        <f>_xlfn.XLOOKUP(C3230,'School Lookup'!A:A,'School Lookup'!D:D,_xlfn.XLOOKUP(C3230,'School Lookup'!B:B,'School Lookup'!D:D,_xlfn.XLOOKUP(C3230,'School Lookup'!C:C,'School Lookup'!D:D,0)))</f>
        <v>Park Schools Federation</v>
      </c>
      <c r="C3230" t="s">
        <v>40</v>
      </c>
      <c r="D3230" t="s">
        <v>1512</v>
      </c>
      <c r="E3230" t="s">
        <v>16</v>
      </c>
      <c r="F3230" t="s">
        <v>734</v>
      </c>
      <c r="G3230" t="s">
        <v>235</v>
      </c>
      <c r="H3230" t="s">
        <v>228</v>
      </c>
      <c r="I3230" t="s">
        <v>980</v>
      </c>
      <c r="J3230" t="s">
        <v>981</v>
      </c>
      <c r="K3230" s="4">
        <v>46041</v>
      </c>
      <c r="L3230" s="5">
        <v>0.40347222222222223</v>
      </c>
      <c r="M3230" t="s">
        <v>953</v>
      </c>
      <c r="N3230" s="5">
        <v>1.6203703703703703E-4</v>
      </c>
      <c r="O3230" t="s">
        <v>982</v>
      </c>
      <c r="P3230">
        <v>0.02</v>
      </c>
      <c r="Q3230">
        <v>20</v>
      </c>
      <c r="R3230" t="s">
        <v>998</v>
      </c>
      <c r="S3230" t="s">
        <v>987</v>
      </c>
    </row>
    <row r="3231" spans="1:19" x14ac:dyDescent="0.25">
      <c r="A3231" s="54">
        <f>_xlfn.XLOOKUP(B3231,'School Lookup'!D:D,'School Lookup'!F:F,0)</f>
        <v>251672</v>
      </c>
      <c r="B3231" s="54" t="str">
        <f>_xlfn.XLOOKUP(C3231,'School Lookup'!A:A,'School Lookup'!D:D,_xlfn.XLOOKUP(C3231,'School Lookup'!B:B,'School Lookup'!D:D,_xlfn.XLOOKUP(C3231,'School Lookup'!C:C,'School Lookup'!D:D,0)))</f>
        <v>Park Schools Federation</v>
      </c>
      <c r="C3231" t="s">
        <v>40</v>
      </c>
      <c r="D3231" t="s">
        <v>2260</v>
      </c>
      <c r="E3231" t="s">
        <v>16</v>
      </c>
      <c r="F3231" t="s">
        <v>734</v>
      </c>
      <c r="G3231" t="s">
        <v>235</v>
      </c>
      <c r="H3231" t="s">
        <v>228</v>
      </c>
      <c r="I3231" t="s">
        <v>980</v>
      </c>
      <c r="J3231" t="s">
        <v>981</v>
      </c>
      <c r="K3231" s="4">
        <v>46041</v>
      </c>
      <c r="L3231" s="5">
        <v>0.4201388888888889</v>
      </c>
      <c r="M3231" t="s">
        <v>953</v>
      </c>
      <c r="N3231" s="5">
        <v>1.7361111111111112E-4</v>
      </c>
      <c r="O3231" t="s">
        <v>982</v>
      </c>
      <c r="P3231">
        <v>0.02</v>
      </c>
      <c r="Q3231">
        <v>20</v>
      </c>
      <c r="R3231" t="s">
        <v>983</v>
      </c>
      <c r="S3231" t="s">
        <v>984</v>
      </c>
    </row>
    <row r="3232" spans="1:19" x14ac:dyDescent="0.25">
      <c r="A3232" s="54">
        <f>_xlfn.XLOOKUP(B3232,'School Lookup'!D:D,'School Lookup'!F:F,0)</f>
        <v>251672</v>
      </c>
      <c r="B3232" s="54" t="str">
        <f>_xlfn.XLOOKUP(C3232,'School Lookup'!A:A,'School Lookup'!D:D,_xlfn.XLOOKUP(C3232,'School Lookup'!B:B,'School Lookup'!D:D,_xlfn.XLOOKUP(C3232,'School Lookup'!C:C,'School Lookup'!D:D,0)))</f>
        <v>Park Schools Federation</v>
      </c>
      <c r="C3232" t="s">
        <v>40</v>
      </c>
      <c r="D3232" t="s">
        <v>2261</v>
      </c>
      <c r="E3232" t="s">
        <v>16</v>
      </c>
      <c r="F3232" t="s">
        <v>734</v>
      </c>
      <c r="G3232" t="s">
        <v>235</v>
      </c>
      <c r="H3232" t="s">
        <v>228</v>
      </c>
      <c r="I3232" t="s">
        <v>980</v>
      </c>
      <c r="J3232" t="s">
        <v>981</v>
      </c>
      <c r="K3232" s="4">
        <v>46041</v>
      </c>
      <c r="L3232" s="5">
        <v>0.44930555555555557</v>
      </c>
      <c r="M3232" t="s">
        <v>953</v>
      </c>
      <c r="N3232" s="5">
        <v>2.6620370370370372E-4</v>
      </c>
      <c r="O3232" t="s">
        <v>982</v>
      </c>
      <c r="P3232">
        <v>2.8000000000000001E-2</v>
      </c>
      <c r="Q3232">
        <v>20</v>
      </c>
      <c r="R3232" t="s">
        <v>993</v>
      </c>
      <c r="S3232" t="s">
        <v>994</v>
      </c>
    </row>
    <row r="3233" spans="1:19" x14ac:dyDescent="0.25">
      <c r="A3233" s="54">
        <f>_xlfn.XLOOKUP(B3233,'School Lookup'!D:D,'School Lookup'!F:F,0)</f>
        <v>251672</v>
      </c>
      <c r="B3233" s="54" t="str">
        <f>_xlfn.XLOOKUP(C3233,'School Lookup'!A:A,'School Lookup'!D:D,_xlfn.XLOOKUP(C3233,'School Lookup'!B:B,'School Lookup'!D:D,_xlfn.XLOOKUP(C3233,'School Lookup'!C:C,'School Lookup'!D:D,0)))</f>
        <v>Park Schools Federation</v>
      </c>
      <c r="C3233" t="s">
        <v>40</v>
      </c>
      <c r="D3233" t="s">
        <v>2262</v>
      </c>
      <c r="E3233" t="s">
        <v>16</v>
      </c>
      <c r="F3233" t="s">
        <v>734</v>
      </c>
      <c r="G3233" t="s">
        <v>235</v>
      </c>
      <c r="H3233" t="s">
        <v>228</v>
      </c>
      <c r="I3233" t="s">
        <v>980</v>
      </c>
      <c r="J3233" t="s">
        <v>981</v>
      </c>
      <c r="K3233" s="4">
        <v>46041</v>
      </c>
      <c r="L3233" s="5">
        <v>0.45</v>
      </c>
      <c r="M3233" t="s">
        <v>953</v>
      </c>
      <c r="N3233" s="5">
        <v>3.0092592592592595E-4</v>
      </c>
      <c r="O3233" t="s">
        <v>982</v>
      </c>
      <c r="P3233">
        <v>3.1E-2</v>
      </c>
      <c r="Q3233">
        <v>20</v>
      </c>
      <c r="R3233" t="s">
        <v>993</v>
      </c>
      <c r="S3233" t="s">
        <v>994</v>
      </c>
    </row>
    <row r="3234" spans="1:19" x14ac:dyDescent="0.25">
      <c r="A3234" s="54">
        <f>_xlfn.XLOOKUP(B3234,'School Lookup'!D:D,'School Lookup'!F:F,0)</f>
        <v>251672</v>
      </c>
      <c r="B3234" s="54" t="str">
        <f>_xlfn.XLOOKUP(C3234,'School Lookup'!A:A,'School Lookup'!D:D,_xlfn.XLOOKUP(C3234,'School Lookup'!B:B,'School Lookup'!D:D,_xlfn.XLOOKUP(C3234,'School Lookup'!C:C,'School Lookup'!D:D,0)))</f>
        <v>Park Schools Federation</v>
      </c>
      <c r="C3234" t="s">
        <v>40</v>
      </c>
      <c r="D3234" t="s">
        <v>1950</v>
      </c>
      <c r="E3234" t="s">
        <v>16</v>
      </c>
      <c r="F3234" t="s">
        <v>734</v>
      </c>
      <c r="G3234" t="s">
        <v>235</v>
      </c>
      <c r="H3234" t="s">
        <v>228</v>
      </c>
      <c r="I3234" t="s">
        <v>980</v>
      </c>
      <c r="J3234" t="s">
        <v>981</v>
      </c>
      <c r="K3234" s="4">
        <v>46041</v>
      </c>
      <c r="L3234" s="5">
        <v>0.4513888888888889</v>
      </c>
      <c r="M3234" t="s">
        <v>953</v>
      </c>
      <c r="N3234" s="5">
        <v>3.7037037037037035E-4</v>
      </c>
      <c r="O3234" t="s">
        <v>982</v>
      </c>
      <c r="P3234">
        <v>3.7999999999999999E-2</v>
      </c>
      <c r="Q3234">
        <v>20</v>
      </c>
      <c r="R3234" t="s">
        <v>986</v>
      </c>
      <c r="S3234" t="s">
        <v>987</v>
      </c>
    </row>
    <row r="3235" spans="1:19" x14ac:dyDescent="0.25">
      <c r="A3235" s="54">
        <f>_xlfn.XLOOKUP(B3235,'School Lookup'!D:D,'School Lookup'!F:F,0)</f>
        <v>251672</v>
      </c>
      <c r="B3235" s="54" t="str">
        <f>_xlfn.XLOOKUP(C3235,'School Lookup'!A:A,'School Lookup'!D:D,_xlfn.XLOOKUP(C3235,'School Lookup'!B:B,'School Lookup'!D:D,_xlfn.XLOOKUP(C3235,'School Lookup'!C:C,'School Lookup'!D:D,0)))</f>
        <v>Park Schools Federation</v>
      </c>
      <c r="C3235" t="s">
        <v>40</v>
      </c>
      <c r="D3235" t="s">
        <v>1192</v>
      </c>
      <c r="E3235" t="s">
        <v>16</v>
      </c>
      <c r="F3235" t="s">
        <v>734</v>
      </c>
      <c r="G3235" t="s">
        <v>235</v>
      </c>
      <c r="H3235" t="s">
        <v>228</v>
      </c>
      <c r="I3235" t="s">
        <v>980</v>
      </c>
      <c r="J3235" t="s">
        <v>981</v>
      </c>
      <c r="K3235" s="4">
        <v>46041</v>
      </c>
      <c r="L3235" s="5">
        <v>0.45277777777777778</v>
      </c>
      <c r="M3235" t="s">
        <v>953</v>
      </c>
      <c r="N3235" s="5">
        <v>9.2592592592592588E-5</v>
      </c>
      <c r="O3235" t="s">
        <v>982</v>
      </c>
      <c r="P3235">
        <v>0.02</v>
      </c>
      <c r="Q3235">
        <v>20</v>
      </c>
      <c r="R3235" t="s">
        <v>1006</v>
      </c>
      <c r="S3235" t="s">
        <v>994</v>
      </c>
    </row>
    <row r="3236" spans="1:19" x14ac:dyDescent="0.25">
      <c r="A3236" s="54">
        <f>_xlfn.XLOOKUP(B3236,'School Lookup'!D:D,'School Lookup'!F:F,0)</f>
        <v>251672</v>
      </c>
      <c r="B3236" s="54" t="str">
        <f>_xlfn.XLOOKUP(C3236,'School Lookup'!A:A,'School Lookup'!D:D,_xlfn.XLOOKUP(C3236,'School Lookup'!B:B,'School Lookup'!D:D,_xlfn.XLOOKUP(C3236,'School Lookup'!C:C,'School Lookup'!D:D,0)))</f>
        <v>Park Schools Federation</v>
      </c>
      <c r="C3236" t="s">
        <v>40</v>
      </c>
      <c r="D3236" t="s">
        <v>2263</v>
      </c>
      <c r="E3236" t="s">
        <v>16</v>
      </c>
      <c r="F3236" t="s">
        <v>734</v>
      </c>
      <c r="G3236" t="s">
        <v>235</v>
      </c>
      <c r="H3236" t="s">
        <v>228</v>
      </c>
      <c r="I3236" t="s">
        <v>980</v>
      </c>
      <c r="J3236" t="s">
        <v>981</v>
      </c>
      <c r="K3236" s="4">
        <v>46041</v>
      </c>
      <c r="L3236" s="5">
        <v>0.4861111111111111</v>
      </c>
      <c r="M3236" t="s">
        <v>953</v>
      </c>
      <c r="N3236" s="5">
        <v>1.8518518518518518E-4</v>
      </c>
      <c r="O3236" t="s">
        <v>982</v>
      </c>
      <c r="P3236">
        <v>0.02</v>
      </c>
      <c r="Q3236">
        <v>20</v>
      </c>
      <c r="R3236" t="s">
        <v>1006</v>
      </c>
      <c r="S3236" t="s">
        <v>994</v>
      </c>
    </row>
    <row r="3237" spans="1:19" x14ac:dyDescent="0.25">
      <c r="A3237" s="54">
        <f>_xlfn.XLOOKUP(B3237,'School Lookup'!D:D,'School Lookup'!F:F,0)</f>
        <v>251672</v>
      </c>
      <c r="B3237" s="54" t="str">
        <f>_xlfn.XLOOKUP(C3237,'School Lookup'!A:A,'School Lookup'!D:D,_xlfn.XLOOKUP(C3237,'School Lookup'!B:B,'School Lookup'!D:D,_xlfn.XLOOKUP(C3237,'School Lookup'!C:C,'School Lookup'!D:D,0)))</f>
        <v>Park Schools Federation</v>
      </c>
      <c r="C3237" t="s">
        <v>40</v>
      </c>
      <c r="D3237" t="s">
        <v>2264</v>
      </c>
      <c r="E3237" t="s">
        <v>16</v>
      </c>
      <c r="F3237" t="s">
        <v>734</v>
      </c>
      <c r="G3237" t="s">
        <v>235</v>
      </c>
      <c r="H3237" t="s">
        <v>228</v>
      </c>
      <c r="I3237" t="s">
        <v>980</v>
      </c>
      <c r="J3237" t="s">
        <v>981</v>
      </c>
      <c r="K3237" s="4">
        <v>46041</v>
      </c>
      <c r="L3237" s="5">
        <v>0.4861111111111111</v>
      </c>
      <c r="M3237" t="s">
        <v>953</v>
      </c>
      <c r="N3237" s="5">
        <v>3.4722222222222222E-5</v>
      </c>
      <c r="O3237" t="s">
        <v>982</v>
      </c>
      <c r="P3237">
        <v>0.02</v>
      </c>
      <c r="Q3237">
        <v>20</v>
      </c>
      <c r="R3237" t="s">
        <v>998</v>
      </c>
      <c r="S3237" t="s">
        <v>987</v>
      </c>
    </row>
    <row r="3238" spans="1:19" x14ac:dyDescent="0.25">
      <c r="A3238" s="54">
        <f>_xlfn.XLOOKUP(B3238,'School Lookup'!D:D,'School Lookup'!F:F,0)</f>
        <v>251672</v>
      </c>
      <c r="B3238" s="54" t="str">
        <f>_xlfn.XLOOKUP(C3238,'School Lookup'!A:A,'School Lookup'!D:D,_xlfn.XLOOKUP(C3238,'School Lookup'!B:B,'School Lookup'!D:D,_xlfn.XLOOKUP(C3238,'School Lookup'!C:C,'School Lookup'!D:D,0)))</f>
        <v>Park Schools Federation</v>
      </c>
      <c r="C3238" t="s">
        <v>40</v>
      </c>
      <c r="D3238" t="s">
        <v>1519</v>
      </c>
      <c r="E3238" t="s">
        <v>16</v>
      </c>
      <c r="F3238" t="s">
        <v>734</v>
      </c>
      <c r="G3238" t="s">
        <v>235</v>
      </c>
      <c r="H3238" t="s">
        <v>228</v>
      </c>
      <c r="I3238" t="s">
        <v>980</v>
      </c>
      <c r="J3238" t="s">
        <v>981</v>
      </c>
      <c r="K3238" s="4">
        <v>46041</v>
      </c>
      <c r="L3238" s="5">
        <v>0.48680555555555555</v>
      </c>
      <c r="M3238" t="s">
        <v>953</v>
      </c>
      <c r="N3238" s="5">
        <v>2.3148148148148147E-5</v>
      </c>
      <c r="O3238" t="s">
        <v>982</v>
      </c>
      <c r="P3238">
        <v>0.02</v>
      </c>
      <c r="Q3238">
        <v>20</v>
      </c>
      <c r="R3238" t="s">
        <v>983</v>
      </c>
      <c r="S3238" t="s">
        <v>984</v>
      </c>
    </row>
    <row r="3239" spans="1:19" x14ac:dyDescent="0.25">
      <c r="A3239" s="54">
        <f>_xlfn.XLOOKUP(B3239,'School Lookup'!D:D,'School Lookup'!F:F,0)</f>
        <v>251672</v>
      </c>
      <c r="B3239" s="54" t="str">
        <f>_xlfn.XLOOKUP(C3239,'School Lookup'!A:A,'School Lookup'!D:D,_xlfn.XLOOKUP(C3239,'School Lookup'!B:B,'School Lookup'!D:D,_xlfn.XLOOKUP(C3239,'School Lookup'!C:C,'School Lookup'!D:D,0)))</f>
        <v>Park Schools Federation</v>
      </c>
      <c r="C3239" t="s">
        <v>40</v>
      </c>
      <c r="D3239" t="s">
        <v>1959</v>
      </c>
      <c r="E3239" t="s">
        <v>16</v>
      </c>
      <c r="F3239" t="s">
        <v>734</v>
      </c>
      <c r="G3239" t="s">
        <v>235</v>
      </c>
      <c r="H3239" t="s">
        <v>228</v>
      </c>
      <c r="I3239" t="s">
        <v>980</v>
      </c>
      <c r="J3239" t="s">
        <v>981</v>
      </c>
      <c r="K3239" s="4">
        <v>46041</v>
      </c>
      <c r="L3239" s="5">
        <v>0.48749999999999999</v>
      </c>
      <c r="M3239" t="s">
        <v>953</v>
      </c>
      <c r="N3239" s="5">
        <v>3.4722222222222222E-5</v>
      </c>
      <c r="O3239" t="s">
        <v>982</v>
      </c>
      <c r="P3239">
        <v>0.02</v>
      </c>
      <c r="Q3239">
        <v>20</v>
      </c>
      <c r="R3239" t="s">
        <v>983</v>
      </c>
      <c r="S3239" t="s">
        <v>984</v>
      </c>
    </row>
    <row r="3240" spans="1:19" x14ac:dyDescent="0.25">
      <c r="A3240" s="54">
        <f>_xlfn.XLOOKUP(B3240,'School Lookup'!D:D,'School Lookup'!F:F,0)</f>
        <v>251672</v>
      </c>
      <c r="B3240" s="54" t="str">
        <f>_xlfn.XLOOKUP(C3240,'School Lookup'!A:A,'School Lookup'!D:D,_xlfn.XLOOKUP(C3240,'School Lookup'!B:B,'School Lookup'!D:D,_xlfn.XLOOKUP(C3240,'School Lookup'!C:C,'School Lookup'!D:D,0)))</f>
        <v>Park Schools Federation</v>
      </c>
      <c r="C3240" t="s">
        <v>40</v>
      </c>
      <c r="D3240" t="s">
        <v>1191</v>
      </c>
      <c r="E3240" t="s">
        <v>16</v>
      </c>
      <c r="F3240" t="s">
        <v>734</v>
      </c>
      <c r="G3240" t="s">
        <v>235</v>
      </c>
      <c r="H3240" t="s">
        <v>228</v>
      </c>
      <c r="I3240" t="s">
        <v>980</v>
      </c>
      <c r="J3240" t="s">
        <v>981</v>
      </c>
      <c r="K3240" s="4">
        <v>46041</v>
      </c>
      <c r="L3240" s="5">
        <v>0.48819444444444443</v>
      </c>
      <c r="M3240" t="s">
        <v>953</v>
      </c>
      <c r="N3240" s="5">
        <v>3.5879629629629629E-4</v>
      </c>
      <c r="O3240" t="s">
        <v>982</v>
      </c>
      <c r="P3240">
        <v>3.6999999999999998E-2</v>
      </c>
      <c r="Q3240">
        <v>20</v>
      </c>
      <c r="R3240" t="s">
        <v>983</v>
      </c>
      <c r="S3240" t="s">
        <v>984</v>
      </c>
    </row>
    <row r="3241" spans="1:19" x14ac:dyDescent="0.25">
      <c r="A3241" s="54">
        <f>_xlfn.XLOOKUP(B3241,'School Lookup'!D:D,'School Lookup'!F:F,0)</f>
        <v>251672</v>
      </c>
      <c r="B3241" s="54" t="str">
        <f>_xlfn.XLOOKUP(C3241,'School Lookup'!A:A,'School Lookup'!D:D,_xlfn.XLOOKUP(C3241,'School Lookup'!B:B,'School Lookup'!D:D,_xlfn.XLOOKUP(C3241,'School Lookup'!C:C,'School Lookup'!D:D,0)))</f>
        <v>Park Schools Federation</v>
      </c>
      <c r="C3241" t="s">
        <v>40</v>
      </c>
      <c r="D3241" t="s">
        <v>1510</v>
      </c>
      <c r="E3241" t="s">
        <v>16</v>
      </c>
      <c r="F3241" t="s">
        <v>734</v>
      </c>
      <c r="G3241" t="s">
        <v>235</v>
      </c>
      <c r="H3241" t="s">
        <v>228</v>
      </c>
      <c r="I3241" t="s">
        <v>980</v>
      </c>
      <c r="J3241" t="s">
        <v>981</v>
      </c>
      <c r="K3241" s="4">
        <v>46041</v>
      </c>
      <c r="L3241" s="5">
        <v>0.49027777777777776</v>
      </c>
      <c r="M3241" t="s">
        <v>953</v>
      </c>
      <c r="N3241" s="5">
        <v>1.6203703703703703E-4</v>
      </c>
      <c r="O3241" t="s">
        <v>982</v>
      </c>
      <c r="P3241">
        <v>0.02</v>
      </c>
      <c r="Q3241">
        <v>20</v>
      </c>
      <c r="R3241" t="s">
        <v>983</v>
      </c>
      <c r="S3241" t="s">
        <v>984</v>
      </c>
    </row>
    <row r="3242" spans="1:19" x14ac:dyDescent="0.25">
      <c r="A3242" s="54">
        <f>_xlfn.XLOOKUP(B3242,'School Lookup'!D:D,'School Lookup'!F:F,0)</f>
        <v>251672</v>
      </c>
      <c r="B3242" s="54" t="str">
        <f>_xlfn.XLOOKUP(C3242,'School Lookup'!A:A,'School Lookup'!D:D,_xlfn.XLOOKUP(C3242,'School Lookup'!B:B,'School Lookup'!D:D,_xlfn.XLOOKUP(C3242,'School Lookup'!C:C,'School Lookup'!D:D,0)))</f>
        <v>Park Schools Federation</v>
      </c>
      <c r="C3242" t="s">
        <v>40</v>
      </c>
      <c r="D3242" t="s">
        <v>2262</v>
      </c>
      <c r="E3242" t="s">
        <v>16</v>
      </c>
      <c r="F3242" t="s">
        <v>734</v>
      </c>
      <c r="G3242" t="s">
        <v>235</v>
      </c>
      <c r="H3242" t="s">
        <v>228</v>
      </c>
      <c r="I3242" t="s">
        <v>980</v>
      </c>
      <c r="J3242" t="s">
        <v>981</v>
      </c>
      <c r="K3242" s="4">
        <v>46041</v>
      </c>
      <c r="L3242" s="5">
        <v>0.4909722222222222</v>
      </c>
      <c r="M3242" t="s">
        <v>953</v>
      </c>
      <c r="N3242" s="5">
        <v>3.9351851851851852E-4</v>
      </c>
      <c r="O3242" t="s">
        <v>982</v>
      </c>
      <c r="P3242">
        <v>4.1000000000000002E-2</v>
      </c>
      <c r="Q3242">
        <v>20</v>
      </c>
      <c r="R3242" t="s">
        <v>993</v>
      </c>
      <c r="S3242" t="s">
        <v>994</v>
      </c>
    </row>
    <row r="3243" spans="1:19" x14ac:dyDescent="0.25">
      <c r="A3243" s="54">
        <f>_xlfn.XLOOKUP(B3243,'School Lookup'!D:D,'School Lookup'!F:F,0)</f>
        <v>251672</v>
      </c>
      <c r="B3243" s="54" t="str">
        <f>_xlfn.XLOOKUP(C3243,'School Lookup'!A:A,'School Lookup'!D:D,_xlfn.XLOOKUP(C3243,'School Lookup'!B:B,'School Lookup'!D:D,_xlfn.XLOOKUP(C3243,'School Lookup'!C:C,'School Lookup'!D:D,0)))</f>
        <v>Park Schools Federation</v>
      </c>
      <c r="C3243" t="s">
        <v>40</v>
      </c>
      <c r="D3243" t="s">
        <v>1001</v>
      </c>
      <c r="E3243" t="s">
        <v>16</v>
      </c>
      <c r="F3243" t="s">
        <v>734</v>
      </c>
      <c r="G3243" t="s">
        <v>235</v>
      </c>
      <c r="H3243" t="s">
        <v>228</v>
      </c>
      <c r="I3243" t="s">
        <v>980</v>
      </c>
      <c r="J3243" t="s">
        <v>981</v>
      </c>
      <c r="K3243" s="4">
        <v>46041</v>
      </c>
      <c r="L3243" s="5">
        <v>0.49444444444444446</v>
      </c>
      <c r="M3243" t="s">
        <v>953</v>
      </c>
      <c r="N3243" s="5">
        <v>3.2407407407407406E-4</v>
      </c>
      <c r="O3243" t="s">
        <v>982</v>
      </c>
      <c r="P3243">
        <v>3.4000000000000002E-2</v>
      </c>
      <c r="Q3243">
        <v>20</v>
      </c>
      <c r="R3243" t="s">
        <v>998</v>
      </c>
      <c r="S3243" t="s">
        <v>987</v>
      </c>
    </row>
    <row r="3244" spans="1:19" x14ac:dyDescent="0.25">
      <c r="A3244" s="54">
        <f>_xlfn.XLOOKUP(B3244,'School Lookup'!D:D,'School Lookup'!F:F,0)</f>
        <v>251672</v>
      </c>
      <c r="B3244" s="54" t="str">
        <f>_xlfn.XLOOKUP(C3244,'School Lookup'!A:A,'School Lookup'!D:D,_xlfn.XLOOKUP(C3244,'School Lookup'!B:B,'School Lookup'!D:D,_xlfn.XLOOKUP(C3244,'School Lookup'!C:C,'School Lookup'!D:D,0)))</f>
        <v>Park Schools Federation</v>
      </c>
      <c r="C3244" t="s">
        <v>40</v>
      </c>
      <c r="D3244" t="s">
        <v>1191</v>
      </c>
      <c r="E3244" t="s">
        <v>16</v>
      </c>
      <c r="F3244" t="s">
        <v>734</v>
      </c>
      <c r="G3244" t="s">
        <v>235</v>
      </c>
      <c r="H3244" t="s">
        <v>228</v>
      </c>
      <c r="I3244" t="s">
        <v>980</v>
      </c>
      <c r="J3244" t="s">
        <v>981</v>
      </c>
      <c r="K3244" s="4">
        <v>46041</v>
      </c>
      <c r="L3244" s="5">
        <v>0.5854166666666667</v>
      </c>
      <c r="M3244" t="s">
        <v>953</v>
      </c>
      <c r="N3244" s="5">
        <v>3.0092592592592595E-4</v>
      </c>
      <c r="O3244" t="s">
        <v>982</v>
      </c>
      <c r="P3244">
        <v>3.1E-2</v>
      </c>
      <c r="Q3244">
        <v>20</v>
      </c>
      <c r="R3244" t="s">
        <v>983</v>
      </c>
      <c r="S3244" t="s">
        <v>984</v>
      </c>
    </row>
    <row r="3245" spans="1:19" x14ac:dyDescent="0.25">
      <c r="A3245" s="54">
        <f>_xlfn.XLOOKUP(B3245,'School Lookup'!D:D,'School Lookup'!F:F,0)</f>
        <v>251672</v>
      </c>
      <c r="B3245" s="54" t="str">
        <f>_xlfn.XLOOKUP(C3245,'School Lookup'!A:A,'School Lookup'!D:D,_xlfn.XLOOKUP(C3245,'School Lookup'!B:B,'School Lookup'!D:D,_xlfn.XLOOKUP(C3245,'School Lookup'!C:C,'School Lookup'!D:D,0)))</f>
        <v>Park Schools Federation</v>
      </c>
      <c r="C3245" t="s">
        <v>40</v>
      </c>
      <c r="D3245" t="s">
        <v>2065</v>
      </c>
      <c r="E3245" t="s">
        <v>16</v>
      </c>
      <c r="F3245" t="s">
        <v>734</v>
      </c>
      <c r="G3245" t="s">
        <v>235</v>
      </c>
      <c r="H3245" t="s">
        <v>228</v>
      </c>
      <c r="I3245" t="s">
        <v>980</v>
      </c>
      <c r="J3245" t="s">
        <v>981</v>
      </c>
      <c r="K3245" s="4">
        <v>46041</v>
      </c>
      <c r="L3245" s="5">
        <v>0.58611111111111114</v>
      </c>
      <c r="M3245" t="s">
        <v>953</v>
      </c>
      <c r="N3245" s="5">
        <v>5.7870370370370373E-5</v>
      </c>
      <c r="O3245" t="s">
        <v>982</v>
      </c>
      <c r="P3245">
        <v>0.02</v>
      </c>
      <c r="Q3245">
        <v>20</v>
      </c>
      <c r="R3245" t="s">
        <v>1011</v>
      </c>
      <c r="S3245" t="s">
        <v>984</v>
      </c>
    </row>
    <row r="3246" spans="1:19" x14ac:dyDescent="0.25">
      <c r="A3246" s="54">
        <f>_xlfn.XLOOKUP(B3246,'School Lookup'!D:D,'School Lookup'!F:F,0)</f>
        <v>251672</v>
      </c>
      <c r="B3246" s="54" t="str">
        <f>_xlfn.XLOOKUP(C3246,'School Lookup'!A:A,'School Lookup'!D:D,_xlfn.XLOOKUP(C3246,'School Lookup'!B:B,'School Lookup'!D:D,_xlfn.XLOOKUP(C3246,'School Lookup'!C:C,'School Lookup'!D:D,0)))</f>
        <v>Park Schools Federation</v>
      </c>
      <c r="C3246" t="s">
        <v>40</v>
      </c>
      <c r="D3246" t="s">
        <v>1600</v>
      </c>
      <c r="E3246" t="s">
        <v>16</v>
      </c>
      <c r="F3246" t="s">
        <v>734</v>
      </c>
      <c r="G3246" t="s">
        <v>235</v>
      </c>
      <c r="H3246" t="s">
        <v>228</v>
      </c>
      <c r="I3246" t="s">
        <v>980</v>
      </c>
      <c r="J3246" t="s">
        <v>981</v>
      </c>
      <c r="K3246" s="4">
        <v>46041</v>
      </c>
      <c r="L3246" s="5">
        <v>0.58680555555555558</v>
      </c>
      <c r="M3246" t="s">
        <v>953</v>
      </c>
      <c r="N3246" s="5">
        <v>3.2407407407407406E-4</v>
      </c>
      <c r="O3246" t="s">
        <v>982</v>
      </c>
      <c r="P3246">
        <v>7.0000000000000007E-2</v>
      </c>
      <c r="Q3246">
        <v>20</v>
      </c>
      <c r="R3246" t="s">
        <v>1459</v>
      </c>
      <c r="S3246" t="s">
        <v>990</v>
      </c>
    </row>
    <row r="3247" spans="1:19" x14ac:dyDescent="0.25">
      <c r="A3247" s="54">
        <f>_xlfn.XLOOKUP(B3247,'School Lookup'!D:D,'School Lookup'!F:F,0)</f>
        <v>251672</v>
      </c>
      <c r="B3247" s="54" t="str">
        <f>_xlfn.XLOOKUP(C3247,'School Lookup'!A:A,'School Lookup'!D:D,_xlfn.XLOOKUP(C3247,'School Lookup'!B:B,'School Lookup'!D:D,_xlfn.XLOOKUP(C3247,'School Lookup'!C:C,'School Lookup'!D:D,0)))</f>
        <v>Park Schools Federation</v>
      </c>
      <c r="C3247" t="s">
        <v>40</v>
      </c>
      <c r="D3247" t="s">
        <v>2205</v>
      </c>
      <c r="E3247" t="s">
        <v>16</v>
      </c>
      <c r="F3247" t="s">
        <v>734</v>
      </c>
      <c r="G3247" t="s">
        <v>235</v>
      </c>
      <c r="H3247" t="s">
        <v>228</v>
      </c>
      <c r="I3247" t="s">
        <v>980</v>
      </c>
      <c r="J3247" t="s">
        <v>981</v>
      </c>
      <c r="K3247" s="4">
        <v>46041</v>
      </c>
      <c r="L3247" s="5">
        <v>0.58750000000000002</v>
      </c>
      <c r="M3247" t="s">
        <v>953</v>
      </c>
      <c r="N3247" s="5">
        <v>2.4305555555555555E-4</v>
      </c>
      <c r="O3247" t="s">
        <v>982</v>
      </c>
      <c r="P3247">
        <v>5.2999999999999999E-2</v>
      </c>
      <c r="Q3247">
        <v>20</v>
      </c>
      <c r="R3247" t="s">
        <v>989</v>
      </c>
      <c r="S3247" t="s">
        <v>990</v>
      </c>
    </row>
    <row r="3248" spans="1:19" x14ac:dyDescent="0.25">
      <c r="A3248" s="54">
        <f>_xlfn.XLOOKUP(B3248,'School Lookup'!D:D,'School Lookup'!F:F,0)</f>
        <v>251672</v>
      </c>
      <c r="B3248" s="54" t="str">
        <f>_xlfn.XLOOKUP(C3248,'School Lookup'!A:A,'School Lookup'!D:D,_xlfn.XLOOKUP(C3248,'School Lookup'!B:B,'School Lookup'!D:D,_xlfn.XLOOKUP(C3248,'School Lookup'!C:C,'School Lookup'!D:D,0)))</f>
        <v>Park Schools Federation</v>
      </c>
      <c r="C3248" t="s">
        <v>40</v>
      </c>
      <c r="D3248" t="s">
        <v>2065</v>
      </c>
      <c r="E3248" t="s">
        <v>16</v>
      </c>
      <c r="F3248" t="s">
        <v>734</v>
      </c>
      <c r="G3248" t="s">
        <v>235</v>
      </c>
      <c r="H3248" t="s">
        <v>228</v>
      </c>
      <c r="I3248" t="s">
        <v>980</v>
      </c>
      <c r="J3248" t="s">
        <v>981</v>
      </c>
      <c r="K3248" s="4">
        <v>46041</v>
      </c>
      <c r="L3248" s="5">
        <v>0.58888888888888891</v>
      </c>
      <c r="M3248" t="s">
        <v>953</v>
      </c>
      <c r="N3248" s="5">
        <v>4.6296296296296294E-5</v>
      </c>
      <c r="O3248" t="s">
        <v>982</v>
      </c>
      <c r="P3248">
        <v>0.02</v>
      </c>
      <c r="Q3248">
        <v>20</v>
      </c>
      <c r="R3248" t="s">
        <v>1011</v>
      </c>
      <c r="S3248" t="s">
        <v>984</v>
      </c>
    </row>
    <row r="3249" spans="1:19" x14ac:dyDescent="0.25">
      <c r="A3249" s="54">
        <f>_xlfn.XLOOKUP(B3249,'School Lookup'!D:D,'School Lookup'!F:F,0)</f>
        <v>251672</v>
      </c>
      <c r="B3249" s="54" t="str">
        <f>_xlfn.XLOOKUP(C3249,'School Lookup'!A:A,'School Lookup'!D:D,_xlfn.XLOOKUP(C3249,'School Lookup'!B:B,'School Lookup'!D:D,_xlfn.XLOOKUP(C3249,'School Lookup'!C:C,'School Lookup'!D:D,0)))</f>
        <v>Park Schools Federation</v>
      </c>
      <c r="C3249" t="s">
        <v>40</v>
      </c>
      <c r="D3249" t="s">
        <v>2265</v>
      </c>
      <c r="E3249" t="s">
        <v>16</v>
      </c>
      <c r="F3249" t="s">
        <v>734</v>
      </c>
      <c r="G3249" t="s">
        <v>235</v>
      </c>
      <c r="H3249" t="s">
        <v>228</v>
      </c>
      <c r="I3249" t="s">
        <v>980</v>
      </c>
      <c r="J3249" t="s">
        <v>981</v>
      </c>
      <c r="K3249" s="4">
        <v>46041</v>
      </c>
      <c r="L3249" s="5">
        <v>0.59652777777777777</v>
      </c>
      <c r="M3249" t="s">
        <v>953</v>
      </c>
      <c r="N3249" s="5">
        <v>4.861111111111111E-4</v>
      </c>
      <c r="O3249" t="s">
        <v>982</v>
      </c>
      <c r="P3249">
        <v>0.05</v>
      </c>
      <c r="Q3249">
        <v>20</v>
      </c>
      <c r="R3249" t="s">
        <v>998</v>
      </c>
      <c r="S3249" t="s">
        <v>987</v>
      </c>
    </row>
    <row r="3250" spans="1:19" x14ac:dyDescent="0.25">
      <c r="A3250" s="54">
        <f>_xlfn.XLOOKUP(B3250,'School Lookup'!D:D,'School Lookup'!F:F,0)</f>
        <v>251672</v>
      </c>
      <c r="B3250" s="54" t="str">
        <f>_xlfn.XLOOKUP(C3250,'School Lookup'!A:A,'School Lookup'!D:D,_xlfn.XLOOKUP(C3250,'School Lookup'!B:B,'School Lookup'!D:D,_xlfn.XLOOKUP(C3250,'School Lookup'!C:C,'School Lookup'!D:D,0)))</f>
        <v>Park Schools Federation</v>
      </c>
      <c r="C3250" t="s">
        <v>40</v>
      </c>
      <c r="D3250" t="s">
        <v>2266</v>
      </c>
      <c r="E3250" t="s">
        <v>16</v>
      </c>
      <c r="F3250" t="s">
        <v>734</v>
      </c>
      <c r="G3250" t="s">
        <v>235</v>
      </c>
      <c r="H3250" t="s">
        <v>228</v>
      </c>
      <c r="I3250" t="s">
        <v>980</v>
      </c>
      <c r="J3250" t="s">
        <v>981</v>
      </c>
      <c r="K3250" s="4">
        <v>46041</v>
      </c>
      <c r="L3250" s="5">
        <v>0.59930555555555554</v>
      </c>
      <c r="M3250" t="s">
        <v>953</v>
      </c>
      <c r="N3250" s="5">
        <v>4.9768518518518521E-4</v>
      </c>
      <c r="O3250" t="s">
        <v>982</v>
      </c>
      <c r="P3250">
        <v>5.0999999999999997E-2</v>
      </c>
      <c r="Q3250">
        <v>20</v>
      </c>
      <c r="R3250" t="s">
        <v>986</v>
      </c>
      <c r="S3250" t="s">
        <v>987</v>
      </c>
    </row>
    <row r="3251" spans="1:19" x14ac:dyDescent="0.25">
      <c r="A3251" s="54">
        <f>_xlfn.XLOOKUP(B3251,'School Lookup'!D:D,'School Lookup'!F:F,0)</f>
        <v>251672</v>
      </c>
      <c r="B3251" s="54" t="str">
        <f>_xlfn.XLOOKUP(C3251,'School Lookup'!A:A,'School Lookup'!D:D,_xlfn.XLOOKUP(C3251,'School Lookup'!B:B,'School Lookup'!D:D,_xlfn.XLOOKUP(C3251,'School Lookup'!C:C,'School Lookup'!D:D,0)))</f>
        <v>Park Schools Federation</v>
      </c>
      <c r="C3251" t="s">
        <v>40</v>
      </c>
      <c r="D3251" t="s">
        <v>2065</v>
      </c>
      <c r="E3251" t="s">
        <v>16</v>
      </c>
      <c r="F3251" t="s">
        <v>734</v>
      </c>
      <c r="G3251" t="s">
        <v>235</v>
      </c>
      <c r="H3251" t="s">
        <v>228</v>
      </c>
      <c r="I3251" t="s">
        <v>980</v>
      </c>
      <c r="J3251" t="s">
        <v>981</v>
      </c>
      <c r="K3251" s="4">
        <v>46041</v>
      </c>
      <c r="L3251" s="5">
        <v>0.6020833333333333</v>
      </c>
      <c r="M3251" t="s">
        <v>953</v>
      </c>
      <c r="N3251" s="5">
        <v>3.4722222222222222E-5</v>
      </c>
      <c r="O3251" t="s">
        <v>982</v>
      </c>
      <c r="P3251">
        <v>0.02</v>
      </c>
      <c r="Q3251">
        <v>20</v>
      </c>
      <c r="R3251" t="s">
        <v>1011</v>
      </c>
      <c r="S3251" t="s">
        <v>984</v>
      </c>
    </row>
    <row r="3252" spans="1:19" x14ac:dyDescent="0.25">
      <c r="A3252" s="54">
        <f>_xlfn.XLOOKUP(B3252,'School Lookup'!D:D,'School Lookup'!F:F,0)</f>
        <v>251672</v>
      </c>
      <c r="B3252" s="54" t="str">
        <f>_xlfn.XLOOKUP(C3252,'School Lookup'!A:A,'School Lookup'!D:D,_xlfn.XLOOKUP(C3252,'School Lookup'!B:B,'School Lookup'!D:D,_xlfn.XLOOKUP(C3252,'School Lookup'!C:C,'School Lookup'!D:D,0)))</f>
        <v>Park Schools Federation</v>
      </c>
      <c r="C3252" t="s">
        <v>40</v>
      </c>
      <c r="D3252" t="s">
        <v>2126</v>
      </c>
      <c r="E3252" t="s">
        <v>16</v>
      </c>
      <c r="F3252" t="s">
        <v>734</v>
      </c>
      <c r="G3252" t="s">
        <v>235</v>
      </c>
      <c r="H3252" t="s">
        <v>228</v>
      </c>
      <c r="I3252" t="s">
        <v>980</v>
      </c>
      <c r="J3252" t="s">
        <v>981</v>
      </c>
      <c r="K3252" s="4">
        <v>46041</v>
      </c>
      <c r="L3252" s="5">
        <v>0.60277777777777775</v>
      </c>
      <c r="M3252" t="s">
        <v>953</v>
      </c>
      <c r="N3252" s="5">
        <v>4.861111111111111E-4</v>
      </c>
      <c r="O3252" t="s">
        <v>982</v>
      </c>
      <c r="P3252">
        <v>0.05</v>
      </c>
      <c r="Q3252">
        <v>20</v>
      </c>
      <c r="R3252" t="s">
        <v>986</v>
      </c>
      <c r="S3252" t="s">
        <v>987</v>
      </c>
    </row>
    <row r="3253" spans="1:19" x14ac:dyDescent="0.25">
      <c r="A3253" s="54">
        <f>_xlfn.XLOOKUP(B3253,'School Lookup'!D:D,'School Lookup'!F:F,0)</f>
        <v>251672</v>
      </c>
      <c r="B3253" s="54" t="str">
        <f>_xlfn.XLOOKUP(C3253,'School Lookup'!A:A,'School Lookup'!D:D,_xlfn.XLOOKUP(C3253,'School Lookup'!B:B,'School Lookup'!D:D,_xlfn.XLOOKUP(C3253,'School Lookup'!C:C,'School Lookup'!D:D,0)))</f>
        <v>Park Schools Federation</v>
      </c>
      <c r="C3253" t="s">
        <v>40</v>
      </c>
      <c r="D3253" t="s">
        <v>1328</v>
      </c>
      <c r="E3253" t="s">
        <v>16</v>
      </c>
      <c r="F3253" t="s">
        <v>734</v>
      </c>
      <c r="G3253" t="s">
        <v>235</v>
      </c>
      <c r="H3253" t="s">
        <v>228</v>
      </c>
      <c r="I3253" t="s">
        <v>980</v>
      </c>
      <c r="J3253" t="s">
        <v>981</v>
      </c>
      <c r="K3253" s="4">
        <v>46041</v>
      </c>
      <c r="L3253" s="5">
        <v>0.6069444444444444</v>
      </c>
      <c r="M3253" t="s">
        <v>953</v>
      </c>
      <c r="N3253" s="5">
        <v>5.8564814814814816E-3</v>
      </c>
      <c r="O3253" t="s">
        <v>982</v>
      </c>
      <c r="P3253">
        <v>0.59899999999999998</v>
      </c>
      <c r="Q3253">
        <v>20</v>
      </c>
      <c r="R3253" t="s">
        <v>993</v>
      </c>
      <c r="S3253" t="s">
        <v>994</v>
      </c>
    </row>
    <row r="3254" spans="1:19" x14ac:dyDescent="0.25">
      <c r="A3254" s="54">
        <f>_xlfn.XLOOKUP(B3254,'School Lookup'!D:D,'School Lookup'!F:F,0)</f>
        <v>251672</v>
      </c>
      <c r="B3254" s="54" t="str">
        <f>_xlfn.XLOOKUP(C3254,'School Lookup'!A:A,'School Lookup'!D:D,_xlfn.XLOOKUP(C3254,'School Lookup'!B:B,'School Lookup'!D:D,_xlfn.XLOOKUP(C3254,'School Lookup'!C:C,'School Lookup'!D:D,0)))</f>
        <v>Park Schools Federation</v>
      </c>
      <c r="C3254" t="s">
        <v>40</v>
      </c>
      <c r="D3254" t="s">
        <v>2065</v>
      </c>
      <c r="E3254" t="s">
        <v>16</v>
      </c>
      <c r="F3254" t="s">
        <v>734</v>
      </c>
      <c r="G3254" t="s">
        <v>235</v>
      </c>
      <c r="H3254" t="s">
        <v>228</v>
      </c>
      <c r="I3254" t="s">
        <v>980</v>
      </c>
      <c r="J3254" t="s">
        <v>981</v>
      </c>
      <c r="K3254" s="4">
        <v>46041</v>
      </c>
      <c r="L3254" s="5">
        <v>0.60763888888888884</v>
      </c>
      <c r="M3254" t="s">
        <v>953</v>
      </c>
      <c r="N3254" s="5">
        <v>2.3148148148148149E-4</v>
      </c>
      <c r="O3254" t="s">
        <v>982</v>
      </c>
      <c r="P3254">
        <v>2.4E-2</v>
      </c>
      <c r="Q3254">
        <v>20</v>
      </c>
      <c r="R3254" t="s">
        <v>1011</v>
      </c>
      <c r="S3254" t="s">
        <v>984</v>
      </c>
    </row>
    <row r="3255" spans="1:19" x14ac:dyDescent="0.25">
      <c r="A3255" s="54">
        <f>_xlfn.XLOOKUP(B3255,'School Lookup'!D:D,'School Lookup'!F:F,0)</f>
        <v>251672</v>
      </c>
      <c r="B3255" s="54" t="str">
        <f>_xlfn.XLOOKUP(C3255,'School Lookup'!A:A,'School Lookup'!D:D,_xlfn.XLOOKUP(C3255,'School Lookup'!B:B,'School Lookup'!D:D,_xlfn.XLOOKUP(C3255,'School Lookup'!C:C,'School Lookup'!D:D,0)))</f>
        <v>Park Schools Federation</v>
      </c>
      <c r="C3255" t="s">
        <v>40</v>
      </c>
      <c r="D3255" t="s">
        <v>2267</v>
      </c>
      <c r="E3255" t="s">
        <v>16</v>
      </c>
      <c r="F3255" t="s">
        <v>734</v>
      </c>
      <c r="G3255" t="s">
        <v>235</v>
      </c>
      <c r="H3255" t="s">
        <v>228</v>
      </c>
      <c r="I3255" t="s">
        <v>980</v>
      </c>
      <c r="J3255" t="s">
        <v>981</v>
      </c>
      <c r="K3255" s="4">
        <v>46041</v>
      </c>
      <c r="L3255" s="5">
        <v>0.61805555555555558</v>
      </c>
      <c r="M3255" t="s">
        <v>953</v>
      </c>
      <c r="N3255" s="5">
        <v>7.5231481481481482E-4</v>
      </c>
      <c r="O3255" t="s">
        <v>982</v>
      </c>
      <c r="P3255">
        <v>7.6999999999999999E-2</v>
      </c>
      <c r="Q3255">
        <v>20</v>
      </c>
      <c r="R3255" t="s">
        <v>998</v>
      </c>
      <c r="S3255" t="s">
        <v>987</v>
      </c>
    </row>
    <row r="3256" spans="1:19" x14ac:dyDescent="0.25">
      <c r="A3256" s="54">
        <f>_xlfn.XLOOKUP(B3256,'School Lookup'!D:D,'School Lookup'!F:F,0)</f>
        <v>251672</v>
      </c>
      <c r="B3256" s="54" t="str">
        <f>_xlfn.XLOOKUP(C3256,'School Lookup'!A:A,'School Lookup'!D:D,_xlfn.XLOOKUP(C3256,'School Lookup'!B:B,'School Lookup'!D:D,_xlfn.XLOOKUP(C3256,'School Lookup'!C:C,'School Lookup'!D:D,0)))</f>
        <v>Park Schools Federation</v>
      </c>
      <c r="C3256" t="s">
        <v>40</v>
      </c>
      <c r="D3256" t="s">
        <v>2021</v>
      </c>
      <c r="E3256" t="s">
        <v>16</v>
      </c>
      <c r="F3256" t="s">
        <v>734</v>
      </c>
      <c r="G3256" t="s">
        <v>235</v>
      </c>
      <c r="H3256" t="s">
        <v>228</v>
      </c>
      <c r="I3256" t="s">
        <v>980</v>
      </c>
      <c r="J3256" t="s">
        <v>981</v>
      </c>
      <c r="K3256" s="4">
        <v>46041</v>
      </c>
      <c r="L3256" s="5">
        <v>0.62708333333333333</v>
      </c>
      <c r="M3256" t="s">
        <v>953</v>
      </c>
      <c r="N3256" s="5">
        <v>6.7129629629629625E-4</v>
      </c>
      <c r="O3256" t="s">
        <v>982</v>
      </c>
      <c r="P3256">
        <v>0.14499999999999999</v>
      </c>
      <c r="Q3256">
        <v>20</v>
      </c>
      <c r="R3256" t="s">
        <v>1074</v>
      </c>
      <c r="S3256" t="s">
        <v>990</v>
      </c>
    </row>
    <row r="3257" spans="1:19" x14ac:dyDescent="0.25">
      <c r="A3257" s="54">
        <f>_xlfn.XLOOKUP(B3257,'School Lookup'!D:D,'School Lookup'!F:F,0)</f>
        <v>417101</v>
      </c>
      <c r="B3257" s="54" t="str">
        <f>_xlfn.XLOOKUP(C3257,'School Lookup'!A:A,'School Lookup'!D:D,_xlfn.XLOOKUP(C3257,'School Lookup'!B:B,'School Lookup'!D:D,_xlfn.XLOOKUP(C3257,'School Lookup'!C:C,'School Lookup'!D:D,0)))</f>
        <v>Church Broughton CE Controlled Primary School</v>
      </c>
      <c r="C3257" t="s">
        <v>21</v>
      </c>
      <c r="D3257" t="s">
        <v>1674</v>
      </c>
      <c r="E3257" t="s">
        <v>16</v>
      </c>
      <c r="F3257" t="s">
        <v>734</v>
      </c>
      <c r="G3257" t="s">
        <v>220</v>
      </c>
      <c r="H3257" t="s">
        <v>761</v>
      </c>
      <c r="I3257" t="s">
        <v>980</v>
      </c>
      <c r="J3257" t="s">
        <v>981</v>
      </c>
      <c r="K3257" s="4">
        <v>46041</v>
      </c>
      <c r="L3257" s="5">
        <v>0.56097222222222221</v>
      </c>
      <c r="M3257" t="s">
        <v>953</v>
      </c>
      <c r="N3257" s="5">
        <v>3.5879629629629629E-4</v>
      </c>
      <c r="O3257" t="s">
        <v>982</v>
      </c>
      <c r="P3257">
        <v>3.7999999999999999E-2</v>
      </c>
      <c r="Q3257">
        <v>20</v>
      </c>
      <c r="R3257" t="s">
        <v>998</v>
      </c>
      <c r="S3257" t="s">
        <v>987</v>
      </c>
    </row>
    <row r="3258" spans="1:19" x14ac:dyDescent="0.25">
      <c r="A3258" s="54">
        <f>_xlfn.XLOOKUP(B3258,'School Lookup'!D:D,'School Lookup'!F:F,0)</f>
        <v>417101</v>
      </c>
      <c r="B3258" s="54" t="str">
        <f>_xlfn.XLOOKUP(C3258,'School Lookup'!A:A,'School Lookup'!D:D,_xlfn.XLOOKUP(C3258,'School Lookup'!B:B,'School Lookup'!D:D,_xlfn.XLOOKUP(C3258,'School Lookup'!C:C,'School Lookup'!D:D,0)))</f>
        <v>Church Broughton CE Controlled Primary School</v>
      </c>
      <c r="C3258" t="s">
        <v>21</v>
      </c>
      <c r="D3258" t="s">
        <v>1217</v>
      </c>
      <c r="E3258" t="s">
        <v>16</v>
      </c>
      <c r="F3258" t="s">
        <v>734</v>
      </c>
      <c r="G3258" t="s">
        <v>220</v>
      </c>
      <c r="H3258" t="s">
        <v>761</v>
      </c>
      <c r="I3258" t="s">
        <v>980</v>
      </c>
      <c r="J3258" t="s">
        <v>981</v>
      </c>
      <c r="K3258" s="4">
        <v>46041</v>
      </c>
      <c r="L3258" s="5">
        <v>0.56615740740740739</v>
      </c>
      <c r="M3258" t="s">
        <v>953</v>
      </c>
      <c r="N3258" s="5">
        <v>4.0393518518518521E-3</v>
      </c>
      <c r="O3258" t="s">
        <v>982</v>
      </c>
      <c r="P3258">
        <v>0.41499999999999998</v>
      </c>
      <c r="Q3258">
        <v>20</v>
      </c>
      <c r="R3258" t="s">
        <v>998</v>
      </c>
      <c r="S3258" t="s">
        <v>987</v>
      </c>
    </row>
    <row r="3259" spans="1:19" x14ac:dyDescent="0.25">
      <c r="A3259" s="54">
        <f>_xlfn.XLOOKUP(B3259,'School Lookup'!D:D,'School Lookup'!F:F,0)</f>
        <v>417101</v>
      </c>
      <c r="B3259" s="54" t="str">
        <f>_xlfn.XLOOKUP(C3259,'School Lookup'!A:A,'School Lookup'!D:D,_xlfn.XLOOKUP(C3259,'School Lookup'!B:B,'School Lookup'!D:D,_xlfn.XLOOKUP(C3259,'School Lookup'!C:C,'School Lookup'!D:D,0)))</f>
        <v>Church Broughton CE Controlled Primary School</v>
      </c>
      <c r="C3259" t="s">
        <v>21</v>
      </c>
      <c r="D3259" t="s">
        <v>1733</v>
      </c>
      <c r="E3259" t="s">
        <v>16</v>
      </c>
      <c r="F3259" t="s">
        <v>734</v>
      </c>
      <c r="G3259" t="s">
        <v>220</v>
      </c>
      <c r="H3259" t="s">
        <v>761</v>
      </c>
      <c r="I3259" t="s">
        <v>980</v>
      </c>
      <c r="J3259" t="s">
        <v>981</v>
      </c>
      <c r="K3259" s="4">
        <v>46041</v>
      </c>
      <c r="L3259" s="5">
        <v>0.57803240740740736</v>
      </c>
      <c r="M3259" t="s">
        <v>953</v>
      </c>
      <c r="N3259" s="5">
        <v>2.9976851851851853E-3</v>
      </c>
      <c r="O3259" t="s">
        <v>982</v>
      </c>
      <c r="P3259">
        <v>0.308</v>
      </c>
      <c r="Q3259">
        <v>20</v>
      </c>
      <c r="R3259" t="s">
        <v>998</v>
      </c>
      <c r="S3259" t="s">
        <v>987</v>
      </c>
    </row>
    <row r="3260" spans="1:19" x14ac:dyDescent="0.25">
      <c r="A3260" s="54">
        <f>_xlfn.XLOOKUP(B3260,'School Lookup'!D:D,'School Lookup'!F:F,0)</f>
        <v>417101</v>
      </c>
      <c r="B3260" s="54" t="str">
        <f>_xlfn.XLOOKUP(C3260,'School Lookup'!A:A,'School Lookup'!D:D,_xlfn.XLOOKUP(C3260,'School Lookup'!B:B,'School Lookup'!D:D,_xlfn.XLOOKUP(C3260,'School Lookup'!C:C,'School Lookup'!D:D,0)))</f>
        <v>Church Broughton CE Controlled Primary School</v>
      </c>
      <c r="C3260" t="s">
        <v>21</v>
      </c>
      <c r="D3260" t="s">
        <v>1732</v>
      </c>
      <c r="E3260" t="s">
        <v>16</v>
      </c>
      <c r="F3260" t="s">
        <v>734</v>
      </c>
      <c r="G3260" t="s">
        <v>220</v>
      </c>
      <c r="H3260" t="s">
        <v>761</v>
      </c>
      <c r="I3260" t="s">
        <v>980</v>
      </c>
      <c r="J3260" t="s">
        <v>981</v>
      </c>
      <c r="K3260" s="4">
        <v>46041</v>
      </c>
      <c r="L3260" s="5">
        <v>0.5814583333333333</v>
      </c>
      <c r="M3260" t="s">
        <v>953</v>
      </c>
      <c r="N3260" s="5">
        <v>2.1527777777777778E-3</v>
      </c>
      <c r="O3260" t="s">
        <v>982</v>
      </c>
      <c r="P3260">
        <v>0.222</v>
      </c>
      <c r="Q3260">
        <v>20</v>
      </c>
      <c r="R3260" t="s">
        <v>998</v>
      </c>
      <c r="S3260" t="s">
        <v>987</v>
      </c>
    </row>
    <row r="3261" spans="1:19" x14ac:dyDescent="0.25">
      <c r="A3261" s="54">
        <f>_xlfn.XLOOKUP(B3261,'School Lookup'!D:D,'School Lookup'!F:F,0)</f>
        <v>417101</v>
      </c>
      <c r="B3261" s="54" t="str">
        <f>_xlfn.XLOOKUP(C3261,'School Lookup'!A:A,'School Lookup'!D:D,_xlfn.XLOOKUP(C3261,'School Lookup'!B:B,'School Lookup'!D:D,_xlfn.XLOOKUP(C3261,'School Lookup'!C:C,'School Lookup'!D:D,0)))</f>
        <v>Church Broughton CE Controlled Primary School</v>
      </c>
      <c r="C3261" t="s">
        <v>21</v>
      </c>
      <c r="D3261" t="s">
        <v>1428</v>
      </c>
      <c r="E3261" t="s">
        <v>16</v>
      </c>
      <c r="F3261" t="s">
        <v>734</v>
      </c>
      <c r="G3261" t="s">
        <v>220</v>
      </c>
      <c r="H3261" t="s">
        <v>761</v>
      </c>
      <c r="I3261" t="s">
        <v>980</v>
      </c>
      <c r="J3261" t="s">
        <v>981</v>
      </c>
      <c r="K3261" s="4">
        <v>46041</v>
      </c>
      <c r="L3261" s="5">
        <v>0.58408564814814812</v>
      </c>
      <c r="M3261" t="s">
        <v>953</v>
      </c>
      <c r="N3261" s="5">
        <v>2.5578703703703705E-3</v>
      </c>
      <c r="O3261" t="s">
        <v>982</v>
      </c>
      <c r="P3261">
        <v>0.26300000000000001</v>
      </c>
      <c r="Q3261">
        <v>20</v>
      </c>
      <c r="R3261" t="s">
        <v>983</v>
      </c>
      <c r="S3261" t="s">
        <v>984</v>
      </c>
    </row>
    <row r="3262" spans="1:19" x14ac:dyDescent="0.25">
      <c r="A3262" s="54">
        <f>_xlfn.XLOOKUP(B3262,'School Lookup'!D:D,'School Lookup'!F:F,0)</f>
        <v>417101</v>
      </c>
      <c r="B3262" s="54" t="str">
        <f>_xlfn.XLOOKUP(C3262,'School Lookup'!A:A,'School Lookup'!D:D,_xlfn.XLOOKUP(C3262,'School Lookup'!B:B,'School Lookup'!D:D,_xlfn.XLOOKUP(C3262,'School Lookup'!C:C,'School Lookup'!D:D,0)))</f>
        <v>Church Broughton CE Controlled Primary School</v>
      </c>
      <c r="C3262" t="s">
        <v>21</v>
      </c>
      <c r="D3262" t="s">
        <v>1524</v>
      </c>
      <c r="E3262" t="s">
        <v>16</v>
      </c>
      <c r="F3262" t="s">
        <v>734</v>
      </c>
      <c r="G3262" t="s">
        <v>220</v>
      </c>
      <c r="H3262" t="s">
        <v>761</v>
      </c>
      <c r="I3262" t="s">
        <v>980</v>
      </c>
      <c r="J3262" t="s">
        <v>981</v>
      </c>
      <c r="K3262" s="4">
        <v>46041</v>
      </c>
      <c r="L3262" s="5">
        <v>0.58696759259259257</v>
      </c>
      <c r="M3262" t="s">
        <v>953</v>
      </c>
      <c r="N3262" s="5">
        <v>7.1759259259259259E-4</v>
      </c>
      <c r="O3262" t="s">
        <v>982</v>
      </c>
      <c r="P3262">
        <v>7.4999999999999997E-2</v>
      </c>
      <c r="Q3262">
        <v>20</v>
      </c>
      <c r="R3262" t="s">
        <v>983</v>
      </c>
      <c r="S3262" t="s">
        <v>984</v>
      </c>
    </row>
    <row r="3263" spans="1:19" x14ac:dyDescent="0.25">
      <c r="A3263" s="54">
        <f>_xlfn.XLOOKUP(B3263,'School Lookup'!D:D,'School Lookup'!F:F,0)</f>
        <v>417101</v>
      </c>
      <c r="B3263" s="54" t="str">
        <f>_xlfn.XLOOKUP(C3263,'School Lookup'!A:A,'School Lookup'!D:D,_xlfn.XLOOKUP(C3263,'School Lookup'!B:B,'School Lookup'!D:D,_xlfn.XLOOKUP(C3263,'School Lookup'!C:C,'School Lookup'!D:D,0)))</f>
        <v>Church Broughton CE Controlled Primary School</v>
      </c>
      <c r="C3263" t="s">
        <v>21</v>
      </c>
      <c r="D3263" t="s">
        <v>2268</v>
      </c>
      <c r="E3263" t="s">
        <v>16</v>
      </c>
      <c r="F3263" t="s">
        <v>734</v>
      </c>
      <c r="G3263" t="s">
        <v>220</v>
      </c>
      <c r="H3263" t="s">
        <v>761</v>
      </c>
      <c r="I3263" t="s">
        <v>980</v>
      </c>
      <c r="J3263" t="s">
        <v>967</v>
      </c>
      <c r="K3263" s="4">
        <v>46041</v>
      </c>
      <c r="L3263" s="5">
        <v>0.58812500000000001</v>
      </c>
      <c r="M3263" t="s">
        <v>953</v>
      </c>
      <c r="N3263" s="5">
        <v>2.0023148148148148E-3</v>
      </c>
      <c r="O3263" t="s">
        <v>968</v>
      </c>
      <c r="P3263">
        <v>2.5000000000000001E-2</v>
      </c>
      <c r="Q3263">
        <v>20</v>
      </c>
      <c r="R3263" t="s">
        <v>1920</v>
      </c>
      <c r="S3263" t="s">
        <v>966</v>
      </c>
    </row>
    <row r="3264" spans="1:19" x14ac:dyDescent="0.25">
      <c r="A3264" s="54">
        <f>_xlfn.XLOOKUP(B3264,'School Lookup'!D:D,'School Lookup'!F:F,0)</f>
        <v>148526</v>
      </c>
      <c r="B3264" s="54" t="str">
        <f>_xlfn.XLOOKUP(C3264,'School Lookup'!A:A,'School Lookup'!D:D,_xlfn.XLOOKUP(C3264,'School Lookup'!B:B,'School Lookup'!D:D,_xlfn.XLOOKUP(C3264,'School Lookup'!C:C,'School Lookup'!D:D,0)))</f>
        <v>The Village Federation Lines</v>
      </c>
      <c r="C3264" t="s">
        <v>47</v>
      </c>
      <c r="D3264" t="s">
        <v>1643</v>
      </c>
      <c r="E3264" t="s">
        <v>16</v>
      </c>
      <c r="F3264" t="s">
        <v>734</v>
      </c>
      <c r="G3264" t="s">
        <v>134</v>
      </c>
      <c r="H3264" t="s">
        <v>347</v>
      </c>
      <c r="I3264" t="s">
        <v>958</v>
      </c>
      <c r="J3264" t="s">
        <v>981</v>
      </c>
      <c r="K3264" s="4">
        <v>46041</v>
      </c>
      <c r="L3264" s="5">
        <v>0.55945601851851856</v>
      </c>
      <c r="M3264" t="s">
        <v>953</v>
      </c>
      <c r="N3264" s="5">
        <v>6.7013888888888887E-3</v>
      </c>
      <c r="O3264" t="s">
        <v>982</v>
      </c>
      <c r="P3264">
        <v>0</v>
      </c>
      <c r="Q3264">
        <v>20</v>
      </c>
      <c r="R3264" t="s">
        <v>983</v>
      </c>
      <c r="S3264" t="s">
        <v>984</v>
      </c>
    </row>
    <row r="3265" spans="1:19" x14ac:dyDescent="0.25">
      <c r="A3265" s="54">
        <f>_xlfn.XLOOKUP(B3265,'School Lookup'!D:D,'School Lookup'!F:F,0)</f>
        <v>417101</v>
      </c>
      <c r="B3265" s="54" t="str">
        <f>_xlfn.XLOOKUP(C3265,'School Lookup'!A:A,'School Lookup'!D:D,_xlfn.XLOOKUP(C3265,'School Lookup'!B:B,'School Lookup'!D:D,_xlfn.XLOOKUP(C3265,'School Lookup'!C:C,'School Lookup'!D:D,0)))</f>
        <v>Church Broughton CE Controlled Primary School</v>
      </c>
      <c r="C3265" t="s">
        <v>21</v>
      </c>
      <c r="D3265" t="s">
        <v>2269</v>
      </c>
      <c r="E3265" t="s">
        <v>16</v>
      </c>
      <c r="F3265" t="s">
        <v>734</v>
      </c>
      <c r="G3265" t="s">
        <v>220</v>
      </c>
      <c r="H3265" t="s">
        <v>761</v>
      </c>
      <c r="I3265" t="s">
        <v>980</v>
      </c>
      <c r="J3265" t="s">
        <v>959</v>
      </c>
      <c r="K3265" s="4">
        <v>46041</v>
      </c>
      <c r="L3265" s="5">
        <v>0.54281250000000003</v>
      </c>
      <c r="M3265" t="s">
        <v>953</v>
      </c>
      <c r="N3265" s="5">
        <v>8.6805555555555551E-4</v>
      </c>
      <c r="O3265" t="s">
        <v>960</v>
      </c>
      <c r="P3265">
        <v>2.1999999999999999E-2</v>
      </c>
      <c r="Q3265">
        <v>20</v>
      </c>
      <c r="R3265" t="s">
        <v>1195</v>
      </c>
      <c r="S3265" t="s">
        <v>966</v>
      </c>
    </row>
    <row r="3266" spans="1:19" x14ac:dyDescent="0.25">
      <c r="A3266" s="54">
        <f>_xlfn.XLOOKUP(B3266,'School Lookup'!D:D,'School Lookup'!F:F,0)</f>
        <v>417101</v>
      </c>
      <c r="B3266" s="54" t="str">
        <f>_xlfn.XLOOKUP(C3266,'School Lookup'!A:A,'School Lookup'!D:D,_xlfn.XLOOKUP(C3266,'School Lookup'!B:B,'School Lookup'!D:D,_xlfn.XLOOKUP(C3266,'School Lookup'!C:C,'School Lookup'!D:D,0)))</f>
        <v>Church Broughton CE Controlled Primary School</v>
      </c>
      <c r="C3266" t="s">
        <v>21</v>
      </c>
      <c r="D3266" t="s">
        <v>1112</v>
      </c>
      <c r="E3266" t="s">
        <v>16</v>
      </c>
      <c r="F3266" t="s">
        <v>734</v>
      </c>
      <c r="G3266" t="s">
        <v>220</v>
      </c>
      <c r="H3266" t="s">
        <v>761</v>
      </c>
      <c r="I3266" t="s">
        <v>980</v>
      </c>
      <c r="J3266" t="s">
        <v>959</v>
      </c>
      <c r="K3266" s="4">
        <v>46041</v>
      </c>
      <c r="L3266" s="5">
        <v>0.45876157407407409</v>
      </c>
      <c r="M3266" t="s">
        <v>953</v>
      </c>
      <c r="N3266" s="5">
        <v>2.1296296296296298E-3</v>
      </c>
      <c r="O3266" t="s">
        <v>1023</v>
      </c>
      <c r="P3266">
        <v>2.7E-2</v>
      </c>
      <c r="Q3266">
        <v>20</v>
      </c>
      <c r="R3266" t="s">
        <v>978</v>
      </c>
      <c r="S3266" t="s">
        <v>966</v>
      </c>
    </row>
    <row r="3267" spans="1:19" x14ac:dyDescent="0.25">
      <c r="A3267" s="54">
        <f>_xlfn.XLOOKUP(B3267,'School Lookup'!D:D,'School Lookup'!F:F,0)</f>
        <v>417101</v>
      </c>
      <c r="B3267" s="54" t="str">
        <f>_xlfn.XLOOKUP(C3267,'School Lookup'!A:A,'School Lookup'!D:D,_xlfn.XLOOKUP(C3267,'School Lookup'!B:B,'School Lookup'!D:D,_xlfn.XLOOKUP(C3267,'School Lookup'!C:C,'School Lookup'!D:D,0)))</f>
        <v>Church Broughton CE Controlled Primary School</v>
      </c>
      <c r="C3267" t="s">
        <v>21</v>
      </c>
      <c r="D3267" t="s">
        <v>1036</v>
      </c>
      <c r="E3267" t="s">
        <v>16</v>
      </c>
      <c r="F3267" t="s">
        <v>734</v>
      </c>
      <c r="G3267" t="s">
        <v>220</v>
      </c>
      <c r="H3267" t="s">
        <v>761</v>
      </c>
      <c r="I3267" t="s">
        <v>980</v>
      </c>
      <c r="J3267" t="s">
        <v>959</v>
      </c>
      <c r="K3267" s="4">
        <v>46041</v>
      </c>
      <c r="L3267" s="5">
        <v>0.4783101851851852</v>
      </c>
      <c r="M3267" t="s">
        <v>953</v>
      </c>
      <c r="N3267" s="5">
        <v>1.3310185185185185E-3</v>
      </c>
      <c r="O3267" t="s">
        <v>1023</v>
      </c>
      <c r="P3267">
        <v>2.1999999999999999E-2</v>
      </c>
      <c r="Q3267">
        <v>20</v>
      </c>
      <c r="R3267" t="s">
        <v>978</v>
      </c>
      <c r="S3267" t="s">
        <v>966</v>
      </c>
    </row>
    <row r="3268" spans="1:19" x14ac:dyDescent="0.25">
      <c r="A3268" s="54">
        <f>_xlfn.XLOOKUP(B3268,'School Lookup'!D:D,'School Lookup'!F:F,0)</f>
        <v>293050</v>
      </c>
      <c r="B3268" s="54" t="str">
        <f>_xlfn.XLOOKUP(C3268,'School Lookup'!A:A,'School Lookup'!D:D,_xlfn.XLOOKUP(C3268,'School Lookup'!B:B,'School Lookup'!D:D,_xlfn.XLOOKUP(C3268,'School Lookup'!C:C,'School Lookup'!D:D,0)))</f>
        <v>Speedwell Infant School</v>
      </c>
      <c r="C3268" t="s">
        <v>44</v>
      </c>
      <c r="D3268" t="s">
        <v>1117</v>
      </c>
      <c r="E3268" t="s">
        <v>16</v>
      </c>
      <c r="F3268" t="s">
        <v>734</v>
      </c>
      <c r="G3268" t="s">
        <v>238</v>
      </c>
      <c r="H3268" t="s">
        <v>218</v>
      </c>
      <c r="I3268" t="s">
        <v>980</v>
      </c>
      <c r="J3268" t="s">
        <v>981</v>
      </c>
      <c r="K3268" s="4">
        <v>46041</v>
      </c>
      <c r="L3268" s="5">
        <v>0.38333333333333336</v>
      </c>
      <c r="M3268" t="s">
        <v>953</v>
      </c>
      <c r="N3268" s="5">
        <v>1.3888888888888889E-4</v>
      </c>
      <c r="O3268" t="s">
        <v>982</v>
      </c>
      <c r="P3268">
        <v>0.02</v>
      </c>
      <c r="Q3268">
        <v>20</v>
      </c>
      <c r="R3268" t="s">
        <v>983</v>
      </c>
      <c r="S3268" t="s">
        <v>984</v>
      </c>
    </row>
    <row r="3269" spans="1:19" x14ac:dyDescent="0.25">
      <c r="A3269" s="54">
        <f>_xlfn.XLOOKUP(B3269,'School Lookup'!D:D,'School Lookup'!F:F,0)</f>
        <v>293050</v>
      </c>
      <c r="B3269" s="54" t="str">
        <f>_xlfn.XLOOKUP(C3269,'School Lookup'!A:A,'School Lookup'!D:D,_xlfn.XLOOKUP(C3269,'School Lookup'!B:B,'School Lookup'!D:D,_xlfn.XLOOKUP(C3269,'School Lookup'!C:C,'School Lookup'!D:D,0)))</f>
        <v>Speedwell Infant School</v>
      </c>
      <c r="C3269" t="s">
        <v>44</v>
      </c>
      <c r="D3269" t="s">
        <v>1250</v>
      </c>
      <c r="E3269" t="s">
        <v>16</v>
      </c>
      <c r="F3269" t="s">
        <v>734</v>
      </c>
      <c r="G3269" t="s">
        <v>238</v>
      </c>
      <c r="H3269" t="s">
        <v>218</v>
      </c>
      <c r="I3269" t="s">
        <v>980</v>
      </c>
      <c r="J3269" t="s">
        <v>981</v>
      </c>
      <c r="K3269" s="4">
        <v>46041</v>
      </c>
      <c r="L3269" s="5">
        <v>0.38472222222222224</v>
      </c>
      <c r="M3269" t="s">
        <v>953</v>
      </c>
      <c r="N3269" s="5">
        <v>4.9768518518518521E-4</v>
      </c>
      <c r="O3269" t="s">
        <v>982</v>
      </c>
      <c r="P3269">
        <v>5.0999999999999997E-2</v>
      </c>
      <c r="Q3269">
        <v>20</v>
      </c>
      <c r="R3269" t="s">
        <v>983</v>
      </c>
      <c r="S3269" t="s">
        <v>984</v>
      </c>
    </row>
    <row r="3270" spans="1:19" x14ac:dyDescent="0.25">
      <c r="A3270" s="54">
        <f>_xlfn.XLOOKUP(B3270,'School Lookup'!D:D,'School Lookup'!F:F,0)</f>
        <v>148526</v>
      </c>
      <c r="B3270" s="54" t="str">
        <f>_xlfn.XLOOKUP(C3270,'School Lookup'!A:A,'School Lookup'!D:D,_xlfn.XLOOKUP(C3270,'School Lookup'!B:B,'School Lookup'!D:D,_xlfn.XLOOKUP(C3270,'School Lookup'!C:C,'School Lookup'!D:D,0)))</f>
        <v>The Village Federation Lines</v>
      </c>
      <c r="C3270" t="s">
        <v>43</v>
      </c>
      <c r="D3270" t="s">
        <v>31</v>
      </c>
      <c r="E3270" t="s">
        <v>16</v>
      </c>
      <c r="F3270" t="s">
        <v>734</v>
      </c>
      <c r="G3270" t="s">
        <v>134</v>
      </c>
      <c r="H3270" t="s">
        <v>347</v>
      </c>
      <c r="I3270" t="s">
        <v>958</v>
      </c>
      <c r="J3270" t="s">
        <v>959</v>
      </c>
      <c r="K3270" s="4">
        <v>46041</v>
      </c>
      <c r="L3270" s="5">
        <v>0.42902777777777779</v>
      </c>
      <c r="M3270" t="s">
        <v>953</v>
      </c>
      <c r="N3270" s="5">
        <v>3.7962962962962963E-3</v>
      </c>
      <c r="O3270" t="s">
        <v>960</v>
      </c>
      <c r="P3270">
        <v>0</v>
      </c>
      <c r="Q3270">
        <v>20</v>
      </c>
      <c r="R3270" t="s">
        <v>1813</v>
      </c>
      <c r="S3270" t="s">
        <v>966</v>
      </c>
    </row>
    <row r="3271" spans="1:19" x14ac:dyDescent="0.25">
      <c r="A3271" s="54">
        <f>_xlfn.XLOOKUP(B3271,'School Lookup'!D:D,'School Lookup'!F:F,0)</f>
        <v>148526</v>
      </c>
      <c r="B3271" s="54" t="str">
        <f>_xlfn.XLOOKUP(C3271,'School Lookup'!A:A,'School Lookup'!D:D,_xlfn.XLOOKUP(C3271,'School Lookup'!B:B,'School Lookup'!D:D,_xlfn.XLOOKUP(C3271,'School Lookup'!C:C,'School Lookup'!D:D,0)))</f>
        <v>The Village Federation Lines</v>
      </c>
      <c r="C3271" t="s">
        <v>43</v>
      </c>
      <c r="D3271" t="s">
        <v>31</v>
      </c>
      <c r="E3271" t="s">
        <v>16</v>
      </c>
      <c r="F3271" t="s">
        <v>734</v>
      </c>
      <c r="G3271" t="s">
        <v>134</v>
      </c>
      <c r="H3271" t="s">
        <v>347</v>
      </c>
      <c r="I3271" t="s">
        <v>958</v>
      </c>
      <c r="J3271" t="s">
        <v>959</v>
      </c>
      <c r="K3271" s="4">
        <v>46041</v>
      </c>
      <c r="L3271" s="5">
        <v>0.43638888888888888</v>
      </c>
      <c r="M3271" t="s">
        <v>953</v>
      </c>
      <c r="N3271" s="5">
        <v>3.3101851851851851E-3</v>
      </c>
      <c r="O3271" t="s">
        <v>960</v>
      </c>
      <c r="P3271">
        <v>0</v>
      </c>
      <c r="Q3271">
        <v>20</v>
      </c>
      <c r="R3271" t="s">
        <v>1813</v>
      </c>
      <c r="S3271" t="s">
        <v>966</v>
      </c>
    </row>
    <row r="3272" spans="1:19" x14ac:dyDescent="0.25">
      <c r="A3272" s="54">
        <f>_xlfn.XLOOKUP(B3272,'School Lookup'!D:D,'School Lookup'!F:F,0)</f>
        <v>148526</v>
      </c>
      <c r="B3272" s="54" t="str">
        <f>_xlfn.XLOOKUP(C3272,'School Lookup'!A:A,'School Lookup'!D:D,_xlfn.XLOOKUP(C3272,'School Lookup'!B:B,'School Lookup'!D:D,_xlfn.XLOOKUP(C3272,'School Lookup'!C:C,'School Lookup'!D:D,0)))</f>
        <v>The Village Federation Lines</v>
      </c>
      <c r="C3272" t="s">
        <v>43</v>
      </c>
      <c r="D3272" t="s">
        <v>2270</v>
      </c>
      <c r="E3272" t="s">
        <v>16</v>
      </c>
      <c r="F3272" t="s">
        <v>734</v>
      </c>
      <c r="G3272" t="s">
        <v>134</v>
      </c>
      <c r="H3272" t="s">
        <v>347</v>
      </c>
      <c r="I3272" t="s">
        <v>958</v>
      </c>
      <c r="J3272" t="s">
        <v>981</v>
      </c>
      <c r="K3272" s="4">
        <v>46041</v>
      </c>
      <c r="L3272" s="5">
        <v>0.41113425925925928</v>
      </c>
      <c r="M3272" t="s">
        <v>953</v>
      </c>
      <c r="N3272" s="5">
        <v>1.9444444444444444E-3</v>
      </c>
      <c r="O3272" t="s">
        <v>982</v>
      </c>
      <c r="P3272">
        <v>0</v>
      </c>
      <c r="Q3272">
        <v>20</v>
      </c>
      <c r="R3272" t="s">
        <v>983</v>
      </c>
      <c r="S3272" t="s">
        <v>984</v>
      </c>
    </row>
    <row r="3273" spans="1:19" x14ac:dyDescent="0.25">
      <c r="A3273" s="54">
        <f>_xlfn.XLOOKUP(B3273,'School Lookup'!D:D,'School Lookup'!F:F,0)</f>
        <v>293050</v>
      </c>
      <c r="B3273" s="54" t="str">
        <f>_xlfn.XLOOKUP(C3273,'School Lookup'!A:A,'School Lookup'!D:D,_xlfn.XLOOKUP(C3273,'School Lookup'!B:B,'School Lookup'!D:D,_xlfn.XLOOKUP(C3273,'School Lookup'!C:C,'School Lookup'!D:D,0)))</f>
        <v>Speedwell Infant School</v>
      </c>
      <c r="C3273" t="s">
        <v>44</v>
      </c>
      <c r="D3273" t="s">
        <v>1845</v>
      </c>
      <c r="E3273" t="s">
        <v>16</v>
      </c>
      <c r="F3273" t="s">
        <v>734</v>
      </c>
      <c r="G3273" t="s">
        <v>238</v>
      </c>
      <c r="H3273" t="s">
        <v>218</v>
      </c>
      <c r="I3273" t="s">
        <v>980</v>
      </c>
      <c r="J3273" t="s">
        <v>981</v>
      </c>
      <c r="K3273" s="4">
        <v>46041</v>
      </c>
      <c r="L3273" s="5">
        <v>0.39097222222222222</v>
      </c>
      <c r="M3273" t="s">
        <v>953</v>
      </c>
      <c r="N3273" s="5">
        <v>1.712962962962963E-3</v>
      </c>
      <c r="O3273" t="s">
        <v>982</v>
      </c>
      <c r="P3273">
        <v>0.17599999999999999</v>
      </c>
      <c r="Q3273">
        <v>20</v>
      </c>
      <c r="R3273" t="s">
        <v>1011</v>
      </c>
      <c r="S3273" t="s">
        <v>984</v>
      </c>
    </row>
    <row r="3274" spans="1:19" x14ac:dyDescent="0.25">
      <c r="A3274" s="54">
        <f>_xlfn.XLOOKUP(B3274,'School Lookup'!D:D,'School Lookup'!F:F,0)</f>
        <v>293050</v>
      </c>
      <c r="B3274" s="54" t="str">
        <f>_xlfn.XLOOKUP(C3274,'School Lookup'!A:A,'School Lookup'!D:D,_xlfn.XLOOKUP(C3274,'School Lookup'!B:B,'School Lookup'!D:D,_xlfn.XLOOKUP(C3274,'School Lookup'!C:C,'School Lookup'!D:D,0)))</f>
        <v>Speedwell Infant School</v>
      </c>
      <c r="C3274" t="s">
        <v>44</v>
      </c>
      <c r="D3274" t="s">
        <v>1122</v>
      </c>
      <c r="E3274" t="s">
        <v>16</v>
      </c>
      <c r="F3274" t="s">
        <v>734</v>
      </c>
      <c r="G3274" t="s">
        <v>238</v>
      </c>
      <c r="H3274" t="s">
        <v>218</v>
      </c>
      <c r="I3274" t="s">
        <v>980</v>
      </c>
      <c r="J3274" t="s">
        <v>981</v>
      </c>
      <c r="K3274" s="4">
        <v>46041</v>
      </c>
      <c r="L3274" s="5">
        <v>0.45763888888888887</v>
      </c>
      <c r="M3274" t="s">
        <v>953</v>
      </c>
      <c r="N3274" s="5">
        <v>9.2592592592592596E-4</v>
      </c>
      <c r="O3274" t="s">
        <v>982</v>
      </c>
      <c r="P3274">
        <v>9.5000000000000001E-2</v>
      </c>
      <c r="Q3274">
        <v>20</v>
      </c>
      <c r="R3274" t="s">
        <v>998</v>
      </c>
      <c r="S3274" t="s">
        <v>987</v>
      </c>
    </row>
    <row r="3275" spans="1:19" x14ac:dyDescent="0.25">
      <c r="A3275" s="54">
        <f>_xlfn.XLOOKUP(B3275,'School Lookup'!D:D,'School Lookup'!F:F,0)</f>
        <v>293050</v>
      </c>
      <c r="B3275" s="54" t="str">
        <f>_xlfn.XLOOKUP(C3275,'School Lookup'!A:A,'School Lookup'!D:D,_xlfn.XLOOKUP(C3275,'School Lookup'!B:B,'School Lookup'!D:D,_xlfn.XLOOKUP(C3275,'School Lookup'!C:C,'School Lookup'!D:D,0)))</f>
        <v>Speedwell Infant School</v>
      </c>
      <c r="C3275" t="s">
        <v>44</v>
      </c>
      <c r="D3275" t="s">
        <v>1091</v>
      </c>
      <c r="E3275" t="s">
        <v>16</v>
      </c>
      <c r="F3275" t="s">
        <v>734</v>
      </c>
      <c r="G3275" t="s">
        <v>238</v>
      </c>
      <c r="H3275" t="s">
        <v>218</v>
      </c>
      <c r="I3275" t="s">
        <v>980</v>
      </c>
      <c r="J3275" t="s">
        <v>981</v>
      </c>
      <c r="K3275" s="4">
        <v>46041</v>
      </c>
      <c r="L3275" s="5">
        <v>0.46041666666666664</v>
      </c>
      <c r="M3275" t="s">
        <v>953</v>
      </c>
      <c r="N3275" s="5">
        <v>3.9351851851851852E-4</v>
      </c>
      <c r="O3275" t="s">
        <v>982</v>
      </c>
      <c r="P3275">
        <v>4.1000000000000002E-2</v>
      </c>
      <c r="Q3275">
        <v>20</v>
      </c>
      <c r="R3275" t="s">
        <v>983</v>
      </c>
      <c r="S3275" t="s">
        <v>984</v>
      </c>
    </row>
    <row r="3276" spans="1:19" x14ac:dyDescent="0.25">
      <c r="A3276" s="54">
        <f>_xlfn.XLOOKUP(B3276,'School Lookup'!D:D,'School Lookup'!F:F,0)</f>
        <v>293050</v>
      </c>
      <c r="B3276" s="54" t="str">
        <f>_xlfn.XLOOKUP(C3276,'School Lookup'!A:A,'School Lookup'!D:D,_xlfn.XLOOKUP(C3276,'School Lookup'!B:B,'School Lookup'!D:D,_xlfn.XLOOKUP(C3276,'School Lookup'!C:C,'School Lookup'!D:D,0)))</f>
        <v>Speedwell Infant School</v>
      </c>
      <c r="C3276" t="s">
        <v>44</v>
      </c>
      <c r="D3276" t="s">
        <v>2271</v>
      </c>
      <c r="E3276" t="s">
        <v>16</v>
      </c>
      <c r="F3276" t="s">
        <v>734</v>
      </c>
      <c r="G3276" t="s">
        <v>238</v>
      </c>
      <c r="H3276" t="s">
        <v>218</v>
      </c>
      <c r="I3276" t="s">
        <v>980</v>
      </c>
      <c r="J3276" t="s">
        <v>981</v>
      </c>
      <c r="K3276" s="4">
        <v>46041</v>
      </c>
      <c r="L3276" s="5">
        <v>0.54861111111111116</v>
      </c>
      <c r="M3276" t="s">
        <v>953</v>
      </c>
      <c r="N3276" s="5">
        <v>2.4305555555555555E-4</v>
      </c>
      <c r="O3276" t="s">
        <v>982</v>
      </c>
      <c r="P3276">
        <v>5.2999999999999999E-2</v>
      </c>
      <c r="Q3276">
        <v>20</v>
      </c>
      <c r="R3276" t="s">
        <v>989</v>
      </c>
      <c r="S3276" t="s">
        <v>990</v>
      </c>
    </row>
    <row r="3277" spans="1:19" x14ac:dyDescent="0.25">
      <c r="A3277" s="54">
        <f>_xlfn.XLOOKUP(B3277,'School Lookup'!D:D,'School Lookup'!F:F,0)</f>
        <v>293050</v>
      </c>
      <c r="B3277" s="54" t="str">
        <f>_xlfn.XLOOKUP(C3277,'School Lookup'!A:A,'School Lookup'!D:D,_xlfn.XLOOKUP(C3277,'School Lookup'!B:B,'School Lookup'!D:D,_xlfn.XLOOKUP(C3277,'School Lookup'!C:C,'School Lookup'!D:D,0)))</f>
        <v>Speedwell Infant School</v>
      </c>
      <c r="C3277" t="s">
        <v>44</v>
      </c>
      <c r="D3277" t="s">
        <v>2272</v>
      </c>
      <c r="E3277" t="s">
        <v>16</v>
      </c>
      <c r="F3277" t="s">
        <v>734</v>
      </c>
      <c r="G3277" t="s">
        <v>238</v>
      </c>
      <c r="H3277" t="s">
        <v>218</v>
      </c>
      <c r="I3277" t="s">
        <v>980</v>
      </c>
      <c r="J3277" t="s">
        <v>981</v>
      </c>
      <c r="K3277" s="4">
        <v>46041</v>
      </c>
      <c r="L3277" s="5">
        <v>0.64375000000000004</v>
      </c>
      <c r="M3277" t="s">
        <v>953</v>
      </c>
      <c r="N3277" s="5">
        <v>4.5138888888888887E-4</v>
      </c>
      <c r="O3277" t="s">
        <v>982</v>
      </c>
      <c r="P3277">
        <v>4.7E-2</v>
      </c>
      <c r="Q3277">
        <v>20</v>
      </c>
      <c r="R3277" t="s">
        <v>1006</v>
      </c>
      <c r="S3277" t="s">
        <v>994</v>
      </c>
    </row>
    <row r="3278" spans="1:19" x14ac:dyDescent="0.25">
      <c r="A3278" s="54">
        <f>_xlfn.XLOOKUP(B3278,'School Lookup'!D:D,'School Lookup'!F:F,0)</f>
        <v>293050</v>
      </c>
      <c r="B3278" s="54" t="str">
        <f>_xlfn.XLOOKUP(C3278,'School Lookup'!A:A,'School Lookup'!D:D,_xlfn.XLOOKUP(C3278,'School Lookup'!B:B,'School Lookup'!D:D,_xlfn.XLOOKUP(C3278,'School Lookup'!C:C,'School Lookup'!D:D,0)))</f>
        <v>Speedwell Infant School</v>
      </c>
      <c r="C3278" t="s">
        <v>44</v>
      </c>
      <c r="D3278" t="s">
        <v>2273</v>
      </c>
      <c r="E3278" t="s">
        <v>16</v>
      </c>
      <c r="F3278" t="s">
        <v>734</v>
      </c>
      <c r="G3278" t="s">
        <v>238</v>
      </c>
      <c r="H3278" t="s">
        <v>218</v>
      </c>
      <c r="I3278" t="s">
        <v>980</v>
      </c>
      <c r="J3278" t="s">
        <v>981</v>
      </c>
      <c r="K3278" s="4">
        <v>46041</v>
      </c>
      <c r="L3278" s="5">
        <v>0.64375000000000004</v>
      </c>
      <c r="M3278" t="s">
        <v>953</v>
      </c>
      <c r="N3278" s="5">
        <v>8.1018518518518516E-5</v>
      </c>
      <c r="O3278" t="s">
        <v>982</v>
      </c>
      <c r="P3278">
        <v>0.02</v>
      </c>
      <c r="Q3278">
        <v>20</v>
      </c>
      <c r="R3278" t="s">
        <v>1006</v>
      </c>
      <c r="S3278" t="s">
        <v>994</v>
      </c>
    </row>
    <row r="3279" spans="1:19" x14ac:dyDescent="0.25">
      <c r="A3279" s="54">
        <f>_xlfn.XLOOKUP(B3279,'School Lookup'!D:D,'School Lookup'!F:F,0)</f>
        <v>293050</v>
      </c>
      <c r="B3279" s="54" t="str">
        <f>_xlfn.XLOOKUP(C3279,'School Lookup'!A:A,'School Lookup'!D:D,_xlfn.XLOOKUP(C3279,'School Lookup'!B:B,'School Lookup'!D:D,_xlfn.XLOOKUP(C3279,'School Lookup'!C:C,'School Lookup'!D:D,0)))</f>
        <v>Speedwell Infant School</v>
      </c>
      <c r="C3279" t="s">
        <v>44</v>
      </c>
      <c r="D3279" t="s">
        <v>1430</v>
      </c>
      <c r="E3279" t="s">
        <v>16</v>
      </c>
      <c r="F3279" t="s">
        <v>734</v>
      </c>
      <c r="G3279" t="s">
        <v>238</v>
      </c>
      <c r="H3279" t="s">
        <v>218</v>
      </c>
      <c r="I3279" t="s">
        <v>980</v>
      </c>
      <c r="J3279" t="s">
        <v>981</v>
      </c>
      <c r="K3279" s="4">
        <v>46041</v>
      </c>
      <c r="L3279" s="5">
        <v>0.66388888888888886</v>
      </c>
      <c r="M3279" t="s">
        <v>953</v>
      </c>
      <c r="N3279" s="5">
        <v>2.6620370370370372E-4</v>
      </c>
      <c r="O3279" t="s">
        <v>982</v>
      </c>
      <c r="P3279">
        <v>5.8000000000000003E-2</v>
      </c>
      <c r="Q3279">
        <v>20</v>
      </c>
      <c r="R3279" t="s">
        <v>1074</v>
      </c>
      <c r="S3279" t="s">
        <v>990</v>
      </c>
    </row>
    <row r="3280" spans="1:19" x14ac:dyDescent="0.25">
      <c r="A3280" s="54">
        <f>_xlfn.XLOOKUP(B3280,'School Lookup'!D:D,'School Lookup'!F:F,0)</f>
        <v>293050</v>
      </c>
      <c r="B3280" s="54" t="str">
        <f>_xlfn.XLOOKUP(C3280,'School Lookup'!A:A,'School Lookup'!D:D,_xlfn.XLOOKUP(C3280,'School Lookup'!B:B,'School Lookup'!D:D,_xlfn.XLOOKUP(C3280,'School Lookup'!C:C,'School Lookup'!D:D,0)))</f>
        <v>Speedwell Infant School</v>
      </c>
      <c r="C3280" t="s">
        <v>44</v>
      </c>
      <c r="D3280" t="s">
        <v>2274</v>
      </c>
      <c r="E3280" t="s">
        <v>16</v>
      </c>
      <c r="F3280" t="s">
        <v>734</v>
      </c>
      <c r="G3280" t="s">
        <v>238</v>
      </c>
      <c r="H3280" t="s">
        <v>218</v>
      </c>
      <c r="I3280" t="s">
        <v>980</v>
      </c>
      <c r="J3280" t="s">
        <v>959</v>
      </c>
      <c r="K3280" s="4">
        <v>46041</v>
      </c>
      <c r="L3280" s="5">
        <v>0.4236111111111111</v>
      </c>
      <c r="M3280" t="s">
        <v>953</v>
      </c>
      <c r="N3280" s="5">
        <v>8.1018518518518516E-4</v>
      </c>
      <c r="O3280" t="s">
        <v>960</v>
      </c>
      <c r="P3280">
        <v>2.1999999999999999E-2</v>
      </c>
      <c r="Q3280">
        <v>20</v>
      </c>
      <c r="R3280" t="s">
        <v>1223</v>
      </c>
      <c r="S3280" t="s">
        <v>966</v>
      </c>
    </row>
    <row r="3281" spans="1:19" x14ac:dyDescent="0.25">
      <c r="A3281" s="54">
        <f>_xlfn.XLOOKUP(B3281,'School Lookup'!D:D,'School Lookup'!F:F,0)</f>
        <v>293050</v>
      </c>
      <c r="B3281" s="54" t="str">
        <f>_xlfn.XLOOKUP(C3281,'School Lookup'!A:A,'School Lookup'!D:D,_xlfn.XLOOKUP(C3281,'School Lookup'!B:B,'School Lookup'!D:D,_xlfn.XLOOKUP(C3281,'School Lookup'!C:C,'School Lookup'!D:D,0)))</f>
        <v>Speedwell Infant School</v>
      </c>
      <c r="C3281" t="s">
        <v>44</v>
      </c>
      <c r="D3281" t="s">
        <v>2275</v>
      </c>
      <c r="E3281" t="s">
        <v>16</v>
      </c>
      <c r="F3281" t="s">
        <v>734</v>
      </c>
      <c r="G3281" t="s">
        <v>238</v>
      </c>
      <c r="H3281" t="s">
        <v>218</v>
      </c>
      <c r="I3281" t="s">
        <v>980</v>
      </c>
      <c r="J3281" t="s">
        <v>959</v>
      </c>
      <c r="K3281" s="4">
        <v>46041</v>
      </c>
      <c r="L3281" s="5">
        <v>0.44513888888888886</v>
      </c>
      <c r="M3281" t="s">
        <v>953</v>
      </c>
      <c r="N3281" s="5">
        <v>5.2893518518518515E-3</v>
      </c>
      <c r="O3281" t="s">
        <v>960</v>
      </c>
      <c r="P3281">
        <v>6.5000000000000002E-2</v>
      </c>
      <c r="Q3281">
        <v>20</v>
      </c>
      <c r="R3281" t="s">
        <v>2068</v>
      </c>
      <c r="S3281" t="s">
        <v>966</v>
      </c>
    </row>
    <row r="3282" spans="1:19" x14ac:dyDescent="0.25">
      <c r="A3282" s="54">
        <f>_xlfn.XLOOKUP(B3282,'School Lookup'!D:D,'School Lookup'!F:F,0)</f>
        <v>293050</v>
      </c>
      <c r="B3282" s="54" t="str">
        <f>_xlfn.XLOOKUP(C3282,'School Lookup'!A:A,'School Lookup'!D:D,_xlfn.XLOOKUP(C3282,'School Lookup'!B:B,'School Lookup'!D:D,_xlfn.XLOOKUP(C3282,'School Lookup'!C:C,'School Lookup'!D:D,0)))</f>
        <v>Speedwell Infant School</v>
      </c>
      <c r="C3282" t="s">
        <v>44</v>
      </c>
      <c r="D3282" t="s">
        <v>2275</v>
      </c>
      <c r="E3282" t="s">
        <v>16</v>
      </c>
      <c r="F3282" t="s">
        <v>734</v>
      </c>
      <c r="G3282" t="s">
        <v>238</v>
      </c>
      <c r="H3282" t="s">
        <v>218</v>
      </c>
      <c r="I3282" t="s">
        <v>980</v>
      </c>
      <c r="J3282" t="s">
        <v>959</v>
      </c>
      <c r="K3282" s="4">
        <v>46041</v>
      </c>
      <c r="L3282" s="5">
        <v>0.37777777777777777</v>
      </c>
      <c r="M3282" t="s">
        <v>953</v>
      </c>
      <c r="N3282" s="5">
        <v>3.1134259259259257E-3</v>
      </c>
      <c r="O3282" t="s">
        <v>960</v>
      </c>
      <c r="P3282">
        <v>3.9E-2</v>
      </c>
      <c r="Q3282">
        <v>20</v>
      </c>
      <c r="R3282" t="s">
        <v>2068</v>
      </c>
      <c r="S3282" t="s">
        <v>966</v>
      </c>
    </row>
    <row r="3283" spans="1:19" x14ac:dyDescent="0.25">
      <c r="A3283" s="54">
        <f>_xlfn.XLOOKUP(B3283,'School Lookup'!D:D,'School Lookup'!F:F,0)</f>
        <v>823392</v>
      </c>
      <c r="B3283" s="54" t="str">
        <f>_xlfn.XLOOKUP(C3283,'School Lookup'!A:A,'School Lookup'!D:D,_xlfn.XLOOKUP(C3283,'School Lookup'!B:B,'School Lookup'!D:D,_xlfn.XLOOKUP(C3283,'School Lookup'!C:C,'School Lookup'!D:D,0)))</f>
        <v>Fitz Herbert C of E VA Primary School</v>
      </c>
      <c r="C3283" t="s">
        <v>22</v>
      </c>
      <c r="D3283" t="s">
        <v>1125</v>
      </c>
      <c r="E3283" t="s">
        <v>16</v>
      </c>
      <c r="F3283" t="s">
        <v>734</v>
      </c>
      <c r="G3283" t="s">
        <v>134</v>
      </c>
      <c r="H3283" t="s">
        <v>347</v>
      </c>
      <c r="I3283" t="s">
        <v>958</v>
      </c>
      <c r="J3283" t="s">
        <v>981</v>
      </c>
      <c r="K3283" s="4">
        <v>46041</v>
      </c>
      <c r="L3283" s="5">
        <v>0.38809027777777777</v>
      </c>
      <c r="M3283" t="s">
        <v>953</v>
      </c>
      <c r="N3283" s="5">
        <v>4.1666666666666669E-4</v>
      </c>
      <c r="O3283" t="s">
        <v>982</v>
      </c>
      <c r="P3283">
        <v>0</v>
      </c>
      <c r="Q3283">
        <v>20</v>
      </c>
      <c r="R3283" t="s">
        <v>998</v>
      </c>
      <c r="S3283" t="s">
        <v>987</v>
      </c>
    </row>
    <row r="3284" spans="1:19" x14ac:dyDescent="0.25">
      <c r="A3284" s="54">
        <f>_xlfn.XLOOKUP(B3284,'School Lookup'!D:D,'School Lookup'!F:F,0)</f>
        <v>823392</v>
      </c>
      <c r="B3284" s="54" t="str">
        <f>_xlfn.XLOOKUP(C3284,'School Lookup'!A:A,'School Lookup'!D:D,_xlfn.XLOOKUP(C3284,'School Lookup'!B:B,'School Lookup'!D:D,_xlfn.XLOOKUP(C3284,'School Lookup'!C:C,'School Lookup'!D:D,0)))</f>
        <v>Fitz Herbert C of E VA Primary School</v>
      </c>
      <c r="C3284" t="s">
        <v>22</v>
      </c>
      <c r="D3284" t="s">
        <v>1128</v>
      </c>
      <c r="E3284" t="s">
        <v>16</v>
      </c>
      <c r="F3284" t="s">
        <v>734</v>
      </c>
      <c r="G3284" t="s">
        <v>134</v>
      </c>
      <c r="H3284" t="s">
        <v>347</v>
      </c>
      <c r="I3284" t="s">
        <v>958</v>
      </c>
      <c r="J3284" t="s">
        <v>981</v>
      </c>
      <c r="K3284" s="4">
        <v>46041</v>
      </c>
      <c r="L3284" s="5">
        <v>0.48475694444444445</v>
      </c>
      <c r="M3284" t="s">
        <v>953</v>
      </c>
      <c r="N3284" s="5">
        <v>6.4120370370370373E-3</v>
      </c>
      <c r="O3284" t="s">
        <v>982</v>
      </c>
      <c r="P3284">
        <v>0</v>
      </c>
      <c r="Q3284">
        <v>20</v>
      </c>
      <c r="R3284" t="s">
        <v>998</v>
      </c>
      <c r="S3284" t="s">
        <v>987</v>
      </c>
    </row>
    <row r="3285" spans="1:19" x14ac:dyDescent="0.25">
      <c r="A3285" s="54">
        <f>_xlfn.XLOOKUP(B3285,'School Lookup'!D:D,'School Lookup'!F:F,0)</f>
        <v>823392</v>
      </c>
      <c r="B3285" s="54" t="str">
        <f>_xlfn.XLOOKUP(C3285,'School Lookup'!A:A,'School Lookup'!D:D,_xlfn.XLOOKUP(C3285,'School Lookup'!B:B,'School Lookup'!D:D,_xlfn.XLOOKUP(C3285,'School Lookup'!C:C,'School Lookup'!D:D,0)))</f>
        <v>Fitz Herbert C of E VA Primary School</v>
      </c>
      <c r="C3285" t="s">
        <v>22</v>
      </c>
      <c r="D3285" t="s">
        <v>2276</v>
      </c>
      <c r="E3285" t="s">
        <v>16</v>
      </c>
      <c r="F3285" t="s">
        <v>734</v>
      </c>
      <c r="G3285" t="s">
        <v>134</v>
      </c>
      <c r="H3285" t="s">
        <v>347</v>
      </c>
      <c r="I3285" t="s">
        <v>958</v>
      </c>
      <c r="J3285" t="s">
        <v>981</v>
      </c>
      <c r="K3285" s="4">
        <v>46041</v>
      </c>
      <c r="L3285" s="5">
        <v>0.50599537037037035</v>
      </c>
      <c r="M3285" t="s">
        <v>953</v>
      </c>
      <c r="N3285" s="5">
        <v>1.1458333333333333E-3</v>
      </c>
      <c r="O3285" t="s">
        <v>982</v>
      </c>
      <c r="P3285">
        <v>0</v>
      </c>
      <c r="Q3285">
        <v>20</v>
      </c>
      <c r="R3285" t="s">
        <v>983</v>
      </c>
      <c r="S3285" t="s">
        <v>984</v>
      </c>
    </row>
    <row r="3286" spans="1:19" x14ac:dyDescent="0.25">
      <c r="A3286" s="54">
        <f>_xlfn.XLOOKUP(B3286,'School Lookup'!D:D,'School Lookup'!F:F,0)</f>
        <v>823392</v>
      </c>
      <c r="B3286" s="54" t="str">
        <f>_xlfn.XLOOKUP(C3286,'School Lookup'!A:A,'School Lookup'!D:D,_xlfn.XLOOKUP(C3286,'School Lookup'!B:B,'School Lookup'!D:D,_xlfn.XLOOKUP(C3286,'School Lookup'!C:C,'School Lookup'!D:D,0)))</f>
        <v>Fitz Herbert C of E VA Primary School</v>
      </c>
      <c r="C3286" t="s">
        <v>22</v>
      </c>
      <c r="D3286" t="s">
        <v>1128</v>
      </c>
      <c r="E3286" t="s">
        <v>16</v>
      </c>
      <c r="F3286" t="s">
        <v>734</v>
      </c>
      <c r="G3286" t="s">
        <v>134</v>
      </c>
      <c r="H3286" t="s">
        <v>347</v>
      </c>
      <c r="I3286" t="s">
        <v>958</v>
      </c>
      <c r="J3286" t="s">
        <v>981</v>
      </c>
      <c r="K3286" s="4">
        <v>46041</v>
      </c>
      <c r="L3286" s="5">
        <v>0.55063657407407407</v>
      </c>
      <c r="M3286" t="s">
        <v>953</v>
      </c>
      <c r="N3286" s="5">
        <v>7.8240740740740736E-3</v>
      </c>
      <c r="O3286" t="s">
        <v>982</v>
      </c>
      <c r="P3286">
        <v>0</v>
      </c>
      <c r="Q3286">
        <v>20</v>
      </c>
      <c r="R3286" t="s">
        <v>998</v>
      </c>
      <c r="S3286" t="s">
        <v>987</v>
      </c>
    </row>
    <row r="3287" spans="1:19" x14ac:dyDescent="0.25">
      <c r="A3287" s="54">
        <f>_xlfn.XLOOKUP(B3287,'School Lookup'!D:D,'School Lookup'!F:F,0)</f>
        <v>823392</v>
      </c>
      <c r="B3287" s="54" t="str">
        <f>_xlfn.XLOOKUP(C3287,'School Lookup'!A:A,'School Lookup'!D:D,_xlfn.XLOOKUP(C3287,'School Lookup'!B:B,'School Lookup'!D:D,_xlfn.XLOOKUP(C3287,'School Lookup'!C:C,'School Lookup'!D:D,0)))</f>
        <v>Fitz Herbert C of E VA Primary School</v>
      </c>
      <c r="C3287" t="s">
        <v>22</v>
      </c>
      <c r="D3287" t="s">
        <v>1064</v>
      </c>
      <c r="E3287" t="s">
        <v>16</v>
      </c>
      <c r="F3287" t="s">
        <v>734</v>
      </c>
      <c r="G3287" t="s">
        <v>134</v>
      </c>
      <c r="H3287" t="s">
        <v>347</v>
      </c>
      <c r="I3287" t="s">
        <v>958</v>
      </c>
      <c r="J3287" t="s">
        <v>959</v>
      </c>
      <c r="K3287" s="4">
        <v>46041</v>
      </c>
      <c r="L3287" s="5">
        <v>0.44185185185185183</v>
      </c>
      <c r="M3287" t="s">
        <v>953</v>
      </c>
      <c r="N3287" s="5">
        <v>4.0509259259259258E-4</v>
      </c>
      <c r="O3287" t="s">
        <v>960</v>
      </c>
      <c r="P3287">
        <v>0</v>
      </c>
      <c r="Q3287">
        <v>20</v>
      </c>
      <c r="R3287" t="s">
        <v>1065</v>
      </c>
      <c r="S3287" t="s">
        <v>955</v>
      </c>
    </row>
    <row r="3288" spans="1:19" x14ac:dyDescent="0.25">
      <c r="A3288" s="54">
        <f>_xlfn.XLOOKUP(B3288,'School Lookup'!D:D,'School Lookup'!F:F,0)</f>
        <v>823392</v>
      </c>
      <c r="B3288" s="54" t="str">
        <f>_xlfn.XLOOKUP(C3288,'School Lookup'!A:A,'School Lookup'!D:D,_xlfn.XLOOKUP(C3288,'School Lookup'!B:B,'School Lookup'!D:D,_xlfn.XLOOKUP(C3288,'School Lookup'!C:C,'School Lookup'!D:D,0)))</f>
        <v>Fitz Herbert C of E VA Primary School</v>
      </c>
      <c r="C3288" t="s">
        <v>22</v>
      </c>
      <c r="D3288" t="s">
        <v>1066</v>
      </c>
      <c r="E3288" t="s">
        <v>16</v>
      </c>
      <c r="F3288" t="s">
        <v>734</v>
      </c>
      <c r="G3288" t="s">
        <v>134</v>
      </c>
      <c r="H3288" t="s">
        <v>347</v>
      </c>
      <c r="I3288" t="s">
        <v>958</v>
      </c>
      <c r="J3288" t="s">
        <v>959</v>
      </c>
      <c r="K3288" s="4">
        <v>46041</v>
      </c>
      <c r="L3288" s="5">
        <v>0.44234953703703705</v>
      </c>
      <c r="M3288" t="s">
        <v>953</v>
      </c>
      <c r="N3288" s="5">
        <v>2.4305555555555555E-4</v>
      </c>
      <c r="O3288" t="s">
        <v>960</v>
      </c>
      <c r="P3288">
        <v>0</v>
      </c>
      <c r="Q3288">
        <v>20</v>
      </c>
      <c r="R3288" t="s">
        <v>974</v>
      </c>
      <c r="S3288" t="s">
        <v>955</v>
      </c>
    </row>
    <row r="3289" spans="1:19" x14ac:dyDescent="0.25">
      <c r="A3289" s="54">
        <f>_xlfn.XLOOKUP(B3289,'School Lookup'!D:D,'School Lookup'!F:F,0)</f>
        <v>823392</v>
      </c>
      <c r="B3289" s="54" t="str">
        <f>_xlfn.XLOOKUP(C3289,'School Lookup'!A:A,'School Lookup'!D:D,_xlfn.XLOOKUP(C3289,'School Lookup'!B:B,'School Lookup'!D:D,_xlfn.XLOOKUP(C3289,'School Lookup'!C:C,'School Lookup'!D:D,0)))</f>
        <v>Fitz Herbert C of E VA Primary School</v>
      </c>
      <c r="C3289" t="s">
        <v>22</v>
      </c>
      <c r="D3289" t="s">
        <v>1365</v>
      </c>
      <c r="E3289" t="s">
        <v>16</v>
      </c>
      <c r="F3289" t="s">
        <v>734</v>
      </c>
      <c r="G3289" t="s">
        <v>134</v>
      </c>
      <c r="H3289" t="s">
        <v>347</v>
      </c>
      <c r="I3289" t="s">
        <v>958</v>
      </c>
      <c r="J3289" t="s">
        <v>959</v>
      </c>
      <c r="K3289" s="4">
        <v>46041</v>
      </c>
      <c r="L3289" s="5">
        <v>0.45383101851851854</v>
      </c>
      <c r="M3289" t="s">
        <v>953</v>
      </c>
      <c r="N3289" s="5">
        <v>8.7847222222222215E-3</v>
      </c>
      <c r="O3289" t="s">
        <v>960</v>
      </c>
      <c r="P3289">
        <v>0</v>
      </c>
      <c r="Q3289">
        <v>20</v>
      </c>
      <c r="R3289" t="s">
        <v>1366</v>
      </c>
      <c r="S3289" t="s">
        <v>955</v>
      </c>
    </row>
    <row r="3290" spans="1:19" x14ac:dyDescent="0.25">
      <c r="A3290" s="54">
        <f>_xlfn.XLOOKUP(B3290,'School Lookup'!D:D,'School Lookup'!F:F,0)</f>
        <v>823392</v>
      </c>
      <c r="B3290" s="54" t="str">
        <f>_xlfn.XLOOKUP(C3290,'School Lookup'!A:A,'School Lookup'!D:D,_xlfn.XLOOKUP(C3290,'School Lookup'!B:B,'School Lookup'!D:D,_xlfn.XLOOKUP(C3290,'School Lookup'!C:C,'School Lookup'!D:D,0)))</f>
        <v>Fitz Herbert C of E VA Primary School</v>
      </c>
      <c r="C3290" t="s">
        <v>22</v>
      </c>
      <c r="D3290">
        <v>145</v>
      </c>
      <c r="E3290" t="s">
        <v>16</v>
      </c>
      <c r="F3290" t="s">
        <v>734</v>
      </c>
      <c r="G3290" t="s">
        <v>134</v>
      </c>
      <c r="H3290" t="s">
        <v>347</v>
      </c>
      <c r="I3290" t="s">
        <v>958</v>
      </c>
      <c r="J3290" t="s">
        <v>959</v>
      </c>
      <c r="K3290" s="4">
        <v>46041</v>
      </c>
      <c r="L3290" s="5">
        <v>0.57709490740740743</v>
      </c>
      <c r="M3290" t="s">
        <v>953</v>
      </c>
      <c r="N3290" s="5">
        <v>2.3263888888888887E-3</v>
      </c>
      <c r="O3290" t="s">
        <v>960</v>
      </c>
      <c r="P3290">
        <v>0</v>
      </c>
      <c r="Q3290">
        <v>20</v>
      </c>
      <c r="R3290" t="s">
        <v>955</v>
      </c>
    </row>
    <row r="3291" spans="1:19" x14ac:dyDescent="0.25">
      <c r="A3291" s="54">
        <f>_xlfn.XLOOKUP(B3291,'School Lookup'!D:D,'School Lookup'!F:F,0)</f>
        <v>823392</v>
      </c>
      <c r="B3291" s="54" t="str">
        <f>_xlfn.XLOOKUP(C3291,'School Lookup'!A:A,'School Lookup'!D:D,_xlfn.XLOOKUP(C3291,'School Lookup'!B:B,'School Lookup'!D:D,_xlfn.XLOOKUP(C3291,'School Lookup'!C:C,'School Lookup'!D:D,0)))</f>
        <v>Fitz Herbert C of E VA Primary School</v>
      </c>
      <c r="C3291" t="s">
        <v>22</v>
      </c>
      <c r="D3291" t="s">
        <v>2277</v>
      </c>
      <c r="E3291" t="s">
        <v>16</v>
      </c>
      <c r="F3291" t="s">
        <v>734</v>
      </c>
      <c r="G3291" t="s">
        <v>134</v>
      </c>
      <c r="H3291" t="s">
        <v>347</v>
      </c>
      <c r="I3291" t="s">
        <v>958</v>
      </c>
      <c r="J3291" t="s">
        <v>959</v>
      </c>
      <c r="K3291" s="4">
        <v>46041</v>
      </c>
      <c r="L3291" s="5">
        <v>0.61144675925925929</v>
      </c>
      <c r="M3291" t="s">
        <v>953</v>
      </c>
      <c r="N3291" s="5">
        <v>2.2662037037037036E-2</v>
      </c>
      <c r="O3291" t="s">
        <v>960</v>
      </c>
      <c r="P3291">
        <v>0</v>
      </c>
      <c r="Q3291">
        <v>20</v>
      </c>
      <c r="R3291" t="s">
        <v>2278</v>
      </c>
      <c r="S3291" t="s">
        <v>966</v>
      </c>
    </row>
    <row r="3292" spans="1:19" x14ac:dyDescent="0.25">
      <c r="A3292" s="54">
        <f>_xlfn.XLOOKUP(B3292,'School Lookup'!D:D,'School Lookup'!F:F,0)</f>
        <v>823392</v>
      </c>
      <c r="B3292" s="54" t="str">
        <f>_xlfn.XLOOKUP(C3292,'School Lookup'!A:A,'School Lookup'!D:D,_xlfn.XLOOKUP(C3292,'School Lookup'!B:B,'School Lookup'!D:D,_xlfn.XLOOKUP(C3292,'School Lookup'!C:C,'School Lookup'!D:D,0)))</f>
        <v>Fitz Herbert C of E VA Primary School</v>
      </c>
      <c r="C3292" t="s">
        <v>22</v>
      </c>
      <c r="D3292" t="s">
        <v>1064</v>
      </c>
      <c r="E3292" t="s">
        <v>16</v>
      </c>
      <c r="F3292" t="s">
        <v>734</v>
      </c>
      <c r="G3292" t="s">
        <v>134</v>
      </c>
      <c r="H3292" t="s">
        <v>347</v>
      </c>
      <c r="I3292" t="s">
        <v>958</v>
      </c>
      <c r="J3292" t="s">
        <v>959</v>
      </c>
      <c r="K3292" s="4">
        <v>46041</v>
      </c>
      <c r="L3292" s="5">
        <v>0.63810185185185186</v>
      </c>
      <c r="M3292" t="s">
        <v>953</v>
      </c>
      <c r="N3292" s="5">
        <v>1.1111111111111111E-3</v>
      </c>
      <c r="O3292" t="s">
        <v>960</v>
      </c>
      <c r="P3292">
        <v>0</v>
      </c>
      <c r="Q3292">
        <v>20</v>
      </c>
      <c r="R3292" t="s">
        <v>1065</v>
      </c>
      <c r="S3292" t="s">
        <v>955</v>
      </c>
    </row>
    <row r="3293" spans="1:19" x14ac:dyDescent="0.25">
      <c r="A3293" s="54">
        <f>_xlfn.XLOOKUP(B3293,'School Lookup'!D:D,'School Lookup'!F:F,0)</f>
        <v>823392</v>
      </c>
      <c r="B3293" s="54" t="str">
        <f>_xlfn.XLOOKUP(C3293,'School Lookup'!A:A,'School Lookup'!D:D,_xlfn.XLOOKUP(C3293,'School Lookup'!B:B,'School Lookup'!D:D,_xlfn.XLOOKUP(C3293,'School Lookup'!C:C,'School Lookup'!D:D,0)))</f>
        <v>Fitz Herbert C of E VA Primary School</v>
      </c>
      <c r="C3293" t="s">
        <v>22</v>
      </c>
      <c r="D3293" t="s">
        <v>2277</v>
      </c>
      <c r="E3293" t="s">
        <v>16</v>
      </c>
      <c r="F3293" t="s">
        <v>734</v>
      </c>
      <c r="G3293" t="s">
        <v>134</v>
      </c>
      <c r="H3293" t="s">
        <v>347</v>
      </c>
      <c r="I3293" t="s">
        <v>958</v>
      </c>
      <c r="J3293" t="s">
        <v>959</v>
      </c>
      <c r="K3293" s="4">
        <v>46041</v>
      </c>
      <c r="L3293" s="5">
        <v>0.67819444444444443</v>
      </c>
      <c r="M3293" t="s">
        <v>953</v>
      </c>
      <c r="N3293" s="5">
        <v>2.662037037037037E-3</v>
      </c>
      <c r="O3293" t="s">
        <v>960</v>
      </c>
      <c r="P3293">
        <v>0</v>
      </c>
      <c r="Q3293">
        <v>20</v>
      </c>
      <c r="R3293" t="s">
        <v>2278</v>
      </c>
      <c r="S3293" t="s">
        <v>966</v>
      </c>
    </row>
    <row r="3294" spans="1:19" x14ac:dyDescent="0.25">
      <c r="A3294" s="54">
        <f>_xlfn.XLOOKUP(B3294,'School Lookup'!D:D,'School Lookup'!F:F,0)</f>
        <v>544254</v>
      </c>
      <c r="B3294" s="54" t="str">
        <f>_xlfn.XLOOKUP(C3294,'School Lookup'!A:A,'School Lookup'!D:D,_xlfn.XLOOKUP(C3294,'School Lookup'!B:B,'School Lookup'!D:D,_xlfn.XLOOKUP(C3294,'School Lookup'!C:C,'School Lookup'!D:D,0)))</f>
        <v>Little Eaton Primary School Derby DE21 5AB</v>
      </c>
      <c r="C3294" t="s">
        <v>42</v>
      </c>
      <c r="D3294" t="s">
        <v>2279</v>
      </c>
      <c r="E3294" t="s">
        <v>16</v>
      </c>
      <c r="F3294" t="s">
        <v>734</v>
      </c>
      <c r="G3294" t="s">
        <v>232</v>
      </c>
      <c r="H3294" t="s">
        <v>228</v>
      </c>
      <c r="I3294" t="s">
        <v>980</v>
      </c>
      <c r="J3294" t="s">
        <v>981</v>
      </c>
      <c r="K3294" s="4">
        <v>46041</v>
      </c>
      <c r="L3294" s="5">
        <v>0.64375000000000004</v>
      </c>
      <c r="M3294" t="s">
        <v>953</v>
      </c>
      <c r="N3294" s="5">
        <v>2.3148148148148149E-4</v>
      </c>
      <c r="O3294" t="s">
        <v>982</v>
      </c>
      <c r="P3294">
        <v>2.4E-2</v>
      </c>
      <c r="Q3294">
        <v>20</v>
      </c>
      <c r="R3294" t="s">
        <v>986</v>
      </c>
      <c r="S3294" t="s">
        <v>987</v>
      </c>
    </row>
    <row r="3295" spans="1:19" x14ac:dyDescent="0.25">
      <c r="A3295" s="54">
        <f>_xlfn.XLOOKUP(B3295,'School Lookup'!D:D,'School Lookup'!F:F,0)</f>
        <v>544254</v>
      </c>
      <c r="B3295" s="54" t="str">
        <f>_xlfn.XLOOKUP(C3295,'School Lookup'!A:A,'School Lookup'!D:D,_xlfn.XLOOKUP(C3295,'School Lookup'!B:B,'School Lookup'!D:D,_xlfn.XLOOKUP(C3295,'School Lookup'!C:C,'School Lookup'!D:D,0)))</f>
        <v>Little Eaton Primary School Derby DE21 5AB</v>
      </c>
      <c r="C3295" t="s">
        <v>42</v>
      </c>
      <c r="D3295" t="s">
        <v>2280</v>
      </c>
      <c r="E3295" t="s">
        <v>16</v>
      </c>
      <c r="F3295" t="s">
        <v>734</v>
      </c>
      <c r="G3295" t="s">
        <v>232</v>
      </c>
      <c r="H3295" t="s">
        <v>228</v>
      </c>
      <c r="I3295" t="s">
        <v>980</v>
      </c>
      <c r="J3295" t="s">
        <v>959</v>
      </c>
      <c r="K3295" s="4">
        <v>46041</v>
      </c>
      <c r="L3295" s="5">
        <v>0.61597222222222225</v>
      </c>
      <c r="M3295" t="s">
        <v>953</v>
      </c>
      <c r="N3295" s="5">
        <v>1.8055555555555555E-3</v>
      </c>
      <c r="O3295" t="s">
        <v>960</v>
      </c>
      <c r="P3295">
        <v>2.3E-2</v>
      </c>
      <c r="Q3295">
        <v>20</v>
      </c>
      <c r="R3295" t="s">
        <v>1223</v>
      </c>
      <c r="S3295" t="s">
        <v>966</v>
      </c>
    </row>
    <row r="3296" spans="1:19" x14ac:dyDescent="0.25">
      <c r="A3296" s="54">
        <f>_xlfn.XLOOKUP(B3296,'School Lookup'!D:D,'School Lookup'!F:F,0)</f>
        <v>544254</v>
      </c>
      <c r="B3296" s="54" t="str">
        <f>_xlfn.XLOOKUP(C3296,'School Lookup'!A:A,'School Lookup'!D:D,_xlfn.XLOOKUP(C3296,'School Lookup'!B:B,'School Lookup'!D:D,_xlfn.XLOOKUP(C3296,'School Lookup'!C:C,'School Lookup'!D:D,0)))</f>
        <v>Little Eaton Primary School Derby DE21 5AB</v>
      </c>
      <c r="C3296" t="s">
        <v>42</v>
      </c>
      <c r="D3296" t="s">
        <v>2280</v>
      </c>
      <c r="E3296" t="s">
        <v>16</v>
      </c>
      <c r="F3296" t="s">
        <v>734</v>
      </c>
      <c r="G3296" t="s">
        <v>232</v>
      </c>
      <c r="H3296" t="s">
        <v>228</v>
      </c>
      <c r="I3296" t="s">
        <v>980</v>
      </c>
      <c r="J3296" t="s">
        <v>959</v>
      </c>
      <c r="K3296" s="4">
        <v>46041</v>
      </c>
      <c r="L3296" s="5">
        <v>0.62569444444444444</v>
      </c>
      <c r="M3296" t="s">
        <v>953</v>
      </c>
      <c r="N3296" s="5">
        <v>2.0023148148148148E-3</v>
      </c>
      <c r="O3296" t="s">
        <v>960</v>
      </c>
      <c r="P3296">
        <v>2.5000000000000001E-2</v>
      </c>
      <c r="Q3296">
        <v>20</v>
      </c>
      <c r="R3296" t="s">
        <v>1223</v>
      </c>
      <c r="S3296" t="s">
        <v>966</v>
      </c>
    </row>
    <row r="3297" spans="1:19" x14ac:dyDescent="0.25">
      <c r="A3297" s="54">
        <f>_xlfn.XLOOKUP(B3297,'School Lookup'!D:D,'School Lookup'!F:F,0)</f>
        <v>682471</v>
      </c>
      <c r="B3297" s="54" t="str">
        <f>_xlfn.XLOOKUP(C3297,'School Lookup'!A:A,'School Lookup'!D:D,_xlfn.XLOOKUP(C3297,'School Lookup'!B:B,'School Lookup'!D:D,_xlfn.XLOOKUP(C3297,'School Lookup'!C:C,'School Lookup'!D:D,0)))</f>
        <v>Ridgeway Primary School</v>
      </c>
      <c r="C3297" t="s">
        <v>333</v>
      </c>
      <c r="D3297" t="s">
        <v>2281</v>
      </c>
      <c r="E3297" t="s">
        <v>16</v>
      </c>
      <c r="F3297" t="s">
        <v>734</v>
      </c>
      <c r="G3297" t="s">
        <v>328</v>
      </c>
      <c r="H3297" t="s">
        <v>885</v>
      </c>
      <c r="I3297" t="s">
        <v>958</v>
      </c>
      <c r="J3297" t="s">
        <v>959</v>
      </c>
      <c r="K3297" s="4">
        <v>46041</v>
      </c>
      <c r="L3297" s="5">
        <v>0.60462962962962963</v>
      </c>
      <c r="M3297" t="s">
        <v>953</v>
      </c>
      <c r="N3297" s="5">
        <v>2.3148148148148147E-5</v>
      </c>
      <c r="O3297" t="s">
        <v>1023</v>
      </c>
      <c r="P3297">
        <v>0</v>
      </c>
      <c r="Q3297">
        <v>20</v>
      </c>
      <c r="R3297" t="s">
        <v>978</v>
      </c>
      <c r="S3297" t="s">
        <v>966</v>
      </c>
    </row>
    <row r="3298" spans="1:19" x14ac:dyDescent="0.25">
      <c r="A3298" s="54">
        <f>_xlfn.XLOOKUP(B3298,'School Lookup'!D:D,'School Lookup'!F:F,0)</f>
        <v>682471</v>
      </c>
      <c r="B3298" s="54" t="str">
        <f>_xlfn.XLOOKUP(C3298,'School Lookup'!A:A,'School Lookup'!D:D,_xlfn.XLOOKUP(C3298,'School Lookup'!B:B,'School Lookup'!D:D,_xlfn.XLOOKUP(C3298,'School Lookup'!C:C,'School Lookup'!D:D,0)))</f>
        <v>Ridgeway Primary School</v>
      </c>
      <c r="C3298" t="s">
        <v>333</v>
      </c>
      <c r="D3298" t="s">
        <v>1062</v>
      </c>
      <c r="E3298" t="s">
        <v>16</v>
      </c>
      <c r="F3298" t="s">
        <v>734</v>
      </c>
      <c r="G3298" t="s">
        <v>328</v>
      </c>
      <c r="H3298" t="s">
        <v>885</v>
      </c>
      <c r="I3298" t="s">
        <v>958</v>
      </c>
      <c r="J3298" t="s">
        <v>981</v>
      </c>
      <c r="K3298" s="4">
        <v>46041</v>
      </c>
      <c r="L3298" s="5">
        <v>0.39182870370370371</v>
      </c>
      <c r="M3298" t="s">
        <v>953</v>
      </c>
      <c r="N3298" s="5">
        <v>1.1921296296296296E-3</v>
      </c>
      <c r="O3298" t="s">
        <v>982</v>
      </c>
      <c r="P3298">
        <v>0</v>
      </c>
      <c r="Q3298">
        <v>20</v>
      </c>
      <c r="R3298" t="s">
        <v>998</v>
      </c>
      <c r="S3298" t="s">
        <v>987</v>
      </c>
    </row>
    <row r="3299" spans="1:19" x14ac:dyDescent="0.25">
      <c r="A3299" s="54">
        <f>_xlfn.XLOOKUP(B3299,'School Lookup'!D:D,'School Lookup'!F:F,0)</f>
        <v>682471</v>
      </c>
      <c r="B3299" s="54" t="str">
        <f>_xlfn.XLOOKUP(C3299,'School Lookup'!A:A,'School Lookup'!D:D,_xlfn.XLOOKUP(C3299,'School Lookup'!B:B,'School Lookup'!D:D,_xlfn.XLOOKUP(C3299,'School Lookup'!C:C,'School Lookup'!D:D,0)))</f>
        <v>Ridgeway Primary School</v>
      </c>
      <c r="C3299" t="s">
        <v>333</v>
      </c>
      <c r="D3299" t="s">
        <v>2282</v>
      </c>
      <c r="E3299" t="s">
        <v>16</v>
      </c>
      <c r="F3299" t="s">
        <v>734</v>
      </c>
      <c r="G3299" t="s">
        <v>328</v>
      </c>
      <c r="H3299" t="s">
        <v>885</v>
      </c>
      <c r="I3299" t="s">
        <v>958</v>
      </c>
      <c r="J3299" t="s">
        <v>981</v>
      </c>
      <c r="K3299" s="4">
        <v>46041</v>
      </c>
      <c r="L3299" s="5">
        <v>0.43539351851851854</v>
      </c>
      <c r="M3299" t="s">
        <v>953</v>
      </c>
      <c r="N3299" s="5">
        <v>5.7870370370370373E-5</v>
      </c>
      <c r="O3299" t="s">
        <v>982</v>
      </c>
      <c r="P3299">
        <v>0</v>
      </c>
      <c r="Q3299">
        <v>20</v>
      </c>
      <c r="R3299" t="s">
        <v>998</v>
      </c>
      <c r="S3299" t="s">
        <v>987</v>
      </c>
    </row>
    <row r="3300" spans="1:19" x14ac:dyDescent="0.25">
      <c r="A3300" s="54">
        <f>_xlfn.XLOOKUP(B3300,'School Lookup'!D:D,'School Lookup'!F:F,0)</f>
        <v>682471</v>
      </c>
      <c r="B3300" s="54" t="str">
        <f>_xlfn.XLOOKUP(C3300,'School Lookup'!A:A,'School Lookup'!D:D,_xlfn.XLOOKUP(C3300,'School Lookup'!B:B,'School Lookup'!D:D,_xlfn.XLOOKUP(C3300,'School Lookup'!C:C,'School Lookup'!D:D,0)))</f>
        <v>Ridgeway Primary School</v>
      </c>
      <c r="C3300" t="s">
        <v>333</v>
      </c>
      <c r="D3300" t="s">
        <v>2283</v>
      </c>
      <c r="E3300" t="s">
        <v>16</v>
      </c>
      <c r="F3300" t="s">
        <v>734</v>
      </c>
      <c r="G3300" t="s">
        <v>328</v>
      </c>
      <c r="H3300" t="s">
        <v>885</v>
      </c>
      <c r="I3300" t="s">
        <v>958</v>
      </c>
      <c r="J3300" t="s">
        <v>981</v>
      </c>
      <c r="K3300" s="4">
        <v>46041</v>
      </c>
      <c r="L3300" s="5">
        <v>0.49214120370370368</v>
      </c>
      <c r="M3300" t="s">
        <v>953</v>
      </c>
      <c r="N3300" s="5">
        <v>4.0509259259259258E-4</v>
      </c>
      <c r="O3300" t="s">
        <v>982</v>
      </c>
      <c r="P3300">
        <v>0</v>
      </c>
      <c r="Q3300">
        <v>20</v>
      </c>
      <c r="R3300" t="s">
        <v>983</v>
      </c>
      <c r="S3300" t="s">
        <v>984</v>
      </c>
    </row>
    <row r="3301" spans="1:19" x14ac:dyDescent="0.25">
      <c r="A3301" s="54">
        <f>_xlfn.XLOOKUP(B3301,'School Lookup'!D:D,'School Lookup'!F:F,0)</f>
        <v>682471</v>
      </c>
      <c r="B3301" s="54" t="str">
        <f>_xlfn.XLOOKUP(C3301,'School Lookup'!A:A,'School Lookup'!D:D,_xlfn.XLOOKUP(C3301,'School Lookup'!B:B,'School Lookup'!D:D,_xlfn.XLOOKUP(C3301,'School Lookup'!C:C,'School Lookup'!D:D,0)))</f>
        <v>Ridgeway Primary School</v>
      </c>
      <c r="C3301" t="s">
        <v>333</v>
      </c>
      <c r="D3301" t="s">
        <v>2284</v>
      </c>
      <c r="E3301" t="s">
        <v>16</v>
      </c>
      <c r="F3301" t="s">
        <v>734</v>
      </c>
      <c r="G3301" t="s">
        <v>328</v>
      </c>
      <c r="H3301" t="s">
        <v>885</v>
      </c>
      <c r="I3301" t="s">
        <v>958</v>
      </c>
      <c r="J3301" t="s">
        <v>981</v>
      </c>
      <c r="K3301" s="4">
        <v>46041</v>
      </c>
      <c r="L3301" s="5">
        <v>0.60210648148148149</v>
      </c>
      <c r="M3301" t="s">
        <v>953</v>
      </c>
      <c r="N3301" s="5">
        <v>1.1574074074074073E-5</v>
      </c>
      <c r="O3301" t="s">
        <v>982</v>
      </c>
      <c r="P3301">
        <v>0</v>
      </c>
      <c r="Q3301">
        <v>20</v>
      </c>
      <c r="R3301" t="s">
        <v>998</v>
      </c>
      <c r="S3301" t="s">
        <v>987</v>
      </c>
    </row>
    <row r="3302" spans="1:19" x14ac:dyDescent="0.25">
      <c r="A3302" s="54">
        <f>_xlfn.XLOOKUP(B3302,'School Lookup'!D:D,'School Lookup'!F:F,0)</f>
        <v>682471</v>
      </c>
      <c r="B3302" s="54" t="str">
        <f>_xlfn.XLOOKUP(C3302,'School Lookup'!A:A,'School Lookup'!D:D,_xlfn.XLOOKUP(C3302,'School Lookup'!B:B,'School Lookup'!D:D,_xlfn.XLOOKUP(C3302,'School Lookup'!C:C,'School Lookup'!D:D,0)))</f>
        <v>Ridgeway Primary School</v>
      </c>
      <c r="C3302" t="s">
        <v>333</v>
      </c>
      <c r="D3302" t="s">
        <v>1545</v>
      </c>
      <c r="E3302" t="s">
        <v>16</v>
      </c>
      <c r="F3302" t="s">
        <v>734</v>
      </c>
      <c r="G3302" t="s">
        <v>328</v>
      </c>
      <c r="H3302" t="s">
        <v>885</v>
      </c>
      <c r="I3302" t="s">
        <v>958</v>
      </c>
      <c r="J3302" t="s">
        <v>981</v>
      </c>
      <c r="K3302" s="4">
        <v>46041</v>
      </c>
      <c r="L3302" s="5">
        <v>0.63178240740740743</v>
      </c>
      <c r="M3302" t="s">
        <v>953</v>
      </c>
      <c r="N3302" s="5">
        <v>4.6296296296296298E-4</v>
      </c>
      <c r="O3302" t="s">
        <v>982</v>
      </c>
      <c r="P3302">
        <v>0</v>
      </c>
      <c r="Q3302">
        <v>20</v>
      </c>
      <c r="R3302" t="s">
        <v>998</v>
      </c>
      <c r="S3302" t="s">
        <v>987</v>
      </c>
    </row>
    <row r="3303" spans="1:19" x14ac:dyDescent="0.25">
      <c r="A3303" s="54">
        <f>_xlfn.XLOOKUP(B3303,'School Lookup'!D:D,'School Lookup'!F:F,0)</f>
        <v>170692</v>
      </c>
      <c r="B3303" s="54" t="str">
        <f>_xlfn.XLOOKUP(C3303,'School Lookup'!A:A,'School Lookup'!D:D,_xlfn.XLOOKUP(C3303,'School Lookup'!B:B,'School Lookup'!D:D,_xlfn.XLOOKUP(C3303,'School Lookup'!C:C,'School Lookup'!D:D,0)))</f>
        <v>Anthony Bec Cmnty Primary</v>
      </c>
      <c r="C3303" t="s">
        <v>29</v>
      </c>
      <c r="D3303" t="s">
        <v>2187</v>
      </c>
      <c r="E3303" t="s">
        <v>16</v>
      </c>
      <c r="F3303" t="s">
        <v>734</v>
      </c>
      <c r="G3303" t="s">
        <v>229</v>
      </c>
      <c r="H3303" t="s">
        <v>318</v>
      </c>
      <c r="I3303" t="s">
        <v>980</v>
      </c>
      <c r="J3303" t="s">
        <v>981</v>
      </c>
      <c r="K3303" s="4">
        <v>46041</v>
      </c>
      <c r="L3303" s="5">
        <v>0.41101851851851851</v>
      </c>
      <c r="M3303" t="s">
        <v>953</v>
      </c>
      <c r="N3303" s="5">
        <v>2.4305555555555555E-4</v>
      </c>
      <c r="O3303" t="s">
        <v>982</v>
      </c>
      <c r="P3303">
        <v>2.7E-2</v>
      </c>
      <c r="Q3303">
        <v>20</v>
      </c>
      <c r="R3303" t="s">
        <v>986</v>
      </c>
      <c r="S3303" t="s">
        <v>987</v>
      </c>
    </row>
    <row r="3304" spans="1:19" x14ac:dyDescent="0.25">
      <c r="A3304" s="54">
        <f>_xlfn.XLOOKUP(B3304,'School Lookup'!D:D,'School Lookup'!F:F,0)</f>
        <v>170692</v>
      </c>
      <c r="B3304" s="54" t="str">
        <f>_xlfn.XLOOKUP(C3304,'School Lookup'!A:A,'School Lookup'!D:D,_xlfn.XLOOKUP(C3304,'School Lookup'!B:B,'School Lookup'!D:D,_xlfn.XLOOKUP(C3304,'School Lookup'!C:C,'School Lookup'!D:D,0)))</f>
        <v>Anthony Bec Cmnty Primary</v>
      </c>
      <c r="C3304" t="s">
        <v>29</v>
      </c>
      <c r="D3304" t="s">
        <v>2285</v>
      </c>
      <c r="E3304" t="s">
        <v>16</v>
      </c>
      <c r="F3304" t="s">
        <v>734</v>
      </c>
      <c r="G3304" t="s">
        <v>229</v>
      </c>
      <c r="H3304" t="s">
        <v>318</v>
      </c>
      <c r="I3304" t="s">
        <v>980</v>
      </c>
      <c r="J3304" t="s">
        <v>981</v>
      </c>
      <c r="K3304" s="4">
        <v>46041</v>
      </c>
      <c r="L3304" s="5">
        <v>0.53645833333333337</v>
      </c>
      <c r="M3304" t="s">
        <v>953</v>
      </c>
      <c r="N3304" s="5">
        <v>2.3148148148148149E-4</v>
      </c>
      <c r="O3304" t="s">
        <v>982</v>
      </c>
      <c r="P3304">
        <v>5.2999999999999999E-2</v>
      </c>
      <c r="Q3304">
        <v>20</v>
      </c>
      <c r="R3304" t="s">
        <v>1074</v>
      </c>
      <c r="S3304" t="s">
        <v>990</v>
      </c>
    </row>
    <row r="3305" spans="1:19" x14ac:dyDescent="0.25">
      <c r="A3305" s="54">
        <f>_xlfn.XLOOKUP(B3305,'School Lookup'!D:D,'School Lookup'!F:F,0)</f>
        <v>170692</v>
      </c>
      <c r="B3305" s="54" t="str">
        <f>_xlfn.XLOOKUP(C3305,'School Lookup'!A:A,'School Lookup'!D:D,_xlfn.XLOOKUP(C3305,'School Lookup'!B:B,'School Lookup'!D:D,_xlfn.XLOOKUP(C3305,'School Lookup'!C:C,'School Lookup'!D:D,0)))</f>
        <v>Anthony Bec Cmnty Primary</v>
      </c>
      <c r="C3305" t="s">
        <v>29</v>
      </c>
      <c r="D3305" t="s">
        <v>2286</v>
      </c>
      <c r="E3305" t="s">
        <v>16</v>
      </c>
      <c r="F3305" t="s">
        <v>734</v>
      </c>
      <c r="G3305" t="s">
        <v>229</v>
      </c>
      <c r="H3305" t="s">
        <v>318</v>
      </c>
      <c r="I3305" t="s">
        <v>980</v>
      </c>
      <c r="J3305" t="s">
        <v>981</v>
      </c>
      <c r="K3305" s="4">
        <v>46041</v>
      </c>
      <c r="L3305" s="5">
        <v>0.57923611111111106</v>
      </c>
      <c r="M3305" t="s">
        <v>953</v>
      </c>
      <c r="N3305" s="5">
        <v>6.2500000000000001E-4</v>
      </c>
      <c r="O3305" t="s">
        <v>982</v>
      </c>
      <c r="P3305">
        <v>6.6000000000000003E-2</v>
      </c>
      <c r="Q3305">
        <v>20</v>
      </c>
      <c r="R3305" t="s">
        <v>998</v>
      </c>
      <c r="S3305" t="s">
        <v>987</v>
      </c>
    </row>
    <row r="3306" spans="1:19" x14ac:dyDescent="0.25">
      <c r="A3306" s="54">
        <f>_xlfn.XLOOKUP(B3306,'School Lookup'!D:D,'School Lookup'!F:F,0)</f>
        <v>170692</v>
      </c>
      <c r="B3306" s="54" t="str">
        <f>_xlfn.XLOOKUP(C3306,'School Lookup'!A:A,'School Lookup'!D:D,_xlfn.XLOOKUP(C3306,'School Lookup'!B:B,'School Lookup'!D:D,_xlfn.XLOOKUP(C3306,'School Lookup'!C:C,'School Lookup'!D:D,0)))</f>
        <v>Anthony Bec Cmnty Primary</v>
      </c>
      <c r="C3306" t="s">
        <v>29</v>
      </c>
      <c r="D3306" t="s">
        <v>2287</v>
      </c>
      <c r="E3306" t="s">
        <v>16</v>
      </c>
      <c r="F3306" t="s">
        <v>734</v>
      </c>
      <c r="G3306" t="s">
        <v>229</v>
      </c>
      <c r="H3306" t="s">
        <v>318</v>
      </c>
      <c r="I3306" t="s">
        <v>980</v>
      </c>
      <c r="J3306" t="s">
        <v>981</v>
      </c>
      <c r="K3306" s="4">
        <v>46041</v>
      </c>
      <c r="L3306" s="5">
        <v>0.60228009259259263</v>
      </c>
      <c r="M3306" t="s">
        <v>953</v>
      </c>
      <c r="N3306" s="5">
        <v>5.7870370370370373E-5</v>
      </c>
      <c r="O3306" t="s">
        <v>982</v>
      </c>
      <c r="P3306">
        <v>0.02</v>
      </c>
      <c r="Q3306">
        <v>20</v>
      </c>
      <c r="R3306" t="s">
        <v>1074</v>
      </c>
      <c r="S3306" t="s">
        <v>990</v>
      </c>
    </row>
    <row r="3307" spans="1:19" x14ac:dyDescent="0.25">
      <c r="A3307" s="54">
        <f>_xlfn.XLOOKUP(B3307,'School Lookup'!D:D,'School Lookup'!F:F,0)</f>
        <v>170692</v>
      </c>
      <c r="B3307" s="54" t="str">
        <f>_xlfn.XLOOKUP(C3307,'School Lookup'!A:A,'School Lookup'!D:D,_xlfn.XLOOKUP(C3307,'School Lookup'!B:B,'School Lookup'!D:D,_xlfn.XLOOKUP(C3307,'School Lookup'!C:C,'School Lookup'!D:D,0)))</f>
        <v>Anthony Bec Cmnty Primary</v>
      </c>
      <c r="C3307" t="s">
        <v>29</v>
      </c>
      <c r="D3307" t="s">
        <v>1800</v>
      </c>
      <c r="E3307" t="s">
        <v>16</v>
      </c>
      <c r="F3307" t="s">
        <v>734</v>
      </c>
      <c r="G3307" t="s">
        <v>229</v>
      </c>
      <c r="H3307" t="s">
        <v>318</v>
      </c>
      <c r="I3307" t="s">
        <v>980</v>
      </c>
      <c r="J3307" t="s">
        <v>959</v>
      </c>
      <c r="K3307" s="4">
        <v>46041</v>
      </c>
      <c r="L3307" s="5">
        <v>0.34307870370370369</v>
      </c>
      <c r="M3307" t="s">
        <v>953</v>
      </c>
      <c r="N3307" s="5">
        <v>2.2337962962962962E-3</v>
      </c>
      <c r="O3307" t="s">
        <v>960</v>
      </c>
      <c r="P3307">
        <v>2.8000000000000001E-2</v>
      </c>
      <c r="Q3307">
        <v>20</v>
      </c>
      <c r="R3307" t="s">
        <v>1071</v>
      </c>
      <c r="S3307" t="s">
        <v>966</v>
      </c>
    </row>
    <row r="3308" spans="1:19" x14ac:dyDescent="0.25">
      <c r="A3308" s="54">
        <f>_xlfn.XLOOKUP(B3308,'School Lookup'!D:D,'School Lookup'!F:F,0)</f>
        <v>170692</v>
      </c>
      <c r="B3308" s="54" t="str">
        <f>_xlfn.XLOOKUP(C3308,'School Lookup'!A:A,'School Lookup'!D:D,_xlfn.XLOOKUP(C3308,'School Lookup'!B:B,'School Lookup'!D:D,_xlfn.XLOOKUP(C3308,'School Lookup'!C:C,'School Lookup'!D:D,0)))</f>
        <v>Anthony Bec Cmnty Primary</v>
      </c>
      <c r="C3308" t="s">
        <v>29</v>
      </c>
      <c r="D3308" t="s">
        <v>1800</v>
      </c>
      <c r="E3308" t="s">
        <v>16</v>
      </c>
      <c r="F3308" t="s">
        <v>734</v>
      </c>
      <c r="G3308" t="s">
        <v>229</v>
      </c>
      <c r="H3308" t="s">
        <v>318</v>
      </c>
      <c r="I3308" t="s">
        <v>980</v>
      </c>
      <c r="J3308" t="s">
        <v>959</v>
      </c>
      <c r="K3308" s="4">
        <v>46041</v>
      </c>
      <c r="L3308" s="5">
        <v>0.43969907407407405</v>
      </c>
      <c r="M3308" t="s">
        <v>953</v>
      </c>
      <c r="N3308" s="5">
        <v>4.861111111111111E-4</v>
      </c>
      <c r="O3308" t="s">
        <v>960</v>
      </c>
      <c r="P3308">
        <v>2.1999999999999999E-2</v>
      </c>
      <c r="Q3308">
        <v>20</v>
      </c>
      <c r="R3308" t="s">
        <v>1071</v>
      </c>
      <c r="S3308" t="s">
        <v>966</v>
      </c>
    </row>
    <row r="3309" spans="1:19" x14ac:dyDescent="0.25">
      <c r="A3309" s="54">
        <f>_xlfn.XLOOKUP(B3309,'School Lookup'!D:D,'School Lookup'!F:F,0)</f>
        <v>170692</v>
      </c>
      <c r="B3309" s="54" t="str">
        <f>_xlfn.XLOOKUP(C3309,'School Lookup'!A:A,'School Lookup'!D:D,_xlfn.XLOOKUP(C3309,'School Lookup'!B:B,'School Lookup'!D:D,_xlfn.XLOOKUP(C3309,'School Lookup'!C:C,'School Lookup'!D:D,0)))</f>
        <v>Anthony Bec Cmnty Primary</v>
      </c>
      <c r="C3309" t="s">
        <v>29</v>
      </c>
      <c r="D3309" t="s">
        <v>1800</v>
      </c>
      <c r="E3309" t="s">
        <v>16</v>
      </c>
      <c r="F3309" t="s">
        <v>734</v>
      </c>
      <c r="G3309" t="s">
        <v>229</v>
      </c>
      <c r="H3309" t="s">
        <v>318</v>
      </c>
      <c r="I3309" t="s">
        <v>980</v>
      </c>
      <c r="J3309" t="s">
        <v>959</v>
      </c>
      <c r="K3309" s="4">
        <v>46041</v>
      </c>
      <c r="L3309" s="5">
        <v>0.62064814814814817</v>
      </c>
      <c r="M3309" t="s">
        <v>953</v>
      </c>
      <c r="N3309" s="5">
        <v>1.0648148148148149E-3</v>
      </c>
      <c r="O3309" t="s">
        <v>960</v>
      </c>
      <c r="P3309">
        <v>2.1999999999999999E-2</v>
      </c>
      <c r="Q3309">
        <v>20</v>
      </c>
      <c r="R3309" t="s">
        <v>1071</v>
      </c>
      <c r="S3309" t="s">
        <v>966</v>
      </c>
    </row>
    <row r="3310" spans="1:19" x14ac:dyDescent="0.25">
      <c r="A3310" s="54">
        <f>_xlfn.XLOOKUP(B3310,'School Lookup'!D:D,'School Lookup'!F:F,0)</f>
        <v>170692</v>
      </c>
      <c r="B3310" s="54" t="str">
        <f>_xlfn.XLOOKUP(C3310,'School Lookup'!A:A,'School Lookup'!D:D,_xlfn.XLOOKUP(C3310,'School Lookup'!B:B,'School Lookup'!D:D,_xlfn.XLOOKUP(C3310,'School Lookup'!C:C,'School Lookup'!D:D,0)))</f>
        <v>Anthony Bec Cmnty Primary</v>
      </c>
      <c r="C3310" t="s">
        <v>29</v>
      </c>
      <c r="D3310" t="s">
        <v>1800</v>
      </c>
      <c r="E3310" t="s">
        <v>16</v>
      </c>
      <c r="F3310" t="s">
        <v>734</v>
      </c>
      <c r="G3310" t="s">
        <v>229</v>
      </c>
      <c r="H3310" t="s">
        <v>318</v>
      </c>
      <c r="I3310" t="s">
        <v>980</v>
      </c>
      <c r="J3310" t="s">
        <v>959</v>
      </c>
      <c r="K3310" s="4">
        <v>46041</v>
      </c>
      <c r="L3310" s="5">
        <v>0.63890046296296299</v>
      </c>
      <c r="M3310" t="s">
        <v>953</v>
      </c>
      <c r="N3310" s="5">
        <v>4.5023148148148149E-3</v>
      </c>
      <c r="O3310" t="s">
        <v>960</v>
      </c>
      <c r="P3310">
        <v>5.6000000000000001E-2</v>
      </c>
      <c r="Q3310">
        <v>20</v>
      </c>
      <c r="R3310" t="s">
        <v>1071</v>
      </c>
      <c r="S3310" t="s">
        <v>966</v>
      </c>
    </row>
    <row r="3311" spans="1:19" x14ac:dyDescent="0.25">
      <c r="A3311" s="54">
        <f>_xlfn.XLOOKUP(B3311,'School Lookup'!D:D,'School Lookup'!F:F,0)</f>
        <v>170692</v>
      </c>
      <c r="B3311" s="54" t="str">
        <f>_xlfn.XLOOKUP(C3311,'School Lookup'!A:A,'School Lookup'!D:D,_xlfn.XLOOKUP(C3311,'School Lookup'!B:B,'School Lookup'!D:D,_xlfn.XLOOKUP(C3311,'School Lookup'!C:C,'School Lookup'!D:D,0)))</f>
        <v>Anthony Bec Cmnty Primary</v>
      </c>
      <c r="C3311" t="s">
        <v>29</v>
      </c>
      <c r="D3311" t="s">
        <v>2288</v>
      </c>
      <c r="E3311" t="s">
        <v>16</v>
      </c>
      <c r="F3311" t="s">
        <v>734</v>
      </c>
      <c r="G3311" t="s">
        <v>229</v>
      </c>
      <c r="H3311" t="s">
        <v>318</v>
      </c>
      <c r="I3311" t="s">
        <v>980</v>
      </c>
      <c r="J3311" t="s">
        <v>959</v>
      </c>
      <c r="K3311" s="4">
        <v>46041</v>
      </c>
      <c r="L3311" s="5">
        <v>0.60265046296296299</v>
      </c>
      <c r="M3311" t="s">
        <v>953</v>
      </c>
      <c r="N3311" s="5">
        <v>3.8541666666666668E-3</v>
      </c>
      <c r="O3311" t="s">
        <v>1023</v>
      </c>
      <c r="P3311">
        <v>4.8000000000000001E-2</v>
      </c>
      <c r="Q3311">
        <v>20</v>
      </c>
      <c r="R3311" t="s">
        <v>978</v>
      </c>
      <c r="S3311" t="s">
        <v>966</v>
      </c>
    </row>
    <row r="3312" spans="1:19" x14ac:dyDescent="0.25">
      <c r="A3312" s="54">
        <f>_xlfn.XLOOKUP(B3312,'School Lookup'!D:D,'School Lookup'!F:F,0)</f>
        <v>231471</v>
      </c>
      <c r="B3312" s="54" t="str">
        <f>_xlfn.XLOOKUP(C3312,'School Lookup'!A:A,'School Lookup'!D:D,_xlfn.XLOOKUP(C3312,'School Lookup'!B:B,'School Lookup'!D:D,_xlfn.XLOOKUP(C3312,'School Lookup'!C:C,'School Lookup'!D:D,0)))</f>
        <v>Leys Junior School</v>
      </c>
      <c r="C3312" t="s">
        <v>19</v>
      </c>
      <c r="D3312" t="s">
        <v>2289</v>
      </c>
      <c r="E3312" t="s">
        <v>16</v>
      </c>
      <c r="F3312" t="s">
        <v>734</v>
      </c>
      <c r="G3312" t="s">
        <v>217</v>
      </c>
      <c r="H3312" t="s">
        <v>842</v>
      </c>
      <c r="I3312" t="s">
        <v>980</v>
      </c>
      <c r="J3312" t="s">
        <v>967</v>
      </c>
      <c r="K3312" s="4">
        <v>46041</v>
      </c>
      <c r="L3312" s="5">
        <v>0.56208333333333338</v>
      </c>
      <c r="M3312" t="s">
        <v>953</v>
      </c>
      <c r="N3312" s="5">
        <v>8.3333333333333339E-4</v>
      </c>
      <c r="O3312" t="s">
        <v>968</v>
      </c>
      <c r="P3312">
        <v>0.16800000000000001</v>
      </c>
      <c r="Q3312">
        <v>20</v>
      </c>
      <c r="R3312" t="s">
        <v>1418</v>
      </c>
      <c r="S3312" t="s">
        <v>1657</v>
      </c>
    </row>
    <row r="3313" spans="1:19" x14ac:dyDescent="0.25">
      <c r="A3313" s="54">
        <f>_xlfn.XLOOKUP(B3313,'School Lookup'!D:D,'School Lookup'!F:F,0)</f>
        <v>231471</v>
      </c>
      <c r="B3313" s="54" t="str">
        <f>_xlfn.XLOOKUP(C3313,'School Lookup'!A:A,'School Lookup'!D:D,_xlfn.XLOOKUP(C3313,'School Lookup'!B:B,'School Lookup'!D:D,_xlfn.XLOOKUP(C3313,'School Lookup'!C:C,'School Lookup'!D:D,0)))</f>
        <v>Leys Junior School</v>
      </c>
      <c r="C3313" t="s">
        <v>19</v>
      </c>
      <c r="D3313" t="s">
        <v>2290</v>
      </c>
      <c r="E3313" t="s">
        <v>16</v>
      </c>
      <c r="F3313" t="s">
        <v>734</v>
      </c>
      <c r="G3313" t="s">
        <v>217</v>
      </c>
      <c r="H3313" t="s">
        <v>842</v>
      </c>
      <c r="I3313" t="s">
        <v>980</v>
      </c>
      <c r="J3313" t="s">
        <v>981</v>
      </c>
      <c r="K3313" s="4">
        <v>46041</v>
      </c>
      <c r="L3313" s="5">
        <v>0.62523148148148144</v>
      </c>
      <c r="M3313" t="s">
        <v>953</v>
      </c>
      <c r="N3313" s="5">
        <v>7.6388888888888893E-4</v>
      </c>
      <c r="O3313" t="s">
        <v>982</v>
      </c>
      <c r="P3313">
        <v>0.08</v>
      </c>
      <c r="Q3313">
        <v>20</v>
      </c>
      <c r="R3313" t="s">
        <v>998</v>
      </c>
      <c r="S3313" t="s">
        <v>987</v>
      </c>
    </row>
    <row r="3314" spans="1:19" x14ac:dyDescent="0.25">
      <c r="A3314" s="54">
        <f>_xlfn.XLOOKUP(B3314,'School Lookup'!D:D,'School Lookup'!F:F,0)</f>
        <v>231471</v>
      </c>
      <c r="B3314" s="54" t="str">
        <f>_xlfn.XLOOKUP(C3314,'School Lookup'!A:A,'School Lookup'!D:D,_xlfn.XLOOKUP(C3314,'School Lookup'!B:B,'School Lookup'!D:D,_xlfn.XLOOKUP(C3314,'School Lookup'!C:C,'School Lookup'!D:D,0)))</f>
        <v>Leys Junior School</v>
      </c>
      <c r="C3314" t="s">
        <v>19</v>
      </c>
      <c r="D3314" t="s">
        <v>1049</v>
      </c>
      <c r="E3314" t="s">
        <v>16</v>
      </c>
      <c r="F3314" t="s">
        <v>734</v>
      </c>
      <c r="G3314" t="s">
        <v>217</v>
      </c>
      <c r="H3314" t="s">
        <v>842</v>
      </c>
      <c r="I3314" t="s">
        <v>980</v>
      </c>
      <c r="J3314" t="s">
        <v>981</v>
      </c>
      <c r="K3314" s="4">
        <v>46041</v>
      </c>
      <c r="L3314" s="5">
        <v>0.62627314814814816</v>
      </c>
      <c r="M3314" t="s">
        <v>953</v>
      </c>
      <c r="N3314" s="5">
        <v>4.1666666666666669E-4</v>
      </c>
      <c r="O3314" t="s">
        <v>982</v>
      </c>
      <c r="P3314">
        <v>4.3999999999999997E-2</v>
      </c>
      <c r="Q3314">
        <v>20</v>
      </c>
      <c r="R3314" t="s">
        <v>983</v>
      </c>
      <c r="S3314" t="s">
        <v>984</v>
      </c>
    </row>
    <row r="3315" spans="1:19" x14ac:dyDescent="0.25">
      <c r="A3315" s="54">
        <f>_xlfn.XLOOKUP(B3315,'School Lookup'!D:D,'School Lookup'!F:F,0)</f>
        <v>231471</v>
      </c>
      <c r="B3315" s="54" t="str">
        <f>_xlfn.XLOOKUP(C3315,'School Lookup'!A:A,'School Lookup'!D:D,_xlfn.XLOOKUP(C3315,'School Lookup'!B:B,'School Lookup'!D:D,_xlfn.XLOOKUP(C3315,'School Lookup'!C:C,'School Lookup'!D:D,0)))</f>
        <v>Leys Junior School</v>
      </c>
      <c r="C3315" t="s">
        <v>19</v>
      </c>
      <c r="D3315" t="s">
        <v>1041</v>
      </c>
      <c r="E3315" t="s">
        <v>16</v>
      </c>
      <c r="F3315" t="s">
        <v>734</v>
      </c>
      <c r="G3315" t="s">
        <v>217</v>
      </c>
      <c r="H3315" t="s">
        <v>842</v>
      </c>
      <c r="I3315" t="s">
        <v>980</v>
      </c>
      <c r="J3315" t="s">
        <v>981</v>
      </c>
      <c r="K3315" s="4">
        <v>46041</v>
      </c>
      <c r="L3315" s="5">
        <v>0.62695601851851857</v>
      </c>
      <c r="M3315" t="s">
        <v>953</v>
      </c>
      <c r="N3315" s="5">
        <v>6.4814814814814813E-4</v>
      </c>
      <c r="O3315" t="s">
        <v>982</v>
      </c>
      <c r="P3315">
        <v>6.8000000000000005E-2</v>
      </c>
      <c r="Q3315">
        <v>20</v>
      </c>
      <c r="R3315" t="s">
        <v>983</v>
      </c>
      <c r="S3315" t="s">
        <v>984</v>
      </c>
    </row>
    <row r="3316" spans="1:19" x14ac:dyDescent="0.25">
      <c r="A3316" s="54">
        <f>_xlfn.XLOOKUP(B3316,'School Lookup'!D:D,'School Lookup'!F:F,0)</f>
        <v>231471</v>
      </c>
      <c r="B3316" s="54" t="str">
        <f>_xlfn.XLOOKUP(C3316,'School Lookup'!A:A,'School Lookup'!D:D,_xlfn.XLOOKUP(C3316,'School Lookup'!B:B,'School Lookup'!D:D,_xlfn.XLOOKUP(C3316,'School Lookup'!C:C,'School Lookup'!D:D,0)))</f>
        <v>Leys Junior School</v>
      </c>
      <c r="C3316" t="s">
        <v>19</v>
      </c>
      <c r="D3316" t="s">
        <v>1801</v>
      </c>
      <c r="E3316" t="s">
        <v>16</v>
      </c>
      <c r="F3316" t="s">
        <v>734</v>
      </c>
      <c r="G3316" t="s">
        <v>217</v>
      </c>
      <c r="H3316" t="s">
        <v>842</v>
      </c>
      <c r="I3316" t="s">
        <v>980</v>
      </c>
      <c r="J3316" t="s">
        <v>981</v>
      </c>
      <c r="K3316" s="4">
        <v>46041</v>
      </c>
      <c r="L3316" s="5">
        <v>0.62791666666666668</v>
      </c>
      <c r="M3316" t="s">
        <v>953</v>
      </c>
      <c r="N3316" s="5">
        <v>3.4722222222222224E-4</v>
      </c>
      <c r="O3316" t="s">
        <v>982</v>
      </c>
      <c r="P3316">
        <v>3.6999999999999998E-2</v>
      </c>
      <c r="Q3316">
        <v>20</v>
      </c>
      <c r="R3316" t="s">
        <v>998</v>
      </c>
      <c r="S3316" t="s">
        <v>987</v>
      </c>
    </row>
    <row r="3317" spans="1:19" x14ac:dyDescent="0.25">
      <c r="A3317" s="54">
        <f>_xlfn.XLOOKUP(B3317,'School Lookup'!D:D,'School Lookup'!F:F,0)</f>
        <v>231471</v>
      </c>
      <c r="B3317" s="54" t="str">
        <f>_xlfn.XLOOKUP(C3317,'School Lookup'!A:A,'School Lookup'!D:D,_xlfn.XLOOKUP(C3317,'School Lookup'!B:B,'School Lookup'!D:D,_xlfn.XLOOKUP(C3317,'School Lookup'!C:C,'School Lookup'!D:D,0)))</f>
        <v>Leys Junior School</v>
      </c>
      <c r="C3317" t="s">
        <v>19</v>
      </c>
      <c r="D3317" t="s">
        <v>1051</v>
      </c>
      <c r="E3317" t="s">
        <v>16</v>
      </c>
      <c r="F3317" t="s">
        <v>734</v>
      </c>
      <c r="G3317" t="s">
        <v>217</v>
      </c>
      <c r="H3317" t="s">
        <v>842</v>
      </c>
      <c r="I3317" t="s">
        <v>980</v>
      </c>
      <c r="J3317" t="s">
        <v>981</v>
      </c>
      <c r="K3317" s="4">
        <v>46041</v>
      </c>
      <c r="L3317" s="5">
        <v>0.64989583333333334</v>
      </c>
      <c r="M3317" t="s">
        <v>953</v>
      </c>
      <c r="N3317" s="5">
        <v>2.5462962962962961E-4</v>
      </c>
      <c r="O3317" t="s">
        <v>982</v>
      </c>
      <c r="P3317">
        <v>2.8000000000000001E-2</v>
      </c>
      <c r="Q3317">
        <v>20</v>
      </c>
      <c r="R3317" t="s">
        <v>993</v>
      </c>
      <c r="S3317" t="s">
        <v>994</v>
      </c>
    </row>
    <row r="3318" spans="1:19" x14ac:dyDescent="0.25">
      <c r="A3318" s="54">
        <f>_xlfn.XLOOKUP(B3318,'School Lookup'!D:D,'School Lookup'!F:F,0)</f>
        <v>231471</v>
      </c>
      <c r="B3318" s="54" t="str">
        <f>_xlfn.XLOOKUP(C3318,'School Lookup'!A:A,'School Lookup'!D:D,_xlfn.XLOOKUP(C3318,'School Lookup'!B:B,'School Lookup'!D:D,_xlfn.XLOOKUP(C3318,'School Lookup'!C:C,'School Lookup'!D:D,0)))</f>
        <v>Leys Junior School</v>
      </c>
      <c r="C3318" t="s">
        <v>19</v>
      </c>
      <c r="D3318" t="s">
        <v>2291</v>
      </c>
      <c r="E3318" t="s">
        <v>16</v>
      </c>
      <c r="F3318" t="s">
        <v>734</v>
      </c>
      <c r="G3318" t="s">
        <v>217</v>
      </c>
      <c r="H3318" t="s">
        <v>842</v>
      </c>
      <c r="I3318" t="s">
        <v>980</v>
      </c>
      <c r="J3318" t="s">
        <v>981</v>
      </c>
      <c r="K3318" s="4">
        <v>46041</v>
      </c>
      <c r="L3318" s="5">
        <v>0.66692129629629626</v>
      </c>
      <c r="M3318" t="s">
        <v>953</v>
      </c>
      <c r="N3318" s="5">
        <v>1.7592592592592592E-3</v>
      </c>
      <c r="O3318" t="s">
        <v>982</v>
      </c>
      <c r="P3318">
        <v>0.182</v>
      </c>
      <c r="Q3318">
        <v>20</v>
      </c>
      <c r="R3318" t="s">
        <v>983</v>
      </c>
      <c r="S3318" t="s">
        <v>984</v>
      </c>
    </row>
    <row r="3319" spans="1:19" x14ac:dyDescent="0.25">
      <c r="A3319" s="54">
        <f>_xlfn.XLOOKUP(B3319,'School Lookup'!D:D,'School Lookup'!F:F,0)</f>
        <v>231471</v>
      </c>
      <c r="B3319" s="54" t="str">
        <f>_xlfn.XLOOKUP(C3319,'School Lookup'!A:A,'School Lookup'!D:D,_xlfn.XLOOKUP(C3319,'School Lookup'!B:B,'School Lookup'!D:D,_xlfn.XLOOKUP(C3319,'School Lookup'!C:C,'School Lookup'!D:D,0)))</f>
        <v>Leys Junior School</v>
      </c>
      <c r="C3319" t="s">
        <v>19</v>
      </c>
      <c r="D3319" t="s">
        <v>1869</v>
      </c>
      <c r="E3319" t="s">
        <v>16</v>
      </c>
      <c r="F3319" t="s">
        <v>734</v>
      </c>
      <c r="G3319" t="s">
        <v>217</v>
      </c>
      <c r="H3319" t="s">
        <v>842</v>
      </c>
      <c r="I3319" t="s">
        <v>980</v>
      </c>
      <c r="J3319" t="s">
        <v>981</v>
      </c>
      <c r="K3319" s="4">
        <v>46041</v>
      </c>
      <c r="L3319" s="5">
        <v>0.66783564814814811</v>
      </c>
      <c r="M3319" t="s">
        <v>953</v>
      </c>
      <c r="N3319" s="5">
        <v>4.6296296296296298E-4</v>
      </c>
      <c r="O3319" t="s">
        <v>982</v>
      </c>
      <c r="P3319">
        <v>4.9000000000000002E-2</v>
      </c>
      <c r="Q3319">
        <v>20</v>
      </c>
      <c r="R3319" t="s">
        <v>998</v>
      </c>
      <c r="S3319" t="s">
        <v>987</v>
      </c>
    </row>
    <row r="3320" spans="1:19" x14ac:dyDescent="0.25">
      <c r="A3320" s="54">
        <f>_xlfn.XLOOKUP(B3320,'School Lookup'!D:D,'School Lookup'!F:F,0)</f>
        <v>231471</v>
      </c>
      <c r="B3320" s="54" t="str">
        <f>_xlfn.XLOOKUP(C3320,'School Lookup'!A:A,'School Lookup'!D:D,_xlfn.XLOOKUP(C3320,'School Lookup'!B:B,'School Lookup'!D:D,_xlfn.XLOOKUP(C3320,'School Lookup'!C:C,'School Lookup'!D:D,0)))</f>
        <v>Leys Junior School</v>
      </c>
      <c r="C3320" t="s">
        <v>19</v>
      </c>
      <c r="D3320" t="s">
        <v>2292</v>
      </c>
      <c r="E3320" t="s">
        <v>16</v>
      </c>
      <c r="F3320" t="s">
        <v>734</v>
      </c>
      <c r="G3320" t="s">
        <v>217</v>
      </c>
      <c r="H3320" t="s">
        <v>842</v>
      </c>
      <c r="I3320" t="s">
        <v>980</v>
      </c>
      <c r="J3320" t="s">
        <v>981</v>
      </c>
      <c r="K3320" s="4">
        <v>46041</v>
      </c>
      <c r="L3320" s="5">
        <v>0.66850694444444447</v>
      </c>
      <c r="M3320" t="s">
        <v>953</v>
      </c>
      <c r="N3320" s="5">
        <v>2.3148148148148149E-4</v>
      </c>
      <c r="O3320" t="s">
        <v>982</v>
      </c>
      <c r="P3320">
        <v>2.5000000000000001E-2</v>
      </c>
      <c r="Q3320">
        <v>20</v>
      </c>
      <c r="R3320" t="s">
        <v>986</v>
      </c>
      <c r="S3320" t="s">
        <v>987</v>
      </c>
    </row>
    <row r="3321" spans="1:19" x14ac:dyDescent="0.25">
      <c r="A3321" s="54">
        <f>_xlfn.XLOOKUP(B3321,'School Lookup'!D:D,'School Lookup'!F:F,0)</f>
        <v>417101</v>
      </c>
      <c r="B3321" s="54" t="str">
        <f>_xlfn.XLOOKUP(C3321,'School Lookup'!A:A,'School Lookup'!D:D,_xlfn.XLOOKUP(C3321,'School Lookup'!B:B,'School Lookup'!D:D,_xlfn.XLOOKUP(C3321,'School Lookup'!C:C,'School Lookup'!D:D,0)))</f>
        <v>Church Broughton CE Controlled Primary School</v>
      </c>
      <c r="C3321" t="s">
        <v>21</v>
      </c>
      <c r="D3321" t="s">
        <v>1248</v>
      </c>
      <c r="E3321" t="s">
        <v>16</v>
      </c>
      <c r="F3321" t="s">
        <v>734</v>
      </c>
      <c r="G3321" t="s">
        <v>220</v>
      </c>
      <c r="H3321" t="s">
        <v>761</v>
      </c>
      <c r="I3321" t="s">
        <v>980</v>
      </c>
      <c r="J3321" t="s">
        <v>981</v>
      </c>
      <c r="K3321" s="4">
        <v>46042</v>
      </c>
      <c r="L3321" s="5">
        <v>0.38314814814814813</v>
      </c>
      <c r="M3321" t="s">
        <v>953</v>
      </c>
      <c r="N3321" s="5">
        <v>7.9861111111111116E-4</v>
      </c>
      <c r="O3321" t="s">
        <v>982</v>
      </c>
      <c r="P3321">
        <v>8.3000000000000004E-2</v>
      </c>
      <c r="Q3321">
        <v>20</v>
      </c>
      <c r="R3321" t="s">
        <v>983</v>
      </c>
      <c r="S3321" t="s">
        <v>984</v>
      </c>
    </row>
    <row r="3322" spans="1:19" x14ac:dyDescent="0.25">
      <c r="A3322" s="54">
        <f>_xlfn.XLOOKUP(B3322,'School Lookup'!D:D,'School Lookup'!F:F,0)</f>
        <v>417101</v>
      </c>
      <c r="B3322" s="54" t="str">
        <f>_xlfn.XLOOKUP(C3322,'School Lookup'!A:A,'School Lookup'!D:D,_xlfn.XLOOKUP(C3322,'School Lookup'!B:B,'School Lookup'!D:D,_xlfn.XLOOKUP(C3322,'School Lookup'!C:C,'School Lookup'!D:D,0)))</f>
        <v>Church Broughton CE Controlled Primary School</v>
      </c>
      <c r="C3322" t="s">
        <v>21</v>
      </c>
      <c r="D3322" t="s">
        <v>2293</v>
      </c>
      <c r="E3322" t="s">
        <v>16</v>
      </c>
      <c r="F3322" t="s">
        <v>734</v>
      </c>
      <c r="G3322" t="s">
        <v>220</v>
      </c>
      <c r="H3322" t="s">
        <v>761</v>
      </c>
      <c r="I3322" t="s">
        <v>980</v>
      </c>
      <c r="J3322" t="s">
        <v>981</v>
      </c>
      <c r="K3322" s="4">
        <v>46042</v>
      </c>
      <c r="L3322" s="5">
        <v>0.57408564814814811</v>
      </c>
      <c r="M3322" t="s">
        <v>953</v>
      </c>
      <c r="N3322" s="5">
        <v>4.2824074074074075E-4</v>
      </c>
      <c r="O3322" t="s">
        <v>982</v>
      </c>
      <c r="P3322">
        <v>4.4999999999999998E-2</v>
      </c>
      <c r="Q3322">
        <v>20</v>
      </c>
      <c r="R3322" t="s">
        <v>1006</v>
      </c>
      <c r="S3322" t="s">
        <v>994</v>
      </c>
    </row>
    <row r="3323" spans="1:19" x14ac:dyDescent="0.25">
      <c r="A3323" s="54">
        <f>_xlfn.XLOOKUP(B3323,'School Lookup'!D:D,'School Lookup'!F:F,0)</f>
        <v>417101</v>
      </c>
      <c r="B3323" s="54" t="str">
        <f>_xlfn.XLOOKUP(C3323,'School Lookup'!A:A,'School Lookup'!D:D,_xlfn.XLOOKUP(C3323,'School Lookup'!B:B,'School Lookup'!D:D,_xlfn.XLOOKUP(C3323,'School Lookup'!C:C,'School Lookup'!D:D,0)))</f>
        <v>Church Broughton CE Controlled Primary School</v>
      </c>
      <c r="C3323" t="s">
        <v>21</v>
      </c>
      <c r="D3323" t="s">
        <v>2294</v>
      </c>
      <c r="E3323" t="s">
        <v>16</v>
      </c>
      <c r="F3323" t="s">
        <v>734</v>
      </c>
      <c r="G3323" t="s">
        <v>220</v>
      </c>
      <c r="H3323" t="s">
        <v>761</v>
      </c>
      <c r="I3323" t="s">
        <v>980</v>
      </c>
      <c r="J3323" t="s">
        <v>959</v>
      </c>
      <c r="K3323" s="4">
        <v>46042</v>
      </c>
      <c r="L3323" s="5">
        <v>0.33599537037037036</v>
      </c>
      <c r="M3323" t="s">
        <v>953</v>
      </c>
      <c r="N3323" s="5">
        <v>6.9444444444444444E-5</v>
      </c>
      <c r="O3323" t="s">
        <v>1023</v>
      </c>
      <c r="P3323">
        <v>2.1999999999999999E-2</v>
      </c>
      <c r="Q3323">
        <v>20</v>
      </c>
      <c r="R3323" t="s">
        <v>978</v>
      </c>
      <c r="S3323" t="s">
        <v>966</v>
      </c>
    </row>
    <row r="3324" spans="1:19" x14ac:dyDescent="0.25">
      <c r="A3324" s="54">
        <f>_xlfn.XLOOKUP(B3324,'School Lookup'!D:D,'School Lookup'!F:F,0)</f>
        <v>417101</v>
      </c>
      <c r="B3324" s="54" t="str">
        <f>_xlfn.XLOOKUP(C3324,'School Lookup'!A:A,'School Lookup'!D:D,_xlfn.XLOOKUP(C3324,'School Lookup'!B:B,'School Lookup'!D:D,_xlfn.XLOOKUP(C3324,'School Lookup'!C:C,'School Lookup'!D:D,0)))</f>
        <v>Church Broughton CE Controlled Primary School</v>
      </c>
      <c r="C3324" t="s">
        <v>21</v>
      </c>
      <c r="D3324" t="s">
        <v>1112</v>
      </c>
      <c r="E3324" t="s">
        <v>16</v>
      </c>
      <c r="F3324" t="s">
        <v>734</v>
      </c>
      <c r="G3324" t="s">
        <v>220</v>
      </c>
      <c r="H3324" t="s">
        <v>761</v>
      </c>
      <c r="I3324" t="s">
        <v>980</v>
      </c>
      <c r="J3324" t="s">
        <v>959</v>
      </c>
      <c r="K3324" s="4">
        <v>46042</v>
      </c>
      <c r="L3324" s="5">
        <v>0.42666666666666669</v>
      </c>
      <c r="M3324" t="s">
        <v>953</v>
      </c>
      <c r="N3324" s="5">
        <v>2.3148148148148149E-4</v>
      </c>
      <c r="O3324" t="s">
        <v>1023</v>
      </c>
      <c r="P3324">
        <v>2.1999999999999999E-2</v>
      </c>
      <c r="Q3324">
        <v>20</v>
      </c>
      <c r="R3324" t="s">
        <v>978</v>
      </c>
      <c r="S3324" t="s">
        <v>966</v>
      </c>
    </row>
    <row r="3325" spans="1:19" x14ac:dyDescent="0.25">
      <c r="A3325" s="54">
        <f>_xlfn.XLOOKUP(B3325,'School Lookup'!D:D,'School Lookup'!F:F,0)</f>
        <v>417101</v>
      </c>
      <c r="B3325" s="54" t="str">
        <f>_xlfn.XLOOKUP(C3325,'School Lookup'!A:A,'School Lookup'!D:D,_xlfn.XLOOKUP(C3325,'School Lookup'!B:B,'School Lookup'!D:D,_xlfn.XLOOKUP(C3325,'School Lookup'!C:C,'School Lookup'!D:D,0)))</f>
        <v>Church Broughton CE Controlled Primary School</v>
      </c>
      <c r="C3325" t="s">
        <v>21</v>
      </c>
      <c r="D3325" t="s">
        <v>2079</v>
      </c>
      <c r="E3325" t="s">
        <v>16</v>
      </c>
      <c r="F3325" t="s">
        <v>734</v>
      </c>
      <c r="G3325" t="s">
        <v>220</v>
      </c>
      <c r="H3325" t="s">
        <v>761</v>
      </c>
      <c r="I3325" t="s">
        <v>980</v>
      </c>
      <c r="J3325" t="s">
        <v>959</v>
      </c>
      <c r="K3325" s="4">
        <v>46042</v>
      </c>
      <c r="L3325" s="5">
        <v>0.49260416666666668</v>
      </c>
      <c r="M3325" t="s">
        <v>953</v>
      </c>
      <c r="N3325" s="5">
        <v>4.3981481481481481E-4</v>
      </c>
      <c r="O3325" t="s">
        <v>1023</v>
      </c>
      <c r="P3325">
        <v>2.1999999999999999E-2</v>
      </c>
      <c r="Q3325">
        <v>20</v>
      </c>
      <c r="R3325" t="s">
        <v>978</v>
      </c>
      <c r="S3325" t="s">
        <v>966</v>
      </c>
    </row>
    <row r="3326" spans="1:19" x14ac:dyDescent="0.25">
      <c r="A3326" s="54">
        <f>_xlfn.XLOOKUP(B3326,'School Lookup'!D:D,'School Lookup'!F:F,0)</f>
        <v>417101</v>
      </c>
      <c r="B3326" s="54" t="str">
        <f>_xlfn.XLOOKUP(C3326,'School Lookup'!A:A,'School Lookup'!D:D,_xlfn.XLOOKUP(C3326,'School Lookup'!B:B,'School Lookup'!D:D,_xlfn.XLOOKUP(C3326,'School Lookup'!C:C,'School Lookup'!D:D,0)))</f>
        <v>Church Broughton CE Controlled Primary School</v>
      </c>
      <c r="C3326" t="s">
        <v>21</v>
      </c>
      <c r="D3326" t="s">
        <v>1399</v>
      </c>
      <c r="E3326" t="s">
        <v>16</v>
      </c>
      <c r="F3326" t="s">
        <v>734</v>
      </c>
      <c r="G3326" t="s">
        <v>220</v>
      </c>
      <c r="H3326" t="s">
        <v>761</v>
      </c>
      <c r="I3326" t="s">
        <v>980</v>
      </c>
      <c r="J3326" t="s">
        <v>959</v>
      </c>
      <c r="K3326" s="4">
        <v>46042</v>
      </c>
      <c r="L3326" s="5">
        <v>0.56444444444444442</v>
      </c>
      <c r="M3326" t="s">
        <v>953</v>
      </c>
      <c r="N3326" s="5">
        <v>6.8287037037037036E-4</v>
      </c>
      <c r="O3326" t="s">
        <v>1023</v>
      </c>
      <c r="P3326">
        <v>2.1999999999999999E-2</v>
      </c>
      <c r="Q3326">
        <v>20</v>
      </c>
      <c r="R3326" t="s">
        <v>1400</v>
      </c>
      <c r="S3326" t="s">
        <v>966</v>
      </c>
    </row>
    <row r="3327" spans="1:19" x14ac:dyDescent="0.25">
      <c r="A3327" s="54">
        <f>_xlfn.XLOOKUP(B3327,'School Lookup'!D:D,'School Lookup'!F:F,0)</f>
        <v>417101</v>
      </c>
      <c r="B3327" s="54" t="str">
        <f>_xlfn.XLOOKUP(C3327,'School Lookup'!A:A,'School Lookup'!D:D,_xlfn.XLOOKUP(C3327,'School Lookup'!B:B,'School Lookup'!D:D,_xlfn.XLOOKUP(C3327,'School Lookup'!C:C,'School Lookup'!D:D,0)))</f>
        <v>Church Broughton CE Controlled Primary School</v>
      </c>
      <c r="C3327" t="s">
        <v>21</v>
      </c>
      <c r="D3327" t="s">
        <v>1521</v>
      </c>
      <c r="E3327" t="s">
        <v>16</v>
      </c>
      <c r="F3327" t="s">
        <v>734</v>
      </c>
      <c r="G3327" t="s">
        <v>220</v>
      </c>
      <c r="H3327" t="s">
        <v>761</v>
      </c>
      <c r="I3327" t="s">
        <v>980</v>
      </c>
      <c r="J3327" t="s">
        <v>959</v>
      </c>
      <c r="K3327" s="4">
        <v>46042</v>
      </c>
      <c r="L3327" s="5">
        <v>0.44743055555555555</v>
      </c>
      <c r="M3327" t="s">
        <v>953</v>
      </c>
      <c r="N3327" s="5">
        <v>5.185185185185185E-3</v>
      </c>
      <c r="O3327" t="s">
        <v>960</v>
      </c>
      <c r="P3327">
        <v>6.4000000000000001E-2</v>
      </c>
      <c r="Q3327">
        <v>20</v>
      </c>
      <c r="R3327" t="s">
        <v>1195</v>
      </c>
      <c r="S3327" t="s">
        <v>966</v>
      </c>
    </row>
    <row r="3328" spans="1:19" x14ac:dyDescent="0.25">
      <c r="A3328" s="54">
        <f>_xlfn.XLOOKUP(B3328,'School Lookup'!D:D,'School Lookup'!F:F,0)</f>
        <v>417101</v>
      </c>
      <c r="B3328" s="54" t="str">
        <f>_xlfn.XLOOKUP(C3328,'School Lookup'!A:A,'School Lookup'!D:D,_xlfn.XLOOKUP(C3328,'School Lookup'!B:B,'School Lookup'!D:D,_xlfn.XLOOKUP(C3328,'School Lookup'!C:C,'School Lookup'!D:D,0)))</f>
        <v>Church Broughton CE Controlled Primary School</v>
      </c>
      <c r="C3328" t="s">
        <v>21</v>
      </c>
      <c r="D3328" t="s">
        <v>2295</v>
      </c>
      <c r="E3328" t="s">
        <v>16</v>
      </c>
      <c r="F3328" t="s">
        <v>734</v>
      </c>
      <c r="G3328" t="s">
        <v>220</v>
      </c>
      <c r="H3328" t="s">
        <v>761</v>
      </c>
      <c r="I3328" t="s">
        <v>980</v>
      </c>
      <c r="J3328" t="s">
        <v>959</v>
      </c>
      <c r="K3328" s="4">
        <v>46042</v>
      </c>
      <c r="L3328" s="5">
        <v>0.57373842592592594</v>
      </c>
      <c r="M3328" t="s">
        <v>953</v>
      </c>
      <c r="N3328" s="5">
        <v>4.6296296296296294E-5</v>
      </c>
      <c r="O3328" t="s">
        <v>960</v>
      </c>
      <c r="P3328">
        <v>2.1999999999999999E-2</v>
      </c>
      <c r="Q3328">
        <v>20</v>
      </c>
      <c r="R3328" t="s">
        <v>1195</v>
      </c>
      <c r="S3328" t="s">
        <v>966</v>
      </c>
    </row>
    <row r="3329" spans="1:19" x14ac:dyDescent="0.25">
      <c r="A3329" s="54">
        <f>_xlfn.XLOOKUP(B3329,'School Lookup'!D:D,'School Lookup'!F:F,0)</f>
        <v>417101</v>
      </c>
      <c r="B3329" s="54" t="str">
        <f>_xlfn.XLOOKUP(C3329,'School Lookup'!A:A,'School Lookup'!D:D,_xlfn.XLOOKUP(C3329,'School Lookup'!B:B,'School Lookup'!D:D,_xlfn.XLOOKUP(C3329,'School Lookup'!C:C,'School Lookup'!D:D,0)))</f>
        <v>Church Broughton CE Controlled Primary School</v>
      </c>
      <c r="C3329" t="s">
        <v>21</v>
      </c>
      <c r="D3329" t="s">
        <v>1426</v>
      </c>
      <c r="E3329" t="s">
        <v>16</v>
      </c>
      <c r="F3329" t="s">
        <v>734</v>
      </c>
      <c r="G3329" t="s">
        <v>220</v>
      </c>
      <c r="H3329" t="s">
        <v>761</v>
      </c>
      <c r="I3329" t="s">
        <v>980</v>
      </c>
      <c r="J3329" t="s">
        <v>959</v>
      </c>
      <c r="K3329" s="4">
        <v>46042</v>
      </c>
      <c r="L3329" s="5">
        <v>0.58813657407407405</v>
      </c>
      <c r="M3329" t="s">
        <v>953</v>
      </c>
      <c r="N3329" s="5">
        <v>2.0601851851851853E-3</v>
      </c>
      <c r="O3329" t="s">
        <v>960</v>
      </c>
      <c r="P3329">
        <v>2.5999999999999999E-2</v>
      </c>
      <c r="Q3329">
        <v>20</v>
      </c>
      <c r="R3329" t="s">
        <v>1195</v>
      </c>
      <c r="S3329" t="s">
        <v>966</v>
      </c>
    </row>
    <row r="3330" spans="1:19" x14ac:dyDescent="0.25">
      <c r="A3330" s="54">
        <f>_xlfn.XLOOKUP(B3330,'School Lookup'!D:D,'School Lookup'!F:F,0)</f>
        <v>148526</v>
      </c>
      <c r="B3330" s="54" t="str">
        <f>_xlfn.XLOOKUP(C3330,'School Lookup'!A:A,'School Lookup'!D:D,_xlfn.XLOOKUP(C3330,'School Lookup'!B:B,'School Lookup'!D:D,_xlfn.XLOOKUP(C3330,'School Lookup'!C:C,'School Lookup'!D:D,0)))</f>
        <v>The Village Federation Lines</v>
      </c>
      <c r="C3330" t="s">
        <v>43</v>
      </c>
      <c r="D3330">
        <v>151</v>
      </c>
      <c r="E3330" t="s">
        <v>16</v>
      </c>
      <c r="F3330" t="s">
        <v>734</v>
      </c>
      <c r="G3330" t="s">
        <v>134</v>
      </c>
      <c r="H3330" t="s">
        <v>347</v>
      </c>
      <c r="I3330" t="s">
        <v>958</v>
      </c>
      <c r="J3330" t="s">
        <v>959</v>
      </c>
      <c r="K3330" s="4">
        <v>46042</v>
      </c>
      <c r="L3330" s="5">
        <v>0.42290509259259257</v>
      </c>
      <c r="M3330" t="s">
        <v>953</v>
      </c>
      <c r="N3330" s="5">
        <v>3.6574074074074074E-3</v>
      </c>
      <c r="O3330" t="s">
        <v>960</v>
      </c>
      <c r="P3330">
        <v>0</v>
      </c>
      <c r="Q3330">
        <v>20</v>
      </c>
      <c r="R3330" t="s">
        <v>1772</v>
      </c>
      <c r="S3330" t="s">
        <v>970</v>
      </c>
    </row>
    <row r="3331" spans="1:19" x14ac:dyDescent="0.25">
      <c r="A3331" s="54">
        <f>_xlfn.XLOOKUP(B3331,'School Lookup'!D:D,'School Lookup'!F:F,0)</f>
        <v>148526</v>
      </c>
      <c r="B3331" s="54" t="str">
        <f>_xlfn.XLOOKUP(C3331,'School Lookup'!A:A,'School Lookup'!D:D,_xlfn.XLOOKUP(C3331,'School Lookup'!B:B,'School Lookup'!D:D,_xlfn.XLOOKUP(C3331,'School Lookup'!C:C,'School Lookup'!D:D,0)))</f>
        <v>The Village Federation Lines</v>
      </c>
      <c r="C3331" t="s">
        <v>43</v>
      </c>
      <c r="D3331">
        <v>145</v>
      </c>
      <c r="E3331" t="s">
        <v>16</v>
      </c>
      <c r="F3331" t="s">
        <v>734</v>
      </c>
      <c r="G3331" t="s">
        <v>134</v>
      </c>
      <c r="H3331" t="s">
        <v>347</v>
      </c>
      <c r="I3331" t="s">
        <v>958</v>
      </c>
      <c r="J3331" t="s">
        <v>959</v>
      </c>
      <c r="K3331" s="4">
        <v>46042</v>
      </c>
      <c r="L3331" s="5">
        <v>0.47946759259259258</v>
      </c>
      <c r="M3331" t="s">
        <v>953</v>
      </c>
      <c r="N3331" s="5">
        <v>1.5509259259259259E-3</v>
      </c>
      <c r="O3331" t="s">
        <v>960</v>
      </c>
      <c r="P3331">
        <v>0</v>
      </c>
      <c r="Q3331">
        <v>20</v>
      </c>
      <c r="R3331" t="s">
        <v>955</v>
      </c>
    </row>
    <row r="3332" spans="1:19" x14ac:dyDescent="0.25">
      <c r="A3332" s="54">
        <f>_xlfn.XLOOKUP(B3332,'School Lookup'!D:D,'School Lookup'!F:F,0)</f>
        <v>293050</v>
      </c>
      <c r="B3332" s="54" t="str">
        <f>_xlfn.XLOOKUP(C3332,'School Lookup'!A:A,'School Lookup'!D:D,_xlfn.XLOOKUP(C3332,'School Lookup'!B:B,'School Lookup'!D:D,_xlfn.XLOOKUP(C3332,'School Lookup'!C:C,'School Lookup'!D:D,0)))</f>
        <v>Speedwell Infant School</v>
      </c>
      <c r="C3332" t="s">
        <v>44</v>
      </c>
      <c r="D3332" t="s">
        <v>1117</v>
      </c>
      <c r="E3332" t="s">
        <v>16</v>
      </c>
      <c r="F3332" t="s">
        <v>734</v>
      </c>
      <c r="G3332" t="s">
        <v>238</v>
      </c>
      <c r="H3332" t="s">
        <v>218</v>
      </c>
      <c r="I3332" t="s">
        <v>980</v>
      </c>
      <c r="J3332" t="s">
        <v>981</v>
      </c>
      <c r="K3332" s="4">
        <v>46042</v>
      </c>
      <c r="L3332" s="5">
        <v>0.3840277777777778</v>
      </c>
      <c r="M3332" t="s">
        <v>953</v>
      </c>
      <c r="N3332" s="5">
        <v>1.3888888888888889E-4</v>
      </c>
      <c r="O3332" t="s">
        <v>982</v>
      </c>
      <c r="P3332">
        <v>0.02</v>
      </c>
      <c r="Q3332">
        <v>20</v>
      </c>
      <c r="R3332" t="s">
        <v>983</v>
      </c>
      <c r="S3332" t="s">
        <v>984</v>
      </c>
    </row>
    <row r="3333" spans="1:19" x14ac:dyDescent="0.25">
      <c r="A3333" s="54">
        <f>_xlfn.XLOOKUP(B3333,'School Lookup'!D:D,'School Lookup'!F:F,0)</f>
        <v>293050</v>
      </c>
      <c r="B3333" s="54" t="str">
        <f>_xlfn.XLOOKUP(C3333,'School Lookup'!A:A,'School Lookup'!D:D,_xlfn.XLOOKUP(C3333,'School Lookup'!B:B,'School Lookup'!D:D,_xlfn.XLOOKUP(C3333,'School Lookup'!C:C,'School Lookup'!D:D,0)))</f>
        <v>Speedwell Infant School</v>
      </c>
      <c r="C3333" t="s">
        <v>44</v>
      </c>
      <c r="D3333" t="s">
        <v>1529</v>
      </c>
      <c r="E3333" t="s">
        <v>16</v>
      </c>
      <c r="F3333" t="s">
        <v>734</v>
      </c>
      <c r="G3333" t="s">
        <v>238</v>
      </c>
      <c r="H3333" t="s">
        <v>218</v>
      </c>
      <c r="I3333" t="s">
        <v>980</v>
      </c>
      <c r="J3333" t="s">
        <v>981</v>
      </c>
      <c r="K3333" s="4">
        <v>46042</v>
      </c>
      <c r="L3333" s="5">
        <v>0.38750000000000001</v>
      </c>
      <c r="M3333" t="s">
        <v>953</v>
      </c>
      <c r="N3333" s="5">
        <v>2.0601851851851853E-3</v>
      </c>
      <c r="O3333" t="s">
        <v>982</v>
      </c>
      <c r="P3333">
        <v>0.21099999999999999</v>
      </c>
      <c r="Q3333">
        <v>20</v>
      </c>
      <c r="R3333" t="s">
        <v>998</v>
      </c>
      <c r="S3333" t="s">
        <v>987</v>
      </c>
    </row>
    <row r="3334" spans="1:19" x14ac:dyDescent="0.25">
      <c r="A3334" s="54">
        <f>_xlfn.XLOOKUP(B3334,'School Lookup'!D:D,'School Lookup'!F:F,0)</f>
        <v>293050</v>
      </c>
      <c r="B3334" s="54" t="str">
        <f>_xlfn.XLOOKUP(C3334,'School Lookup'!A:A,'School Lookup'!D:D,_xlfn.XLOOKUP(C3334,'School Lookup'!B:B,'School Lookup'!D:D,_xlfn.XLOOKUP(C3334,'School Lookup'!C:C,'School Lookup'!D:D,0)))</f>
        <v>Speedwell Infant School</v>
      </c>
      <c r="C3334" t="s">
        <v>44</v>
      </c>
      <c r="D3334" t="s">
        <v>2296</v>
      </c>
      <c r="E3334" t="s">
        <v>16</v>
      </c>
      <c r="F3334" t="s">
        <v>734</v>
      </c>
      <c r="G3334" t="s">
        <v>238</v>
      </c>
      <c r="H3334" t="s">
        <v>218</v>
      </c>
      <c r="I3334" t="s">
        <v>980</v>
      </c>
      <c r="J3334" t="s">
        <v>981</v>
      </c>
      <c r="K3334" s="4">
        <v>46042</v>
      </c>
      <c r="L3334" s="5">
        <v>0.44583333333333336</v>
      </c>
      <c r="M3334" t="s">
        <v>953</v>
      </c>
      <c r="N3334" s="5">
        <v>3.1250000000000001E-4</v>
      </c>
      <c r="O3334" t="s">
        <v>982</v>
      </c>
      <c r="P3334">
        <v>3.2000000000000001E-2</v>
      </c>
      <c r="Q3334">
        <v>20</v>
      </c>
      <c r="R3334" t="s">
        <v>983</v>
      </c>
      <c r="S3334" t="s">
        <v>984</v>
      </c>
    </row>
    <row r="3335" spans="1:19" x14ac:dyDescent="0.25">
      <c r="A3335" s="54">
        <f>_xlfn.XLOOKUP(B3335,'School Lookup'!D:D,'School Lookup'!F:F,0)</f>
        <v>293050</v>
      </c>
      <c r="B3335" s="54" t="str">
        <f>_xlfn.XLOOKUP(C3335,'School Lookup'!A:A,'School Lookup'!D:D,_xlfn.XLOOKUP(C3335,'School Lookup'!B:B,'School Lookup'!D:D,_xlfn.XLOOKUP(C3335,'School Lookup'!C:C,'School Lookup'!D:D,0)))</f>
        <v>Speedwell Infant School</v>
      </c>
      <c r="C3335" t="s">
        <v>44</v>
      </c>
      <c r="D3335" t="s">
        <v>1122</v>
      </c>
      <c r="E3335" t="s">
        <v>16</v>
      </c>
      <c r="F3335" t="s">
        <v>734</v>
      </c>
      <c r="G3335" t="s">
        <v>238</v>
      </c>
      <c r="H3335" t="s">
        <v>218</v>
      </c>
      <c r="I3335" t="s">
        <v>980</v>
      </c>
      <c r="J3335" t="s">
        <v>981</v>
      </c>
      <c r="K3335" s="4">
        <v>46042</v>
      </c>
      <c r="L3335" s="5">
        <v>0.46041666666666664</v>
      </c>
      <c r="M3335" t="s">
        <v>953</v>
      </c>
      <c r="N3335" s="5">
        <v>4.9768518518518521E-4</v>
      </c>
      <c r="O3335" t="s">
        <v>982</v>
      </c>
      <c r="P3335">
        <v>5.0999999999999997E-2</v>
      </c>
      <c r="Q3335">
        <v>20</v>
      </c>
      <c r="R3335" t="s">
        <v>998</v>
      </c>
      <c r="S3335" t="s">
        <v>987</v>
      </c>
    </row>
    <row r="3336" spans="1:19" x14ac:dyDescent="0.25">
      <c r="A3336" s="54">
        <f>_xlfn.XLOOKUP(B3336,'School Lookup'!D:D,'School Lookup'!F:F,0)</f>
        <v>293050</v>
      </c>
      <c r="B3336" s="54" t="str">
        <f>_xlfn.XLOOKUP(C3336,'School Lookup'!A:A,'School Lookup'!D:D,_xlfn.XLOOKUP(C3336,'School Lookup'!B:B,'School Lookup'!D:D,_xlfn.XLOOKUP(C3336,'School Lookup'!C:C,'School Lookup'!D:D,0)))</f>
        <v>Speedwell Infant School</v>
      </c>
      <c r="C3336" t="s">
        <v>44</v>
      </c>
      <c r="D3336" t="s">
        <v>2297</v>
      </c>
      <c r="E3336" t="s">
        <v>16</v>
      </c>
      <c r="F3336" t="s">
        <v>734</v>
      </c>
      <c r="G3336" t="s">
        <v>238</v>
      </c>
      <c r="H3336" t="s">
        <v>218</v>
      </c>
      <c r="I3336" t="s">
        <v>980</v>
      </c>
      <c r="J3336" t="s">
        <v>981</v>
      </c>
      <c r="K3336" s="4">
        <v>46042</v>
      </c>
      <c r="L3336" s="5">
        <v>0.47222222222222221</v>
      </c>
      <c r="M3336" t="s">
        <v>953</v>
      </c>
      <c r="N3336" s="5">
        <v>1.7592592592592592E-3</v>
      </c>
      <c r="O3336" t="s">
        <v>982</v>
      </c>
      <c r="P3336">
        <v>0.18</v>
      </c>
      <c r="Q3336">
        <v>20</v>
      </c>
      <c r="R3336" t="s">
        <v>983</v>
      </c>
      <c r="S3336" t="s">
        <v>984</v>
      </c>
    </row>
    <row r="3337" spans="1:19" x14ac:dyDescent="0.25">
      <c r="A3337" s="54">
        <f>_xlfn.XLOOKUP(B3337,'School Lookup'!D:D,'School Lookup'!F:F,0)</f>
        <v>293050</v>
      </c>
      <c r="B3337" s="54" t="str">
        <f>_xlfn.XLOOKUP(C3337,'School Lookup'!A:A,'School Lookup'!D:D,_xlfn.XLOOKUP(C3337,'School Lookup'!B:B,'School Lookup'!D:D,_xlfn.XLOOKUP(C3337,'School Lookup'!C:C,'School Lookup'!D:D,0)))</f>
        <v>Speedwell Infant School</v>
      </c>
      <c r="C3337" t="s">
        <v>44</v>
      </c>
      <c r="D3337" t="s">
        <v>1122</v>
      </c>
      <c r="E3337" t="s">
        <v>16</v>
      </c>
      <c r="F3337" t="s">
        <v>734</v>
      </c>
      <c r="G3337" t="s">
        <v>238</v>
      </c>
      <c r="H3337" t="s">
        <v>218</v>
      </c>
      <c r="I3337" t="s">
        <v>980</v>
      </c>
      <c r="J3337" t="s">
        <v>981</v>
      </c>
      <c r="K3337" s="4">
        <v>46042</v>
      </c>
      <c r="L3337" s="5">
        <v>0.62291666666666667</v>
      </c>
      <c r="M3337" t="s">
        <v>953</v>
      </c>
      <c r="N3337" s="5">
        <v>5.2083333333333333E-4</v>
      </c>
      <c r="O3337" t="s">
        <v>982</v>
      </c>
      <c r="P3337">
        <v>5.3999999999999999E-2</v>
      </c>
      <c r="Q3337">
        <v>20</v>
      </c>
      <c r="R3337" t="s">
        <v>998</v>
      </c>
      <c r="S3337" t="s">
        <v>987</v>
      </c>
    </row>
    <row r="3338" spans="1:19" x14ac:dyDescent="0.25">
      <c r="A3338" s="54">
        <f>_xlfn.XLOOKUP(B3338,'School Lookup'!D:D,'School Lookup'!F:F,0)</f>
        <v>293050</v>
      </c>
      <c r="B3338" s="54" t="str">
        <f>_xlfn.XLOOKUP(C3338,'School Lookup'!A:A,'School Lookup'!D:D,_xlfn.XLOOKUP(C3338,'School Lookup'!B:B,'School Lookup'!D:D,_xlfn.XLOOKUP(C3338,'School Lookup'!C:C,'School Lookup'!D:D,0)))</f>
        <v>Speedwell Infant School</v>
      </c>
      <c r="C3338" t="s">
        <v>44</v>
      </c>
      <c r="D3338" t="s">
        <v>1092</v>
      </c>
      <c r="E3338" t="s">
        <v>16</v>
      </c>
      <c r="F3338" t="s">
        <v>734</v>
      </c>
      <c r="G3338" t="s">
        <v>238</v>
      </c>
      <c r="H3338" t="s">
        <v>218</v>
      </c>
      <c r="I3338" t="s">
        <v>980</v>
      </c>
      <c r="J3338" t="s">
        <v>981</v>
      </c>
      <c r="K3338" s="4">
        <v>46042</v>
      </c>
      <c r="L3338" s="5">
        <v>0.64861111111111114</v>
      </c>
      <c r="M3338" t="s">
        <v>953</v>
      </c>
      <c r="N3338" s="5">
        <v>1.1805555555555556E-3</v>
      </c>
      <c r="O3338" t="s">
        <v>982</v>
      </c>
      <c r="P3338">
        <v>0.121</v>
      </c>
      <c r="Q3338">
        <v>20</v>
      </c>
      <c r="R3338" t="s">
        <v>983</v>
      </c>
      <c r="S3338" t="s">
        <v>984</v>
      </c>
    </row>
    <row r="3339" spans="1:19" x14ac:dyDescent="0.25">
      <c r="A3339" s="54">
        <f>_xlfn.XLOOKUP(B3339,'School Lookup'!D:D,'School Lookup'!F:F,0)</f>
        <v>682471</v>
      </c>
      <c r="B3339" s="54" t="str">
        <f>_xlfn.XLOOKUP(C3339,'School Lookup'!A:A,'School Lookup'!D:D,_xlfn.XLOOKUP(C3339,'School Lookup'!B:B,'School Lookup'!D:D,_xlfn.XLOOKUP(C3339,'School Lookup'!C:C,'School Lookup'!D:D,0)))</f>
        <v>Ridgeway Primary School</v>
      </c>
      <c r="C3339" t="s">
        <v>329</v>
      </c>
      <c r="D3339" t="s">
        <v>2298</v>
      </c>
      <c r="E3339" t="s">
        <v>16</v>
      </c>
      <c r="F3339" t="s">
        <v>734</v>
      </c>
      <c r="G3339" t="s">
        <v>328</v>
      </c>
      <c r="H3339" t="s">
        <v>885</v>
      </c>
      <c r="I3339" t="s">
        <v>958</v>
      </c>
      <c r="J3339" t="s">
        <v>981</v>
      </c>
      <c r="K3339" s="4">
        <v>46042</v>
      </c>
      <c r="L3339" s="5">
        <v>0.68326388888888889</v>
      </c>
      <c r="M3339" t="s">
        <v>953</v>
      </c>
      <c r="N3339" s="5">
        <v>6.8287037037037036E-4</v>
      </c>
      <c r="O3339" t="s">
        <v>982</v>
      </c>
      <c r="P3339">
        <v>0</v>
      </c>
      <c r="Q3339">
        <v>20</v>
      </c>
      <c r="R3339" t="s">
        <v>983</v>
      </c>
      <c r="S3339" t="s">
        <v>984</v>
      </c>
    </row>
    <row r="3340" spans="1:19" x14ac:dyDescent="0.25">
      <c r="A3340" s="54">
        <f>_xlfn.XLOOKUP(B3340,'School Lookup'!D:D,'School Lookup'!F:F,0)</f>
        <v>682471</v>
      </c>
      <c r="B3340" s="54" t="str">
        <f>_xlfn.XLOOKUP(C3340,'School Lookup'!A:A,'School Lookup'!D:D,_xlfn.XLOOKUP(C3340,'School Lookup'!B:B,'School Lookup'!D:D,_xlfn.XLOOKUP(C3340,'School Lookup'!C:C,'School Lookup'!D:D,0)))</f>
        <v>Ridgeway Primary School</v>
      </c>
      <c r="C3340" t="s">
        <v>329</v>
      </c>
      <c r="D3340" t="s">
        <v>2299</v>
      </c>
      <c r="E3340" t="s">
        <v>16</v>
      </c>
      <c r="F3340" t="s">
        <v>734</v>
      </c>
      <c r="G3340" t="s">
        <v>328</v>
      </c>
      <c r="H3340" t="s">
        <v>885</v>
      </c>
      <c r="I3340" t="s">
        <v>958</v>
      </c>
      <c r="J3340" t="s">
        <v>981</v>
      </c>
      <c r="K3340" s="4">
        <v>46042</v>
      </c>
      <c r="L3340" s="5">
        <v>0.69873842592592594</v>
      </c>
      <c r="M3340" t="s">
        <v>953</v>
      </c>
      <c r="N3340" s="5">
        <v>7.1759259259259259E-4</v>
      </c>
      <c r="O3340" t="s">
        <v>982</v>
      </c>
      <c r="P3340">
        <v>0</v>
      </c>
      <c r="Q3340">
        <v>20</v>
      </c>
      <c r="R3340" t="s">
        <v>983</v>
      </c>
      <c r="S3340" t="s">
        <v>984</v>
      </c>
    </row>
    <row r="3341" spans="1:19" x14ac:dyDescent="0.25">
      <c r="A3341" s="54">
        <f>_xlfn.XLOOKUP(B3341,'School Lookup'!D:D,'School Lookup'!F:F,0)</f>
        <v>293050</v>
      </c>
      <c r="B3341" s="54" t="str">
        <f>_xlfn.XLOOKUP(C3341,'School Lookup'!A:A,'School Lookup'!D:D,_xlfn.XLOOKUP(C3341,'School Lookup'!B:B,'School Lookup'!D:D,_xlfn.XLOOKUP(C3341,'School Lookup'!C:C,'School Lookup'!D:D,0)))</f>
        <v>Speedwell Infant School</v>
      </c>
      <c r="C3341" t="s">
        <v>44</v>
      </c>
      <c r="D3341" t="s">
        <v>1110</v>
      </c>
      <c r="E3341" t="s">
        <v>16</v>
      </c>
      <c r="F3341" t="s">
        <v>734</v>
      </c>
      <c r="G3341" t="s">
        <v>238</v>
      </c>
      <c r="H3341" t="s">
        <v>218</v>
      </c>
      <c r="I3341" t="s">
        <v>980</v>
      </c>
      <c r="J3341" t="s">
        <v>959</v>
      </c>
      <c r="K3341" s="4">
        <v>46042</v>
      </c>
      <c r="L3341" s="5">
        <v>0.35902777777777778</v>
      </c>
      <c r="M3341" t="s">
        <v>953</v>
      </c>
      <c r="N3341" s="5">
        <v>2.5462962962962961E-4</v>
      </c>
      <c r="O3341" t="s">
        <v>960</v>
      </c>
      <c r="P3341">
        <v>2.1999999999999999E-2</v>
      </c>
      <c r="Q3341">
        <v>20</v>
      </c>
      <c r="R3341" t="s">
        <v>1111</v>
      </c>
      <c r="S3341" t="s">
        <v>966</v>
      </c>
    </row>
    <row r="3342" spans="1:19" x14ac:dyDescent="0.25">
      <c r="A3342" s="54">
        <f>_xlfn.XLOOKUP(B3342,'School Lookup'!D:D,'School Lookup'!F:F,0)</f>
        <v>293050</v>
      </c>
      <c r="B3342" s="54" t="str">
        <f>_xlfn.XLOOKUP(C3342,'School Lookup'!A:A,'School Lookup'!D:D,_xlfn.XLOOKUP(C3342,'School Lookup'!B:B,'School Lookup'!D:D,_xlfn.XLOOKUP(C3342,'School Lookup'!C:C,'School Lookup'!D:D,0)))</f>
        <v>Speedwell Infant School</v>
      </c>
      <c r="C3342" t="s">
        <v>44</v>
      </c>
      <c r="D3342" t="s">
        <v>2300</v>
      </c>
      <c r="E3342" t="s">
        <v>16</v>
      </c>
      <c r="F3342" t="s">
        <v>734</v>
      </c>
      <c r="G3342" t="s">
        <v>238</v>
      </c>
      <c r="H3342" t="s">
        <v>218</v>
      </c>
      <c r="I3342" t="s">
        <v>980</v>
      </c>
      <c r="J3342" t="s">
        <v>959</v>
      </c>
      <c r="K3342" s="4">
        <v>46042</v>
      </c>
      <c r="L3342" s="5">
        <v>0.46180555555555558</v>
      </c>
      <c r="M3342" t="s">
        <v>953</v>
      </c>
      <c r="N3342" s="5">
        <v>3.3564814814814812E-4</v>
      </c>
      <c r="O3342" t="s">
        <v>960</v>
      </c>
      <c r="P3342">
        <v>2.1999999999999999E-2</v>
      </c>
      <c r="Q3342">
        <v>20</v>
      </c>
      <c r="R3342" t="s">
        <v>1111</v>
      </c>
      <c r="S3342" t="s">
        <v>966</v>
      </c>
    </row>
    <row r="3343" spans="1:19" x14ac:dyDescent="0.25">
      <c r="A3343" s="54">
        <f>_xlfn.XLOOKUP(B3343,'School Lookup'!D:D,'School Lookup'!F:F,0)</f>
        <v>293050</v>
      </c>
      <c r="B3343" s="54" t="str">
        <f>_xlfn.XLOOKUP(C3343,'School Lookup'!A:A,'School Lookup'!D:D,_xlfn.XLOOKUP(C3343,'School Lookup'!B:B,'School Lookup'!D:D,_xlfn.XLOOKUP(C3343,'School Lookup'!C:C,'School Lookup'!D:D,0)))</f>
        <v>Speedwell Infant School</v>
      </c>
      <c r="C3343" t="s">
        <v>44</v>
      </c>
      <c r="D3343" t="s">
        <v>1738</v>
      </c>
      <c r="E3343" t="s">
        <v>16</v>
      </c>
      <c r="F3343" t="s">
        <v>734</v>
      </c>
      <c r="G3343" t="s">
        <v>238</v>
      </c>
      <c r="H3343" t="s">
        <v>218</v>
      </c>
      <c r="I3343" t="s">
        <v>980</v>
      </c>
      <c r="J3343" t="s">
        <v>959</v>
      </c>
      <c r="K3343" s="4">
        <v>46042</v>
      </c>
      <c r="L3343" s="5">
        <v>0.50069444444444444</v>
      </c>
      <c r="M3343" t="s">
        <v>953</v>
      </c>
      <c r="N3343" s="5">
        <v>1.9675925925925926E-4</v>
      </c>
      <c r="O3343" t="s">
        <v>960</v>
      </c>
      <c r="P3343">
        <v>2.1999999999999999E-2</v>
      </c>
      <c r="Q3343">
        <v>20</v>
      </c>
      <c r="R3343" t="s">
        <v>1111</v>
      </c>
      <c r="S3343" t="s">
        <v>966</v>
      </c>
    </row>
    <row r="3344" spans="1:19" x14ac:dyDescent="0.25">
      <c r="A3344" s="54">
        <f>_xlfn.XLOOKUP(B3344,'School Lookup'!D:D,'School Lookup'!F:F,0)</f>
        <v>293050</v>
      </c>
      <c r="B3344" s="54" t="str">
        <f>_xlfn.XLOOKUP(C3344,'School Lookup'!A:A,'School Lookup'!D:D,_xlfn.XLOOKUP(C3344,'School Lookup'!B:B,'School Lookup'!D:D,_xlfn.XLOOKUP(C3344,'School Lookup'!C:C,'School Lookup'!D:D,0)))</f>
        <v>Speedwell Infant School</v>
      </c>
      <c r="C3344" t="s">
        <v>44</v>
      </c>
      <c r="D3344" t="s">
        <v>1738</v>
      </c>
      <c r="E3344" t="s">
        <v>16</v>
      </c>
      <c r="F3344" t="s">
        <v>734</v>
      </c>
      <c r="G3344" t="s">
        <v>238</v>
      </c>
      <c r="H3344" t="s">
        <v>218</v>
      </c>
      <c r="I3344" t="s">
        <v>980</v>
      </c>
      <c r="J3344" t="s">
        <v>959</v>
      </c>
      <c r="K3344" s="4">
        <v>46042</v>
      </c>
      <c r="L3344" s="5">
        <v>0.60277777777777775</v>
      </c>
      <c r="M3344" t="s">
        <v>953</v>
      </c>
      <c r="N3344" s="5">
        <v>1.3888888888888889E-4</v>
      </c>
      <c r="O3344" t="s">
        <v>960</v>
      </c>
      <c r="P3344">
        <v>2.1999999999999999E-2</v>
      </c>
      <c r="Q3344">
        <v>20</v>
      </c>
      <c r="R3344" t="s">
        <v>1111</v>
      </c>
      <c r="S3344" t="s">
        <v>966</v>
      </c>
    </row>
    <row r="3345" spans="1:19" x14ac:dyDescent="0.25">
      <c r="A3345" s="54">
        <f>_xlfn.XLOOKUP(B3345,'School Lookup'!D:D,'School Lookup'!F:F,0)</f>
        <v>293050</v>
      </c>
      <c r="B3345" s="54" t="str">
        <f>_xlfn.XLOOKUP(C3345,'School Lookup'!A:A,'School Lookup'!D:D,_xlfn.XLOOKUP(C3345,'School Lookup'!B:B,'School Lookup'!D:D,_xlfn.XLOOKUP(C3345,'School Lookup'!C:C,'School Lookup'!D:D,0)))</f>
        <v>Speedwell Infant School</v>
      </c>
      <c r="C3345" t="s">
        <v>44</v>
      </c>
      <c r="D3345" t="s">
        <v>1738</v>
      </c>
      <c r="E3345" t="s">
        <v>16</v>
      </c>
      <c r="F3345" t="s">
        <v>734</v>
      </c>
      <c r="G3345" t="s">
        <v>238</v>
      </c>
      <c r="H3345" t="s">
        <v>218</v>
      </c>
      <c r="I3345" t="s">
        <v>980</v>
      </c>
      <c r="J3345" t="s">
        <v>959</v>
      </c>
      <c r="K3345" s="4">
        <v>46042</v>
      </c>
      <c r="L3345" s="5">
        <v>0.60347222222222219</v>
      </c>
      <c r="M3345" t="s">
        <v>953</v>
      </c>
      <c r="N3345" s="5">
        <v>4.7106481481481478E-3</v>
      </c>
      <c r="O3345" t="s">
        <v>960</v>
      </c>
      <c r="P3345">
        <v>5.8000000000000003E-2</v>
      </c>
      <c r="Q3345">
        <v>20</v>
      </c>
      <c r="R3345" t="s">
        <v>1111</v>
      </c>
      <c r="S3345" t="s">
        <v>966</v>
      </c>
    </row>
    <row r="3346" spans="1:19" x14ac:dyDescent="0.25">
      <c r="A3346" s="54">
        <f>_xlfn.XLOOKUP(B3346,'School Lookup'!D:D,'School Lookup'!F:F,0)</f>
        <v>823392</v>
      </c>
      <c r="B3346" s="54" t="str">
        <f>_xlfn.XLOOKUP(C3346,'School Lookup'!A:A,'School Lookup'!D:D,_xlfn.XLOOKUP(C3346,'School Lookup'!B:B,'School Lookup'!D:D,_xlfn.XLOOKUP(C3346,'School Lookup'!C:C,'School Lookup'!D:D,0)))</f>
        <v>Fitz Herbert C of E VA Primary School</v>
      </c>
      <c r="C3346" t="s">
        <v>22</v>
      </c>
      <c r="D3346" t="s">
        <v>1125</v>
      </c>
      <c r="E3346" t="s">
        <v>16</v>
      </c>
      <c r="F3346" t="s">
        <v>734</v>
      </c>
      <c r="G3346" t="s">
        <v>134</v>
      </c>
      <c r="H3346" t="s">
        <v>347</v>
      </c>
      <c r="I3346" t="s">
        <v>958</v>
      </c>
      <c r="J3346" t="s">
        <v>981</v>
      </c>
      <c r="K3346" s="4">
        <v>46042</v>
      </c>
      <c r="L3346" s="5">
        <v>0.39182870370370371</v>
      </c>
      <c r="M3346" t="s">
        <v>953</v>
      </c>
      <c r="N3346" s="5">
        <v>2.5462962962962961E-4</v>
      </c>
      <c r="O3346" t="s">
        <v>982</v>
      </c>
      <c r="P3346">
        <v>0</v>
      </c>
      <c r="Q3346">
        <v>20</v>
      </c>
      <c r="R3346" t="s">
        <v>998</v>
      </c>
      <c r="S3346" t="s">
        <v>987</v>
      </c>
    </row>
    <row r="3347" spans="1:19" x14ac:dyDescent="0.25">
      <c r="A3347" s="54">
        <f>_xlfn.XLOOKUP(B3347,'School Lookup'!D:D,'School Lookup'!F:F,0)</f>
        <v>823392</v>
      </c>
      <c r="B3347" s="54" t="str">
        <f>_xlfn.XLOOKUP(C3347,'School Lookup'!A:A,'School Lookup'!D:D,_xlfn.XLOOKUP(C3347,'School Lookup'!B:B,'School Lookup'!D:D,_xlfn.XLOOKUP(C3347,'School Lookup'!C:C,'School Lookup'!D:D,0)))</f>
        <v>Fitz Herbert C of E VA Primary School</v>
      </c>
      <c r="C3347" t="s">
        <v>22</v>
      </c>
      <c r="D3347" t="s">
        <v>1540</v>
      </c>
      <c r="E3347" t="s">
        <v>16</v>
      </c>
      <c r="F3347" t="s">
        <v>734</v>
      </c>
      <c r="G3347" t="s">
        <v>134</v>
      </c>
      <c r="H3347" t="s">
        <v>347</v>
      </c>
      <c r="I3347" t="s">
        <v>958</v>
      </c>
      <c r="J3347" t="s">
        <v>959</v>
      </c>
      <c r="K3347" s="4">
        <v>46042</v>
      </c>
      <c r="L3347" s="5">
        <v>0.4498611111111111</v>
      </c>
      <c r="M3347" t="s">
        <v>953</v>
      </c>
      <c r="N3347" s="5">
        <v>1.4930555555555556E-3</v>
      </c>
      <c r="O3347" t="s">
        <v>960</v>
      </c>
      <c r="P3347">
        <v>0</v>
      </c>
      <c r="Q3347">
        <v>20</v>
      </c>
      <c r="R3347" t="s">
        <v>1541</v>
      </c>
      <c r="S3347" t="s">
        <v>966</v>
      </c>
    </row>
    <row r="3348" spans="1:19" x14ac:dyDescent="0.25">
      <c r="A3348" s="54">
        <f>_xlfn.XLOOKUP(B3348,'School Lookup'!D:D,'School Lookup'!F:F,0)</f>
        <v>823392</v>
      </c>
      <c r="B3348" s="54" t="str">
        <f>_xlfn.XLOOKUP(C3348,'School Lookup'!A:A,'School Lookup'!D:D,_xlfn.XLOOKUP(C3348,'School Lookup'!B:B,'School Lookup'!D:D,_xlfn.XLOOKUP(C3348,'School Lookup'!C:C,'School Lookup'!D:D,0)))</f>
        <v>Fitz Herbert C of E VA Primary School</v>
      </c>
      <c r="C3348" t="s">
        <v>22</v>
      </c>
      <c r="D3348" t="s">
        <v>1842</v>
      </c>
      <c r="E3348" t="s">
        <v>16</v>
      </c>
      <c r="F3348" t="s">
        <v>734</v>
      </c>
      <c r="G3348" t="s">
        <v>134</v>
      </c>
      <c r="H3348" t="s">
        <v>347</v>
      </c>
      <c r="I3348" t="s">
        <v>958</v>
      </c>
      <c r="J3348" t="s">
        <v>959</v>
      </c>
      <c r="K3348" s="4">
        <v>46042</v>
      </c>
      <c r="L3348" s="5">
        <v>0.45675925925925925</v>
      </c>
      <c r="M3348" t="s">
        <v>953</v>
      </c>
      <c r="N3348" s="5">
        <v>2.0023148148148148E-3</v>
      </c>
      <c r="O3348" t="s">
        <v>960</v>
      </c>
      <c r="P3348">
        <v>0</v>
      </c>
      <c r="Q3348">
        <v>20</v>
      </c>
      <c r="R3348" t="s">
        <v>1124</v>
      </c>
      <c r="S3348" t="s">
        <v>966</v>
      </c>
    </row>
    <row r="3349" spans="1:19" x14ac:dyDescent="0.25">
      <c r="A3349" s="54">
        <f>_xlfn.XLOOKUP(B3349,'School Lookup'!D:D,'School Lookup'!F:F,0)</f>
        <v>823392</v>
      </c>
      <c r="B3349" s="54" t="str">
        <f>_xlfn.XLOOKUP(C3349,'School Lookup'!A:A,'School Lookup'!D:D,_xlfn.XLOOKUP(C3349,'School Lookup'!B:B,'School Lookup'!D:D,_xlfn.XLOOKUP(C3349,'School Lookup'!C:C,'School Lookup'!D:D,0)))</f>
        <v>Fitz Herbert C of E VA Primary School</v>
      </c>
      <c r="C3349" t="s">
        <v>22</v>
      </c>
      <c r="D3349">
        <v>142</v>
      </c>
      <c r="E3349" t="s">
        <v>16</v>
      </c>
      <c r="F3349" t="s">
        <v>734</v>
      </c>
      <c r="G3349" t="s">
        <v>134</v>
      </c>
      <c r="H3349" t="s">
        <v>347</v>
      </c>
      <c r="I3349" t="s">
        <v>958</v>
      </c>
      <c r="J3349" t="s">
        <v>959</v>
      </c>
      <c r="K3349" s="4">
        <v>46042</v>
      </c>
      <c r="L3349" s="5">
        <v>0.45924768518518516</v>
      </c>
      <c r="M3349" t="s">
        <v>953</v>
      </c>
      <c r="N3349" s="5">
        <v>1.7245370370370369E-2</v>
      </c>
      <c r="O3349" t="s">
        <v>960</v>
      </c>
      <c r="P3349">
        <v>0</v>
      </c>
      <c r="Q3349">
        <v>20</v>
      </c>
      <c r="R3349" t="s">
        <v>955</v>
      </c>
    </row>
    <row r="3350" spans="1:19" x14ac:dyDescent="0.25">
      <c r="A3350" s="54">
        <f>_xlfn.XLOOKUP(B3350,'School Lookup'!D:D,'School Lookup'!F:F,0)</f>
        <v>544254</v>
      </c>
      <c r="B3350" s="54" t="str">
        <f>_xlfn.XLOOKUP(C3350,'School Lookup'!A:A,'School Lookup'!D:D,_xlfn.XLOOKUP(C3350,'School Lookup'!B:B,'School Lookup'!D:D,_xlfn.XLOOKUP(C3350,'School Lookup'!C:C,'School Lookup'!D:D,0)))</f>
        <v>Little Eaton Primary School Derby DE21 5AB</v>
      </c>
      <c r="C3350" t="s">
        <v>42</v>
      </c>
      <c r="D3350" t="s">
        <v>2301</v>
      </c>
      <c r="E3350" t="s">
        <v>16</v>
      </c>
      <c r="F3350" t="s">
        <v>734</v>
      </c>
      <c r="G3350" t="s">
        <v>232</v>
      </c>
      <c r="H3350" t="s">
        <v>228</v>
      </c>
      <c r="I3350" t="s">
        <v>980</v>
      </c>
      <c r="J3350" t="s">
        <v>981</v>
      </c>
      <c r="K3350" s="4">
        <v>46042</v>
      </c>
      <c r="L3350" s="5">
        <v>0.69305555555555554</v>
      </c>
      <c r="M3350" t="s">
        <v>953</v>
      </c>
      <c r="N3350" s="5">
        <v>4.5138888888888887E-4</v>
      </c>
      <c r="O3350" t="s">
        <v>982</v>
      </c>
      <c r="P3350">
        <v>4.7E-2</v>
      </c>
      <c r="Q3350">
        <v>20</v>
      </c>
      <c r="R3350" t="s">
        <v>983</v>
      </c>
      <c r="S3350" t="s">
        <v>984</v>
      </c>
    </row>
    <row r="3351" spans="1:19" x14ac:dyDescent="0.25">
      <c r="A3351" s="54">
        <f>_xlfn.XLOOKUP(B3351,'School Lookup'!D:D,'School Lookup'!F:F,0)</f>
        <v>544254</v>
      </c>
      <c r="B3351" s="54" t="str">
        <f>_xlfn.XLOOKUP(C3351,'School Lookup'!A:A,'School Lookup'!D:D,_xlfn.XLOOKUP(C3351,'School Lookup'!B:B,'School Lookup'!D:D,_xlfn.XLOOKUP(C3351,'School Lookup'!C:C,'School Lookup'!D:D,0)))</f>
        <v>Little Eaton Primary School Derby DE21 5AB</v>
      </c>
      <c r="C3351" t="s">
        <v>42</v>
      </c>
      <c r="D3351" t="s">
        <v>2301</v>
      </c>
      <c r="E3351" t="s">
        <v>16</v>
      </c>
      <c r="F3351" t="s">
        <v>734</v>
      </c>
      <c r="G3351" t="s">
        <v>232</v>
      </c>
      <c r="H3351" t="s">
        <v>228</v>
      </c>
      <c r="I3351" t="s">
        <v>980</v>
      </c>
      <c r="J3351" t="s">
        <v>981</v>
      </c>
      <c r="K3351" s="4">
        <v>46042</v>
      </c>
      <c r="L3351" s="5">
        <v>0.6958333333333333</v>
      </c>
      <c r="M3351" t="s">
        <v>953</v>
      </c>
      <c r="N3351" s="5">
        <v>1.1863425925925927E-2</v>
      </c>
      <c r="O3351" t="s">
        <v>982</v>
      </c>
      <c r="P3351">
        <v>1.2130000000000001</v>
      </c>
      <c r="Q3351">
        <v>20</v>
      </c>
      <c r="R3351" t="s">
        <v>983</v>
      </c>
      <c r="S3351" t="s">
        <v>984</v>
      </c>
    </row>
    <row r="3352" spans="1:19" x14ac:dyDescent="0.25">
      <c r="A3352" s="54">
        <f>_xlfn.XLOOKUP(B3352,'School Lookup'!D:D,'School Lookup'!F:F,0)</f>
        <v>682471</v>
      </c>
      <c r="B3352" s="54" t="str">
        <f>_xlfn.XLOOKUP(C3352,'School Lookup'!A:A,'School Lookup'!D:D,_xlfn.XLOOKUP(C3352,'School Lookup'!B:B,'School Lookup'!D:D,_xlfn.XLOOKUP(C3352,'School Lookup'!C:C,'School Lookup'!D:D,0)))</f>
        <v>Ridgeway Primary School</v>
      </c>
      <c r="C3352" t="s">
        <v>333</v>
      </c>
      <c r="D3352" t="s">
        <v>2302</v>
      </c>
      <c r="E3352" t="s">
        <v>16</v>
      </c>
      <c r="F3352" t="s">
        <v>734</v>
      </c>
      <c r="G3352" t="s">
        <v>328</v>
      </c>
      <c r="H3352" t="s">
        <v>885</v>
      </c>
      <c r="I3352" t="s">
        <v>958</v>
      </c>
      <c r="J3352" t="s">
        <v>981</v>
      </c>
      <c r="K3352" s="4">
        <v>46042</v>
      </c>
      <c r="L3352" s="5">
        <v>0.61237268518518517</v>
      </c>
      <c r="M3352" t="s">
        <v>953</v>
      </c>
      <c r="N3352" s="5">
        <v>9.837962962962962E-4</v>
      </c>
      <c r="O3352" t="s">
        <v>982</v>
      </c>
      <c r="P3352">
        <v>0</v>
      </c>
      <c r="Q3352">
        <v>20</v>
      </c>
      <c r="R3352" t="s">
        <v>998</v>
      </c>
      <c r="S3352" t="s">
        <v>987</v>
      </c>
    </row>
    <row r="3353" spans="1:19" x14ac:dyDescent="0.25">
      <c r="A3353" s="54">
        <f>_xlfn.XLOOKUP(B3353,'School Lookup'!D:D,'School Lookup'!F:F,0)</f>
        <v>682471</v>
      </c>
      <c r="B3353" s="54" t="str">
        <f>_xlfn.XLOOKUP(C3353,'School Lookup'!A:A,'School Lookup'!D:D,_xlfn.XLOOKUP(C3353,'School Lookup'!B:B,'School Lookup'!D:D,_xlfn.XLOOKUP(C3353,'School Lookup'!C:C,'School Lookup'!D:D,0)))</f>
        <v>Ridgeway Primary School</v>
      </c>
      <c r="C3353" t="s">
        <v>333</v>
      </c>
      <c r="D3353" t="s">
        <v>2303</v>
      </c>
      <c r="E3353" t="s">
        <v>16</v>
      </c>
      <c r="F3353" t="s">
        <v>734</v>
      </c>
      <c r="G3353" t="s">
        <v>328</v>
      </c>
      <c r="H3353" t="s">
        <v>885</v>
      </c>
      <c r="I3353" t="s">
        <v>958</v>
      </c>
      <c r="J3353" t="s">
        <v>981</v>
      </c>
      <c r="K3353" s="4">
        <v>46042</v>
      </c>
      <c r="L3353" s="5">
        <v>0.63833333333333331</v>
      </c>
      <c r="M3353" t="s">
        <v>953</v>
      </c>
      <c r="N3353" s="5">
        <v>2.3148148148148147E-5</v>
      </c>
      <c r="O3353" t="s">
        <v>982</v>
      </c>
      <c r="P3353">
        <v>0</v>
      </c>
      <c r="Q3353">
        <v>20</v>
      </c>
      <c r="R3353" t="s">
        <v>1006</v>
      </c>
      <c r="S3353" t="s">
        <v>994</v>
      </c>
    </row>
    <row r="3354" spans="1:19" x14ac:dyDescent="0.25">
      <c r="A3354" s="54">
        <f>_xlfn.XLOOKUP(B3354,'School Lookup'!D:D,'School Lookup'!F:F,0)</f>
        <v>682471</v>
      </c>
      <c r="B3354" s="54" t="str">
        <f>_xlfn.XLOOKUP(C3354,'School Lookup'!A:A,'School Lookup'!D:D,_xlfn.XLOOKUP(C3354,'School Lookup'!B:B,'School Lookup'!D:D,_xlfn.XLOOKUP(C3354,'School Lookup'!C:C,'School Lookup'!D:D,0)))</f>
        <v>Ridgeway Primary School</v>
      </c>
      <c r="C3354" t="s">
        <v>333</v>
      </c>
      <c r="D3354" t="s">
        <v>2303</v>
      </c>
      <c r="E3354" t="s">
        <v>16</v>
      </c>
      <c r="F3354" t="s">
        <v>734</v>
      </c>
      <c r="G3354" t="s">
        <v>328</v>
      </c>
      <c r="H3354" t="s">
        <v>885</v>
      </c>
      <c r="I3354" t="s">
        <v>958</v>
      </c>
      <c r="J3354" t="s">
        <v>981</v>
      </c>
      <c r="K3354" s="4">
        <v>46042</v>
      </c>
      <c r="L3354" s="5">
        <v>0.63884259259259257</v>
      </c>
      <c r="M3354" t="s">
        <v>953</v>
      </c>
      <c r="N3354" s="5">
        <v>2.3148148148148147E-5</v>
      </c>
      <c r="O3354" t="s">
        <v>982</v>
      </c>
      <c r="P3354">
        <v>0</v>
      </c>
      <c r="Q3354">
        <v>20</v>
      </c>
      <c r="R3354" t="s">
        <v>1006</v>
      </c>
      <c r="S3354" t="s">
        <v>994</v>
      </c>
    </row>
    <row r="3355" spans="1:19" x14ac:dyDescent="0.25">
      <c r="A3355" s="54">
        <f>_xlfn.XLOOKUP(B3355,'School Lookup'!D:D,'School Lookup'!F:F,0)</f>
        <v>856243</v>
      </c>
      <c r="B3355" s="54" t="str">
        <f>_xlfn.XLOOKUP(C3355,'School Lookup'!A:A,'School Lookup'!D:D,_xlfn.XLOOKUP(C3355,'School Lookup'!B:B,'School Lookup'!D:D,_xlfn.XLOOKUP(C3355,'School Lookup'!C:C,'School Lookup'!D:D,0)))</f>
        <v>Elton Primary School</v>
      </c>
      <c r="C3355" t="s">
        <v>336</v>
      </c>
      <c r="D3355" t="s">
        <v>1159</v>
      </c>
      <c r="E3355" t="s">
        <v>16</v>
      </c>
      <c r="F3355" t="s">
        <v>734</v>
      </c>
      <c r="G3355" t="s">
        <v>332</v>
      </c>
      <c r="H3355" t="s">
        <v>877</v>
      </c>
      <c r="I3355" t="s">
        <v>958</v>
      </c>
      <c r="J3355" t="s">
        <v>981</v>
      </c>
      <c r="K3355" s="4">
        <v>46042</v>
      </c>
      <c r="L3355" s="5">
        <v>0.57341435185185186</v>
      </c>
      <c r="M3355" t="s">
        <v>953</v>
      </c>
      <c r="N3355" s="5">
        <v>1.2337962962962964E-2</v>
      </c>
      <c r="O3355" t="s">
        <v>982</v>
      </c>
      <c r="P3355">
        <v>0</v>
      </c>
      <c r="Q3355">
        <v>20</v>
      </c>
      <c r="R3355" t="s">
        <v>983</v>
      </c>
      <c r="S3355" t="s">
        <v>984</v>
      </c>
    </row>
    <row r="3356" spans="1:19" x14ac:dyDescent="0.25">
      <c r="A3356" s="54">
        <f>_xlfn.XLOOKUP(B3356,'School Lookup'!D:D,'School Lookup'!F:F,0)</f>
        <v>856243</v>
      </c>
      <c r="B3356" s="54" t="str">
        <f>_xlfn.XLOOKUP(C3356,'School Lookup'!A:A,'School Lookup'!D:D,_xlfn.XLOOKUP(C3356,'School Lookup'!B:B,'School Lookup'!D:D,_xlfn.XLOOKUP(C3356,'School Lookup'!C:C,'School Lookup'!D:D,0)))</f>
        <v>Elton Primary School</v>
      </c>
      <c r="C3356" t="s">
        <v>336</v>
      </c>
      <c r="D3356" t="s">
        <v>1689</v>
      </c>
      <c r="E3356" t="s">
        <v>16</v>
      </c>
      <c r="F3356" t="s">
        <v>734</v>
      </c>
      <c r="G3356" t="s">
        <v>332</v>
      </c>
      <c r="H3356" t="s">
        <v>877</v>
      </c>
      <c r="I3356" t="s">
        <v>958</v>
      </c>
      <c r="J3356" t="s">
        <v>981</v>
      </c>
      <c r="K3356" s="4">
        <v>46042</v>
      </c>
      <c r="L3356" s="5">
        <v>0.59576388888888887</v>
      </c>
      <c r="M3356" t="s">
        <v>953</v>
      </c>
      <c r="N3356" s="5">
        <v>1.8981481481481482E-3</v>
      </c>
      <c r="O3356" t="s">
        <v>982</v>
      </c>
      <c r="P3356">
        <v>0</v>
      </c>
      <c r="Q3356">
        <v>20</v>
      </c>
      <c r="R3356" t="s">
        <v>1074</v>
      </c>
      <c r="S3356" t="s">
        <v>990</v>
      </c>
    </row>
    <row r="3357" spans="1:19" x14ac:dyDescent="0.25">
      <c r="A3357" s="54">
        <f>_xlfn.XLOOKUP(B3357,'School Lookup'!D:D,'School Lookup'!F:F,0)</f>
        <v>170692</v>
      </c>
      <c r="B3357" s="54" t="str">
        <f>_xlfn.XLOOKUP(C3357,'School Lookup'!A:A,'School Lookup'!D:D,_xlfn.XLOOKUP(C3357,'School Lookup'!B:B,'School Lookup'!D:D,_xlfn.XLOOKUP(C3357,'School Lookup'!C:C,'School Lookup'!D:D,0)))</f>
        <v>Anthony Bec Cmnty Primary</v>
      </c>
      <c r="C3357" t="s">
        <v>29</v>
      </c>
      <c r="D3357" t="s">
        <v>1795</v>
      </c>
      <c r="E3357" t="s">
        <v>16</v>
      </c>
      <c r="F3357" t="s">
        <v>734</v>
      </c>
      <c r="G3357" t="s">
        <v>229</v>
      </c>
      <c r="H3357" t="s">
        <v>318</v>
      </c>
      <c r="I3357" t="s">
        <v>980</v>
      </c>
      <c r="J3357" t="s">
        <v>967</v>
      </c>
      <c r="K3357" s="4">
        <v>46042</v>
      </c>
      <c r="L3357" s="5">
        <v>0.51386574074074076</v>
      </c>
      <c r="M3357" t="s">
        <v>953</v>
      </c>
      <c r="N3357" s="5">
        <v>1.1111111111111111E-3</v>
      </c>
      <c r="O3357" t="s">
        <v>968</v>
      </c>
      <c r="P3357">
        <v>0.16800000000000001</v>
      </c>
      <c r="Q3357">
        <v>20</v>
      </c>
      <c r="R3357" t="s">
        <v>1418</v>
      </c>
      <c r="S3357" t="s">
        <v>1657</v>
      </c>
    </row>
    <row r="3358" spans="1:19" x14ac:dyDescent="0.25">
      <c r="A3358" s="54">
        <f>_xlfn.XLOOKUP(B3358,'School Lookup'!D:D,'School Lookup'!F:F,0)</f>
        <v>682471</v>
      </c>
      <c r="B3358" s="54" t="str">
        <f>_xlfn.XLOOKUP(C3358,'School Lookup'!A:A,'School Lookup'!D:D,_xlfn.XLOOKUP(C3358,'School Lookup'!B:B,'School Lookup'!D:D,_xlfn.XLOOKUP(C3358,'School Lookup'!C:C,'School Lookup'!D:D,0)))</f>
        <v>Ridgeway Primary School</v>
      </c>
      <c r="C3358" t="s">
        <v>333</v>
      </c>
      <c r="D3358" t="s">
        <v>1167</v>
      </c>
      <c r="E3358" t="s">
        <v>16</v>
      </c>
      <c r="F3358" t="s">
        <v>734</v>
      </c>
      <c r="G3358" t="s">
        <v>328</v>
      </c>
      <c r="H3358" t="s">
        <v>885</v>
      </c>
      <c r="I3358" t="s">
        <v>958</v>
      </c>
      <c r="J3358" t="s">
        <v>959</v>
      </c>
      <c r="K3358" s="4">
        <v>46042</v>
      </c>
      <c r="L3358" s="5">
        <v>0.47032407407407406</v>
      </c>
      <c r="M3358" t="s">
        <v>953</v>
      </c>
      <c r="N3358" s="5">
        <v>9.6064814814814819E-4</v>
      </c>
      <c r="O3358" t="s">
        <v>960</v>
      </c>
      <c r="P3358">
        <v>0</v>
      </c>
      <c r="Q3358">
        <v>20</v>
      </c>
      <c r="R3358" t="s">
        <v>1168</v>
      </c>
      <c r="S3358" t="s">
        <v>966</v>
      </c>
    </row>
    <row r="3359" spans="1:19" x14ac:dyDescent="0.25">
      <c r="A3359" s="54">
        <f>_xlfn.XLOOKUP(B3359,'School Lookup'!D:D,'School Lookup'!F:F,0)</f>
        <v>682471</v>
      </c>
      <c r="B3359" s="54" t="str">
        <f>_xlfn.XLOOKUP(C3359,'School Lookup'!A:A,'School Lookup'!D:D,_xlfn.XLOOKUP(C3359,'School Lookup'!B:B,'School Lookup'!D:D,_xlfn.XLOOKUP(C3359,'School Lookup'!C:C,'School Lookup'!D:D,0)))</f>
        <v>Ridgeway Primary School</v>
      </c>
      <c r="C3359" t="s">
        <v>333</v>
      </c>
      <c r="D3359" t="s">
        <v>1240</v>
      </c>
      <c r="E3359" t="s">
        <v>16</v>
      </c>
      <c r="F3359" t="s">
        <v>734</v>
      </c>
      <c r="G3359" t="s">
        <v>328</v>
      </c>
      <c r="H3359" t="s">
        <v>885</v>
      </c>
      <c r="I3359" t="s">
        <v>958</v>
      </c>
      <c r="J3359" t="s">
        <v>981</v>
      </c>
      <c r="K3359" s="4">
        <v>46042</v>
      </c>
      <c r="L3359" s="5">
        <v>0.38368055555555558</v>
      </c>
      <c r="M3359" t="s">
        <v>953</v>
      </c>
      <c r="N3359" s="5">
        <v>5.0694444444444441E-3</v>
      </c>
      <c r="O3359" t="s">
        <v>982</v>
      </c>
      <c r="P3359">
        <v>0</v>
      </c>
      <c r="Q3359">
        <v>20</v>
      </c>
      <c r="R3359" t="s">
        <v>1006</v>
      </c>
      <c r="S3359" t="s">
        <v>994</v>
      </c>
    </row>
    <row r="3360" spans="1:19" x14ac:dyDescent="0.25">
      <c r="A3360" s="54">
        <f>_xlfn.XLOOKUP(B3360,'School Lookup'!D:D,'School Lookup'!F:F,0)</f>
        <v>682471</v>
      </c>
      <c r="B3360" s="54" t="str">
        <f>_xlfn.XLOOKUP(C3360,'School Lookup'!A:A,'School Lookup'!D:D,_xlfn.XLOOKUP(C3360,'School Lookup'!B:B,'School Lookup'!D:D,_xlfn.XLOOKUP(C3360,'School Lookup'!C:C,'School Lookup'!D:D,0)))</f>
        <v>Ridgeway Primary School</v>
      </c>
      <c r="C3360" t="s">
        <v>333</v>
      </c>
      <c r="D3360" t="s">
        <v>1062</v>
      </c>
      <c r="E3360" t="s">
        <v>16</v>
      </c>
      <c r="F3360" t="s">
        <v>734</v>
      </c>
      <c r="G3360" t="s">
        <v>328</v>
      </c>
      <c r="H3360" t="s">
        <v>885</v>
      </c>
      <c r="I3360" t="s">
        <v>958</v>
      </c>
      <c r="J3360" t="s">
        <v>981</v>
      </c>
      <c r="K3360" s="4">
        <v>46042</v>
      </c>
      <c r="L3360" s="5">
        <v>0.39525462962962965</v>
      </c>
      <c r="M3360" t="s">
        <v>953</v>
      </c>
      <c r="N3360" s="5">
        <v>5.4398148148148144E-4</v>
      </c>
      <c r="O3360" t="s">
        <v>982</v>
      </c>
      <c r="P3360">
        <v>0</v>
      </c>
      <c r="Q3360">
        <v>20</v>
      </c>
      <c r="R3360" t="s">
        <v>998</v>
      </c>
      <c r="S3360" t="s">
        <v>987</v>
      </c>
    </row>
    <row r="3361" spans="1:19" x14ac:dyDescent="0.25">
      <c r="A3361" s="54">
        <f>_xlfn.XLOOKUP(B3361,'School Lookup'!D:D,'School Lookup'!F:F,0)</f>
        <v>682471</v>
      </c>
      <c r="B3361" s="54" t="str">
        <f>_xlfn.XLOOKUP(C3361,'School Lookup'!A:A,'School Lookup'!D:D,_xlfn.XLOOKUP(C3361,'School Lookup'!B:B,'School Lookup'!D:D,_xlfn.XLOOKUP(C3361,'School Lookup'!C:C,'School Lookup'!D:D,0)))</f>
        <v>Ridgeway Primary School</v>
      </c>
      <c r="C3361" t="s">
        <v>333</v>
      </c>
      <c r="D3361" t="s">
        <v>1240</v>
      </c>
      <c r="E3361" t="s">
        <v>16</v>
      </c>
      <c r="F3361" t="s">
        <v>734</v>
      </c>
      <c r="G3361" t="s">
        <v>328</v>
      </c>
      <c r="H3361" t="s">
        <v>885</v>
      </c>
      <c r="I3361" t="s">
        <v>958</v>
      </c>
      <c r="J3361" t="s">
        <v>981</v>
      </c>
      <c r="K3361" s="4">
        <v>46042</v>
      </c>
      <c r="L3361" s="5">
        <v>0.48133101851851851</v>
      </c>
      <c r="M3361" t="s">
        <v>953</v>
      </c>
      <c r="N3361" s="5">
        <v>9.4907407407407408E-4</v>
      </c>
      <c r="O3361" t="s">
        <v>982</v>
      </c>
      <c r="P3361">
        <v>0</v>
      </c>
      <c r="Q3361">
        <v>20</v>
      </c>
      <c r="R3361" t="s">
        <v>1006</v>
      </c>
      <c r="S3361" t="s">
        <v>994</v>
      </c>
    </row>
    <row r="3362" spans="1:19" x14ac:dyDescent="0.25">
      <c r="A3362" s="54">
        <f>_xlfn.XLOOKUP(B3362,'School Lookup'!D:D,'School Lookup'!F:F,0)</f>
        <v>682471</v>
      </c>
      <c r="B3362" s="54" t="str">
        <f>_xlfn.XLOOKUP(C3362,'School Lookup'!A:A,'School Lookup'!D:D,_xlfn.XLOOKUP(C3362,'School Lookup'!B:B,'School Lookup'!D:D,_xlfn.XLOOKUP(C3362,'School Lookup'!C:C,'School Lookup'!D:D,0)))</f>
        <v>Ridgeway Primary School</v>
      </c>
      <c r="C3362" t="s">
        <v>333</v>
      </c>
      <c r="D3362" t="s">
        <v>2304</v>
      </c>
      <c r="E3362" t="s">
        <v>16</v>
      </c>
      <c r="F3362" t="s">
        <v>734</v>
      </c>
      <c r="G3362" t="s">
        <v>328</v>
      </c>
      <c r="H3362" t="s">
        <v>885</v>
      </c>
      <c r="I3362" t="s">
        <v>958</v>
      </c>
      <c r="J3362" t="s">
        <v>981</v>
      </c>
      <c r="K3362" s="4">
        <v>46042</v>
      </c>
      <c r="L3362" s="5">
        <v>0.53714120370370366</v>
      </c>
      <c r="M3362" t="s">
        <v>953</v>
      </c>
      <c r="N3362" s="5">
        <v>1.1574074074074073E-5</v>
      </c>
      <c r="O3362" t="s">
        <v>982</v>
      </c>
      <c r="P3362">
        <v>0</v>
      </c>
      <c r="Q3362">
        <v>20</v>
      </c>
      <c r="R3362" t="s">
        <v>983</v>
      </c>
      <c r="S3362" t="s">
        <v>984</v>
      </c>
    </row>
    <row r="3363" spans="1:19" x14ac:dyDescent="0.25">
      <c r="A3363" s="54">
        <f>_xlfn.XLOOKUP(B3363,'School Lookup'!D:D,'School Lookup'!F:F,0)</f>
        <v>682471</v>
      </c>
      <c r="B3363" s="54" t="str">
        <f>_xlfn.XLOOKUP(C3363,'School Lookup'!A:A,'School Lookup'!D:D,_xlfn.XLOOKUP(C3363,'School Lookup'!B:B,'School Lookup'!D:D,_xlfn.XLOOKUP(C3363,'School Lookup'!C:C,'School Lookup'!D:D,0)))</f>
        <v>Ridgeway Primary School</v>
      </c>
      <c r="C3363" t="s">
        <v>333</v>
      </c>
      <c r="D3363" t="s">
        <v>1587</v>
      </c>
      <c r="E3363" t="s">
        <v>16</v>
      </c>
      <c r="F3363" t="s">
        <v>734</v>
      </c>
      <c r="G3363" t="s">
        <v>328</v>
      </c>
      <c r="H3363" t="s">
        <v>885</v>
      </c>
      <c r="I3363" t="s">
        <v>958</v>
      </c>
      <c r="J3363" t="s">
        <v>981</v>
      </c>
      <c r="K3363" s="4">
        <v>46042</v>
      </c>
      <c r="L3363" s="5">
        <v>0.53738425925925926</v>
      </c>
      <c r="M3363" t="s">
        <v>953</v>
      </c>
      <c r="N3363" s="5">
        <v>4.0509259259259258E-4</v>
      </c>
      <c r="O3363" t="s">
        <v>982</v>
      </c>
      <c r="P3363">
        <v>0</v>
      </c>
      <c r="Q3363">
        <v>20</v>
      </c>
      <c r="R3363" t="s">
        <v>998</v>
      </c>
      <c r="S3363" t="s">
        <v>987</v>
      </c>
    </row>
    <row r="3364" spans="1:19" x14ac:dyDescent="0.25">
      <c r="A3364" s="54">
        <f>_xlfn.XLOOKUP(B3364,'School Lookup'!D:D,'School Lookup'!F:F,0)</f>
        <v>682471</v>
      </c>
      <c r="B3364" s="54" t="str">
        <f>_xlfn.XLOOKUP(C3364,'School Lookup'!A:A,'School Lookup'!D:D,_xlfn.XLOOKUP(C3364,'School Lookup'!B:B,'School Lookup'!D:D,_xlfn.XLOOKUP(C3364,'School Lookup'!C:C,'School Lookup'!D:D,0)))</f>
        <v>Ridgeway Primary School</v>
      </c>
      <c r="C3364" t="s">
        <v>333</v>
      </c>
      <c r="D3364" t="s">
        <v>2304</v>
      </c>
      <c r="E3364" t="s">
        <v>16</v>
      </c>
      <c r="F3364" t="s">
        <v>734</v>
      </c>
      <c r="G3364" t="s">
        <v>328</v>
      </c>
      <c r="H3364" t="s">
        <v>885</v>
      </c>
      <c r="I3364" t="s">
        <v>958</v>
      </c>
      <c r="J3364" t="s">
        <v>981</v>
      </c>
      <c r="K3364" s="4">
        <v>46042</v>
      </c>
      <c r="L3364" s="5">
        <v>0.54607638888888888</v>
      </c>
      <c r="M3364" t="s">
        <v>953</v>
      </c>
      <c r="N3364" s="5">
        <v>1.5625000000000001E-3</v>
      </c>
      <c r="O3364" t="s">
        <v>982</v>
      </c>
      <c r="P3364">
        <v>0</v>
      </c>
      <c r="Q3364">
        <v>20</v>
      </c>
      <c r="R3364" t="s">
        <v>983</v>
      </c>
      <c r="S3364" t="s">
        <v>984</v>
      </c>
    </row>
    <row r="3365" spans="1:19" x14ac:dyDescent="0.25">
      <c r="A3365" s="54">
        <f>_xlfn.XLOOKUP(B3365,'School Lookup'!D:D,'School Lookup'!F:F,0)</f>
        <v>170692</v>
      </c>
      <c r="B3365" s="54" t="str">
        <f>_xlfn.XLOOKUP(C3365,'School Lookup'!A:A,'School Lookup'!D:D,_xlfn.XLOOKUP(C3365,'School Lookup'!B:B,'School Lookup'!D:D,_xlfn.XLOOKUP(C3365,'School Lookup'!C:C,'School Lookup'!D:D,0)))</f>
        <v>Anthony Bec Cmnty Primary</v>
      </c>
      <c r="C3365" t="s">
        <v>29</v>
      </c>
      <c r="D3365" t="s">
        <v>1696</v>
      </c>
      <c r="E3365" t="s">
        <v>16</v>
      </c>
      <c r="F3365" t="s">
        <v>734</v>
      </c>
      <c r="G3365" t="s">
        <v>229</v>
      </c>
      <c r="H3365" t="s">
        <v>318</v>
      </c>
      <c r="I3365" t="s">
        <v>980</v>
      </c>
      <c r="J3365" t="s">
        <v>981</v>
      </c>
      <c r="K3365" s="4">
        <v>46042</v>
      </c>
      <c r="L3365" s="5">
        <v>0.35275462962962961</v>
      </c>
      <c r="M3365" t="s">
        <v>953</v>
      </c>
      <c r="N3365" s="5">
        <v>6.3657407407407413E-4</v>
      </c>
      <c r="O3365" t="s">
        <v>982</v>
      </c>
      <c r="P3365">
        <v>6.7000000000000004E-2</v>
      </c>
      <c r="Q3365">
        <v>20</v>
      </c>
      <c r="R3365" t="s">
        <v>1006</v>
      </c>
      <c r="S3365" t="s">
        <v>994</v>
      </c>
    </row>
    <row r="3366" spans="1:19" x14ac:dyDescent="0.25">
      <c r="A3366" s="54">
        <f>_xlfn.XLOOKUP(B3366,'School Lookup'!D:D,'School Lookup'!F:F,0)</f>
        <v>170692</v>
      </c>
      <c r="B3366" s="54" t="str">
        <f>_xlfn.XLOOKUP(C3366,'School Lookup'!A:A,'School Lookup'!D:D,_xlfn.XLOOKUP(C3366,'School Lookup'!B:B,'School Lookup'!D:D,_xlfn.XLOOKUP(C3366,'School Lookup'!C:C,'School Lookup'!D:D,0)))</f>
        <v>Anthony Bec Cmnty Primary</v>
      </c>
      <c r="C3366" t="s">
        <v>29</v>
      </c>
      <c r="D3366" t="s">
        <v>2305</v>
      </c>
      <c r="E3366" t="s">
        <v>16</v>
      </c>
      <c r="F3366" t="s">
        <v>734</v>
      </c>
      <c r="G3366" t="s">
        <v>229</v>
      </c>
      <c r="H3366" t="s">
        <v>318</v>
      </c>
      <c r="I3366" t="s">
        <v>980</v>
      </c>
      <c r="J3366" t="s">
        <v>981</v>
      </c>
      <c r="K3366" s="4">
        <v>46042</v>
      </c>
      <c r="L3366" s="5">
        <v>0.36403935185185188</v>
      </c>
      <c r="M3366" t="s">
        <v>953</v>
      </c>
      <c r="N3366" s="5">
        <v>1.7476851851851852E-3</v>
      </c>
      <c r="O3366" t="s">
        <v>982</v>
      </c>
      <c r="P3366">
        <v>0.18</v>
      </c>
      <c r="Q3366">
        <v>20</v>
      </c>
      <c r="R3366" t="s">
        <v>1006</v>
      </c>
      <c r="S3366" t="s">
        <v>994</v>
      </c>
    </row>
    <row r="3367" spans="1:19" x14ac:dyDescent="0.25">
      <c r="A3367" s="54">
        <f>_xlfn.XLOOKUP(B3367,'School Lookup'!D:D,'School Lookup'!F:F,0)</f>
        <v>170692</v>
      </c>
      <c r="B3367" s="54" t="str">
        <f>_xlfn.XLOOKUP(C3367,'School Lookup'!A:A,'School Lookup'!D:D,_xlfn.XLOOKUP(C3367,'School Lookup'!B:B,'School Lookup'!D:D,_xlfn.XLOOKUP(C3367,'School Lookup'!C:C,'School Lookup'!D:D,0)))</f>
        <v>Anthony Bec Cmnty Primary</v>
      </c>
      <c r="C3367" t="s">
        <v>29</v>
      </c>
      <c r="D3367" t="s">
        <v>1636</v>
      </c>
      <c r="E3367" t="s">
        <v>16</v>
      </c>
      <c r="F3367" t="s">
        <v>734</v>
      </c>
      <c r="G3367" t="s">
        <v>229</v>
      </c>
      <c r="H3367" t="s">
        <v>318</v>
      </c>
      <c r="I3367" t="s">
        <v>980</v>
      </c>
      <c r="J3367" t="s">
        <v>981</v>
      </c>
      <c r="K3367" s="4">
        <v>46042</v>
      </c>
      <c r="L3367" s="5">
        <v>0.38166666666666665</v>
      </c>
      <c r="M3367" t="s">
        <v>953</v>
      </c>
      <c r="N3367" s="5">
        <v>1.4699074074074074E-3</v>
      </c>
      <c r="O3367" t="s">
        <v>982</v>
      </c>
      <c r="P3367">
        <v>0.152</v>
      </c>
      <c r="Q3367">
        <v>20</v>
      </c>
      <c r="R3367" t="s">
        <v>986</v>
      </c>
      <c r="S3367" t="s">
        <v>987</v>
      </c>
    </row>
    <row r="3368" spans="1:19" x14ac:dyDescent="0.25">
      <c r="A3368" s="54">
        <f>_xlfn.XLOOKUP(B3368,'School Lookup'!D:D,'School Lookup'!F:F,0)</f>
        <v>170692</v>
      </c>
      <c r="B3368" s="54" t="str">
        <f>_xlfn.XLOOKUP(C3368,'School Lookup'!A:A,'School Lookup'!D:D,_xlfn.XLOOKUP(C3368,'School Lookup'!B:B,'School Lookup'!D:D,_xlfn.XLOOKUP(C3368,'School Lookup'!C:C,'School Lookup'!D:D,0)))</f>
        <v>Anthony Bec Cmnty Primary</v>
      </c>
      <c r="C3368" t="s">
        <v>29</v>
      </c>
      <c r="D3368" t="s">
        <v>1636</v>
      </c>
      <c r="E3368" t="s">
        <v>16</v>
      </c>
      <c r="F3368" t="s">
        <v>734</v>
      </c>
      <c r="G3368" t="s">
        <v>229</v>
      </c>
      <c r="H3368" t="s">
        <v>318</v>
      </c>
      <c r="I3368" t="s">
        <v>980</v>
      </c>
      <c r="J3368" t="s">
        <v>981</v>
      </c>
      <c r="K3368" s="4">
        <v>46042</v>
      </c>
      <c r="L3368" s="5">
        <v>0.38953703703703701</v>
      </c>
      <c r="M3368" t="s">
        <v>953</v>
      </c>
      <c r="N3368" s="5">
        <v>8.9120370370370373E-4</v>
      </c>
      <c r="O3368" t="s">
        <v>982</v>
      </c>
      <c r="P3368">
        <v>9.2999999999999999E-2</v>
      </c>
      <c r="Q3368">
        <v>20</v>
      </c>
      <c r="R3368" t="s">
        <v>986</v>
      </c>
      <c r="S3368" t="s">
        <v>987</v>
      </c>
    </row>
    <row r="3369" spans="1:19" x14ac:dyDescent="0.25">
      <c r="A3369" s="54">
        <f>_xlfn.XLOOKUP(B3369,'School Lookup'!D:D,'School Lookup'!F:F,0)</f>
        <v>170692</v>
      </c>
      <c r="B3369" s="54" t="str">
        <f>_xlfn.XLOOKUP(C3369,'School Lookup'!A:A,'School Lookup'!D:D,_xlfn.XLOOKUP(C3369,'School Lookup'!B:B,'School Lookup'!D:D,_xlfn.XLOOKUP(C3369,'School Lookup'!C:C,'School Lookup'!D:D,0)))</f>
        <v>Anthony Bec Cmnty Primary</v>
      </c>
      <c r="C3369" t="s">
        <v>29</v>
      </c>
      <c r="D3369" t="s">
        <v>1456</v>
      </c>
      <c r="E3369" t="s">
        <v>16</v>
      </c>
      <c r="F3369" t="s">
        <v>734</v>
      </c>
      <c r="G3369" t="s">
        <v>229</v>
      </c>
      <c r="H3369" t="s">
        <v>318</v>
      </c>
      <c r="I3369" t="s">
        <v>980</v>
      </c>
      <c r="J3369" t="s">
        <v>981</v>
      </c>
      <c r="K3369" s="4">
        <v>46042</v>
      </c>
      <c r="L3369" s="5">
        <v>0.46188657407407407</v>
      </c>
      <c r="M3369" t="s">
        <v>953</v>
      </c>
      <c r="N3369" s="5">
        <v>2.4305555555555555E-4</v>
      </c>
      <c r="O3369" t="s">
        <v>982</v>
      </c>
      <c r="P3369">
        <v>5.5E-2</v>
      </c>
      <c r="Q3369">
        <v>20</v>
      </c>
      <c r="R3369" t="s">
        <v>1074</v>
      </c>
      <c r="S3369" t="s">
        <v>990</v>
      </c>
    </row>
    <row r="3370" spans="1:19" x14ac:dyDescent="0.25">
      <c r="A3370" s="54">
        <f>_xlfn.XLOOKUP(B3370,'School Lookup'!D:D,'School Lookup'!F:F,0)</f>
        <v>170692</v>
      </c>
      <c r="B3370" s="54" t="str">
        <f>_xlfn.XLOOKUP(C3370,'School Lookup'!A:A,'School Lookup'!D:D,_xlfn.XLOOKUP(C3370,'School Lookup'!B:B,'School Lookup'!D:D,_xlfn.XLOOKUP(C3370,'School Lookup'!C:C,'School Lookup'!D:D,0)))</f>
        <v>Anthony Bec Cmnty Primary</v>
      </c>
      <c r="C3370" t="s">
        <v>29</v>
      </c>
      <c r="D3370" t="s">
        <v>2306</v>
      </c>
      <c r="E3370" t="s">
        <v>16</v>
      </c>
      <c r="F3370" t="s">
        <v>734</v>
      </c>
      <c r="G3370" t="s">
        <v>229</v>
      </c>
      <c r="H3370" t="s">
        <v>318</v>
      </c>
      <c r="I3370" t="s">
        <v>980</v>
      </c>
      <c r="J3370" t="s">
        <v>981</v>
      </c>
      <c r="K3370" s="4">
        <v>46042</v>
      </c>
      <c r="L3370" s="5">
        <v>0.48594907407407406</v>
      </c>
      <c r="M3370" t="s">
        <v>953</v>
      </c>
      <c r="N3370" s="5">
        <v>2.3148148148148149E-4</v>
      </c>
      <c r="O3370" t="s">
        <v>982</v>
      </c>
      <c r="P3370">
        <v>2.5000000000000001E-2</v>
      </c>
      <c r="Q3370">
        <v>20</v>
      </c>
      <c r="R3370" t="s">
        <v>998</v>
      </c>
      <c r="S3370" t="s">
        <v>987</v>
      </c>
    </row>
    <row r="3371" spans="1:19" x14ac:dyDescent="0.25">
      <c r="A3371" s="54">
        <f>_xlfn.XLOOKUP(B3371,'School Lookup'!D:D,'School Lookup'!F:F,0)</f>
        <v>170692</v>
      </c>
      <c r="B3371" s="54" t="str">
        <f>_xlfn.XLOOKUP(C3371,'School Lookup'!A:A,'School Lookup'!D:D,_xlfn.XLOOKUP(C3371,'School Lookup'!B:B,'School Lookup'!D:D,_xlfn.XLOOKUP(C3371,'School Lookup'!C:C,'School Lookup'!D:D,0)))</f>
        <v>Anthony Bec Cmnty Primary</v>
      </c>
      <c r="C3371" t="s">
        <v>29</v>
      </c>
      <c r="D3371" t="s">
        <v>2286</v>
      </c>
      <c r="E3371" t="s">
        <v>16</v>
      </c>
      <c r="F3371" t="s">
        <v>734</v>
      </c>
      <c r="G3371" t="s">
        <v>229</v>
      </c>
      <c r="H3371" t="s">
        <v>318</v>
      </c>
      <c r="I3371" t="s">
        <v>980</v>
      </c>
      <c r="J3371" t="s">
        <v>981</v>
      </c>
      <c r="K3371" s="4">
        <v>46042</v>
      </c>
      <c r="L3371" s="5">
        <v>0.49807870370370372</v>
      </c>
      <c r="M3371" t="s">
        <v>953</v>
      </c>
      <c r="N3371" s="5">
        <v>3.4722222222222224E-4</v>
      </c>
      <c r="O3371" t="s">
        <v>982</v>
      </c>
      <c r="P3371">
        <v>3.6999999999999998E-2</v>
      </c>
      <c r="Q3371">
        <v>20</v>
      </c>
      <c r="R3371" t="s">
        <v>998</v>
      </c>
      <c r="S3371" t="s">
        <v>987</v>
      </c>
    </row>
    <row r="3372" spans="1:19" x14ac:dyDescent="0.25">
      <c r="A3372" s="54">
        <f>_xlfn.XLOOKUP(B3372,'School Lookup'!D:D,'School Lookup'!F:F,0)</f>
        <v>170692</v>
      </c>
      <c r="B3372" s="54" t="str">
        <f>_xlfn.XLOOKUP(C3372,'School Lookup'!A:A,'School Lookup'!D:D,_xlfn.XLOOKUP(C3372,'School Lookup'!B:B,'School Lookup'!D:D,_xlfn.XLOOKUP(C3372,'School Lookup'!C:C,'School Lookup'!D:D,0)))</f>
        <v>Anthony Bec Cmnty Primary</v>
      </c>
      <c r="C3372" t="s">
        <v>29</v>
      </c>
      <c r="D3372" t="s">
        <v>2307</v>
      </c>
      <c r="E3372" t="s">
        <v>16</v>
      </c>
      <c r="F3372" t="s">
        <v>734</v>
      </c>
      <c r="G3372" t="s">
        <v>229</v>
      </c>
      <c r="H3372" t="s">
        <v>318</v>
      </c>
      <c r="I3372" t="s">
        <v>980</v>
      </c>
      <c r="J3372" t="s">
        <v>981</v>
      </c>
      <c r="K3372" s="4">
        <v>46042</v>
      </c>
      <c r="L3372" s="5">
        <v>0.64609953703703704</v>
      </c>
      <c r="M3372" t="s">
        <v>953</v>
      </c>
      <c r="N3372" s="5">
        <v>3.4722222222222224E-4</v>
      </c>
      <c r="O3372" t="s">
        <v>982</v>
      </c>
      <c r="P3372">
        <v>3.6999999999999998E-2</v>
      </c>
      <c r="Q3372">
        <v>20</v>
      </c>
      <c r="R3372" t="s">
        <v>998</v>
      </c>
      <c r="S3372" t="s">
        <v>987</v>
      </c>
    </row>
    <row r="3373" spans="1:19" x14ac:dyDescent="0.25">
      <c r="A3373" s="54">
        <f>_xlfn.XLOOKUP(B3373,'School Lookup'!D:D,'School Lookup'!F:F,0)</f>
        <v>170692</v>
      </c>
      <c r="B3373" s="54" t="str">
        <f>_xlfn.XLOOKUP(C3373,'School Lookup'!A:A,'School Lookup'!D:D,_xlfn.XLOOKUP(C3373,'School Lookup'!B:B,'School Lookup'!D:D,_xlfn.XLOOKUP(C3373,'School Lookup'!C:C,'School Lookup'!D:D,0)))</f>
        <v>Anthony Bec Cmnty Primary</v>
      </c>
      <c r="C3373" t="s">
        <v>29</v>
      </c>
      <c r="D3373" t="s">
        <v>2308</v>
      </c>
      <c r="E3373" t="s">
        <v>16</v>
      </c>
      <c r="F3373" t="s">
        <v>734</v>
      </c>
      <c r="G3373" t="s">
        <v>229</v>
      </c>
      <c r="H3373" t="s">
        <v>318</v>
      </c>
      <c r="I3373" t="s">
        <v>980</v>
      </c>
      <c r="J3373" t="s">
        <v>981</v>
      </c>
      <c r="K3373" s="4">
        <v>46042</v>
      </c>
      <c r="L3373" s="5">
        <v>0.64681712962962967</v>
      </c>
      <c r="M3373" t="s">
        <v>953</v>
      </c>
      <c r="N3373" s="5">
        <v>1.1574074074074075E-4</v>
      </c>
      <c r="O3373" t="s">
        <v>982</v>
      </c>
      <c r="P3373">
        <v>2.8000000000000001E-2</v>
      </c>
      <c r="Q3373">
        <v>20</v>
      </c>
      <c r="R3373" t="s">
        <v>1074</v>
      </c>
      <c r="S3373" t="s">
        <v>990</v>
      </c>
    </row>
    <row r="3374" spans="1:19" x14ac:dyDescent="0.25">
      <c r="A3374" s="54">
        <f>_xlfn.XLOOKUP(B3374,'School Lookup'!D:D,'School Lookup'!F:F,0)</f>
        <v>170692</v>
      </c>
      <c r="B3374" s="54" t="str">
        <f>_xlfn.XLOOKUP(C3374,'School Lookup'!A:A,'School Lookup'!D:D,_xlfn.XLOOKUP(C3374,'School Lookup'!B:B,'School Lookup'!D:D,_xlfn.XLOOKUP(C3374,'School Lookup'!C:C,'School Lookup'!D:D,0)))</f>
        <v>Anthony Bec Cmnty Primary</v>
      </c>
      <c r="C3374" t="s">
        <v>29</v>
      </c>
      <c r="D3374" t="s">
        <v>2307</v>
      </c>
      <c r="E3374" t="s">
        <v>16</v>
      </c>
      <c r="F3374" t="s">
        <v>734</v>
      </c>
      <c r="G3374" t="s">
        <v>229</v>
      </c>
      <c r="H3374" t="s">
        <v>318</v>
      </c>
      <c r="I3374" t="s">
        <v>980</v>
      </c>
      <c r="J3374" t="s">
        <v>981</v>
      </c>
      <c r="K3374" s="4">
        <v>46042</v>
      </c>
      <c r="L3374" s="5">
        <v>0.64710648148148153</v>
      </c>
      <c r="M3374" t="s">
        <v>953</v>
      </c>
      <c r="N3374" s="5">
        <v>2.199074074074074E-4</v>
      </c>
      <c r="O3374" t="s">
        <v>982</v>
      </c>
      <c r="P3374">
        <v>2.4E-2</v>
      </c>
      <c r="Q3374">
        <v>20</v>
      </c>
      <c r="R3374" t="s">
        <v>998</v>
      </c>
      <c r="S3374" t="s">
        <v>987</v>
      </c>
    </row>
    <row r="3375" spans="1:19" x14ac:dyDescent="0.25">
      <c r="A3375" s="54">
        <f>_xlfn.XLOOKUP(B3375,'School Lookup'!D:D,'School Lookup'!F:F,0)</f>
        <v>170692</v>
      </c>
      <c r="B3375" s="54" t="str">
        <f>_xlfn.XLOOKUP(C3375,'School Lookup'!A:A,'School Lookup'!D:D,_xlfn.XLOOKUP(C3375,'School Lookup'!B:B,'School Lookup'!D:D,_xlfn.XLOOKUP(C3375,'School Lookup'!C:C,'School Lookup'!D:D,0)))</f>
        <v>Anthony Bec Cmnty Primary</v>
      </c>
      <c r="C3375" t="s">
        <v>29</v>
      </c>
      <c r="D3375" t="s">
        <v>2309</v>
      </c>
      <c r="E3375" t="s">
        <v>16</v>
      </c>
      <c r="F3375" t="s">
        <v>734</v>
      </c>
      <c r="G3375" t="s">
        <v>229</v>
      </c>
      <c r="H3375" t="s">
        <v>318</v>
      </c>
      <c r="I3375" t="s">
        <v>980</v>
      </c>
      <c r="J3375" t="s">
        <v>959</v>
      </c>
      <c r="K3375" s="4">
        <v>46042</v>
      </c>
      <c r="L3375" s="5">
        <v>0.43652777777777779</v>
      </c>
      <c r="M3375" t="s">
        <v>953</v>
      </c>
      <c r="N3375" s="5">
        <v>3.7384259259259259E-3</v>
      </c>
      <c r="O3375" t="s">
        <v>1023</v>
      </c>
      <c r="P3375">
        <v>4.5999999999999999E-2</v>
      </c>
      <c r="Q3375">
        <v>20</v>
      </c>
      <c r="R3375" t="s">
        <v>978</v>
      </c>
      <c r="S3375" t="s">
        <v>966</v>
      </c>
    </row>
    <row r="3376" spans="1:19" x14ac:dyDescent="0.25">
      <c r="A3376" s="54">
        <f>_xlfn.XLOOKUP(B3376,'School Lookup'!D:D,'School Lookup'!F:F,0)</f>
        <v>170692</v>
      </c>
      <c r="B3376" s="54" t="str">
        <f>_xlfn.XLOOKUP(C3376,'School Lookup'!A:A,'School Lookup'!D:D,_xlfn.XLOOKUP(C3376,'School Lookup'!B:B,'School Lookup'!D:D,_xlfn.XLOOKUP(C3376,'School Lookup'!C:C,'School Lookup'!D:D,0)))</f>
        <v>Anthony Bec Cmnty Primary</v>
      </c>
      <c r="C3376" t="s">
        <v>29</v>
      </c>
      <c r="D3376" t="s">
        <v>1539</v>
      </c>
      <c r="E3376" t="s">
        <v>16</v>
      </c>
      <c r="F3376" t="s">
        <v>734</v>
      </c>
      <c r="G3376" t="s">
        <v>229</v>
      </c>
      <c r="H3376" t="s">
        <v>318</v>
      </c>
      <c r="I3376" t="s">
        <v>980</v>
      </c>
      <c r="J3376" t="s">
        <v>959</v>
      </c>
      <c r="K3376" s="4">
        <v>46042</v>
      </c>
      <c r="L3376" s="5">
        <v>0.4788425925925926</v>
      </c>
      <c r="M3376" t="s">
        <v>953</v>
      </c>
      <c r="N3376" s="5">
        <v>1.8171296296296297E-3</v>
      </c>
      <c r="O3376" t="s">
        <v>1023</v>
      </c>
      <c r="P3376">
        <v>2.3E-2</v>
      </c>
      <c r="Q3376">
        <v>20</v>
      </c>
      <c r="R3376" t="s">
        <v>978</v>
      </c>
      <c r="S3376" t="s">
        <v>966</v>
      </c>
    </row>
    <row r="3377" spans="1:19" x14ac:dyDescent="0.25">
      <c r="A3377" s="54">
        <f>_xlfn.XLOOKUP(B3377,'School Lookup'!D:D,'School Lookup'!F:F,0)</f>
        <v>231471</v>
      </c>
      <c r="B3377" s="54" t="str">
        <f>_xlfn.XLOOKUP(C3377,'School Lookup'!A:A,'School Lookup'!D:D,_xlfn.XLOOKUP(C3377,'School Lookup'!B:B,'School Lookup'!D:D,_xlfn.XLOOKUP(C3377,'School Lookup'!C:C,'School Lookup'!D:D,0)))</f>
        <v>Leys Junior School</v>
      </c>
      <c r="C3377" t="s">
        <v>19</v>
      </c>
      <c r="D3377" t="s">
        <v>2310</v>
      </c>
      <c r="E3377" t="s">
        <v>16</v>
      </c>
      <c r="F3377" t="s">
        <v>734</v>
      </c>
      <c r="G3377" t="s">
        <v>217</v>
      </c>
      <c r="H3377" t="s">
        <v>842</v>
      </c>
      <c r="I3377" t="s">
        <v>980</v>
      </c>
      <c r="J3377" t="s">
        <v>981</v>
      </c>
      <c r="K3377" s="4">
        <v>46042</v>
      </c>
      <c r="L3377" s="5">
        <v>0.63666666666666671</v>
      </c>
      <c r="M3377" t="s">
        <v>953</v>
      </c>
      <c r="N3377" s="5">
        <v>4.2013888888888891E-3</v>
      </c>
      <c r="O3377" t="s">
        <v>982</v>
      </c>
      <c r="P3377">
        <v>0.43099999999999999</v>
      </c>
      <c r="Q3377">
        <v>20</v>
      </c>
      <c r="R3377" t="s">
        <v>1011</v>
      </c>
      <c r="S3377" t="s">
        <v>984</v>
      </c>
    </row>
    <row r="3378" spans="1:19" x14ac:dyDescent="0.25">
      <c r="A3378" s="54">
        <f>_xlfn.XLOOKUP(B3378,'School Lookup'!D:D,'School Lookup'!F:F,0)</f>
        <v>231471</v>
      </c>
      <c r="B3378" s="54" t="str">
        <f>_xlfn.XLOOKUP(C3378,'School Lookup'!A:A,'School Lookup'!D:D,_xlfn.XLOOKUP(C3378,'School Lookup'!B:B,'School Lookup'!D:D,_xlfn.XLOOKUP(C3378,'School Lookup'!C:C,'School Lookup'!D:D,0)))</f>
        <v>Leys Junior School</v>
      </c>
      <c r="C3378" t="s">
        <v>19</v>
      </c>
      <c r="D3378" t="s">
        <v>2156</v>
      </c>
      <c r="E3378" t="s">
        <v>16</v>
      </c>
      <c r="F3378" t="s">
        <v>734</v>
      </c>
      <c r="G3378" t="s">
        <v>217</v>
      </c>
      <c r="H3378" t="s">
        <v>842</v>
      </c>
      <c r="I3378" t="s">
        <v>980</v>
      </c>
      <c r="J3378" t="s">
        <v>981</v>
      </c>
      <c r="K3378" s="4">
        <v>46042</v>
      </c>
      <c r="L3378" s="5">
        <v>0.63875000000000004</v>
      </c>
      <c r="M3378" t="s">
        <v>953</v>
      </c>
      <c r="N3378" s="5">
        <v>4.6296296296296298E-4</v>
      </c>
      <c r="O3378" t="s">
        <v>982</v>
      </c>
      <c r="P3378">
        <v>0.10299999999999999</v>
      </c>
      <c r="Q3378">
        <v>20</v>
      </c>
      <c r="R3378" t="s">
        <v>1074</v>
      </c>
      <c r="S3378" t="s">
        <v>990</v>
      </c>
    </row>
    <row r="3379" spans="1:19" x14ac:dyDescent="0.25">
      <c r="A3379" s="54">
        <f>_xlfn.XLOOKUP(B3379,'School Lookup'!D:D,'School Lookup'!F:F,0)</f>
        <v>231471</v>
      </c>
      <c r="B3379" s="54" t="str">
        <f>_xlfn.XLOOKUP(C3379,'School Lookup'!A:A,'School Lookup'!D:D,_xlfn.XLOOKUP(C3379,'School Lookup'!B:B,'School Lookup'!D:D,_xlfn.XLOOKUP(C3379,'School Lookup'!C:C,'School Lookup'!D:D,0)))</f>
        <v>Leys Junior School</v>
      </c>
      <c r="C3379" t="s">
        <v>19</v>
      </c>
      <c r="D3379" t="s">
        <v>1048</v>
      </c>
      <c r="E3379" t="s">
        <v>16</v>
      </c>
      <c r="F3379" t="s">
        <v>734</v>
      </c>
      <c r="G3379" t="s">
        <v>217</v>
      </c>
      <c r="H3379" t="s">
        <v>842</v>
      </c>
      <c r="I3379" t="s">
        <v>980</v>
      </c>
      <c r="J3379" t="s">
        <v>981</v>
      </c>
      <c r="K3379" s="4">
        <v>46042</v>
      </c>
      <c r="L3379" s="5">
        <v>0.65495370370370365</v>
      </c>
      <c r="M3379" t="s">
        <v>953</v>
      </c>
      <c r="N3379" s="5">
        <v>1.4351851851851852E-3</v>
      </c>
      <c r="O3379" t="s">
        <v>982</v>
      </c>
      <c r="P3379">
        <v>0.14799999999999999</v>
      </c>
      <c r="Q3379">
        <v>20</v>
      </c>
      <c r="R3379" t="s">
        <v>983</v>
      </c>
      <c r="S3379" t="s">
        <v>984</v>
      </c>
    </row>
    <row r="3380" spans="1:19" x14ac:dyDescent="0.25">
      <c r="A3380" s="54">
        <f>_xlfn.XLOOKUP(B3380,'School Lookup'!D:D,'School Lookup'!F:F,0)</f>
        <v>231471</v>
      </c>
      <c r="B3380" s="54" t="str">
        <f>_xlfn.XLOOKUP(C3380,'School Lookup'!A:A,'School Lookup'!D:D,_xlfn.XLOOKUP(C3380,'School Lookup'!B:B,'School Lookup'!D:D,_xlfn.XLOOKUP(C3380,'School Lookup'!C:C,'School Lookup'!D:D,0)))</f>
        <v>Leys Junior School</v>
      </c>
      <c r="C3380" t="s">
        <v>19</v>
      </c>
      <c r="D3380" t="s">
        <v>1869</v>
      </c>
      <c r="E3380" t="s">
        <v>16</v>
      </c>
      <c r="F3380" t="s">
        <v>734</v>
      </c>
      <c r="G3380" t="s">
        <v>217</v>
      </c>
      <c r="H3380" t="s">
        <v>842</v>
      </c>
      <c r="I3380" t="s">
        <v>980</v>
      </c>
      <c r="J3380" t="s">
        <v>981</v>
      </c>
      <c r="K3380" s="4">
        <v>46042</v>
      </c>
      <c r="L3380" s="5">
        <v>0.66137731481481477</v>
      </c>
      <c r="M3380" t="s">
        <v>953</v>
      </c>
      <c r="N3380" s="5">
        <v>1.9675925925925924E-3</v>
      </c>
      <c r="O3380" t="s">
        <v>982</v>
      </c>
      <c r="P3380">
        <v>0.20300000000000001</v>
      </c>
      <c r="Q3380">
        <v>20</v>
      </c>
      <c r="R3380" t="s">
        <v>998</v>
      </c>
      <c r="S3380" t="s">
        <v>987</v>
      </c>
    </row>
    <row r="3381" spans="1:19" x14ac:dyDescent="0.25">
      <c r="A3381" s="54">
        <f>_xlfn.XLOOKUP(B3381,'School Lookup'!D:D,'School Lookup'!F:F,0)</f>
        <v>231471</v>
      </c>
      <c r="B3381" s="54" t="str">
        <f>_xlfn.XLOOKUP(C3381,'School Lookup'!A:A,'School Lookup'!D:D,_xlfn.XLOOKUP(C3381,'School Lookup'!B:B,'School Lookup'!D:D,_xlfn.XLOOKUP(C3381,'School Lookup'!C:C,'School Lookup'!D:D,0)))</f>
        <v>Leys Junior School</v>
      </c>
      <c r="C3381" t="s">
        <v>19</v>
      </c>
      <c r="D3381" t="s">
        <v>1047</v>
      </c>
      <c r="E3381" t="s">
        <v>16</v>
      </c>
      <c r="F3381" t="s">
        <v>734</v>
      </c>
      <c r="G3381" t="s">
        <v>217</v>
      </c>
      <c r="H3381" t="s">
        <v>842</v>
      </c>
      <c r="I3381" t="s">
        <v>980</v>
      </c>
      <c r="J3381" t="s">
        <v>981</v>
      </c>
      <c r="K3381" s="4">
        <v>46042</v>
      </c>
      <c r="L3381" s="5">
        <v>0.7153356481481481</v>
      </c>
      <c r="M3381" t="s">
        <v>953</v>
      </c>
      <c r="N3381" s="5">
        <v>5.6712962962962967E-4</v>
      </c>
      <c r="O3381" t="s">
        <v>982</v>
      </c>
      <c r="P3381">
        <v>0.06</v>
      </c>
      <c r="Q3381">
        <v>20</v>
      </c>
      <c r="R3381" t="s">
        <v>998</v>
      </c>
      <c r="S3381" t="s">
        <v>987</v>
      </c>
    </row>
    <row r="3382" spans="1:19" x14ac:dyDescent="0.25">
      <c r="A3382" s="54">
        <f>_xlfn.XLOOKUP(B3382,'School Lookup'!D:D,'School Lookup'!F:F,0)</f>
        <v>231471</v>
      </c>
      <c r="B3382" s="54" t="str">
        <f>_xlfn.XLOOKUP(C3382,'School Lookup'!A:A,'School Lookup'!D:D,_xlfn.XLOOKUP(C3382,'School Lookup'!B:B,'School Lookup'!D:D,_xlfn.XLOOKUP(C3382,'School Lookup'!C:C,'School Lookup'!D:D,0)))</f>
        <v>Leys Junior School</v>
      </c>
      <c r="C3382" t="s">
        <v>19</v>
      </c>
      <c r="D3382" t="s">
        <v>1042</v>
      </c>
      <c r="E3382" t="s">
        <v>16</v>
      </c>
      <c r="F3382" t="s">
        <v>734</v>
      </c>
      <c r="G3382" t="s">
        <v>217</v>
      </c>
      <c r="H3382" t="s">
        <v>842</v>
      </c>
      <c r="I3382" t="s">
        <v>980</v>
      </c>
      <c r="J3382" t="s">
        <v>981</v>
      </c>
      <c r="K3382" s="4">
        <v>46042</v>
      </c>
      <c r="L3382" s="5">
        <v>0.73181712962962964</v>
      </c>
      <c r="M3382" t="s">
        <v>953</v>
      </c>
      <c r="N3382" s="5">
        <v>4.1666666666666669E-4</v>
      </c>
      <c r="O3382" t="s">
        <v>982</v>
      </c>
      <c r="P3382">
        <v>4.3999999999999997E-2</v>
      </c>
      <c r="Q3382">
        <v>20</v>
      </c>
      <c r="R3382" t="s">
        <v>983</v>
      </c>
      <c r="S3382" t="s">
        <v>984</v>
      </c>
    </row>
    <row r="3383" spans="1:19" x14ac:dyDescent="0.25">
      <c r="A3383" s="54">
        <f>_xlfn.XLOOKUP(B3383,'School Lookup'!D:D,'School Lookup'!F:F,0)</f>
        <v>231471</v>
      </c>
      <c r="B3383" s="54" t="str">
        <f>_xlfn.XLOOKUP(C3383,'School Lookup'!A:A,'School Lookup'!D:D,_xlfn.XLOOKUP(C3383,'School Lookup'!B:B,'School Lookup'!D:D,_xlfn.XLOOKUP(C3383,'School Lookup'!C:C,'School Lookup'!D:D,0)))</f>
        <v>Leys Junior School</v>
      </c>
      <c r="C3383" t="s">
        <v>19</v>
      </c>
      <c r="D3383" t="s">
        <v>1039</v>
      </c>
      <c r="E3383" t="s">
        <v>16</v>
      </c>
      <c r="F3383" t="s">
        <v>734</v>
      </c>
      <c r="G3383" t="s">
        <v>217</v>
      </c>
      <c r="H3383" t="s">
        <v>842</v>
      </c>
      <c r="I3383" t="s">
        <v>980</v>
      </c>
      <c r="J3383" t="s">
        <v>981</v>
      </c>
      <c r="K3383" s="4">
        <v>46042</v>
      </c>
      <c r="L3383" s="5">
        <v>0.73193287037037036</v>
      </c>
      <c r="M3383" t="s">
        <v>953</v>
      </c>
      <c r="N3383" s="5">
        <v>1.0879629629629629E-3</v>
      </c>
      <c r="O3383" t="s">
        <v>982</v>
      </c>
      <c r="P3383">
        <v>0.113</v>
      </c>
      <c r="Q3383">
        <v>20</v>
      </c>
      <c r="R3383" t="s">
        <v>983</v>
      </c>
      <c r="S3383" t="s">
        <v>984</v>
      </c>
    </row>
    <row r="3384" spans="1:19" x14ac:dyDescent="0.25">
      <c r="A3384" s="54">
        <f>_xlfn.XLOOKUP(B3384,'School Lookup'!D:D,'School Lookup'!F:F,0)</f>
        <v>231471</v>
      </c>
      <c r="B3384" s="54" t="str">
        <f>_xlfn.XLOOKUP(C3384,'School Lookup'!A:A,'School Lookup'!D:D,_xlfn.XLOOKUP(C3384,'School Lookup'!B:B,'School Lookup'!D:D,_xlfn.XLOOKUP(C3384,'School Lookup'!C:C,'School Lookup'!D:D,0)))</f>
        <v>Leys Junior School</v>
      </c>
      <c r="C3384" t="s">
        <v>19</v>
      </c>
      <c r="D3384" t="s">
        <v>2289</v>
      </c>
      <c r="E3384" t="s">
        <v>16</v>
      </c>
      <c r="F3384" t="s">
        <v>734</v>
      </c>
      <c r="G3384" t="s">
        <v>217</v>
      </c>
      <c r="H3384" t="s">
        <v>842</v>
      </c>
      <c r="I3384" t="s">
        <v>980</v>
      </c>
      <c r="J3384" t="s">
        <v>967</v>
      </c>
      <c r="K3384" s="4">
        <v>46042</v>
      </c>
      <c r="L3384" s="5">
        <v>0.40097222222222223</v>
      </c>
      <c r="M3384" t="s">
        <v>953</v>
      </c>
      <c r="N3384" s="5">
        <v>2.1759259259259258E-3</v>
      </c>
      <c r="O3384" t="s">
        <v>968</v>
      </c>
      <c r="P3384">
        <v>0.33500000000000002</v>
      </c>
      <c r="Q3384">
        <v>20</v>
      </c>
      <c r="R3384" t="s">
        <v>1418</v>
      </c>
      <c r="S3384" t="s">
        <v>1657</v>
      </c>
    </row>
    <row r="3385" spans="1:19" x14ac:dyDescent="0.25">
      <c r="A3385" s="54">
        <f>_xlfn.XLOOKUP(B3385,'School Lookup'!D:D,'School Lookup'!F:F,0)</f>
        <v>231471</v>
      </c>
      <c r="B3385" s="54" t="str">
        <f>_xlfn.XLOOKUP(C3385,'School Lookup'!A:A,'School Lookup'!D:D,_xlfn.XLOOKUP(C3385,'School Lookup'!B:B,'School Lookup'!D:D,_xlfn.XLOOKUP(C3385,'School Lookup'!C:C,'School Lookup'!D:D,0)))</f>
        <v>Leys Junior School</v>
      </c>
      <c r="C3385" t="s">
        <v>19</v>
      </c>
      <c r="D3385" t="s">
        <v>1039</v>
      </c>
      <c r="E3385" t="s">
        <v>16</v>
      </c>
      <c r="F3385" t="s">
        <v>734</v>
      </c>
      <c r="G3385" t="s">
        <v>217</v>
      </c>
      <c r="H3385" t="s">
        <v>842</v>
      </c>
      <c r="I3385" t="s">
        <v>980</v>
      </c>
      <c r="J3385" t="s">
        <v>981</v>
      </c>
      <c r="K3385" s="4">
        <v>46042</v>
      </c>
      <c r="L3385" s="5">
        <v>0.38314814814814813</v>
      </c>
      <c r="M3385" t="s">
        <v>953</v>
      </c>
      <c r="N3385" s="5">
        <v>3.4722222222222224E-4</v>
      </c>
      <c r="O3385" t="s">
        <v>982</v>
      </c>
      <c r="P3385">
        <v>3.6999999999999998E-2</v>
      </c>
      <c r="Q3385">
        <v>20</v>
      </c>
      <c r="R3385" t="s">
        <v>983</v>
      </c>
      <c r="S3385" t="s">
        <v>984</v>
      </c>
    </row>
    <row r="3386" spans="1:19" x14ac:dyDescent="0.25">
      <c r="A3386" s="54">
        <f>_xlfn.XLOOKUP(B3386,'School Lookup'!D:D,'School Lookup'!F:F,0)</f>
        <v>231471</v>
      </c>
      <c r="B3386" s="54" t="str">
        <f>_xlfn.XLOOKUP(C3386,'School Lookup'!A:A,'School Lookup'!D:D,_xlfn.XLOOKUP(C3386,'School Lookup'!B:B,'School Lookup'!D:D,_xlfn.XLOOKUP(C3386,'School Lookup'!C:C,'School Lookup'!D:D,0)))</f>
        <v>Leys Junior School</v>
      </c>
      <c r="C3386" t="s">
        <v>19</v>
      </c>
      <c r="D3386" t="s">
        <v>1235</v>
      </c>
      <c r="E3386" t="s">
        <v>16</v>
      </c>
      <c r="F3386" t="s">
        <v>734</v>
      </c>
      <c r="G3386" t="s">
        <v>217</v>
      </c>
      <c r="H3386" t="s">
        <v>842</v>
      </c>
      <c r="I3386" t="s">
        <v>980</v>
      </c>
      <c r="J3386" t="s">
        <v>981</v>
      </c>
      <c r="K3386" s="4">
        <v>46042</v>
      </c>
      <c r="L3386" s="5">
        <v>0.39178240740740738</v>
      </c>
      <c r="M3386" t="s">
        <v>953</v>
      </c>
      <c r="N3386" s="5">
        <v>8.1018518518518516E-4</v>
      </c>
      <c r="O3386" t="s">
        <v>982</v>
      </c>
      <c r="P3386">
        <v>8.5000000000000006E-2</v>
      </c>
      <c r="Q3386">
        <v>20</v>
      </c>
      <c r="R3386" t="s">
        <v>998</v>
      </c>
      <c r="S3386" t="s">
        <v>987</v>
      </c>
    </row>
    <row r="3387" spans="1:19" x14ac:dyDescent="0.25">
      <c r="A3387" s="54">
        <f>_xlfn.XLOOKUP(B3387,'School Lookup'!D:D,'School Lookup'!F:F,0)</f>
        <v>231471</v>
      </c>
      <c r="B3387" s="54" t="str">
        <f>_xlfn.XLOOKUP(C3387,'School Lookup'!A:A,'School Lookup'!D:D,_xlfn.XLOOKUP(C3387,'School Lookup'!B:B,'School Lookup'!D:D,_xlfn.XLOOKUP(C3387,'School Lookup'!C:C,'School Lookup'!D:D,0)))</f>
        <v>Leys Junior School</v>
      </c>
      <c r="C3387" t="s">
        <v>19</v>
      </c>
      <c r="D3387" t="s">
        <v>1039</v>
      </c>
      <c r="E3387" t="s">
        <v>16</v>
      </c>
      <c r="F3387" t="s">
        <v>734</v>
      </c>
      <c r="G3387" t="s">
        <v>217</v>
      </c>
      <c r="H3387" t="s">
        <v>842</v>
      </c>
      <c r="I3387" t="s">
        <v>980</v>
      </c>
      <c r="J3387" t="s">
        <v>981</v>
      </c>
      <c r="K3387" s="4">
        <v>46042</v>
      </c>
      <c r="L3387" s="5">
        <v>0.42194444444444446</v>
      </c>
      <c r="M3387" t="s">
        <v>953</v>
      </c>
      <c r="N3387" s="5">
        <v>9.2592592592592588E-5</v>
      </c>
      <c r="O3387" t="s">
        <v>982</v>
      </c>
      <c r="P3387">
        <v>0.02</v>
      </c>
      <c r="Q3387">
        <v>20</v>
      </c>
      <c r="R3387" t="s">
        <v>983</v>
      </c>
      <c r="S3387" t="s">
        <v>984</v>
      </c>
    </row>
    <row r="3388" spans="1:19" x14ac:dyDescent="0.25">
      <c r="A3388" s="54">
        <f>_xlfn.XLOOKUP(B3388,'School Lookup'!D:D,'School Lookup'!F:F,0)</f>
        <v>231471</v>
      </c>
      <c r="B3388" s="54" t="str">
        <f>_xlfn.XLOOKUP(C3388,'School Lookup'!A:A,'School Lookup'!D:D,_xlfn.XLOOKUP(C3388,'School Lookup'!B:B,'School Lookup'!D:D,_xlfn.XLOOKUP(C3388,'School Lookup'!C:C,'School Lookup'!D:D,0)))</f>
        <v>Leys Junior School</v>
      </c>
      <c r="C3388" t="s">
        <v>19</v>
      </c>
      <c r="D3388" t="s">
        <v>1234</v>
      </c>
      <c r="E3388" t="s">
        <v>16</v>
      </c>
      <c r="F3388" t="s">
        <v>734</v>
      </c>
      <c r="G3388" t="s">
        <v>217</v>
      </c>
      <c r="H3388" t="s">
        <v>842</v>
      </c>
      <c r="I3388" t="s">
        <v>980</v>
      </c>
      <c r="J3388" t="s">
        <v>981</v>
      </c>
      <c r="K3388" s="4">
        <v>46042</v>
      </c>
      <c r="L3388" s="5">
        <v>0.44196759259259261</v>
      </c>
      <c r="M3388" t="s">
        <v>953</v>
      </c>
      <c r="N3388" s="5">
        <v>3.2407407407407406E-4</v>
      </c>
      <c r="O3388" t="s">
        <v>982</v>
      </c>
      <c r="P3388">
        <v>7.2999999999999995E-2</v>
      </c>
      <c r="Q3388">
        <v>20</v>
      </c>
      <c r="R3388" t="s">
        <v>989</v>
      </c>
      <c r="S3388" t="s">
        <v>990</v>
      </c>
    </row>
    <row r="3389" spans="1:19" x14ac:dyDescent="0.25">
      <c r="A3389" s="54">
        <f>_xlfn.XLOOKUP(B3389,'School Lookup'!D:D,'School Lookup'!F:F,0)</f>
        <v>231471</v>
      </c>
      <c r="B3389" s="54" t="str">
        <f>_xlfn.XLOOKUP(C3389,'School Lookup'!A:A,'School Lookup'!D:D,_xlfn.XLOOKUP(C3389,'School Lookup'!B:B,'School Lookup'!D:D,_xlfn.XLOOKUP(C3389,'School Lookup'!C:C,'School Lookup'!D:D,0)))</f>
        <v>Leys Junior School</v>
      </c>
      <c r="C3389" t="s">
        <v>19</v>
      </c>
      <c r="D3389" t="s">
        <v>2149</v>
      </c>
      <c r="E3389" t="s">
        <v>16</v>
      </c>
      <c r="F3389" t="s">
        <v>734</v>
      </c>
      <c r="G3389" t="s">
        <v>217</v>
      </c>
      <c r="H3389" t="s">
        <v>842</v>
      </c>
      <c r="I3389" t="s">
        <v>980</v>
      </c>
      <c r="J3389" t="s">
        <v>981</v>
      </c>
      <c r="K3389" s="4">
        <v>46042</v>
      </c>
      <c r="L3389" s="5">
        <v>0.55222222222222217</v>
      </c>
      <c r="M3389" t="s">
        <v>953</v>
      </c>
      <c r="N3389" s="5">
        <v>5.7870370370370373E-5</v>
      </c>
      <c r="O3389" t="s">
        <v>982</v>
      </c>
      <c r="P3389">
        <v>0.02</v>
      </c>
      <c r="Q3389">
        <v>20</v>
      </c>
      <c r="R3389" t="s">
        <v>998</v>
      </c>
      <c r="S3389" t="s">
        <v>987</v>
      </c>
    </row>
    <row r="3390" spans="1:19" x14ac:dyDescent="0.25">
      <c r="A3390" s="54">
        <f>_xlfn.XLOOKUP(B3390,'School Lookup'!D:D,'School Lookup'!F:F,0)</f>
        <v>231471</v>
      </c>
      <c r="B3390" s="54" t="str">
        <f>_xlfn.XLOOKUP(C3390,'School Lookup'!A:A,'School Lookup'!D:D,_xlfn.XLOOKUP(C3390,'School Lookup'!B:B,'School Lookup'!D:D,_xlfn.XLOOKUP(C3390,'School Lookup'!C:C,'School Lookup'!D:D,0)))</f>
        <v>Leys Junior School</v>
      </c>
      <c r="C3390" t="s">
        <v>19</v>
      </c>
      <c r="D3390" t="s">
        <v>2311</v>
      </c>
      <c r="E3390" t="s">
        <v>16</v>
      </c>
      <c r="F3390" t="s">
        <v>734</v>
      </c>
      <c r="G3390" t="s">
        <v>217</v>
      </c>
      <c r="H3390" t="s">
        <v>842</v>
      </c>
      <c r="I3390" t="s">
        <v>980</v>
      </c>
      <c r="J3390" t="s">
        <v>981</v>
      </c>
      <c r="K3390" s="4">
        <v>46042</v>
      </c>
      <c r="L3390" s="5">
        <v>0.57489583333333338</v>
      </c>
      <c r="M3390" t="s">
        <v>953</v>
      </c>
      <c r="N3390" s="5">
        <v>2.5462962962962961E-4</v>
      </c>
      <c r="O3390" t="s">
        <v>982</v>
      </c>
      <c r="P3390">
        <v>2.8000000000000001E-2</v>
      </c>
      <c r="Q3390">
        <v>20</v>
      </c>
      <c r="R3390" t="s">
        <v>998</v>
      </c>
      <c r="S3390" t="s">
        <v>987</v>
      </c>
    </row>
    <row r="3391" spans="1:19" x14ac:dyDescent="0.25">
      <c r="A3391" s="54">
        <f>_xlfn.XLOOKUP(B3391,'School Lookup'!D:D,'School Lookup'!F:F,0)</f>
        <v>231471</v>
      </c>
      <c r="B3391" s="54" t="str">
        <f>_xlfn.XLOOKUP(C3391,'School Lookup'!A:A,'School Lookup'!D:D,_xlfn.XLOOKUP(C3391,'School Lookup'!B:B,'School Lookup'!D:D,_xlfn.XLOOKUP(C3391,'School Lookup'!C:C,'School Lookup'!D:D,0)))</f>
        <v>Leys Junior School</v>
      </c>
      <c r="C3391" t="s">
        <v>19</v>
      </c>
      <c r="D3391" t="s">
        <v>1039</v>
      </c>
      <c r="E3391" t="s">
        <v>16</v>
      </c>
      <c r="F3391" t="s">
        <v>734</v>
      </c>
      <c r="G3391" t="s">
        <v>217</v>
      </c>
      <c r="H3391" t="s">
        <v>842</v>
      </c>
      <c r="I3391" t="s">
        <v>980</v>
      </c>
      <c r="J3391" t="s">
        <v>981</v>
      </c>
      <c r="K3391" s="4">
        <v>46042</v>
      </c>
      <c r="L3391" s="5">
        <v>0.58144675925925926</v>
      </c>
      <c r="M3391" t="s">
        <v>953</v>
      </c>
      <c r="N3391" s="5">
        <v>2.6620370370370372E-4</v>
      </c>
      <c r="O3391" t="s">
        <v>982</v>
      </c>
      <c r="P3391">
        <v>2.9000000000000001E-2</v>
      </c>
      <c r="Q3391">
        <v>20</v>
      </c>
      <c r="R3391" t="s">
        <v>983</v>
      </c>
      <c r="S3391" t="s">
        <v>984</v>
      </c>
    </row>
    <row r="3392" spans="1:19" x14ac:dyDescent="0.25">
      <c r="A3392" s="54">
        <f>_xlfn.XLOOKUP(B3392,'School Lookup'!D:D,'School Lookup'!F:F,0)</f>
        <v>231471</v>
      </c>
      <c r="B3392" s="54" t="str">
        <f>_xlfn.XLOOKUP(C3392,'School Lookup'!A:A,'School Lookup'!D:D,_xlfn.XLOOKUP(C3392,'School Lookup'!B:B,'School Lookup'!D:D,_xlfn.XLOOKUP(C3392,'School Lookup'!C:C,'School Lookup'!D:D,0)))</f>
        <v>Leys Junior School</v>
      </c>
      <c r="C3392" t="s">
        <v>19</v>
      </c>
      <c r="D3392" t="s">
        <v>1234</v>
      </c>
      <c r="E3392" t="s">
        <v>16</v>
      </c>
      <c r="F3392" t="s">
        <v>734</v>
      </c>
      <c r="G3392" t="s">
        <v>217</v>
      </c>
      <c r="H3392" t="s">
        <v>842</v>
      </c>
      <c r="I3392" t="s">
        <v>980</v>
      </c>
      <c r="J3392" t="s">
        <v>981</v>
      </c>
      <c r="K3392" s="4">
        <v>46042</v>
      </c>
      <c r="L3392" s="5">
        <v>0.61224537037037041</v>
      </c>
      <c r="M3392" t="s">
        <v>953</v>
      </c>
      <c r="N3392" s="5">
        <v>2.3148148148148149E-4</v>
      </c>
      <c r="O3392" t="s">
        <v>982</v>
      </c>
      <c r="P3392">
        <v>5.2999999999999999E-2</v>
      </c>
      <c r="Q3392">
        <v>20</v>
      </c>
      <c r="R3392" t="s">
        <v>989</v>
      </c>
      <c r="S3392" t="s">
        <v>990</v>
      </c>
    </row>
    <row r="3393" spans="1:19" x14ac:dyDescent="0.25">
      <c r="A3393" s="54">
        <f>_xlfn.XLOOKUP(B3393,'School Lookup'!D:D,'School Lookup'!F:F,0)</f>
        <v>231471</v>
      </c>
      <c r="B3393" s="54" t="str">
        <f>_xlfn.XLOOKUP(C3393,'School Lookup'!A:A,'School Lookup'!D:D,_xlfn.XLOOKUP(C3393,'School Lookup'!B:B,'School Lookup'!D:D,_xlfn.XLOOKUP(C3393,'School Lookup'!C:C,'School Lookup'!D:D,0)))</f>
        <v>Leys Junior School</v>
      </c>
      <c r="C3393" t="s">
        <v>19</v>
      </c>
      <c r="D3393" t="s">
        <v>1801</v>
      </c>
      <c r="E3393" t="s">
        <v>16</v>
      </c>
      <c r="F3393" t="s">
        <v>734</v>
      </c>
      <c r="G3393" t="s">
        <v>217</v>
      </c>
      <c r="H3393" t="s">
        <v>842</v>
      </c>
      <c r="I3393" t="s">
        <v>980</v>
      </c>
      <c r="J3393" t="s">
        <v>981</v>
      </c>
      <c r="K3393" s="4">
        <v>46042</v>
      </c>
      <c r="L3393" s="5">
        <v>0.63092592592592589</v>
      </c>
      <c r="M3393" t="s">
        <v>953</v>
      </c>
      <c r="N3393" s="5">
        <v>2.6620370370370372E-4</v>
      </c>
      <c r="O3393" t="s">
        <v>982</v>
      </c>
      <c r="P3393">
        <v>2.9000000000000001E-2</v>
      </c>
      <c r="Q3393">
        <v>20</v>
      </c>
      <c r="R3393" t="s">
        <v>998</v>
      </c>
      <c r="S3393" t="s">
        <v>987</v>
      </c>
    </row>
    <row r="3394" spans="1:19" x14ac:dyDescent="0.25">
      <c r="A3394" s="54">
        <f>_xlfn.XLOOKUP(B3394,'School Lookup'!D:D,'School Lookup'!F:F,0)</f>
        <v>231471</v>
      </c>
      <c r="B3394" s="54" t="str">
        <f>_xlfn.XLOOKUP(C3394,'School Lookup'!A:A,'School Lookup'!D:D,_xlfn.XLOOKUP(C3394,'School Lookup'!B:B,'School Lookup'!D:D,_xlfn.XLOOKUP(C3394,'School Lookup'!C:C,'School Lookup'!D:D,0)))</f>
        <v>Leys Junior School</v>
      </c>
      <c r="C3394" t="s">
        <v>19</v>
      </c>
      <c r="D3394" t="s">
        <v>2312</v>
      </c>
      <c r="E3394" t="s">
        <v>16</v>
      </c>
      <c r="F3394" t="s">
        <v>734</v>
      </c>
      <c r="G3394" t="s">
        <v>217</v>
      </c>
      <c r="H3394" t="s">
        <v>842</v>
      </c>
      <c r="I3394" t="s">
        <v>980</v>
      </c>
      <c r="J3394" t="s">
        <v>981</v>
      </c>
      <c r="K3394" s="4">
        <v>46042</v>
      </c>
      <c r="L3394" s="5">
        <v>0.6355439814814815</v>
      </c>
      <c r="M3394" t="s">
        <v>953</v>
      </c>
      <c r="N3394" s="5">
        <v>9.2592592592592596E-4</v>
      </c>
      <c r="O3394" t="s">
        <v>982</v>
      </c>
      <c r="P3394">
        <v>0.20300000000000001</v>
      </c>
      <c r="Q3394">
        <v>20</v>
      </c>
      <c r="R3394" t="s">
        <v>1074</v>
      </c>
      <c r="S3394" t="s">
        <v>990</v>
      </c>
    </row>
    <row r="3395" spans="1:19" x14ac:dyDescent="0.25">
      <c r="A3395" s="54">
        <f>_xlfn.XLOOKUP(B3395,'School Lookup'!D:D,'School Lookup'!F:F,0)</f>
        <v>585323</v>
      </c>
      <c r="B3395" s="54" t="str">
        <f>_xlfn.XLOOKUP(C3395,'School Lookup'!A:A,'School Lookup'!D:D,_xlfn.XLOOKUP(C3395,'School Lookup'!B:B,'School Lookup'!D:D,_xlfn.XLOOKUP(C3395,'School Lookup'!C:C,'School Lookup'!D:D,0)))</f>
        <v>Netherseal St Peters CE Controlled Primary School</v>
      </c>
      <c r="C3395" t="s">
        <v>26</v>
      </c>
      <c r="D3395" t="s">
        <v>1035</v>
      </c>
      <c r="E3395" t="s">
        <v>16</v>
      </c>
      <c r="F3395" t="s">
        <v>734</v>
      </c>
      <c r="G3395" t="s">
        <v>131</v>
      </c>
      <c r="H3395" t="s">
        <v>768</v>
      </c>
      <c r="I3395" t="s">
        <v>980</v>
      </c>
      <c r="J3395" t="s">
        <v>981</v>
      </c>
      <c r="K3395" s="4">
        <v>46042</v>
      </c>
      <c r="L3395" s="5">
        <v>0.40978009259259257</v>
      </c>
      <c r="M3395" t="s">
        <v>953</v>
      </c>
      <c r="N3395" s="5">
        <v>4.5138888888888887E-4</v>
      </c>
      <c r="O3395" t="s">
        <v>982</v>
      </c>
      <c r="P3395">
        <v>4.8000000000000001E-2</v>
      </c>
      <c r="Q3395">
        <v>20</v>
      </c>
      <c r="R3395" t="s">
        <v>998</v>
      </c>
      <c r="S3395" t="s">
        <v>987</v>
      </c>
    </row>
    <row r="3396" spans="1:19" x14ac:dyDescent="0.25">
      <c r="A3396" s="54">
        <f>_xlfn.XLOOKUP(B3396,'School Lookup'!D:D,'School Lookup'!F:F,0)</f>
        <v>585323</v>
      </c>
      <c r="B3396" s="54" t="str">
        <f>_xlfn.XLOOKUP(C3396,'School Lookup'!A:A,'School Lookup'!D:D,_xlfn.XLOOKUP(C3396,'School Lookup'!B:B,'School Lookup'!D:D,_xlfn.XLOOKUP(C3396,'School Lookup'!C:C,'School Lookup'!D:D,0)))</f>
        <v>Netherseal St Peters CE Controlled Primary School</v>
      </c>
      <c r="C3396" t="s">
        <v>26</v>
      </c>
      <c r="D3396" t="s">
        <v>2237</v>
      </c>
      <c r="E3396" t="s">
        <v>16</v>
      </c>
      <c r="F3396" t="s">
        <v>734</v>
      </c>
      <c r="G3396" t="s">
        <v>131</v>
      </c>
      <c r="H3396" t="s">
        <v>768</v>
      </c>
      <c r="I3396" t="s">
        <v>980</v>
      </c>
      <c r="J3396" t="s">
        <v>981</v>
      </c>
      <c r="K3396" s="4">
        <v>46042</v>
      </c>
      <c r="L3396" s="5">
        <v>0.48030092592592594</v>
      </c>
      <c r="M3396" t="s">
        <v>953</v>
      </c>
      <c r="N3396" s="5">
        <v>4.9884259259259257E-3</v>
      </c>
      <c r="O3396" t="s">
        <v>982</v>
      </c>
      <c r="P3396">
        <v>0.51200000000000001</v>
      </c>
      <c r="Q3396">
        <v>20</v>
      </c>
      <c r="R3396" t="s">
        <v>998</v>
      </c>
      <c r="S3396" t="s">
        <v>987</v>
      </c>
    </row>
    <row r="3397" spans="1:19" x14ac:dyDescent="0.25">
      <c r="A3397" s="54">
        <f>_xlfn.XLOOKUP(B3397,'School Lookup'!D:D,'School Lookup'!F:F,0)</f>
        <v>856243</v>
      </c>
      <c r="B3397" s="54" t="str">
        <f>_xlfn.XLOOKUP(C3397,'School Lookup'!A:A,'School Lookup'!D:D,_xlfn.XLOOKUP(C3397,'School Lookup'!B:B,'School Lookup'!D:D,_xlfn.XLOOKUP(C3397,'School Lookup'!C:C,'School Lookup'!D:D,0)))</f>
        <v>Elton Primary School</v>
      </c>
      <c r="C3397" t="s">
        <v>331</v>
      </c>
      <c r="D3397" t="s">
        <v>1052</v>
      </c>
      <c r="E3397" t="s">
        <v>16</v>
      </c>
      <c r="F3397" t="s">
        <v>734</v>
      </c>
      <c r="G3397" t="s">
        <v>332</v>
      </c>
      <c r="H3397" t="s">
        <v>877</v>
      </c>
      <c r="I3397" t="s">
        <v>958</v>
      </c>
      <c r="J3397" t="s">
        <v>959</v>
      </c>
      <c r="K3397" s="4">
        <v>46042</v>
      </c>
      <c r="L3397" s="5">
        <v>0.40255787037037039</v>
      </c>
      <c r="M3397" t="s">
        <v>953</v>
      </c>
      <c r="N3397" s="5">
        <v>1.7361111111111112E-4</v>
      </c>
      <c r="O3397" t="s">
        <v>960</v>
      </c>
      <c r="P3397">
        <v>0</v>
      </c>
      <c r="Q3397">
        <v>20</v>
      </c>
      <c r="R3397" t="s">
        <v>1053</v>
      </c>
      <c r="S3397" t="s">
        <v>966</v>
      </c>
    </row>
    <row r="3398" spans="1:19" x14ac:dyDescent="0.25">
      <c r="A3398" s="54">
        <f>_xlfn.XLOOKUP(B3398,'School Lookup'!D:D,'School Lookup'!F:F,0)</f>
        <v>856243</v>
      </c>
      <c r="B3398" s="54" t="str">
        <f>_xlfn.XLOOKUP(C3398,'School Lookup'!A:A,'School Lookup'!D:D,_xlfn.XLOOKUP(C3398,'School Lookup'!B:B,'School Lookup'!D:D,_xlfn.XLOOKUP(C3398,'School Lookup'!C:C,'School Lookup'!D:D,0)))</f>
        <v>Elton Primary School</v>
      </c>
      <c r="C3398" t="s">
        <v>331</v>
      </c>
      <c r="D3398" t="s">
        <v>2313</v>
      </c>
      <c r="E3398" t="s">
        <v>16</v>
      </c>
      <c r="F3398" t="s">
        <v>734</v>
      </c>
      <c r="G3398" t="s">
        <v>332</v>
      </c>
      <c r="H3398" t="s">
        <v>877</v>
      </c>
      <c r="I3398" t="s">
        <v>958</v>
      </c>
      <c r="J3398" t="s">
        <v>959</v>
      </c>
      <c r="K3398" s="4">
        <v>46042</v>
      </c>
      <c r="L3398" s="5">
        <v>0.47009259259259262</v>
      </c>
      <c r="M3398" t="s">
        <v>953</v>
      </c>
      <c r="N3398" s="5">
        <v>1.261574074074074E-3</v>
      </c>
      <c r="O3398" t="s">
        <v>1023</v>
      </c>
      <c r="P3398">
        <v>0</v>
      </c>
      <c r="Q3398">
        <v>20</v>
      </c>
      <c r="R3398" t="s">
        <v>1453</v>
      </c>
      <c r="S3398" t="s">
        <v>966</v>
      </c>
    </row>
    <row r="3399" spans="1:19" x14ac:dyDescent="0.25">
      <c r="A3399" s="54">
        <f>_xlfn.XLOOKUP(B3399,'School Lookup'!D:D,'School Lookup'!F:F,0)</f>
        <v>585323</v>
      </c>
      <c r="B3399" s="54" t="str">
        <f>_xlfn.XLOOKUP(C3399,'School Lookup'!A:A,'School Lookup'!D:D,_xlfn.XLOOKUP(C3399,'School Lookup'!B:B,'School Lookup'!D:D,_xlfn.XLOOKUP(C3399,'School Lookup'!C:C,'School Lookup'!D:D,0)))</f>
        <v>Netherseal St Peters CE Controlled Primary School</v>
      </c>
      <c r="C3399" t="s">
        <v>26</v>
      </c>
      <c r="D3399" t="s">
        <v>2314</v>
      </c>
      <c r="E3399" t="s">
        <v>16</v>
      </c>
      <c r="F3399" t="s">
        <v>734</v>
      </c>
      <c r="G3399" t="s">
        <v>131</v>
      </c>
      <c r="H3399" t="s">
        <v>768</v>
      </c>
      <c r="I3399" t="s">
        <v>980</v>
      </c>
      <c r="J3399" t="s">
        <v>959</v>
      </c>
      <c r="K3399" s="4">
        <v>46042</v>
      </c>
      <c r="L3399" s="5">
        <v>0.45534722222222224</v>
      </c>
      <c r="M3399" t="s">
        <v>953</v>
      </c>
      <c r="N3399" s="5">
        <v>2.7777777777777778E-4</v>
      </c>
      <c r="O3399" t="s">
        <v>960</v>
      </c>
      <c r="P3399">
        <v>2.1999999999999999E-2</v>
      </c>
      <c r="Q3399">
        <v>20</v>
      </c>
      <c r="R3399" t="s">
        <v>1195</v>
      </c>
      <c r="S3399" t="s">
        <v>966</v>
      </c>
    </row>
    <row r="3400" spans="1:19" x14ac:dyDescent="0.25">
      <c r="A3400" s="54">
        <f>_xlfn.XLOOKUP(B3400,'School Lookup'!D:D,'School Lookup'!F:F,0)</f>
        <v>585323</v>
      </c>
      <c r="B3400" s="54" t="str">
        <f>_xlfn.XLOOKUP(C3400,'School Lookup'!A:A,'School Lookup'!D:D,_xlfn.XLOOKUP(C3400,'School Lookup'!B:B,'School Lookup'!D:D,_xlfn.XLOOKUP(C3400,'School Lookup'!C:C,'School Lookup'!D:D,0)))</f>
        <v>Netherseal St Peters CE Controlled Primary School</v>
      </c>
      <c r="C3400" t="s">
        <v>26</v>
      </c>
      <c r="D3400" t="s">
        <v>2314</v>
      </c>
      <c r="E3400" t="s">
        <v>16</v>
      </c>
      <c r="F3400" t="s">
        <v>734</v>
      </c>
      <c r="G3400" t="s">
        <v>131</v>
      </c>
      <c r="H3400" t="s">
        <v>768</v>
      </c>
      <c r="I3400" t="s">
        <v>980</v>
      </c>
      <c r="J3400" t="s">
        <v>959</v>
      </c>
      <c r="K3400" s="4">
        <v>46042</v>
      </c>
      <c r="L3400" s="5">
        <v>0.45971064814814816</v>
      </c>
      <c r="M3400" t="s">
        <v>953</v>
      </c>
      <c r="N3400" s="5">
        <v>5.2893518518518515E-3</v>
      </c>
      <c r="O3400" t="s">
        <v>960</v>
      </c>
      <c r="P3400">
        <v>6.5000000000000002E-2</v>
      </c>
      <c r="Q3400">
        <v>20</v>
      </c>
      <c r="R3400" t="s">
        <v>1195</v>
      </c>
      <c r="S3400" t="s">
        <v>966</v>
      </c>
    </row>
    <row r="3401" spans="1:19" x14ac:dyDescent="0.25">
      <c r="A3401" s="54">
        <f>_xlfn.XLOOKUP(B3401,'School Lookup'!D:D,'School Lookup'!F:F,0)</f>
        <v>585323</v>
      </c>
      <c r="B3401" s="54" t="str">
        <f>_xlfn.XLOOKUP(C3401,'School Lookup'!A:A,'School Lookup'!D:D,_xlfn.XLOOKUP(C3401,'School Lookup'!B:B,'School Lookup'!D:D,_xlfn.XLOOKUP(C3401,'School Lookup'!C:C,'School Lookup'!D:D,0)))</f>
        <v>Netherseal St Peters CE Controlled Primary School</v>
      </c>
      <c r="C3401" t="s">
        <v>26</v>
      </c>
      <c r="D3401" t="s">
        <v>1804</v>
      </c>
      <c r="E3401" t="s">
        <v>16</v>
      </c>
      <c r="F3401" t="s">
        <v>734</v>
      </c>
      <c r="G3401" t="s">
        <v>131</v>
      </c>
      <c r="H3401" t="s">
        <v>768</v>
      </c>
      <c r="I3401" t="s">
        <v>980</v>
      </c>
      <c r="J3401" t="s">
        <v>959</v>
      </c>
      <c r="K3401" s="4">
        <v>46042</v>
      </c>
      <c r="L3401" s="5">
        <v>0.59109953703703699</v>
      </c>
      <c r="M3401" t="s">
        <v>953</v>
      </c>
      <c r="N3401" s="5">
        <v>1.9097222222222222E-3</v>
      </c>
      <c r="O3401" t="s">
        <v>960</v>
      </c>
      <c r="P3401">
        <v>2.4E-2</v>
      </c>
      <c r="Q3401">
        <v>20</v>
      </c>
      <c r="R3401" t="s">
        <v>1195</v>
      </c>
      <c r="S3401" t="s">
        <v>966</v>
      </c>
    </row>
    <row r="3402" spans="1:19" x14ac:dyDescent="0.25">
      <c r="A3402" s="54">
        <f>_xlfn.XLOOKUP(B3402,'School Lookup'!D:D,'School Lookup'!F:F,0)</f>
        <v>823392</v>
      </c>
      <c r="B3402" s="54" t="str">
        <f>_xlfn.XLOOKUP(C3402,'School Lookup'!A:A,'School Lookup'!D:D,_xlfn.XLOOKUP(C3402,'School Lookup'!B:B,'School Lookup'!D:D,_xlfn.XLOOKUP(C3402,'School Lookup'!C:C,'School Lookup'!D:D,0)))</f>
        <v>Fitz Herbert C of E VA Primary School</v>
      </c>
      <c r="C3402" t="s">
        <v>31</v>
      </c>
      <c r="D3402" t="s">
        <v>1063</v>
      </c>
      <c r="E3402" t="s">
        <v>16</v>
      </c>
      <c r="F3402" t="s">
        <v>734</v>
      </c>
      <c r="G3402" t="s">
        <v>134</v>
      </c>
      <c r="H3402" t="s">
        <v>347</v>
      </c>
      <c r="I3402" t="s">
        <v>958</v>
      </c>
      <c r="J3402" t="s">
        <v>959</v>
      </c>
      <c r="K3402" s="4">
        <v>46042</v>
      </c>
      <c r="L3402" s="5">
        <v>0.55766203703703698</v>
      </c>
      <c r="M3402" t="s">
        <v>953</v>
      </c>
      <c r="N3402" s="5">
        <v>1.273148148148148E-4</v>
      </c>
      <c r="O3402" t="s">
        <v>960</v>
      </c>
      <c r="P3402">
        <v>0</v>
      </c>
      <c r="Q3402">
        <v>20</v>
      </c>
      <c r="R3402" t="s">
        <v>955</v>
      </c>
    </row>
    <row r="3403" spans="1:19" x14ac:dyDescent="0.25">
      <c r="A3403" s="54">
        <f>_xlfn.XLOOKUP(B3403,'School Lookup'!D:D,'School Lookup'!F:F,0)</f>
        <v>823392</v>
      </c>
      <c r="B3403" s="54" t="str">
        <f>_xlfn.XLOOKUP(C3403,'School Lookup'!A:A,'School Lookup'!D:D,_xlfn.XLOOKUP(C3403,'School Lookup'!B:B,'School Lookup'!D:D,_xlfn.XLOOKUP(C3403,'School Lookup'!C:C,'School Lookup'!D:D,0)))</f>
        <v>Fitz Herbert C of E VA Primary School</v>
      </c>
      <c r="C3403" t="s">
        <v>31</v>
      </c>
      <c r="D3403" t="s">
        <v>1063</v>
      </c>
      <c r="E3403" t="s">
        <v>16</v>
      </c>
      <c r="F3403" t="s">
        <v>734</v>
      </c>
      <c r="G3403" t="s">
        <v>134</v>
      </c>
      <c r="H3403" t="s">
        <v>347</v>
      </c>
      <c r="I3403" t="s">
        <v>958</v>
      </c>
      <c r="J3403" t="s">
        <v>959</v>
      </c>
      <c r="K3403" s="4">
        <v>46042</v>
      </c>
      <c r="L3403" s="5">
        <v>0.61040509259259257</v>
      </c>
      <c r="M3403" t="s">
        <v>953</v>
      </c>
      <c r="N3403" s="5">
        <v>3.2407407407407406E-3</v>
      </c>
      <c r="O3403" t="s">
        <v>960</v>
      </c>
      <c r="P3403">
        <v>0</v>
      </c>
      <c r="Q3403">
        <v>20</v>
      </c>
      <c r="R3403" t="s">
        <v>955</v>
      </c>
    </row>
    <row r="3404" spans="1:19" x14ac:dyDescent="0.25">
      <c r="A3404" s="54">
        <f>_xlfn.XLOOKUP(B3404,'School Lookup'!D:D,'School Lookup'!F:F,0)</f>
        <v>823392</v>
      </c>
      <c r="B3404" s="54" t="str">
        <f>_xlfn.XLOOKUP(C3404,'School Lookup'!A:A,'School Lookup'!D:D,_xlfn.XLOOKUP(C3404,'School Lookup'!B:B,'School Lookup'!D:D,_xlfn.XLOOKUP(C3404,'School Lookup'!C:C,'School Lookup'!D:D,0)))</f>
        <v>Fitz Herbert C of E VA Primary School</v>
      </c>
      <c r="C3404" t="s">
        <v>31</v>
      </c>
      <c r="D3404">
        <v>619</v>
      </c>
      <c r="E3404" t="s">
        <v>16</v>
      </c>
      <c r="F3404" t="s">
        <v>734</v>
      </c>
      <c r="G3404" t="s">
        <v>134</v>
      </c>
      <c r="H3404" t="s">
        <v>347</v>
      </c>
      <c r="I3404" t="s">
        <v>958</v>
      </c>
      <c r="J3404" t="s">
        <v>959</v>
      </c>
      <c r="K3404" s="4">
        <v>46042</v>
      </c>
      <c r="L3404" s="5">
        <v>0.61040509259259257</v>
      </c>
      <c r="M3404" t="s">
        <v>953</v>
      </c>
      <c r="N3404" s="5">
        <v>3.2407407407407406E-3</v>
      </c>
      <c r="O3404" t="s">
        <v>960</v>
      </c>
      <c r="P3404">
        <v>0</v>
      </c>
      <c r="Q3404">
        <v>20</v>
      </c>
      <c r="R3404" t="s">
        <v>975</v>
      </c>
      <c r="S3404" t="s">
        <v>976</v>
      </c>
    </row>
    <row r="3405" spans="1:19" x14ac:dyDescent="0.25">
      <c r="A3405" s="54">
        <f>_xlfn.XLOOKUP(B3405,'School Lookup'!D:D,'School Lookup'!F:F,0)</f>
        <v>823392</v>
      </c>
      <c r="B3405" s="54" t="str">
        <f>_xlfn.XLOOKUP(C3405,'School Lookup'!A:A,'School Lookup'!D:D,_xlfn.XLOOKUP(C3405,'School Lookup'!B:B,'School Lookup'!D:D,_xlfn.XLOOKUP(C3405,'School Lookup'!C:C,'School Lookup'!D:D,0)))</f>
        <v>Fitz Herbert C of E VA Primary School</v>
      </c>
      <c r="C3405" t="s">
        <v>31</v>
      </c>
      <c r="D3405" t="s">
        <v>1063</v>
      </c>
      <c r="E3405" t="s">
        <v>16</v>
      </c>
      <c r="F3405" t="s">
        <v>734</v>
      </c>
      <c r="G3405" t="s">
        <v>134</v>
      </c>
      <c r="H3405" t="s">
        <v>347</v>
      </c>
      <c r="I3405" t="s">
        <v>958</v>
      </c>
      <c r="J3405" t="s">
        <v>959</v>
      </c>
      <c r="K3405" s="4">
        <v>46042</v>
      </c>
      <c r="L3405" s="5">
        <v>0.63196759259259261</v>
      </c>
      <c r="M3405" t="s">
        <v>953</v>
      </c>
      <c r="N3405" s="5">
        <v>3.9351851851851852E-4</v>
      </c>
      <c r="O3405" t="s">
        <v>960</v>
      </c>
      <c r="P3405">
        <v>0</v>
      </c>
      <c r="Q3405">
        <v>20</v>
      </c>
      <c r="R3405" t="s">
        <v>955</v>
      </c>
    </row>
    <row r="3406" spans="1:19" x14ac:dyDescent="0.25">
      <c r="A3406" s="54">
        <f>_xlfn.XLOOKUP(B3406,'School Lookup'!D:D,'School Lookup'!F:F,0)</f>
        <v>823392</v>
      </c>
      <c r="B3406" s="54" t="str">
        <f>_xlfn.XLOOKUP(C3406,'School Lookup'!A:A,'School Lookup'!D:D,_xlfn.XLOOKUP(C3406,'School Lookup'!B:B,'School Lookup'!D:D,_xlfn.XLOOKUP(C3406,'School Lookup'!C:C,'School Lookup'!D:D,0)))</f>
        <v>Fitz Herbert C of E VA Primary School</v>
      </c>
      <c r="C3406" t="s">
        <v>31</v>
      </c>
      <c r="D3406" t="s">
        <v>1063</v>
      </c>
      <c r="E3406" t="s">
        <v>16</v>
      </c>
      <c r="F3406" t="s">
        <v>734</v>
      </c>
      <c r="G3406" t="s">
        <v>134</v>
      </c>
      <c r="H3406" t="s">
        <v>347</v>
      </c>
      <c r="I3406" t="s">
        <v>958</v>
      </c>
      <c r="J3406" t="s">
        <v>959</v>
      </c>
      <c r="K3406" s="4">
        <v>46042</v>
      </c>
      <c r="L3406" s="5">
        <v>0.64011574074074074</v>
      </c>
      <c r="M3406" t="s">
        <v>953</v>
      </c>
      <c r="N3406" s="5">
        <v>1.273148148148148E-4</v>
      </c>
      <c r="O3406" t="s">
        <v>960</v>
      </c>
      <c r="P3406">
        <v>0</v>
      </c>
      <c r="Q3406">
        <v>20</v>
      </c>
      <c r="R3406" t="s">
        <v>955</v>
      </c>
    </row>
    <row r="3407" spans="1:19" x14ac:dyDescent="0.25">
      <c r="A3407" s="54">
        <f>_xlfn.XLOOKUP(B3407,'School Lookup'!D:D,'School Lookup'!F:F,0)</f>
        <v>823392</v>
      </c>
      <c r="B3407" s="54" t="str">
        <f>_xlfn.XLOOKUP(C3407,'School Lookup'!A:A,'School Lookup'!D:D,_xlfn.XLOOKUP(C3407,'School Lookup'!B:B,'School Lookup'!D:D,_xlfn.XLOOKUP(C3407,'School Lookup'!C:C,'School Lookup'!D:D,0)))</f>
        <v>Fitz Herbert C of E VA Primary School</v>
      </c>
      <c r="C3407" t="s">
        <v>31</v>
      </c>
      <c r="D3407" t="s">
        <v>1063</v>
      </c>
      <c r="E3407" t="s">
        <v>16</v>
      </c>
      <c r="F3407" t="s">
        <v>734</v>
      </c>
      <c r="G3407" t="s">
        <v>134</v>
      </c>
      <c r="H3407" t="s">
        <v>347</v>
      </c>
      <c r="I3407" t="s">
        <v>958</v>
      </c>
      <c r="J3407" t="s">
        <v>959</v>
      </c>
      <c r="K3407" s="4">
        <v>46042</v>
      </c>
      <c r="L3407" s="5">
        <v>0.64124999999999999</v>
      </c>
      <c r="M3407" t="s">
        <v>953</v>
      </c>
      <c r="N3407" s="5">
        <v>7.8703703703703705E-4</v>
      </c>
      <c r="O3407" t="s">
        <v>960</v>
      </c>
      <c r="P3407">
        <v>0</v>
      </c>
      <c r="Q3407">
        <v>20</v>
      </c>
      <c r="R3407" t="s">
        <v>955</v>
      </c>
    </row>
    <row r="3408" spans="1:19" x14ac:dyDescent="0.25">
      <c r="A3408" s="54">
        <f>_xlfn.XLOOKUP(B3408,'School Lookup'!D:D,'School Lookup'!F:F,0)</f>
        <v>823392</v>
      </c>
      <c r="B3408" s="54" t="str">
        <f>_xlfn.XLOOKUP(C3408,'School Lookup'!A:A,'School Lookup'!D:D,_xlfn.XLOOKUP(C3408,'School Lookup'!B:B,'School Lookup'!D:D,_xlfn.XLOOKUP(C3408,'School Lookup'!C:C,'School Lookup'!D:D,0)))</f>
        <v>Fitz Herbert C of E VA Primary School</v>
      </c>
      <c r="C3408" t="s">
        <v>31</v>
      </c>
      <c r="D3408">
        <v>619</v>
      </c>
      <c r="E3408" t="s">
        <v>16</v>
      </c>
      <c r="F3408" t="s">
        <v>734</v>
      </c>
      <c r="G3408" t="s">
        <v>134</v>
      </c>
      <c r="H3408" t="s">
        <v>347</v>
      </c>
      <c r="I3408" t="s">
        <v>958</v>
      </c>
      <c r="J3408" t="s">
        <v>959</v>
      </c>
      <c r="K3408" s="4">
        <v>46042</v>
      </c>
      <c r="L3408" s="5">
        <v>0.64124999999999999</v>
      </c>
      <c r="M3408" t="s">
        <v>953</v>
      </c>
      <c r="N3408" s="5">
        <v>7.8703703703703705E-4</v>
      </c>
      <c r="O3408" t="s">
        <v>960</v>
      </c>
      <c r="P3408">
        <v>0</v>
      </c>
      <c r="Q3408">
        <v>20</v>
      </c>
      <c r="R3408" t="s">
        <v>975</v>
      </c>
      <c r="S3408" t="s">
        <v>976</v>
      </c>
    </row>
    <row r="3409" spans="1:19" x14ac:dyDescent="0.25">
      <c r="A3409" s="54">
        <f>_xlfn.XLOOKUP(B3409,'School Lookup'!D:D,'School Lookup'!F:F,0)</f>
        <v>251672</v>
      </c>
      <c r="B3409" s="54" t="str">
        <f>_xlfn.XLOOKUP(C3409,'School Lookup'!A:A,'School Lookup'!D:D,_xlfn.XLOOKUP(C3409,'School Lookup'!B:B,'School Lookup'!D:D,_xlfn.XLOOKUP(C3409,'School Lookup'!C:C,'School Lookup'!D:D,0)))</f>
        <v>Park Schools Federation</v>
      </c>
      <c r="C3409" t="s">
        <v>40</v>
      </c>
      <c r="D3409" t="s">
        <v>991</v>
      </c>
      <c r="E3409" t="s">
        <v>16</v>
      </c>
      <c r="F3409" t="s">
        <v>734</v>
      </c>
      <c r="G3409" t="s">
        <v>235</v>
      </c>
      <c r="H3409" t="s">
        <v>228</v>
      </c>
      <c r="I3409" t="s">
        <v>980</v>
      </c>
      <c r="J3409" t="s">
        <v>981</v>
      </c>
      <c r="K3409" s="4">
        <v>46042</v>
      </c>
      <c r="L3409" s="5">
        <v>0.35138888888888886</v>
      </c>
      <c r="M3409" t="s">
        <v>953</v>
      </c>
      <c r="N3409" s="5">
        <v>3.4722222222222222E-5</v>
      </c>
      <c r="O3409" t="s">
        <v>982</v>
      </c>
      <c r="P3409">
        <v>0.02</v>
      </c>
      <c r="Q3409">
        <v>20</v>
      </c>
      <c r="R3409" t="s">
        <v>983</v>
      </c>
      <c r="S3409" t="s">
        <v>984</v>
      </c>
    </row>
    <row r="3410" spans="1:19" x14ac:dyDescent="0.25">
      <c r="A3410" s="54">
        <f>_xlfn.XLOOKUP(B3410,'School Lookup'!D:D,'School Lookup'!F:F,0)</f>
        <v>251672</v>
      </c>
      <c r="B3410" s="54" t="str">
        <f>_xlfn.XLOOKUP(C3410,'School Lookup'!A:A,'School Lookup'!D:D,_xlfn.XLOOKUP(C3410,'School Lookup'!B:B,'School Lookup'!D:D,_xlfn.XLOOKUP(C3410,'School Lookup'!C:C,'School Lookup'!D:D,0)))</f>
        <v>Park Schools Federation</v>
      </c>
      <c r="C3410" t="s">
        <v>40</v>
      </c>
      <c r="D3410" t="s">
        <v>2315</v>
      </c>
      <c r="E3410" t="s">
        <v>16</v>
      </c>
      <c r="F3410" t="s">
        <v>734</v>
      </c>
      <c r="G3410" t="s">
        <v>235</v>
      </c>
      <c r="H3410" t="s">
        <v>228</v>
      </c>
      <c r="I3410" t="s">
        <v>980</v>
      </c>
      <c r="J3410" t="s">
        <v>981</v>
      </c>
      <c r="K3410" s="4">
        <v>46042</v>
      </c>
      <c r="L3410" s="5">
        <v>0.35347222222222224</v>
      </c>
      <c r="M3410" t="s">
        <v>953</v>
      </c>
      <c r="N3410" s="5">
        <v>2.3148148148148149E-4</v>
      </c>
      <c r="O3410" t="s">
        <v>982</v>
      </c>
      <c r="P3410">
        <v>2.4E-2</v>
      </c>
      <c r="Q3410">
        <v>20</v>
      </c>
      <c r="R3410" t="s">
        <v>986</v>
      </c>
      <c r="S3410" t="s">
        <v>987</v>
      </c>
    </row>
    <row r="3411" spans="1:19" x14ac:dyDescent="0.25">
      <c r="A3411" s="54">
        <f>_xlfn.XLOOKUP(B3411,'School Lookup'!D:D,'School Lookup'!F:F,0)</f>
        <v>251672</v>
      </c>
      <c r="B3411" s="54" t="str">
        <f>_xlfn.XLOOKUP(C3411,'School Lookup'!A:A,'School Lookup'!D:D,_xlfn.XLOOKUP(C3411,'School Lookup'!B:B,'School Lookup'!D:D,_xlfn.XLOOKUP(C3411,'School Lookup'!C:C,'School Lookup'!D:D,0)))</f>
        <v>Park Schools Federation</v>
      </c>
      <c r="C3411" t="s">
        <v>40</v>
      </c>
      <c r="D3411" t="s">
        <v>2102</v>
      </c>
      <c r="E3411" t="s">
        <v>16</v>
      </c>
      <c r="F3411" t="s">
        <v>734</v>
      </c>
      <c r="G3411" t="s">
        <v>235</v>
      </c>
      <c r="H3411" t="s">
        <v>228</v>
      </c>
      <c r="I3411" t="s">
        <v>980</v>
      </c>
      <c r="J3411" t="s">
        <v>981</v>
      </c>
      <c r="K3411" s="4">
        <v>46042</v>
      </c>
      <c r="L3411" s="5">
        <v>0.35416666666666669</v>
      </c>
      <c r="M3411" t="s">
        <v>953</v>
      </c>
      <c r="N3411" s="5">
        <v>3.8194444444444446E-4</v>
      </c>
      <c r="O3411" t="s">
        <v>982</v>
      </c>
      <c r="P3411">
        <v>8.3000000000000004E-2</v>
      </c>
      <c r="Q3411">
        <v>20</v>
      </c>
      <c r="R3411" t="s">
        <v>989</v>
      </c>
      <c r="S3411" t="s">
        <v>990</v>
      </c>
    </row>
    <row r="3412" spans="1:19" x14ac:dyDescent="0.25">
      <c r="A3412" s="54">
        <f>_xlfn.XLOOKUP(B3412,'School Lookup'!D:D,'School Lookup'!F:F,0)</f>
        <v>251672</v>
      </c>
      <c r="B3412" s="54" t="str">
        <f>_xlfn.XLOOKUP(C3412,'School Lookup'!A:A,'School Lookup'!D:D,_xlfn.XLOOKUP(C3412,'School Lookup'!B:B,'School Lookup'!D:D,_xlfn.XLOOKUP(C3412,'School Lookup'!C:C,'School Lookup'!D:D,0)))</f>
        <v>Park Schools Federation</v>
      </c>
      <c r="C3412" t="s">
        <v>40</v>
      </c>
      <c r="D3412" t="s">
        <v>2315</v>
      </c>
      <c r="E3412" t="s">
        <v>16</v>
      </c>
      <c r="F3412" t="s">
        <v>734</v>
      </c>
      <c r="G3412" t="s">
        <v>235</v>
      </c>
      <c r="H3412" t="s">
        <v>228</v>
      </c>
      <c r="I3412" t="s">
        <v>980</v>
      </c>
      <c r="J3412" t="s">
        <v>981</v>
      </c>
      <c r="K3412" s="4">
        <v>46042</v>
      </c>
      <c r="L3412" s="5">
        <v>0.35138888888888886</v>
      </c>
      <c r="M3412" t="s">
        <v>953</v>
      </c>
      <c r="N3412" s="5">
        <v>3.1250000000000001E-4</v>
      </c>
      <c r="O3412" t="s">
        <v>982</v>
      </c>
      <c r="P3412">
        <v>3.2000000000000001E-2</v>
      </c>
      <c r="Q3412">
        <v>20</v>
      </c>
      <c r="R3412" t="s">
        <v>986</v>
      </c>
      <c r="S3412" t="s">
        <v>987</v>
      </c>
    </row>
    <row r="3413" spans="1:19" x14ac:dyDescent="0.25">
      <c r="A3413" s="54">
        <f>_xlfn.XLOOKUP(B3413,'School Lookup'!D:D,'School Lookup'!F:F,0)</f>
        <v>251672</v>
      </c>
      <c r="B3413" s="54" t="str">
        <f>_xlfn.XLOOKUP(C3413,'School Lookup'!A:A,'School Lookup'!D:D,_xlfn.XLOOKUP(C3413,'School Lookup'!B:B,'School Lookup'!D:D,_xlfn.XLOOKUP(C3413,'School Lookup'!C:C,'School Lookup'!D:D,0)))</f>
        <v>Park Schools Federation</v>
      </c>
      <c r="C3413" t="s">
        <v>40</v>
      </c>
      <c r="D3413" t="s">
        <v>1424</v>
      </c>
      <c r="E3413" t="s">
        <v>16</v>
      </c>
      <c r="F3413" t="s">
        <v>734</v>
      </c>
      <c r="G3413" t="s">
        <v>235</v>
      </c>
      <c r="H3413" t="s">
        <v>228</v>
      </c>
      <c r="I3413" t="s">
        <v>980</v>
      </c>
      <c r="J3413" t="s">
        <v>981</v>
      </c>
      <c r="K3413" s="4">
        <v>46042</v>
      </c>
      <c r="L3413" s="5">
        <v>0.4861111111111111</v>
      </c>
      <c r="M3413" t="s">
        <v>953</v>
      </c>
      <c r="N3413" s="5">
        <v>1.8518518518518518E-4</v>
      </c>
      <c r="O3413" t="s">
        <v>982</v>
      </c>
      <c r="P3413">
        <v>0.02</v>
      </c>
      <c r="Q3413">
        <v>20</v>
      </c>
      <c r="R3413" t="s">
        <v>998</v>
      </c>
      <c r="S3413" t="s">
        <v>987</v>
      </c>
    </row>
    <row r="3414" spans="1:19" x14ac:dyDescent="0.25">
      <c r="A3414" s="54">
        <f>_xlfn.XLOOKUP(B3414,'School Lookup'!D:D,'School Lookup'!F:F,0)</f>
        <v>251672</v>
      </c>
      <c r="B3414" s="54" t="str">
        <f>_xlfn.XLOOKUP(C3414,'School Lookup'!A:A,'School Lookup'!D:D,_xlfn.XLOOKUP(C3414,'School Lookup'!B:B,'School Lookup'!D:D,_xlfn.XLOOKUP(C3414,'School Lookup'!C:C,'School Lookup'!D:D,0)))</f>
        <v>Park Schools Federation</v>
      </c>
      <c r="C3414" t="s">
        <v>40</v>
      </c>
      <c r="D3414" t="s">
        <v>991</v>
      </c>
      <c r="E3414" t="s">
        <v>16</v>
      </c>
      <c r="F3414" t="s">
        <v>734</v>
      </c>
      <c r="G3414" t="s">
        <v>235</v>
      </c>
      <c r="H3414" t="s">
        <v>228</v>
      </c>
      <c r="I3414" t="s">
        <v>980</v>
      </c>
      <c r="J3414" t="s">
        <v>981</v>
      </c>
      <c r="K3414" s="4">
        <v>46042</v>
      </c>
      <c r="L3414" s="5">
        <v>0.48680555555555555</v>
      </c>
      <c r="M3414" t="s">
        <v>953</v>
      </c>
      <c r="N3414" s="5">
        <v>2.4305555555555555E-4</v>
      </c>
      <c r="O3414" t="s">
        <v>982</v>
      </c>
      <c r="P3414">
        <v>2.5000000000000001E-2</v>
      </c>
      <c r="Q3414">
        <v>20</v>
      </c>
      <c r="R3414" t="s">
        <v>983</v>
      </c>
      <c r="S3414" t="s">
        <v>984</v>
      </c>
    </row>
    <row r="3415" spans="1:19" x14ac:dyDescent="0.25">
      <c r="A3415" s="54">
        <f>_xlfn.XLOOKUP(B3415,'School Lookup'!D:D,'School Lookup'!F:F,0)</f>
        <v>251672</v>
      </c>
      <c r="B3415" s="54" t="str">
        <f>_xlfn.XLOOKUP(C3415,'School Lookup'!A:A,'School Lookup'!D:D,_xlfn.XLOOKUP(C3415,'School Lookup'!B:B,'School Lookup'!D:D,_xlfn.XLOOKUP(C3415,'School Lookup'!C:C,'School Lookup'!D:D,0)))</f>
        <v>Park Schools Federation</v>
      </c>
      <c r="C3415" t="s">
        <v>40</v>
      </c>
      <c r="D3415" t="s">
        <v>1325</v>
      </c>
      <c r="E3415" t="s">
        <v>16</v>
      </c>
      <c r="F3415" t="s">
        <v>734</v>
      </c>
      <c r="G3415" t="s">
        <v>235</v>
      </c>
      <c r="H3415" t="s">
        <v>228</v>
      </c>
      <c r="I3415" t="s">
        <v>980</v>
      </c>
      <c r="J3415" t="s">
        <v>981</v>
      </c>
      <c r="K3415" s="4">
        <v>46042</v>
      </c>
      <c r="L3415" s="5">
        <v>0.50347222222222221</v>
      </c>
      <c r="M3415" t="s">
        <v>953</v>
      </c>
      <c r="N3415" s="5">
        <v>1.0416666666666667E-4</v>
      </c>
      <c r="O3415" t="s">
        <v>982</v>
      </c>
      <c r="P3415">
        <v>0.02</v>
      </c>
      <c r="Q3415">
        <v>20</v>
      </c>
      <c r="R3415" t="s">
        <v>983</v>
      </c>
      <c r="S3415" t="s">
        <v>984</v>
      </c>
    </row>
    <row r="3416" spans="1:19" x14ac:dyDescent="0.25">
      <c r="A3416" s="54">
        <f>_xlfn.XLOOKUP(B3416,'School Lookup'!D:D,'School Lookup'!F:F,0)</f>
        <v>251672</v>
      </c>
      <c r="B3416" s="54" t="str">
        <f>_xlfn.XLOOKUP(C3416,'School Lookup'!A:A,'School Lookup'!D:D,_xlfn.XLOOKUP(C3416,'School Lookup'!B:B,'School Lookup'!D:D,_xlfn.XLOOKUP(C3416,'School Lookup'!C:C,'School Lookup'!D:D,0)))</f>
        <v>Park Schools Federation</v>
      </c>
      <c r="C3416" t="s">
        <v>40</v>
      </c>
      <c r="D3416" t="s">
        <v>2316</v>
      </c>
      <c r="E3416" t="s">
        <v>16</v>
      </c>
      <c r="F3416" t="s">
        <v>734</v>
      </c>
      <c r="G3416" t="s">
        <v>235</v>
      </c>
      <c r="H3416" t="s">
        <v>228</v>
      </c>
      <c r="I3416" t="s">
        <v>980</v>
      </c>
      <c r="J3416" t="s">
        <v>981</v>
      </c>
      <c r="K3416" s="4">
        <v>46042</v>
      </c>
      <c r="L3416" s="5">
        <v>0.50416666666666665</v>
      </c>
      <c r="M3416" t="s">
        <v>953</v>
      </c>
      <c r="N3416" s="5">
        <v>4.861111111111111E-4</v>
      </c>
      <c r="O3416" t="s">
        <v>982</v>
      </c>
      <c r="P3416">
        <v>0.05</v>
      </c>
      <c r="Q3416">
        <v>20</v>
      </c>
      <c r="R3416" t="s">
        <v>983</v>
      </c>
      <c r="S3416" t="s">
        <v>984</v>
      </c>
    </row>
    <row r="3417" spans="1:19" x14ac:dyDescent="0.25">
      <c r="A3417" s="54">
        <f>_xlfn.XLOOKUP(B3417,'School Lookup'!D:D,'School Lookup'!F:F,0)</f>
        <v>251672</v>
      </c>
      <c r="B3417" s="54" t="str">
        <f>_xlfn.XLOOKUP(C3417,'School Lookup'!A:A,'School Lookup'!D:D,_xlfn.XLOOKUP(C3417,'School Lookup'!B:B,'School Lookup'!D:D,_xlfn.XLOOKUP(C3417,'School Lookup'!C:C,'School Lookup'!D:D,0)))</f>
        <v>Park Schools Federation</v>
      </c>
      <c r="C3417" t="s">
        <v>40</v>
      </c>
      <c r="D3417" t="s">
        <v>1325</v>
      </c>
      <c r="E3417" t="s">
        <v>16</v>
      </c>
      <c r="F3417" t="s">
        <v>734</v>
      </c>
      <c r="G3417" t="s">
        <v>235</v>
      </c>
      <c r="H3417" t="s">
        <v>228</v>
      </c>
      <c r="I3417" t="s">
        <v>980</v>
      </c>
      <c r="J3417" t="s">
        <v>981</v>
      </c>
      <c r="K3417" s="4">
        <v>46042</v>
      </c>
      <c r="L3417" s="5">
        <v>0.50416666666666665</v>
      </c>
      <c r="M3417" t="s">
        <v>953</v>
      </c>
      <c r="N3417" s="5">
        <v>1.7361111111111112E-4</v>
      </c>
      <c r="O3417" t="s">
        <v>982</v>
      </c>
      <c r="P3417">
        <v>0.02</v>
      </c>
      <c r="Q3417">
        <v>20</v>
      </c>
      <c r="R3417" t="s">
        <v>983</v>
      </c>
      <c r="S3417" t="s">
        <v>984</v>
      </c>
    </row>
    <row r="3418" spans="1:19" x14ac:dyDescent="0.25">
      <c r="A3418" s="54">
        <f>_xlfn.XLOOKUP(B3418,'School Lookup'!D:D,'School Lookup'!F:F,0)</f>
        <v>251672</v>
      </c>
      <c r="B3418" s="54" t="str">
        <f>_xlfn.XLOOKUP(C3418,'School Lookup'!A:A,'School Lookup'!D:D,_xlfn.XLOOKUP(C3418,'School Lookup'!B:B,'School Lookup'!D:D,_xlfn.XLOOKUP(C3418,'School Lookup'!C:C,'School Lookup'!D:D,0)))</f>
        <v>Park Schools Federation</v>
      </c>
      <c r="C3418" t="s">
        <v>40</v>
      </c>
      <c r="D3418" t="s">
        <v>1326</v>
      </c>
      <c r="E3418" t="s">
        <v>16</v>
      </c>
      <c r="F3418" t="s">
        <v>734</v>
      </c>
      <c r="G3418" t="s">
        <v>235</v>
      </c>
      <c r="H3418" t="s">
        <v>228</v>
      </c>
      <c r="I3418" t="s">
        <v>980</v>
      </c>
      <c r="J3418" t="s">
        <v>981</v>
      </c>
      <c r="K3418" s="4">
        <v>46042</v>
      </c>
      <c r="L3418" s="5">
        <v>0.50486111111111109</v>
      </c>
      <c r="M3418" t="s">
        <v>953</v>
      </c>
      <c r="N3418" s="5">
        <v>3.7037037037037035E-4</v>
      </c>
      <c r="O3418" t="s">
        <v>982</v>
      </c>
      <c r="P3418">
        <v>3.7999999999999999E-2</v>
      </c>
      <c r="Q3418">
        <v>20</v>
      </c>
      <c r="R3418" t="s">
        <v>998</v>
      </c>
      <c r="S3418" t="s">
        <v>987</v>
      </c>
    </row>
    <row r="3419" spans="1:19" x14ac:dyDescent="0.25">
      <c r="A3419" s="54">
        <f>_xlfn.XLOOKUP(B3419,'School Lookup'!D:D,'School Lookup'!F:F,0)</f>
        <v>251672</v>
      </c>
      <c r="B3419" s="54" t="str">
        <f>_xlfn.XLOOKUP(C3419,'School Lookup'!A:A,'School Lookup'!D:D,_xlfn.XLOOKUP(C3419,'School Lookup'!B:B,'School Lookup'!D:D,_xlfn.XLOOKUP(C3419,'School Lookup'!C:C,'School Lookup'!D:D,0)))</f>
        <v>Park Schools Federation</v>
      </c>
      <c r="C3419" t="s">
        <v>40</v>
      </c>
      <c r="D3419" t="s">
        <v>988</v>
      </c>
      <c r="E3419" t="s">
        <v>16</v>
      </c>
      <c r="F3419" t="s">
        <v>734</v>
      </c>
      <c r="G3419" t="s">
        <v>235</v>
      </c>
      <c r="H3419" t="s">
        <v>228</v>
      </c>
      <c r="I3419" t="s">
        <v>980</v>
      </c>
      <c r="J3419" t="s">
        <v>981</v>
      </c>
      <c r="K3419" s="4">
        <v>46042</v>
      </c>
      <c r="L3419" s="5">
        <v>0.50555555555555554</v>
      </c>
      <c r="M3419" t="s">
        <v>953</v>
      </c>
      <c r="N3419" s="5">
        <v>2.199074074074074E-4</v>
      </c>
      <c r="O3419" t="s">
        <v>982</v>
      </c>
      <c r="P3419">
        <v>4.8000000000000001E-2</v>
      </c>
      <c r="Q3419">
        <v>20</v>
      </c>
      <c r="R3419" t="s">
        <v>989</v>
      </c>
      <c r="S3419" t="s">
        <v>990</v>
      </c>
    </row>
    <row r="3420" spans="1:19" x14ac:dyDescent="0.25">
      <c r="A3420" s="54">
        <f>_xlfn.XLOOKUP(B3420,'School Lookup'!D:D,'School Lookup'!F:F,0)</f>
        <v>251672</v>
      </c>
      <c r="B3420" s="54" t="str">
        <f>_xlfn.XLOOKUP(C3420,'School Lookup'!A:A,'School Lookup'!D:D,_xlfn.XLOOKUP(C3420,'School Lookup'!B:B,'School Lookup'!D:D,_xlfn.XLOOKUP(C3420,'School Lookup'!C:C,'School Lookup'!D:D,0)))</f>
        <v>Park Schools Federation</v>
      </c>
      <c r="C3420" t="s">
        <v>40</v>
      </c>
      <c r="D3420" t="s">
        <v>1822</v>
      </c>
      <c r="E3420" t="s">
        <v>16</v>
      </c>
      <c r="F3420" t="s">
        <v>734</v>
      </c>
      <c r="G3420" t="s">
        <v>235</v>
      </c>
      <c r="H3420" t="s">
        <v>228</v>
      </c>
      <c r="I3420" t="s">
        <v>980</v>
      </c>
      <c r="J3420" t="s">
        <v>981</v>
      </c>
      <c r="K3420" s="4">
        <v>46042</v>
      </c>
      <c r="L3420" s="5">
        <v>0.50624999999999998</v>
      </c>
      <c r="M3420" t="s">
        <v>953</v>
      </c>
      <c r="N3420" s="5">
        <v>3.8194444444444446E-4</v>
      </c>
      <c r="O3420" t="s">
        <v>982</v>
      </c>
      <c r="P3420">
        <v>0.04</v>
      </c>
      <c r="Q3420">
        <v>20</v>
      </c>
      <c r="R3420" t="s">
        <v>998</v>
      </c>
      <c r="S3420" t="s">
        <v>987</v>
      </c>
    </row>
    <row r="3421" spans="1:19" x14ac:dyDescent="0.25">
      <c r="A3421" s="54">
        <f>_xlfn.XLOOKUP(B3421,'School Lookup'!D:D,'School Lookup'!F:F,0)</f>
        <v>251672</v>
      </c>
      <c r="B3421" s="54" t="str">
        <f>_xlfn.XLOOKUP(C3421,'School Lookup'!A:A,'School Lookup'!D:D,_xlfn.XLOOKUP(C3421,'School Lookup'!B:B,'School Lookup'!D:D,_xlfn.XLOOKUP(C3421,'School Lookup'!C:C,'School Lookup'!D:D,0)))</f>
        <v>Park Schools Federation</v>
      </c>
      <c r="C3421" t="s">
        <v>40</v>
      </c>
      <c r="D3421" t="s">
        <v>2317</v>
      </c>
      <c r="E3421" t="s">
        <v>16</v>
      </c>
      <c r="F3421" t="s">
        <v>734</v>
      </c>
      <c r="G3421" t="s">
        <v>235</v>
      </c>
      <c r="H3421" t="s">
        <v>228</v>
      </c>
      <c r="I3421" t="s">
        <v>980</v>
      </c>
      <c r="J3421" t="s">
        <v>981</v>
      </c>
      <c r="K3421" s="4">
        <v>46042</v>
      </c>
      <c r="L3421" s="5">
        <v>0.50624999999999998</v>
      </c>
      <c r="M3421" t="s">
        <v>953</v>
      </c>
      <c r="N3421" s="5">
        <v>2.199074074074074E-4</v>
      </c>
      <c r="O3421" t="s">
        <v>982</v>
      </c>
      <c r="P3421">
        <v>2.3E-2</v>
      </c>
      <c r="Q3421">
        <v>20</v>
      </c>
      <c r="R3421" t="s">
        <v>998</v>
      </c>
      <c r="S3421" t="s">
        <v>987</v>
      </c>
    </row>
    <row r="3422" spans="1:19" x14ac:dyDescent="0.25">
      <c r="A3422" s="54">
        <f>_xlfn.XLOOKUP(B3422,'School Lookup'!D:D,'School Lookup'!F:F,0)</f>
        <v>251672</v>
      </c>
      <c r="B3422" s="54" t="str">
        <f>_xlfn.XLOOKUP(C3422,'School Lookup'!A:A,'School Lookup'!D:D,_xlfn.XLOOKUP(C3422,'School Lookup'!B:B,'School Lookup'!D:D,_xlfn.XLOOKUP(C3422,'School Lookup'!C:C,'School Lookup'!D:D,0)))</f>
        <v>Park Schools Federation</v>
      </c>
      <c r="C3422" t="s">
        <v>40</v>
      </c>
      <c r="D3422" t="s">
        <v>1184</v>
      </c>
      <c r="E3422" t="s">
        <v>16</v>
      </c>
      <c r="F3422" t="s">
        <v>734</v>
      </c>
      <c r="G3422" t="s">
        <v>235</v>
      </c>
      <c r="H3422" t="s">
        <v>228</v>
      </c>
      <c r="I3422" t="s">
        <v>980</v>
      </c>
      <c r="J3422" t="s">
        <v>981</v>
      </c>
      <c r="K3422" s="4">
        <v>46042</v>
      </c>
      <c r="L3422" s="5">
        <v>0.51736111111111116</v>
      </c>
      <c r="M3422" t="s">
        <v>953</v>
      </c>
      <c r="N3422" s="5">
        <v>1.1574074074074075E-4</v>
      </c>
      <c r="O3422" t="s">
        <v>982</v>
      </c>
      <c r="P3422">
        <v>0.02</v>
      </c>
      <c r="Q3422">
        <v>20</v>
      </c>
      <c r="R3422" t="s">
        <v>986</v>
      </c>
      <c r="S3422" t="s">
        <v>987</v>
      </c>
    </row>
    <row r="3423" spans="1:19" x14ac:dyDescent="0.25">
      <c r="A3423" s="54">
        <f>_xlfn.XLOOKUP(B3423,'School Lookup'!D:D,'School Lookup'!F:F,0)</f>
        <v>251672</v>
      </c>
      <c r="B3423" s="54" t="str">
        <f>_xlfn.XLOOKUP(C3423,'School Lookup'!A:A,'School Lookup'!D:D,_xlfn.XLOOKUP(C3423,'School Lookup'!B:B,'School Lookup'!D:D,_xlfn.XLOOKUP(C3423,'School Lookup'!C:C,'School Lookup'!D:D,0)))</f>
        <v>Park Schools Federation</v>
      </c>
      <c r="C3423" t="s">
        <v>40</v>
      </c>
      <c r="D3423" t="s">
        <v>1508</v>
      </c>
      <c r="E3423" t="s">
        <v>16</v>
      </c>
      <c r="F3423" t="s">
        <v>734</v>
      </c>
      <c r="G3423" t="s">
        <v>235</v>
      </c>
      <c r="H3423" t="s">
        <v>228</v>
      </c>
      <c r="I3423" t="s">
        <v>980</v>
      </c>
      <c r="J3423" t="s">
        <v>981</v>
      </c>
      <c r="K3423" s="4">
        <v>46042</v>
      </c>
      <c r="L3423" s="5">
        <v>0.53263888888888888</v>
      </c>
      <c r="M3423" t="s">
        <v>953</v>
      </c>
      <c r="N3423" s="5">
        <v>2.3148148148148149E-4</v>
      </c>
      <c r="O3423" t="s">
        <v>982</v>
      </c>
      <c r="P3423">
        <v>0.05</v>
      </c>
      <c r="Q3423">
        <v>20</v>
      </c>
      <c r="R3423" t="s">
        <v>1074</v>
      </c>
      <c r="S3423" t="s">
        <v>990</v>
      </c>
    </row>
    <row r="3424" spans="1:19" x14ac:dyDescent="0.25">
      <c r="A3424" s="54">
        <f>_xlfn.XLOOKUP(B3424,'School Lookup'!D:D,'School Lookup'!F:F,0)</f>
        <v>251672</v>
      </c>
      <c r="B3424" s="54" t="str">
        <f>_xlfn.XLOOKUP(C3424,'School Lookup'!A:A,'School Lookup'!D:D,_xlfn.XLOOKUP(C3424,'School Lookup'!B:B,'School Lookup'!D:D,_xlfn.XLOOKUP(C3424,'School Lookup'!C:C,'School Lookup'!D:D,0)))</f>
        <v>Park Schools Federation</v>
      </c>
      <c r="C3424" t="s">
        <v>40</v>
      </c>
      <c r="D3424" t="s">
        <v>1512</v>
      </c>
      <c r="E3424" t="s">
        <v>16</v>
      </c>
      <c r="F3424" t="s">
        <v>734</v>
      </c>
      <c r="G3424" t="s">
        <v>235</v>
      </c>
      <c r="H3424" t="s">
        <v>228</v>
      </c>
      <c r="I3424" t="s">
        <v>980</v>
      </c>
      <c r="J3424" t="s">
        <v>981</v>
      </c>
      <c r="K3424" s="4">
        <v>46042</v>
      </c>
      <c r="L3424" s="5">
        <v>0.53333333333333333</v>
      </c>
      <c r="M3424" t="s">
        <v>953</v>
      </c>
      <c r="N3424" s="5">
        <v>4.5138888888888887E-4</v>
      </c>
      <c r="O3424" t="s">
        <v>982</v>
      </c>
      <c r="P3424">
        <v>4.7E-2</v>
      </c>
      <c r="Q3424">
        <v>20</v>
      </c>
      <c r="R3424" t="s">
        <v>998</v>
      </c>
      <c r="S3424" t="s">
        <v>987</v>
      </c>
    </row>
    <row r="3425" spans="1:19" x14ac:dyDescent="0.25">
      <c r="A3425" s="54">
        <f>_xlfn.XLOOKUP(B3425,'School Lookup'!D:D,'School Lookup'!F:F,0)</f>
        <v>251672</v>
      </c>
      <c r="B3425" s="54" t="str">
        <f>_xlfn.XLOOKUP(C3425,'School Lookup'!A:A,'School Lookup'!D:D,_xlfn.XLOOKUP(C3425,'School Lookup'!B:B,'School Lookup'!D:D,_xlfn.XLOOKUP(C3425,'School Lookup'!C:C,'School Lookup'!D:D,0)))</f>
        <v>Park Schools Federation</v>
      </c>
      <c r="C3425" t="s">
        <v>40</v>
      </c>
      <c r="D3425" t="s">
        <v>2164</v>
      </c>
      <c r="E3425" t="s">
        <v>16</v>
      </c>
      <c r="F3425" t="s">
        <v>734</v>
      </c>
      <c r="G3425" t="s">
        <v>235</v>
      </c>
      <c r="H3425" t="s">
        <v>228</v>
      </c>
      <c r="I3425" t="s">
        <v>980</v>
      </c>
      <c r="J3425" t="s">
        <v>981</v>
      </c>
      <c r="K3425" s="4">
        <v>46042</v>
      </c>
      <c r="L3425" s="5">
        <v>0.53333333333333333</v>
      </c>
      <c r="M3425" t="s">
        <v>953</v>
      </c>
      <c r="N3425" s="5">
        <v>4.1666666666666669E-4</v>
      </c>
      <c r="O3425" t="s">
        <v>982</v>
      </c>
      <c r="P3425">
        <v>4.2999999999999997E-2</v>
      </c>
      <c r="Q3425">
        <v>20</v>
      </c>
      <c r="R3425" t="s">
        <v>998</v>
      </c>
      <c r="S3425" t="s">
        <v>987</v>
      </c>
    </row>
    <row r="3426" spans="1:19" x14ac:dyDescent="0.25">
      <c r="A3426" s="54">
        <f>_xlfn.XLOOKUP(B3426,'School Lookup'!D:D,'School Lookup'!F:F,0)</f>
        <v>251672</v>
      </c>
      <c r="B3426" s="54" t="str">
        <f>_xlfn.XLOOKUP(C3426,'School Lookup'!A:A,'School Lookup'!D:D,_xlfn.XLOOKUP(C3426,'School Lookup'!B:B,'School Lookup'!D:D,_xlfn.XLOOKUP(C3426,'School Lookup'!C:C,'School Lookup'!D:D,0)))</f>
        <v>Park Schools Federation</v>
      </c>
      <c r="C3426" t="s">
        <v>40</v>
      </c>
      <c r="D3426" t="s">
        <v>1324</v>
      </c>
      <c r="E3426" t="s">
        <v>16</v>
      </c>
      <c r="F3426" t="s">
        <v>734</v>
      </c>
      <c r="G3426" t="s">
        <v>235</v>
      </c>
      <c r="H3426" t="s">
        <v>228</v>
      </c>
      <c r="I3426" t="s">
        <v>980</v>
      </c>
      <c r="J3426" t="s">
        <v>981</v>
      </c>
      <c r="K3426" s="4">
        <v>46042</v>
      </c>
      <c r="L3426" s="5">
        <v>0.53888888888888886</v>
      </c>
      <c r="M3426" t="s">
        <v>953</v>
      </c>
      <c r="N3426" s="5">
        <v>5.4398148148148144E-4</v>
      </c>
      <c r="O3426" t="s">
        <v>982</v>
      </c>
      <c r="P3426">
        <v>5.6000000000000001E-2</v>
      </c>
      <c r="Q3426">
        <v>20</v>
      </c>
      <c r="R3426" t="s">
        <v>998</v>
      </c>
      <c r="S3426" t="s">
        <v>987</v>
      </c>
    </row>
    <row r="3427" spans="1:19" x14ac:dyDescent="0.25">
      <c r="A3427" s="54">
        <f>_xlfn.XLOOKUP(B3427,'School Lookup'!D:D,'School Lookup'!F:F,0)</f>
        <v>251672</v>
      </c>
      <c r="B3427" s="54" t="str">
        <f>_xlfn.XLOOKUP(C3427,'School Lookup'!A:A,'School Lookup'!D:D,_xlfn.XLOOKUP(C3427,'School Lookup'!B:B,'School Lookup'!D:D,_xlfn.XLOOKUP(C3427,'School Lookup'!C:C,'School Lookup'!D:D,0)))</f>
        <v>Park Schools Federation</v>
      </c>
      <c r="C3427" t="s">
        <v>40</v>
      </c>
      <c r="D3427" t="s">
        <v>2318</v>
      </c>
      <c r="E3427" t="s">
        <v>16</v>
      </c>
      <c r="F3427" t="s">
        <v>734</v>
      </c>
      <c r="G3427" t="s">
        <v>235</v>
      </c>
      <c r="H3427" t="s">
        <v>228</v>
      </c>
      <c r="I3427" t="s">
        <v>980</v>
      </c>
      <c r="J3427" t="s">
        <v>981</v>
      </c>
      <c r="K3427" s="4">
        <v>46042</v>
      </c>
      <c r="L3427" s="5">
        <v>0.53888888888888886</v>
      </c>
      <c r="M3427" t="s">
        <v>953</v>
      </c>
      <c r="N3427" s="5">
        <v>2.6620370370370372E-4</v>
      </c>
      <c r="O3427" t="s">
        <v>982</v>
      </c>
      <c r="P3427">
        <v>2.8000000000000001E-2</v>
      </c>
      <c r="Q3427">
        <v>20</v>
      </c>
      <c r="R3427" t="s">
        <v>1006</v>
      </c>
      <c r="S3427" t="s">
        <v>994</v>
      </c>
    </row>
    <row r="3428" spans="1:19" x14ac:dyDescent="0.25">
      <c r="A3428" s="54">
        <f>_xlfn.XLOOKUP(B3428,'School Lookup'!D:D,'School Lookup'!F:F,0)</f>
        <v>251672</v>
      </c>
      <c r="B3428" s="54" t="str">
        <f>_xlfn.XLOOKUP(C3428,'School Lookup'!A:A,'School Lookup'!D:D,_xlfn.XLOOKUP(C3428,'School Lookup'!B:B,'School Lookup'!D:D,_xlfn.XLOOKUP(C3428,'School Lookup'!C:C,'School Lookup'!D:D,0)))</f>
        <v>Park Schools Federation</v>
      </c>
      <c r="C3428" t="s">
        <v>40</v>
      </c>
      <c r="D3428" t="s">
        <v>1961</v>
      </c>
      <c r="E3428" t="s">
        <v>16</v>
      </c>
      <c r="F3428" t="s">
        <v>734</v>
      </c>
      <c r="G3428" t="s">
        <v>235</v>
      </c>
      <c r="H3428" t="s">
        <v>228</v>
      </c>
      <c r="I3428" t="s">
        <v>980</v>
      </c>
      <c r="J3428" t="s">
        <v>981</v>
      </c>
      <c r="K3428" s="4">
        <v>46042</v>
      </c>
      <c r="L3428" s="5">
        <v>0.54027777777777775</v>
      </c>
      <c r="M3428" t="s">
        <v>953</v>
      </c>
      <c r="N3428" s="5">
        <v>3.4722222222222222E-5</v>
      </c>
      <c r="O3428" t="s">
        <v>982</v>
      </c>
      <c r="P3428">
        <v>0.02</v>
      </c>
      <c r="Q3428">
        <v>20</v>
      </c>
      <c r="R3428" t="s">
        <v>983</v>
      </c>
      <c r="S3428" t="s">
        <v>984</v>
      </c>
    </row>
    <row r="3429" spans="1:19" x14ac:dyDescent="0.25">
      <c r="A3429" s="54">
        <f>_xlfn.XLOOKUP(B3429,'School Lookup'!D:D,'School Lookup'!F:F,0)</f>
        <v>251672</v>
      </c>
      <c r="B3429" s="54" t="str">
        <f>_xlfn.XLOOKUP(C3429,'School Lookup'!A:A,'School Lookup'!D:D,_xlfn.XLOOKUP(C3429,'School Lookup'!B:B,'School Lookup'!D:D,_xlfn.XLOOKUP(C3429,'School Lookup'!C:C,'School Lookup'!D:D,0)))</f>
        <v>Park Schools Federation</v>
      </c>
      <c r="C3429" t="s">
        <v>40</v>
      </c>
      <c r="D3429" t="s">
        <v>1191</v>
      </c>
      <c r="E3429" t="s">
        <v>16</v>
      </c>
      <c r="F3429" t="s">
        <v>734</v>
      </c>
      <c r="G3429" t="s">
        <v>235</v>
      </c>
      <c r="H3429" t="s">
        <v>228</v>
      </c>
      <c r="I3429" t="s">
        <v>980</v>
      </c>
      <c r="J3429" t="s">
        <v>981</v>
      </c>
      <c r="K3429" s="4">
        <v>46042</v>
      </c>
      <c r="L3429" s="5">
        <v>0.54027777777777775</v>
      </c>
      <c r="M3429" t="s">
        <v>953</v>
      </c>
      <c r="N3429" s="5">
        <v>2.4305555555555555E-4</v>
      </c>
      <c r="O3429" t="s">
        <v>982</v>
      </c>
      <c r="P3429">
        <v>2.5000000000000001E-2</v>
      </c>
      <c r="Q3429">
        <v>20</v>
      </c>
      <c r="R3429" t="s">
        <v>983</v>
      </c>
      <c r="S3429" t="s">
        <v>984</v>
      </c>
    </row>
    <row r="3430" spans="1:19" x14ac:dyDescent="0.25">
      <c r="A3430" s="54">
        <f>_xlfn.XLOOKUP(B3430,'School Lookup'!D:D,'School Lookup'!F:F,0)</f>
        <v>251672</v>
      </c>
      <c r="B3430" s="54" t="str">
        <f>_xlfn.XLOOKUP(C3430,'School Lookup'!A:A,'School Lookup'!D:D,_xlfn.XLOOKUP(C3430,'School Lookup'!B:B,'School Lookup'!D:D,_xlfn.XLOOKUP(C3430,'School Lookup'!C:C,'School Lookup'!D:D,0)))</f>
        <v>Park Schools Federation</v>
      </c>
      <c r="C3430" t="s">
        <v>40</v>
      </c>
      <c r="D3430" t="s">
        <v>1410</v>
      </c>
      <c r="E3430" t="s">
        <v>16</v>
      </c>
      <c r="F3430" t="s">
        <v>734</v>
      </c>
      <c r="G3430" t="s">
        <v>235</v>
      </c>
      <c r="H3430" t="s">
        <v>228</v>
      </c>
      <c r="I3430" t="s">
        <v>980</v>
      </c>
      <c r="J3430" t="s">
        <v>981</v>
      </c>
      <c r="K3430" s="4">
        <v>46042</v>
      </c>
      <c r="L3430" s="5">
        <v>0.55138888888888893</v>
      </c>
      <c r="M3430" t="s">
        <v>953</v>
      </c>
      <c r="N3430" s="5">
        <v>8.2175925925925927E-4</v>
      </c>
      <c r="O3430" t="s">
        <v>982</v>
      </c>
      <c r="P3430">
        <v>8.5000000000000006E-2</v>
      </c>
      <c r="Q3430">
        <v>20</v>
      </c>
      <c r="R3430" t="s">
        <v>983</v>
      </c>
      <c r="S3430" t="s">
        <v>984</v>
      </c>
    </row>
    <row r="3431" spans="1:19" x14ac:dyDescent="0.25">
      <c r="A3431" s="54">
        <f>_xlfn.XLOOKUP(B3431,'School Lookup'!D:D,'School Lookup'!F:F,0)</f>
        <v>251672</v>
      </c>
      <c r="B3431" s="54" t="str">
        <f>_xlfn.XLOOKUP(C3431,'School Lookup'!A:A,'School Lookup'!D:D,_xlfn.XLOOKUP(C3431,'School Lookup'!B:B,'School Lookup'!D:D,_xlfn.XLOOKUP(C3431,'School Lookup'!C:C,'School Lookup'!D:D,0)))</f>
        <v>Park Schools Federation</v>
      </c>
      <c r="C3431" t="s">
        <v>40</v>
      </c>
      <c r="D3431" t="s">
        <v>1514</v>
      </c>
      <c r="E3431" t="s">
        <v>16</v>
      </c>
      <c r="F3431" t="s">
        <v>734</v>
      </c>
      <c r="G3431" t="s">
        <v>235</v>
      </c>
      <c r="H3431" t="s">
        <v>228</v>
      </c>
      <c r="I3431" t="s">
        <v>980</v>
      </c>
      <c r="J3431" t="s">
        <v>981</v>
      </c>
      <c r="K3431" s="4">
        <v>46042</v>
      </c>
      <c r="L3431" s="5">
        <v>0.55277777777777781</v>
      </c>
      <c r="M3431" t="s">
        <v>953</v>
      </c>
      <c r="N3431" s="5">
        <v>7.8703703703703705E-4</v>
      </c>
      <c r="O3431" t="s">
        <v>982</v>
      </c>
      <c r="P3431">
        <v>8.1000000000000003E-2</v>
      </c>
      <c r="Q3431">
        <v>20</v>
      </c>
      <c r="R3431" t="s">
        <v>998</v>
      </c>
      <c r="S3431" t="s">
        <v>987</v>
      </c>
    </row>
    <row r="3432" spans="1:19" x14ac:dyDescent="0.25">
      <c r="A3432" s="54">
        <f>_xlfn.XLOOKUP(B3432,'School Lookup'!D:D,'School Lookup'!F:F,0)</f>
        <v>251672</v>
      </c>
      <c r="B3432" s="54" t="str">
        <f>_xlfn.XLOOKUP(C3432,'School Lookup'!A:A,'School Lookup'!D:D,_xlfn.XLOOKUP(C3432,'School Lookup'!B:B,'School Lookup'!D:D,_xlfn.XLOOKUP(C3432,'School Lookup'!C:C,'School Lookup'!D:D,0)))</f>
        <v>Park Schools Federation</v>
      </c>
      <c r="C3432" t="s">
        <v>40</v>
      </c>
      <c r="D3432" t="s">
        <v>2064</v>
      </c>
      <c r="E3432" t="s">
        <v>16</v>
      </c>
      <c r="F3432" t="s">
        <v>734</v>
      </c>
      <c r="G3432" t="s">
        <v>235</v>
      </c>
      <c r="H3432" t="s">
        <v>228</v>
      </c>
      <c r="I3432" t="s">
        <v>980</v>
      </c>
      <c r="J3432" t="s">
        <v>981</v>
      </c>
      <c r="K3432" s="4">
        <v>46042</v>
      </c>
      <c r="L3432" s="5">
        <v>0.5541666666666667</v>
      </c>
      <c r="M3432" t="s">
        <v>953</v>
      </c>
      <c r="N3432" s="5">
        <v>3.3564814814814812E-4</v>
      </c>
      <c r="O3432" t="s">
        <v>982</v>
      </c>
      <c r="P3432">
        <v>3.5000000000000003E-2</v>
      </c>
      <c r="Q3432">
        <v>20</v>
      </c>
      <c r="R3432" t="s">
        <v>986</v>
      </c>
      <c r="S3432" t="s">
        <v>987</v>
      </c>
    </row>
    <row r="3433" spans="1:19" x14ac:dyDescent="0.25">
      <c r="A3433" s="54">
        <f>_xlfn.XLOOKUP(B3433,'School Lookup'!D:D,'School Lookup'!F:F,0)</f>
        <v>251672</v>
      </c>
      <c r="B3433" s="54" t="str">
        <f>_xlfn.XLOOKUP(C3433,'School Lookup'!A:A,'School Lookup'!D:D,_xlfn.XLOOKUP(C3433,'School Lookup'!B:B,'School Lookup'!D:D,_xlfn.XLOOKUP(C3433,'School Lookup'!C:C,'School Lookup'!D:D,0)))</f>
        <v>Park Schools Federation</v>
      </c>
      <c r="C3433" t="s">
        <v>40</v>
      </c>
      <c r="D3433" t="s">
        <v>2243</v>
      </c>
      <c r="E3433" t="s">
        <v>16</v>
      </c>
      <c r="F3433" t="s">
        <v>734</v>
      </c>
      <c r="G3433" t="s">
        <v>235</v>
      </c>
      <c r="H3433" t="s">
        <v>228</v>
      </c>
      <c r="I3433" t="s">
        <v>980</v>
      </c>
      <c r="J3433" t="s">
        <v>981</v>
      </c>
      <c r="K3433" s="4">
        <v>46042</v>
      </c>
      <c r="L3433" s="5">
        <v>0.56111111111111112</v>
      </c>
      <c r="M3433" t="s">
        <v>953</v>
      </c>
      <c r="N3433" s="5">
        <v>1.8518518518518518E-4</v>
      </c>
      <c r="O3433" t="s">
        <v>982</v>
      </c>
      <c r="P3433">
        <v>0.02</v>
      </c>
      <c r="Q3433">
        <v>20</v>
      </c>
      <c r="R3433" t="s">
        <v>998</v>
      </c>
      <c r="S3433" t="s">
        <v>987</v>
      </c>
    </row>
    <row r="3434" spans="1:19" x14ac:dyDescent="0.25">
      <c r="A3434" s="54">
        <f>_xlfn.XLOOKUP(B3434,'School Lookup'!D:D,'School Lookup'!F:F,0)</f>
        <v>251672</v>
      </c>
      <c r="B3434" s="54" t="str">
        <f>_xlfn.XLOOKUP(C3434,'School Lookup'!A:A,'School Lookup'!D:D,_xlfn.XLOOKUP(C3434,'School Lookup'!B:B,'School Lookup'!D:D,_xlfn.XLOOKUP(C3434,'School Lookup'!C:C,'School Lookup'!D:D,0)))</f>
        <v>Park Schools Federation</v>
      </c>
      <c r="C3434" t="s">
        <v>40</v>
      </c>
      <c r="D3434" t="s">
        <v>985</v>
      </c>
      <c r="E3434" t="s">
        <v>16</v>
      </c>
      <c r="F3434" t="s">
        <v>734</v>
      </c>
      <c r="G3434" t="s">
        <v>235</v>
      </c>
      <c r="H3434" t="s">
        <v>228</v>
      </c>
      <c r="I3434" t="s">
        <v>980</v>
      </c>
      <c r="J3434" t="s">
        <v>981</v>
      </c>
      <c r="K3434" s="4">
        <v>46042</v>
      </c>
      <c r="L3434" s="5">
        <v>0.56180555555555556</v>
      </c>
      <c r="M3434" t="s">
        <v>953</v>
      </c>
      <c r="N3434" s="5">
        <v>2.6620370370370372E-4</v>
      </c>
      <c r="O3434" t="s">
        <v>982</v>
      </c>
      <c r="P3434">
        <v>2.8000000000000001E-2</v>
      </c>
      <c r="Q3434">
        <v>20</v>
      </c>
      <c r="R3434" t="s">
        <v>986</v>
      </c>
      <c r="S3434" t="s">
        <v>987</v>
      </c>
    </row>
    <row r="3435" spans="1:19" x14ac:dyDescent="0.25">
      <c r="A3435" s="54">
        <f>_xlfn.XLOOKUP(B3435,'School Lookup'!D:D,'School Lookup'!F:F,0)</f>
        <v>251672</v>
      </c>
      <c r="B3435" s="54" t="str">
        <f>_xlfn.XLOOKUP(C3435,'School Lookup'!A:A,'School Lookup'!D:D,_xlfn.XLOOKUP(C3435,'School Lookup'!B:B,'School Lookup'!D:D,_xlfn.XLOOKUP(C3435,'School Lookup'!C:C,'School Lookup'!D:D,0)))</f>
        <v>Park Schools Federation</v>
      </c>
      <c r="C3435" t="s">
        <v>40</v>
      </c>
      <c r="D3435" t="s">
        <v>1173</v>
      </c>
      <c r="E3435" t="s">
        <v>16</v>
      </c>
      <c r="F3435" t="s">
        <v>734</v>
      </c>
      <c r="G3435" t="s">
        <v>235</v>
      </c>
      <c r="H3435" t="s">
        <v>228</v>
      </c>
      <c r="I3435" t="s">
        <v>980</v>
      </c>
      <c r="J3435" t="s">
        <v>981</v>
      </c>
      <c r="K3435" s="4">
        <v>46042</v>
      </c>
      <c r="L3435" s="5">
        <v>0.56180555555555556</v>
      </c>
      <c r="M3435" t="s">
        <v>953</v>
      </c>
      <c r="N3435" s="5">
        <v>3.0092592592592595E-4</v>
      </c>
      <c r="O3435" t="s">
        <v>982</v>
      </c>
      <c r="P3435">
        <v>3.1E-2</v>
      </c>
      <c r="Q3435">
        <v>20</v>
      </c>
      <c r="R3435" t="s">
        <v>983</v>
      </c>
      <c r="S3435" t="s">
        <v>984</v>
      </c>
    </row>
    <row r="3436" spans="1:19" x14ac:dyDescent="0.25">
      <c r="A3436" s="54">
        <f>_xlfn.XLOOKUP(B3436,'School Lookup'!D:D,'School Lookup'!F:F,0)</f>
        <v>251672</v>
      </c>
      <c r="B3436" s="54" t="str">
        <f>_xlfn.XLOOKUP(C3436,'School Lookup'!A:A,'School Lookup'!D:D,_xlfn.XLOOKUP(C3436,'School Lookup'!B:B,'School Lookup'!D:D,_xlfn.XLOOKUP(C3436,'School Lookup'!C:C,'School Lookup'!D:D,0)))</f>
        <v>Park Schools Federation</v>
      </c>
      <c r="C3436" t="s">
        <v>40</v>
      </c>
      <c r="D3436" t="s">
        <v>1718</v>
      </c>
      <c r="E3436" t="s">
        <v>16</v>
      </c>
      <c r="F3436" t="s">
        <v>734</v>
      </c>
      <c r="G3436" t="s">
        <v>235</v>
      </c>
      <c r="H3436" t="s">
        <v>228</v>
      </c>
      <c r="I3436" t="s">
        <v>980</v>
      </c>
      <c r="J3436" t="s">
        <v>981</v>
      </c>
      <c r="K3436" s="4">
        <v>46042</v>
      </c>
      <c r="L3436" s="5">
        <v>0.5625</v>
      </c>
      <c r="M3436" t="s">
        <v>953</v>
      </c>
      <c r="N3436" s="5">
        <v>3.1250000000000001E-4</v>
      </c>
      <c r="O3436" t="s">
        <v>982</v>
      </c>
      <c r="P3436">
        <v>0.105</v>
      </c>
      <c r="Q3436">
        <v>20</v>
      </c>
      <c r="R3436" t="s">
        <v>1263</v>
      </c>
      <c r="S3436" t="s">
        <v>1264</v>
      </c>
    </row>
    <row r="3437" spans="1:19" x14ac:dyDescent="0.25">
      <c r="A3437" s="54">
        <f>_xlfn.XLOOKUP(B3437,'School Lookup'!D:D,'School Lookup'!F:F,0)</f>
        <v>251672</v>
      </c>
      <c r="B3437" s="54" t="str">
        <f>_xlfn.XLOOKUP(C3437,'School Lookup'!A:A,'School Lookup'!D:D,_xlfn.XLOOKUP(C3437,'School Lookup'!B:B,'School Lookup'!D:D,_xlfn.XLOOKUP(C3437,'School Lookup'!C:C,'School Lookup'!D:D,0)))</f>
        <v>Park Schools Federation</v>
      </c>
      <c r="C3437" t="s">
        <v>40</v>
      </c>
      <c r="D3437" t="s">
        <v>2319</v>
      </c>
      <c r="E3437" t="s">
        <v>16</v>
      </c>
      <c r="F3437" t="s">
        <v>734</v>
      </c>
      <c r="G3437" t="s">
        <v>235</v>
      </c>
      <c r="H3437" t="s">
        <v>228</v>
      </c>
      <c r="I3437" t="s">
        <v>980</v>
      </c>
      <c r="J3437" t="s">
        <v>981</v>
      </c>
      <c r="K3437" s="4">
        <v>46042</v>
      </c>
      <c r="L3437" s="5">
        <v>0.56458333333333333</v>
      </c>
      <c r="M3437" t="s">
        <v>953</v>
      </c>
      <c r="N3437" s="5">
        <v>2.5462962962962961E-4</v>
      </c>
      <c r="O3437" t="s">
        <v>982</v>
      </c>
      <c r="P3437">
        <v>2.7E-2</v>
      </c>
      <c r="Q3437">
        <v>20</v>
      </c>
      <c r="R3437" t="s">
        <v>998</v>
      </c>
      <c r="S3437" t="s">
        <v>987</v>
      </c>
    </row>
    <row r="3438" spans="1:19" x14ac:dyDescent="0.25">
      <c r="A3438" s="54">
        <f>_xlfn.XLOOKUP(B3438,'School Lookup'!D:D,'School Lookup'!F:F,0)</f>
        <v>251672</v>
      </c>
      <c r="B3438" s="54" t="str">
        <f>_xlfn.XLOOKUP(C3438,'School Lookup'!A:A,'School Lookup'!D:D,_xlfn.XLOOKUP(C3438,'School Lookup'!B:B,'School Lookup'!D:D,_xlfn.XLOOKUP(C3438,'School Lookup'!C:C,'School Lookup'!D:D,0)))</f>
        <v>Park Schools Federation</v>
      </c>
      <c r="C3438" t="s">
        <v>40</v>
      </c>
      <c r="D3438" t="s">
        <v>1955</v>
      </c>
      <c r="E3438" t="s">
        <v>16</v>
      </c>
      <c r="F3438" t="s">
        <v>734</v>
      </c>
      <c r="G3438" t="s">
        <v>235</v>
      </c>
      <c r="H3438" t="s">
        <v>228</v>
      </c>
      <c r="I3438" t="s">
        <v>980</v>
      </c>
      <c r="J3438" t="s">
        <v>981</v>
      </c>
      <c r="K3438" s="4">
        <v>46042</v>
      </c>
      <c r="L3438" s="5">
        <v>0.56527777777777777</v>
      </c>
      <c r="M3438" t="s">
        <v>953</v>
      </c>
      <c r="N3438" s="5">
        <v>2.7777777777777778E-4</v>
      </c>
      <c r="O3438" t="s">
        <v>982</v>
      </c>
      <c r="P3438">
        <v>0.105</v>
      </c>
      <c r="Q3438">
        <v>20</v>
      </c>
      <c r="R3438" t="s">
        <v>1263</v>
      </c>
      <c r="S3438" t="s">
        <v>1264</v>
      </c>
    </row>
    <row r="3439" spans="1:19" x14ac:dyDescent="0.25">
      <c r="A3439" s="54">
        <f>_xlfn.XLOOKUP(B3439,'School Lookup'!D:D,'School Lookup'!F:F,0)</f>
        <v>251672</v>
      </c>
      <c r="B3439" s="54" t="str">
        <f>_xlfn.XLOOKUP(C3439,'School Lookup'!A:A,'School Lookup'!D:D,_xlfn.XLOOKUP(C3439,'School Lookup'!B:B,'School Lookup'!D:D,_xlfn.XLOOKUP(C3439,'School Lookup'!C:C,'School Lookup'!D:D,0)))</f>
        <v>Park Schools Federation</v>
      </c>
      <c r="C3439" t="s">
        <v>40</v>
      </c>
      <c r="D3439" t="s">
        <v>985</v>
      </c>
      <c r="E3439" t="s">
        <v>16</v>
      </c>
      <c r="F3439" t="s">
        <v>734</v>
      </c>
      <c r="G3439" t="s">
        <v>235</v>
      </c>
      <c r="H3439" t="s">
        <v>228</v>
      </c>
      <c r="I3439" t="s">
        <v>980</v>
      </c>
      <c r="J3439" t="s">
        <v>981</v>
      </c>
      <c r="K3439" s="4">
        <v>46042</v>
      </c>
      <c r="L3439" s="5">
        <v>0.56597222222222221</v>
      </c>
      <c r="M3439" t="s">
        <v>953</v>
      </c>
      <c r="N3439" s="5">
        <v>2.8935185185185184E-4</v>
      </c>
      <c r="O3439" t="s">
        <v>982</v>
      </c>
      <c r="P3439">
        <v>0.03</v>
      </c>
      <c r="Q3439">
        <v>20</v>
      </c>
      <c r="R3439" t="s">
        <v>986</v>
      </c>
      <c r="S3439" t="s">
        <v>987</v>
      </c>
    </row>
    <row r="3440" spans="1:19" x14ac:dyDescent="0.25">
      <c r="A3440" s="54">
        <f>_xlfn.XLOOKUP(B3440,'School Lookup'!D:D,'School Lookup'!F:F,0)</f>
        <v>251672</v>
      </c>
      <c r="B3440" s="54" t="str">
        <f>_xlfn.XLOOKUP(C3440,'School Lookup'!A:A,'School Lookup'!D:D,_xlfn.XLOOKUP(C3440,'School Lookup'!B:B,'School Lookup'!D:D,_xlfn.XLOOKUP(C3440,'School Lookup'!C:C,'School Lookup'!D:D,0)))</f>
        <v>Park Schools Federation</v>
      </c>
      <c r="C3440" t="s">
        <v>40</v>
      </c>
      <c r="D3440" t="s">
        <v>1652</v>
      </c>
      <c r="E3440" t="s">
        <v>16</v>
      </c>
      <c r="F3440" t="s">
        <v>734</v>
      </c>
      <c r="G3440" t="s">
        <v>235</v>
      </c>
      <c r="H3440" t="s">
        <v>228</v>
      </c>
      <c r="I3440" t="s">
        <v>980</v>
      </c>
      <c r="J3440" t="s">
        <v>981</v>
      </c>
      <c r="K3440" s="4">
        <v>46042</v>
      </c>
      <c r="L3440" s="5">
        <v>0.56597222222222221</v>
      </c>
      <c r="M3440" t="s">
        <v>953</v>
      </c>
      <c r="N3440" s="5">
        <v>2.3379629629629631E-3</v>
      </c>
      <c r="O3440" t="s">
        <v>982</v>
      </c>
      <c r="P3440">
        <v>0.24</v>
      </c>
      <c r="Q3440">
        <v>20</v>
      </c>
      <c r="R3440" t="s">
        <v>993</v>
      </c>
      <c r="S3440" t="s">
        <v>994</v>
      </c>
    </row>
    <row r="3441" spans="1:19" x14ac:dyDescent="0.25">
      <c r="A3441" s="54">
        <f>_xlfn.XLOOKUP(B3441,'School Lookup'!D:D,'School Lookup'!F:F,0)</f>
        <v>251672</v>
      </c>
      <c r="B3441" s="54" t="str">
        <f>_xlfn.XLOOKUP(C3441,'School Lookup'!A:A,'School Lookup'!D:D,_xlfn.XLOOKUP(C3441,'School Lookup'!B:B,'School Lookup'!D:D,_xlfn.XLOOKUP(C3441,'School Lookup'!C:C,'School Lookup'!D:D,0)))</f>
        <v>Park Schools Federation</v>
      </c>
      <c r="C3441" t="s">
        <v>40</v>
      </c>
      <c r="D3441" t="s">
        <v>2320</v>
      </c>
      <c r="E3441" t="s">
        <v>16</v>
      </c>
      <c r="F3441" t="s">
        <v>734</v>
      </c>
      <c r="G3441" t="s">
        <v>235</v>
      </c>
      <c r="H3441" t="s">
        <v>228</v>
      </c>
      <c r="I3441" t="s">
        <v>980</v>
      </c>
      <c r="J3441" t="s">
        <v>981</v>
      </c>
      <c r="K3441" s="4">
        <v>46042</v>
      </c>
      <c r="L3441" s="5">
        <v>0.56736111111111109</v>
      </c>
      <c r="M3441" t="s">
        <v>953</v>
      </c>
      <c r="N3441" s="5">
        <v>3.1250000000000001E-4</v>
      </c>
      <c r="O3441" t="s">
        <v>982</v>
      </c>
      <c r="P3441">
        <v>3.2000000000000001E-2</v>
      </c>
      <c r="Q3441">
        <v>20</v>
      </c>
      <c r="R3441" t="s">
        <v>983</v>
      </c>
      <c r="S3441" t="s">
        <v>984</v>
      </c>
    </row>
    <row r="3442" spans="1:19" x14ac:dyDescent="0.25">
      <c r="A3442" s="54">
        <f>_xlfn.XLOOKUP(B3442,'School Lookup'!D:D,'School Lookup'!F:F,0)</f>
        <v>251672</v>
      </c>
      <c r="B3442" s="54" t="str">
        <f>_xlfn.XLOOKUP(C3442,'School Lookup'!A:A,'School Lookup'!D:D,_xlfn.XLOOKUP(C3442,'School Lookup'!B:B,'School Lookup'!D:D,_xlfn.XLOOKUP(C3442,'School Lookup'!C:C,'School Lookup'!D:D,0)))</f>
        <v>Park Schools Federation</v>
      </c>
      <c r="C3442" t="s">
        <v>40</v>
      </c>
      <c r="D3442" t="s">
        <v>1087</v>
      </c>
      <c r="E3442" t="s">
        <v>16</v>
      </c>
      <c r="F3442" t="s">
        <v>734</v>
      </c>
      <c r="G3442" t="s">
        <v>235</v>
      </c>
      <c r="H3442" t="s">
        <v>228</v>
      </c>
      <c r="I3442" t="s">
        <v>980</v>
      </c>
      <c r="J3442" t="s">
        <v>981</v>
      </c>
      <c r="K3442" s="4">
        <v>46042</v>
      </c>
      <c r="L3442" s="5">
        <v>0.57708333333333328</v>
      </c>
      <c r="M3442" t="s">
        <v>953</v>
      </c>
      <c r="N3442" s="5">
        <v>8.6805555555555551E-4</v>
      </c>
      <c r="O3442" t="s">
        <v>982</v>
      </c>
      <c r="P3442">
        <v>0.188</v>
      </c>
      <c r="Q3442">
        <v>20</v>
      </c>
      <c r="R3442" t="s">
        <v>989</v>
      </c>
      <c r="S3442" t="s">
        <v>990</v>
      </c>
    </row>
    <row r="3443" spans="1:19" x14ac:dyDescent="0.25">
      <c r="A3443" s="54">
        <f>_xlfn.XLOOKUP(B3443,'School Lookup'!D:D,'School Lookup'!F:F,0)</f>
        <v>251672</v>
      </c>
      <c r="B3443" s="54" t="str">
        <f>_xlfn.XLOOKUP(C3443,'School Lookup'!A:A,'School Lookup'!D:D,_xlfn.XLOOKUP(C3443,'School Lookup'!B:B,'School Lookup'!D:D,_xlfn.XLOOKUP(C3443,'School Lookup'!C:C,'School Lookup'!D:D,0)))</f>
        <v>Park Schools Federation</v>
      </c>
      <c r="C3443" t="s">
        <v>40</v>
      </c>
      <c r="D3443" t="s">
        <v>1078</v>
      </c>
      <c r="E3443" t="s">
        <v>16</v>
      </c>
      <c r="F3443" t="s">
        <v>734</v>
      </c>
      <c r="G3443" t="s">
        <v>235</v>
      </c>
      <c r="H3443" t="s">
        <v>228</v>
      </c>
      <c r="I3443" t="s">
        <v>980</v>
      </c>
      <c r="J3443" t="s">
        <v>981</v>
      </c>
      <c r="K3443" s="4">
        <v>46042</v>
      </c>
      <c r="L3443" s="5">
        <v>0.57847222222222228</v>
      </c>
      <c r="M3443" t="s">
        <v>953</v>
      </c>
      <c r="N3443" s="5">
        <v>3.9351851851851852E-4</v>
      </c>
      <c r="O3443" t="s">
        <v>982</v>
      </c>
      <c r="P3443">
        <v>4.1000000000000002E-2</v>
      </c>
      <c r="Q3443">
        <v>20</v>
      </c>
      <c r="R3443" t="s">
        <v>998</v>
      </c>
      <c r="S3443" t="s">
        <v>987</v>
      </c>
    </row>
    <row r="3444" spans="1:19" x14ac:dyDescent="0.25">
      <c r="A3444" s="54">
        <f>_xlfn.XLOOKUP(B3444,'School Lookup'!D:D,'School Lookup'!F:F,0)</f>
        <v>251672</v>
      </c>
      <c r="B3444" s="54" t="str">
        <f>_xlfn.XLOOKUP(C3444,'School Lookup'!A:A,'School Lookup'!D:D,_xlfn.XLOOKUP(C3444,'School Lookup'!B:B,'School Lookup'!D:D,_xlfn.XLOOKUP(C3444,'School Lookup'!C:C,'School Lookup'!D:D,0)))</f>
        <v>Park Schools Federation</v>
      </c>
      <c r="C3444" t="s">
        <v>40</v>
      </c>
      <c r="D3444" t="s">
        <v>1654</v>
      </c>
      <c r="E3444" t="s">
        <v>16</v>
      </c>
      <c r="F3444" t="s">
        <v>734</v>
      </c>
      <c r="G3444" t="s">
        <v>235</v>
      </c>
      <c r="H3444" t="s">
        <v>228</v>
      </c>
      <c r="I3444" t="s">
        <v>980</v>
      </c>
      <c r="J3444" t="s">
        <v>981</v>
      </c>
      <c r="K3444" s="4">
        <v>46042</v>
      </c>
      <c r="L3444" s="5">
        <v>0.5805555555555556</v>
      </c>
      <c r="M3444" t="s">
        <v>953</v>
      </c>
      <c r="N3444" s="5">
        <v>2.6620370370370372E-4</v>
      </c>
      <c r="O3444" t="s">
        <v>982</v>
      </c>
      <c r="P3444">
        <v>2.8000000000000001E-2</v>
      </c>
      <c r="Q3444">
        <v>20</v>
      </c>
      <c r="R3444" t="s">
        <v>986</v>
      </c>
      <c r="S3444" t="s">
        <v>987</v>
      </c>
    </row>
    <row r="3445" spans="1:19" x14ac:dyDescent="0.25">
      <c r="A3445" s="54">
        <f>_xlfn.XLOOKUP(B3445,'School Lookup'!D:D,'School Lookup'!F:F,0)</f>
        <v>251672</v>
      </c>
      <c r="B3445" s="54" t="str">
        <f>_xlfn.XLOOKUP(C3445,'School Lookup'!A:A,'School Lookup'!D:D,_xlfn.XLOOKUP(C3445,'School Lookup'!B:B,'School Lookup'!D:D,_xlfn.XLOOKUP(C3445,'School Lookup'!C:C,'School Lookup'!D:D,0)))</f>
        <v>Park Schools Federation</v>
      </c>
      <c r="C3445" t="s">
        <v>40</v>
      </c>
      <c r="D3445" t="s">
        <v>2321</v>
      </c>
      <c r="E3445" t="s">
        <v>16</v>
      </c>
      <c r="F3445" t="s">
        <v>734</v>
      </c>
      <c r="G3445" t="s">
        <v>235</v>
      </c>
      <c r="H3445" t="s">
        <v>228</v>
      </c>
      <c r="I3445" t="s">
        <v>980</v>
      </c>
      <c r="J3445" t="s">
        <v>981</v>
      </c>
      <c r="K3445" s="4">
        <v>46042</v>
      </c>
      <c r="L3445" s="5">
        <v>0.58194444444444449</v>
      </c>
      <c r="M3445" t="s">
        <v>953</v>
      </c>
      <c r="N3445" s="5">
        <v>1.9675925925925926E-4</v>
      </c>
      <c r="O3445" t="s">
        <v>982</v>
      </c>
      <c r="P3445">
        <v>4.2999999999999997E-2</v>
      </c>
      <c r="Q3445">
        <v>20</v>
      </c>
      <c r="R3445" t="s">
        <v>989</v>
      </c>
      <c r="S3445" t="s">
        <v>990</v>
      </c>
    </row>
    <row r="3446" spans="1:19" x14ac:dyDescent="0.25">
      <c r="A3446" s="54">
        <f>_xlfn.XLOOKUP(B3446,'School Lookup'!D:D,'School Lookup'!F:F,0)</f>
        <v>251672</v>
      </c>
      <c r="B3446" s="54" t="str">
        <f>_xlfn.XLOOKUP(C3446,'School Lookup'!A:A,'School Lookup'!D:D,_xlfn.XLOOKUP(C3446,'School Lookup'!B:B,'School Lookup'!D:D,_xlfn.XLOOKUP(C3446,'School Lookup'!C:C,'School Lookup'!D:D,0)))</f>
        <v>Park Schools Federation</v>
      </c>
      <c r="C3446" t="s">
        <v>40</v>
      </c>
      <c r="D3446" t="s">
        <v>1510</v>
      </c>
      <c r="E3446" t="s">
        <v>16</v>
      </c>
      <c r="F3446" t="s">
        <v>734</v>
      </c>
      <c r="G3446" t="s">
        <v>235</v>
      </c>
      <c r="H3446" t="s">
        <v>228</v>
      </c>
      <c r="I3446" t="s">
        <v>980</v>
      </c>
      <c r="J3446" t="s">
        <v>981</v>
      </c>
      <c r="K3446" s="4">
        <v>46042</v>
      </c>
      <c r="L3446" s="5">
        <v>0.58333333333333337</v>
      </c>
      <c r="M3446" t="s">
        <v>953</v>
      </c>
      <c r="N3446" s="5">
        <v>2.8935185185185184E-4</v>
      </c>
      <c r="O3446" t="s">
        <v>982</v>
      </c>
      <c r="P3446">
        <v>0.03</v>
      </c>
      <c r="Q3446">
        <v>20</v>
      </c>
      <c r="R3446" t="s">
        <v>983</v>
      </c>
      <c r="S3446" t="s">
        <v>984</v>
      </c>
    </row>
    <row r="3447" spans="1:19" x14ac:dyDescent="0.25">
      <c r="A3447" s="54">
        <f>_xlfn.XLOOKUP(B3447,'School Lookup'!D:D,'School Lookup'!F:F,0)</f>
        <v>251672</v>
      </c>
      <c r="B3447" s="54" t="str">
        <f>_xlfn.XLOOKUP(C3447,'School Lookup'!A:A,'School Lookup'!D:D,_xlfn.XLOOKUP(C3447,'School Lookup'!B:B,'School Lookup'!D:D,_xlfn.XLOOKUP(C3447,'School Lookup'!C:C,'School Lookup'!D:D,0)))</f>
        <v>Park Schools Federation</v>
      </c>
      <c r="C3447" t="s">
        <v>40</v>
      </c>
      <c r="D3447" t="s">
        <v>2322</v>
      </c>
      <c r="E3447" t="s">
        <v>16</v>
      </c>
      <c r="F3447" t="s">
        <v>734</v>
      </c>
      <c r="G3447" t="s">
        <v>235</v>
      </c>
      <c r="H3447" t="s">
        <v>228</v>
      </c>
      <c r="I3447" t="s">
        <v>980</v>
      </c>
      <c r="J3447" t="s">
        <v>981</v>
      </c>
      <c r="K3447" s="4">
        <v>46042</v>
      </c>
      <c r="L3447" s="5">
        <v>0.59930555555555554</v>
      </c>
      <c r="M3447" t="s">
        <v>953</v>
      </c>
      <c r="N3447" s="5">
        <v>3.9351851851851852E-4</v>
      </c>
      <c r="O3447" t="s">
        <v>982</v>
      </c>
      <c r="P3447">
        <v>4.1000000000000002E-2</v>
      </c>
      <c r="Q3447">
        <v>20</v>
      </c>
      <c r="R3447" t="s">
        <v>983</v>
      </c>
      <c r="S3447" t="s">
        <v>984</v>
      </c>
    </row>
    <row r="3448" spans="1:19" x14ac:dyDescent="0.25">
      <c r="A3448" s="54">
        <f>_xlfn.XLOOKUP(B3448,'School Lookup'!D:D,'School Lookup'!F:F,0)</f>
        <v>251672</v>
      </c>
      <c r="B3448" s="54" t="str">
        <f>_xlfn.XLOOKUP(C3448,'School Lookup'!A:A,'School Lookup'!D:D,_xlfn.XLOOKUP(C3448,'School Lookup'!B:B,'School Lookup'!D:D,_xlfn.XLOOKUP(C3448,'School Lookup'!C:C,'School Lookup'!D:D,0)))</f>
        <v>Park Schools Federation</v>
      </c>
      <c r="C3448" t="s">
        <v>40</v>
      </c>
      <c r="D3448" t="s">
        <v>1420</v>
      </c>
      <c r="E3448" t="s">
        <v>16</v>
      </c>
      <c r="F3448" t="s">
        <v>734</v>
      </c>
      <c r="G3448" t="s">
        <v>235</v>
      </c>
      <c r="H3448" t="s">
        <v>228</v>
      </c>
      <c r="I3448" t="s">
        <v>980</v>
      </c>
      <c r="J3448" t="s">
        <v>981</v>
      </c>
      <c r="K3448" s="4">
        <v>46042</v>
      </c>
      <c r="L3448" s="5">
        <v>0.60624999999999996</v>
      </c>
      <c r="M3448" t="s">
        <v>953</v>
      </c>
      <c r="N3448" s="5">
        <v>3.2754629629629631E-3</v>
      </c>
      <c r="O3448" t="s">
        <v>982</v>
      </c>
      <c r="P3448">
        <v>0.33500000000000002</v>
      </c>
      <c r="Q3448">
        <v>20</v>
      </c>
      <c r="R3448" t="s">
        <v>998</v>
      </c>
      <c r="S3448" t="s">
        <v>987</v>
      </c>
    </row>
    <row r="3449" spans="1:19" x14ac:dyDescent="0.25">
      <c r="A3449" s="54">
        <f>_xlfn.XLOOKUP(B3449,'School Lookup'!D:D,'School Lookup'!F:F,0)</f>
        <v>251672</v>
      </c>
      <c r="B3449" s="54" t="str">
        <f>_xlfn.XLOOKUP(C3449,'School Lookup'!A:A,'School Lookup'!D:D,_xlfn.XLOOKUP(C3449,'School Lookup'!B:B,'School Lookup'!D:D,_xlfn.XLOOKUP(C3449,'School Lookup'!C:C,'School Lookup'!D:D,0)))</f>
        <v>Park Schools Federation</v>
      </c>
      <c r="C3449" t="s">
        <v>40</v>
      </c>
      <c r="D3449" t="s">
        <v>999</v>
      </c>
      <c r="E3449" t="s">
        <v>16</v>
      </c>
      <c r="F3449" t="s">
        <v>734</v>
      </c>
      <c r="G3449" t="s">
        <v>235</v>
      </c>
      <c r="H3449" t="s">
        <v>228</v>
      </c>
      <c r="I3449" t="s">
        <v>980</v>
      </c>
      <c r="J3449" t="s">
        <v>981</v>
      </c>
      <c r="K3449" s="4">
        <v>46042</v>
      </c>
      <c r="L3449" s="5">
        <v>0.63263888888888886</v>
      </c>
      <c r="M3449" t="s">
        <v>953</v>
      </c>
      <c r="N3449" s="5">
        <v>1.5856481481481481E-3</v>
      </c>
      <c r="O3449" t="s">
        <v>982</v>
      </c>
      <c r="P3449">
        <v>0.16300000000000001</v>
      </c>
      <c r="Q3449">
        <v>20</v>
      </c>
      <c r="R3449" t="s">
        <v>983</v>
      </c>
      <c r="S3449" t="s">
        <v>984</v>
      </c>
    </row>
    <row r="3450" spans="1:19" x14ac:dyDescent="0.25">
      <c r="A3450" s="54">
        <f>_xlfn.XLOOKUP(B3450,'School Lookup'!D:D,'School Lookup'!F:F,0)</f>
        <v>251672</v>
      </c>
      <c r="B3450" s="54" t="str">
        <f>_xlfn.XLOOKUP(C3450,'School Lookup'!A:A,'School Lookup'!D:D,_xlfn.XLOOKUP(C3450,'School Lookup'!B:B,'School Lookup'!D:D,_xlfn.XLOOKUP(C3450,'School Lookup'!C:C,'School Lookup'!D:D,0)))</f>
        <v>Park Schools Federation</v>
      </c>
      <c r="C3450" t="s">
        <v>40</v>
      </c>
      <c r="D3450" t="s">
        <v>2323</v>
      </c>
      <c r="E3450" t="s">
        <v>16</v>
      </c>
      <c r="F3450" t="s">
        <v>734</v>
      </c>
      <c r="G3450" t="s">
        <v>235</v>
      </c>
      <c r="H3450" t="s">
        <v>228</v>
      </c>
      <c r="I3450" t="s">
        <v>980</v>
      </c>
      <c r="J3450" t="s">
        <v>981</v>
      </c>
      <c r="K3450" s="4">
        <v>46042</v>
      </c>
      <c r="L3450" s="5">
        <v>0.64236111111111116</v>
      </c>
      <c r="M3450" t="s">
        <v>953</v>
      </c>
      <c r="N3450" s="5">
        <v>1.9675925925925926E-4</v>
      </c>
      <c r="O3450" t="s">
        <v>982</v>
      </c>
      <c r="P3450">
        <v>2.1000000000000001E-2</v>
      </c>
      <c r="Q3450">
        <v>20</v>
      </c>
      <c r="R3450" t="s">
        <v>1418</v>
      </c>
      <c r="S3450" t="s">
        <v>984</v>
      </c>
    </row>
    <row r="3451" spans="1:19" x14ac:dyDescent="0.25">
      <c r="A3451" s="54">
        <f>_xlfn.XLOOKUP(B3451,'School Lookup'!D:D,'School Lookup'!F:F,0)</f>
        <v>251672</v>
      </c>
      <c r="B3451" s="54" t="str">
        <f>_xlfn.XLOOKUP(C3451,'School Lookup'!A:A,'School Lookup'!D:D,_xlfn.XLOOKUP(C3451,'School Lookup'!B:B,'School Lookup'!D:D,_xlfn.XLOOKUP(C3451,'School Lookup'!C:C,'School Lookup'!D:D,0)))</f>
        <v>Park Schools Federation</v>
      </c>
      <c r="C3451" t="s">
        <v>40</v>
      </c>
      <c r="D3451" t="s">
        <v>2324</v>
      </c>
      <c r="E3451" t="s">
        <v>16</v>
      </c>
      <c r="F3451" t="s">
        <v>734</v>
      </c>
      <c r="G3451" t="s">
        <v>235</v>
      </c>
      <c r="H3451" t="s">
        <v>228</v>
      </c>
      <c r="I3451" t="s">
        <v>980</v>
      </c>
      <c r="J3451" t="s">
        <v>981</v>
      </c>
      <c r="K3451" s="4">
        <v>46042</v>
      </c>
      <c r="L3451" s="5">
        <v>0.6430555555555556</v>
      </c>
      <c r="M3451" t="s">
        <v>953</v>
      </c>
      <c r="N3451" s="5">
        <v>2.0833333333333335E-4</v>
      </c>
      <c r="O3451" t="s">
        <v>982</v>
      </c>
      <c r="P3451">
        <v>2.1999999999999999E-2</v>
      </c>
      <c r="Q3451">
        <v>20</v>
      </c>
      <c r="R3451" t="s">
        <v>998</v>
      </c>
      <c r="S3451" t="s">
        <v>987</v>
      </c>
    </row>
    <row r="3452" spans="1:19" x14ac:dyDescent="0.25">
      <c r="A3452" s="54">
        <f>_xlfn.XLOOKUP(B3452,'School Lookup'!D:D,'School Lookup'!F:F,0)</f>
        <v>251672</v>
      </c>
      <c r="B3452" s="54" t="str">
        <f>_xlfn.XLOOKUP(C3452,'School Lookup'!A:A,'School Lookup'!D:D,_xlfn.XLOOKUP(C3452,'School Lookup'!B:B,'School Lookup'!D:D,_xlfn.XLOOKUP(C3452,'School Lookup'!C:C,'School Lookup'!D:D,0)))</f>
        <v>Park Schools Federation</v>
      </c>
      <c r="C3452" t="s">
        <v>40</v>
      </c>
      <c r="D3452" t="s">
        <v>1507</v>
      </c>
      <c r="E3452" t="s">
        <v>16</v>
      </c>
      <c r="F3452" t="s">
        <v>734</v>
      </c>
      <c r="G3452" t="s">
        <v>235</v>
      </c>
      <c r="H3452" t="s">
        <v>228</v>
      </c>
      <c r="I3452" t="s">
        <v>980</v>
      </c>
      <c r="J3452" t="s">
        <v>981</v>
      </c>
      <c r="K3452" s="4">
        <v>46042</v>
      </c>
      <c r="L3452" s="5">
        <v>0.64444444444444449</v>
      </c>
      <c r="M3452" t="s">
        <v>953</v>
      </c>
      <c r="N3452" s="5">
        <v>8.8425925925925929E-3</v>
      </c>
      <c r="O3452" t="s">
        <v>982</v>
      </c>
      <c r="P3452">
        <v>0.90500000000000003</v>
      </c>
      <c r="Q3452">
        <v>20</v>
      </c>
      <c r="R3452" t="s">
        <v>983</v>
      </c>
      <c r="S3452" t="s">
        <v>984</v>
      </c>
    </row>
    <row r="3453" spans="1:19" x14ac:dyDescent="0.25">
      <c r="A3453" s="54">
        <f>_xlfn.XLOOKUP(B3453,'School Lookup'!D:D,'School Lookup'!F:F,0)</f>
        <v>251672</v>
      </c>
      <c r="B3453" s="54" t="str">
        <f>_xlfn.XLOOKUP(C3453,'School Lookup'!A:A,'School Lookup'!D:D,_xlfn.XLOOKUP(C3453,'School Lookup'!B:B,'School Lookup'!D:D,_xlfn.XLOOKUP(C3453,'School Lookup'!C:C,'School Lookup'!D:D,0)))</f>
        <v>Park Schools Federation</v>
      </c>
      <c r="C3453" t="s">
        <v>40</v>
      </c>
      <c r="D3453" t="s">
        <v>1184</v>
      </c>
      <c r="E3453" t="s">
        <v>16</v>
      </c>
      <c r="F3453" t="s">
        <v>734</v>
      </c>
      <c r="G3453" t="s">
        <v>235</v>
      </c>
      <c r="H3453" t="s">
        <v>228</v>
      </c>
      <c r="I3453" t="s">
        <v>980</v>
      </c>
      <c r="J3453" t="s">
        <v>981</v>
      </c>
      <c r="K3453" s="4">
        <v>46042</v>
      </c>
      <c r="L3453" s="5">
        <v>0.64930555555555558</v>
      </c>
      <c r="M3453" t="s">
        <v>953</v>
      </c>
      <c r="N3453" s="5">
        <v>1.1805555555555556E-3</v>
      </c>
      <c r="O3453" t="s">
        <v>982</v>
      </c>
      <c r="P3453">
        <v>0.121</v>
      </c>
      <c r="Q3453">
        <v>20</v>
      </c>
      <c r="R3453" t="s">
        <v>986</v>
      </c>
      <c r="S3453" t="s">
        <v>987</v>
      </c>
    </row>
    <row r="3454" spans="1:19" x14ac:dyDescent="0.25">
      <c r="A3454" s="54">
        <f>_xlfn.XLOOKUP(B3454,'School Lookup'!D:D,'School Lookup'!F:F,0)</f>
        <v>251672</v>
      </c>
      <c r="B3454" s="54" t="str">
        <f>_xlfn.XLOOKUP(C3454,'School Lookup'!A:A,'School Lookup'!D:D,_xlfn.XLOOKUP(C3454,'School Lookup'!B:B,'School Lookup'!D:D,_xlfn.XLOOKUP(C3454,'School Lookup'!C:C,'School Lookup'!D:D,0)))</f>
        <v>Park Schools Federation</v>
      </c>
      <c r="C3454" t="s">
        <v>40</v>
      </c>
      <c r="D3454" t="s">
        <v>2325</v>
      </c>
      <c r="E3454" t="s">
        <v>16</v>
      </c>
      <c r="F3454" t="s">
        <v>734</v>
      </c>
      <c r="G3454" t="s">
        <v>235</v>
      </c>
      <c r="H3454" t="s">
        <v>228</v>
      </c>
      <c r="I3454" t="s">
        <v>980</v>
      </c>
      <c r="J3454" t="s">
        <v>981</v>
      </c>
      <c r="K3454" s="4">
        <v>46042</v>
      </c>
      <c r="L3454" s="5">
        <v>0.65347222222222223</v>
      </c>
      <c r="M3454" t="s">
        <v>953</v>
      </c>
      <c r="N3454" s="5">
        <v>5.3935185185185188E-3</v>
      </c>
      <c r="O3454" t="s">
        <v>982</v>
      </c>
      <c r="P3454">
        <v>0.55200000000000005</v>
      </c>
      <c r="Q3454">
        <v>20</v>
      </c>
      <c r="R3454" t="s">
        <v>998</v>
      </c>
      <c r="S3454" t="s">
        <v>987</v>
      </c>
    </row>
    <row r="3455" spans="1:19" x14ac:dyDescent="0.25">
      <c r="A3455" s="54">
        <f>_xlfn.XLOOKUP(B3455,'School Lookup'!D:D,'School Lookup'!F:F,0)</f>
        <v>251672</v>
      </c>
      <c r="B3455" s="54" t="str">
        <f>_xlfn.XLOOKUP(C3455,'School Lookup'!A:A,'School Lookup'!D:D,_xlfn.XLOOKUP(C3455,'School Lookup'!B:B,'School Lookup'!D:D,_xlfn.XLOOKUP(C3455,'School Lookup'!C:C,'School Lookup'!D:D,0)))</f>
        <v>Park Schools Federation</v>
      </c>
      <c r="C3455" t="s">
        <v>40</v>
      </c>
      <c r="D3455" t="s">
        <v>1313</v>
      </c>
      <c r="E3455" t="s">
        <v>16</v>
      </c>
      <c r="F3455" t="s">
        <v>734</v>
      </c>
      <c r="G3455" t="s">
        <v>235</v>
      </c>
      <c r="H3455" t="s">
        <v>228</v>
      </c>
      <c r="I3455" t="s">
        <v>980</v>
      </c>
      <c r="J3455" t="s">
        <v>981</v>
      </c>
      <c r="K3455" s="4">
        <v>46042</v>
      </c>
      <c r="L3455" s="5">
        <v>0.65902777777777777</v>
      </c>
      <c r="M3455" t="s">
        <v>953</v>
      </c>
      <c r="N3455" s="5">
        <v>1.0416666666666667E-3</v>
      </c>
      <c r="O3455" t="s">
        <v>982</v>
      </c>
      <c r="P3455">
        <v>0.107</v>
      </c>
      <c r="Q3455">
        <v>20</v>
      </c>
      <c r="R3455" t="s">
        <v>983</v>
      </c>
      <c r="S3455" t="s">
        <v>984</v>
      </c>
    </row>
    <row r="3456" spans="1:19" x14ac:dyDescent="0.25">
      <c r="A3456" s="54">
        <f>_xlfn.XLOOKUP(B3456,'School Lookup'!D:D,'School Lookup'!F:F,0)</f>
        <v>251672</v>
      </c>
      <c r="B3456" s="54" t="str">
        <f>_xlfn.XLOOKUP(C3456,'School Lookup'!A:A,'School Lookup'!D:D,_xlfn.XLOOKUP(C3456,'School Lookup'!B:B,'School Lookup'!D:D,_xlfn.XLOOKUP(C3456,'School Lookup'!C:C,'School Lookup'!D:D,0)))</f>
        <v>Park Schools Federation</v>
      </c>
      <c r="C3456" t="s">
        <v>40</v>
      </c>
      <c r="D3456" t="s">
        <v>2011</v>
      </c>
      <c r="E3456" t="s">
        <v>16</v>
      </c>
      <c r="F3456" t="s">
        <v>734</v>
      </c>
      <c r="G3456" t="s">
        <v>235</v>
      </c>
      <c r="H3456" t="s">
        <v>228</v>
      </c>
      <c r="I3456" t="s">
        <v>980</v>
      </c>
      <c r="J3456" t="s">
        <v>981</v>
      </c>
      <c r="K3456" s="4">
        <v>46042</v>
      </c>
      <c r="L3456" s="5">
        <v>0.66805555555555551</v>
      </c>
      <c r="M3456" t="s">
        <v>953</v>
      </c>
      <c r="N3456" s="5">
        <v>1.9560185185185184E-3</v>
      </c>
      <c r="O3456" t="s">
        <v>982</v>
      </c>
      <c r="P3456">
        <v>0.2</v>
      </c>
      <c r="Q3456">
        <v>20</v>
      </c>
      <c r="R3456" t="s">
        <v>998</v>
      </c>
      <c r="S3456" t="s">
        <v>987</v>
      </c>
    </row>
    <row r="3457" spans="1:19" x14ac:dyDescent="0.25">
      <c r="A3457" s="54">
        <f>_xlfn.XLOOKUP(B3457,'School Lookup'!D:D,'School Lookup'!F:F,0)</f>
        <v>251672</v>
      </c>
      <c r="B3457" s="54" t="str">
        <f>_xlfn.XLOOKUP(C3457,'School Lookup'!A:A,'School Lookup'!D:D,_xlfn.XLOOKUP(C3457,'School Lookup'!B:B,'School Lookup'!D:D,_xlfn.XLOOKUP(C3457,'School Lookup'!C:C,'School Lookup'!D:D,0)))</f>
        <v>Park Schools Federation</v>
      </c>
      <c r="C3457" t="s">
        <v>40</v>
      </c>
      <c r="D3457" t="s">
        <v>1313</v>
      </c>
      <c r="E3457" t="s">
        <v>16</v>
      </c>
      <c r="F3457" t="s">
        <v>734</v>
      </c>
      <c r="G3457" t="s">
        <v>235</v>
      </c>
      <c r="H3457" t="s">
        <v>228</v>
      </c>
      <c r="I3457" t="s">
        <v>980</v>
      </c>
      <c r="J3457" t="s">
        <v>981</v>
      </c>
      <c r="K3457" s="4">
        <v>46042</v>
      </c>
      <c r="L3457" s="5">
        <v>0.6694444444444444</v>
      </c>
      <c r="M3457" t="s">
        <v>953</v>
      </c>
      <c r="N3457" s="5">
        <v>3.4722222222222224E-4</v>
      </c>
      <c r="O3457" t="s">
        <v>982</v>
      </c>
      <c r="P3457">
        <v>3.5999999999999997E-2</v>
      </c>
      <c r="Q3457">
        <v>20</v>
      </c>
      <c r="R3457" t="s">
        <v>983</v>
      </c>
      <c r="S3457" t="s">
        <v>984</v>
      </c>
    </row>
    <row r="3458" spans="1:19" x14ac:dyDescent="0.25">
      <c r="A3458" s="54">
        <f>_xlfn.XLOOKUP(B3458,'School Lookup'!D:D,'School Lookup'!F:F,0)</f>
        <v>251672</v>
      </c>
      <c r="B3458" s="54" t="str">
        <f>_xlfn.XLOOKUP(C3458,'School Lookup'!A:A,'School Lookup'!D:D,_xlfn.XLOOKUP(C3458,'School Lookup'!B:B,'School Lookup'!D:D,_xlfn.XLOOKUP(C3458,'School Lookup'!C:C,'School Lookup'!D:D,0)))</f>
        <v>Park Schools Federation</v>
      </c>
      <c r="C3458" t="s">
        <v>40</v>
      </c>
      <c r="D3458" t="s">
        <v>2326</v>
      </c>
      <c r="E3458" t="s">
        <v>16</v>
      </c>
      <c r="F3458" t="s">
        <v>734</v>
      </c>
      <c r="G3458" t="s">
        <v>235</v>
      </c>
      <c r="H3458" t="s">
        <v>228</v>
      </c>
      <c r="I3458" t="s">
        <v>980</v>
      </c>
      <c r="J3458" t="s">
        <v>959</v>
      </c>
      <c r="K3458" s="4">
        <v>46042</v>
      </c>
      <c r="L3458" s="5">
        <v>0.39930555555555558</v>
      </c>
      <c r="M3458" t="s">
        <v>953</v>
      </c>
      <c r="N3458" s="5">
        <v>2.5694444444444445E-3</v>
      </c>
      <c r="O3458" t="s">
        <v>960</v>
      </c>
      <c r="P3458">
        <v>3.2000000000000001E-2</v>
      </c>
      <c r="Q3458">
        <v>20</v>
      </c>
      <c r="R3458" t="s">
        <v>1299</v>
      </c>
      <c r="S3458" t="s">
        <v>966</v>
      </c>
    </row>
    <row r="3459" spans="1:19" x14ac:dyDescent="0.25">
      <c r="A3459" s="54">
        <f>_xlfn.XLOOKUP(B3459,'School Lookup'!D:D,'School Lookup'!F:F,0)</f>
        <v>251672</v>
      </c>
      <c r="B3459" s="54" t="str">
        <f>_xlfn.XLOOKUP(C3459,'School Lookup'!A:A,'School Lookup'!D:D,_xlfn.XLOOKUP(C3459,'School Lookup'!B:B,'School Lookup'!D:D,_xlfn.XLOOKUP(C3459,'School Lookup'!C:C,'School Lookup'!D:D,0)))</f>
        <v>Park Schools Federation</v>
      </c>
      <c r="C3459" t="s">
        <v>40</v>
      </c>
      <c r="D3459" t="s">
        <v>1070</v>
      </c>
      <c r="E3459" t="s">
        <v>16</v>
      </c>
      <c r="F3459" t="s">
        <v>734</v>
      </c>
      <c r="G3459" t="s">
        <v>235</v>
      </c>
      <c r="H3459" t="s">
        <v>228</v>
      </c>
      <c r="I3459" t="s">
        <v>980</v>
      </c>
      <c r="J3459" t="s">
        <v>959</v>
      </c>
      <c r="K3459" s="4">
        <v>46042</v>
      </c>
      <c r="L3459" s="5">
        <v>0.44513888888888886</v>
      </c>
      <c r="M3459" t="s">
        <v>953</v>
      </c>
      <c r="N3459" s="5">
        <v>8.2175925925925927E-4</v>
      </c>
      <c r="O3459" t="s">
        <v>960</v>
      </c>
      <c r="P3459">
        <v>2.1999999999999999E-2</v>
      </c>
      <c r="Q3459">
        <v>20</v>
      </c>
      <c r="R3459" t="s">
        <v>1071</v>
      </c>
      <c r="S3459" t="s">
        <v>966</v>
      </c>
    </row>
    <row r="3460" spans="1:19" x14ac:dyDescent="0.25">
      <c r="A3460" s="54">
        <f>_xlfn.XLOOKUP(B3460,'School Lookup'!D:D,'School Lookup'!F:F,0)</f>
        <v>251672</v>
      </c>
      <c r="B3460" s="54" t="str">
        <f>_xlfn.XLOOKUP(C3460,'School Lookup'!A:A,'School Lookup'!D:D,_xlfn.XLOOKUP(C3460,'School Lookup'!B:B,'School Lookup'!D:D,_xlfn.XLOOKUP(C3460,'School Lookup'!C:C,'School Lookup'!D:D,0)))</f>
        <v>Park Schools Federation</v>
      </c>
      <c r="C3460" t="s">
        <v>40</v>
      </c>
      <c r="D3460" t="s">
        <v>2327</v>
      </c>
      <c r="E3460" t="s">
        <v>16</v>
      </c>
      <c r="F3460" t="s">
        <v>734</v>
      </c>
      <c r="G3460" t="s">
        <v>235</v>
      </c>
      <c r="H3460" t="s">
        <v>228</v>
      </c>
      <c r="I3460" t="s">
        <v>980</v>
      </c>
      <c r="J3460" t="s">
        <v>959</v>
      </c>
      <c r="K3460" s="4">
        <v>46042</v>
      </c>
      <c r="L3460" s="5">
        <v>0.41111111111111109</v>
      </c>
      <c r="M3460" t="s">
        <v>953</v>
      </c>
      <c r="N3460" s="5">
        <v>3.5879629629629629E-4</v>
      </c>
      <c r="O3460" t="s">
        <v>960</v>
      </c>
      <c r="P3460">
        <v>2.1999999999999999E-2</v>
      </c>
      <c r="Q3460">
        <v>20</v>
      </c>
      <c r="R3460" t="s">
        <v>978</v>
      </c>
      <c r="S3460" t="s">
        <v>966</v>
      </c>
    </row>
    <row r="3461" spans="1:19" x14ac:dyDescent="0.25">
      <c r="A3461" s="54">
        <f>_xlfn.XLOOKUP(B3461,'School Lookup'!D:D,'School Lookup'!F:F,0)</f>
        <v>251672</v>
      </c>
      <c r="B3461" s="54" t="str">
        <f>_xlfn.XLOOKUP(C3461,'School Lookup'!A:A,'School Lookup'!D:D,_xlfn.XLOOKUP(C3461,'School Lookup'!B:B,'School Lookup'!D:D,_xlfn.XLOOKUP(C3461,'School Lookup'!C:C,'School Lookup'!D:D,0)))</f>
        <v>Park Schools Federation</v>
      </c>
      <c r="C3461" t="s">
        <v>40</v>
      </c>
      <c r="D3461" t="s">
        <v>991</v>
      </c>
      <c r="E3461" t="s">
        <v>16</v>
      </c>
      <c r="F3461" t="s">
        <v>734</v>
      </c>
      <c r="G3461" t="s">
        <v>235</v>
      </c>
      <c r="H3461" t="s">
        <v>228</v>
      </c>
      <c r="I3461" t="s">
        <v>980</v>
      </c>
      <c r="J3461" t="s">
        <v>981</v>
      </c>
      <c r="K3461" s="4">
        <v>46042</v>
      </c>
      <c r="L3461" s="5">
        <v>0.35486111111111113</v>
      </c>
      <c r="M3461" t="s">
        <v>953</v>
      </c>
      <c r="N3461" s="5">
        <v>2.3148148148148147E-5</v>
      </c>
      <c r="O3461" t="s">
        <v>982</v>
      </c>
      <c r="P3461">
        <v>0.02</v>
      </c>
      <c r="Q3461">
        <v>20</v>
      </c>
      <c r="R3461" t="s">
        <v>983</v>
      </c>
      <c r="S3461" t="s">
        <v>984</v>
      </c>
    </row>
    <row r="3462" spans="1:19" x14ac:dyDescent="0.25">
      <c r="A3462" s="54">
        <f>_xlfn.XLOOKUP(B3462,'School Lookup'!D:D,'School Lookup'!F:F,0)</f>
        <v>251672</v>
      </c>
      <c r="B3462" s="54" t="str">
        <f>_xlfn.XLOOKUP(C3462,'School Lookup'!A:A,'School Lookup'!D:D,_xlfn.XLOOKUP(C3462,'School Lookup'!B:B,'School Lookup'!D:D,_xlfn.XLOOKUP(C3462,'School Lookup'!C:C,'School Lookup'!D:D,0)))</f>
        <v>Park Schools Federation</v>
      </c>
      <c r="C3462" t="s">
        <v>40</v>
      </c>
      <c r="D3462" t="s">
        <v>1172</v>
      </c>
      <c r="E3462" t="s">
        <v>16</v>
      </c>
      <c r="F3462" t="s">
        <v>734</v>
      </c>
      <c r="G3462" t="s">
        <v>235</v>
      </c>
      <c r="H3462" t="s">
        <v>228</v>
      </c>
      <c r="I3462" t="s">
        <v>980</v>
      </c>
      <c r="J3462" t="s">
        <v>981</v>
      </c>
      <c r="K3462" s="4">
        <v>46042</v>
      </c>
      <c r="L3462" s="5">
        <v>0.38124999999999998</v>
      </c>
      <c r="M3462" t="s">
        <v>953</v>
      </c>
      <c r="N3462" s="5">
        <v>3.1250000000000001E-4</v>
      </c>
      <c r="O3462" t="s">
        <v>982</v>
      </c>
      <c r="P3462">
        <v>3.2000000000000001E-2</v>
      </c>
      <c r="Q3462">
        <v>20</v>
      </c>
      <c r="R3462" t="s">
        <v>993</v>
      </c>
      <c r="S3462" t="s">
        <v>994</v>
      </c>
    </row>
    <row r="3463" spans="1:19" x14ac:dyDescent="0.25">
      <c r="A3463" s="54">
        <f>_xlfn.XLOOKUP(B3463,'School Lookup'!D:D,'School Lookup'!F:F,0)</f>
        <v>251672</v>
      </c>
      <c r="B3463" s="54" t="str">
        <f>_xlfn.XLOOKUP(C3463,'School Lookup'!A:A,'School Lookup'!D:D,_xlfn.XLOOKUP(C3463,'School Lookup'!B:B,'School Lookup'!D:D,_xlfn.XLOOKUP(C3463,'School Lookup'!C:C,'School Lookup'!D:D,0)))</f>
        <v>Park Schools Federation</v>
      </c>
      <c r="C3463" t="s">
        <v>40</v>
      </c>
      <c r="D3463" t="s">
        <v>1900</v>
      </c>
      <c r="E3463" t="s">
        <v>16</v>
      </c>
      <c r="F3463" t="s">
        <v>734</v>
      </c>
      <c r="G3463" t="s">
        <v>235</v>
      </c>
      <c r="H3463" t="s">
        <v>228</v>
      </c>
      <c r="I3463" t="s">
        <v>980</v>
      </c>
      <c r="J3463" t="s">
        <v>981</v>
      </c>
      <c r="K3463" s="4">
        <v>46042</v>
      </c>
      <c r="L3463" s="5">
        <v>0.3923611111111111</v>
      </c>
      <c r="M3463" t="s">
        <v>953</v>
      </c>
      <c r="N3463" s="5">
        <v>7.7546296296296293E-4</v>
      </c>
      <c r="O3463" t="s">
        <v>982</v>
      </c>
      <c r="P3463">
        <v>0.08</v>
      </c>
      <c r="Q3463">
        <v>20</v>
      </c>
      <c r="R3463" t="s">
        <v>998</v>
      </c>
      <c r="S3463" t="s">
        <v>987</v>
      </c>
    </row>
    <row r="3464" spans="1:19" x14ac:dyDescent="0.25">
      <c r="A3464" s="54">
        <f>_xlfn.XLOOKUP(B3464,'School Lookup'!D:D,'School Lookup'!F:F,0)</f>
        <v>251672</v>
      </c>
      <c r="B3464" s="54" t="str">
        <f>_xlfn.XLOOKUP(C3464,'School Lookup'!A:A,'School Lookup'!D:D,_xlfn.XLOOKUP(C3464,'School Lookup'!B:B,'School Lookup'!D:D,_xlfn.XLOOKUP(C3464,'School Lookup'!C:C,'School Lookup'!D:D,0)))</f>
        <v>Park Schools Federation</v>
      </c>
      <c r="C3464" t="s">
        <v>40</v>
      </c>
      <c r="D3464" t="s">
        <v>1192</v>
      </c>
      <c r="E3464" t="s">
        <v>16</v>
      </c>
      <c r="F3464" t="s">
        <v>734</v>
      </c>
      <c r="G3464" t="s">
        <v>235</v>
      </c>
      <c r="H3464" t="s">
        <v>228</v>
      </c>
      <c r="I3464" t="s">
        <v>980</v>
      </c>
      <c r="J3464" t="s">
        <v>981</v>
      </c>
      <c r="K3464" s="4">
        <v>46042</v>
      </c>
      <c r="L3464" s="5">
        <v>0.39791666666666664</v>
      </c>
      <c r="M3464" t="s">
        <v>953</v>
      </c>
      <c r="N3464" s="5">
        <v>1.8518518518518518E-4</v>
      </c>
      <c r="O3464" t="s">
        <v>982</v>
      </c>
      <c r="P3464">
        <v>0.02</v>
      </c>
      <c r="Q3464">
        <v>20</v>
      </c>
      <c r="R3464" t="s">
        <v>1006</v>
      </c>
      <c r="S3464" t="s">
        <v>994</v>
      </c>
    </row>
    <row r="3465" spans="1:19" x14ac:dyDescent="0.25">
      <c r="A3465" s="54">
        <f>_xlfn.XLOOKUP(B3465,'School Lookup'!D:D,'School Lookup'!F:F,0)</f>
        <v>251672</v>
      </c>
      <c r="B3465" s="54" t="str">
        <f>_xlfn.XLOOKUP(C3465,'School Lookup'!A:A,'School Lookup'!D:D,_xlfn.XLOOKUP(C3465,'School Lookup'!B:B,'School Lookup'!D:D,_xlfn.XLOOKUP(C3465,'School Lookup'!C:C,'School Lookup'!D:D,0)))</f>
        <v>Park Schools Federation</v>
      </c>
      <c r="C3465" t="s">
        <v>40</v>
      </c>
      <c r="D3465" t="s">
        <v>2328</v>
      </c>
      <c r="E3465" t="s">
        <v>16</v>
      </c>
      <c r="F3465" t="s">
        <v>734</v>
      </c>
      <c r="G3465" t="s">
        <v>235</v>
      </c>
      <c r="H3465" t="s">
        <v>228</v>
      </c>
      <c r="I3465" t="s">
        <v>980</v>
      </c>
      <c r="J3465" t="s">
        <v>981</v>
      </c>
      <c r="K3465" s="4">
        <v>46042</v>
      </c>
      <c r="L3465" s="5">
        <v>0.40416666666666667</v>
      </c>
      <c r="M3465" t="s">
        <v>953</v>
      </c>
      <c r="N3465" s="5">
        <v>1.6203703703703703E-4</v>
      </c>
      <c r="O3465" t="s">
        <v>982</v>
      </c>
      <c r="P3465">
        <v>0.02</v>
      </c>
      <c r="Q3465">
        <v>20</v>
      </c>
      <c r="R3465" t="s">
        <v>998</v>
      </c>
      <c r="S3465" t="s">
        <v>987</v>
      </c>
    </row>
    <row r="3466" spans="1:19" x14ac:dyDescent="0.25">
      <c r="A3466" s="54">
        <f>_xlfn.XLOOKUP(B3466,'School Lookup'!D:D,'School Lookup'!F:F,0)</f>
        <v>251672</v>
      </c>
      <c r="B3466" s="54" t="str">
        <f>_xlfn.XLOOKUP(C3466,'School Lookup'!A:A,'School Lookup'!D:D,_xlfn.XLOOKUP(C3466,'School Lookup'!B:B,'School Lookup'!D:D,_xlfn.XLOOKUP(C3466,'School Lookup'!C:C,'School Lookup'!D:D,0)))</f>
        <v>Park Schools Federation</v>
      </c>
      <c r="C3466" t="s">
        <v>40</v>
      </c>
      <c r="D3466" t="s">
        <v>2015</v>
      </c>
      <c r="E3466" t="s">
        <v>16</v>
      </c>
      <c r="F3466" t="s">
        <v>734</v>
      </c>
      <c r="G3466" t="s">
        <v>235</v>
      </c>
      <c r="H3466" t="s">
        <v>228</v>
      </c>
      <c r="I3466" t="s">
        <v>980</v>
      </c>
      <c r="J3466" t="s">
        <v>981</v>
      </c>
      <c r="K3466" s="4">
        <v>46042</v>
      </c>
      <c r="L3466" s="5">
        <v>0.41319444444444442</v>
      </c>
      <c r="M3466" t="s">
        <v>953</v>
      </c>
      <c r="N3466" s="5">
        <v>2.199074074074074E-4</v>
      </c>
      <c r="O3466" t="s">
        <v>982</v>
      </c>
      <c r="P3466">
        <v>2.3E-2</v>
      </c>
      <c r="Q3466">
        <v>20</v>
      </c>
      <c r="R3466" t="s">
        <v>998</v>
      </c>
      <c r="S3466" t="s">
        <v>987</v>
      </c>
    </row>
    <row r="3467" spans="1:19" x14ac:dyDescent="0.25">
      <c r="A3467" s="54">
        <f>_xlfn.XLOOKUP(B3467,'School Lookup'!D:D,'School Lookup'!F:F,0)</f>
        <v>251672</v>
      </c>
      <c r="B3467" s="54" t="str">
        <f>_xlfn.XLOOKUP(C3467,'School Lookup'!A:A,'School Lookup'!D:D,_xlfn.XLOOKUP(C3467,'School Lookup'!B:B,'School Lookup'!D:D,_xlfn.XLOOKUP(C3467,'School Lookup'!C:C,'School Lookup'!D:D,0)))</f>
        <v>Park Schools Federation</v>
      </c>
      <c r="C3467" t="s">
        <v>40</v>
      </c>
      <c r="D3467" t="s">
        <v>2329</v>
      </c>
      <c r="E3467" t="s">
        <v>16</v>
      </c>
      <c r="F3467" t="s">
        <v>734</v>
      </c>
      <c r="G3467" t="s">
        <v>235</v>
      </c>
      <c r="H3467" t="s">
        <v>228</v>
      </c>
      <c r="I3467" t="s">
        <v>980</v>
      </c>
      <c r="J3467" t="s">
        <v>981</v>
      </c>
      <c r="K3467" s="4">
        <v>46042</v>
      </c>
      <c r="L3467" s="5">
        <v>0.44305555555555554</v>
      </c>
      <c r="M3467" t="s">
        <v>953</v>
      </c>
      <c r="N3467" s="5">
        <v>2.6620370370370372E-4</v>
      </c>
      <c r="O3467" t="s">
        <v>982</v>
      </c>
      <c r="P3467">
        <v>5.8000000000000003E-2</v>
      </c>
      <c r="Q3467">
        <v>20</v>
      </c>
      <c r="R3467" t="s">
        <v>989</v>
      </c>
      <c r="S3467" t="s">
        <v>990</v>
      </c>
    </row>
    <row r="3468" spans="1:19" x14ac:dyDescent="0.25">
      <c r="A3468" s="54">
        <f>_xlfn.XLOOKUP(B3468,'School Lookup'!D:D,'School Lookup'!F:F,0)</f>
        <v>251672</v>
      </c>
      <c r="B3468" s="54" t="str">
        <f>_xlfn.XLOOKUP(C3468,'School Lookup'!A:A,'School Lookup'!D:D,_xlfn.XLOOKUP(C3468,'School Lookup'!B:B,'School Lookup'!D:D,_xlfn.XLOOKUP(C3468,'School Lookup'!C:C,'School Lookup'!D:D,0)))</f>
        <v>Park Schools Federation</v>
      </c>
      <c r="C3468" t="s">
        <v>40</v>
      </c>
      <c r="D3468" t="s">
        <v>1314</v>
      </c>
      <c r="E3468" t="s">
        <v>16</v>
      </c>
      <c r="F3468" t="s">
        <v>734</v>
      </c>
      <c r="G3468" t="s">
        <v>235</v>
      </c>
      <c r="H3468" t="s">
        <v>228</v>
      </c>
      <c r="I3468" t="s">
        <v>980</v>
      </c>
      <c r="J3468" t="s">
        <v>981</v>
      </c>
      <c r="K3468" s="4">
        <v>46042</v>
      </c>
      <c r="L3468" s="5">
        <v>0.44305555555555554</v>
      </c>
      <c r="M3468" t="s">
        <v>953</v>
      </c>
      <c r="N3468" s="5">
        <v>2.7777777777777778E-4</v>
      </c>
      <c r="O3468" t="s">
        <v>982</v>
      </c>
      <c r="P3468">
        <v>2.9000000000000001E-2</v>
      </c>
      <c r="Q3468">
        <v>20</v>
      </c>
      <c r="R3468" t="s">
        <v>983</v>
      </c>
      <c r="S3468" t="s">
        <v>984</v>
      </c>
    </row>
    <row r="3469" spans="1:19" x14ac:dyDescent="0.25">
      <c r="A3469" s="54">
        <f>_xlfn.XLOOKUP(B3469,'School Lookup'!D:D,'School Lookup'!F:F,0)</f>
        <v>251672</v>
      </c>
      <c r="B3469" s="54" t="str">
        <f>_xlfn.XLOOKUP(C3469,'School Lookup'!A:A,'School Lookup'!D:D,_xlfn.XLOOKUP(C3469,'School Lookup'!B:B,'School Lookup'!D:D,_xlfn.XLOOKUP(C3469,'School Lookup'!C:C,'School Lookup'!D:D,0)))</f>
        <v>Park Schools Federation</v>
      </c>
      <c r="C3469" t="s">
        <v>40</v>
      </c>
      <c r="D3469" t="s">
        <v>2119</v>
      </c>
      <c r="E3469" t="s">
        <v>16</v>
      </c>
      <c r="F3469" t="s">
        <v>734</v>
      </c>
      <c r="G3469" t="s">
        <v>235</v>
      </c>
      <c r="H3469" t="s">
        <v>228</v>
      </c>
      <c r="I3469" t="s">
        <v>980</v>
      </c>
      <c r="J3469" t="s">
        <v>981</v>
      </c>
      <c r="K3469" s="4">
        <v>46042</v>
      </c>
      <c r="L3469" s="5">
        <v>0.44374999999999998</v>
      </c>
      <c r="M3469" t="s">
        <v>953</v>
      </c>
      <c r="N3469" s="5">
        <v>3.8194444444444446E-4</v>
      </c>
      <c r="O3469" t="s">
        <v>982</v>
      </c>
      <c r="P3469">
        <v>0.04</v>
      </c>
      <c r="Q3469">
        <v>20</v>
      </c>
      <c r="R3469" t="s">
        <v>986</v>
      </c>
      <c r="S3469" t="s">
        <v>987</v>
      </c>
    </row>
    <row r="3470" spans="1:19" x14ac:dyDescent="0.25">
      <c r="A3470" s="54">
        <f>_xlfn.XLOOKUP(B3470,'School Lookup'!D:D,'School Lookup'!F:F,0)</f>
        <v>251672</v>
      </c>
      <c r="B3470" s="54" t="str">
        <f>_xlfn.XLOOKUP(C3470,'School Lookup'!A:A,'School Lookup'!D:D,_xlfn.XLOOKUP(C3470,'School Lookup'!B:B,'School Lookup'!D:D,_xlfn.XLOOKUP(C3470,'School Lookup'!C:C,'School Lookup'!D:D,0)))</f>
        <v>Park Schools Federation</v>
      </c>
      <c r="C3470" t="s">
        <v>40</v>
      </c>
      <c r="D3470" t="s">
        <v>2008</v>
      </c>
      <c r="E3470" t="s">
        <v>16</v>
      </c>
      <c r="F3470" t="s">
        <v>734</v>
      </c>
      <c r="G3470" t="s">
        <v>235</v>
      </c>
      <c r="H3470" t="s">
        <v>228</v>
      </c>
      <c r="I3470" t="s">
        <v>980</v>
      </c>
      <c r="J3470" t="s">
        <v>981</v>
      </c>
      <c r="K3470" s="4">
        <v>46042</v>
      </c>
      <c r="L3470" s="5">
        <v>0.44374999999999998</v>
      </c>
      <c r="M3470" t="s">
        <v>953</v>
      </c>
      <c r="N3470" s="5">
        <v>4.6296296296296294E-5</v>
      </c>
      <c r="O3470" t="s">
        <v>982</v>
      </c>
      <c r="P3470">
        <v>0.02</v>
      </c>
      <c r="Q3470">
        <v>20</v>
      </c>
      <c r="R3470" t="s">
        <v>986</v>
      </c>
      <c r="S3470" t="s">
        <v>987</v>
      </c>
    </row>
    <row r="3471" spans="1:19" x14ac:dyDescent="0.25">
      <c r="A3471" s="54">
        <f>_xlfn.XLOOKUP(B3471,'School Lookup'!D:D,'School Lookup'!F:F,0)</f>
        <v>251672</v>
      </c>
      <c r="B3471" s="54" t="str">
        <f>_xlfn.XLOOKUP(C3471,'School Lookup'!A:A,'School Lookup'!D:D,_xlfn.XLOOKUP(C3471,'School Lookup'!B:B,'School Lookup'!D:D,_xlfn.XLOOKUP(C3471,'School Lookup'!C:C,'School Lookup'!D:D,0)))</f>
        <v>Park Schools Federation</v>
      </c>
      <c r="C3471" t="s">
        <v>40</v>
      </c>
      <c r="D3471" t="s">
        <v>1002</v>
      </c>
      <c r="E3471" t="s">
        <v>16</v>
      </c>
      <c r="F3471" t="s">
        <v>734</v>
      </c>
      <c r="G3471" t="s">
        <v>235</v>
      </c>
      <c r="H3471" t="s">
        <v>228</v>
      </c>
      <c r="I3471" t="s">
        <v>980</v>
      </c>
      <c r="J3471" t="s">
        <v>981</v>
      </c>
      <c r="K3471" s="4">
        <v>46042</v>
      </c>
      <c r="L3471" s="5">
        <v>0.44444444444444442</v>
      </c>
      <c r="M3471" t="s">
        <v>953</v>
      </c>
      <c r="N3471" s="5">
        <v>1.0416666666666667E-4</v>
      </c>
      <c r="O3471" t="s">
        <v>982</v>
      </c>
      <c r="P3471">
        <v>0.02</v>
      </c>
      <c r="Q3471">
        <v>20</v>
      </c>
      <c r="R3471" t="s">
        <v>998</v>
      </c>
      <c r="S3471" t="s">
        <v>987</v>
      </c>
    </row>
    <row r="3472" spans="1:19" x14ac:dyDescent="0.25">
      <c r="A3472" s="54">
        <f>_xlfn.XLOOKUP(B3472,'School Lookup'!D:D,'School Lookup'!F:F,0)</f>
        <v>251672</v>
      </c>
      <c r="B3472" s="54" t="str">
        <f>_xlfn.XLOOKUP(C3472,'School Lookup'!A:A,'School Lookup'!D:D,_xlfn.XLOOKUP(C3472,'School Lookup'!B:B,'School Lookup'!D:D,_xlfn.XLOOKUP(C3472,'School Lookup'!C:C,'School Lookup'!D:D,0)))</f>
        <v>Park Schools Federation</v>
      </c>
      <c r="C3472" t="s">
        <v>40</v>
      </c>
      <c r="D3472" t="s">
        <v>1324</v>
      </c>
      <c r="E3472" t="s">
        <v>16</v>
      </c>
      <c r="F3472" t="s">
        <v>734</v>
      </c>
      <c r="G3472" t="s">
        <v>235</v>
      </c>
      <c r="H3472" t="s">
        <v>228</v>
      </c>
      <c r="I3472" t="s">
        <v>980</v>
      </c>
      <c r="J3472" t="s">
        <v>981</v>
      </c>
      <c r="K3472" s="4">
        <v>46042</v>
      </c>
      <c r="L3472" s="5">
        <v>0.44513888888888886</v>
      </c>
      <c r="M3472" t="s">
        <v>953</v>
      </c>
      <c r="N3472" s="5">
        <v>4.5138888888888887E-4</v>
      </c>
      <c r="O3472" t="s">
        <v>982</v>
      </c>
      <c r="P3472">
        <v>4.7E-2</v>
      </c>
      <c r="Q3472">
        <v>20</v>
      </c>
      <c r="R3472" t="s">
        <v>998</v>
      </c>
      <c r="S3472" t="s">
        <v>987</v>
      </c>
    </row>
    <row r="3473" spans="1:19" x14ac:dyDescent="0.25">
      <c r="A3473" s="54">
        <f>_xlfn.XLOOKUP(B3473,'School Lookup'!D:D,'School Lookup'!F:F,0)</f>
        <v>251672</v>
      </c>
      <c r="B3473" s="54" t="str">
        <f>_xlfn.XLOOKUP(C3473,'School Lookup'!A:A,'School Lookup'!D:D,_xlfn.XLOOKUP(C3473,'School Lookup'!B:B,'School Lookup'!D:D,_xlfn.XLOOKUP(C3473,'School Lookup'!C:C,'School Lookup'!D:D,0)))</f>
        <v>Park Schools Federation</v>
      </c>
      <c r="C3473" t="s">
        <v>40</v>
      </c>
      <c r="D3473" t="s">
        <v>1718</v>
      </c>
      <c r="E3473" t="s">
        <v>16</v>
      </c>
      <c r="F3473" t="s">
        <v>734</v>
      </c>
      <c r="G3473" t="s">
        <v>235</v>
      </c>
      <c r="H3473" t="s">
        <v>228</v>
      </c>
      <c r="I3473" t="s">
        <v>980</v>
      </c>
      <c r="J3473" t="s">
        <v>981</v>
      </c>
      <c r="K3473" s="4">
        <v>46042</v>
      </c>
      <c r="L3473" s="5">
        <v>0.4465277777777778</v>
      </c>
      <c r="M3473" t="s">
        <v>953</v>
      </c>
      <c r="N3473" s="5">
        <v>6.7129629629629625E-4</v>
      </c>
      <c r="O3473" t="s">
        <v>982</v>
      </c>
      <c r="P3473">
        <v>0.105</v>
      </c>
      <c r="Q3473">
        <v>20</v>
      </c>
      <c r="R3473" t="s">
        <v>1263</v>
      </c>
      <c r="S3473" t="s">
        <v>1264</v>
      </c>
    </row>
    <row r="3474" spans="1:19" x14ac:dyDescent="0.25">
      <c r="A3474" s="54">
        <f>_xlfn.XLOOKUP(B3474,'School Lookup'!D:D,'School Lookup'!F:F,0)</f>
        <v>251672</v>
      </c>
      <c r="B3474" s="54" t="str">
        <f>_xlfn.XLOOKUP(C3474,'School Lookup'!A:A,'School Lookup'!D:D,_xlfn.XLOOKUP(C3474,'School Lookup'!B:B,'School Lookup'!D:D,_xlfn.XLOOKUP(C3474,'School Lookup'!C:C,'School Lookup'!D:D,0)))</f>
        <v>Park Schools Federation</v>
      </c>
      <c r="C3474" t="s">
        <v>40</v>
      </c>
      <c r="D3474" t="s">
        <v>2330</v>
      </c>
      <c r="E3474" t="s">
        <v>16</v>
      </c>
      <c r="F3474" t="s">
        <v>734</v>
      </c>
      <c r="G3474" t="s">
        <v>235</v>
      </c>
      <c r="H3474" t="s">
        <v>228</v>
      </c>
      <c r="I3474" t="s">
        <v>980</v>
      </c>
      <c r="J3474" t="s">
        <v>981</v>
      </c>
      <c r="K3474" s="4">
        <v>46042</v>
      </c>
      <c r="L3474" s="5">
        <v>0.4513888888888889</v>
      </c>
      <c r="M3474" t="s">
        <v>953</v>
      </c>
      <c r="N3474" s="5">
        <v>3.3564814814814812E-4</v>
      </c>
      <c r="O3474" t="s">
        <v>982</v>
      </c>
      <c r="P3474">
        <v>3.5000000000000003E-2</v>
      </c>
      <c r="Q3474">
        <v>20</v>
      </c>
      <c r="R3474" t="s">
        <v>998</v>
      </c>
      <c r="S3474" t="s">
        <v>987</v>
      </c>
    </row>
    <row r="3475" spans="1:19" x14ac:dyDescent="0.25">
      <c r="A3475" s="54">
        <f>_xlfn.XLOOKUP(B3475,'School Lookup'!D:D,'School Lookup'!F:F,0)</f>
        <v>251672</v>
      </c>
      <c r="B3475" s="54" t="str">
        <f>_xlfn.XLOOKUP(C3475,'School Lookup'!A:A,'School Lookup'!D:D,_xlfn.XLOOKUP(C3475,'School Lookup'!B:B,'School Lookup'!D:D,_xlfn.XLOOKUP(C3475,'School Lookup'!C:C,'School Lookup'!D:D,0)))</f>
        <v>Park Schools Federation</v>
      </c>
      <c r="C3475" t="s">
        <v>40</v>
      </c>
      <c r="D3475" t="s">
        <v>991</v>
      </c>
      <c r="E3475" t="s">
        <v>16</v>
      </c>
      <c r="F3475" t="s">
        <v>734</v>
      </c>
      <c r="G3475" t="s">
        <v>235</v>
      </c>
      <c r="H3475" t="s">
        <v>228</v>
      </c>
      <c r="I3475" t="s">
        <v>980</v>
      </c>
      <c r="J3475" t="s">
        <v>981</v>
      </c>
      <c r="K3475" s="4">
        <v>46042</v>
      </c>
      <c r="L3475" s="5">
        <v>0.45763888888888887</v>
      </c>
      <c r="M3475" t="s">
        <v>953</v>
      </c>
      <c r="N3475" s="5">
        <v>2.199074074074074E-4</v>
      </c>
      <c r="O3475" t="s">
        <v>982</v>
      </c>
      <c r="P3475">
        <v>2.3E-2</v>
      </c>
      <c r="Q3475">
        <v>20</v>
      </c>
      <c r="R3475" t="s">
        <v>983</v>
      </c>
      <c r="S3475" t="s">
        <v>984</v>
      </c>
    </row>
    <row r="3476" spans="1:19" x14ac:dyDescent="0.25">
      <c r="A3476" s="54">
        <f>_xlfn.XLOOKUP(B3476,'School Lookup'!D:D,'School Lookup'!F:F,0)</f>
        <v>251672</v>
      </c>
      <c r="B3476" s="54" t="str">
        <f>_xlfn.XLOOKUP(C3476,'School Lookup'!A:A,'School Lookup'!D:D,_xlfn.XLOOKUP(C3476,'School Lookup'!B:B,'School Lookup'!D:D,_xlfn.XLOOKUP(C3476,'School Lookup'!C:C,'School Lookup'!D:D,0)))</f>
        <v>Park Schools Federation</v>
      </c>
      <c r="C3476" t="s">
        <v>40</v>
      </c>
      <c r="D3476" t="s">
        <v>1413</v>
      </c>
      <c r="E3476" t="s">
        <v>16</v>
      </c>
      <c r="F3476" t="s">
        <v>734</v>
      </c>
      <c r="G3476" t="s">
        <v>235</v>
      </c>
      <c r="H3476" t="s">
        <v>228</v>
      </c>
      <c r="I3476" t="s">
        <v>980</v>
      </c>
      <c r="J3476" t="s">
        <v>981</v>
      </c>
      <c r="K3476" s="4">
        <v>46042</v>
      </c>
      <c r="L3476" s="5">
        <v>0.46250000000000002</v>
      </c>
      <c r="M3476" t="s">
        <v>953</v>
      </c>
      <c r="N3476" s="5">
        <v>2.199074074074074E-4</v>
      </c>
      <c r="O3476" t="s">
        <v>982</v>
      </c>
      <c r="P3476">
        <v>4.8000000000000001E-2</v>
      </c>
      <c r="Q3476">
        <v>20</v>
      </c>
      <c r="R3476" t="s">
        <v>1074</v>
      </c>
      <c r="S3476" t="s">
        <v>990</v>
      </c>
    </row>
    <row r="3477" spans="1:19" x14ac:dyDescent="0.25">
      <c r="A3477" s="54">
        <f>_xlfn.XLOOKUP(B3477,'School Lookup'!D:D,'School Lookup'!F:F,0)</f>
        <v>251672</v>
      </c>
      <c r="B3477" s="54" t="str">
        <f>_xlfn.XLOOKUP(C3477,'School Lookup'!A:A,'School Lookup'!D:D,_xlfn.XLOOKUP(C3477,'School Lookup'!B:B,'School Lookup'!D:D,_xlfn.XLOOKUP(C3477,'School Lookup'!C:C,'School Lookup'!D:D,0)))</f>
        <v>Park Schools Federation</v>
      </c>
      <c r="C3477" t="s">
        <v>40</v>
      </c>
      <c r="D3477" t="s">
        <v>2331</v>
      </c>
      <c r="E3477" t="s">
        <v>16</v>
      </c>
      <c r="F3477" t="s">
        <v>734</v>
      </c>
      <c r="G3477" t="s">
        <v>235</v>
      </c>
      <c r="H3477" t="s">
        <v>228</v>
      </c>
      <c r="I3477" t="s">
        <v>980</v>
      </c>
      <c r="J3477" t="s">
        <v>981</v>
      </c>
      <c r="K3477" s="4">
        <v>46042</v>
      </c>
      <c r="L3477" s="5">
        <v>0.46388888888888891</v>
      </c>
      <c r="M3477" t="s">
        <v>953</v>
      </c>
      <c r="N3477" s="5">
        <v>3.1018518518518517E-3</v>
      </c>
      <c r="O3477" t="s">
        <v>982</v>
      </c>
      <c r="P3477">
        <v>0.318</v>
      </c>
      <c r="Q3477">
        <v>20</v>
      </c>
      <c r="R3477" t="s">
        <v>983</v>
      </c>
      <c r="S3477" t="s">
        <v>984</v>
      </c>
    </row>
    <row r="3478" spans="1:19" x14ac:dyDescent="0.25">
      <c r="A3478" s="54">
        <f>_xlfn.XLOOKUP(B3478,'School Lookup'!D:D,'School Lookup'!F:F,0)</f>
        <v>251672</v>
      </c>
      <c r="B3478" s="54" t="str">
        <f>_xlfn.XLOOKUP(C3478,'School Lookup'!A:A,'School Lookup'!D:D,_xlfn.XLOOKUP(C3478,'School Lookup'!B:B,'School Lookup'!D:D,_xlfn.XLOOKUP(C3478,'School Lookup'!C:C,'School Lookup'!D:D,0)))</f>
        <v>Park Schools Federation</v>
      </c>
      <c r="C3478" t="s">
        <v>40</v>
      </c>
      <c r="D3478" t="s">
        <v>2332</v>
      </c>
      <c r="E3478" t="s">
        <v>16</v>
      </c>
      <c r="F3478" t="s">
        <v>734</v>
      </c>
      <c r="G3478" t="s">
        <v>235</v>
      </c>
      <c r="H3478" t="s">
        <v>228</v>
      </c>
      <c r="I3478" t="s">
        <v>980</v>
      </c>
      <c r="J3478" t="s">
        <v>981</v>
      </c>
      <c r="K3478" s="4">
        <v>46042</v>
      </c>
      <c r="L3478" s="5">
        <v>0.46944444444444444</v>
      </c>
      <c r="M3478" t="s">
        <v>953</v>
      </c>
      <c r="N3478" s="5">
        <v>4.2824074074074075E-4</v>
      </c>
      <c r="O3478" t="s">
        <v>982</v>
      </c>
      <c r="P3478">
        <v>4.3999999999999997E-2</v>
      </c>
      <c r="Q3478">
        <v>20</v>
      </c>
      <c r="R3478" t="s">
        <v>998</v>
      </c>
      <c r="S3478" t="s">
        <v>987</v>
      </c>
    </row>
    <row r="3479" spans="1:19" x14ac:dyDescent="0.25">
      <c r="A3479" s="54">
        <f>_xlfn.XLOOKUP(B3479,'School Lookup'!D:D,'School Lookup'!F:F,0)</f>
        <v>251672</v>
      </c>
      <c r="B3479" s="54" t="str">
        <f>_xlfn.XLOOKUP(C3479,'School Lookup'!A:A,'School Lookup'!D:D,_xlfn.XLOOKUP(C3479,'School Lookup'!B:B,'School Lookup'!D:D,_xlfn.XLOOKUP(C3479,'School Lookup'!C:C,'School Lookup'!D:D,0)))</f>
        <v>Park Schools Federation</v>
      </c>
      <c r="C3479" t="s">
        <v>40</v>
      </c>
      <c r="D3479" t="s">
        <v>1080</v>
      </c>
      <c r="E3479" t="s">
        <v>16</v>
      </c>
      <c r="F3479" t="s">
        <v>734</v>
      </c>
      <c r="G3479" t="s">
        <v>235</v>
      </c>
      <c r="H3479" t="s">
        <v>228</v>
      </c>
      <c r="I3479" t="s">
        <v>980</v>
      </c>
      <c r="J3479" t="s">
        <v>981</v>
      </c>
      <c r="K3479" s="4">
        <v>46042</v>
      </c>
      <c r="L3479" s="5">
        <v>0.47361111111111109</v>
      </c>
      <c r="M3479" t="s">
        <v>953</v>
      </c>
      <c r="N3479" s="5">
        <v>6.2500000000000001E-4</v>
      </c>
      <c r="O3479" t="s">
        <v>982</v>
      </c>
      <c r="P3479">
        <v>6.4000000000000001E-2</v>
      </c>
      <c r="Q3479">
        <v>20</v>
      </c>
      <c r="R3479" t="s">
        <v>998</v>
      </c>
      <c r="S3479" t="s">
        <v>987</v>
      </c>
    </row>
    <row r="3480" spans="1:19" x14ac:dyDescent="0.25">
      <c r="A3480" s="54">
        <f>_xlfn.XLOOKUP(B3480,'School Lookup'!D:D,'School Lookup'!F:F,0)</f>
        <v>251672</v>
      </c>
      <c r="B3480" s="54" t="str">
        <f>_xlfn.XLOOKUP(C3480,'School Lookup'!A:A,'School Lookup'!D:D,_xlfn.XLOOKUP(C3480,'School Lookup'!B:B,'School Lookup'!D:D,_xlfn.XLOOKUP(C3480,'School Lookup'!C:C,'School Lookup'!D:D,0)))</f>
        <v>Park Schools Federation</v>
      </c>
      <c r="C3480" t="s">
        <v>40</v>
      </c>
      <c r="D3480" t="s">
        <v>999</v>
      </c>
      <c r="E3480" t="s">
        <v>16</v>
      </c>
      <c r="F3480" t="s">
        <v>734</v>
      </c>
      <c r="G3480" t="s">
        <v>235</v>
      </c>
      <c r="H3480" t="s">
        <v>228</v>
      </c>
      <c r="I3480" t="s">
        <v>980</v>
      </c>
      <c r="J3480" t="s">
        <v>981</v>
      </c>
      <c r="K3480" s="4">
        <v>46042</v>
      </c>
      <c r="L3480" s="5">
        <v>0.4777777777777778</v>
      </c>
      <c r="M3480" t="s">
        <v>953</v>
      </c>
      <c r="N3480" s="5">
        <v>1.224537037037037E-2</v>
      </c>
      <c r="O3480" t="s">
        <v>982</v>
      </c>
      <c r="P3480">
        <v>1.252</v>
      </c>
      <c r="Q3480">
        <v>20</v>
      </c>
      <c r="R3480" t="s">
        <v>983</v>
      </c>
      <c r="S3480" t="s">
        <v>984</v>
      </c>
    </row>
    <row r="3481" spans="1:19" x14ac:dyDescent="0.25">
      <c r="A3481" s="54">
        <f>_xlfn.XLOOKUP(B3481,'School Lookup'!D:D,'School Lookup'!F:F,0)</f>
        <v>251672</v>
      </c>
      <c r="B3481" s="54" t="str">
        <f>_xlfn.XLOOKUP(C3481,'School Lookup'!A:A,'School Lookup'!D:D,_xlfn.XLOOKUP(C3481,'School Lookup'!B:B,'School Lookup'!D:D,_xlfn.XLOOKUP(C3481,'School Lookup'!C:C,'School Lookup'!D:D,0)))</f>
        <v>Park Schools Federation</v>
      </c>
      <c r="C3481" t="s">
        <v>40</v>
      </c>
      <c r="D3481" t="s">
        <v>2059</v>
      </c>
      <c r="E3481" t="s">
        <v>16</v>
      </c>
      <c r="F3481" t="s">
        <v>734</v>
      </c>
      <c r="G3481" t="s">
        <v>235</v>
      </c>
      <c r="H3481" t="s">
        <v>228</v>
      </c>
      <c r="I3481" t="s">
        <v>980</v>
      </c>
      <c r="J3481" t="s">
        <v>981</v>
      </c>
      <c r="K3481" s="4">
        <v>46042</v>
      </c>
      <c r="L3481" s="5">
        <v>0.47847222222222224</v>
      </c>
      <c r="M3481" t="s">
        <v>953</v>
      </c>
      <c r="N3481" s="5">
        <v>5.5555555555555556E-4</v>
      </c>
      <c r="O3481" t="s">
        <v>982</v>
      </c>
      <c r="P3481">
        <v>5.7000000000000002E-2</v>
      </c>
      <c r="Q3481">
        <v>20</v>
      </c>
      <c r="R3481" t="s">
        <v>983</v>
      </c>
      <c r="S3481" t="s">
        <v>984</v>
      </c>
    </row>
    <row r="3482" spans="1:19" x14ac:dyDescent="0.25">
      <c r="A3482" s="54">
        <f>_xlfn.XLOOKUP(B3482,'School Lookup'!D:D,'School Lookup'!F:F,0)</f>
        <v>856243</v>
      </c>
      <c r="B3482" s="54" t="str">
        <f>_xlfn.XLOOKUP(C3482,'School Lookup'!A:A,'School Lookup'!D:D,_xlfn.XLOOKUP(C3482,'School Lookup'!B:B,'School Lookup'!D:D,_xlfn.XLOOKUP(C3482,'School Lookup'!C:C,'School Lookup'!D:D,0)))</f>
        <v>Elton Primary School</v>
      </c>
      <c r="C3482" t="s">
        <v>54</v>
      </c>
      <c r="D3482">
        <v>699</v>
      </c>
      <c r="E3482" t="s">
        <v>16</v>
      </c>
      <c r="F3482" t="s">
        <v>734</v>
      </c>
      <c r="G3482" t="s">
        <v>332</v>
      </c>
      <c r="H3482" t="s">
        <v>877</v>
      </c>
      <c r="I3482" t="s">
        <v>958</v>
      </c>
      <c r="J3482" t="s">
        <v>959</v>
      </c>
      <c r="K3482" s="4">
        <v>46042</v>
      </c>
      <c r="L3482" s="5">
        <v>0.41223379629629631</v>
      </c>
      <c r="M3482" t="s">
        <v>953</v>
      </c>
      <c r="N3482" s="5">
        <v>3.425925925925926E-3</v>
      </c>
      <c r="O3482" t="s">
        <v>960</v>
      </c>
      <c r="P3482">
        <v>0</v>
      </c>
      <c r="Q3482">
        <v>20</v>
      </c>
      <c r="R3482" t="s">
        <v>975</v>
      </c>
      <c r="S3482" t="s">
        <v>976</v>
      </c>
    </row>
    <row r="3483" spans="1:19" x14ac:dyDescent="0.25">
      <c r="A3483" s="54">
        <f>_xlfn.XLOOKUP(B3483,'School Lookup'!D:D,'School Lookup'!F:F,0)</f>
        <v>856243</v>
      </c>
      <c r="B3483" s="54" t="str">
        <f>_xlfn.XLOOKUP(C3483,'School Lookup'!A:A,'School Lookup'!D:D,_xlfn.XLOOKUP(C3483,'School Lookup'!B:B,'School Lookup'!D:D,_xlfn.XLOOKUP(C3483,'School Lookup'!C:C,'School Lookup'!D:D,0)))</f>
        <v>Elton Primary School</v>
      </c>
      <c r="C3483" t="s">
        <v>54</v>
      </c>
      <c r="D3483">
        <v>699</v>
      </c>
      <c r="E3483" t="s">
        <v>16</v>
      </c>
      <c r="F3483" t="s">
        <v>734</v>
      </c>
      <c r="G3483" t="s">
        <v>332</v>
      </c>
      <c r="H3483" t="s">
        <v>877</v>
      </c>
      <c r="I3483" t="s">
        <v>958</v>
      </c>
      <c r="J3483" t="s">
        <v>959</v>
      </c>
      <c r="K3483" s="4">
        <v>46042</v>
      </c>
      <c r="L3483" s="5">
        <v>0.42693287037037037</v>
      </c>
      <c r="M3483" t="s">
        <v>953</v>
      </c>
      <c r="N3483" s="5">
        <v>3.9814814814814817E-3</v>
      </c>
      <c r="O3483" t="s">
        <v>960</v>
      </c>
      <c r="P3483">
        <v>0</v>
      </c>
      <c r="Q3483">
        <v>20</v>
      </c>
      <c r="R3483" t="s">
        <v>975</v>
      </c>
      <c r="S3483" t="s">
        <v>976</v>
      </c>
    </row>
    <row r="3484" spans="1:19" x14ac:dyDescent="0.25">
      <c r="A3484" s="54">
        <f>_xlfn.XLOOKUP(B3484,'School Lookup'!D:D,'School Lookup'!F:F,0)</f>
        <v>856243</v>
      </c>
      <c r="B3484" s="54" t="str">
        <f>_xlfn.XLOOKUP(C3484,'School Lookup'!A:A,'School Lookup'!D:D,_xlfn.XLOOKUP(C3484,'School Lookup'!B:B,'School Lookup'!D:D,_xlfn.XLOOKUP(C3484,'School Lookup'!C:C,'School Lookup'!D:D,0)))</f>
        <v>Elton Primary School</v>
      </c>
      <c r="C3484" t="s">
        <v>54</v>
      </c>
      <c r="D3484">
        <v>699</v>
      </c>
      <c r="E3484" t="s">
        <v>16</v>
      </c>
      <c r="F3484" t="s">
        <v>734</v>
      </c>
      <c r="G3484" t="s">
        <v>332</v>
      </c>
      <c r="H3484" t="s">
        <v>877</v>
      </c>
      <c r="I3484" t="s">
        <v>958</v>
      </c>
      <c r="J3484" t="s">
        <v>959</v>
      </c>
      <c r="K3484" s="4">
        <v>46042</v>
      </c>
      <c r="L3484" s="5">
        <v>0.46016203703703706</v>
      </c>
      <c r="M3484" t="s">
        <v>953</v>
      </c>
      <c r="N3484" s="5">
        <v>1.6203703703703703E-4</v>
      </c>
      <c r="O3484" t="s">
        <v>960</v>
      </c>
      <c r="P3484">
        <v>0</v>
      </c>
      <c r="Q3484">
        <v>20</v>
      </c>
      <c r="R3484" t="s">
        <v>975</v>
      </c>
      <c r="S3484" t="s">
        <v>976</v>
      </c>
    </row>
    <row r="3485" spans="1:19" x14ac:dyDescent="0.25">
      <c r="A3485" s="54">
        <f>_xlfn.XLOOKUP(B3485,'School Lookup'!D:D,'School Lookup'!F:F,0)</f>
        <v>856243</v>
      </c>
      <c r="B3485" s="54" t="str">
        <f>_xlfn.XLOOKUP(C3485,'School Lookup'!A:A,'School Lookup'!D:D,_xlfn.XLOOKUP(C3485,'School Lookup'!B:B,'School Lookup'!D:D,_xlfn.XLOOKUP(C3485,'School Lookup'!C:C,'School Lookup'!D:D,0)))</f>
        <v>Elton Primary School</v>
      </c>
      <c r="C3485" t="s">
        <v>54</v>
      </c>
      <c r="D3485">
        <v>699</v>
      </c>
      <c r="E3485" t="s">
        <v>16</v>
      </c>
      <c r="F3485" t="s">
        <v>734</v>
      </c>
      <c r="G3485" t="s">
        <v>332</v>
      </c>
      <c r="H3485" t="s">
        <v>877</v>
      </c>
      <c r="I3485" t="s">
        <v>958</v>
      </c>
      <c r="J3485" t="s">
        <v>959</v>
      </c>
      <c r="K3485" s="4">
        <v>46042</v>
      </c>
      <c r="L3485" s="5">
        <v>0.47450231481481481</v>
      </c>
      <c r="M3485" t="s">
        <v>953</v>
      </c>
      <c r="N3485" s="5">
        <v>1.7592592592592592E-3</v>
      </c>
      <c r="O3485" t="s">
        <v>960</v>
      </c>
      <c r="P3485">
        <v>0</v>
      </c>
      <c r="Q3485">
        <v>20</v>
      </c>
      <c r="R3485" t="s">
        <v>975</v>
      </c>
      <c r="S3485" t="s">
        <v>976</v>
      </c>
    </row>
    <row r="3486" spans="1:19" x14ac:dyDescent="0.25">
      <c r="A3486" s="54">
        <f>_xlfn.XLOOKUP(B3486,'School Lookup'!D:D,'School Lookup'!F:F,0)</f>
        <v>856243</v>
      </c>
      <c r="B3486" s="54" t="str">
        <f>_xlfn.XLOOKUP(C3486,'School Lookup'!A:A,'School Lookup'!D:D,_xlfn.XLOOKUP(C3486,'School Lookup'!B:B,'School Lookup'!D:D,_xlfn.XLOOKUP(C3486,'School Lookup'!C:C,'School Lookup'!D:D,0)))</f>
        <v>Elton Primary School</v>
      </c>
      <c r="C3486" t="s">
        <v>54</v>
      </c>
      <c r="D3486">
        <v>699</v>
      </c>
      <c r="E3486" t="s">
        <v>16</v>
      </c>
      <c r="F3486" t="s">
        <v>734</v>
      </c>
      <c r="G3486" t="s">
        <v>332</v>
      </c>
      <c r="H3486" t="s">
        <v>877</v>
      </c>
      <c r="I3486" t="s">
        <v>958</v>
      </c>
      <c r="J3486" t="s">
        <v>959</v>
      </c>
      <c r="K3486" s="4">
        <v>46042</v>
      </c>
      <c r="L3486" s="5">
        <v>0.55101851851851846</v>
      </c>
      <c r="M3486" t="s">
        <v>953</v>
      </c>
      <c r="N3486" s="5">
        <v>6.5972222222222224E-4</v>
      </c>
      <c r="O3486" t="s">
        <v>960</v>
      </c>
      <c r="P3486">
        <v>0</v>
      </c>
      <c r="Q3486">
        <v>20</v>
      </c>
      <c r="R3486" t="s">
        <v>975</v>
      </c>
      <c r="S3486" t="s">
        <v>976</v>
      </c>
    </row>
    <row r="3487" spans="1:19" x14ac:dyDescent="0.25">
      <c r="A3487" s="54">
        <f>_xlfn.XLOOKUP(B3487,'School Lookup'!D:D,'School Lookup'!F:F,0)</f>
        <v>856243</v>
      </c>
      <c r="B3487" s="54" t="str">
        <f>_xlfn.XLOOKUP(C3487,'School Lookup'!A:A,'School Lookup'!D:D,_xlfn.XLOOKUP(C3487,'School Lookup'!B:B,'School Lookup'!D:D,_xlfn.XLOOKUP(C3487,'School Lookup'!C:C,'School Lookup'!D:D,0)))</f>
        <v>Elton Primary School</v>
      </c>
      <c r="C3487" t="s">
        <v>54</v>
      </c>
      <c r="D3487">
        <v>699</v>
      </c>
      <c r="E3487" t="s">
        <v>16</v>
      </c>
      <c r="F3487" t="s">
        <v>734</v>
      </c>
      <c r="G3487" t="s">
        <v>332</v>
      </c>
      <c r="H3487" t="s">
        <v>877</v>
      </c>
      <c r="I3487" t="s">
        <v>958</v>
      </c>
      <c r="J3487" t="s">
        <v>959</v>
      </c>
      <c r="K3487" s="4">
        <v>46042</v>
      </c>
      <c r="L3487" s="5">
        <v>0.65498842592592588</v>
      </c>
      <c r="M3487" t="s">
        <v>953</v>
      </c>
      <c r="N3487" s="5">
        <v>2.0833333333333335E-4</v>
      </c>
      <c r="O3487" t="s">
        <v>960</v>
      </c>
      <c r="P3487">
        <v>0</v>
      </c>
      <c r="Q3487">
        <v>20</v>
      </c>
      <c r="R3487" t="s">
        <v>975</v>
      </c>
      <c r="S3487" t="s">
        <v>976</v>
      </c>
    </row>
    <row r="3488" spans="1:19" x14ac:dyDescent="0.25">
      <c r="A3488" s="54">
        <f>_xlfn.XLOOKUP(B3488,'School Lookup'!D:D,'School Lookup'!F:F,0)</f>
        <v>856243</v>
      </c>
      <c r="B3488" s="54" t="str">
        <f>_xlfn.XLOOKUP(C3488,'School Lookup'!A:A,'School Lookup'!D:D,_xlfn.XLOOKUP(C3488,'School Lookup'!B:B,'School Lookup'!D:D,_xlfn.XLOOKUP(C3488,'School Lookup'!C:C,'School Lookup'!D:D,0)))</f>
        <v>Elton Primary School</v>
      </c>
      <c r="C3488" t="s">
        <v>54</v>
      </c>
      <c r="D3488">
        <v>94440902</v>
      </c>
      <c r="E3488" t="s">
        <v>16</v>
      </c>
      <c r="F3488" t="s">
        <v>734</v>
      </c>
      <c r="G3488" t="s">
        <v>332</v>
      </c>
      <c r="H3488" t="s">
        <v>877</v>
      </c>
      <c r="I3488" t="s">
        <v>958</v>
      </c>
      <c r="J3488" t="s">
        <v>967</v>
      </c>
      <c r="K3488" s="4">
        <v>46042</v>
      </c>
      <c r="L3488" s="5">
        <v>0.58236111111111111</v>
      </c>
      <c r="M3488" t="s">
        <v>953</v>
      </c>
      <c r="N3488" s="5">
        <v>4.6296296296296294E-5</v>
      </c>
      <c r="O3488" t="s">
        <v>968</v>
      </c>
      <c r="P3488">
        <v>0</v>
      </c>
      <c r="Q3488">
        <v>20</v>
      </c>
      <c r="R3488" t="s">
        <v>969</v>
      </c>
      <c r="S3488" t="s">
        <v>970</v>
      </c>
    </row>
    <row r="3489" spans="1:19" x14ac:dyDescent="0.25">
      <c r="A3489" s="54">
        <f>_xlfn.XLOOKUP(B3489,'School Lookup'!D:D,'School Lookup'!F:F,0)</f>
        <v>148526</v>
      </c>
      <c r="B3489" s="54" t="str">
        <f>_xlfn.XLOOKUP(C3489,'School Lookup'!A:A,'School Lookup'!D:D,_xlfn.XLOOKUP(C3489,'School Lookup'!B:B,'School Lookup'!D:D,_xlfn.XLOOKUP(C3489,'School Lookup'!C:C,'School Lookup'!D:D,0)))</f>
        <v>The Village Federation Lines</v>
      </c>
      <c r="C3489" t="s">
        <v>51</v>
      </c>
      <c r="D3489" t="s">
        <v>2117</v>
      </c>
      <c r="E3489" t="s">
        <v>16</v>
      </c>
      <c r="F3489" t="s">
        <v>734</v>
      </c>
      <c r="G3489" t="s">
        <v>134</v>
      </c>
      <c r="H3489" t="s">
        <v>347</v>
      </c>
      <c r="I3489" t="s">
        <v>958</v>
      </c>
      <c r="J3489" t="s">
        <v>981</v>
      </c>
      <c r="K3489" s="4">
        <v>46042</v>
      </c>
      <c r="L3489" s="5">
        <v>0.5314699074074074</v>
      </c>
      <c r="M3489" t="s">
        <v>953</v>
      </c>
      <c r="N3489" s="5">
        <v>1.0416666666666667E-4</v>
      </c>
      <c r="O3489" t="s">
        <v>982</v>
      </c>
      <c r="P3489">
        <v>0</v>
      </c>
      <c r="Q3489">
        <v>20</v>
      </c>
      <c r="R3489" t="s">
        <v>989</v>
      </c>
      <c r="S3489" t="s">
        <v>990</v>
      </c>
    </row>
    <row r="3490" spans="1:19" x14ac:dyDescent="0.25">
      <c r="A3490" s="54">
        <f>_xlfn.XLOOKUP(B3490,'School Lookup'!D:D,'School Lookup'!F:F,0)</f>
        <v>819500</v>
      </c>
      <c r="B3490" s="54" t="str">
        <f>_xlfn.XLOOKUP(C3490,'School Lookup'!A:A,'School Lookup'!D:D,_xlfn.XLOOKUP(C3490,'School Lookup'!B:B,'School Lookup'!D:D,_xlfn.XLOOKUP(C3490,'School Lookup'!C:C,'School Lookup'!D:D,0)))</f>
        <v>Tansley Primary School</v>
      </c>
      <c r="C3490" t="s">
        <v>30</v>
      </c>
      <c r="D3490" t="s">
        <v>1576</v>
      </c>
      <c r="E3490" t="s">
        <v>16</v>
      </c>
      <c r="F3490" t="s">
        <v>734</v>
      </c>
      <c r="G3490" t="s">
        <v>223</v>
      </c>
      <c r="H3490" t="s">
        <v>302</v>
      </c>
      <c r="I3490" t="s">
        <v>980</v>
      </c>
      <c r="J3490" t="s">
        <v>981</v>
      </c>
      <c r="K3490" s="4">
        <v>46042</v>
      </c>
      <c r="L3490" s="5">
        <v>0.4674652777777778</v>
      </c>
      <c r="M3490" t="s">
        <v>953</v>
      </c>
      <c r="N3490" s="5">
        <v>3.7037037037037035E-4</v>
      </c>
      <c r="O3490" t="s">
        <v>982</v>
      </c>
      <c r="P3490">
        <v>0.04</v>
      </c>
      <c r="Q3490">
        <v>20</v>
      </c>
      <c r="R3490" t="s">
        <v>986</v>
      </c>
      <c r="S3490" t="s">
        <v>987</v>
      </c>
    </row>
    <row r="3491" spans="1:19" x14ac:dyDescent="0.25">
      <c r="A3491" s="54">
        <f>_xlfn.XLOOKUP(B3491,'School Lookup'!D:D,'School Lookup'!F:F,0)</f>
        <v>819500</v>
      </c>
      <c r="B3491" s="54" t="str">
        <f>_xlfn.XLOOKUP(C3491,'School Lookup'!A:A,'School Lookup'!D:D,_xlfn.XLOOKUP(C3491,'School Lookup'!B:B,'School Lookup'!D:D,_xlfn.XLOOKUP(C3491,'School Lookup'!C:C,'School Lookup'!D:D,0)))</f>
        <v>Tansley Primary School</v>
      </c>
      <c r="C3491" t="s">
        <v>30</v>
      </c>
      <c r="D3491" t="s">
        <v>2333</v>
      </c>
      <c r="E3491" t="s">
        <v>16</v>
      </c>
      <c r="F3491" t="s">
        <v>734</v>
      </c>
      <c r="G3491" t="s">
        <v>223</v>
      </c>
      <c r="H3491" t="s">
        <v>302</v>
      </c>
      <c r="I3491" t="s">
        <v>980</v>
      </c>
      <c r="J3491" t="s">
        <v>981</v>
      </c>
      <c r="K3491" s="4">
        <v>46042</v>
      </c>
      <c r="L3491" s="5">
        <v>0.5837268518518518</v>
      </c>
      <c r="M3491" t="s">
        <v>953</v>
      </c>
      <c r="N3491" s="5">
        <v>1.8518518518518518E-4</v>
      </c>
      <c r="O3491" t="s">
        <v>982</v>
      </c>
      <c r="P3491">
        <v>2.1000000000000001E-2</v>
      </c>
      <c r="Q3491">
        <v>20</v>
      </c>
      <c r="R3491" t="s">
        <v>993</v>
      </c>
      <c r="S3491" t="s">
        <v>994</v>
      </c>
    </row>
    <row r="3492" spans="1:19" x14ac:dyDescent="0.25">
      <c r="A3492" s="54">
        <f>_xlfn.XLOOKUP(B3492,'School Lookup'!D:D,'School Lookup'!F:F,0)</f>
        <v>819500</v>
      </c>
      <c r="B3492" s="54" t="str">
        <f>_xlfn.XLOOKUP(C3492,'School Lookup'!A:A,'School Lookup'!D:D,_xlfn.XLOOKUP(C3492,'School Lookup'!B:B,'School Lookup'!D:D,_xlfn.XLOOKUP(C3492,'School Lookup'!C:C,'School Lookup'!D:D,0)))</f>
        <v>Tansley Primary School</v>
      </c>
      <c r="C3492" t="s">
        <v>30</v>
      </c>
      <c r="D3492" t="s">
        <v>1662</v>
      </c>
      <c r="E3492" t="s">
        <v>16</v>
      </c>
      <c r="F3492" t="s">
        <v>734</v>
      </c>
      <c r="G3492" t="s">
        <v>223</v>
      </c>
      <c r="H3492" t="s">
        <v>302</v>
      </c>
      <c r="I3492" t="s">
        <v>980</v>
      </c>
      <c r="J3492" t="s">
        <v>981</v>
      </c>
      <c r="K3492" s="4">
        <v>46042</v>
      </c>
      <c r="L3492" s="5">
        <v>0.60528935185185184</v>
      </c>
      <c r="M3492" t="s">
        <v>953</v>
      </c>
      <c r="N3492" s="5">
        <v>1.0416666666666667E-4</v>
      </c>
      <c r="O3492" t="s">
        <v>982</v>
      </c>
      <c r="P3492">
        <v>0.02</v>
      </c>
      <c r="Q3492">
        <v>20</v>
      </c>
      <c r="R3492" t="s">
        <v>983</v>
      </c>
      <c r="S3492" t="s">
        <v>984</v>
      </c>
    </row>
    <row r="3493" spans="1:19" x14ac:dyDescent="0.25">
      <c r="A3493" s="54">
        <f>_xlfn.XLOOKUP(B3493,'School Lookup'!D:D,'School Lookup'!F:F,0)</f>
        <v>819500</v>
      </c>
      <c r="B3493" s="54" t="str">
        <f>_xlfn.XLOOKUP(C3493,'School Lookup'!A:A,'School Lookup'!D:D,_xlfn.XLOOKUP(C3493,'School Lookup'!B:B,'School Lookup'!D:D,_xlfn.XLOOKUP(C3493,'School Lookup'!C:C,'School Lookup'!D:D,0)))</f>
        <v>Tansley Primary School</v>
      </c>
      <c r="C3493" t="s">
        <v>30</v>
      </c>
      <c r="D3493" t="s">
        <v>1573</v>
      </c>
      <c r="E3493" t="s">
        <v>16</v>
      </c>
      <c r="F3493" t="s">
        <v>734</v>
      </c>
      <c r="G3493" t="s">
        <v>223</v>
      </c>
      <c r="H3493" t="s">
        <v>302</v>
      </c>
      <c r="I3493" t="s">
        <v>980</v>
      </c>
      <c r="J3493" t="s">
        <v>981</v>
      </c>
      <c r="K3493" s="4">
        <v>46042</v>
      </c>
      <c r="L3493" s="5">
        <v>0.648900462962963</v>
      </c>
      <c r="M3493" t="s">
        <v>953</v>
      </c>
      <c r="N3493" s="5">
        <v>1.8518518518518518E-4</v>
      </c>
      <c r="O3493" t="s">
        <v>982</v>
      </c>
      <c r="P3493">
        <v>2.1000000000000001E-2</v>
      </c>
      <c r="Q3493">
        <v>20</v>
      </c>
      <c r="R3493" t="s">
        <v>1006</v>
      </c>
      <c r="S3493" t="s">
        <v>994</v>
      </c>
    </row>
    <row r="3494" spans="1:19" x14ac:dyDescent="0.25">
      <c r="A3494" s="54">
        <f>_xlfn.XLOOKUP(B3494,'School Lookup'!D:D,'School Lookup'!F:F,0)</f>
        <v>819500</v>
      </c>
      <c r="B3494" s="54" t="str">
        <f>_xlfn.XLOOKUP(C3494,'School Lookup'!A:A,'School Lookup'!D:D,_xlfn.XLOOKUP(C3494,'School Lookup'!B:B,'School Lookup'!D:D,_xlfn.XLOOKUP(C3494,'School Lookup'!C:C,'School Lookup'!D:D,0)))</f>
        <v>Tansley Primary School</v>
      </c>
      <c r="C3494" t="s">
        <v>30</v>
      </c>
      <c r="D3494" t="s">
        <v>1022</v>
      </c>
      <c r="E3494" t="s">
        <v>16</v>
      </c>
      <c r="F3494" t="s">
        <v>734</v>
      </c>
      <c r="G3494" t="s">
        <v>223</v>
      </c>
      <c r="H3494" t="s">
        <v>302</v>
      </c>
      <c r="I3494" t="s">
        <v>980</v>
      </c>
      <c r="J3494" t="s">
        <v>959</v>
      </c>
      <c r="K3494" s="4">
        <v>46042</v>
      </c>
      <c r="L3494" s="5">
        <v>0.27157407407407408</v>
      </c>
      <c r="M3494" t="s">
        <v>953</v>
      </c>
      <c r="N3494" s="5">
        <v>2.5462962962962961E-4</v>
      </c>
      <c r="O3494" t="s">
        <v>1023</v>
      </c>
      <c r="P3494">
        <v>2.1999999999999999E-2</v>
      </c>
      <c r="Q3494">
        <v>20</v>
      </c>
      <c r="R3494" t="s">
        <v>1024</v>
      </c>
      <c r="S3494" t="s">
        <v>966</v>
      </c>
    </row>
    <row r="3495" spans="1:19" x14ac:dyDescent="0.25">
      <c r="A3495" s="54">
        <f>_xlfn.XLOOKUP(B3495,'School Lookup'!D:D,'School Lookup'!F:F,0)</f>
        <v>819500</v>
      </c>
      <c r="B3495" s="54" t="str">
        <f>_xlfn.XLOOKUP(C3495,'School Lookup'!A:A,'School Lookup'!D:D,_xlfn.XLOOKUP(C3495,'School Lookup'!B:B,'School Lookup'!D:D,_xlfn.XLOOKUP(C3495,'School Lookup'!C:C,'School Lookup'!D:D,0)))</f>
        <v>Tansley Primary School</v>
      </c>
      <c r="C3495" t="s">
        <v>30</v>
      </c>
      <c r="D3495" t="s">
        <v>1022</v>
      </c>
      <c r="E3495" t="s">
        <v>16</v>
      </c>
      <c r="F3495" t="s">
        <v>734</v>
      </c>
      <c r="G3495" t="s">
        <v>223</v>
      </c>
      <c r="H3495" t="s">
        <v>302</v>
      </c>
      <c r="I3495" t="s">
        <v>980</v>
      </c>
      <c r="J3495" t="s">
        <v>959</v>
      </c>
      <c r="K3495" s="4">
        <v>46042</v>
      </c>
      <c r="L3495" s="5">
        <v>0.71761574074074075</v>
      </c>
      <c r="M3495" t="s">
        <v>953</v>
      </c>
      <c r="N3495" s="5">
        <v>2.5462962962962961E-4</v>
      </c>
      <c r="O3495" t="s">
        <v>1023</v>
      </c>
      <c r="P3495">
        <v>2.1999999999999999E-2</v>
      </c>
      <c r="Q3495">
        <v>20</v>
      </c>
      <c r="R3495" t="s">
        <v>1024</v>
      </c>
      <c r="S3495" t="s">
        <v>966</v>
      </c>
    </row>
    <row r="3496" spans="1:19" x14ac:dyDescent="0.25">
      <c r="A3496" s="54">
        <f>_xlfn.XLOOKUP(B3496,'School Lookup'!D:D,'School Lookup'!F:F,0)</f>
        <v>755828</v>
      </c>
      <c r="B3496" s="54" t="str">
        <f>_xlfn.XLOOKUP(C3496,'School Lookup'!A:A,'School Lookup'!D:D,_xlfn.XLOOKUP(C3496,'School Lookup'!B:B,'School Lookup'!D:D,_xlfn.XLOOKUP(C3496,'School Lookup'!C:C,'School Lookup'!D:D,0)))</f>
        <v>Hartshorne CE Primary School</v>
      </c>
      <c r="C3496" t="s">
        <v>36</v>
      </c>
      <c r="D3496" t="s">
        <v>2334</v>
      </c>
      <c r="E3496" t="s">
        <v>16</v>
      </c>
      <c r="F3496" t="s">
        <v>734</v>
      </c>
      <c r="G3496" t="s">
        <v>236</v>
      </c>
      <c r="H3496" t="s">
        <v>760</v>
      </c>
      <c r="I3496" t="s">
        <v>980</v>
      </c>
      <c r="J3496" t="s">
        <v>967</v>
      </c>
      <c r="K3496" s="4">
        <v>46042</v>
      </c>
      <c r="L3496" s="5">
        <v>0.48749999999999999</v>
      </c>
      <c r="M3496" t="s">
        <v>953</v>
      </c>
      <c r="N3496" s="5">
        <v>5.6134259259259262E-3</v>
      </c>
      <c r="O3496" t="s">
        <v>1170</v>
      </c>
      <c r="P3496">
        <v>6.9000000000000006E-2</v>
      </c>
      <c r="Q3496">
        <v>20</v>
      </c>
      <c r="R3496" t="s">
        <v>1292</v>
      </c>
      <c r="S3496" t="s">
        <v>966</v>
      </c>
    </row>
    <row r="3497" spans="1:19" x14ac:dyDescent="0.25">
      <c r="A3497" s="54">
        <f>_xlfn.XLOOKUP(B3497,'School Lookup'!D:D,'School Lookup'!F:F,0)</f>
        <v>755828</v>
      </c>
      <c r="B3497" s="54" t="str">
        <f>_xlfn.XLOOKUP(C3497,'School Lookup'!A:A,'School Lookup'!D:D,_xlfn.XLOOKUP(C3497,'School Lookup'!B:B,'School Lookup'!D:D,_xlfn.XLOOKUP(C3497,'School Lookup'!C:C,'School Lookup'!D:D,0)))</f>
        <v>Hartshorne CE Primary School</v>
      </c>
      <c r="C3497" t="s">
        <v>36</v>
      </c>
      <c r="D3497" t="s">
        <v>2335</v>
      </c>
      <c r="E3497" t="s">
        <v>16</v>
      </c>
      <c r="F3497" t="s">
        <v>734</v>
      </c>
      <c r="G3497" t="s">
        <v>236</v>
      </c>
      <c r="H3497" t="s">
        <v>760</v>
      </c>
      <c r="I3497" t="s">
        <v>980</v>
      </c>
      <c r="J3497" t="s">
        <v>959</v>
      </c>
      <c r="K3497" s="4">
        <v>46042</v>
      </c>
      <c r="L3497" s="5">
        <v>0.47708333333333336</v>
      </c>
      <c r="M3497" t="s">
        <v>953</v>
      </c>
      <c r="N3497" s="5">
        <v>5.0115740740740737E-3</v>
      </c>
      <c r="O3497" t="s">
        <v>960</v>
      </c>
      <c r="P3497">
        <v>6.2E-2</v>
      </c>
      <c r="Q3497">
        <v>20</v>
      </c>
      <c r="R3497" t="s">
        <v>2336</v>
      </c>
      <c r="S3497" t="s">
        <v>966</v>
      </c>
    </row>
    <row r="3498" spans="1:19" x14ac:dyDescent="0.25">
      <c r="A3498" s="54">
        <f>_xlfn.XLOOKUP(B3498,'School Lookup'!D:D,'School Lookup'!F:F,0)</f>
        <v>755828</v>
      </c>
      <c r="B3498" s="54" t="str">
        <f>_xlfn.XLOOKUP(C3498,'School Lookup'!A:A,'School Lookup'!D:D,_xlfn.XLOOKUP(C3498,'School Lookup'!B:B,'School Lookup'!D:D,_xlfn.XLOOKUP(C3498,'School Lookup'!C:C,'School Lookup'!D:D,0)))</f>
        <v>Hartshorne CE Primary School</v>
      </c>
      <c r="C3498" t="s">
        <v>36</v>
      </c>
      <c r="D3498" t="s">
        <v>1784</v>
      </c>
      <c r="E3498" t="s">
        <v>16</v>
      </c>
      <c r="F3498" t="s">
        <v>734</v>
      </c>
      <c r="G3498" t="s">
        <v>236</v>
      </c>
      <c r="H3498" t="s">
        <v>760</v>
      </c>
      <c r="I3498" t="s">
        <v>980</v>
      </c>
      <c r="J3498" t="s">
        <v>959</v>
      </c>
      <c r="K3498" s="4">
        <v>46042</v>
      </c>
      <c r="L3498" s="5">
        <v>0.67361111111111116</v>
      </c>
      <c r="M3498" t="s">
        <v>953</v>
      </c>
      <c r="N3498" s="5">
        <v>8.2175925925925927E-4</v>
      </c>
      <c r="O3498" t="s">
        <v>960</v>
      </c>
      <c r="P3498">
        <v>2.1999999999999999E-2</v>
      </c>
      <c r="Q3498">
        <v>20</v>
      </c>
      <c r="R3498" t="s">
        <v>1223</v>
      </c>
      <c r="S3498" t="s">
        <v>966</v>
      </c>
    </row>
    <row r="3499" spans="1:19" x14ac:dyDescent="0.25">
      <c r="A3499" s="54">
        <f>_xlfn.XLOOKUP(B3499,'School Lookup'!D:D,'School Lookup'!F:F,0)</f>
        <v>755828</v>
      </c>
      <c r="B3499" s="54" t="str">
        <f>_xlfn.XLOOKUP(C3499,'School Lookup'!A:A,'School Lookup'!D:D,_xlfn.XLOOKUP(C3499,'School Lookup'!B:B,'School Lookup'!D:D,_xlfn.XLOOKUP(C3499,'School Lookup'!C:C,'School Lookup'!D:D,0)))</f>
        <v>Hartshorne CE Primary School</v>
      </c>
      <c r="C3499" t="s">
        <v>36</v>
      </c>
      <c r="D3499" t="s">
        <v>2337</v>
      </c>
      <c r="E3499" t="s">
        <v>16</v>
      </c>
      <c r="F3499" t="s">
        <v>734</v>
      </c>
      <c r="G3499" t="s">
        <v>236</v>
      </c>
      <c r="H3499" t="s">
        <v>760</v>
      </c>
      <c r="I3499" t="s">
        <v>980</v>
      </c>
      <c r="J3499" t="s">
        <v>959</v>
      </c>
      <c r="K3499" s="4">
        <v>46042</v>
      </c>
      <c r="L3499" s="5">
        <v>0.44236111111111109</v>
      </c>
      <c r="M3499" t="s">
        <v>953</v>
      </c>
      <c r="N3499" s="5">
        <v>2.5347222222222221E-3</v>
      </c>
      <c r="O3499" t="s">
        <v>960</v>
      </c>
      <c r="P3499">
        <v>3.2000000000000001E-2</v>
      </c>
      <c r="Q3499">
        <v>20</v>
      </c>
      <c r="R3499" t="s">
        <v>1523</v>
      </c>
      <c r="S3499" t="s">
        <v>966</v>
      </c>
    </row>
    <row r="3500" spans="1:19" x14ac:dyDescent="0.25">
      <c r="A3500" s="54">
        <f>_xlfn.XLOOKUP(B3500,'School Lookup'!D:D,'School Lookup'!F:F,0)</f>
        <v>755828</v>
      </c>
      <c r="B3500" s="54" t="str">
        <f>_xlfn.XLOOKUP(C3500,'School Lookup'!A:A,'School Lookup'!D:D,_xlfn.XLOOKUP(C3500,'School Lookup'!B:B,'School Lookup'!D:D,_xlfn.XLOOKUP(C3500,'School Lookup'!C:C,'School Lookup'!D:D,0)))</f>
        <v>Hartshorne CE Primary School</v>
      </c>
      <c r="C3500" t="s">
        <v>36</v>
      </c>
      <c r="D3500" t="s">
        <v>2338</v>
      </c>
      <c r="E3500" t="s">
        <v>16</v>
      </c>
      <c r="F3500" t="s">
        <v>734</v>
      </c>
      <c r="G3500" t="s">
        <v>236</v>
      </c>
      <c r="H3500" t="s">
        <v>760</v>
      </c>
      <c r="I3500" t="s">
        <v>980</v>
      </c>
      <c r="J3500" t="s">
        <v>959</v>
      </c>
      <c r="K3500" s="4">
        <v>46042</v>
      </c>
      <c r="L3500" s="5">
        <v>0.6020833333333333</v>
      </c>
      <c r="M3500" t="s">
        <v>953</v>
      </c>
      <c r="N3500" s="5">
        <v>2.0370370370370369E-3</v>
      </c>
      <c r="O3500" t="s">
        <v>960</v>
      </c>
      <c r="P3500">
        <v>2.5000000000000001E-2</v>
      </c>
      <c r="Q3500">
        <v>20</v>
      </c>
      <c r="R3500" t="s">
        <v>2339</v>
      </c>
      <c r="S3500" t="s">
        <v>966</v>
      </c>
    </row>
    <row r="3501" spans="1:19" x14ac:dyDescent="0.25">
      <c r="A3501" s="54">
        <f>_xlfn.XLOOKUP(B3501,'School Lookup'!D:D,'School Lookup'!F:F,0)</f>
        <v>755828</v>
      </c>
      <c r="B3501" s="54" t="str">
        <f>_xlfn.XLOOKUP(C3501,'School Lookup'!A:A,'School Lookup'!D:D,_xlfn.XLOOKUP(C3501,'School Lookup'!B:B,'School Lookup'!D:D,_xlfn.XLOOKUP(C3501,'School Lookup'!C:C,'School Lookup'!D:D,0)))</f>
        <v>Hartshorne CE Primary School</v>
      </c>
      <c r="C3501" t="s">
        <v>36</v>
      </c>
      <c r="D3501" t="s">
        <v>2340</v>
      </c>
      <c r="E3501" t="s">
        <v>16</v>
      </c>
      <c r="F3501" t="s">
        <v>734</v>
      </c>
      <c r="G3501" t="s">
        <v>236</v>
      </c>
      <c r="H3501" t="s">
        <v>760</v>
      </c>
      <c r="I3501" t="s">
        <v>980</v>
      </c>
      <c r="J3501" t="s">
        <v>959</v>
      </c>
      <c r="K3501" s="4">
        <v>46042</v>
      </c>
      <c r="L3501" s="5">
        <v>0.62638888888888888</v>
      </c>
      <c r="M3501" t="s">
        <v>953</v>
      </c>
      <c r="N3501" s="5">
        <v>2.7592592592592592E-2</v>
      </c>
      <c r="O3501" t="s">
        <v>960</v>
      </c>
      <c r="P3501">
        <v>0.33800000000000002</v>
      </c>
      <c r="Q3501">
        <v>20</v>
      </c>
      <c r="R3501" t="s">
        <v>1168</v>
      </c>
      <c r="S3501" t="s">
        <v>966</v>
      </c>
    </row>
    <row r="3502" spans="1:19" x14ac:dyDescent="0.25">
      <c r="A3502" s="54">
        <f>_xlfn.XLOOKUP(B3502,'School Lookup'!D:D,'School Lookup'!F:F,0)</f>
        <v>755828</v>
      </c>
      <c r="B3502" s="54" t="str">
        <f>_xlfn.XLOOKUP(C3502,'School Lookup'!A:A,'School Lookup'!D:D,_xlfn.XLOOKUP(C3502,'School Lookup'!B:B,'School Lookup'!D:D,_xlfn.XLOOKUP(C3502,'School Lookup'!C:C,'School Lookup'!D:D,0)))</f>
        <v>Hartshorne CE Primary School</v>
      </c>
      <c r="C3502" t="s">
        <v>36</v>
      </c>
      <c r="D3502" t="s">
        <v>1014</v>
      </c>
      <c r="E3502" t="s">
        <v>16</v>
      </c>
      <c r="F3502" t="s">
        <v>734</v>
      </c>
      <c r="G3502" t="s">
        <v>236</v>
      </c>
      <c r="H3502" t="s">
        <v>760</v>
      </c>
      <c r="I3502" t="s">
        <v>980</v>
      </c>
      <c r="J3502" t="s">
        <v>981</v>
      </c>
      <c r="K3502" s="4">
        <v>46042</v>
      </c>
      <c r="L3502" s="5">
        <v>0.38611111111111113</v>
      </c>
      <c r="M3502" t="s">
        <v>953</v>
      </c>
      <c r="N3502" s="5">
        <v>1.6319444444444445E-3</v>
      </c>
      <c r="O3502" t="s">
        <v>982</v>
      </c>
      <c r="P3502">
        <v>0.16700000000000001</v>
      </c>
      <c r="Q3502">
        <v>20</v>
      </c>
      <c r="R3502" t="s">
        <v>998</v>
      </c>
      <c r="S3502" t="s">
        <v>987</v>
      </c>
    </row>
    <row r="3503" spans="1:19" x14ac:dyDescent="0.25">
      <c r="A3503" s="54">
        <f>_xlfn.XLOOKUP(B3503,'School Lookup'!D:D,'School Lookup'!F:F,0)</f>
        <v>823392</v>
      </c>
      <c r="B3503" s="54" t="str">
        <f>_xlfn.XLOOKUP(C3503,'School Lookup'!A:A,'School Lookup'!D:D,_xlfn.XLOOKUP(C3503,'School Lookup'!B:B,'School Lookup'!D:D,_xlfn.XLOOKUP(C3503,'School Lookup'!C:C,'School Lookup'!D:D,0)))</f>
        <v>Fitz Herbert C of E VA Primary School</v>
      </c>
      <c r="C3503" t="s">
        <v>18</v>
      </c>
      <c r="D3503" t="s">
        <v>1027</v>
      </c>
      <c r="E3503" t="s">
        <v>16</v>
      </c>
      <c r="F3503" t="s">
        <v>734</v>
      </c>
      <c r="G3503" t="s">
        <v>134</v>
      </c>
      <c r="H3503" t="s">
        <v>347</v>
      </c>
      <c r="I3503" t="s">
        <v>958</v>
      </c>
      <c r="J3503" t="s">
        <v>959</v>
      </c>
      <c r="K3503" s="4">
        <v>46042</v>
      </c>
      <c r="L3503" s="5">
        <v>0.3810763888888889</v>
      </c>
      <c r="M3503" t="s">
        <v>953</v>
      </c>
      <c r="N3503" s="5">
        <v>1.0185185185185184E-3</v>
      </c>
      <c r="O3503" t="s">
        <v>960</v>
      </c>
      <c r="P3503">
        <v>0</v>
      </c>
      <c r="Q3503">
        <v>20</v>
      </c>
      <c r="R3503" t="s">
        <v>1028</v>
      </c>
      <c r="S3503" t="s">
        <v>966</v>
      </c>
    </row>
    <row r="3504" spans="1:19" x14ac:dyDescent="0.25">
      <c r="A3504" s="54">
        <f>_xlfn.XLOOKUP(B3504,'School Lookup'!D:D,'School Lookup'!F:F,0)</f>
        <v>823392</v>
      </c>
      <c r="B3504" s="54" t="str">
        <f>_xlfn.XLOOKUP(C3504,'School Lookup'!A:A,'School Lookup'!D:D,_xlfn.XLOOKUP(C3504,'School Lookup'!B:B,'School Lookup'!D:D,_xlfn.XLOOKUP(C3504,'School Lookup'!C:C,'School Lookup'!D:D,0)))</f>
        <v>Fitz Herbert C of E VA Primary School</v>
      </c>
      <c r="C3504" t="s">
        <v>18</v>
      </c>
      <c r="D3504" t="s">
        <v>1838</v>
      </c>
      <c r="E3504" t="s">
        <v>16</v>
      </c>
      <c r="F3504" t="s">
        <v>734</v>
      </c>
      <c r="G3504" t="s">
        <v>134</v>
      </c>
      <c r="H3504" t="s">
        <v>347</v>
      </c>
      <c r="I3504" t="s">
        <v>958</v>
      </c>
      <c r="J3504" t="s">
        <v>959</v>
      </c>
      <c r="K3504" s="4">
        <v>46042</v>
      </c>
      <c r="L3504" s="5">
        <v>0.44733796296296297</v>
      </c>
      <c r="M3504" t="s">
        <v>953</v>
      </c>
      <c r="N3504" s="5">
        <v>2.9282407407407408E-3</v>
      </c>
      <c r="O3504" t="s">
        <v>960</v>
      </c>
      <c r="P3504">
        <v>0</v>
      </c>
      <c r="Q3504">
        <v>20</v>
      </c>
      <c r="R3504" t="s">
        <v>978</v>
      </c>
      <c r="S3504" t="s">
        <v>966</v>
      </c>
    </row>
    <row r="3505" spans="1:19" x14ac:dyDescent="0.25">
      <c r="A3505" s="54">
        <f>_xlfn.XLOOKUP(B3505,'School Lookup'!D:D,'School Lookup'!F:F,0)</f>
        <v>823392</v>
      </c>
      <c r="B3505" s="54" t="str">
        <f>_xlfn.XLOOKUP(C3505,'School Lookup'!A:A,'School Lookup'!D:D,_xlfn.XLOOKUP(C3505,'School Lookup'!B:B,'School Lookup'!D:D,_xlfn.XLOOKUP(C3505,'School Lookup'!C:C,'School Lookup'!D:D,0)))</f>
        <v>Fitz Herbert C of E VA Primary School</v>
      </c>
      <c r="C3505" t="s">
        <v>18</v>
      </c>
      <c r="D3505" t="s">
        <v>1027</v>
      </c>
      <c r="E3505" t="s">
        <v>16</v>
      </c>
      <c r="F3505" t="s">
        <v>734</v>
      </c>
      <c r="G3505" t="s">
        <v>134</v>
      </c>
      <c r="H3505" t="s">
        <v>347</v>
      </c>
      <c r="I3505" t="s">
        <v>958</v>
      </c>
      <c r="J3505" t="s">
        <v>959</v>
      </c>
      <c r="K3505" s="4">
        <v>46042</v>
      </c>
      <c r="L3505" s="5">
        <v>0.45483796296296297</v>
      </c>
      <c r="M3505" t="s">
        <v>953</v>
      </c>
      <c r="N3505" s="5">
        <v>2.0833333333333335E-4</v>
      </c>
      <c r="O3505" t="s">
        <v>960</v>
      </c>
      <c r="P3505">
        <v>0</v>
      </c>
      <c r="Q3505">
        <v>20</v>
      </c>
      <c r="R3505" t="s">
        <v>1028</v>
      </c>
      <c r="S3505" t="s">
        <v>966</v>
      </c>
    </row>
    <row r="3506" spans="1:19" x14ac:dyDescent="0.25">
      <c r="A3506" s="54">
        <f>_xlfn.XLOOKUP(B3506,'School Lookup'!D:D,'School Lookup'!F:F,0)</f>
        <v>823392</v>
      </c>
      <c r="B3506" s="54" t="str">
        <f>_xlfn.XLOOKUP(C3506,'School Lookup'!A:A,'School Lookup'!D:D,_xlfn.XLOOKUP(C3506,'School Lookup'!B:B,'School Lookup'!D:D,_xlfn.XLOOKUP(C3506,'School Lookup'!C:C,'School Lookup'!D:D,0)))</f>
        <v>Fitz Herbert C of E VA Primary School</v>
      </c>
      <c r="C3506" t="s">
        <v>18</v>
      </c>
      <c r="D3506" t="s">
        <v>1027</v>
      </c>
      <c r="E3506" t="s">
        <v>16</v>
      </c>
      <c r="F3506" t="s">
        <v>734</v>
      </c>
      <c r="G3506" t="s">
        <v>134</v>
      </c>
      <c r="H3506" t="s">
        <v>347</v>
      </c>
      <c r="I3506" t="s">
        <v>958</v>
      </c>
      <c r="J3506" t="s">
        <v>959</v>
      </c>
      <c r="K3506" s="4">
        <v>46042</v>
      </c>
      <c r="L3506" s="5">
        <v>0.47025462962962961</v>
      </c>
      <c r="M3506" t="s">
        <v>953</v>
      </c>
      <c r="N3506" s="5">
        <v>2.0833333333333335E-4</v>
      </c>
      <c r="O3506" t="s">
        <v>960</v>
      </c>
      <c r="P3506">
        <v>0</v>
      </c>
      <c r="Q3506">
        <v>20</v>
      </c>
      <c r="R3506" t="s">
        <v>1028</v>
      </c>
      <c r="S3506" t="s">
        <v>966</v>
      </c>
    </row>
    <row r="3507" spans="1:19" x14ac:dyDescent="0.25">
      <c r="A3507" s="54">
        <f>_xlfn.XLOOKUP(B3507,'School Lookup'!D:D,'School Lookup'!F:F,0)</f>
        <v>823392</v>
      </c>
      <c r="B3507" s="54" t="str">
        <f>_xlfn.XLOOKUP(C3507,'School Lookup'!A:A,'School Lookup'!D:D,_xlfn.XLOOKUP(C3507,'School Lookup'!B:B,'School Lookup'!D:D,_xlfn.XLOOKUP(C3507,'School Lookup'!C:C,'School Lookup'!D:D,0)))</f>
        <v>Fitz Herbert C of E VA Primary School</v>
      </c>
      <c r="C3507" t="s">
        <v>18</v>
      </c>
      <c r="D3507">
        <v>146</v>
      </c>
      <c r="E3507" t="s">
        <v>16</v>
      </c>
      <c r="F3507" t="s">
        <v>734</v>
      </c>
      <c r="G3507" t="s">
        <v>134</v>
      </c>
      <c r="H3507" t="s">
        <v>347</v>
      </c>
      <c r="I3507" t="s">
        <v>958</v>
      </c>
      <c r="J3507" t="s">
        <v>959</v>
      </c>
      <c r="K3507" s="4">
        <v>46042</v>
      </c>
      <c r="L3507" s="5">
        <v>0.58523148148148152</v>
      </c>
      <c r="M3507" t="s">
        <v>953</v>
      </c>
      <c r="N3507" s="5">
        <v>1.5150462962962963E-2</v>
      </c>
      <c r="O3507" t="s">
        <v>960</v>
      </c>
      <c r="P3507">
        <v>0</v>
      </c>
      <c r="Q3507">
        <v>20</v>
      </c>
      <c r="R3507" t="s">
        <v>955</v>
      </c>
    </row>
    <row r="3508" spans="1:19" x14ac:dyDescent="0.25">
      <c r="A3508" s="54">
        <f>_xlfn.XLOOKUP(B3508,'School Lookup'!D:D,'School Lookup'!F:F,0)</f>
        <v>823392</v>
      </c>
      <c r="B3508" s="54" t="str">
        <f>_xlfn.XLOOKUP(C3508,'School Lookup'!A:A,'School Lookup'!D:D,_xlfn.XLOOKUP(C3508,'School Lookup'!B:B,'School Lookup'!D:D,_xlfn.XLOOKUP(C3508,'School Lookup'!C:C,'School Lookup'!D:D,0)))</f>
        <v>Fitz Herbert C of E VA Primary School</v>
      </c>
      <c r="C3508" t="s">
        <v>18</v>
      </c>
      <c r="D3508" t="s">
        <v>2341</v>
      </c>
      <c r="E3508" t="s">
        <v>16</v>
      </c>
      <c r="F3508" t="s">
        <v>734</v>
      </c>
      <c r="G3508" t="s">
        <v>134</v>
      </c>
      <c r="H3508" t="s">
        <v>347</v>
      </c>
      <c r="I3508" t="s">
        <v>958</v>
      </c>
      <c r="J3508" t="s">
        <v>981</v>
      </c>
      <c r="K3508" s="4">
        <v>46042</v>
      </c>
      <c r="L3508" s="5">
        <v>0.45230324074074074</v>
      </c>
      <c r="M3508" t="s">
        <v>953</v>
      </c>
      <c r="N3508" s="5">
        <v>5.2083333333333333E-4</v>
      </c>
      <c r="O3508" t="s">
        <v>982</v>
      </c>
      <c r="P3508">
        <v>0</v>
      </c>
      <c r="Q3508">
        <v>20</v>
      </c>
      <c r="R3508" t="s">
        <v>998</v>
      </c>
      <c r="S3508" t="s">
        <v>987</v>
      </c>
    </row>
    <row r="3509" spans="1:19" x14ac:dyDescent="0.25">
      <c r="A3509" s="54">
        <f>_xlfn.XLOOKUP(B3509,'School Lookup'!D:D,'School Lookup'!F:F,0)</f>
        <v>823392</v>
      </c>
      <c r="B3509" s="54" t="str">
        <f>_xlfn.XLOOKUP(C3509,'School Lookup'!A:A,'School Lookup'!D:D,_xlfn.XLOOKUP(C3509,'School Lookup'!B:B,'School Lookup'!D:D,_xlfn.XLOOKUP(C3509,'School Lookup'!C:C,'School Lookup'!D:D,0)))</f>
        <v>Fitz Herbert C of E VA Primary School</v>
      </c>
      <c r="C3509" t="s">
        <v>18</v>
      </c>
      <c r="D3509" t="s">
        <v>1583</v>
      </c>
      <c r="E3509" t="s">
        <v>16</v>
      </c>
      <c r="F3509" t="s">
        <v>734</v>
      </c>
      <c r="G3509" t="s">
        <v>134</v>
      </c>
      <c r="H3509" t="s">
        <v>347</v>
      </c>
      <c r="I3509" t="s">
        <v>958</v>
      </c>
      <c r="J3509" t="s">
        <v>981</v>
      </c>
      <c r="K3509" s="4">
        <v>46042</v>
      </c>
      <c r="L3509" s="5">
        <v>0.45336805555555554</v>
      </c>
      <c r="M3509" t="s">
        <v>953</v>
      </c>
      <c r="N3509" s="5">
        <v>3.4722222222222222E-5</v>
      </c>
      <c r="O3509" t="s">
        <v>982</v>
      </c>
      <c r="P3509">
        <v>0</v>
      </c>
      <c r="Q3509">
        <v>20</v>
      </c>
      <c r="R3509" t="s">
        <v>983</v>
      </c>
      <c r="S3509" t="s">
        <v>984</v>
      </c>
    </row>
    <row r="3510" spans="1:19" x14ac:dyDescent="0.25">
      <c r="A3510" s="54">
        <f>_xlfn.XLOOKUP(B3510,'School Lookup'!D:D,'School Lookup'!F:F,0)</f>
        <v>823392</v>
      </c>
      <c r="B3510" s="54" t="str">
        <f>_xlfn.XLOOKUP(C3510,'School Lookup'!A:A,'School Lookup'!D:D,_xlfn.XLOOKUP(C3510,'School Lookup'!B:B,'School Lookup'!D:D,_xlfn.XLOOKUP(C3510,'School Lookup'!C:C,'School Lookup'!D:D,0)))</f>
        <v>Fitz Herbert C of E VA Primary School</v>
      </c>
      <c r="C3510" t="s">
        <v>18</v>
      </c>
      <c r="D3510" t="s">
        <v>2342</v>
      </c>
      <c r="E3510" t="s">
        <v>16</v>
      </c>
      <c r="F3510" t="s">
        <v>734</v>
      </c>
      <c r="G3510" t="s">
        <v>134</v>
      </c>
      <c r="H3510" t="s">
        <v>347</v>
      </c>
      <c r="I3510" t="s">
        <v>958</v>
      </c>
      <c r="J3510" t="s">
        <v>981</v>
      </c>
      <c r="K3510" s="4">
        <v>46042</v>
      </c>
      <c r="L3510" s="5">
        <v>0.4654861111111111</v>
      </c>
      <c r="M3510" t="s">
        <v>953</v>
      </c>
      <c r="N3510" s="5">
        <v>1.6203703703703703E-4</v>
      </c>
      <c r="O3510" t="s">
        <v>982</v>
      </c>
      <c r="P3510">
        <v>0</v>
      </c>
      <c r="Q3510">
        <v>20</v>
      </c>
      <c r="R3510" t="s">
        <v>1074</v>
      </c>
      <c r="S3510" t="s">
        <v>990</v>
      </c>
    </row>
    <row r="3511" spans="1:19" x14ac:dyDescent="0.25">
      <c r="A3511" s="54">
        <f>_xlfn.XLOOKUP(B3511,'School Lookup'!D:D,'School Lookup'!F:F,0)</f>
        <v>823392</v>
      </c>
      <c r="B3511" s="54" t="str">
        <f>_xlfn.XLOOKUP(C3511,'School Lookup'!A:A,'School Lookup'!D:D,_xlfn.XLOOKUP(C3511,'School Lookup'!B:B,'School Lookup'!D:D,_xlfn.XLOOKUP(C3511,'School Lookup'!C:C,'School Lookup'!D:D,0)))</f>
        <v>Fitz Herbert C of E VA Primary School</v>
      </c>
      <c r="C3511" t="s">
        <v>18</v>
      </c>
      <c r="D3511" t="s">
        <v>1392</v>
      </c>
      <c r="E3511" t="s">
        <v>16</v>
      </c>
      <c r="F3511" t="s">
        <v>734</v>
      </c>
      <c r="G3511" t="s">
        <v>134</v>
      </c>
      <c r="H3511" t="s">
        <v>347</v>
      </c>
      <c r="I3511" t="s">
        <v>958</v>
      </c>
      <c r="J3511" t="s">
        <v>981</v>
      </c>
      <c r="K3511" s="4">
        <v>46042</v>
      </c>
      <c r="L3511" s="5">
        <v>0.46621527777777777</v>
      </c>
      <c r="M3511" t="s">
        <v>953</v>
      </c>
      <c r="N3511" s="5">
        <v>2.4305555555555555E-4</v>
      </c>
      <c r="O3511" t="s">
        <v>982</v>
      </c>
      <c r="P3511">
        <v>0</v>
      </c>
      <c r="Q3511">
        <v>20</v>
      </c>
      <c r="R3511" t="s">
        <v>983</v>
      </c>
      <c r="S3511" t="s">
        <v>984</v>
      </c>
    </row>
    <row r="3512" spans="1:19" x14ac:dyDescent="0.25">
      <c r="A3512" s="54">
        <f>_xlfn.XLOOKUP(B3512,'School Lookup'!D:D,'School Lookup'!F:F,0)</f>
        <v>682471</v>
      </c>
      <c r="B3512" s="54" t="str">
        <f>_xlfn.XLOOKUP(C3512,'School Lookup'!A:A,'School Lookup'!D:D,_xlfn.XLOOKUP(C3512,'School Lookup'!B:B,'School Lookup'!D:D,_xlfn.XLOOKUP(C3512,'School Lookup'!C:C,'School Lookup'!D:D,0)))</f>
        <v>Ridgeway Primary School</v>
      </c>
      <c r="C3512" t="s">
        <v>338</v>
      </c>
      <c r="D3512" t="s">
        <v>1545</v>
      </c>
      <c r="E3512" t="s">
        <v>16</v>
      </c>
      <c r="F3512" t="s">
        <v>734</v>
      </c>
      <c r="G3512" t="s">
        <v>328</v>
      </c>
      <c r="H3512" t="s">
        <v>885</v>
      </c>
      <c r="I3512" t="s">
        <v>958</v>
      </c>
      <c r="J3512" t="s">
        <v>981</v>
      </c>
      <c r="K3512" s="4">
        <v>46042</v>
      </c>
      <c r="L3512" s="5">
        <v>0.65780092592592587</v>
      </c>
      <c r="M3512" t="s">
        <v>953</v>
      </c>
      <c r="N3512" s="5">
        <v>5.6828703703703702E-3</v>
      </c>
      <c r="O3512" t="s">
        <v>982</v>
      </c>
      <c r="P3512">
        <v>0</v>
      </c>
      <c r="Q3512">
        <v>20</v>
      </c>
      <c r="R3512" t="s">
        <v>998</v>
      </c>
      <c r="S3512" t="s">
        <v>987</v>
      </c>
    </row>
    <row r="3513" spans="1:19" x14ac:dyDescent="0.25">
      <c r="A3513" s="54">
        <f>_xlfn.XLOOKUP(B3513,'School Lookup'!D:D,'School Lookup'!F:F,0)</f>
        <v>682471</v>
      </c>
      <c r="B3513" s="54" t="str">
        <f>_xlfn.XLOOKUP(C3513,'School Lookup'!A:A,'School Lookup'!D:D,_xlfn.XLOOKUP(C3513,'School Lookup'!B:B,'School Lookup'!D:D,_xlfn.XLOOKUP(C3513,'School Lookup'!C:C,'School Lookup'!D:D,0)))</f>
        <v>Ridgeway Primary School</v>
      </c>
      <c r="C3513" t="s">
        <v>327</v>
      </c>
      <c r="D3513">
        <v>500</v>
      </c>
      <c r="E3513" t="s">
        <v>16</v>
      </c>
      <c r="F3513" t="s">
        <v>734</v>
      </c>
      <c r="G3513" t="s">
        <v>328</v>
      </c>
      <c r="H3513" t="s">
        <v>885</v>
      </c>
      <c r="I3513" t="s">
        <v>958</v>
      </c>
      <c r="J3513" t="s">
        <v>959</v>
      </c>
      <c r="K3513" s="4">
        <v>46042</v>
      </c>
      <c r="L3513" s="5">
        <v>0.43699074074074074</v>
      </c>
      <c r="M3513" t="s">
        <v>953</v>
      </c>
      <c r="N3513" s="5">
        <v>2.3148148148148147E-5</v>
      </c>
      <c r="O3513" t="s">
        <v>960</v>
      </c>
      <c r="P3513">
        <v>0</v>
      </c>
      <c r="Q3513">
        <v>20</v>
      </c>
      <c r="R3513" t="s">
        <v>961</v>
      </c>
      <c r="S3513" t="s">
        <v>955</v>
      </c>
    </row>
    <row r="3514" spans="1:19" x14ac:dyDescent="0.25">
      <c r="A3514" s="54">
        <f>_xlfn.XLOOKUP(B3514,'School Lookup'!D:D,'School Lookup'!F:F,0)</f>
        <v>682471</v>
      </c>
      <c r="B3514" s="54" t="str">
        <f>_xlfn.XLOOKUP(C3514,'School Lookup'!A:A,'School Lookup'!D:D,_xlfn.XLOOKUP(C3514,'School Lookup'!B:B,'School Lookup'!D:D,_xlfn.XLOOKUP(C3514,'School Lookup'!C:C,'School Lookup'!D:D,0)))</f>
        <v>Ridgeway Primary School</v>
      </c>
      <c r="C3514" t="s">
        <v>327</v>
      </c>
      <c r="D3514" t="s">
        <v>963</v>
      </c>
      <c r="E3514" t="s">
        <v>16</v>
      </c>
      <c r="F3514" t="s">
        <v>734</v>
      </c>
      <c r="G3514" t="s">
        <v>328</v>
      </c>
      <c r="H3514" t="s">
        <v>885</v>
      </c>
      <c r="I3514" t="s">
        <v>958</v>
      </c>
      <c r="J3514" t="s">
        <v>959</v>
      </c>
      <c r="K3514" s="4">
        <v>46042</v>
      </c>
      <c r="L3514" s="5">
        <v>0.43716435185185187</v>
      </c>
      <c r="M3514" t="s">
        <v>953</v>
      </c>
      <c r="N3514" s="5">
        <v>8.9120370370370373E-4</v>
      </c>
      <c r="O3514" t="s">
        <v>960</v>
      </c>
      <c r="P3514">
        <v>0</v>
      </c>
      <c r="Q3514">
        <v>20</v>
      </c>
      <c r="R3514" t="s">
        <v>955</v>
      </c>
    </row>
    <row r="3515" spans="1:19" x14ac:dyDescent="0.25">
      <c r="A3515" s="54">
        <f>_xlfn.XLOOKUP(B3515,'School Lookup'!D:D,'School Lookup'!F:F,0)</f>
        <v>682471</v>
      </c>
      <c r="B3515" s="54" t="str">
        <f>_xlfn.XLOOKUP(C3515,'School Lookup'!A:A,'School Lookup'!D:D,_xlfn.XLOOKUP(C3515,'School Lookup'!B:B,'School Lookup'!D:D,_xlfn.XLOOKUP(C3515,'School Lookup'!C:C,'School Lookup'!D:D,0)))</f>
        <v>Ridgeway Primary School</v>
      </c>
      <c r="C3515" t="s">
        <v>327</v>
      </c>
      <c r="D3515">
        <v>500</v>
      </c>
      <c r="E3515" t="s">
        <v>16</v>
      </c>
      <c r="F3515" t="s">
        <v>734</v>
      </c>
      <c r="G3515" t="s">
        <v>328</v>
      </c>
      <c r="H3515" t="s">
        <v>885</v>
      </c>
      <c r="I3515" t="s">
        <v>958</v>
      </c>
      <c r="J3515" t="s">
        <v>959</v>
      </c>
      <c r="K3515" s="4">
        <v>46042</v>
      </c>
      <c r="L3515" s="5">
        <v>0.43716435185185187</v>
      </c>
      <c r="M3515" t="s">
        <v>953</v>
      </c>
      <c r="N3515" s="5">
        <v>8.9120370370370373E-4</v>
      </c>
      <c r="O3515" t="s">
        <v>960</v>
      </c>
      <c r="P3515">
        <v>0</v>
      </c>
      <c r="Q3515">
        <v>20</v>
      </c>
      <c r="R3515" t="s">
        <v>961</v>
      </c>
      <c r="S3515" t="s">
        <v>955</v>
      </c>
    </row>
    <row r="3516" spans="1:19" x14ac:dyDescent="0.25">
      <c r="A3516" s="54">
        <f>_xlfn.XLOOKUP(B3516,'School Lookup'!D:D,'School Lookup'!F:F,0)</f>
        <v>682471</v>
      </c>
      <c r="B3516" s="54" t="str">
        <f>_xlfn.XLOOKUP(C3516,'School Lookup'!A:A,'School Lookup'!D:D,_xlfn.XLOOKUP(C3516,'School Lookup'!B:B,'School Lookup'!D:D,_xlfn.XLOOKUP(C3516,'School Lookup'!C:C,'School Lookup'!D:D,0)))</f>
        <v>Ridgeway Primary School</v>
      </c>
      <c r="C3516" t="s">
        <v>327</v>
      </c>
      <c r="D3516" t="s">
        <v>963</v>
      </c>
      <c r="E3516" t="s">
        <v>16</v>
      </c>
      <c r="F3516" t="s">
        <v>734</v>
      </c>
      <c r="G3516" t="s">
        <v>328</v>
      </c>
      <c r="H3516" t="s">
        <v>885</v>
      </c>
      <c r="I3516" t="s">
        <v>958</v>
      </c>
      <c r="J3516" t="s">
        <v>959</v>
      </c>
      <c r="K3516" s="4">
        <v>46042</v>
      </c>
      <c r="L3516" s="5">
        <v>0.47180555555555553</v>
      </c>
      <c r="M3516" t="s">
        <v>953</v>
      </c>
      <c r="N3516" s="5">
        <v>6.9444444444444447E-4</v>
      </c>
      <c r="O3516" t="s">
        <v>960</v>
      </c>
      <c r="P3516">
        <v>0</v>
      </c>
      <c r="Q3516">
        <v>20</v>
      </c>
      <c r="R3516" t="s">
        <v>955</v>
      </c>
    </row>
    <row r="3517" spans="1:19" x14ac:dyDescent="0.25">
      <c r="A3517" s="54">
        <f>_xlfn.XLOOKUP(B3517,'School Lookup'!D:D,'School Lookup'!F:F,0)</f>
        <v>682471</v>
      </c>
      <c r="B3517" s="54" t="str">
        <f>_xlfn.XLOOKUP(C3517,'School Lookup'!A:A,'School Lookup'!D:D,_xlfn.XLOOKUP(C3517,'School Lookup'!B:B,'School Lookup'!D:D,_xlfn.XLOOKUP(C3517,'School Lookup'!C:C,'School Lookup'!D:D,0)))</f>
        <v>Ridgeway Primary School</v>
      </c>
      <c r="C3517" t="s">
        <v>327</v>
      </c>
      <c r="D3517">
        <v>500</v>
      </c>
      <c r="E3517" t="s">
        <v>16</v>
      </c>
      <c r="F3517" t="s">
        <v>734</v>
      </c>
      <c r="G3517" t="s">
        <v>328</v>
      </c>
      <c r="H3517" t="s">
        <v>885</v>
      </c>
      <c r="I3517" t="s">
        <v>958</v>
      </c>
      <c r="J3517" t="s">
        <v>959</v>
      </c>
      <c r="K3517" s="4">
        <v>46042</v>
      </c>
      <c r="L3517" s="5">
        <v>0.47180555555555553</v>
      </c>
      <c r="M3517" t="s">
        <v>953</v>
      </c>
      <c r="N3517" s="5">
        <v>6.9444444444444447E-4</v>
      </c>
      <c r="O3517" t="s">
        <v>960</v>
      </c>
      <c r="P3517">
        <v>0</v>
      </c>
      <c r="Q3517">
        <v>20</v>
      </c>
      <c r="R3517" t="s">
        <v>961</v>
      </c>
      <c r="S3517" t="s">
        <v>955</v>
      </c>
    </row>
    <row r="3518" spans="1:19" x14ac:dyDescent="0.25">
      <c r="A3518" s="54">
        <f>_xlfn.XLOOKUP(B3518,'School Lookup'!D:D,'School Lookup'!F:F,0)</f>
        <v>682471</v>
      </c>
      <c r="B3518" s="54" t="str">
        <f>_xlfn.XLOOKUP(C3518,'School Lookup'!A:A,'School Lookup'!D:D,_xlfn.XLOOKUP(C3518,'School Lookup'!B:B,'School Lookup'!D:D,_xlfn.XLOOKUP(C3518,'School Lookup'!C:C,'School Lookup'!D:D,0)))</f>
        <v>Ridgeway Primary School</v>
      </c>
      <c r="C3518" t="s">
        <v>327</v>
      </c>
      <c r="D3518">
        <v>500</v>
      </c>
      <c r="E3518" t="s">
        <v>16</v>
      </c>
      <c r="F3518" t="s">
        <v>734</v>
      </c>
      <c r="G3518" t="s">
        <v>328</v>
      </c>
      <c r="H3518" t="s">
        <v>885</v>
      </c>
      <c r="I3518" t="s">
        <v>958</v>
      </c>
      <c r="J3518" t="s">
        <v>959</v>
      </c>
      <c r="K3518" s="4">
        <v>46042</v>
      </c>
      <c r="L3518" s="5">
        <v>0.53868055555555561</v>
      </c>
      <c r="M3518" t="s">
        <v>953</v>
      </c>
      <c r="N3518" s="5">
        <v>4.6296296296296294E-5</v>
      </c>
      <c r="O3518" t="s">
        <v>960</v>
      </c>
      <c r="P3518">
        <v>0</v>
      </c>
      <c r="Q3518">
        <v>20</v>
      </c>
      <c r="R3518" t="s">
        <v>961</v>
      </c>
      <c r="S3518" t="s">
        <v>955</v>
      </c>
    </row>
    <row r="3519" spans="1:19" x14ac:dyDescent="0.25">
      <c r="A3519" s="54">
        <f>_xlfn.XLOOKUP(B3519,'School Lookup'!D:D,'School Lookup'!F:F,0)</f>
        <v>682471</v>
      </c>
      <c r="B3519" s="54" t="str">
        <f>_xlfn.XLOOKUP(C3519,'School Lookup'!A:A,'School Lookup'!D:D,_xlfn.XLOOKUP(C3519,'School Lookup'!B:B,'School Lookup'!D:D,_xlfn.XLOOKUP(C3519,'School Lookup'!C:C,'School Lookup'!D:D,0)))</f>
        <v>Ridgeway Primary School</v>
      </c>
      <c r="C3519" t="s">
        <v>327</v>
      </c>
      <c r="D3519">
        <v>500</v>
      </c>
      <c r="E3519" t="s">
        <v>16</v>
      </c>
      <c r="F3519" t="s">
        <v>734</v>
      </c>
      <c r="G3519" t="s">
        <v>328</v>
      </c>
      <c r="H3519" t="s">
        <v>885</v>
      </c>
      <c r="I3519" t="s">
        <v>958</v>
      </c>
      <c r="J3519" t="s">
        <v>959</v>
      </c>
      <c r="K3519" s="4">
        <v>46042</v>
      </c>
      <c r="L3519" s="5">
        <v>0.53925925925925922</v>
      </c>
      <c r="M3519" t="s">
        <v>953</v>
      </c>
      <c r="N3519" s="5">
        <v>9.2592592592592588E-5</v>
      </c>
      <c r="O3519" t="s">
        <v>960</v>
      </c>
      <c r="P3519">
        <v>0</v>
      </c>
      <c r="Q3519">
        <v>20</v>
      </c>
      <c r="R3519" t="s">
        <v>961</v>
      </c>
      <c r="S3519" t="s">
        <v>955</v>
      </c>
    </row>
    <row r="3520" spans="1:19" x14ac:dyDescent="0.25">
      <c r="A3520" s="54">
        <f>_xlfn.XLOOKUP(B3520,'School Lookup'!D:D,'School Lookup'!F:F,0)</f>
        <v>682471</v>
      </c>
      <c r="B3520" s="54" t="str">
        <f>_xlfn.XLOOKUP(C3520,'School Lookup'!A:A,'School Lookup'!D:D,_xlfn.XLOOKUP(C3520,'School Lookup'!B:B,'School Lookup'!D:D,_xlfn.XLOOKUP(C3520,'School Lookup'!C:C,'School Lookup'!D:D,0)))</f>
        <v>Ridgeway Primary School</v>
      </c>
      <c r="C3520" t="s">
        <v>327</v>
      </c>
      <c r="D3520">
        <v>500</v>
      </c>
      <c r="E3520" t="s">
        <v>16</v>
      </c>
      <c r="F3520" t="s">
        <v>734</v>
      </c>
      <c r="G3520" t="s">
        <v>328</v>
      </c>
      <c r="H3520" t="s">
        <v>885</v>
      </c>
      <c r="I3520" t="s">
        <v>958</v>
      </c>
      <c r="J3520" t="s">
        <v>959</v>
      </c>
      <c r="K3520" s="4">
        <v>46042</v>
      </c>
      <c r="L3520" s="5">
        <v>0.5397453703703704</v>
      </c>
      <c r="M3520" t="s">
        <v>953</v>
      </c>
      <c r="N3520" s="5">
        <v>4.6296296296296294E-5</v>
      </c>
      <c r="O3520" t="s">
        <v>960</v>
      </c>
      <c r="P3520">
        <v>0</v>
      </c>
      <c r="Q3520">
        <v>20</v>
      </c>
      <c r="R3520" t="s">
        <v>961</v>
      </c>
      <c r="S3520" t="s">
        <v>955</v>
      </c>
    </row>
    <row r="3521" spans="1:19" x14ac:dyDescent="0.25">
      <c r="A3521" s="54">
        <f>_xlfn.XLOOKUP(B3521,'School Lookup'!D:D,'School Lookup'!F:F,0)</f>
        <v>682471</v>
      </c>
      <c r="B3521" s="54" t="str">
        <f>_xlfn.XLOOKUP(C3521,'School Lookup'!A:A,'School Lookup'!D:D,_xlfn.XLOOKUP(C3521,'School Lookup'!B:B,'School Lookup'!D:D,_xlfn.XLOOKUP(C3521,'School Lookup'!C:C,'School Lookup'!D:D,0)))</f>
        <v>Ridgeway Primary School</v>
      </c>
      <c r="C3521" t="s">
        <v>327</v>
      </c>
      <c r="D3521">
        <v>500</v>
      </c>
      <c r="E3521" t="s">
        <v>16</v>
      </c>
      <c r="F3521" t="s">
        <v>734</v>
      </c>
      <c r="G3521" t="s">
        <v>328</v>
      </c>
      <c r="H3521" t="s">
        <v>885</v>
      </c>
      <c r="I3521" t="s">
        <v>958</v>
      </c>
      <c r="J3521" t="s">
        <v>959</v>
      </c>
      <c r="K3521" s="4">
        <v>46042</v>
      </c>
      <c r="L3521" s="5">
        <v>0.57743055555555556</v>
      </c>
      <c r="M3521" t="s">
        <v>953</v>
      </c>
      <c r="N3521" s="5">
        <v>2.3148148148148147E-5</v>
      </c>
      <c r="O3521" t="s">
        <v>960</v>
      </c>
      <c r="P3521">
        <v>0</v>
      </c>
      <c r="Q3521">
        <v>20</v>
      </c>
      <c r="R3521" t="s">
        <v>961</v>
      </c>
      <c r="S3521" t="s">
        <v>955</v>
      </c>
    </row>
    <row r="3522" spans="1:19" x14ac:dyDescent="0.25">
      <c r="A3522" s="54">
        <f>_xlfn.XLOOKUP(B3522,'School Lookup'!D:D,'School Lookup'!F:F,0)</f>
        <v>682471</v>
      </c>
      <c r="B3522" s="54" t="str">
        <f>_xlfn.XLOOKUP(C3522,'School Lookup'!A:A,'School Lookup'!D:D,_xlfn.XLOOKUP(C3522,'School Lookup'!B:B,'School Lookup'!D:D,_xlfn.XLOOKUP(C3522,'School Lookup'!C:C,'School Lookup'!D:D,0)))</f>
        <v>Ridgeway Primary School</v>
      </c>
      <c r="C3522" t="s">
        <v>327</v>
      </c>
      <c r="D3522" t="s">
        <v>963</v>
      </c>
      <c r="E3522" t="s">
        <v>16</v>
      </c>
      <c r="F3522" t="s">
        <v>734</v>
      </c>
      <c r="G3522" t="s">
        <v>328</v>
      </c>
      <c r="H3522" t="s">
        <v>885</v>
      </c>
      <c r="I3522" t="s">
        <v>958</v>
      </c>
      <c r="J3522" t="s">
        <v>959</v>
      </c>
      <c r="K3522" s="4">
        <v>46042</v>
      </c>
      <c r="L3522" s="5">
        <v>0.5961805555555556</v>
      </c>
      <c r="M3522" t="s">
        <v>953</v>
      </c>
      <c r="N3522" s="5">
        <v>2.9629629629629628E-3</v>
      </c>
      <c r="O3522" t="s">
        <v>960</v>
      </c>
      <c r="P3522">
        <v>0</v>
      </c>
      <c r="Q3522">
        <v>20</v>
      </c>
      <c r="R3522" t="s">
        <v>955</v>
      </c>
    </row>
    <row r="3523" spans="1:19" x14ac:dyDescent="0.25">
      <c r="A3523" s="54">
        <f>_xlfn.XLOOKUP(B3523,'School Lookup'!D:D,'School Lookup'!F:F,0)</f>
        <v>682471</v>
      </c>
      <c r="B3523" s="54" t="str">
        <f>_xlfn.XLOOKUP(C3523,'School Lookup'!A:A,'School Lookup'!D:D,_xlfn.XLOOKUP(C3523,'School Lookup'!B:B,'School Lookup'!D:D,_xlfn.XLOOKUP(C3523,'School Lookup'!C:C,'School Lookup'!D:D,0)))</f>
        <v>Ridgeway Primary School</v>
      </c>
      <c r="C3523" t="s">
        <v>327</v>
      </c>
      <c r="D3523">
        <v>500</v>
      </c>
      <c r="E3523" t="s">
        <v>16</v>
      </c>
      <c r="F3523" t="s">
        <v>734</v>
      </c>
      <c r="G3523" t="s">
        <v>328</v>
      </c>
      <c r="H3523" t="s">
        <v>885</v>
      </c>
      <c r="I3523" t="s">
        <v>958</v>
      </c>
      <c r="J3523" t="s">
        <v>959</v>
      </c>
      <c r="K3523" s="4">
        <v>46042</v>
      </c>
      <c r="L3523" s="5">
        <v>0.5961805555555556</v>
      </c>
      <c r="M3523" t="s">
        <v>953</v>
      </c>
      <c r="N3523" s="5">
        <v>2.9629629629629628E-3</v>
      </c>
      <c r="O3523" t="s">
        <v>960</v>
      </c>
      <c r="P3523">
        <v>0</v>
      </c>
      <c r="Q3523">
        <v>20</v>
      </c>
      <c r="R3523" t="s">
        <v>961</v>
      </c>
      <c r="S3523" t="s">
        <v>955</v>
      </c>
    </row>
    <row r="3524" spans="1:19" x14ac:dyDescent="0.25">
      <c r="A3524" s="54">
        <f>_xlfn.XLOOKUP(B3524,'School Lookup'!D:D,'School Lookup'!F:F,0)</f>
        <v>682471</v>
      </c>
      <c r="B3524" s="54" t="str">
        <f>_xlfn.XLOOKUP(C3524,'School Lookup'!A:A,'School Lookup'!D:D,_xlfn.XLOOKUP(C3524,'School Lookup'!B:B,'School Lookup'!D:D,_xlfn.XLOOKUP(C3524,'School Lookup'!C:C,'School Lookup'!D:D,0)))</f>
        <v>Ridgeway Primary School</v>
      </c>
      <c r="C3524" t="s">
        <v>327</v>
      </c>
      <c r="D3524" t="s">
        <v>963</v>
      </c>
      <c r="E3524" t="s">
        <v>16</v>
      </c>
      <c r="F3524" t="s">
        <v>734</v>
      </c>
      <c r="G3524" t="s">
        <v>328</v>
      </c>
      <c r="H3524" t="s">
        <v>885</v>
      </c>
      <c r="I3524" t="s">
        <v>958</v>
      </c>
      <c r="J3524" t="s">
        <v>959</v>
      </c>
      <c r="K3524" s="4">
        <v>46042</v>
      </c>
      <c r="L3524" s="5">
        <v>0.64090277777777782</v>
      </c>
      <c r="M3524" t="s">
        <v>953</v>
      </c>
      <c r="N3524" s="5">
        <v>2.7777777777777778E-4</v>
      </c>
      <c r="O3524" t="s">
        <v>960</v>
      </c>
      <c r="P3524">
        <v>0</v>
      </c>
      <c r="Q3524">
        <v>20</v>
      </c>
      <c r="R3524" t="s">
        <v>955</v>
      </c>
    </row>
    <row r="3525" spans="1:19" x14ac:dyDescent="0.25">
      <c r="A3525" s="54">
        <f>_xlfn.XLOOKUP(B3525,'School Lookup'!D:D,'School Lookup'!F:F,0)</f>
        <v>682471</v>
      </c>
      <c r="B3525" s="54" t="str">
        <f>_xlfn.XLOOKUP(C3525,'School Lookup'!A:A,'School Lookup'!D:D,_xlfn.XLOOKUP(C3525,'School Lookup'!B:B,'School Lookup'!D:D,_xlfn.XLOOKUP(C3525,'School Lookup'!C:C,'School Lookup'!D:D,0)))</f>
        <v>Ridgeway Primary School</v>
      </c>
      <c r="C3525" t="s">
        <v>327</v>
      </c>
      <c r="D3525">
        <v>500</v>
      </c>
      <c r="E3525" t="s">
        <v>16</v>
      </c>
      <c r="F3525" t="s">
        <v>734</v>
      </c>
      <c r="G3525" t="s">
        <v>328</v>
      </c>
      <c r="H3525" t="s">
        <v>885</v>
      </c>
      <c r="I3525" t="s">
        <v>958</v>
      </c>
      <c r="J3525" t="s">
        <v>959</v>
      </c>
      <c r="K3525" s="4">
        <v>46042</v>
      </c>
      <c r="L3525" s="5">
        <v>0.64090277777777782</v>
      </c>
      <c r="M3525" t="s">
        <v>953</v>
      </c>
      <c r="N3525" s="5">
        <v>2.7777777777777778E-4</v>
      </c>
      <c r="O3525" t="s">
        <v>960</v>
      </c>
      <c r="P3525">
        <v>0</v>
      </c>
      <c r="Q3525">
        <v>20</v>
      </c>
      <c r="R3525" t="s">
        <v>961</v>
      </c>
      <c r="S3525" t="s">
        <v>955</v>
      </c>
    </row>
    <row r="3526" spans="1:19" x14ac:dyDescent="0.25">
      <c r="A3526" s="54">
        <f>_xlfn.XLOOKUP(B3526,'School Lookup'!D:D,'School Lookup'!F:F,0)</f>
        <v>682471</v>
      </c>
      <c r="B3526" s="54" t="str">
        <f>_xlfn.XLOOKUP(C3526,'School Lookup'!A:A,'School Lookup'!D:D,_xlfn.XLOOKUP(C3526,'School Lookup'!B:B,'School Lookup'!D:D,_xlfn.XLOOKUP(C3526,'School Lookup'!C:C,'School Lookup'!D:D,0)))</f>
        <v>Ridgeway Primary School</v>
      </c>
      <c r="C3526" t="s">
        <v>327</v>
      </c>
      <c r="D3526" t="s">
        <v>963</v>
      </c>
      <c r="E3526" t="s">
        <v>16</v>
      </c>
      <c r="F3526" t="s">
        <v>734</v>
      </c>
      <c r="G3526" t="s">
        <v>328</v>
      </c>
      <c r="H3526" t="s">
        <v>885</v>
      </c>
      <c r="I3526" t="s">
        <v>958</v>
      </c>
      <c r="J3526" t="s">
        <v>959</v>
      </c>
      <c r="K3526" s="4">
        <v>46042</v>
      </c>
      <c r="L3526" s="5">
        <v>0.64605324074074078</v>
      </c>
      <c r="M3526" t="s">
        <v>953</v>
      </c>
      <c r="N3526" s="5">
        <v>5.9027777777777778E-4</v>
      </c>
      <c r="O3526" t="s">
        <v>960</v>
      </c>
      <c r="P3526">
        <v>0</v>
      </c>
      <c r="Q3526">
        <v>20</v>
      </c>
      <c r="R3526" t="s">
        <v>955</v>
      </c>
    </row>
    <row r="3527" spans="1:19" x14ac:dyDescent="0.25">
      <c r="A3527" s="54">
        <f>_xlfn.XLOOKUP(B3527,'School Lookup'!D:D,'School Lookup'!F:F,0)</f>
        <v>682471</v>
      </c>
      <c r="B3527" s="54" t="str">
        <f>_xlfn.XLOOKUP(C3527,'School Lookup'!A:A,'School Lookup'!D:D,_xlfn.XLOOKUP(C3527,'School Lookup'!B:B,'School Lookup'!D:D,_xlfn.XLOOKUP(C3527,'School Lookup'!C:C,'School Lookup'!D:D,0)))</f>
        <v>Ridgeway Primary School</v>
      </c>
      <c r="C3527" t="s">
        <v>327</v>
      </c>
      <c r="D3527">
        <v>500</v>
      </c>
      <c r="E3527" t="s">
        <v>16</v>
      </c>
      <c r="F3527" t="s">
        <v>734</v>
      </c>
      <c r="G3527" t="s">
        <v>328</v>
      </c>
      <c r="H3527" t="s">
        <v>885</v>
      </c>
      <c r="I3527" t="s">
        <v>958</v>
      </c>
      <c r="J3527" t="s">
        <v>959</v>
      </c>
      <c r="K3527" s="4">
        <v>46042</v>
      </c>
      <c r="L3527" s="5">
        <v>0.64605324074074078</v>
      </c>
      <c r="M3527" t="s">
        <v>953</v>
      </c>
      <c r="N3527" s="5">
        <v>5.9027777777777778E-4</v>
      </c>
      <c r="O3527" t="s">
        <v>960</v>
      </c>
      <c r="P3527">
        <v>0</v>
      </c>
      <c r="Q3527">
        <v>20</v>
      </c>
      <c r="R3527" t="s">
        <v>961</v>
      </c>
      <c r="S3527" t="s">
        <v>955</v>
      </c>
    </row>
    <row r="3528" spans="1:19" x14ac:dyDescent="0.25">
      <c r="A3528" s="54">
        <f>_xlfn.XLOOKUP(B3528,'School Lookup'!D:D,'School Lookup'!F:F,0)</f>
        <v>148526</v>
      </c>
      <c r="B3528" s="54" t="str">
        <f>_xlfn.XLOOKUP(C3528,'School Lookup'!A:A,'School Lookup'!D:D,_xlfn.XLOOKUP(C3528,'School Lookup'!B:B,'School Lookup'!D:D,_xlfn.XLOOKUP(C3528,'School Lookup'!C:C,'School Lookup'!D:D,0)))</f>
        <v>The Village Federation Lines</v>
      </c>
      <c r="C3528" t="s">
        <v>24</v>
      </c>
      <c r="D3528" t="s">
        <v>2220</v>
      </c>
      <c r="E3528" t="s">
        <v>16</v>
      </c>
      <c r="F3528" t="s">
        <v>734</v>
      </c>
      <c r="G3528" t="s">
        <v>134</v>
      </c>
      <c r="H3528" t="s">
        <v>347</v>
      </c>
      <c r="I3528" t="s">
        <v>958</v>
      </c>
      <c r="J3528" t="s">
        <v>981</v>
      </c>
      <c r="K3528" s="4">
        <v>46042</v>
      </c>
      <c r="L3528" s="5">
        <v>0.47090277777777778</v>
      </c>
      <c r="M3528" t="s">
        <v>953</v>
      </c>
      <c r="N3528" s="5">
        <v>8.472222222222223E-3</v>
      </c>
      <c r="O3528" t="s">
        <v>982</v>
      </c>
      <c r="P3528">
        <v>0</v>
      </c>
      <c r="Q3528">
        <v>20</v>
      </c>
      <c r="R3528" t="s">
        <v>989</v>
      </c>
      <c r="S3528" t="s">
        <v>990</v>
      </c>
    </row>
    <row r="3529" spans="1:19" x14ac:dyDescent="0.25">
      <c r="A3529" s="54">
        <f>_xlfn.XLOOKUP(B3529,'School Lookup'!D:D,'School Lookup'!F:F,0)</f>
        <v>148526</v>
      </c>
      <c r="B3529" s="54" t="str">
        <f>_xlfn.XLOOKUP(C3529,'School Lookup'!A:A,'School Lookup'!D:D,_xlfn.XLOOKUP(C3529,'School Lookup'!B:B,'School Lookup'!D:D,_xlfn.XLOOKUP(C3529,'School Lookup'!C:C,'School Lookup'!D:D,0)))</f>
        <v>The Village Federation Lines</v>
      </c>
      <c r="C3529" t="s">
        <v>24</v>
      </c>
      <c r="D3529" t="s">
        <v>1883</v>
      </c>
      <c r="E3529" t="s">
        <v>16</v>
      </c>
      <c r="F3529" t="s">
        <v>734</v>
      </c>
      <c r="G3529" t="s">
        <v>134</v>
      </c>
      <c r="H3529" t="s">
        <v>347</v>
      </c>
      <c r="I3529" t="s">
        <v>958</v>
      </c>
      <c r="J3529" t="s">
        <v>967</v>
      </c>
      <c r="K3529" s="4">
        <v>46042</v>
      </c>
      <c r="L3529" s="5">
        <v>0.51736111111111116</v>
      </c>
      <c r="M3529" t="s">
        <v>953</v>
      </c>
      <c r="N3529" s="5">
        <v>3.8078703703703703E-3</v>
      </c>
      <c r="O3529" t="s">
        <v>968</v>
      </c>
      <c r="P3529">
        <v>0.51</v>
      </c>
      <c r="Q3529">
        <v>20</v>
      </c>
      <c r="R3529" t="s">
        <v>1418</v>
      </c>
      <c r="S3529" t="s">
        <v>1657</v>
      </c>
    </row>
    <row r="3530" spans="1:19" x14ac:dyDescent="0.25">
      <c r="A3530" s="54">
        <f>_xlfn.XLOOKUP(B3530,'School Lookup'!D:D,'School Lookup'!F:F,0)</f>
        <v>148526</v>
      </c>
      <c r="B3530" s="54" t="str">
        <f>_xlfn.XLOOKUP(C3530,'School Lookup'!A:A,'School Lookup'!D:D,_xlfn.XLOOKUP(C3530,'School Lookup'!B:B,'School Lookup'!D:D,_xlfn.XLOOKUP(C3530,'School Lookup'!C:C,'School Lookup'!D:D,0)))</f>
        <v>The Village Federation Lines</v>
      </c>
      <c r="C3530" t="s">
        <v>24</v>
      </c>
      <c r="D3530" t="s">
        <v>2343</v>
      </c>
      <c r="E3530" t="s">
        <v>16</v>
      </c>
      <c r="F3530" t="s">
        <v>734</v>
      </c>
      <c r="G3530" t="s">
        <v>134</v>
      </c>
      <c r="H3530" t="s">
        <v>347</v>
      </c>
      <c r="I3530" t="s">
        <v>958</v>
      </c>
      <c r="J3530" t="s">
        <v>967</v>
      </c>
      <c r="K3530" s="4">
        <v>46042</v>
      </c>
      <c r="L3530" s="5">
        <v>0.53506944444444449</v>
      </c>
      <c r="M3530" t="s">
        <v>953</v>
      </c>
      <c r="N3530" s="5">
        <v>5.9027777777777778E-4</v>
      </c>
      <c r="O3530" t="s">
        <v>968</v>
      </c>
      <c r="P3530">
        <v>0</v>
      </c>
      <c r="Q3530">
        <v>20</v>
      </c>
      <c r="R3530" t="s">
        <v>1171</v>
      </c>
      <c r="S3530" t="s">
        <v>966</v>
      </c>
    </row>
    <row r="3531" spans="1:19" x14ac:dyDescent="0.25">
      <c r="A3531" s="54">
        <f>_xlfn.XLOOKUP(B3531,'School Lookup'!D:D,'School Lookup'!F:F,0)</f>
        <v>114469</v>
      </c>
      <c r="B3531" s="54" t="str">
        <f>_xlfn.XLOOKUP(C3531,'School Lookup'!A:A,'School Lookup'!D:D,_xlfn.XLOOKUP(C3531,'School Lookup'!B:B,'School Lookup'!D:D,_xlfn.XLOOKUP(C3531,'School Lookup'!C:C,'School Lookup'!D:D,0)))</f>
        <v>Thornsett Primary School</v>
      </c>
      <c r="C3531" t="s">
        <v>20</v>
      </c>
      <c r="D3531" t="s">
        <v>2344</v>
      </c>
      <c r="E3531" t="s">
        <v>16</v>
      </c>
      <c r="F3531" t="s">
        <v>734</v>
      </c>
      <c r="G3531" t="s">
        <v>224</v>
      </c>
      <c r="H3531" t="s">
        <v>222</v>
      </c>
      <c r="I3531" t="s">
        <v>980</v>
      </c>
      <c r="J3531" t="s">
        <v>981</v>
      </c>
      <c r="K3531" s="4">
        <v>46042</v>
      </c>
      <c r="L3531" s="5">
        <v>0.38065972222222222</v>
      </c>
      <c r="M3531" t="s">
        <v>953</v>
      </c>
      <c r="N3531" s="5">
        <v>2.6620370370370372E-4</v>
      </c>
      <c r="O3531" t="s">
        <v>982</v>
      </c>
      <c r="P3531">
        <v>2.9000000000000001E-2</v>
      </c>
      <c r="Q3531">
        <v>20</v>
      </c>
      <c r="R3531" t="s">
        <v>1006</v>
      </c>
      <c r="S3531" t="s">
        <v>994</v>
      </c>
    </row>
    <row r="3532" spans="1:19" x14ac:dyDescent="0.25">
      <c r="A3532" s="54">
        <f>_xlfn.XLOOKUP(B3532,'School Lookup'!D:D,'School Lookup'!F:F,0)</f>
        <v>114469</v>
      </c>
      <c r="B3532" s="54" t="str">
        <f>_xlfn.XLOOKUP(C3532,'School Lookup'!A:A,'School Lookup'!D:D,_xlfn.XLOOKUP(C3532,'School Lookup'!B:B,'School Lookup'!D:D,_xlfn.XLOOKUP(C3532,'School Lookup'!C:C,'School Lookup'!D:D,0)))</f>
        <v>Thornsett Primary School</v>
      </c>
      <c r="C3532" t="s">
        <v>20</v>
      </c>
      <c r="D3532" t="s">
        <v>1915</v>
      </c>
      <c r="E3532" t="s">
        <v>16</v>
      </c>
      <c r="F3532" t="s">
        <v>734</v>
      </c>
      <c r="G3532" t="s">
        <v>224</v>
      </c>
      <c r="H3532" t="s">
        <v>222</v>
      </c>
      <c r="I3532" t="s">
        <v>980</v>
      </c>
      <c r="J3532" t="s">
        <v>981</v>
      </c>
      <c r="K3532" s="4">
        <v>46042</v>
      </c>
      <c r="L3532" s="5">
        <v>0.52019675925925923</v>
      </c>
      <c r="M3532" t="s">
        <v>953</v>
      </c>
      <c r="N3532" s="5">
        <v>6.134259259259259E-4</v>
      </c>
      <c r="O3532" t="s">
        <v>982</v>
      </c>
      <c r="P3532">
        <v>6.4000000000000001E-2</v>
      </c>
      <c r="Q3532">
        <v>20</v>
      </c>
      <c r="R3532" t="s">
        <v>983</v>
      </c>
      <c r="S3532" t="s">
        <v>984</v>
      </c>
    </row>
    <row r="3533" spans="1:19" x14ac:dyDescent="0.25">
      <c r="A3533" s="54">
        <f>_xlfn.XLOOKUP(B3533,'School Lookup'!D:D,'School Lookup'!F:F,0)</f>
        <v>114469</v>
      </c>
      <c r="B3533" s="54" t="str">
        <f>_xlfn.XLOOKUP(C3533,'School Lookup'!A:A,'School Lookup'!D:D,_xlfn.XLOOKUP(C3533,'School Lookup'!B:B,'School Lookup'!D:D,_xlfn.XLOOKUP(C3533,'School Lookup'!C:C,'School Lookup'!D:D,0)))</f>
        <v>Thornsett Primary School</v>
      </c>
      <c r="C3533" t="s">
        <v>20</v>
      </c>
      <c r="D3533" t="s">
        <v>1915</v>
      </c>
      <c r="E3533" t="s">
        <v>16</v>
      </c>
      <c r="F3533" t="s">
        <v>734</v>
      </c>
      <c r="G3533" t="s">
        <v>224</v>
      </c>
      <c r="H3533" t="s">
        <v>222</v>
      </c>
      <c r="I3533" t="s">
        <v>980</v>
      </c>
      <c r="J3533" t="s">
        <v>981</v>
      </c>
      <c r="K3533" s="4">
        <v>46042</v>
      </c>
      <c r="L3533" s="5">
        <v>0.63780092592592597</v>
      </c>
      <c r="M3533" t="s">
        <v>953</v>
      </c>
      <c r="N3533" s="5">
        <v>2.627314814814815E-3</v>
      </c>
      <c r="O3533" t="s">
        <v>982</v>
      </c>
      <c r="P3533">
        <v>0.27</v>
      </c>
      <c r="Q3533">
        <v>20</v>
      </c>
      <c r="R3533" t="s">
        <v>983</v>
      </c>
      <c r="S3533" t="s">
        <v>984</v>
      </c>
    </row>
    <row r="3534" spans="1:19" x14ac:dyDescent="0.25">
      <c r="A3534" s="54">
        <f>_xlfn.XLOOKUP(B3534,'School Lookup'!D:D,'School Lookup'!F:F,0)</f>
        <v>823392</v>
      </c>
      <c r="B3534" s="54" t="str">
        <f>_xlfn.XLOOKUP(C3534,'School Lookup'!A:A,'School Lookup'!D:D,_xlfn.XLOOKUP(C3534,'School Lookup'!B:B,'School Lookup'!D:D,_xlfn.XLOOKUP(C3534,'School Lookup'!C:C,'School Lookup'!D:D,0)))</f>
        <v>Fitz Herbert C of E VA Primary School</v>
      </c>
      <c r="C3534" t="s">
        <v>25</v>
      </c>
      <c r="D3534" t="s">
        <v>1022</v>
      </c>
      <c r="E3534" t="s">
        <v>16</v>
      </c>
      <c r="F3534" t="s">
        <v>734</v>
      </c>
      <c r="G3534" t="s">
        <v>134</v>
      </c>
      <c r="H3534" t="s">
        <v>347</v>
      </c>
      <c r="I3534" t="s">
        <v>958</v>
      </c>
      <c r="J3534" t="s">
        <v>959</v>
      </c>
      <c r="K3534" s="4">
        <v>46042</v>
      </c>
      <c r="L3534" s="5">
        <v>0.76334490740740746</v>
      </c>
      <c r="M3534" t="s">
        <v>953</v>
      </c>
      <c r="N3534" s="5">
        <v>3.9351851851851852E-4</v>
      </c>
      <c r="O3534" t="s">
        <v>1023</v>
      </c>
      <c r="P3534">
        <v>0</v>
      </c>
      <c r="Q3534">
        <v>20</v>
      </c>
      <c r="R3534" t="s">
        <v>1024</v>
      </c>
      <c r="S3534" t="s">
        <v>966</v>
      </c>
    </row>
    <row r="3535" spans="1:19" x14ac:dyDescent="0.25">
      <c r="A3535" s="54">
        <f>_xlfn.XLOOKUP(B3535,'School Lookup'!D:D,'School Lookup'!F:F,0)</f>
        <v>823392</v>
      </c>
      <c r="B3535" s="54" t="str">
        <f>_xlfn.XLOOKUP(C3535,'School Lookup'!A:A,'School Lookup'!D:D,_xlfn.XLOOKUP(C3535,'School Lookup'!B:B,'School Lookup'!D:D,_xlfn.XLOOKUP(C3535,'School Lookup'!C:C,'School Lookup'!D:D,0)))</f>
        <v>Fitz Herbert C of E VA Primary School</v>
      </c>
      <c r="C3535" t="s">
        <v>25</v>
      </c>
      <c r="D3535" t="s">
        <v>1125</v>
      </c>
      <c r="E3535" t="s">
        <v>16</v>
      </c>
      <c r="F3535" t="s">
        <v>734</v>
      </c>
      <c r="G3535" t="s">
        <v>134</v>
      </c>
      <c r="H3535" t="s">
        <v>347</v>
      </c>
      <c r="I3535" t="s">
        <v>958</v>
      </c>
      <c r="J3535" t="s">
        <v>981</v>
      </c>
      <c r="K3535" s="4">
        <v>46042</v>
      </c>
      <c r="L3535" s="5">
        <v>0.38578703703703704</v>
      </c>
      <c r="M3535" t="s">
        <v>953</v>
      </c>
      <c r="N3535" s="5">
        <v>5.7870370370370373E-5</v>
      </c>
      <c r="O3535" t="s">
        <v>982</v>
      </c>
      <c r="P3535">
        <v>0</v>
      </c>
      <c r="Q3535">
        <v>20</v>
      </c>
      <c r="R3535" t="s">
        <v>998</v>
      </c>
      <c r="S3535" t="s">
        <v>987</v>
      </c>
    </row>
    <row r="3536" spans="1:19" x14ac:dyDescent="0.25">
      <c r="A3536" s="54">
        <f>_xlfn.XLOOKUP(B3536,'School Lookup'!D:D,'School Lookup'!F:F,0)</f>
        <v>823392</v>
      </c>
      <c r="B3536" s="54" t="str">
        <f>_xlfn.XLOOKUP(C3536,'School Lookup'!A:A,'School Lookup'!D:D,_xlfn.XLOOKUP(C3536,'School Lookup'!B:B,'School Lookup'!D:D,_xlfn.XLOOKUP(C3536,'School Lookup'!C:C,'School Lookup'!D:D,0)))</f>
        <v>Fitz Herbert C of E VA Primary School</v>
      </c>
      <c r="C3536" t="s">
        <v>25</v>
      </c>
      <c r="D3536" t="s">
        <v>1125</v>
      </c>
      <c r="E3536" t="s">
        <v>16</v>
      </c>
      <c r="F3536" t="s">
        <v>734</v>
      </c>
      <c r="G3536" t="s">
        <v>134</v>
      </c>
      <c r="H3536" t="s">
        <v>347</v>
      </c>
      <c r="I3536" t="s">
        <v>958</v>
      </c>
      <c r="J3536" t="s">
        <v>981</v>
      </c>
      <c r="K3536" s="4">
        <v>46042</v>
      </c>
      <c r="L3536" s="5">
        <v>0.38601851851851854</v>
      </c>
      <c r="M3536" t="s">
        <v>953</v>
      </c>
      <c r="N3536" s="5">
        <v>2.3148148148148147E-5</v>
      </c>
      <c r="O3536" t="s">
        <v>982</v>
      </c>
      <c r="P3536">
        <v>0</v>
      </c>
      <c r="Q3536">
        <v>20</v>
      </c>
      <c r="R3536" t="s">
        <v>998</v>
      </c>
      <c r="S3536" t="s">
        <v>987</v>
      </c>
    </row>
    <row r="3537" spans="1:19" x14ac:dyDescent="0.25">
      <c r="A3537" s="54">
        <f>_xlfn.XLOOKUP(B3537,'School Lookup'!D:D,'School Lookup'!F:F,0)</f>
        <v>823392</v>
      </c>
      <c r="B3537" s="54" t="str">
        <f>_xlfn.XLOOKUP(C3537,'School Lookup'!A:A,'School Lookup'!D:D,_xlfn.XLOOKUP(C3537,'School Lookup'!B:B,'School Lookup'!D:D,_xlfn.XLOOKUP(C3537,'School Lookup'!C:C,'School Lookup'!D:D,0)))</f>
        <v>Fitz Herbert C of E VA Primary School</v>
      </c>
      <c r="C3537" t="s">
        <v>25</v>
      </c>
      <c r="D3537" t="s">
        <v>1125</v>
      </c>
      <c r="E3537" t="s">
        <v>16</v>
      </c>
      <c r="F3537" t="s">
        <v>734</v>
      </c>
      <c r="G3537" t="s">
        <v>134</v>
      </c>
      <c r="H3537" t="s">
        <v>347</v>
      </c>
      <c r="I3537" t="s">
        <v>958</v>
      </c>
      <c r="J3537" t="s">
        <v>981</v>
      </c>
      <c r="K3537" s="4">
        <v>46042</v>
      </c>
      <c r="L3537" s="5">
        <v>0.3868402777777778</v>
      </c>
      <c r="M3537" t="s">
        <v>953</v>
      </c>
      <c r="N3537" s="5">
        <v>3.8194444444444446E-4</v>
      </c>
      <c r="O3537" t="s">
        <v>982</v>
      </c>
      <c r="P3537">
        <v>0</v>
      </c>
      <c r="Q3537">
        <v>20</v>
      </c>
      <c r="R3537" t="s">
        <v>998</v>
      </c>
      <c r="S3537" t="s">
        <v>987</v>
      </c>
    </row>
    <row r="3538" spans="1:19" x14ac:dyDescent="0.25">
      <c r="A3538" s="54">
        <f>_xlfn.XLOOKUP(B3538,'School Lookup'!D:D,'School Lookup'!F:F,0)</f>
        <v>823392</v>
      </c>
      <c r="B3538" s="54" t="str">
        <f>_xlfn.XLOOKUP(C3538,'School Lookup'!A:A,'School Lookup'!D:D,_xlfn.XLOOKUP(C3538,'School Lookup'!B:B,'School Lookup'!D:D,_xlfn.XLOOKUP(C3538,'School Lookup'!C:C,'School Lookup'!D:D,0)))</f>
        <v>Fitz Herbert C of E VA Primary School</v>
      </c>
      <c r="C3538" t="s">
        <v>25</v>
      </c>
      <c r="D3538" t="s">
        <v>1352</v>
      </c>
      <c r="E3538" t="s">
        <v>16</v>
      </c>
      <c r="F3538" t="s">
        <v>734</v>
      </c>
      <c r="G3538" t="s">
        <v>134</v>
      </c>
      <c r="H3538" t="s">
        <v>347</v>
      </c>
      <c r="I3538" t="s">
        <v>958</v>
      </c>
      <c r="J3538" t="s">
        <v>981</v>
      </c>
      <c r="K3538" s="4">
        <v>46042</v>
      </c>
      <c r="L3538" s="5">
        <v>0.57378472222222221</v>
      </c>
      <c r="M3538" t="s">
        <v>953</v>
      </c>
      <c r="N3538" s="5">
        <v>4.8032407407407407E-3</v>
      </c>
      <c r="O3538" t="s">
        <v>982</v>
      </c>
      <c r="P3538">
        <v>0</v>
      </c>
      <c r="Q3538">
        <v>20</v>
      </c>
      <c r="R3538" t="s">
        <v>983</v>
      </c>
      <c r="S3538" t="s">
        <v>984</v>
      </c>
    </row>
    <row r="3539" spans="1:19" x14ac:dyDescent="0.25">
      <c r="A3539" s="54">
        <f>_xlfn.XLOOKUP(B3539,'School Lookup'!D:D,'School Lookup'!F:F,0)</f>
        <v>823392</v>
      </c>
      <c r="B3539" s="54" t="str">
        <f>_xlfn.XLOOKUP(C3539,'School Lookup'!A:A,'School Lookup'!D:D,_xlfn.XLOOKUP(C3539,'School Lookup'!B:B,'School Lookup'!D:D,_xlfn.XLOOKUP(C3539,'School Lookup'!C:C,'School Lookup'!D:D,0)))</f>
        <v>Fitz Herbert C of E VA Primary School</v>
      </c>
      <c r="C3539" t="s">
        <v>25</v>
      </c>
      <c r="D3539" t="s">
        <v>2270</v>
      </c>
      <c r="E3539" t="s">
        <v>16</v>
      </c>
      <c r="F3539" t="s">
        <v>734</v>
      </c>
      <c r="G3539" t="s">
        <v>134</v>
      </c>
      <c r="H3539" t="s">
        <v>347</v>
      </c>
      <c r="I3539" t="s">
        <v>958</v>
      </c>
      <c r="J3539" t="s">
        <v>981</v>
      </c>
      <c r="K3539" s="4">
        <v>46042</v>
      </c>
      <c r="L3539" s="5">
        <v>0.64997685185185183</v>
      </c>
      <c r="M3539" t="s">
        <v>953</v>
      </c>
      <c r="N3539" s="5">
        <v>3.4722222222222222E-5</v>
      </c>
      <c r="O3539" t="s">
        <v>982</v>
      </c>
      <c r="P3539">
        <v>0</v>
      </c>
      <c r="Q3539">
        <v>20</v>
      </c>
      <c r="R3539" t="s">
        <v>983</v>
      </c>
      <c r="S3539" t="s">
        <v>984</v>
      </c>
    </row>
    <row r="3540" spans="1:19" x14ac:dyDescent="0.25">
      <c r="A3540" s="54">
        <f>_xlfn.XLOOKUP(B3540,'School Lookup'!D:D,'School Lookup'!F:F,0)</f>
        <v>114469</v>
      </c>
      <c r="B3540" s="54" t="str">
        <f>_xlfn.XLOOKUP(C3540,'School Lookup'!A:A,'School Lookup'!D:D,_xlfn.XLOOKUP(C3540,'School Lookup'!B:B,'School Lookup'!D:D,_xlfn.XLOOKUP(C3540,'School Lookup'!C:C,'School Lookup'!D:D,0)))</f>
        <v>Thornsett Primary School</v>
      </c>
      <c r="C3540" t="s">
        <v>20</v>
      </c>
      <c r="D3540" t="s">
        <v>2055</v>
      </c>
      <c r="E3540" t="s">
        <v>16</v>
      </c>
      <c r="F3540" t="s">
        <v>734</v>
      </c>
      <c r="G3540" t="s">
        <v>224</v>
      </c>
      <c r="H3540" t="s">
        <v>222</v>
      </c>
      <c r="I3540" t="s">
        <v>980</v>
      </c>
      <c r="J3540" t="s">
        <v>959</v>
      </c>
      <c r="K3540" s="4">
        <v>46042</v>
      </c>
      <c r="L3540" s="5">
        <v>0.44208333333333333</v>
      </c>
      <c r="M3540" t="s">
        <v>953</v>
      </c>
      <c r="N3540" s="5">
        <v>1.4178240740740741E-2</v>
      </c>
      <c r="O3540" t="s">
        <v>960</v>
      </c>
      <c r="P3540">
        <v>0.17399999999999999</v>
      </c>
      <c r="Q3540">
        <v>20</v>
      </c>
      <c r="R3540" t="s">
        <v>1535</v>
      </c>
      <c r="S3540" t="s">
        <v>966</v>
      </c>
    </row>
    <row r="3541" spans="1:19" x14ac:dyDescent="0.25">
      <c r="A3541" s="54">
        <f>_xlfn.XLOOKUP(B3541,'School Lookup'!D:D,'School Lookup'!F:F,0)</f>
        <v>823392</v>
      </c>
      <c r="B3541" s="54" t="str">
        <f>_xlfn.XLOOKUP(C3541,'School Lookup'!A:A,'School Lookup'!D:D,_xlfn.XLOOKUP(C3541,'School Lookup'!B:B,'School Lookup'!D:D,_xlfn.XLOOKUP(C3541,'School Lookup'!C:C,'School Lookup'!D:D,0)))</f>
        <v>Fitz Herbert C of E VA Primary School</v>
      </c>
      <c r="C3541" t="s">
        <v>25</v>
      </c>
      <c r="D3541">
        <v>619</v>
      </c>
      <c r="E3541" t="s">
        <v>16</v>
      </c>
      <c r="F3541" t="s">
        <v>734</v>
      </c>
      <c r="G3541" t="s">
        <v>134</v>
      </c>
      <c r="H3541" t="s">
        <v>347</v>
      </c>
      <c r="I3541" t="s">
        <v>958</v>
      </c>
      <c r="J3541" t="s">
        <v>959</v>
      </c>
      <c r="K3541" s="4">
        <v>46042</v>
      </c>
      <c r="L3541" s="5">
        <v>0.55766203703703698</v>
      </c>
      <c r="M3541" t="s">
        <v>953</v>
      </c>
      <c r="N3541" s="5">
        <v>1.273148148148148E-4</v>
      </c>
      <c r="O3541" t="s">
        <v>960</v>
      </c>
      <c r="P3541">
        <v>0</v>
      </c>
      <c r="Q3541">
        <v>20</v>
      </c>
      <c r="R3541" t="s">
        <v>975</v>
      </c>
      <c r="S3541" t="s">
        <v>976</v>
      </c>
    </row>
    <row r="3542" spans="1:19" x14ac:dyDescent="0.25">
      <c r="A3542" s="54">
        <f>_xlfn.XLOOKUP(B3542,'School Lookup'!D:D,'School Lookup'!F:F,0)</f>
        <v>823392</v>
      </c>
      <c r="B3542" s="54" t="str">
        <f>_xlfn.XLOOKUP(C3542,'School Lookup'!A:A,'School Lookup'!D:D,_xlfn.XLOOKUP(C3542,'School Lookup'!B:B,'School Lookup'!D:D,_xlfn.XLOOKUP(C3542,'School Lookup'!C:C,'School Lookup'!D:D,0)))</f>
        <v>Fitz Herbert C of E VA Primary School</v>
      </c>
      <c r="C3542" t="s">
        <v>25</v>
      </c>
      <c r="D3542">
        <v>619</v>
      </c>
      <c r="E3542" t="s">
        <v>16</v>
      </c>
      <c r="F3542" t="s">
        <v>734</v>
      </c>
      <c r="G3542" t="s">
        <v>134</v>
      </c>
      <c r="H3542" t="s">
        <v>347</v>
      </c>
      <c r="I3542" t="s">
        <v>958</v>
      </c>
      <c r="J3542" t="s">
        <v>959</v>
      </c>
      <c r="K3542" s="4">
        <v>46042</v>
      </c>
      <c r="L3542" s="5">
        <v>0.63196759259259261</v>
      </c>
      <c r="M3542" t="s">
        <v>953</v>
      </c>
      <c r="N3542" s="5">
        <v>3.9351851851851852E-4</v>
      </c>
      <c r="O3542" t="s">
        <v>960</v>
      </c>
      <c r="P3542">
        <v>0</v>
      </c>
      <c r="Q3542">
        <v>20</v>
      </c>
      <c r="R3542" t="s">
        <v>975</v>
      </c>
      <c r="S3542" t="s">
        <v>976</v>
      </c>
    </row>
    <row r="3543" spans="1:19" x14ac:dyDescent="0.25">
      <c r="A3543" s="54">
        <f>_xlfn.XLOOKUP(B3543,'School Lookup'!D:D,'School Lookup'!F:F,0)</f>
        <v>823392</v>
      </c>
      <c r="B3543" s="54" t="str">
        <f>_xlfn.XLOOKUP(C3543,'School Lookup'!A:A,'School Lookup'!D:D,_xlfn.XLOOKUP(C3543,'School Lookup'!B:B,'School Lookup'!D:D,_xlfn.XLOOKUP(C3543,'School Lookup'!C:C,'School Lookup'!D:D,0)))</f>
        <v>Fitz Herbert C of E VA Primary School</v>
      </c>
      <c r="C3543" t="s">
        <v>25</v>
      </c>
      <c r="D3543">
        <v>619</v>
      </c>
      <c r="E3543" t="s">
        <v>16</v>
      </c>
      <c r="F3543" t="s">
        <v>734</v>
      </c>
      <c r="G3543" t="s">
        <v>134</v>
      </c>
      <c r="H3543" t="s">
        <v>347</v>
      </c>
      <c r="I3543" t="s">
        <v>958</v>
      </c>
      <c r="J3543" t="s">
        <v>959</v>
      </c>
      <c r="K3543" s="4">
        <v>46042</v>
      </c>
      <c r="L3543" s="5">
        <v>0.64011574074074074</v>
      </c>
      <c r="M3543" t="s">
        <v>953</v>
      </c>
      <c r="N3543" s="5">
        <v>1.273148148148148E-4</v>
      </c>
      <c r="O3543" t="s">
        <v>960</v>
      </c>
      <c r="P3543">
        <v>0</v>
      </c>
      <c r="Q3543">
        <v>20</v>
      </c>
      <c r="R3543" t="s">
        <v>975</v>
      </c>
      <c r="S3543" t="s">
        <v>976</v>
      </c>
    </row>
    <row r="3544" spans="1:19" x14ac:dyDescent="0.25">
      <c r="A3544" s="54">
        <f>_xlfn.XLOOKUP(B3544,'School Lookup'!D:D,'School Lookup'!F:F,0)</f>
        <v>823392</v>
      </c>
      <c r="B3544" s="54" t="str">
        <f>_xlfn.XLOOKUP(C3544,'School Lookup'!A:A,'School Lookup'!D:D,_xlfn.XLOOKUP(C3544,'School Lookup'!B:B,'School Lookup'!D:D,_xlfn.XLOOKUP(C3544,'School Lookup'!C:C,'School Lookup'!D:D,0)))</f>
        <v>Fitz Herbert C of E VA Primary School</v>
      </c>
      <c r="C3544" t="s">
        <v>18</v>
      </c>
      <c r="D3544" t="s">
        <v>1780</v>
      </c>
      <c r="E3544" t="s">
        <v>16</v>
      </c>
      <c r="F3544" t="s">
        <v>734</v>
      </c>
      <c r="G3544" t="s">
        <v>134</v>
      </c>
      <c r="H3544" t="s">
        <v>347</v>
      </c>
      <c r="I3544" t="s">
        <v>958</v>
      </c>
      <c r="J3544" t="s">
        <v>959</v>
      </c>
      <c r="K3544" s="4">
        <v>46043</v>
      </c>
      <c r="L3544" s="5">
        <v>0.51702546296296292</v>
      </c>
      <c r="M3544" t="s">
        <v>953</v>
      </c>
      <c r="N3544" s="5">
        <v>1.1921296296296296E-3</v>
      </c>
      <c r="O3544" t="s">
        <v>960</v>
      </c>
      <c r="P3544">
        <v>0</v>
      </c>
      <c r="Q3544">
        <v>20</v>
      </c>
      <c r="R3544" t="s">
        <v>1028</v>
      </c>
      <c r="S3544" t="s">
        <v>966</v>
      </c>
    </row>
    <row r="3545" spans="1:19" x14ac:dyDescent="0.25">
      <c r="A3545" s="54">
        <f>_xlfn.XLOOKUP(B3545,'School Lookup'!D:D,'School Lookup'!F:F,0)</f>
        <v>823392</v>
      </c>
      <c r="B3545" s="54" t="str">
        <f>_xlfn.XLOOKUP(C3545,'School Lookup'!A:A,'School Lookup'!D:D,_xlfn.XLOOKUP(C3545,'School Lookup'!B:B,'School Lookup'!D:D,_xlfn.XLOOKUP(C3545,'School Lookup'!C:C,'School Lookup'!D:D,0)))</f>
        <v>Fitz Herbert C of E VA Primary School</v>
      </c>
      <c r="C3545" t="s">
        <v>18</v>
      </c>
      <c r="D3545" t="s">
        <v>1392</v>
      </c>
      <c r="E3545" t="s">
        <v>16</v>
      </c>
      <c r="F3545" t="s">
        <v>734</v>
      </c>
      <c r="G3545" t="s">
        <v>134</v>
      </c>
      <c r="H3545" t="s">
        <v>347</v>
      </c>
      <c r="I3545" t="s">
        <v>958</v>
      </c>
      <c r="J3545" t="s">
        <v>981</v>
      </c>
      <c r="K3545" s="4">
        <v>46043</v>
      </c>
      <c r="L3545" s="5">
        <v>0.5033333333333333</v>
      </c>
      <c r="M3545" t="s">
        <v>953</v>
      </c>
      <c r="N3545" s="5">
        <v>2.6620370370370372E-4</v>
      </c>
      <c r="O3545" t="s">
        <v>982</v>
      </c>
      <c r="P3545">
        <v>0</v>
      </c>
      <c r="Q3545">
        <v>20</v>
      </c>
      <c r="R3545" t="s">
        <v>983</v>
      </c>
      <c r="S3545" t="s">
        <v>984</v>
      </c>
    </row>
    <row r="3546" spans="1:19" x14ac:dyDescent="0.25">
      <c r="A3546" s="54">
        <f>_xlfn.XLOOKUP(B3546,'School Lookup'!D:D,'School Lookup'!F:F,0)</f>
        <v>682471</v>
      </c>
      <c r="B3546" s="54" t="str">
        <f>_xlfn.XLOOKUP(C3546,'School Lookup'!A:A,'School Lookup'!D:D,_xlfn.XLOOKUP(C3546,'School Lookup'!B:B,'School Lookup'!D:D,_xlfn.XLOOKUP(C3546,'School Lookup'!C:C,'School Lookup'!D:D,0)))</f>
        <v>Ridgeway Primary School</v>
      </c>
      <c r="C3546" t="s">
        <v>327</v>
      </c>
      <c r="D3546">
        <v>500</v>
      </c>
      <c r="E3546" t="s">
        <v>16</v>
      </c>
      <c r="F3546" t="s">
        <v>734</v>
      </c>
      <c r="G3546" t="s">
        <v>328</v>
      </c>
      <c r="H3546" t="s">
        <v>885</v>
      </c>
      <c r="I3546" t="s">
        <v>958</v>
      </c>
      <c r="J3546" t="s">
        <v>959</v>
      </c>
      <c r="K3546" s="4">
        <v>46043</v>
      </c>
      <c r="L3546" s="5">
        <v>0.36682870370370368</v>
      </c>
      <c r="M3546" t="s">
        <v>953</v>
      </c>
      <c r="N3546" s="5">
        <v>3.4722222222222222E-5</v>
      </c>
      <c r="O3546" t="s">
        <v>960</v>
      </c>
      <c r="P3546">
        <v>0</v>
      </c>
      <c r="Q3546">
        <v>20</v>
      </c>
      <c r="R3546" t="s">
        <v>961</v>
      </c>
      <c r="S3546" t="s">
        <v>955</v>
      </c>
    </row>
    <row r="3547" spans="1:19" x14ac:dyDescent="0.25">
      <c r="A3547" s="54">
        <f>_xlfn.XLOOKUP(B3547,'School Lookup'!D:D,'School Lookup'!F:F,0)</f>
        <v>682471</v>
      </c>
      <c r="B3547" s="54" t="str">
        <f>_xlfn.XLOOKUP(C3547,'School Lookup'!A:A,'School Lookup'!D:D,_xlfn.XLOOKUP(C3547,'School Lookup'!B:B,'School Lookup'!D:D,_xlfn.XLOOKUP(C3547,'School Lookup'!C:C,'School Lookup'!D:D,0)))</f>
        <v>Ridgeway Primary School</v>
      </c>
      <c r="C3547" t="s">
        <v>327</v>
      </c>
      <c r="D3547">
        <v>500</v>
      </c>
      <c r="E3547" t="s">
        <v>16</v>
      </c>
      <c r="F3547" t="s">
        <v>734</v>
      </c>
      <c r="G3547" t="s">
        <v>328</v>
      </c>
      <c r="H3547" t="s">
        <v>885</v>
      </c>
      <c r="I3547" t="s">
        <v>958</v>
      </c>
      <c r="J3547" t="s">
        <v>959</v>
      </c>
      <c r="K3547" s="4">
        <v>46043</v>
      </c>
      <c r="L3547" s="5">
        <v>0.37261574074074072</v>
      </c>
      <c r="M3547" t="s">
        <v>953</v>
      </c>
      <c r="N3547" s="5">
        <v>3.4722222222222222E-5</v>
      </c>
      <c r="O3547" t="s">
        <v>960</v>
      </c>
      <c r="P3547">
        <v>0</v>
      </c>
      <c r="Q3547">
        <v>20</v>
      </c>
      <c r="R3547" t="s">
        <v>961</v>
      </c>
      <c r="S3547" t="s">
        <v>955</v>
      </c>
    </row>
    <row r="3548" spans="1:19" x14ac:dyDescent="0.25">
      <c r="A3548" s="54">
        <f>_xlfn.XLOOKUP(B3548,'School Lookup'!D:D,'School Lookup'!F:F,0)</f>
        <v>682471</v>
      </c>
      <c r="B3548" s="54" t="str">
        <f>_xlfn.XLOOKUP(C3548,'School Lookup'!A:A,'School Lookup'!D:D,_xlfn.XLOOKUP(C3548,'School Lookup'!B:B,'School Lookup'!D:D,_xlfn.XLOOKUP(C3548,'School Lookup'!C:C,'School Lookup'!D:D,0)))</f>
        <v>Ridgeway Primary School</v>
      </c>
      <c r="C3548" t="s">
        <v>327</v>
      </c>
      <c r="D3548">
        <v>500</v>
      </c>
      <c r="E3548" t="s">
        <v>16</v>
      </c>
      <c r="F3548" t="s">
        <v>734</v>
      </c>
      <c r="G3548" t="s">
        <v>328</v>
      </c>
      <c r="H3548" t="s">
        <v>885</v>
      </c>
      <c r="I3548" t="s">
        <v>958</v>
      </c>
      <c r="J3548" t="s">
        <v>959</v>
      </c>
      <c r="K3548" s="4">
        <v>46043</v>
      </c>
      <c r="L3548" s="5">
        <v>0.37927083333333333</v>
      </c>
      <c r="M3548" t="s">
        <v>953</v>
      </c>
      <c r="N3548" s="5">
        <v>2.4305555555555555E-4</v>
      </c>
      <c r="O3548" t="s">
        <v>960</v>
      </c>
      <c r="P3548">
        <v>0</v>
      </c>
      <c r="Q3548">
        <v>20</v>
      </c>
      <c r="R3548" t="s">
        <v>961</v>
      </c>
      <c r="S3548" t="s">
        <v>955</v>
      </c>
    </row>
    <row r="3549" spans="1:19" x14ac:dyDescent="0.25">
      <c r="A3549" s="54">
        <f>_xlfn.XLOOKUP(B3549,'School Lookup'!D:D,'School Lookup'!F:F,0)</f>
        <v>682471</v>
      </c>
      <c r="B3549" s="54" t="str">
        <f>_xlfn.XLOOKUP(C3549,'School Lookup'!A:A,'School Lookup'!D:D,_xlfn.XLOOKUP(C3549,'School Lookup'!B:B,'School Lookup'!D:D,_xlfn.XLOOKUP(C3549,'School Lookup'!C:C,'School Lookup'!D:D,0)))</f>
        <v>Ridgeway Primary School</v>
      </c>
      <c r="C3549" t="s">
        <v>327</v>
      </c>
      <c r="D3549">
        <v>500</v>
      </c>
      <c r="E3549" t="s">
        <v>16</v>
      </c>
      <c r="F3549" t="s">
        <v>734</v>
      </c>
      <c r="G3549" t="s">
        <v>328</v>
      </c>
      <c r="H3549" t="s">
        <v>885</v>
      </c>
      <c r="I3549" t="s">
        <v>958</v>
      </c>
      <c r="J3549" t="s">
        <v>959</v>
      </c>
      <c r="K3549" s="4">
        <v>46043</v>
      </c>
      <c r="L3549" s="5">
        <v>0.38003472222222223</v>
      </c>
      <c r="M3549" t="s">
        <v>953</v>
      </c>
      <c r="N3549" s="5">
        <v>3.4722222222222222E-5</v>
      </c>
      <c r="O3549" t="s">
        <v>960</v>
      </c>
      <c r="P3549">
        <v>0</v>
      </c>
      <c r="Q3549">
        <v>20</v>
      </c>
      <c r="R3549" t="s">
        <v>961</v>
      </c>
      <c r="S3549" t="s">
        <v>955</v>
      </c>
    </row>
    <row r="3550" spans="1:19" x14ac:dyDescent="0.25">
      <c r="A3550" s="54">
        <f>_xlfn.XLOOKUP(B3550,'School Lookup'!D:D,'School Lookup'!F:F,0)</f>
        <v>682471</v>
      </c>
      <c r="B3550" s="54" t="str">
        <f>_xlfn.XLOOKUP(C3550,'School Lookup'!A:A,'School Lookup'!D:D,_xlfn.XLOOKUP(C3550,'School Lookup'!B:B,'School Lookup'!D:D,_xlfn.XLOOKUP(C3550,'School Lookup'!C:C,'School Lookup'!D:D,0)))</f>
        <v>Ridgeway Primary School</v>
      </c>
      <c r="C3550" t="s">
        <v>327</v>
      </c>
      <c r="D3550" t="s">
        <v>962</v>
      </c>
      <c r="E3550" t="s">
        <v>16</v>
      </c>
      <c r="F3550" t="s">
        <v>734</v>
      </c>
      <c r="G3550" t="s">
        <v>328</v>
      </c>
      <c r="H3550" t="s">
        <v>885</v>
      </c>
      <c r="I3550" t="s">
        <v>958</v>
      </c>
      <c r="J3550" t="s">
        <v>959</v>
      </c>
      <c r="K3550" s="4">
        <v>46043</v>
      </c>
      <c r="L3550" s="5">
        <v>0.38321759259259258</v>
      </c>
      <c r="M3550" t="s">
        <v>953</v>
      </c>
      <c r="N3550" s="5">
        <v>8.6805555555555551E-4</v>
      </c>
      <c r="O3550" t="s">
        <v>960</v>
      </c>
      <c r="P3550">
        <v>0</v>
      </c>
      <c r="Q3550">
        <v>20</v>
      </c>
      <c r="R3550" t="s">
        <v>955</v>
      </c>
    </row>
    <row r="3551" spans="1:19" x14ac:dyDescent="0.25">
      <c r="A3551" s="54">
        <f>_xlfn.XLOOKUP(B3551,'School Lookup'!D:D,'School Lookup'!F:F,0)</f>
        <v>682471</v>
      </c>
      <c r="B3551" s="54" t="str">
        <f>_xlfn.XLOOKUP(C3551,'School Lookup'!A:A,'School Lookup'!D:D,_xlfn.XLOOKUP(C3551,'School Lookup'!B:B,'School Lookup'!D:D,_xlfn.XLOOKUP(C3551,'School Lookup'!C:C,'School Lookup'!D:D,0)))</f>
        <v>Ridgeway Primary School</v>
      </c>
      <c r="C3551" t="s">
        <v>327</v>
      </c>
      <c r="D3551">
        <v>500</v>
      </c>
      <c r="E3551" t="s">
        <v>16</v>
      </c>
      <c r="F3551" t="s">
        <v>734</v>
      </c>
      <c r="G3551" t="s">
        <v>328</v>
      </c>
      <c r="H3551" t="s">
        <v>885</v>
      </c>
      <c r="I3551" t="s">
        <v>958</v>
      </c>
      <c r="J3551" t="s">
        <v>959</v>
      </c>
      <c r="K3551" s="4">
        <v>46043</v>
      </c>
      <c r="L3551" s="5">
        <v>0.38321759259259258</v>
      </c>
      <c r="M3551" t="s">
        <v>953</v>
      </c>
      <c r="N3551" s="5">
        <v>8.6805555555555551E-4</v>
      </c>
      <c r="O3551" t="s">
        <v>960</v>
      </c>
      <c r="P3551">
        <v>0</v>
      </c>
      <c r="Q3551">
        <v>20</v>
      </c>
      <c r="R3551" t="s">
        <v>961</v>
      </c>
      <c r="S3551" t="s">
        <v>955</v>
      </c>
    </row>
    <row r="3552" spans="1:19" x14ac:dyDescent="0.25">
      <c r="A3552" s="54">
        <f>_xlfn.XLOOKUP(B3552,'School Lookup'!D:D,'School Lookup'!F:F,0)</f>
        <v>682471</v>
      </c>
      <c r="B3552" s="54" t="str">
        <f>_xlfn.XLOOKUP(C3552,'School Lookup'!A:A,'School Lookup'!D:D,_xlfn.XLOOKUP(C3552,'School Lookup'!B:B,'School Lookup'!D:D,_xlfn.XLOOKUP(C3552,'School Lookup'!C:C,'School Lookup'!D:D,0)))</f>
        <v>Ridgeway Primary School</v>
      </c>
      <c r="C3552" t="s">
        <v>327</v>
      </c>
      <c r="D3552" t="s">
        <v>962</v>
      </c>
      <c r="E3552" t="s">
        <v>16</v>
      </c>
      <c r="F3552" t="s">
        <v>734</v>
      </c>
      <c r="G3552" t="s">
        <v>328</v>
      </c>
      <c r="H3552" t="s">
        <v>885</v>
      </c>
      <c r="I3552" t="s">
        <v>958</v>
      </c>
      <c r="J3552" t="s">
        <v>959</v>
      </c>
      <c r="K3552" s="4">
        <v>46043</v>
      </c>
      <c r="L3552" s="5">
        <v>0.39241898148148147</v>
      </c>
      <c r="M3552" t="s">
        <v>953</v>
      </c>
      <c r="N3552" s="5">
        <v>2.3958333333333331E-3</v>
      </c>
      <c r="O3552" t="s">
        <v>960</v>
      </c>
      <c r="P3552">
        <v>0</v>
      </c>
      <c r="Q3552">
        <v>20</v>
      </c>
      <c r="R3552" t="s">
        <v>955</v>
      </c>
    </row>
    <row r="3553" spans="1:19" x14ac:dyDescent="0.25">
      <c r="A3553" s="54">
        <f>_xlfn.XLOOKUP(B3553,'School Lookup'!D:D,'School Lookup'!F:F,0)</f>
        <v>682471</v>
      </c>
      <c r="B3553" s="54" t="str">
        <f>_xlfn.XLOOKUP(C3553,'School Lookup'!A:A,'School Lookup'!D:D,_xlfn.XLOOKUP(C3553,'School Lookup'!B:B,'School Lookup'!D:D,_xlfn.XLOOKUP(C3553,'School Lookup'!C:C,'School Lookup'!D:D,0)))</f>
        <v>Ridgeway Primary School</v>
      </c>
      <c r="C3553" t="s">
        <v>327</v>
      </c>
      <c r="D3553">
        <v>500</v>
      </c>
      <c r="E3553" t="s">
        <v>16</v>
      </c>
      <c r="F3553" t="s">
        <v>734</v>
      </c>
      <c r="G3553" t="s">
        <v>328</v>
      </c>
      <c r="H3553" t="s">
        <v>885</v>
      </c>
      <c r="I3553" t="s">
        <v>958</v>
      </c>
      <c r="J3553" t="s">
        <v>959</v>
      </c>
      <c r="K3553" s="4">
        <v>46043</v>
      </c>
      <c r="L3553" s="5">
        <v>0.39241898148148147</v>
      </c>
      <c r="M3553" t="s">
        <v>953</v>
      </c>
      <c r="N3553" s="5">
        <v>2.3958333333333331E-3</v>
      </c>
      <c r="O3553" t="s">
        <v>960</v>
      </c>
      <c r="P3553">
        <v>0</v>
      </c>
      <c r="Q3553">
        <v>20</v>
      </c>
      <c r="R3553" t="s">
        <v>961</v>
      </c>
      <c r="S3553" t="s">
        <v>955</v>
      </c>
    </row>
    <row r="3554" spans="1:19" x14ac:dyDescent="0.25">
      <c r="A3554" s="54">
        <f>_xlfn.XLOOKUP(B3554,'School Lookup'!D:D,'School Lookup'!F:F,0)</f>
        <v>682471</v>
      </c>
      <c r="B3554" s="54" t="str">
        <f>_xlfn.XLOOKUP(C3554,'School Lookup'!A:A,'School Lookup'!D:D,_xlfn.XLOOKUP(C3554,'School Lookup'!B:B,'School Lookup'!D:D,_xlfn.XLOOKUP(C3554,'School Lookup'!C:C,'School Lookup'!D:D,0)))</f>
        <v>Ridgeway Primary School</v>
      </c>
      <c r="C3554" t="s">
        <v>327</v>
      </c>
      <c r="D3554">
        <v>500</v>
      </c>
      <c r="E3554" t="s">
        <v>16</v>
      </c>
      <c r="F3554" t="s">
        <v>734</v>
      </c>
      <c r="G3554" t="s">
        <v>328</v>
      </c>
      <c r="H3554" t="s">
        <v>885</v>
      </c>
      <c r="I3554" t="s">
        <v>958</v>
      </c>
      <c r="J3554" t="s">
        <v>959</v>
      </c>
      <c r="K3554" s="4">
        <v>46043</v>
      </c>
      <c r="L3554" s="5">
        <v>0.39576388888888892</v>
      </c>
      <c r="M3554" t="s">
        <v>953</v>
      </c>
      <c r="N3554" s="5">
        <v>1.3888888888888889E-4</v>
      </c>
      <c r="O3554" t="s">
        <v>960</v>
      </c>
      <c r="P3554">
        <v>0</v>
      </c>
      <c r="Q3554">
        <v>20</v>
      </c>
      <c r="R3554" t="s">
        <v>961</v>
      </c>
      <c r="S3554" t="s">
        <v>955</v>
      </c>
    </row>
    <row r="3555" spans="1:19" x14ac:dyDescent="0.25">
      <c r="A3555" s="54">
        <f>_xlfn.XLOOKUP(B3555,'School Lookup'!D:D,'School Lookup'!F:F,0)</f>
        <v>682471</v>
      </c>
      <c r="B3555" s="54" t="str">
        <f>_xlfn.XLOOKUP(C3555,'School Lookup'!A:A,'School Lookup'!D:D,_xlfn.XLOOKUP(C3555,'School Lookup'!B:B,'School Lookup'!D:D,_xlfn.XLOOKUP(C3555,'School Lookup'!C:C,'School Lookup'!D:D,0)))</f>
        <v>Ridgeway Primary School</v>
      </c>
      <c r="C3555" t="s">
        <v>327</v>
      </c>
      <c r="D3555" t="s">
        <v>962</v>
      </c>
      <c r="E3555" t="s">
        <v>16</v>
      </c>
      <c r="F3555" t="s">
        <v>734</v>
      </c>
      <c r="G3555" t="s">
        <v>328</v>
      </c>
      <c r="H3555" t="s">
        <v>885</v>
      </c>
      <c r="I3555" t="s">
        <v>958</v>
      </c>
      <c r="J3555" t="s">
        <v>959</v>
      </c>
      <c r="K3555" s="4">
        <v>46043</v>
      </c>
      <c r="L3555" s="5">
        <v>0.40577546296296296</v>
      </c>
      <c r="M3555" t="s">
        <v>953</v>
      </c>
      <c r="N3555" s="5">
        <v>7.5231481481481482E-4</v>
      </c>
      <c r="O3555" t="s">
        <v>960</v>
      </c>
      <c r="P3555">
        <v>0</v>
      </c>
      <c r="Q3555">
        <v>20</v>
      </c>
      <c r="R3555" t="s">
        <v>955</v>
      </c>
    </row>
    <row r="3556" spans="1:19" x14ac:dyDescent="0.25">
      <c r="A3556" s="54">
        <f>_xlfn.XLOOKUP(B3556,'School Lookup'!D:D,'School Lookup'!F:F,0)</f>
        <v>682471</v>
      </c>
      <c r="B3556" s="54" t="str">
        <f>_xlfn.XLOOKUP(C3556,'School Lookup'!A:A,'School Lookup'!D:D,_xlfn.XLOOKUP(C3556,'School Lookup'!B:B,'School Lookup'!D:D,_xlfn.XLOOKUP(C3556,'School Lookup'!C:C,'School Lookup'!D:D,0)))</f>
        <v>Ridgeway Primary School</v>
      </c>
      <c r="C3556" t="s">
        <v>327</v>
      </c>
      <c r="D3556">
        <v>500</v>
      </c>
      <c r="E3556" t="s">
        <v>16</v>
      </c>
      <c r="F3556" t="s">
        <v>734</v>
      </c>
      <c r="G3556" t="s">
        <v>328</v>
      </c>
      <c r="H3556" t="s">
        <v>885</v>
      </c>
      <c r="I3556" t="s">
        <v>958</v>
      </c>
      <c r="J3556" t="s">
        <v>959</v>
      </c>
      <c r="K3556" s="4">
        <v>46043</v>
      </c>
      <c r="L3556" s="5">
        <v>0.40577546296296296</v>
      </c>
      <c r="M3556" t="s">
        <v>953</v>
      </c>
      <c r="N3556" s="5">
        <v>7.5231481481481482E-4</v>
      </c>
      <c r="O3556" t="s">
        <v>960</v>
      </c>
      <c r="P3556">
        <v>0</v>
      </c>
      <c r="Q3556">
        <v>20</v>
      </c>
      <c r="R3556" t="s">
        <v>961</v>
      </c>
      <c r="S3556" t="s">
        <v>955</v>
      </c>
    </row>
    <row r="3557" spans="1:19" x14ac:dyDescent="0.25">
      <c r="A3557" s="54">
        <f>_xlfn.XLOOKUP(B3557,'School Lookup'!D:D,'School Lookup'!F:F,0)</f>
        <v>682471</v>
      </c>
      <c r="B3557" s="54" t="str">
        <f>_xlfn.XLOOKUP(C3557,'School Lookup'!A:A,'School Lookup'!D:D,_xlfn.XLOOKUP(C3557,'School Lookup'!B:B,'School Lookup'!D:D,_xlfn.XLOOKUP(C3557,'School Lookup'!C:C,'School Lookup'!D:D,0)))</f>
        <v>Ridgeway Primary School</v>
      </c>
      <c r="C3557" t="s">
        <v>327</v>
      </c>
      <c r="D3557" t="s">
        <v>962</v>
      </c>
      <c r="E3557" t="s">
        <v>16</v>
      </c>
      <c r="F3557" t="s">
        <v>734</v>
      </c>
      <c r="G3557" t="s">
        <v>328</v>
      </c>
      <c r="H3557" t="s">
        <v>885</v>
      </c>
      <c r="I3557" t="s">
        <v>958</v>
      </c>
      <c r="J3557" t="s">
        <v>959</v>
      </c>
      <c r="K3557" s="4">
        <v>46043</v>
      </c>
      <c r="L3557" s="5">
        <v>0.41041666666666665</v>
      </c>
      <c r="M3557" t="s">
        <v>953</v>
      </c>
      <c r="N3557" s="5">
        <v>5.7870370370370367E-4</v>
      </c>
      <c r="O3557" t="s">
        <v>960</v>
      </c>
      <c r="P3557">
        <v>0</v>
      </c>
      <c r="Q3557">
        <v>20</v>
      </c>
      <c r="R3557" t="s">
        <v>955</v>
      </c>
    </row>
    <row r="3558" spans="1:19" x14ac:dyDescent="0.25">
      <c r="A3558" s="54">
        <f>_xlfn.XLOOKUP(B3558,'School Lookup'!D:D,'School Lookup'!F:F,0)</f>
        <v>682471</v>
      </c>
      <c r="B3558" s="54" t="str">
        <f>_xlfn.XLOOKUP(C3558,'School Lookup'!A:A,'School Lookup'!D:D,_xlfn.XLOOKUP(C3558,'School Lookup'!B:B,'School Lookup'!D:D,_xlfn.XLOOKUP(C3558,'School Lookup'!C:C,'School Lookup'!D:D,0)))</f>
        <v>Ridgeway Primary School</v>
      </c>
      <c r="C3558" t="s">
        <v>327</v>
      </c>
      <c r="D3558">
        <v>500</v>
      </c>
      <c r="E3558" t="s">
        <v>16</v>
      </c>
      <c r="F3558" t="s">
        <v>734</v>
      </c>
      <c r="G3558" t="s">
        <v>328</v>
      </c>
      <c r="H3558" t="s">
        <v>885</v>
      </c>
      <c r="I3558" t="s">
        <v>958</v>
      </c>
      <c r="J3558" t="s">
        <v>959</v>
      </c>
      <c r="K3558" s="4">
        <v>46043</v>
      </c>
      <c r="L3558" s="5">
        <v>0.41041666666666665</v>
      </c>
      <c r="M3558" t="s">
        <v>953</v>
      </c>
      <c r="N3558" s="5">
        <v>5.7870370370370367E-4</v>
      </c>
      <c r="O3558" t="s">
        <v>960</v>
      </c>
      <c r="P3558">
        <v>0</v>
      </c>
      <c r="Q3558">
        <v>20</v>
      </c>
      <c r="R3558" t="s">
        <v>961</v>
      </c>
      <c r="S3558" t="s">
        <v>955</v>
      </c>
    </row>
    <row r="3559" spans="1:19" x14ac:dyDescent="0.25">
      <c r="A3559" s="54">
        <f>_xlfn.XLOOKUP(B3559,'School Lookup'!D:D,'School Lookup'!F:F,0)</f>
        <v>682471</v>
      </c>
      <c r="B3559" s="54" t="str">
        <f>_xlfn.XLOOKUP(C3559,'School Lookup'!A:A,'School Lookup'!D:D,_xlfn.XLOOKUP(C3559,'School Lookup'!B:B,'School Lookup'!D:D,_xlfn.XLOOKUP(C3559,'School Lookup'!C:C,'School Lookup'!D:D,0)))</f>
        <v>Ridgeway Primary School</v>
      </c>
      <c r="C3559" t="s">
        <v>327</v>
      </c>
      <c r="D3559" t="s">
        <v>962</v>
      </c>
      <c r="E3559" t="s">
        <v>16</v>
      </c>
      <c r="F3559" t="s">
        <v>734</v>
      </c>
      <c r="G3559" t="s">
        <v>328</v>
      </c>
      <c r="H3559" t="s">
        <v>885</v>
      </c>
      <c r="I3559" t="s">
        <v>958</v>
      </c>
      <c r="J3559" t="s">
        <v>959</v>
      </c>
      <c r="K3559" s="4">
        <v>46043</v>
      </c>
      <c r="L3559" s="5">
        <v>0.43877314814814816</v>
      </c>
      <c r="M3559" t="s">
        <v>953</v>
      </c>
      <c r="N3559" s="5">
        <v>1.6435185185185185E-3</v>
      </c>
      <c r="O3559" t="s">
        <v>960</v>
      </c>
      <c r="P3559">
        <v>0</v>
      </c>
      <c r="Q3559">
        <v>20</v>
      </c>
      <c r="R3559" t="s">
        <v>955</v>
      </c>
    </row>
    <row r="3560" spans="1:19" x14ac:dyDescent="0.25">
      <c r="A3560" s="54">
        <f>_xlfn.XLOOKUP(B3560,'School Lookup'!D:D,'School Lookup'!F:F,0)</f>
        <v>682471</v>
      </c>
      <c r="B3560" s="54" t="str">
        <f>_xlfn.XLOOKUP(C3560,'School Lookup'!A:A,'School Lookup'!D:D,_xlfn.XLOOKUP(C3560,'School Lookup'!B:B,'School Lookup'!D:D,_xlfn.XLOOKUP(C3560,'School Lookup'!C:C,'School Lookup'!D:D,0)))</f>
        <v>Ridgeway Primary School</v>
      </c>
      <c r="C3560" t="s">
        <v>327</v>
      </c>
      <c r="D3560">
        <v>500</v>
      </c>
      <c r="E3560" t="s">
        <v>16</v>
      </c>
      <c r="F3560" t="s">
        <v>734</v>
      </c>
      <c r="G3560" t="s">
        <v>328</v>
      </c>
      <c r="H3560" t="s">
        <v>885</v>
      </c>
      <c r="I3560" t="s">
        <v>958</v>
      </c>
      <c r="J3560" t="s">
        <v>959</v>
      </c>
      <c r="K3560" s="4">
        <v>46043</v>
      </c>
      <c r="L3560" s="5">
        <v>0.43877314814814816</v>
      </c>
      <c r="M3560" t="s">
        <v>953</v>
      </c>
      <c r="N3560" s="5">
        <v>1.6435185185185185E-3</v>
      </c>
      <c r="O3560" t="s">
        <v>960</v>
      </c>
      <c r="P3560">
        <v>0</v>
      </c>
      <c r="Q3560">
        <v>20</v>
      </c>
      <c r="R3560" t="s">
        <v>961</v>
      </c>
      <c r="S3560" t="s">
        <v>955</v>
      </c>
    </row>
    <row r="3561" spans="1:19" x14ac:dyDescent="0.25">
      <c r="A3561" s="54">
        <f>_xlfn.XLOOKUP(B3561,'School Lookup'!D:D,'School Lookup'!F:F,0)</f>
        <v>682471</v>
      </c>
      <c r="B3561" s="54" t="str">
        <f>_xlfn.XLOOKUP(C3561,'School Lookup'!A:A,'School Lookup'!D:D,_xlfn.XLOOKUP(C3561,'School Lookup'!B:B,'School Lookup'!D:D,_xlfn.XLOOKUP(C3561,'School Lookup'!C:C,'School Lookup'!D:D,0)))</f>
        <v>Ridgeway Primary School</v>
      </c>
      <c r="C3561" t="s">
        <v>327</v>
      </c>
      <c r="D3561" t="s">
        <v>962</v>
      </c>
      <c r="E3561" t="s">
        <v>16</v>
      </c>
      <c r="F3561" t="s">
        <v>734</v>
      </c>
      <c r="G3561" t="s">
        <v>328</v>
      </c>
      <c r="H3561" t="s">
        <v>885</v>
      </c>
      <c r="I3561" t="s">
        <v>958</v>
      </c>
      <c r="J3561" t="s">
        <v>959</v>
      </c>
      <c r="K3561" s="4">
        <v>46043</v>
      </c>
      <c r="L3561" s="5">
        <v>0.44751157407407405</v>
      </c>
      <c r="M3561" t="s">
        <v>953</v>
      </c>
      <c r="N3561" s="5">
        <v>1.0879629629629629E-3</v>
      </c>
      <c r="O3561" t="s">
        <v>960</v>
      </c>
      <c r="P3561">
        <v>0</v>
      </c>
      <c r="Q3561">
        <v>20</v>
      </c>
      <c r="R3561" t="s">
        <v>955</v>
      </c>
    </row>
    <row r="3562" spans="1:19" x14ac:dyDescent="0.25">
      <c r="A3562" s="54">
        <f>_xlfn.XLOOKUP(B3562,'School Lookup'!D:D,'School Lookup'!F:F,0)</f>
        <v>682471</v>
      </c>
      <c r="B3562" s="54" t="str">
        <f>_xlfn.XLOOKUP(C3562,'School Lookup'!A:A,'School Lookup'!D:D,_xlfn.XLOOKUP(C3562,'School Lookup'!B:B,'School Lookup'!D:D,_xlfn.XLOOKUP(C3562,'School Lookup'!C:C,'School Lookup'!D:D,0)))</f>
        <v>Ridgeway Primary School</v>
      </c>
      <c r="C3562" t="s">
        <v>327</v>
      </c>
      <c r="D3562">
        <v>500</v>
      </c>
      <c r="E3562" t="s">
        <v>16</v>
      </c>
      <c r="F3562" t="s">
        <v>734</v>
      </c>
      <c r="G3562" t="s">
        <v>328</v>
      </c>
      <c r="H3562" t="s">
        <v>885</v>
      </c>
      <c r="I3562" t="s">
        <v>958</v>
      </c>
      <c r="J3562" t="s">
        <v>959</v>
      </c>
      <c r="K3562" s="4">
        <v>46043</v>
      </c>
      <c r="L3562" s="5">
        <v>0.44751157407407405</v>
      </c>
      <c r="M3562" t="s">
        <v>953</v>
      </c>
      <c r="N3562" s="5">
        <v>1.0879629629629629E-3</v>
      </c>
      <c r="O3562" t="s">
        <v>960</v>
      </c>
      <c r="P3562">
        <v>0</v>
      </c>
      <c r="Q3562">
        <v>20</v>
      </c>
      <c r="R3562" t="s">
        <v>961</v>
      </c>
      <c r="S3562" t="s">
        <v>955</v>
      </c>
    </row>
    <row r="3563" spans="1:19" x14ac:dyDescent="0.25">
      <c r="A3563" s="54">
        <f>_xlfn.XLOOKUP(B3563,'School Lookup'!D:D,'School Lookup'!F:F,0)</f>
        <v>682471</v>
      </c>
      <c r="B3563" s="54" t="str">
        <f>_xlfn.XLOOKUP(C3563,'School Lookup'!A:A,'School Lookup'!D:D,_xlfn.XLOOKUP(C3563,'School Lookup'!B:B,'School Lookup'!D:D,_xlfn.XLOOKUP(C3563,'School Lookup'!C:C,'School Lookup'!D:D,0)))</f>
        <v>Ridgeway Primary School</v>
      </c>
      <c r="C3563" t="s">
        <v>327</v>
      </c>
      <c r="D3563" t="s">
        <v>962</v>
      </c>
      <c r="E3563" t="s">
        <v>16</v>
      </c>
      <c r="F3563" t="s">
        <v>734</v>
      </c>
      <c r="G3563" t="s">
        <v>328</v>
      </c>
      <c r="H3563" t="s">
        <v>885</v>
      </c>
      <c r="I3563" t="s">
        <v>958</v>
      </c>
      <c r="J3563" t="s">
        <v>959</v>
      </c>
      <c r="K3563" s="4">
        <v>46043</v>
      </c>
      <c r="L3563" s="5">
        <v>0.44891203703703703</v>
      </c>
      <c r="M3563" t="s">
        <v>953</v>
      </c>
      <c r="N3563" s="5">
        <v>7.0601851851851847E-4</v>
      </c>
      <c r="O3563" t="s">
        <v>960</v>
      </c>
      <c r="P3563">
        <v>0</v>
      </c>
      <c r="Q3563">
        <v>20</v>
      </c>
      <c r="R3563" t="s">
        <v>955</v>
      </c>
    </row>
    <row r="3564" spans="1:19" x14ac:dyDescent="0.25">
      <c r="A3564" s="54">
        <f>_xlfn.XLOOKUP(B3564,'School Lookup'!D:D,'School Lookup'!F:F,0)</f>
        <v>682471</v>
      </c>
      <c r="B3564" s="54" t="str">
        <f>_xlfn.XLOOKUP(C3564,'School Lookup'!A:A,'School Lookup'!D:D,_xlfn.XLOOKUP(C3564,'School Lookup'!B:B,'School Lookup'!D:D,_xlfn.XLOOKUP(C3564,'School Lookup'!C:C,'School Lookup'!D:D,0)))</f>
        <v>Ridgeway Primary School</v>
      </c>
      <c r="C3564" t="s">
        <v>327</v>
      </c>
      <c r="D3564">
        <v>500</v>
      </c>
      <c r="E3564" t="s">
        <v>16</v>
      </c>
      <c r="F3564" t="s">
        <v>734</v>
      </c>
      <c r="G3564" t="s">
        <v>328</v>
      </c>
      <c r="H3564" t="s">
        <v>885</v>
      </c>
      <c r="I3564" t="s">
        <v>958</v>
      </c>
      <c r="J3564" t="s">
        <v>959</v>
      </c>
      <c r="K3564" s="4">
        <v>46043</v>
      </c>
      <c r="L3564" s="5">
        <v>0.44891203703703703</v>
      </c>
      <c r="M3564" t="s">
        <v>953</v>
      </c>
      <c r="N3564" s="5">
        <v>7.0601851851851847E-4</v>
      </c>
      <c r="O3564" t="s">
        <v>960</v>
      </c>
      <c r="P3564">
        <v>0</v>
      </c>
      <c r="Q3564">
        <v>20</v>
      </c>
      <c r="R3564" t="s">
        <v>961</v>
      </c>
      <c r="S3564" t="s">
        <v>955</v>
      </c>
    </row>
    <row r="3565" spans="1:19" x14ac:dyDescent="0.25">
      <c r="A3565" s="54">
        <f>_xlfn.XLOOKUP(B3565,'School Lookup'!D:D,'School Lookup'!F:F,0)</f>
        <v>682471</v>
      </c>
      <c r="B3565" s="54" t="str">
        <f>_xlfn.XLOOKUP(C3565,'School Lookup'!A:A,'School Lookup'!D:D,_xlfn.XLOOKUP(C3565,'School Lookup'!B:B,'School Lookup'!D:D,_xlfn.XLOOKUP(C3565,'School Lookup'!C:C,'School Lookup'!D:D,0)))</f>
        <v>Ridgeway Primary School</v>
      </c>
      <c r="C3565" t="s">
        <v>327</v>
      </c>
      <c r="D3565" t="s">
        <v>962</v>
      </c>
      <c r="E3565" t="s">
        <v>16</v>
      </c>
      <c r="F3565" t="s">
        <v>734</v>
      </c>
      <c r="G3565" t="s">
        <v>328</v>
      </c>
      <c r="H3565" t="s">
        <v>885</v>
      </c>
      <c r="I3565" t="s">
        <v>958</v>
      </c>
      <c r="J3565" t="s">
        <v>959</v>
      </c>
      <c r="K3565" s="4">
        <v>46043</v>
      </c>
      <c r="L3565" s="5">
        <v>0.50170138888888893</v>
      </c>
      <c r="M3565" t="s">
        <v>953</v>
      </c>
      <c r="N3565" s="5">
        <v>1.8749999999999999E-3</v>
      </c>
      <c r="O3565" t="s">
        <v>960</v>
      </c>
      <c r="P3565">
        <v>0</v>
      </c>
      <c r="Q3565">
        <v>20</v>
      </c>
      <c r="R3565" t="s">
        <v>955</v>
      </c>
    </row>
    <row r="3566" spans="1:19" x14ac:dyDescent="0.25">
      <c r="A3566" s="54">
        <f>_xlfn.XLOOKUP(B3566,'School Lookup'!D:D,'School Lookup'!F:F,0)</f>
        <v>682471</v>
      </c>
      <c r="B3566" s="54" t="str">
        <f>_xlfn.XLOOKUP(C3566,'School Lookup'!A:A,'School Lookup'!D:D,_xlfn.XLOOKUP(C3566,'School Lookup'!B:B,'School Lookup'!D:D,_xlfn.XLOOKUP(C3566,'School Lookup'!C:C,'School Lookup'!D:D,0)))</f>
        <v>Ridgeway Primary School</v>
      </c>
      <c r="C3566" t="s">
        <v>327</v>
      </c>
      <c r="D3566">
        <v>500</v>
      </c>
      <c r="E3566" t="s">
        <v>16</v>
      </c>
      <c r="F3566" t="s">
        <v>734</v>
      </c>
      <c r="G3566" t="s">
        <v>328</v>
      </c>
      <c r="H3566" t="s">
        <v>885</v>
      </c>
      <c r="I3566" t="s">
        <v>958</v>
      </c>
      <c r="J3566" t="s">
        <v>959</v>
      </c>
      <c r="K3566" s="4">
        <v>46043</v>
      </c>
      <c r="L3566" s="5">
        <v>0.50170138888888893</v>
      </c>
      <c r="M3566" t="s">
        <v>953</v>
      </c>
      <c r="N3566" s="5">
        <v>1.8749999999999999E-3</v>
      </c>
      <c r="O3566" t="s">
        <v>960</v>
      </c>
      <c r="P3566">
        <v>0</v>
      </c>
      <c r="Q3566">
        <v>20</v>
      </c>
      <c r="R3566" t="s">
        <v>961</v>
      </c>
      <c r="S3566" t="s">
        <v>955</v>
      </c>
    </row>
    <row r="3567" spans="1:19" x14ac:dyDescent="0.25">
      <c r="A3567" s="54">
        <f>_xlfn.XLOOKUP(B3567,'School Lookup'!D:D,'School Lookup'!F:F,0)</f>
        <v>682471</v>
      </c>
      <c r="B3567" s="54" t="str">
        <f>_xlfn.XLOOKUP(C3567,'School Lookup'!A:A,'School Lookup'!D:D,_xlfn.XLOOKUP(C3567,'School Lookup'!B:B,'School Lookup'!D:D,_xlfn.XLOOKUP(C3567,'School Lookup'!C:C,'School Lookup'!D:D,0)))</f>
        <v>Ridgeway Primary School</v>
      </c>
      <c r="C3567" t="s">
        <v>327</v>
      </c>
      <c r="D3567">
        <v>500</v>
      </c>
      <c r="E3567" t="s">
        <v>16</v>
      </c>
      <c r="F3567" t="s">
        <v>734</v>
      </c>
      <c r="G3567" t="s">
        <v>328</v>
      </c>
      <c r="H3567" t="s">
        <v>885</v>
      </c>
      <c r="I3567" t="s">
        <v>958</v>
      </c>
      <c r="J3567" t="s">
        <v>959</v>
      </c>
      <c r="K3567" s="4">
        <v>46043</v>
      </c>
      <c r="L3567" s="5">
        <v>0.59978009259259257</v>
      </c>
      <c r="M3567" t="s">
        <v>953</v>
      </c>
      <c r="N3567" s="5">
        <v>5.7870370370370373E-5</v>
      </c>
      <c r="O3567" t="s">
        <v>960</v>
      </c>
      <c r="P3567">
        <v>0</v>
      </c>
      <c r="Q3567">
        <v>20</v>
      </c>
      <c r="R3567" t="s">
        <v>961</v>
      </c>
      <c r="S3567" t="s">
        <v>955</v>
      </c>
    </row>
    <row r="3568" spans="1:19" x14ac:dyDescent="0.25">
      <c r="A3568" s="54">
        <f>_xlfn.XLOOKUP(B3568,'School Lookup'!D:D,'School Lookup'!F:F,0)</f>
        <v>682471</v>
      </c>
      <c r="B3568" s="54" t="str">
        <f>_xlfn.XLOOKUP(C3568,'School Lookup'!A:A,'School Lookup'!D:D,_xlfn.XLOOKUP(C3568,'School Lookup'!B:B,'School Lookup'!D:D,_xlfn.XLOOKUP(C3568,'School Lookup'!C:C,'School Lookup'!D:D,0)))</f>
        <v>Ridgeway Primary School</v>
      </c>
      <c r="C3568" t="s">
        <v>327</v>
      </c>
      <c r="D3568" t="s">
        <v>962</v>
      </c>
      <c r="E3568" t="s">
        <v>16</v>
      </c>
      <c r="F3568" t="s">
        <v>734</v>
      </c>
      <c r="G3568" t="s">
        <v>328</v>
      </c>
      <c r="H3568" t="s">
        <v>885</v>
      </c>
      <c r="I3568" t="s">
        <v>958</v>
      </c>
      <c r="J3568" t="s">
        <v>959</v>
      </c>
      <c r="K3568" s="4">
        <v>46043</v>
      </c>
      <c r="L3568" s="5">
        <v>0.64655092592592589</v>
      </c>
      <c r="M3568" t="s">
        <v>953</v>
      </c>
      <c r="N3568" s="5">
        <v>3.0092592592592595E-4</v>
      </c>
      <c r="O3568" t="s">
        <v>960</v>
      </c>
      <c r="P3568">
        <v>0</v>
      </c>
      <c r="Q3568">
        <v>20</v>
      </c>
      <c r="R3568" t="s">
        <v>955</v>
      </c>
    </row>
    <row r="3569" spans="1:19" x14ac:dyDescent="0.25">
      <c r="A3569" s="54">
        <f>_xlfn.XLOOKUP(B3569,'School Lookup'!D:D,'School Lookup'!F:F,0)</f>
        <v>682471</v>
      </c>
      <c r="B3569" s="54" t="str">
        <f>_xlfn.XLOOKUP(C3569,'School Lookup'!A:A,'School Lookup'!D:D,_xlfn.XLOOKUP(C3569,'School Lookup'!B:B,'School Lookup'!D:D,_xlfn.XLOOKUP(C3569,'School Lookup'!C:C,'School Lookup'!D:D,0)))</f>
        <v>Ridgeway Primary School</v>
      </c>
      <c r="C3569" t="s">
        <v>327</v>
      </c>
      <c r="D3569">
        <v>500</v>
      </c>
      <c r="E3569" t="s">
        <v>16</v>
      </c>
      <c r="F3569" t="s">
        <v>734</v>
      </c>
      <c r="G3569" t="s">
        <v>328</v>
      </c>
      <c r="H3569" t="s">
        <v>885</v>
      </c>
      <c r="I3569" t="s">
        <v>958</v>
      </c>
      <c r="J3569" t="s">
        <v>959</v>
      </c>
      <c r="K3569" s="4">
        <v>46043</v>
      </c>
      <c r="L3569" s="5">
        <v>0.64655092592592589</v>
      </c>
      <c r="M3569" t="s">
        <v>953</v>
      </c>
      <c r="N3569" s="5">
        <v>3.0092592592592595E-4</v>
      </c>
      <c r="O3569" t="s">
        <v>960</v>
      </c>
      <c r="P3569">
        <v>0</v>
      </c>
      <c r="Q3569">
        <v>20</v>
      </c>
      <c r="R3569" t="s">
        <v>961</v>
      </c>
      <c r="S3569" t="s">
        <v>955</v>
      </c>
    </row>
    <row r="3570" spans="1:19" x14ac:dyDescent="0.25">
      <c r="A3570" s="54">
        <f>_xlfn.XLOOKUP(B3570,'School Lookup'!D:D,'School Lookup'!F:F,0)</f>
        <v>114469</v>
      </c>
      <c r="B3570" s="54" t="str">
        <f>_xlfn.XLOOKUP(C3570,'School Lookup'!A:A,'School Lookup'!D:D,_xlfn.XLOOKUP(C3570,'School Lookup'!B:B,'School Lookup'!D:D,_xlfn.XLOOKUP(C3570,'School Lookup'!C:C,'School Lookup'!D:D,0)))</f>
        <v>Thornsett Primary School</v>
      </c>
      <c r="C3570" t="s">
        <v>20</v>
      </c>
      <c r="D3570" t="s">
        <v>2345</v>
      </c>
      <c r="E3570" t="s">
        <v>16</v>
      </c>
      <c r="F3570" t="s">
        <v>734</v>
      </c>
      <c r="G3570" t="s">
        <v>224</v>
      </c>
      <c r="H3570" t="s">
        <v>222</v>
      </c>
      <c r="I3570" t="s">
        <v>980</v>
      </c>
      <c r="J3570" t="s">
        <v>981</v>
      </c>
      <c r="K3570" s="4">
        <v>46043</v>
      </c>
      <c r="L3570" s="5">
        <v>0.63256944444444441</v>
      </c>
      <c r="M3570" t="s">
        <v>953</v>
      </c>
      <c r="N3570" s="5">
        <v>6.7129629629629625E-4</v>
      </c>
      <c r="O3570" t="s">
        <v>982</v>
      </c>
      <c r="P3570">
        <v>7.0000000000000007E-2</v>
      </c>
      <c r="Q3570">
        <v>20</v>
      </c>
      <c r="R3570" t="s">
        <v>1006</v>
      </c>
      <c r="S3570" t="s">
        <v>994</v>
      </c>
    </row>
    <row r="3571" spans="1:19" x14ac:dyDescent="0.25">
      <c r="A3571" s="54">
        <f>_xlfn.XLOOKUP(B3571,'School Lookup'!D:D,'School Lookup'!F:F,0)</f>
        <v>114469</v>
      </c>
      <c r="B3571" s="54" t="str">
        <f>_xlfn.XLOOKUP(C3571,'School Lookup'!A:A,'School Lookup'!D:D,_xlfn.XLOOKUP(C3571,'School Lookup'!B:B,'School Lookup'!D:D,_xlfn.XLOOKUP(C3571,'School Lookup'!C:C,'School Lookup'!D:D,0)))</f>
        <v>Thornsett Primary School</v>
      </c>
      <c r="C3571" t="s">
        <v>20</v>
      </c>
      <c r="D3571" t="s">
        <v>2344</v>
      </c>
      <c r="E3571" t="s">
        <v>16</v>
      </c>
      <c r="F3571" t="s">
        <v>734</v>
      </c>
      <c r="G3571" t="s">
        <v>224</v>
      </c>
      <c r="H3571" t="s">
        <v>222</v>
      </c>
      <c r="I3571" t="s">
        <v>980</v>
      </c>
      <c r="J3571" t="s">
        <v>981</v>
      </c>
      <c r="K3571" s="4">
        <v>46043</v>
      </c>
      <c r="L3571" s="5">
        <v>0.63356481481481486</v>
      </c>
      <c r="M3571" t="s">
        <v>953</v>
      </c>
      <c r="N3571" s="5">
        <v>2.8935185185185184E-4</v>
      </c>
      <c r="O3571" t="s">
        <v>982</v>
      </c>
      <c r="P3571">
        <v>3.1E-2</v>
      </c>
      <c r="Q3571">
        <v>20</v>
      </c>
      <c r="R3571" t="s">
        <v>1006</v>
      </c>
      <c r="S3571" t="s">
        <v>994</v>
      </c>
    </row>
    <row r="3572" spans="1:19" x14ac:dyDescent="0.25">
      <c r="A3572" s="54">
        <f>_xlfn.XLOOKUP(B3572,'School Lookup'!D:D,'School Lookup'!F:F,0)</f>
        <v>823392</v>
      </c>
      <c r="B3572" s="54" t="str">
        <f>_xlfn.XLOOKUP(C3572,'School Lookup'!A:A,'School Lookup'!D:D,_xlfn.XLOOKUP(C3572,'School Lookup'!B:B,'School Lookup'!D:D,_xlfn.XLOOKUP(C3572,'School Lookup'!C:C,'School Lookup'!D:D,0)))</f>
        <v>Fitz Herbert C of E VA Primary School</v>
      </c>
      <c r="C3572" t="s">
        <v>25</v>
      </c>
      <c r="D3572" t="s">
        <v>1125</v>
      </c>
      <c r="E3572" t="s">
        <v>16</v>
      </c>
      <c r="F3572" t="s">
        <v>734</v>
      </c>
      <c r="G3572" t="s">
        <v>134</v>
      </c>
      <c r="H3572" t="s">
        <v>347</v>
      </c>
      <c r="I3572" t="s">
        <v>958</v>
      </c>
      <c r="J3572" t="s">
        <v>981</v>
      </c>
      <c r="K3572" s="4">
        <v>46043</v>
      </c>
      <c r="L3572" s="5">
        <v>0.38644675925925925</v>
      </c>
      <c r="M3572" t="s">
        <v>953</v>
      </c>
      <c r="N3572" s="5">
        <v>4.2824074074074075E-4</v>
      </c>
      <c r="O3572" t="s">
        <v>982</v>
      </c>
      <c r="P3572">
        <v>0</v>
      </c>
      <c r="Q3572">
        <v>20</v>
      </c>
      <c r="R3572" t="s">
        <v>998</v>
      </c>
      <c r="S3572" t="s">
        <v>987</v>
      </c>
    </row>
    <row r="3573" spans="1:19" x14ac:dyDescent="0.25">
      <c r="A3573" s="54">
        <f>_xlfn.XLOOKUP(B3573,'School Lookup'!D:D,'School Lookup'!F:F,0)</f>
        <v>823392</v>
      </c>
      <c r="B3573" s="54" t="str">
        <f>_xlfn.XLOOKUP(C3573,'School Lookup'!A:A,'School Lookup'!D:D,_xlfn.XLOOKUP(C3573,'School Lookup'!B:B,'School Lookup'!D:D,_xlfn.XLOOKUP(C3573,'School Lookup'!C:C,'School Lookup'!D:D,0)))</f>
        <v>Fitz Herbert C of E VA Primary School</v>
      </c>
      <c r="C3573" t="s">
        <v>25</v>
      </c>
      <c r="D3573" t="s">
        <v>2346</v>
      </c>
      <c r="E3573" t="s">
        <v>16</v>
      </c>
      <c r="F3573" t="s">
        <v>734</v>
      </c>
      <c r="G3573" t="s">
        <v>134</v>
      </c>
      <c r="H3573" t="s">
        <v>347</v>
      </c>
      <c r="I3573" t="s">
        <v>958</v>
      </c>
      <c r="J3573" t="s">
        <v>981</v>
      </c>
      <c r="K3573" s="4">
        <v>46043</v>
      </c>
      <c r="L3573" s="5">
        <v>0.50288194444444445</v>
      </c>
      <c r="M3573" t="s">
        <v>953</v>
      </c>
      <c r="N3573" s="5">
        <v>2.199074074074074E-4</v>
      </c>
      <c r="O3573" t="s">
        <v>982</v>
      </c>
      <c r="P3573">
        <v>0</v>
      </c>
      <c r="Q3573">
        <v>20</v>
      </c>
      <c r="R3573" t="s">
        <v>983</v>
      </c>
      <c r="S3573" t="s">
        <v>984</v>
      </c>
    </row>
    <row r="3574" spans="1:19" x14ac:dyDescent="0.25">
      <c r="A3574" s="54">
        <f>_xlfn.XLOOKUP(B3574,'School Lookup'!D:D,'School Lookup'!F:F,0)</f>
        <v>823392</v>
      </c>
      <c r="B3574" s="54" t="str">
        <f>_xlfn.XLOOKUP(C3574,'School Lookup'!A:A,'School Lookup'!D:D,_xlfn.XLOOKUP(C3574,'School Lookup'!B:B,'School Lookup'!D:D,_xlfn.XLOOKUP(C3574,'School Lookup'!C:C,'School Lookup'!D:D,0)))</f>
        <v>Fitz Herbert C of E VA Primary School</v>
      </c>
      <c r="C3574" t="s">
        <v>25</v>
      </c>
      <c r="D3574">
        <v>619</v>
      </c>
      <c r="E3574" t="s">
        <v>16</v>
      </c>
      <c r="F3574" t="s">
        <v>734</v>
      </c>
      <c r="G3574" t="s">
        <v>134</v>
      </c>
      <c r="H3574" t="s">
        <v>347</v>
      </c>
      <c r="I3574" t="s">
        <v>958</v>
      </c>
      <c r="J3574" t="s">
        <v>959</v>
      </c>
      <c r="K3574" s="4">
        <v>46043</v>
      </c>
      <c r="L3574" s="5">
        <v>0.58314814814814819</v>
      </c>
      <c r="M3574" t="s">
        <v>953</v>
      </c>
      <c r="N3574" s="5">
        <v>1.0069444444444444E-3</v>
      </c>
      <c r="O3574" t="s">
        <v>960</v>
      </c>
      <c r="P3574">
        <v>0</v>
      </c>
      <c r="Q3574">
        <v>20</v>
      </c>
      <c r="R3574" t="s">
        <v>975</v>
      </c>
      <c r="S3574" t="s">
        <v>976</v>
      </c>
    </row>
    <row r="3575" spans="1:19" x14ac:dyDescent="0.25">
      <c r="A3575" s="54">
        <f>_xlfn.XLOOKUP(B3575,'School Lookup'!D:D,'School Lookup'!F:F,0)</f>
        <v>823392</v>
      </c>
      <c r="B3575" s="54" t="str">
        <f>_xlfn.XLOOKUP(C3575,'School Lookup'!A:A,'School Lookup'!D:D,_xlfn.XLOOKUP(C3575,'School Lookup'!B:B,'School Lookup'!D:D,_xlfn.XLOOKUP(C3575,'School Lookup'!C:C,'School Lookup'!D:D,0)))</f>
        <v>Fitz Herbert C of E VA Primary School</v>
      </c>
      <c r="C3575" t="s">
        <v>31</v>
      </c>
      <c r="D3575">
        <v>620</v>
      </c>
      <c r="E3575" t="s">
        <v>16</v>
      </c>
      <c r="F3575" t="s">
        <v>734</v>
      </c>
      <c r="G3575" t="s">
        <v>134</v>
      </c>
      <c r="H3575" t="s">
        <v>347</v>
      </c>
      <c r="I3575" t="s">
        <v>958</v>
      </c>
      <c r="J3575" t="s">
        <v>959</v>
      </c>
      <c r="K3575" s="4">
        <v>46043</v>
      </c>
      <c r="L3575" s="5">
        <v>0.63196759259259261</v>
      </c>
      <c r="M3575" t="s">
        <v>953</v>
      </c>
      <c r="N3575" s="5">
        <v>8.1018518518518516E-5</v>
      </c>
      <c r="O3575" t="s">
        <v>960</v>
      </c>
      <c r="P3575">
        <v>0</v>
      </c>
      <c r="Q3575">
        <v>20</v>
      </c>
      <c r="R3575" t="s">
        <v>975</v>
      </c>
      <c r="S3575" t="s">
        <v>976</v>
      </c>
    </row>
    <row r="3576" spans="1:19" x14ac:dyDescent="0.25">
      <c r="A3576" s="54">
        <f>_xlfn.XLOOKUP(B3576,'School Lookup'!D:D,'School Lookup'!F:F,0)</f>
        <v>251672</v>
      </c>
      <c r="B3576" s="54" t="str">
        <f>_xlfn.XLOOKUP(C3576,'School Lookup'!A:A,'School Lookup'!D:D,_xlfn.XLOOKUP(C3576,'School Lookup'!B:B,'School Lookup'!D:D,_xlfn.XLOOKUP(C3576,'School Lookup'!C:C,'School Lookup'!D:D,0)))</f>
        <v>Park Schools Federation</v>
      </c>
      <c r="C3576" t="s">
        <v>40</v>
      </c>
      <c r="D3576" t="s">
        <v>2347</v>
      </c>
      <c r="E3576" t="s">
        <v>16</v>
      </c>
      <c r="F3576" t="s">
        <v>734</v>
      </c>
      <c r="G3576" t="s">
        <v>235</v>
      </c>
      <c r="H3576" t="s">
        <v>228</v>
      </c>
      <c r="I3576" t="s">
        <v>980</v>
      </c>
      <c r="J3576" t="s">
        <v>981</v>
      </c>
      <c r="K3576" s="4">
        <v>46043</v>
      </c>
      <c r="L3576" s="5">
        <v>0.51458333333333328</v>
      </c>
      <c r="M3576" t="s">
        <v>953</v>
      </c>
      <c r="N3576" s="5">
        <v>3.4722222222222222E-5</v>
      </c>
      <c r="O3576" t="s">
        <v>982</v>
      </c>
      <c r="P3576">
        <v>0.02</v>
      </c>
      <c r="Q3576">
        <v>20</v>
      </c>
      <c r="R3576" t="s">
        <v>983</v>
      </c>
      <c r="S3576" t="s">
        <v>984</v>
      </c>
    </row>
    <row r="3577" spans="1:19" x14ac:dyDescent="0.25">
      <c r="A3577" s="54">
        <f>_xlfn.XLOOKUP(B3577,'School Lookup'!D:D,'School Lookup'!F:F,0)</f>
        <v>251672</v>
      </c>
      <c r="B3577" s="54" t="str">
        <f>_xlfn.XLOOKUP(C3577,'School Lookup'!A:A,'School Lookup'!D:D,_xlfn.XLOOKUP(C3577,'School Lookup'!B:B,'School Lookup'!D:D,_xlfn.XLOOKUP(C3577,'School Lookup'!C:C,'School Lookup'!D:D,0)))</f>
        <v>Park Schools Federation</v>
      </c>
      <c r="C3577" t="s">
        <v>40</v>
      </c>
      <c r="D3577" t="s">
        <v>2348</v>
      </c>
      <c r="E3577" t="s">
        <v>16</v>
      </c>
      <c r="F3577" t="s">
        <v>734</v>
      </c>
      <c r="G3577" t="s">
        <v>235</v>
      </c>
      <c r="H3577" t="s">
        <v>228</v>
      </c>
      <c r="I3577" t="s">
        <v>980</v>
      </c>
      <c r="J3577" t="s">
        <v>981</v>
      </c>
      <c r="K3577" s="4">
        <v>46043</v>
      </c>
      <c r="L3577" s="5">
        <v>0.51875000000000004</v>
      </c>
      <c r="M3577" t="s">
        <v>953</v>
      </c>
      <c r="N3577" s="5">
        <v>7.3032407407407404E-3</v>
      </c>
      <c r="O3577" t="s">
        <v>982</v>
      </c>
      <c r="P3577">
        <v>0.747</v>
      </c>
      <c r="Q3577">
        <v>20</v>
      </c>
      <c r="R3577" t="s">
        <v>998</v>
      </c>
      <c r="S3577" t="s">
        <v>987</v>
      </c>
    </row>
    <row r="3578" spans="1:19" x14ac:dyDescent="0.25">
      <c r="A3578" s="54">
        <f>_xlfn.XLOOKUP(B3578,'School Lookup'!D:D,'School Lookup'!F:F,0)</f>
        <v>251672</v>
      </c>
      <c r="B3578" s="54" t="str">
        <f>_xlfn.XLOOKUP(C3578,'School Lookup'!A:A,'School Lookup'!D:D,_xlfn.XLOOKUP(C3578,'School Lookup'!B:B,'School Lookup'!D:D,_xlfn.XLOOKUP(C3578,'School Lookup'!C:C,'School Lookup'!D:D,0)))</f>
        <v>Park Schools Federation</v>
      </c>
      <c r="C3578" t="s">
        <v>40</v>
      </c>
      <c r="D3578" t="s">
        <v>2065</v>
      </c>
      <c r="E3578" t="s">
        <v>16</v>
      </c>
      <c r="F3578" t="s">
        <v>734</v>
      </c>
      <c r="G3578" t="s">
        <v>235</v>
      </c>
      <c r="H3578" t="s">
        <v>228</v>
      </c>
      <c r="I3578" t="s">
        <v>980</v>
      </c>
      <c r="J3578" t="s">
        <v>981</v>
      </c>
      <c r="K3578" s="4">
        <v>46043</v>
      </c>
      <c r="L3578" s="5">
        <v>0.52430555555555558</v>
      </c>
      <c r="M3578" t="s">
        <v>953</v>
      </c>
      <c r="N3578" s="5">
        <v>2.0833333333333335E-4</v>
      </c>
      <c r="O3578" t="s">
        <v>982</v>
      </c>
      <c r="P3578">
        <v>2.1999999999999999E-2</v>
      </c>
      <c r="Q3578">
        <v>20</v>
      </c>
      <c r="R3578" t="s">
        <v>1011</v>
      </c>
      <c r="S3578" t="s">
        <v>984</v>
      </c>
    </row>
    <row r="3579" spans="1:19" x14ac:dyDescent="0.25">
      <c r="A3579" s="54">
        <f>_xlfn.XLOOKUP(B3579,'School Lookup'!D:D,'School Lookup'!F:F,0)</f>
        <v>251672</v>
      </c>
      <c r="B3579" s="54" t="str">
        <f>_xlfn.XLOOKUP(C3579,'School Lookup'!A:A,'School Lookup'!D:D,_xlfn.XLOOKUP(C3579,'School Lookup'!B:B,'School Lookup'!D:D,_xlfn.XLOOKUP(C3579,'School Lookup'!C:C,'School Lookup'!D:D,0)))</f>
        <v>Park Schools Federation</v>
      </c>
      <c r="C3579" t="s">
        <v>40</v>
      </c>
      <c r="D3579" t="s">
        <v>1822</v>
      </c>
      <c r="E3579" t="s">
        <v>16</v>
      </c>
      <c r="F3579" t="s">
        <v>734</v>
      </c>
      <c r="G3579" t="s">
        <v>235</v>
      </c>
      <c r="H3579" t="s">
        <v>228</v>
      </c>
      <c r="I3579" t="s">
        <v>980</v>
      </c>
      <c r="J3579" t="s">
        <v>981</v>
      </c>
      <c r="K3579" s="4">
        <v>46043</v>
      </c>
      <c r="L3579" s="5">
        <v>0.52638888888888891</v>
      </c>
      <c r="M3579" t="s">
        <v>953</v>
      </c>
      <c r="N3579" s="5">
        <v>1.8518518518518518E-4</v>
      </c>
      <c r="O3579" t="s">
        <v>982</v>
      </c>
      <c r="P3579">
        <v>0.02</v>
      </c>
      <c r="Q3579">
        <v>20</v>
      </c>
      <c r="R3579" t="s">
        <v>998</v>
      </c>
      <c r="S3579" t="s">
        <v>987</v>
      </c>
    </row>
    <row r="3580" spans="1:19" x14ac:dyDescent="0.25">
      <c r="A3580" s="54">
        <f>_xlfn.XLOOKUP(B3580,'School Lookup'!D:D,'School Lookup'!F:F,0)</f>
        <v>251672</v>
      </c>
      <c r="B3580" s="54" t="str">
        <f>_xlfn.XLOOKUP(C3580,'School Lookup'!A:A,'School Lookup'!D:D,_xlfn.XLOOKUP(C3580,'School Lookup'!B:B,'School Lookup'!D:D,_xlfn.XLOOKUP(C3580,'School Lookup'!C:C,'School Lookup'!D:D,0)))</f>
        <v>Park Schools Federation</v>
      </c>
      <c r="C3580" t="s">
        <v>40</v>
      </c>
      <c r="D3580" t="s">
        <v>2349</v>
      </c>
      <c r="E3580" t="s">
        <v>16</v>
      </c>
      <c r="F3580" t="s">
        <v>734</v>
      </c>
      <c r="G3580" t="s">
        <v>235</v>
      </c>
      <c r="H3580" t="s">
        <v>228</v>
      </c>
      <c r="I3580" t="s">
        <v>980</v>
      </c>
      <c r="J3580" t="s">
        <v>981</v>
      </c>
      <c r="K3580" s="4">
        <v>46043</v>
      </c>
      <c r="L3580" s="5">
        <v>0.52777777777777779</v>
      </c>
      <c r="M3580" t="s">
        <v>953</v>
      </c>
      <c r="N3580" s="5">
        <v>2.5462962962962961E-4</v>
      </c>
      <c r="O3580" t="s">
        <v>982</v>
      </c>
      <c r="P3580">
        <v>2.7E-2</v>
      </c>
      <c r="Q3580">
        <v>20</v>
      </c>
      <c r="R3580" t="s">
        <v>1011</v>
      </c>
      <c r="S3580" t="s">
        <v>984</v>
      </c>
    </row>
    <row r="3581" spans="1:19" x14ac:dyDescent="0.25">
      <c r="A3581" s="54">
        <f>_xlfn.XLOOKUP(B3581,'School Lookup'!D:D,'School Lookup'!F:F,0)</f>
        <v>251672</v>
      </c>
      <c r="B3581" s="54" t="str">
        <f>_xlfn.XLOOKUP(C3581,'School Lookup'!A:A,'School Lookup'!D:D,_xlfn.XLOOKUP(C3581,'School Lookup'!B:B,'School Lookup'!D:D,_xlfn.XLOOKUP(C3581,'School Lookup'!C:C,'School Lookup'!D:D,0)))</f>
        <v>Park Schools Federation</v>
      </c>
      <c r="C3581" t="s">
        <v>40</v>
      </c>
      <c r="D3581" t="s">
        <v>2349</v>
      </c>
      <c r="E3581" t="s">
        <v>16</v>
      </c>
      <c r="F3581" t="s">
        <v>734</v>
      </c>
      <c r="G3581" t="s">
        <v>235</v>
      </c>
      <c r="H3581" t="s">
        <v>228</v>
      </c>
      <c r="I3581" t="s">
        <v>980</v>
      </c>
      <c r="J3581" t="s">
        <v>981</v>
      </c>
      <c r="K3581" s="4">
        <v>46043</v>
      </c>
      <c r="L3581" s="5">
        <v>0.54027777777777775</v>
      </c>
      <c r="M3581" t="s">
        <v>953</v>
      </c>
      <c r="N3581" s="5">
        <v>5.7870370370370367E-4</v>
      </c>
      <c r="O3581" t="s">
        <v>982</v>
      </c>
      <c r="P3581">
        <v>0.06</v>
      </c>
      <c r="Q3581">
        <v>20</v>
      </c>
      <c r="R3581" t="s">
        <v>1011</v>
      </c>
      <c r="S3581" t="s">
        <v>984</v>
      </c>
    </row>
    <row r="3582" spans="1:19" x14ac:dyDescent="0.25">
      <c r="A3582" s="54">
        <f>_xlfn.XLOOKUP(B3582,'School Lookup'!D:D,'School Lookup'!F:F,0)</f>
        <v>251672</v>
      </c>
      <c r="B3582" s="54" t="str">
        <f>_xlfn.XLOOKUP(C3582,'School Lookup'!A:A,'School Lookup'!D:D,_xlfn.XLOOKUP(C3582,'School Lookup'!B:B,'School Lookup'!D:D,_xlfn.XLOOKUP(C3582,'School Lookup'!C:C,'School Lookup'!D:D,0)))</f>
        <v>Park Schools Federation</v>
      </c>
      <c r="C3582" t="s">
        <v>40</v>
      </c>
      <c r="D3582" t="s">
        <v>2350</v>
      </c>
      <c r="E3582" t="s">
        <v>16</v>
      </c>
      <c r="F3582" t="s">
        <v>734</v>
      </c>
      <c r="G3582" t="s">
        <v>235</v>
      </c>
      <c r="H3582" t="s">
        <v>228</v>
      </c>
      <c r="I3582" t="s">
        <v>980</v>
      </c>
      <c r="J3582" t="s">
        <v>981</v>
      </c>
      <c r="K3582" s="4">
        <v>46043</v>
      </c>
      <c r="L3582" s="5">
        <v>0.54583333333333328</v>
      </c>
      <c r="M3582" t="s">
        <v>953</v>
      </c>
      <c r="N3582" s="5">
        <v>4.0509259259259258E-4</v>
      </c>
      <c r="O3582" t="s">
        <v>982</v>
      </c>
      <c r="P3582">
        <v>4.2000000000000003E-2</v>
      </c>
      <c r="Q3582">
        <v>20</v>
      </c>
      <c r="R3582" t="s">
        <v>998</v>
      </c>
      <c r="S3582" t="s">
        <v>987</v>
      </c>
    </row>
    <row r="3583" spans="1:19" x14ac:dyDescent="0.25">
      <c r="A3583" s="54">
        <f>_xlfn.XLOOKUP(B3583,'School Lookup'!D:D,'School Lookup'!F:F,0)</f>
        <v>251672</v>
      </c>
      <c r="B3583" s="54" t="str">
        <f>_xlfn.XLOOKUP(C3583,'School Lookup'!A:A,'School Lookup'!D:D,_xlfn.XLOOKUP(C3583,'School Lookup'!B:B,'School Lookup'!D:D,_xlfn.XLOOKUP(C3583,'School Lookup'!C:C,'School Lookup'!D:D,0)))</f>
        <v>Park Schools Federation</v>
      </c>
      <c r="C3583" t="s">
        <v>40</v>
      </c>
      <c r="D3583" t="s">
        <v>2065</v>
      </c>
      <c r="E3583" t="s">
        <v>16</v>
      </c>
      <c r="F3583" t="s">
        <v>734</v>
      </c>
      <c r="G3583" t="s">
        <v>235</v>
      </c>
      <c r="H3583" t="s">
        <v>228</v>
      </c>
      <c r="I3583" t="s">
        <v>980</v>
      </c>
      <c r="J3583" t="s">
        <v>981</v>
      </c>
      <c r="K3583" s="4">
        <v>46043</v>
      </c>
      <c r="L3583" s="5">
        <v>0.54722222222222228</v>
      </c>
      <c r="M3583" t="s">
        <v>953</v>
      </c>
      <c r="N3583" s="5">
        <v>3.4722222222222222E-5</v>
      </c>
      <c r="O3583" t="s">
        <v>982</v>
      </c>
      <c r="P3583">
        <v>0.02</v>
      </c>
      <c r="Q3583">
        <v>20</v>
      </c>
      <c r="R3583" t="s">
        <v>1011</v>
      </c>
      <c r="S3583" t="s">
        <v>984</v>
      </c>
    </row>
    <row r="3584" spans="1:19" x14ac:dyDescent="0.25">
      <c r="A3584" s="54">
        <f>_xlfn.XLOOKUP(B3584,'School Lookup'!D:D,'School Lookup'!F:F,0)</f>
        <v>251672</v>
      </c>
      <c r="B3584" s="54" t="str">
        <f>_xlfn.XLOOKUP(C3584,'School Lookup'!A:A,'School Lookup'!D:D,_xlfn.XLOOKUP(C3584,'School Lookup'!B:B,'School Lookup'!D:D,_xlfn.XLOOKUP(C3584,'School Lookup'!C:C,'School Lookup'!D:D,0)))</f>
        <v>Park Schools Federation</v>
      </c>
      <c r="C3584" t="s">
        <v>40</v>
      </c>
      <c r="D3584" t="s">
        <v>1608</v>
      </c>
      <c r="E3584" t="s">
        <v>16</v>
      </c>
      <c r="F3584" t="s">
        <v>734</v>
      </c>
      <c r="G3584" t="s">
        <v>235</v>
      </c>
      <c r="H3584" t="s">
        <v>228</v>
      </c>
      <c r="I3584" t="s">
        <v>980</v>
      </c>
      <c r="J3584" t="s">
        <v>981</v>
      </c>
      <c r="K3584" s="4">
        <v>46043</v>
      </c>
      <c r="L3584" s="5">
        <v>0.54861111111111116</v>
      </c>
      <c r="M3584" t="s">
        <v>953</v>
      </c>
      <c r="N3584" s="5">
        <v>3.4722222222222224E-4</v>
      </c>
      <c r="O3584" t="s">
        <v>982</v>
      </c>
      <c r="P3584">
        <v>3.5999999999999997E-2</v>
      </c>
      <c r="Q3584">
        <v>20</v>
      </c>
      <c r="R3584" t="s">
        <v>998</v>
      </c>
      <c r="S3584" t="s">
        <v>987</v>
      </c>
    </row>
    <row r="3585" spans="1:19" x14ac:dyDescent="0.25">
      <c r="A3585" s="54">
        <f>_xlfn.XLOOKUP(B3585,'School Lookup'!D:D,'School Lookup'!F:F,0)</f>
        <v>251672</v>
      </c>
      <c r="B3585" s="54" t="str">
        <f>_xlfn.XLOOKUP(C3585,'School Lookup'!A:A,'School Lookup'!D:D,_xlfn.XLOOKUP(C3585,'School Lookup'!B:B,'School Lookup'!D:D,_xlfn.XLOOKUP(C3585,'School Lookup'!C:C,'School Lookup'!D:D,0)))</f>
        <v>Park Schools Federation</v>
      </c>
      <c r="C3585" t="s">
        <v>40</v>
      </c>
      <c r="D3585" t="s">
        <v>1981</v>
      </c>
      <c r="E3585" t="s">
        <v>16</v>
      </c>
      <c r="F3585" t="s">
        <v>734</v>
      </c>
      <c r="G3585" t="s">
        <v>235</v>
      </c>
      <c r="H3585" t="s">
        <v>228</v>
      </c>
      <c r="I3585" t="s">
        <v>980</v>
      </c>
      <c r="J3585" t="s">
        <v>981</v>
      </c>
      <c r="K3585" s="4">
        <v>46043</v>
      </c>
      <c r="L3585" s="5">
        <v>0.55208333333333337</v>
      </c>
      <c r="M3585" t="s">
        <v>953</v>
      </c>
      <c r="N3585" s="5">
        <v>2.199074074074074E-4</v>
      </c>
      <c r="O3585" t="s">
        <v>982</v>
      </c>
      <c r="P3585">
        <v>4.8000000000000001E-2</v>
      </c>
      <c r="Q3585">
        <v>20</v>
      </c>
      <c r="R3585" t="s">
        <v>989</v>
      </c>
      <c r="S3585" t="s">
        <v>990</v>
      </c>
    </row>
    <row r="3586" spans="1:19" x14ac:dyDescent="0.25">
      <c r="A3586" s="54">
        <f>_xlfn.XLOOKUP(B3586,'School Lookup'!D:D,'School Lookup'!F:F,0)</f>
        <v>251672</v>
      </c>
      <c r="B3586" s="54" t="str">
        <f>_xlfn.XLOOKUP(C3586,'School Lookup'!A:A,'School Lookup'!D:D,_xlfn.XLOOKUP(C3586,'School Lookup'!B:B,'School Lookup'!D:D,_xlfn.XLOOKUP(C3586,'School Lookup'!C:C,'School Lookup'!D:D,0)))</f>
        <v>Park Schools Federation</v>
      </c>
      <c r="C3586" t="s">
        <v>40</v>
      </c>
      <c r="D3586" t="s">
        <v>1961</v>
      </c>
      <c r="E3586" t="s">
        <v>16</v>
      </c>
      <c r="F3586" t="s">
        <v>734</v>
      </c>
      <c r="G3586" t="s">
        <v>235</v>
      </c>
      <c r="H3586" t="s">
        <v>228</v>
      </c>
      <c r="I3586" t="s">
        <v>980</v>
      </c>
      <c r="J3586" t="s">
        <v>981</v>
      </c>
      <c r="K3586" s="4">
        <v>46043</v>
      </c>
      <c r="L3586" s="5">
        <v>0.55277777777777781</v>
      </c>
      <c r="M3586" t="s">
        <v>953</v>
      </c>
      <c r="N3586" s="5">
        <v>5.7870370370370373E-5</v>
      </c>
      <c r="O3586" t="s">
        <v>982</v>
      </c>
      <c r="P3586">
        <v>0.02</v>
      </c>
      <c r="Q3586">
        <v>20</v>
      </c>
      <c r="R3586" t="s">
        <v>983</v>
      </c>
      <c r="S3586" t="s">
        <v>984</v>
      </c>
    </row>
    <row r="3587" spans="1:19" x14ac:dyDescent="0.25">
      <c r="A3587" s="54">
        <f>_xlfn.XLOOKUP(B3587,'School Lookup'!D:D,'School Lookup'!F:F,0)</f>
        <v>251672</v>
      </c>
      <c r="B3587" s="54" t="str">
        <f>_xlfn.XLOOKUP(C3587,'School Lookup'!A:A,'School Lookup'!D:D,_xlfn.XLOOKUP(C3587,'School Lookup'!B:B,'School Lookup'!D:D,_xlfn.XLOOKUP(C3587,'School Lookup'!C:C,'School Lookup'!D:D,0)))</f>
        <v>Park Schools Federation</v>
      </c>
      <c r="C3587" t="s">
        <v>40</v>
      </c>
      <c r="D3587" t="s">
        <v>2351</v>
      </c>
      <c r="E3587" t="s">
        <v>16</v>
      </c>
      <c r="F3587" t="s">
        <v>734</v>
      </c>
      <c r="G3587" t="s">
        <v>235</v>
      </c>
      <c r="H3587" t="s">
        <v>228</v>
      </c>
      <c r="I3587" t="s">
        <v>980</v>
      </c>
      <c r="J3587" t="s">
        <v>981</v>
      </c>
      <c r="K3587" s="4">
        <v>46043</v>
      </c>
      <c r="L3587" s="5">
        <v>0.55347222222222225</v>
      </c>
      <c r="M3587" t="s">
        <v>953</v>
      </c>
      <c r="N3587" s="5">
        <v>4.9768518518518521E-4</v>
      </c>
      <c r="O3587" t="s">
        <v>982</v>
      </c>
      <c r="P3587">
        <v>5.0999999999999997E-2</v>
      </c>
      <c r="Q3587">
        <v>20</v>
      </c>
      <c r="R3587" t="s">
        <v>993</v>
      </c>
      <c r="S3587" t="s">
        <v>994</v>
      </c>
    </row>
    <row r="3588" spans="1:19" x14ac:dyDescent="0.25">
      <c r="A3588" s="54">
        <f>_xlfn.XLOOKUP(B3588,'School Lookup'!D:D,'School Lookup'!F:F,0)</f>
        <v>251672</v>
      </c>
      <c r="B3588" s="54" t="str">
        <f>_xlfn.XLOOKUP(C3588,'School Lookup'!A:A,'School Lookup'!D:D,_xlfn.XLOOKUP(C3588,'School Lookup'!B:B,'School Lookup'!D:D,_xlfn.XLOOKUP(C3588,'School Lookup'!C:C,'School Lookup'!D:D,0)))</f>
        <v>Park Schools Federation</v>
      </c>
      <c r="C3588" t="s">
        <v>40</v>
      </c>
      <c r="D3588" t="s">
        <v>1324</v>
      </c>
      <c r="E3588" t="s">
        <v>16</v>
      </c>
      <c r="F3588" t="s">
        <v>734</v>
      </c>
      <c r="G3588" t="s">
        <v>235</v>
      </c>
      <c r="H3588" t="s">
        <v>228</v>
      </c>
      <c r="I3588" t="s">
        <v>980</v>
      </c>
      <c r="J3588" t="s">
        <v>981</v>
      </c>
      <c r="K3588" s="4">
        <v>46043</v>
      </c>
      <c r="L3588" s="5">
        <v>0.5625</v>
      </c>
      <c r="M3588" t="s">
        <v>953</v>
      </c>
      <c r="N3588" s="5">
        <v>1.9675925925925926E-4</v>
      </c>
      <c r="O3588" t="s">
        <v>982</v>
      </c>
      <c r="P3588">
        <v>2.1000000000000001E-2</v>
      </c>
      <c r="Q3588">
        <v>20</v>
      </c>
      <c r="R3588" t="s">
        <v>998</v>
      </c>
      <c r="S3588" t="s">
        <v>987</v>
      </c>
    </row>
    <row r="3589" spans="1:19" x14ac:dyDescent="0.25">
      <c r="A3589" s="54">
        <f>_xlfn.XLOOKUP(B3589,'School Lookup'!D:D,'School Lookup'!F:F,0)</f>
        <v>251672</v>
      </c>
      <c r="B3589" s="54" t="str">
        <f>_xlfn.XLOOKUP(C3589,'School Lookup'!A:A,'School Lookup'!D:D,_xlfn.XLOOKUP(C3589,'School Lookup'!B:B,'School Lookup'!D:D,_xlfn.XLOOKUP(C3589,'School Lookup'!C:C,'School Lookup'!D:D,0)))</f>
        <v>Park Schools Federation</v>
      </c>
      <c r="C3589" t="s">
        <v>40</v>
      </c>
      <c r="D3589" t="s">
        <v>1419</v>
      </c>
      <c r="E3589" t="s">
        <v>16</v>
      </c>
      <c r="F3589" t="s">
        <v>734</v>
      </c>
      <c r="G3589" t="s">
        <v>235</v>
      </c>
      <c r="H3589" t="s">
        <v>228</v>
      </c>
      <c r="I3589" t="s">
        <v>980</v>
      </c>
      <c r="J3589" t="s">
        <v>981</v>
      </c>
      <c r="K3589" s="4">
        <v>46043</v>
      </c>
      <c r="L3589" s="5">
        <v>0.57152777777777775</v>
      </c>
      <c r="M3589" t="s">
        <v>953</v>
      </c>
      <c r="N3589" s="5">
        <v>3.3564814814814812E-4</v>
      </c>
      <c r="O3589" t="s">
        <v>982</v>
      </c>
      <c r="P3589">
        <v>7.2999999999999995E-2</v>
      </c>
      <c r="Q3589">
        <v>20</v>
      </c>
      <c r="R3589" t="s">
        <v>1074</v>
      </c>
      <c r="S3589" t="s">
        <v>990</v>
      </c>
    </row>
    <row r="3590" spans="1:19" x14ac:dyDescent="0.25">
      <c r="A3590" s="54">
        <f>_xlfn.XLOOKUP(B3590,'School Lookup'!D:D,'School Lookup'!F:F,0)</f>
        <v>251672</v>
      </c>
      <c r="B3590" s="54" t="str">
        <f>_xlfn.XLOOKUP(C3590,'School Lookup'!A:A,'School Lookup'!D:D,_xlfn.XLOOKUP(C3590,'School Lookup'!B:B,'School Lookup'!D:D,_xlfn.XLOOKUP(C3590,'School Lookup'!C:C,'School Lookup'!D:D,0)))</f>
        <v>Park Schools Federation</v>
      </c>
      <c r="C3590" t="s">
        <v>40</v>
      </c>
      <c r="D3590" t="s">
        <v>2352</v>
      </c>
      <c r="E3590" t="s">
        <v>16</v>
      </c>
      <c r="F3590" t="s">
        <v>734</v>
      </c>
      <c r="G3590" t="s">
        <v>235</v>
      </c>
      <c r="H3590" t="s">
        <v>228</v>
      </c>
      <c r="I3590" t="s">
        <v>980</v>
      </c>
      <c r="J3590" t="s">
        <v>981</v>
      </c>
      <c r="K3590" s="4">
        <v>46043</v>
      </c>
      <c r="L3590" s="5">
        <v>0.60347222222222219</v>
      </c>
      <c r="M3590" t="s">
        <v>953</v>
      </c>
      <c r="N3590" s="5">
        <v>3.4722222222222222E-5</v>
      </c>
      <c r="O3590" t="s">
        <v>982</v>
      </c>
      <c r="P3590">
        <v>0.02</v>
      </c>
      <c r="Q3590">
        <v>20</v>
      </c>
      <c r="R3590" t="s">
        <v>986</v>
      </c>
      <c r="S3590" t="s">
        <v>987</v>
      </c>
    </row>
    <row r="3591" spans="1:19" x14ac:dyDescent="0.25">
      <c r="A3591" s="54">
        <f>_xlfn.XLOOKUP(B3591,'School Lookup'!D:D,'School Lookup'!F:F,0)</f>
        <v>251672</v>
      </c>
      <c r="B3591" s="54" t="str">
        <f>_xlfn.XLOOKUP(C3591,'School Lookup'!A:A,'School Lookup'!D:D,_xlfn.XLOOKUP(C3591,'School Lookup'!B:B,'School Lookup'!D:D,_xlfn.XLOOKUP(C3591,'School Lookup'!C:C,'School Lookup'!D:D,0)))</f>
        <v>Park Schools Federation</v>
      </c>
      <c r="C3591" t="s">
        <v>40</v>
      </c>
      <c r="D3591" t="s">
        <v>2325</v>
      </c>
      <c r="E3591" t="s">
        <v>16</v>
      </c>
      <c r="F3591" t="s">
        <v>734</v>
      </c>
      <c r="G3591" t="s">
        <v>235</v>
      </c>
      <c r="H3591" t="s">
        <v>228</v>
      </c>
      <c r="I3591" t="s">
        <v>980</v>
      </c>
      <c r="J3591" t="s">
        <v>981</v>
      </c>
      <c r="K3591" s="4">
        <v>46043</v>
      </c>
      <c r="L3591" s="5">
        <v>0.6430555555555556</v>
      </c>
      <c r="M3591" t="s">
        <v>953</v>
      </c>
      <c r="N3591" s="5">
        <v>3.4722222222222222E-5</v>
      </c>
      <c r="O3591" t="s">
        <v>982</v>
      </c>
      <c r="P3591">
        <v>0.02</v>
      </c>
      <c r="Q3591">
        <v>20</v>
      </c>
      <c r="R3591" t="s">
        <v>998</v>
      </c>
      <c r="S3591" t="s">
        <v>987</v>
      </c>
    </row>
    <row r="3592" spans="1:19" x14ac:dyDescent="0.25">
      <c r="A3592" s="54">
        <f>_xlfn.XLOOKUP(B3592,'School Lookup'!D:D,'School Lookup'!F:F,0)</f>
        <v>251672</v>
      </c>
      <c r="B3592" s="54" t="str">
        <f>_xlfn.XLOOKUP(C3592,'School Lookup'!A:A,'School Lookup'!D:D,_xlfn.XLOOKUP(C3592,'School Lookup'!B:B,'School Lookup'!D:D,_xlfn.XLOOKUP(C3592,'School Lookup'!C:C,'School Lookup'!D:D,0)))</f>
        <v>Park Schools Federation</v>
      </c>
      <c r="C3592" t="s">
        <v>40</v>
      </c>
      <c r="D3592" t="s">
        <v>2353</v>
      </c>
      <c r="E3592" t="s">
        <v>16</v>
      </c>
      <c r="F3592" t="s">
        <v>734</v>
      </c>
      <c r="G3592" t="s">
        <v>235</v>
      </c>
      <c r="H3592" t="s">
        <v>228</v>
      </c>
      <c r="I3592" t="s">
        <v>980</v>
      </c>
      <c r="J3592" t="s">
        <v>981</v>
      </c>
      <c r="K3592" s="4">
        <v>46043</v>
      </c>
      <c r="L3592" s="5">
        <v>0.64583333333333337</v>
      </c>
      <c r="M3592" t="s">
        <v>953</v>
      </c>
      <c r="N3592" s="5">
        <v>9.0277777777777774E-4</v>
      </c>
      <c r="O3592" t="s">
        <v>982</v>
      </c>
      <c r="P3592">
        <v>9.2999999999999999E-2</v>
      </c>
      <c r="Q3592">
        <v>20</v>
      </c>
      <c r="R3592" t="s">
        <v>986</v>
      </c>
      <c r="S3592" t="s">
        <v>987</v>
      </c>
    </row>
    <row r="3593" spans="1:19" x14ac:dyDescent="0.25">
      <c r="A3593" s="54">
        <f>_xlfn.XLOOKUP(B3593,'School Lookup'!D:D,'School Lookup'!F:F,0)</f>
        <v>251672</v>
      </c>
      <c r="B3593" s="54" t="str">
        <f>_xlfn.XLOOKUP(C3593,'School Lookup'!A:A,'School Lookup'!D:D,_xlfn.XLOOKUP(C3593,'School Lookup'!B:B,'School Lookup'!D:D,_xlfn.XLOOKUP(C3593,'School Lookup'!C:C,'School Lookup'!D:D,0)))</f>
        <v>Park Schools Federation</v>
      </c>
      <c r="C3593" t="s">
        <v>40</v>
      </c>
      <c r="D3593" t="s">
        <v>1319</v>
      </c>
      <c r="E3593" t="s">
        <v>16</v>
      </c>
      <c r="F3593" t="s">
        <v>734</v>
      </c>
      <c r="G3593" t="s">
        <v>235</v>
      </c>
      <c r="H3593" t="s">
        <v>228</v>
      </c>
      <c r="I3593" t="s">
        <v>980</v>
      </c>
      <c r="J3593" t="s">
        <v>981</v>
      </c>
      <c r="K3593" s="4">
        <v>46043</v>
      </c>
      <c r="L3593" s="5">
        <v>0.64583333333333337</v>
      </c>
      <c r="M3593" t="s">
        <v>953</v>
      </c>
      <c r="N3593" s="5">
        <v>1.3310185185185185E-3</v>
      </c>
      <c r="O3593" t="s">
        <v>982</v>
      </c>
      <c r="P3593">
        <v>0.13700000000000001</v>
      </c>
      <c r="Q3593">
        <v>20</v>
      </c>
      <c r="R3593" t="s">
        <v>1006</v>
      </c>
      <c r="S3593" t="s">
        <v>994</v>
      </c>
    </row>
    <row r="3594" spans="1:19" x14ac:dyDescent="0.25">
      <c r="A3594" s="54">
        <f>_xlfn.XLOOKUP(B3594,'School Lookup'!D:D,'School Lookup'!F:F,0)</f>
        <v>251672</v>
      </c>
      <c r="B3594" s="54" t="str">
        <f>_xlfn.XLOOKUP(C3594,'School Lookup'!A:A,'School Lookup'!D:D,_xlfn.XLOOKUP(C3594,'School Lookup'!B:B,'School Lookup'!D:D,_xlfn.XLOOKUP(C3594,'School Lookup'!C:C,'School Lookup'!D:D,0)))</f>
        <v>Park Schools Federation</v>
      </c>
      <c r="C3594" t="s">
        <v>40</v>
      </c>
      <c r="D3594" t="s">
        <v>2103</v>
      </c>
      <c r="E3594" t="s">
        <v>16</v>
      </c>
      <c r="F3594" t="s">
        <v>734</v>
      </c>
      <c r="G3594" t="s">
        <v>235</v>
      </c>
      <c r="H3594" t="s">
        <v>228</v>
      </c>
      <c r="I3594" t="s">
        <v>980</v>
      </c>
      <c r="J3594" t="s">
        <v>981</v>
      </c>
      <c r="K3594" s="4">
        <v>46043</v>
      </c>
      <c r="L3594" s="5">
        <v>0.64722222222222225</v>
      </c>
      <c r="M3594" t="s">
        <v>953</v>
      </c>
      <c r="N3594" s="5">
        <v>1.2847222222222223E-3</v>
      </c>
      <c r="O3594" t="s">
        <v>982</v>
      </c>
      <c r="P3594">
        <v>0.13200000000000001</v>
      </c>
      <c r="Q3594">
        <v>20</v>
      </c>
      <c r="R3594" t="s">
        <v>1011</v>
      </c>
      <c r="S3594" t="s">
        <v>984</v>
      </c>
    </row>
    <row r="3595" spans="1:19" x14ac:dyDescent="0.25">
      <c r="A3595" s="54">
        <f>_xlfn.XLOOKUP(B3595,'School Lookup'!D:D,'School Lookup'!F:F,0)</f>
        <v>251672</v>
      </c>
      <c r="B3595" s="54" t="str">
        <f>_xlfn.XLOOKUP(C3595,'School Lookup'!A:A,'School Lookup'!D:D,_xlfn.XLOOKUP(C3595,'School Lookup'!B:B,'School Lookup'!D:D,_xlfn.XLOOKUP(C3595,'School Lookup'!C:C,'School Lookup'!D:D,0)))</f>
        <v>Park Schools Federation</v>
      </c>
      <c r="C3595" t="s">
        <v>40</v>
      </c>
      <c r="D3595" t="s">
        <v>2061</v>
      </c>
      <c r="E3595" t="s">
        <v>16</v>
      </c>
      <c r="F3595" t="s">
        <v>734</v>
      </c>
      <c r="G3595" t="s">
        <v>235</v>
      </c>
      <c r="H3595" t="s">
        <v>228</v>
      </c>
      <c r="I3595" t="s">
        <v>980</v>
      </c>
      <c r="J3595" t="s">
        <v>981</v>
      </c>
      <c r="K3595" s="4">
        <v>46043</v>
      </c>
      <c r="L3595" s="5">
        <v>0.68819444444444444</v>
      </c>
      <c r="M3595" t="s">
        <v>953</v>
      </c>
      <c r="N3595" s="5">
        <v>6.9097222222222225E-3</v>
      </c>
      <c r="O3595" t="s">
        <v>982</v>
      </c>
      <c r="P3595">
        <v>0.70699999999999996</v>
      </c>
      <c r="Q3595">
        <v>20</v>
      </c>
      <c r="R3595" t="s">
        <v>998</v>
      </c>
      <c r="S3595" t="s">
        <v>987</v>
      </c>
    </row>
    <row r="3596" spans="1:19" x14ac:dyDescent="0.25">
      <c r="A3596" s="54">
        <f>_xlfn.XLOOKUP(B3596,'School Lookup'!D:D,'School Lookup'!F:F,0)</f>
        <v>251672</v>
      </c>
      <c r="B3596" s="54" t="str">
        <f>_xlfn.XLOOKUP(C3596,'School Lookup'!A:A,'School Lookup'!D:D,_xlfn.XLOOKUP(C3596,'School Lookup'!B:B,'School Lookup'!D:D,_xlfn.XLOOKUP(C3596,'School Lookup'!C:C,'School Lookup'!D:D,0)))</f>
        <v>Park Schools Federation</v>
      </c>
      <c r="C3596" t="s">
        <v>40</v>
      </c>
      <c r="D3596" t="s">
        <v>1325</v>
      </c>
      <c r="E3596" t="s">
        <v>16</v>
      </c>
      <c r="F3596" t="s">
        <v>734</v>
      </c>
      <c r="G3596" t="s">
        <v>235</v>
      </c>
      <c r="H3596" t="s">
        <v>228</v>
      </c>
      <c r="I3596" t="s">
        <v>980</v>
      </c>
      <c r="J3596" t="s">
        <v>981</v>
      </c>
      <c r="K3596" s="4">
        <v>46043</v>
      </c>
      <c r="L3596" s="5">
        <v>0.3576388888888889</v>
      </c>
      <c r="M3596" t="s">
        <v>953</v>
      </c>
      <c r="N3596" s="5">
        <v>4.6296296296296294E-5</v>
      </c>
      <c r="O3596" t="s">
        <v>982</v>
      </c>
      <c r="P3596">
        <v>0.02</v>
      </c>
      <c r="Q3596">
        <v>20</v>
      </c>
      <c r="R3596" t="s">
        <v>983</v>
      </c>
      <c r="S3596" t="s">
        <v>984</v>
      </c>
    </row>
    <row r="3597" spans="1:19" x14ac:dyDescent="0.25">
      <c r="A3597" s="54">
        <f>_xlfn.XLOOKUP(B3597,'School Lookup'!D:D,'School Lookup'!F:F,0)</f>
        <v>251672</v>
      </c>
      <c r="B3597" s="54" t="str">
        <f>_xlfn.XLOOKUP(C3597,'School Lookup'!A:A,'School Lookup'!D:D,_xlfn.XLOOKUP(C3597,'School Lookup'!B:B,'School Lookup'!D:D,_xlfn.XLOOKUP(C3597,'School Lookup'!C:C,'School Lookup'!D:D,0)))</f>
        <v>Park Schools Federation</v>
      </c>
      <c r="C3597" t="s">
        <v>40</v>
      </c>
      <c r="D3597" t="s">
        <v>2331</v>
      </c>
      <c r="E3597" t="s">
        <v>16</v>
      </c>
      <c r="F3597" t="s">
        <v>734</v>
      </c>
      <c r="G3597" t="s">
        <v>235</v>
      </c>
      <c r="H3597" t="s">
        <v>228</v>
      </c>
      <c r="I3597" t="s">
        <v>980</v>
      </c>
      <c r="J3597" t="s">
        <v>981</v>
      </c>
      <c r="K3597" s="4">
        <v>46043</v>
      </c>
      <c r="L3597" s="5">
        <v>0.37430555555555556</v>
      </c>
      <c r="M3597" t="s">
        <v>953</v>
      </c>
      <c r="N3597" s="5">
        <v>3.0092592592592595E-4</v>
      </c>
      <c r="O3597" t="s">
        <v>982</v>
      </c>
      <c r="P3597">
        <v>3.1E-2</v>
      </c>
      <c r="Q3597">
        <v>20</v>
      </c>
      <c r="R3597" t="s">
        <v>983</v>
      </c>
      <c r="S3597" t="s">
        <v>984</v>
      </c>
    </row>
    <row r="3598" spans="1:19" x14ac:dyDescent="0.25">
      <c r="A3598" s="54">
        <f>_xlfn.XLOOKUP(B3598,'School Lookup'!D:D,'School Lookup'!F:F,0)</f>
        <v>251672</v>
      </c>
      <c r="B3598" s="54" t="str">
        <f>_xlfn.XLOOKUP(C3598,'School Lookup'!A:A,'School Lookup'!D:D,_xlfn.XLOOKUP(C3598,'School Lookup'!B:B,'School Lookup'!D:D,_xlfn.XLOOKUP(C3598,'School Lookup'!C:C,'School Lookup'!D:D,0)))</f>
        <v>Park Schools Federation</v>
      </c>
      <c r="C3598" t="s">
        <v>40</v>
      </c>
      <c r="D3598" t="s">
        <v>1373</v>
      </c>
      <c r="E3598" t="s">
        <v>16</v>
      </c>
      <c r="F3598" t="s">
        <v>734</v>
      </c>
      <c r="G3598" t="s">
        <v>235</v>
      </c>
      <c r="H3598" t="s">
        <v>228</v>
      </c>
      <c r="I3598" t="s">
        <v>980</v>
      </c>
      <c r="J3598" t="s">
        <v>981</v>
      </c>
      <c r="K3598" s="4">
        <v>46043</v>
      </c>
      <c r="L3598" s="5">
        <v>0.38541666666666669</v>
      </c>
      <c r="M3598" t="s">
        <v>953</v>
      </c>
      <c r="N3598" s="5">
        <v>2.199074074074074E-4</v>
      </c>
      <c r="O3598" t="s">
        <v>982</v>
      </c>
      <c r="P3598">
        <v>2.3E-2</v>
      </c>
      <c r="Q3598">
        <v>20</v>
      </c>
      <c r="R3598" t="s">
        <v>983</v>
      </c>
      <c r="S3598" t="s">
        <v>984</v>
      </c>
    </row>
    <row r="3599" spans="1:19" x14ac:dyDescent="0.25">
      <c r="A3599" s="54">
        <f>_xlfn.XLOOKUP(B3599,'School Lookup'!D:D,'School Lookup'!F:F,0)</f>
        <v>251672</v>
      </c>
      <c r="B3599" s="54" t="str">
        <f>_xlfn.XLOOKUP(C3599,'School Lookup'!A:A,'School Lookup'!D:D,_xlfn.XLOOKUP(C3599,'School Lookup'!B:B,'School Lookup'!D:D,_xlfn.XLOOKUP(C3599,'School Lookup'!C:C,'School Lookup'!D:D,0)))</f>
        <v>Park Schools Federation</v>
      </c>
      <c r="C3599" t="s">
        <v>40</v>
      </c>
      <c r="D3599" t="s">
        <v>2062</v>
      </c>
      <c r="E3599" t="s">
        <v>16</v>
      </c>
      <c r="F3599" t="s">
        <v>734</v>
      </c>
      <c r="G3599" t="s">
        <v>235</v>
      </c>
      <c r="H3599" t="s">
        <v>228</v>
      </c>
      <c r="I3599" t="s">
        <v>980</v>
      </c>
      <c r="J3599" t="s">
        <v>981</v>
      </c>
      <c r="K3599" s="4">
        <v>46043</v>
      </c>
      <c r="L3599" s="5">
        <v>0.38611111111111113</v>
      </c>
      <c r="M3599" t="s">
        <v>953</v>
      </c>
      <c r="N3599" s="5">
        <v>3.2407407407407406E-4</v>
      </c>
      <c r="O3599" t="s">
        <v>982</v>
      </c>
      <c r="P3599">
        <v>8.4000000000000005E-2</v>
      </c>
      <c r="Q3599">
        <v>20</v>
      </c>
      <c r="R3599" t="s">
        <v>2063</v>
      </c>
      <c r="S3599" t="s">
        <v>1657</v>
      </c>
    </row>
    <row r="3600" spans="1:19" x14ac:dyDescent="0.25">
      <c r="A3600" s="54">
        <f>_xlfn.XLOOKUP(B3600,'School Lookup'!D:D,'School Lookup'!F:F,0)</f>
        <v>251672</v>
      </c>
      <c r="B3600" s="54" t="str">
        <f>_xlfn.XLOOKUP(C3600,'School Lookup'!A:A,'School Lookup'!D:D,_xlfn.XLOOKUP(C3600,'School Lookup'!B:B,'School Lookup'!D:D,_xlfn.XLOOKUP(C3600,'School Lookup'!C:C,'School Lookup'!D:D,0)))</f>
        <v>Park Schools Federation</v>
      </c>
      <c r="C3600" t="s">
        <v>40</v>
      </c>
      <c r="D3600" t="s">
        <v>1173</v>
      </c>
      <c r="E3600" t="s">
        <v>16</v>
      </c>
      <c r="F3600" t="s">
        <v>734</v>
      </c>
      <c r="G3600" t="s">
        <v>235</v>
      </c>
      <c r="H3600" t="s">
        <v>228</v>
      </c>
      <c r="I3600" t="s">
        <v>980</v>
      </c>
      <c r="J3600" t="s">
        <v>981</v>
      </c>
      <c r="K3600" s="4">
        <v>46043</v>
      </c>
      <c r="L3600" s="5">
        <v>0.38958333333333334</v>
      </c>
      <c r="M3600" t="s">
        <v>953</v>
      </c>
      <c r="N3600" s="5">
        <v>6.0416666666666665E-3</v>
      </c>
      <c r="O3600" t="s">
        <v>982</v>
      </c>
      <c r="P3600">
        <v>0.61799999999999999</v>
      </c>
      <c r="Q3600">
        <v>20</v>
      </c>
      <c r="R3600" t="s">
        <v>983</v>
      </c>
      <c r="S3600" t="s">
        <v>984</v>
      </c>
    </row>
    <row r="3601" spans="1:19" x14ac:dyDescent="0.25">
      <c r="A3601" s="54">
        <f>_xlfn.XLOOKUP(B3601,'School Lookup'!D:D,'School Lookup'!F:F,0)</f>
        <v>251672</v>
      </c>
      <c r="B3601" s="54" t="str">
        <f>_xlfn.XLOOKUP(C3601,'School Lookup'!A:A,'School Lookup'!D:D,_xlfn.XLOOKUP(C3601,'School Lookup'!B:B,'School Lookup'!D:D,_xlfn.XLOOKUP(C3601,'School Lookup'!C:C,'School Lookup'!D:D,0)))</f>
        <v>Park Schools Federation</v>
      </c>
      <c r="C3601" t="s">
        <v>40</v>
      </c>
      <c r="D3601" t="s">
        <v>1082</v>
      </c>
      <c r="E3601" t="s">
        <v>16</v>
      </c>
      <c r="F3601" t="s">
        <v>734</v>
      </c>
      <c r="G3601" t="s">
        <v>235</v>
      </c>
      <c r="H3601" t="s">
        <v>228</v>
      </c>
      <c r="I3601" t="s">
        <v>980</v>
      </c>
      <c r="J3601" t="s">
        <v>981</v>
      </c>
      <c r="K3601" s="4">
        <v>46043</v>
      </c>
      <c r="L3601" s="5">
        <v>0.4236111111111111</v>
      </c>
      <c r="M3601" t="s">
        <v>953</v>
      </c>
      <c r="N3601" s="5">
        <v>3.2407407407407406E-4</v>
      </c>
      <c r="O3601" t="s">
        <v>982</v>
      </c>
      <c r="P3601">
        <v>3.4000000000000002E-2</v>
      </c>
      <c r="Q3601">
        <v>20</v>
      </c>
      <c r="R3601" t="s">
        <v>1011</v>
      </c>
      <c r="S3601" t="s">
        <v>984</v>
      </c>
    </row>
    <row r="3602" spans="1:19" x14ac:dyDescent="0.25">
      <c r="A3602" s="54">
        <f>_xlfn.XLOOKUP(B3602,'School Lookup'!D:D,'School Lookup'!F:F,0)</f>
        <v>251672</v>
      </c>
      <c r="B3602" s="54" t="str">
        <f>_xlfn.XLOOKUP(C3602,'School Lookup'!A:A,'School Lookup'!D:D,_xlfn.XLOOKUP(C3602,'School Lookup'!B:B,'School Lookup'!D:D,_xlfn.XLOOKUP(C3602,'School Lookup'!C:C,'School Lookup'!D:D,0)))</f>
        <v>Park Schools Federation</v>
      </c>
      <c r="C3602" t="s">
        <v>40</v>
      </c>
      <c r="D3602" t="s">
        <v>1004</v>
      </c>
      <c r="E3602" t="s">
        <v>16</v>
      </c>
      <c r="F3602" t="s">
        <v>734</v>
      </c>
      <c r="G3602" t="s">
        <v>235</v>
      </c>
      <c r="H3602" t="s">
        <v>228</v>
      </c>
      <c r="I3602" t="s">
        <v>980</v>
      </c>
      <c r="J3602" t="s">
        <v>981</v>
      </c>
      <c r="K3602" s="4">
        <v>46043</v>
      </c>
      <c r="L3602" s="5">
        <v>0.42430555555555555</v>
      </c>
      <c r="M3602" t="s">
        <v>953</v>
      </c>
      <c r="N3602" s="5">
        <v>4.7453703703703704E-4</v>
      </c>
      <c r="O3602" t="s">
        <v>982</v>
      </c>
      <c r="P3602">
        <v>4.9000000000000002E-2</v>
      </c>
      <c r="Q3602">
        <v>20</v>
      </c>
      <c r="R3602" t="s">
        <v>998</v>
      </c>
      <c r="S3602" t="s">
        <v>987</v>
      </c>
    </row>
    <row r="3603" spans="1:19" x14ac:dyDescent="0.25">
      <c r="A3603" s="54">
        <f>_xlfn.XLOOKUP(B3603,'School Lookup'!D:D,'School Lookup'!F:F,0)</f>
        <v>251672</v>
      </c>
      <c r="B3603" s="54" t="str">
        <f>_xlfn.XLOOKUP(C3603,'School Lookup'!A:A,'School Lookup'!D:D,_xlfn.XLOOKUP(C3603,'School Lookup'!B:B,'School Lookup'!D:D,_xlfn.XLOOKUP(C3603,'School Lookup'!C:C,'School Lookup'!D:D,0)))</f>
        <v>Park Schools Federation</v>
      </c>
      <c r="C3603" t="s">
        <v>40</v>
      </c>
      <c r="D3603" t="s">
        <v>1077</v>
      </c>
      <c r="E3603" t="s">
        <v>16</v>
      </c>
      <c r="F3603" t="s">
        <v>734</v>
      </c>
      <c r="G3603" t="s">
        <v>235</v>
      </c>
      <c r="H3603" t="s">
        <v>228</v>
      </c>
      <c r="I3603" t="s">
        <v>980</v>
      </c>
      <c r="J3603" t="s">
        <v>981</v>
      </c>
      <c r="K3603" s="4">
        <v>46043</v>
      </c>
      <c r="L3603" s="5">
        <v>0.4284722222222222</v>
      </c>
      <c r="M3603" t="s">
        <v>953</v>
      </c>
      <c r="N3603" s="5">
        <v>2.7777777777777778E-4</v>
      </c>
      <c r="O3603" t="s">
        <v>982</v>
      </c>
      <c r="P3603">
        <v>2.9000000000000001E-2</v>
      </c>
      <c r="Q3603">
        <v>20</v>
      </c>
      <c r="R3603" t="s">
        <v>983</v>
      </c>
      <c r="S3603" t="s">
        <v>984</v>
      </c>
    </row>
    <row r="3604" spans="1:19" x14ac:dyDescent="0.25">
      <c r="A3604" s="54">
        <f>_xlfn.XLOOKUP(B3604,'School Lookup'!D:D,'School Lookup'!F:F,0)</f>
        <v>251672</v>
      </c>
      <c r="B3604" s="54" t="str">
        <f>_xlfn.XLOOKUP(C3604,'School Lookup'!A:A,'School Lookup'!D:D,_xlfn.XLOOKUP(C3604,'School Lookup'!B:B,'School Lookup'!D:D,_xlfn.XLOOKUP(C3604,'School Lookup'!C:C,'School Lookup'!D:D,0)))</f>
        <v>Park Schools Federation</v>
      </c>
      <c r="C3604" t="s">
        <v>40</v>
      </c>
      <c r="D3604" t="s">
        <v>1192</v>
      </c>
      <c r="E3604" t="s">
        <v>16</v>
      </c>
      <c r="F3604" t="s">
        <v>734</v>
      </c>
      <c r="G3604" t="s">
        <v>235</v>
      </c>
      <c r="H3604" t="s">
        <v>228</v>
      </c>
      <c r="I3604" t="s">
        <v>980</v>
      </c>
      <c r="J3604" t="s">
        <v>981</v>
      </c>
      <c r="K3604" s="4">
        <v>46043</v>
      </c>
      <c r="L3604" s="5">
        <v>0.43333333333333335</v>
      </c>
      <c r="M3604" t="s">
        <v>953</v>
      </c>
      <c r="N3604" s="5">
        <v>1.0416666666666667E-4</v>
      </c>
      <c r="O3604" t="s">
        <v>982</v>
      </c>
      <c r="P3604">
        <v>0.02</v>
      </c>
      <c r="Q3604">
        <v>20</v>
      </c>
      <c r="R3604" t="s">
        <v>1006</v>
      </c>
      <c r="S3604" t="s">
        <v>994</v>
      </c>
    </row>
    <row r="3605" spans="1:19" x14ac:dyDescent="0.25">
      <c r="A3605" s="54">
        <f>_xlfn.XLOOKUP(B3605,'School Lookup'!D:D,'School Lookup'!F:F,0)</f>
        <v>251672</v>
      </c>
      <c r="B3605" s="54" t="str">
        <f>_xlfn.XLOOKUP(C3605,'School Lookup'!A:A,'School Lookup'!D:D,_xlfn.XLOOKUP(C3605,'School Lookup'!B:B,'School Lookup'!D:D,_xlfn.XLOOKUP(C3605,'School Lookup'!C:C,'School Lookup'!D:D,0)))</f>
        <v>Park Schools Federation</v>
      </c>
      <c r="C3605" t="s">
        <v>40</v>
      </c>
      <c r="D3605" t="s">
        <v>1192</v>
      </c>
      <c r="E3605" t="s">
        <v>16</v>
      </c>
      <c r="F3605" t="s">
        <v>734</v>
      </c>
      <c r="G3605" t="s">
        <v>235</v>
      </c>
      <c r="H3605" t="s">
        <v>228</v>
      </c>
      <c r="I3605" t="s">
        <v>980</v>
      </c>
      <c r="J3605" t="s">
        <v>981</v>
      </c>
      <c r="K3605" s="4">
        <v>46043</v>
      </c>
      <c r="L3605" s="5">
        <v>0.44097222222222221</v>
      </c>
      <c r="M3605" t="s">
        <v>953</v>
      </c>
      <c r="N3605" s="5">
        <v>3.2407407407407406E-4</v>
      </c>
      <c r="O3605" t="s">
        <v>982</v>
      </c>
      <c r="P3605">
        <v>3.4000000000000002E-2</v>
      </c>
      <c r="Q3605">
        <v>20</v>
      </c>
      <c r="R3605" t="s">
        <v>1006</v>
      </c>
      <c r="S3605" t="s">
        <v>994</v>
      </c>
    </row>
    <row r="3606" spans="1:19" x14ac:dyDescent="0.25">
      <c r="A3606" s="54">
        <f>_xlfn.XLOOKUP(B3606,'School Lookup'!D:D,'School Lookup'!F:F,0)</f>
        <v>251672</v>
      </c>
      <c r="B3606" s="54" t="str">
        <f>_xlfn.XLOOKUP(C3606,'School Lookup'!A:A,'School Lookup'!D:D,_xlfn.XLOOKUP(C3606,'School Lookup'!B:B,'School Lookup'!D:D,_xlfn.XLOOKUP(C3606,'School Lookup'!C:C,'School Lookup'!D:D,0)))</f>
        <v>Park Schools Federation</v>
      </c>
      <c r="C3606" t="s">
        <v>40</v>
      </c>
      <c r="D3606" t="s">
        <v>2354</v>
      </c>
      <c r="E3606" t="s">
        <v>16</v>
      </c>
      <c r="F3606" t="s">
        <v>734</v>
      </c>
      <c r="G3606" t="s">
        <v>235</v>
      </c>
      <c r="H3606" t="s">
        <v>228</v>
      </c>
      <c r="I3606" t="s">
        <v>980</v>
      </c>
      <c r="J3606" t="s">
        <v>981</v>
      </c>
      <c r="K3606" s="4">
        <v>46043</v>
      </c>
      <c r="L3606" s="5">
        <v>0.45208333333333334</v>
      </c>
      <c r="M3606" t="s">
        <v>953</v>
      </c>
      <c r="N3606" s="5">
        <v>2.7777777777777778E-4</v>
      </c>
      <c r="O3606" t="s">
        <v>982</v>
      </c>
      <c r="P3606">
        <v>2.9000000000000001E-2</v>
      </c>
      <c r="Q3606">
        <v>20</v>
      </c>
      <c r="R3606" t="s">
        <v>1006</v>
      </c>
      <c r="S3606" t="s">
        <v>994</v>
      </c>
    </row>
    <row r="3607" spans="1:19" x14ac:dyDescent="0.25">
      <c r="A3607" s="54">
        <f>_xlfn.XLOOKUP(B3607,'School Lookup'!D:D,'School Lookup'!F:F,0)</f>
        <v>251672</v>
      </c>
      <c r="B3607" s="54" t="str">
        <f>_xlfn.XLOOKUP(C3607,'School Lookup'!A:A,'School Lookup'!D:D,_xlfn.XLOOKUP(C3607,'School Lookup'!B:B,'School Lookup'!D:D,_xlfn.XLOOKUP(C3607,'School Lookup'!C:C,'School Lookup'!D:D,0)))</f>
        <v>Park Schools Federation</v>
      </c>
      <c r="C3607" t="s">
        <v>40</v>
      </c>
      <c r="D3607" t="s">
        <v>991</v>
      </c>
      <c r="E3607" t="s">
        <v>16</v>
      </c>
      <c r="F3607" t="s">
        <v>734</v>
      </c>
      <c r="G3607" t="s">
        <v>235</v>
      </c>
      <c r="H3607" t="s">
        <v>228</v>
      </c>
      <c r="I3607" t="s">
        <v>980</v>
      </c>
      <c r="J3607" t="s">
        <v>981</v>
      </c>
      <c r="K3607" s="4">
        <v>46043</v>
      </c>
      <c r="L3607" s="5">
        <v>0.45277777777777778</v>
      </c>
      <c r="M3607" t="s">
        <v>953</v>
      </c>
      <c r="N3607" s="5">
        <v>3.4722222222222222E-5</v>
      </c>
      <c r="O3607" t="s">
        <v>982</v>
      </c>
      <c r="P3607">
        <v>0.02</v>
      </c>
      <c r="Q3607">
        <v>20</v>
      </c>
      <c r="R3607" t="s">
        <v>983</v>
      </c>
      <c r="S3607" t="s">
        <v>984</v>
      </c>
    </row>
    <row r="3608" spans="1:19" x14ac:dyDescent="0.25">
      <c r="A3608" s="54">
        <f>_xlfn.XLOOKUP(B3608,'School Lookup'!D:D,'School Lookup'!F:F,0)</f>
        <v>251672</v>
      </c>
      <c r="B3608" s="54" t="str">
        <f>_xlfn.XLOOKUP(C3608,'School Lookup'!A:A,'School Lookup'!D:D,_xlfn.XLOOKUP(C3608,'School Lookup'!B:B,'School Lookup'!D:D,_xlfn.XLOOKUP(C3608,'School Lookup'!C:C,'School Lookup'!D:D,0)))</f>
        <v>Park Schools Federation</v>
      </c>
      <c r="C3608" t="s">
        <v>40</v>
      </c>
      <c r="D3608" t="s">
        <v>1087</v>
      </c>
      <c r="E3608" t="s">
        <v>16</v>
      </c>
      <c r="F3608" t="s">
        <v>734</v>
      </c>
      <c r="G3608" t="s">
        <v>235</v>
      </c>
      <c r="H3608" t="s">
        <v>228</v>
      </c>
      <c r="I3608" t="s">
        <v>980</v>
      </c>
      <c r="J3608" t="s">
        <v>981</v>
      </c>
      <c r="K3608" s="4">
        <v>46043</v>
      </c>
      <c r="L3608" s="5">
        <v>0.45347222222222222</v>
      </c>
      <c r="M3608" t="s">
        <v>953</v>
      </c>
      <c r="N3608" s="5">
        <v>2.7777777777777778E-4</v>
      </c>
      <c r="O3608" t="s">
        <v>982</v>
      </c>
      <c r="P3608">
        <v>0.06</v>
      </c>
      <c r="Q3608">
        <v>20</v>
      </c>
      <c r="R3608" t="s">
        <v>989</v>
      </c>
      <c r="S3608" t="s">
        <v>990</v>
      </c>
    </row>
    <row r="3609" spans="1:19" x14ac:dyDescent="0.25">
      <c r="A3609" s="54">
        <f>_xlfn.XLOOKUP(B3609,'School Lookup'!D:D,'School Lookup'!F:F,0)</f>
        <v>251672</v>
      </c>
      <c r="B3609" s="54" t="str">
        <f>_xlfn.XLOOKUP(C3609,'School Lookup'!A:A,'School Lookup'!D:D,_xlfn.XLOOKUP(C3609,'School Lookup'!B:B,'School Lookup'!D:D,_xlfn.XLOOKUP(C3609,'School Lookup'!C:C,'School Lookup'!D:D,0)))</f>
        <v>Park Schools Federation</v>
      </c>
      <c r="C3609" t="s">
        <v>40</v>
      </c>
      <c r="D3609" t="s">
        <v>1904</v>
      </c>
      <c r="E3609" t="s">
        <v>16</v>
      </c>
      <c r="F3609" t="s">
        <v>734</v>
      </c>
      <c r="G3609" t="s">
        <v>235</v>
      </c>
      <c r="H3609" t="s">
        <v>228</v>
      </c>
      <c r="I3609" t="s">
        <v>980</v>
      </c>
      <c r="J3609" t="s">
        <v>981</v>
      </c>
      <c r="K3609" s="4">
        <v>46043</v>
      </c>
      <c r="L3609" s="5">
        <v>0.46250000000000002</v>
      </c>
      <c r="M3609" t="s">
        <v>953</v>
      </c>
      <c r="N3609" s="5">
        <v>3.4722222222222224E-4</v>
      </c>
      <c r="O3609" t="s">
        <v>982</v>
      </c>
      <c r="P3609">
        <v>3.5999999999999997E-2</v>
      </c>
      <c r="Q3609">
        <v>20</v>
      </c>
      <c r="R3609" t="s">
        <v>998</v>
      </c>
      <c r="S3609" t="s">
        <v>987</v>
      </c>
    </row>
    <row r="3610" spans="1:19" x14ac:dyDescent="0.25">
      <c r="A3610" s="54">
        <f>_xlfn.XLOOKUP(B3610,'School Lookup'!D:D,'School Lookup'!F:F,0)</f>
        <v>251672</v>
      </c>
      <c r="B3610" s="54" t="str">
        <f>_xlfn.XLOOKUP(C3610,'School Lookup'!A:A,'School Lookup'!D:D,_xlfn.XLOOKUP(C3610,'School Lookup'!B:B,'School Lookup'!D:D,_xlfn.XLOOKUP(C3610,'School Lookup'!C:C,'School Lookup'!D:D,0)))</f>
        <v>Park Schools Federation</v>
      </c>
      <c r="C3610" t="s">
        <v>40</v>
      </c>
      <c r="D3610" t="s">
        <v>2355</v>
      </c>
      <c r="E3610" t="s">
        <v>16</v>
      </c>
      <c r="F3610" t="s">
        <v>734</v>
      </c>
      <c r="G3610" t="s">
        <v>235</v>
      </c>
      <c r="H3610" t="s">
        <v>228</v>
      </c>
      <c r="I3610" t="s">
        <v>980</v>
      </c>
      <c r="J3610" t="s">
        <v>981</v>
      </c>
      <c r="K3610" s="4">
        <v>46043</v>
      </c>
      <c r="L3610" s="5">
        <v>0.46666666666666667</v>
      </c>
      <c r="M3610" t="s">
        <v>953</v>
      </c>
      <c r="N3610" s="5">
        <v>5.5671296296296293E-3</v>
      </c>
      <c r="O3610" t="s">
        <v>982</v>
      </c>
      <c r="P3610">
        <v>0.56999999999999995</v>
      </c>
      <c r="Q3610">
        <v>20</v>
      </c>
      <c r="R3610" t="s">
        <v>986</v>
      </c>
      <c r="S3610" t="s">
        <v>987</v>
      </c>
    </row>
    <row r="3611" spans="1:19" x14ac:dyDescent="0.25">
      <c r="A3611" s="54">
        <f>_xlfn.XLOOKUP(B3611,'School Lookup'!D:D,'School Lookup'!F:F,0)</f>
        <v>251672</v>
      </c>
      <c r="B3611" s="54" t="str">
        <f>_xlfn.XLOOKUP(C3611,'School Lookup'!A:A,'School Lookup'!D:D,_xlfn.XLOOKUP(C3611,'School Lookup'!B:B,'School Lookup'!D:D,_xlfn.XLOOKUP(C3611,'School Lookup'!C:C,'School Lookup'!D:D,0)))</f>
        <v>Park Schools Federation</v>
      </c>
      <c r="C3611" t="s">
        <v>40</v>
      </c>
      <c r="D3611" t="s">
        <v>1905</v>
      </c>
      <c r="E3611" t="s">
        <v>16</v>
      </c>
      <c r="F3611" t="s">
        <v>734</v>
      </c>
      <c r="G3611" t="s">
        <v>235</v>
      </c>
      <c r="H3611" t="s">
        <v>228</v>
      </c>
      <c r="I3611" t="s">
        <v>980</v>
      </c>
      <c r="J3611" t="s">
        <v>981</v>
      </c>
      <c r="K3611" s="4">
        <v>46043</v>
      </c>
      <c r="L3611" s="5">
        <v>0.49930555555555556</v>
      </c>
      <c r="M3611" t="s">
        <v>953</v>
      </c>
      <c r="N3611" s="5">
        <v>8.2175925925925927E-4</v>
      </c>
      <c r="O3611" t="s">
        <v>982</v>
      </c>
      <c r="P3611">
        <v>8.5000000000000006E-2</v>
      </c>
      <c r="Q3611">
        <v>20</v>
      </c>
      <c r="R3611" t="s">
        <v>986</v>
      </c>
      <c r="S3611" t="s">
        <v>987</v>
      </c>
    </row>
    <row r="3612" spans="1:19" x14ac:dyDescent="0.25">
      <c r="A3612" s="54">
        <f>_xlfn.XLOOKUP(B3612,'School Lookup'!D:D,'School Lookup'!F:F,0)</f>
        <v>251672</v>
      </c>
      <c r="B3612" s="54" t="str">
        <f>_xlfn.XLOOKUP(C3612,'School Lookup'!A:A,'School Lookup'!D:D,_xlfn.XLOOKUP(C3612,'School Lookup'!B:B,'School Lookup'!D:D,_xlfn.XLOOKUP(C3612,'School Lookup'!C:C,'School Lookup'!D:D,0)))</f>
        <v>Park Schools Federation</v>
      </c>
      <c r="C3612" t="s">
        <v>40</v>
      </c>
      <c r="D3612" t="s">
        <v>2317</v>
      </c>
      <c r="E3612" t="s">
        <v>16</v>
      </c>
      <c r="F3612" t="s">
        <v>734</v>
      </c>
      <c r="G3612" t="s">
        <v>235</v>
      </c>
      <c r="H3612" t="s">
        <v>228</v>
      </c>
      <c r="I3612" t="s">
        <v>980</v>
      </c>
      <c r="J3612" t="s">
        <v>981</v>
      </c>
      <c r="K3612" s="4">
        <v>46043</v>
      </c>
      <c r="L3612" s="5">
        <v>0.50347222222222221</v>
      </c>
      <c r="M3612" t="s">
        <v>953</v>
      </c>
      <c r="N3612" s="5">
        <v>4.6296296296296298E-4</v>
      </c>
      <c r="O3612" t="s">
        <v>982</v>
      </c>
      <c r="P3612">
        <v>4.8000000000000001E-2</v>
      </c>
      <c r="Q3612">
        <v>20</v>
      </c>
      <c r="R3612" t="s">
        <v>998</v>
      </c>
      <c r="S3612" t="s">
        <v>987</v>
      </c>
    </row>
    <row r="3613" spans="1:19" x14ac:dyDescent="0.25">
      <c r="A3613" s="54">
        <f>_xlfn.XLOOKUP(B3613,'School Lookup'!D:D,'School Lookup'!F:F,0)</f>
        <v>251672</v>
      </c>
      <c r="B3613" s="54" t="str">
        <f>_xlfn.XLOOKUP(C3613,'School Lookup'!A:A,'School Lookup'!D:D,_xlfn.XLOOKUP(C3613,'School Lookup'!B:B,'School Lookup'!D:D,_xlfn.XLOOKUP(C3613,'School Lookup'!C:C,'School Lookup'!D:D,0)))</f>
        <v>Park Schools Federation</v>
      </c>
      <c r="C3613" t="s">
        <v>40</v>
      </c>
      <c r="D3613" t="s">
        <v>2356</v>
      </c>
      <c r="E3613" t="s">
        <v>16</v>
      </c>
      <c r="F3613" t="s">
        <v>734</v>
      </c>
      <c r="G3613" t="s">
        <v>235</v>
      </c>
      <c r="H3613" t="s">
        <v>228</v>
      </c>
      <c r="I3613" t="s">
        <v>980</v>
      </c>
      <c r="J3613" t="s">
        <v>981</v>
      </c>
      <c r="K3613" s="4">
        <v>46043</v>
      </c>
      <c r="L3613" s="5">
        <v>0.50416666666666665</v>
      </c>
      <c r="M3613" t="s">
        <v>953</v>
      </c>
      <c r="N3613" s="5">
        <v>4.2824074074074075E-4</v>
      </c>
      <c r="O3613" t="s">
        <v>982</v>
      </c>
      <c r="P3613">
        <v>4.3999999999999997E-2</v>
      </c>
      <c r="Q3613">
        <v>20</v>
      </c>
      <c r="R3613" t="s">
        <v>983</v>
      </c>
      <c r="S3613" t="s">
        <v>984</v>
      </c>
    </row>
    <row r="3614" spans="1:19" x14ac:dyDescent="0.25">
      <c r="A3614" s="54">
        <f>_xlfn.XLOOKUP(B3614,'School Lookup'!D:D,'School Lookup'!F:F,0)</f>
        <v>251672</v>
      </c>
      <c r="B3614" s="54" t="str">
        <f>_xlfn.XLOOKUP(C3614,'School Lookup'!A:A,'School Lookup'!D:D,_xlfn.XLOOKUP(C3614,'School Lookup'!B:B,'School Lookup'!D:D,_xlfn.XLOOKUP(C3614,'School Lookup'!C:C,'School Lookup'!D:D,0)))</f>
        <v>Park Schools Federation</v>
      </c>
      <c r="C3614" t="s">
        <v>40</v>
      </c>
      <c r="D3614" t="s">
        <v>2352</v>
      </c>
      <c r="E3614" t="s">
        <v>16</v>
      </c>
      <c r="F3614" t="s">
        <v>734</v>
      </c>
      <c r="G3614" t="s">
        <v>235</v>
      </c>
      <c r="H3614" t="s">
        <v>228</v>
      </c>
      <c r="I3614" t="s">
        <v>980</v>
      </c>
      <c r="J3614" t="s">
        <v>981</v>
      </c>
      <c r="K3614" s="4">
        <v>46043</v>
      </c>
      <c r="L3614" s="5">
        <v>0.50555555555555554</v>
      </c>
      <c r="M3614" t="s">
        <v>953</v>
      </c>
      <c r="N3614" s="5">
        <v>2.5462962962962961E-4</v>
      </c>
      <c r="O3614" t="s">
        <v>982</v>
      </c>
      <c r="P3614">
        <v>2.7E-2</v>
      </c>
      <c r="Q3614">
        <v>20</v>
      </c>
      <c r="R3614" t="s">
        <v>986</v>
      </c>
      <c r="S3614" t="s">
        <v>987</v>
      </c>
    </row>
    <row r="3615" spans="1:19" x14ac:dyDescent="0.25">
      <c r="A3615" s="54">
        <f>_xlfn.XLOOKUP(B3615,'School Lookup'!D:D,'School Lookup'!F:F,0)</f>
        <v>251672</v>
      </c>
      <c r="B3615" s="54" t="str">
        <f>_xlfn.XLOOKUP(C3615,'School Lookup'!A:A,'School Lookup'!D:D,_xlfn.XLOOKUP(C3615,'School Lookup'!B:B,'School Lookup'!D:D,_xlfn.XLOOKUP(C3615,'School Lookup'!C:C,'School Lookup'!D:D,0)))</f>
        <v>Park Schools Federation</v>
      </c>
      <c r="C3615" t="s">
        <v>40</v>
      </c>
      <c r="D3615" t="s">
        <v>2142</v>
      </c>
      <c r="E3615" t="s">
        <v>16</v>
      </c>
      <c r="F3615" t="s">
        <v>734</v>
      </c>
      <c r="G3615" t="s">
        <v>235</v>
      </c>
      <c r="H3615" t="s">
        <v>228</v>
      </c>
      <c r="I3615" t="s">
        <v>980</v>
      </c>
      <c r="J3615" t="s">
        <v>959</v>
      </c>
      <c r="K3615" s="4">
        <v>46043</v>
      </c>
      <c r="L3615" s="5">
        <v>0.64097222222222228</v>
      </c>
      <c r="M3615" t="s">
        <v>953</v>
      </c>
      <c r="N3615" s="5">
        <v>1.2152777777777778E-3</v>
      </c>
      <c r="O3615" t="s">
        <v>960</v>
      </c>
      <c r="P3615">
        <v>2.1999999999999999E-2</v>
      </c>
      <c r="Q3615">
        <v>20</v>
      </c>
      <c r="R3615" t="s">
        <v>1071</v>
      </c>
      <c r="S3615" t="s">
        <v>966</v>
      </c>
    </row>
    <row r="3616" spans="1:19" x14ac:dyDescent="0.25">
      <c r="A3616" s="54">
        <f>_xlfn.XLOOKUP(B3616,'School Lookup'!D:D,'School Lookup'!F:F,0)</f>
        <v>251672</v>
      </c>
      <c r="B3616" s="54" t="str">
        <f>_xlfn.XLOOKUP(C3616,'School Lookup'!A:A,'School Lookup'!D:D,_xlfn.XLOOKUP(C3616,'School Lookup'!B:B,'School Lookup'!D:D,_xlfn.XLOOKUP(C3616,'School Lookup'!C:C,'School Lookup'!D:D,0)))</f>
        <v>Park Schools Federation</v>
      </c>
      <c r="C3616" t="s">
        <v>40</v>
      </c>
      <c r="D3616" t="s">
        <v>1190</v>
      </c>
      <c r="E3616" t="s">
        <v>16</v>
      </c>
      <c r="F3616" t="s">
        <v>734</v>
      </c>
      <c r="G3616" t="s">
        <v>235</v>
      </c>
      <c r="H3616" t="s">
        <v>228</v>
      </c>
      <c r="I3616" t="s">
        <v>980</v>
      </c>
      <c r="J3616" t="s">
        <v>959</v>
      </c>
      <c r="K3616" s="4">
        <v>46043</v>
      </c>
      <c r="L3616" s="5">
        <v>0.62986111111111109</v>
      </c>
      <c r="M3616" t="s">
        <v>953</v>
      </c>
      <c r="N3616" s="5">
        <v>6.7592592592592591E-3</v>
      </c>
      <c r="O3616" t="s">
        <v>960</v>
      </c>
      <c r="P3616">
        <v>8.3000000000000004E-2</v>
      </c>
      <c r="Q3616">
        <v>20</v>
      </c>
      <c r="R3616" t="s">
        <v>978</v>
      </c>
      <c r="S3616" t="s">
        <v>966</v>
      </c>
    </row>
    <row r="3617" spans="1:19" x14ac:dyDescent="0.25">
      <c r="A3617" s="54">
        <f>_xlfn.XLOOKUP(B3617,'School Lookup'!D:D,'School Lookup'!F:F,0)</f>
        <v>856243</v>
      </c>
      <c r="B3617" s="54" t="str">
        <f>_xlfn.XLOOKUP(C3617,'School Lookup'!A:A,'School Lookup'!D:D,_xlfn.XLOOKUP(C3617,'School Lookup'!B:B,'School Lookup'!D:D,_xlfn.XLOOKUP(C3617,'School Lookup'!C:C,'School Lookup'!D:D,0)))</f>
        <v>Elton Primary School</v>
      </c>
      <c r="C3617" t="s">
        <v>54</v>
      </c>
      <c r="D3617">
        <v>699</v>
      </c>
      <c r="E3617" t="s">
        <v>16</v>
      </c>
      <c r="F3617" t="s">
        <v>734</v>
      </c>
      <c r="G3617" t="s">
        <v>332</v>
      </c>
      <c r="H3617" t="s">
        <v>877</v>
      </c>
      <c r="I3617" t="s">
        <v>958</v>
      </c>
      <c r="J3617" t="s">
        <v>959</v>
      </c>
      <c r="K3617" s="4">
        <v>46043</v>
      </c>
      <c r="L3617" s="5">
        <v>0.53461805555555553</v>
      </c>
      <c r="M3617" t="s">
        <v>953</v>
      </c>
      <c r="N3617" s="5">
        <v>1.4467592592592592E-3</v>
      </c>
      <c r="O3617" t="s">
        <v>960</v>
      </c>
      <c r="P3617">
        <v>0</v>
      </c>
      <c r="Q3617">
        <v>20</v>
      </c>
      <c r="R3617" t="s">
        <v>975</v>
      </c>
      <c r="S3617" t="s">
        <v>976</v>
      </c>
    </row>
    <row r="3618" spans="1:19" x14ac:dyDescent="0.25">
      <c r="A3618" s="54">
        <f>_xlfn.XLOOKUP(B3618,'School Lookup'!D:D,'School Lookup'!F:F,0)</f>
        <v>148526</v>
      </c>
      <c r="B3618" s="54" t="str">
        <f>_xlfn.XLOOKUP(C3618,'School Lookup'!A:A,'School Lookup'!D:D,_xlfn.XLOOKUP(C3618,'School Lookup'!B:B,'School Lookup'!D:D,_xlfn.XLOOKUP(C3618,'School Lookup'!C:C,'School Lookup'!D:D,0)))</f>
        <v>The Village Federation Lines</v>
      </c>
      <c r="C3618" t="s">
        <v>51</v>
      </c>
      <c r="D3618">
        <v>145</v>
      </c>
      <c r="E3618" t="s">
        <v>16</v>
      </c>
      <c r="F3618" t="s">
        <v>734</v>
      </c>
      <c r="G3618" t="s">
        <v>134</v>
      </c>
      <c r="H3618" t="s">
        <v>347</v>
      </c>
      <c r="I3618" t="s">
        <v>958</v>
      </c>
      <c r="J3618" t="s">
        <v>959</v>
      </c>
      <c r="K3618" s="4">
        <v>46043</v>
      </c>
      <c r="L3618" s="5">
        <v>0.52913194444444445</v>
      </c>
      <c r="M3618" t="s">
        <v>953</v>
      </c>
      <c r="N3618" s="5">
        <v>9.1435185185185185E-4</v>
      </c>
      <c r="O3618" t="s">
        <v>960</v>
      </c>
      <c r="P3618">
        <v>0</v>
      </c>
      <c r="Q3618">
        <v>20</v>
      </c>
      <c r="R3618" t="s">
        <v>955</v>
      </c>
    </row>
    <row r="3619" spans="1:19" x14ac:dyDescent="0.25">
      <c r="A3619" s="54">
        <f>_xlfn.XLOOKUP(B3619,'School Lookup'!D:D,'School Lookup'!F:F,0)</f>
        <v>819500</v>
      </c>
      <c r="B3619" s="54" t="str">
        <f>_xlfn.XLOOKUP(C3619,'School Lookup'!A:A,'School Lookup'!D:D,_xlfn.XLOOKUP(C3619,'School Lookup'!B:B,'School Lookup'!D:D,_xlfn.XLOOKUP(C3619,'School Lookup'!C:C,'School Lookup'!D:D,0)))</f>
        <v>Tansley Primary School</v>
      </c>
      <c r="C3619" t="s">
        <v>30</v>
      </c>
      <c r="D3619" t="s">
        <v>2357</v>
      </c>
      <c r="E3619" t="s">
        <v>16</v>
      </c>
      <c r="F3619" t="s">
        <v>734</v>
      </c>
      <c r="G3619" t="s">
        <v>223</v>
      </c>
      <c r="H3619" t="s">
        <v>302</v>
      </c>
      <c r="I3619" t="s">
        <v>980</v>
      </c>
      <c r="J3619" t="s">
        <v>981</v>
      </c>
      <c r="K3619" s="4">
        <v>46043</v>
      </c>
      <c r="L3619" s="5">
        <v>0.41325231481481484</v>
      </c>
      <c r="M3619" t="s">
        <v>953</v>
      </c>
      <c r="N3619" s="5">
        <v>2.3148148148148147E-5</v>
      </c>
      <c r="O3619" t="s">
        <v>982</v>
      </c>
      <c r="P3619">
        <v>0.02</v>
      </c>
      <c r="Q3619">
        <v>20</v>
      </c>
      <c r="R3619" t="s">
        <v>993</v>
      </c>
      <c r="S3619" t="s">
        <v>994</v>
      </c>
    </row>
    <row r="3620" spans="1:19" x14ac:dyDescent="0.25">
      <c r="A3620" s="54">
        <f>_xlfn.XLOOKUP(B3620,'School Lookup'!D:D,'School Lookup'!F:F,0)</f>
        <v>819500</v>
      </c>
      <c r="B3620" s="54" t="str">
        <f>_xlfn.XLOOKUP(C3620,'School Lookup'!A:A,'School Lookup'!D:D,_xlfn.XLOOKUP(C3620,'School Lookup'!B:B,'School Lookup'!D:D,_xlfn.XLOOKUP(C3620,'School Lookup'!C:C,'School Lookup'!D:D,0)))</f>
        <v>Tansley Primary School</v>
      </c>
      <c r="C3620" t="s">
        <v>30</v>
      </c>
      <c r="D3620" t="s">
        <v>2358</v>
      </c>
      <c r="E3620" t="s">
        <v>16</v>
      </c>
      <c r="F3620" t="s">
        <v>734</v>
      </c>
      <c r="G3620" t="s">
        <v>223</v>
      </c>
      <c r="H3620" t="s">
        <v>302</v>
      </c>
      <c r="I3620" t="s">
        <v>980</v>
      </c>
      <c r="J3620" t="s">
        <v>981</v>
      </c>
      <c r="K3620" s="4">
        <v>46043</v>
      </c>
      <c r="L3620" s="5">
        <v>0.41351851851851851</v>
      </c>
      <c r="M3620" t="s">
        <v>953</v>
      </c>
      <c r="N3620" s="5">
        <v>1.0879629629629629E-3</v>
      </c>
      <c r="O3620" t="s">
        <v>982</v>
      </c>
      <c r="P3620">
        <v>0.113</v>
      </c>
      <c r="Q3620">
        <v>20</v>
      </c>
      <c r="R3620" t="s">
        <v>1006</v>
      </c>
      <c r="S3620" t="s">
        <v>994</v>
      </c>
    </row>
    <row r="3621" spans="1:19" x14ac:dyDescent="0.25">
      <c r="A3621" s="54">
        <f>_xlfn.XLOOKUP(B3621,'School Lookup'!D:D,'School Lookup'!F:F,0)</f>
        <v>819500</v>
      </c>
      <c r="B3621" s="54" t="str">
        <f>_xlfn.XLOOKUP(C3621,'School Lookup'!A:A,'School Lookup'!D:D,_xlfn.XLOOKUP(C3621,'School Lookup'!B:B,'School Lookup'!D:D,_xlfn.XLOOKUP(C3621,'School Lookup'!C:C,'School Lookup'!D:D,0)))</f>
        <v>Tansley Primary School</v>
      </c>
      <c r="C3621" t="s">
        <v>30</v>
      </c>
      <c r="D3621" t="s">
        <v>2359</v>
      </c>
      <c r="E3621" t="s">
        <v>16</v>
      </c>
      <c r="F3621" t="s">
        <v>734</v>
      </c>
      <c r="G3621" t="s">
        <v>223</v>
      </c>
      <c r="H3621" t="s">
        <v>302</v>
      </c>
      <c r="I3621" t="s">
        <v>980</v>
      </c>
      <c r="J3621" t="s">
        <v>981</v>
      </c>
      <c r="K3621" s="4">
        <v>46043</v>
      </c>
      <c r="L3621" s="5">
        <v>0.51511574074074074</v>
      </c>
      <c r="M3621" t="s">
        <v>953</v>
      </c>
      <c r="N3621" s="5">
        <v>1.9675925925925926E-4</v>
      </c>
      <c r="O3621" t="s">
        <v>982</v>
      </c>
      <c r="P3621">
        <v>2.1999999999999999E-2</v>
      </c>
      <c r="Q3621">
        <v>20</v>
      </c>
      <c r="R3621" t="s">
        <v>1006</v>
      </c>
      <c r="S3621" t="s">
        <v>994</v>
      </c>
    </row>
    <row r="3622" spans="1:19" x14ac:dyDescent="0.25">
      <c r="A3622" s="54">
        <f>_xlfn.XLOOKUP(B3622,'School Lookup'!D:D,'School Lookup'!F:F,0)</f>
        <v>819500</v>
      </c>
      <c r="B3622" s="54" t="str">
        <f>_xlfn.XLOOKUP(C3622,'School Lookup'!A:A,'School Lookup'!D:D,_xlfn.XLOOKUP(C3622,'School Lookup'!B:B,'School Lookup'!D:D,_xlfn.XLOOKUP(C3622,'School Lookup'!C:C,'School Lookup'!D:D,0)))</f>
        <v>Tansley Primary School</v>
      </c>
      <c r="C3622" t="s">
        <v>30</v>
      </c>
      <c r="D3622" t="s">
        <v>2360</v>
      </c>
      <c r="E3622" t="s">
        <v>16</v>
      </c>
      <c r="F3622" t="s">
        <v>734</v>
      </c>
      <c r="G3622" t="s">
        <v>223</v>
      </c>
      <c r="H3622" t="s">
        <v>302</v>
      </c>
      <c r="I3622" t="s">
        <v>980</v>
      </c>
      <c r="J3622" t="s">
        <v>981</v>
      </c>
      <c r="K3622" s="4">
        <v>46043</v>
      </c>
      <c r="L3622" s="5">
        <v>0.54934027777777783</v>
      </c>
      <c r="M3622" t="s">
        <v>953</v>
      </c>
      <c r="N3622" s="5">
        <v>2.4305555555555555E-4</v>
      </c>
      <c r="O3622" t="s">
        <v>982</v>
      </c>
      <c r="P3622">
        <v>2.7E-2</v>
      </c>
      <c r="Q3622">
        <v>20</v>
      </c>
      <c r="R3622" t="s">
        <v>998</v>
      </c>
      <c r="S3622" t="s">
        <v>987</v>
      </c>
    </row>
    <row r="3623" spans="1:19" x14ac:dyDescent="0.25">
      <c r="A3623" s="54">
        <f>_xlfn.XLOOKUP(B3623,'School Lookup'!D:D,'School Lookup'!F:F,0)</f>
        <v>819500</v>
      </c>
      <c r="B3623" s="54" t="str">
        <f>_xlfn.XLOOKUP(C3623,'School Lookup'!A:A,'School Lookup'!D:D,_xlfn.XLOOKUP(C3623,'School Lookup'!B:B,'School Lookup'!D:D,_xlfn.XLOOKUP(C3623,'School Lookup'!C:C,'School Lookup'!D:D,0)))</f>
        <v>Tansley Primary School</v>
      </c>
      <c r="C3623" t="s">
        <v>30</v>
      </c>
      <c r="D3623" t="s">
        <v>2361</v>
      </c>
      <c r="E3623" t="s">
        <v>16</v>
      </c>
      <c r="F3623" t="s">
        <v>734</v>
      </c>
      <c r="G3623" t="s">
        <v>223</v>
      </c>
      <c r="H3623" t="s">
        <v>302</v>
      </c>
      <c r="I3623" t="s">
        <v>980</v>
      </c>
      <c r="J3623" t="s">
        <v>981</v>
      </c>
      <c r="K3623" s="4">
        <v>46043</v>
      </c>
      <c r="L3623" s="5">
        <v>0.55369212962962966</v>
      </c>
      <c r="M3623" t="s">
        <v>953</v>
      </c>
      <c r="N3623" s="5">
        <v>4.1666666666666669E-4</v>
      </c>
      <c r="O3623" t="s">
        <v>982</v>
      </c>
      <c r="P3623">
        <v>4.3999999999999997E-2</v>
      </c>
      <c r="Q3623">
        <v>20</v>
      </c>
      <c r="R3623" t="s">
        <v>998</v>
      </c>
      <c r="S3623" t="s">
        <v>987</v>
      </c>
    </row>
    <row r="3624" spans="1:19" x14ac:dyDescent="0.25">
      <c r="A3624" s="54">
        <f>_xlfn.XLOOKUP(B3624,'School Lookup'!D:D,'School Lookup'!F:F,0)</f>
        <v>819500</v>
      </c>
      <c r="B3624" s="54" t="str">
        <f>_xlfn.XLOOKUP(C3624,'School Lookup'!A:A,'School Lookup'!D:D,_xlfn.XLOOKUP(C3624,'School Lookup'!B:B,'School Lookup'!D:D,_xlfn.XLOOKUP(C3624,'School Lookup'!C:C,'School Lookup'!D:D,0)))</f>
        <v>Tansley Primary School</v>
      </c>
      <c r="C3624" t="s">
        <v>30</v>
      </c>
      <c r="D3624" t="s">
        <v>1022</v>
      </c>
      <c r="E3624" t="s">
        <v>16</v>
      </c>
      <c r="F3624" t="s">
        <v>734</v>
      </c>
      <c r="G3624" t="s">
        <v>223</v>
      </c>
      <c r="H3624" t="s">
        <v>302</v>
      </c>
      <c r="I3624" t="s">
        <v>980</v>
      </c>
      <c r="J3624" t="s">
        <v>959</v>
      </c>
      <c r="K3624" s="4">
        <v>46043</v>
      </c>
      <c r="L3624" s="5">
        <v>0.27099537037037036</v>
      </c>
      <c r="M3624" t="s">
        <v>953</v>
      </c>
      <c r="N3624" s="5">
        <v>2.3148148148148149E-4</v>
      </c>
      <c r="O3624" t="s">
        <v>1023</v>
      </c>
      <c r="P3624">
        <v>2.1999999999999999E-2</v>
      </c>
      <c r="Q3624">
        <v>20</v>
      </c>
      <c r="R3624" t="s">
        <v>1024</v>
      </c>
      <c r="S3624" t="s">
        <v>966</v>
      </c>
    </row>
    <row r="3625" spans="1:19" x14ac:dyDescent="0.25">
      <c r="A3625" s="54">
        <f>_xlfn.XLOOKUP(B3625,'School Lookup'!D:D,'School Lookup'!F:F,0)</f>
        <v>819500</v>
      </c>
      <c r="B3625" s="54" t="str">
        <f>_xlfn.XLOOKUP(C3625,'School Lookup'!A:A,'School Lookup'!D:D,_xlfn.XLOOKUP(C3625,'School Lookup'!B:B,'School Lookup'!D:D,_xlfn.XLOOKUP(C3625,'School Lookup'!C:C,'School Lookup'!D:D,0)))</f>
        <v>Tansley Primary School</v>
      </c>
      <c r="C3625" t="s">
        <v>30</v>
      </c>
      <c r="D3625" t="s">
        <v>1022</v>
      </c>
      <c r="E3625" t="s">
        <v>16</v>
      </c>
      <c r="F3625" t="s">
        <v>734</v>
      </c>
      <c r="G3625" t="s">
        <v>223</v>
      </c>
      <c r="H3625" t="s">
        <v>302</v>
      </c>
      <c r="I3625" t="s">
        <v>980</v>
      </c>
      <c r="J3625" t="s">
        <v>959</v>
      </c>
      <c r="K3625" s="4">
        <v>46043</v>
      </c>
      <c r="L3625" s="5">
        <v>0.72238425925925931</v>
      </c>
      <c r="M3625" t="s">
        <v>953</v>
      </c>
      <c r="N3625" s="5">
        <v>2.5462962962962961E-4</v>
      </c>
      <c r="O3625" t="s">
        <v>1023</v>
      </c>
      <c r="P3625">
        <v>2.1999999999999999E-2</v>
      </c>
      <c r="Q3625">
        <v>20</v>
      </c>
      <c r="R3625" t="s">
        <v>1024</v>
      </c>
      <c r="S3625" t="s">
        <v>966</v>
      </c>
    </row>
    <row r="3626" spans="1:19" x14ac:dyDescent="0.25">
      <c r="A3626" s="54">
        <f>_xlfn.XLOOKUP(B3626,'School Lookup'!D:D,'School Lookup'!F:F,0)</f>
        <v>819500</v>
      </c>
      <c r="B3626" s="54" t="str">
        <f>_xlfn.XLOOKUP(C3626,'School Lookup'!A:A,'School Lookup'!D:D,_xlfn.XLOOKUP(C3626,'School Lookup'!B:B,'School Lookup'!D:D,_xlfn.XLOOKUP(C3626,'School Lookup'!C:C,'School Lookup'!D:D,0)))</f>
        <v>Tansley Primary School</v>
      </c>
      <c r="C3626" t="s">
        <v>30</v>
      </c>
      <c r="D3626" t="s">
        <v>1134</v>
      </c>
      <c r="E3626" t="s">
        <v>16</v>
      </c>
      <c r="F3626" t="s">
        <v>734</v>
      </c>
      <c r="G3626" t="s">
        <v>223</v>
      </c>
      <c r="H3626" t="s">
        <v>302</v>
      </c>
      <c r="I3626" t="s">
        <v>980</v>
      </c>
      <c r="J3626" t="s">
        <v>959</v>
      </c>
      <c r="K3626" s="4">
        <v>46043</v>
      </c>
      <c r="L3626" s="5">
        <v>0.63167824074074075</v>
      </c>
      <c r="M3626" t="s">
        <v>953</v>
      </c>
      <c r="N3626" s="5">
        <v>2.5231481481481481E-3</v>
      </c>
      <c r="O3626" t="s">
        <v>960</v>
      </c>
      <c r="P3626">
        <v>3.2000000000000001E-2</v>
      </c>
      <c r="Q3626">
        <v>20</v>
      </c>
      <c r="R3626" t="s">
        <v>978</v>
      </c>
      <c r="S3626" t="s">
        <v>966</v>
      </c>
    </row>
    <row r="3627" spans="1:19" x14ac:dyDescent="0.25">
      <c r="A3627" s="54">
        <f>_xlfn.XLOOKUP(B3627,'School Lookup'!D:D,'School Lookup'!F:F,0)</f>
        <v>755828</v>
      </c>
      <c r="B3627" s="54" t="str">
        <f>_xlfn.XLOOKUP(C3627,'School Lookup'!A:A,'School Lookup'!D:D,_xlfn.XLOOKUP(C3627,'School Lookup'!B:B,'School Lookup'!D:D,_xlfn.XLOOKUP(C3627,'School Lookup'!C:C,'School Lookup'!D:D,0)))</f>
        <v>Hartshorne CE Primary School</v>
      </c>
      <c r="C3627" t="s">
        <v>36</v>
      </c>
      <c r="D3627" t="s">
        <v>1784</v>
      </c>
      <c r="E3627" t="s">
        <v>16</v>
      </c>
      <c r="F3627" t="s">
        <v>734</v>
      </c>
      <c r="G3627" t="s">
        <v>236</v>
      </c>
      <c r="H3627" t="s">
        <v>760</v>
      </c>
      <c r="I3627" t="s">
        <v>980</v>
      </c>
      <c r="J3627" t="s">
        <v>959</v>
      </c>
      <c r="K3627" s="4">
        <v>46043</v>
      </c>
      <c r="L3627" s="5">
        <v>0.42569444444444443</v>
      </c>
      <c r="M3627" t="s">
        <v>953</v>
      </c>
      <c r="N3627" s="5">
        <v>3.7615740740740739E-3</v>
      </c>
      <c r="O3627" t="s">
        <v>960</v>
      </c>
      <c r="P3627">
        <v>4.7E-2</v>
      </c>
      <c r="Q3627">
        <v>20</v>
      </c>
      <c r="R3627" t="s">
        <v>1223</v>
      </c>
      <c r="S3627" t="s">
        <v>966</v>
      </c>
    </row>
    <row r="3628" spans="1:19" x14ac:dyDescent="0.25">
      <c r="A3628" s="54">
        <f>_xlfn.XLOOKUP(B3628,'School Lookup'!D:D,'School Lookup'!F:F,0)</f>
        <v>755828</v>
      </c>
      <c r="B3628" s="54" t="str">
        <f>_xlfn.XLOOKUP(C3628,'School Lookup'!A:A,'School Lookup'!D:D,_xlfn.XLOOKUP(C3628,'School Lookup'!B:B,'School Lookup'!D:D,_xlfn.XLOOKUP(C3628,'School Lookup'!C:C,'School Lookup'!D:D,0)))</f>
        <v>Hartshorne CE Primary School</v>
      </c>
      <c r="C3628" t="s">
        <v>36</v>
      </c>
      <c r="D3628" t="s">
        <v>2362</v>
      </c>
      <c r="E3628" t="s">
        <v>16</v>
      </c>
      <c r="F3628" t="s">
        <v>734</v>
      </c>
      <c r="G3628" t="s">
        <v>236</v>
      </c>
      <c r="H3628" t="s">
        <v>760</v>
      </c>
      <c r="I3628" t="s">
        <v>980</v>
      </c>
      <c r="J3628" t="s">
        <v>959</v>
      </c>
      <c r="K3628" s="4">
        <v>46043</v>
      </c>
      <c r="L3628" s="5">
        <v>0.51111111111111107</v>
      </c>
      <c r="M3628" t="s">
        <v>953</v>
      </c>
      <c r="N3628" s="5">
        <v>5.0925925925925921E-4</v>
      </c>
      <c r="O3628" t="s">
        <v>960</v>
      </c>
      <c r="P3628">
        <v>2.1999999999999999E-2</v>
      </c>
      <c r="Q3628">
        <v>20</v>
      </c>
      <c r="R3628" t="s">
        <v>2363</v>
      </c>
      <c r="S3628" t="s">
        <v>966</v>
      </c>
    </row>
    <row r="3629" spans="1:19" x14ac:dyDescent="0.25">
      <c r="A3629" s="54">
        <f>_xlfn.XLOOKUP(B3629,'School Lookup'!D:D,'School Lookup'!F:F,0)</f>
        <v>755828</v>
      </c>
      <c r="B3629" s="54" t="str">
        <f>_xlfn.XLOOKUP(C3629,'School Lookup'!A:A,'School Lookup'!D:D,_xlfn.XLOOKUP(C3629,'School Lookup'!B:B,'School Lookup'!D:D,_xlfn.XLOOKUP(C3629,'School Lookup'!C:C,'School Lookup'!D:D,0)))</f>
        <v>Hartshorne CE Primary School</v>
      </c>
      <c r="C3629" t="s">
        <v>36</v>
      </c>
      <c r="D3629" t="s">
        <v>2362</v>
      </c>
      <c r="E3629" t="s">
        <v>16</v>
      </c>
      <c r="F3629" t="s">
        <v>734</v>
      </c>
      <c r="G3629" t="s">
        <v>236</v>
      </c>
      <c r="H3629" t="s">
        <v>760</v>
      </c>
      <c r="I3629" t="s">
        <v>980</v>
      </c>
      <c r="J3629" t="s">
        <v>959</v>
      </c>
      <c r="K3629" s="4">
        <v>46043</v>
      </c>
      <c r="L3629" s="5">
        <v>0.51736111111111116</v>
      </c>
      <c r="M3629" t="s">
        <v>953</v>
      </c>
      <c r="N3629" s="5">
        <v>5.7870370370370373E-5</v>
      </c>
      <c r="O3629" t="s">
        <v>960</v>
      </c>
      <c r="P3629">
        <v>2.1999999999999999E-2</v>
      </c>
      <c r="Q3629">
        <v>20</v>
      </c>
      <c r="R3629" t="s">
        <v>2363</v>
      </c>
      <c r="S3629" t="s">
        <v>966</v>
      </c>
    </row>
    <row r="3630" spans="1:19" x14ac:dyDescent="0.25">
      <c r="A3630" s="54">
        <f>_xlfn.XLOOKUP(B3630,'School Lookup'!D:D,'School Lookup'!F:F,0)</f>
        <v>755828</v>
      </c>
      <c r="B3630" s="54" t="str">
        <f>_xlfn.XLOOKUP(C3630,'School Lookup'!A:A,'School Lookup'!D:D,_xlfn.XLOOKUP(C3630,'School Lookup'!B:B,'School Lookup'!D:D,_xlfn.XLOOKUP(C3630,'School Lookup'!C:C,'School Lookup'!D:D,0)))</f>
        <v>Hartshorne CE Primary School</v>
      </c>
      <c r="C3630" t="s">
        <v>36</v>
      </c>
      <c r="D3630" t="s">
        <v>2362</v>
      </c>
      <c r="E3630" t="s">
        <v>16</v>
      </c>
      <c r="F3630" t="s">
        <v>734</v>
      </c>
      <c r="G3630" t="s">
        <v>236</v>
      </c>
      <c r="H3630" t="s">
        <v>760</v>
      </c>
      <c r="I3630" t="s">
        <v>980</v>
      </c>
      <c r="J3630" t="s">
        <v>959</v>
      </c>
      <c r="K3630" s="4">
        <v>46043</v>
      </c>
      <c r="L3630" s="5">
        <v>0.5180555555555556</v>
      </c>
      <c r="M3630" t="s">
        <v>953</v>
      </c>
      <c r="N3630" s="5">
        <v>9.525462962962963E-3</v>
      </c>
      <c r="O3630" t="s">
        <v>960</v>
      </c>
      <c r="P3630">
        <v>0.11700000000000001</v>
      </c>
      <c r="Q3630">
        <v>20</v>
      </c>
      <c r="R3630" t="s">
        <v>2363</v>
      </c>
      <c r="S3630" t="s">
        <v>966</v>
      </c>
    </row>
    <row r="3631" spans="1:19" x14ac:dyDescent="0.25">
      <c r="A3631" s="54">
        <f>_xlfn.XLOOKUP(B3631,'School Lookup'!D:D,'School Lookup'!F:F,0)</f>
        <v>755828</v>
      </c>
      <c r="B3631" s="54" t="str">
        <f>_xlfn.XLOOKUP(C3631,'School Lookup'!A:A,'School Lookup'!D:D,_xlfn.XLOOKUP(C3631,'School Lookup'!B:B,'School Lookup'!D:D,_xlfn.XLOOKUP(C3631,'School Lookup'!C:C,'School Lookup'!D:D,0)))</f>
        <v>Hartshorne CE Primary School</v>
      </c>
      <c r="C3631" t="s">
        <v>36</v>
      </c>
      <c r="D3631" t="s">
        <v>1014</v>
      </c>
      <c r="E3631" t="s">
        <v>16</v>
      </c>
      <c r="F3631" t="s">
        <v>734</v>
      </c>
      <c r="G3631" t="s">
        <v>236</v>
      </c>
      <c r="H3631" t="s">
        <v>760</v>
      </c>
      <c r="I3631" t="s">
        <v>980</v>
      </c>
      <c r="J3631" t="s">
        <v>981</v>
      </c>
      <c r="K3631" s="4">
        <v>46043</v>
      </c>
      <c r="L3631" s="5">
        <v>0.39305555555555555</v>
      </c>
      <c r="M3631" t="s">
        <v>953</v>
      </c>
      <c r="N3631" s="5">
        <v>6.9444444444444441E-3</v>
      </c>
      <c r="O3631" t="s">
        <v>982</v>
      </c>
      <c r="P3631">
        <v>0.71</v>
      </c>
      <c r="Q3631">
        <v>20</v>
      </c>
      <c r="R3631" t="s">
        <v>998</v>
      </c>
      <c r="S3631" t="s">
        <v>987</v>
      </c>
    </row>
    <row r="3632" spans="1:19" x14ac:dyDescent="0.25">
      <c r="A3632" s="54">
        <f>_xlfn.XLOOKUP(B3632,'School Lookup'!D:D,'School Lookup'!F:F,0)</f>
        <v>823392</v>
      </c>
      <c r="B3632" s="54" t="str">
        <f>_xlfn.XLOOKUP(C3632,'School Lookup'!A:A,'School Lookup'!D:D,_xlfn.XLOOKUP(C3632,'School Lookup'!B:B,'School Lookup'!D:D,_xlfn.XLOOKUP(C3632,'School Lookup'!C:C,'School Lookup'!D:D,0)))</f>
        <v>Fitz Herbert C of E VA Primary School</v>
      </c>
      <c r="C3632" t="s">
        <v>18</v>
      </c>
      <c r="D3632" t="s">
        <v>1063</v>
      </c>
      <c r="E3632" t="s">
        <v>16</v>
      </c>
      <c r="F3632" t="s">
        <v>734</v>
      </c>
      <c r="G3632" t="s">
        <v>134</v>
      </c>
      <c r="H3632" t="s">
        <v>347</v>
      </c>
      <c r="I3632" t="s">
        <v>958</v>
      </c>
      <c r="J3632" t="s">
        <v>959</v>
      </c>
      <c r="K3632" s="4">
        <v>46043</v>
      </c>
      <c r="L3632" s="5">
        <v>0.37752314814814814</v>
      </c>
      <c r="M3632" t="s">
        <v>953</v>
      </c>
      <c r="N3632" s="5">
        <v>3.3912037037037036E-3</v>
      </c>
      <c r="O3632" t="s">
        <v>960</v>
      </c>
      <c r="P3632">
        <v>0</v>
      </c>
      <c r="Q3632">
        <v>20</v>
      </c>
      <c r="R3632" t="s">
        <v>955</v>
      </c>
    </row>
    <row r="3633" spans="1:19" x14ac:dyDescent="0.25">
      <c r="A3633" s="54">
        <f>_xlfn.XLOOKUP(B3633,'School Lookup'!D:D,'School Lookup'!F:F,0)</f>
        <v>823392</v>
      </c>
      <c r="B3633" s="54" t="str">
        <f>_xlfn.XLOOKUP(C3633,'School Lookup'!A:A,'School Lookup'!D:D,_xlfn.XLOOKUP(C3633,'School Lookup'!B:B,'School Lookup'!D:D,_xlfn.XLOOKUP(C3633,'School Lookup'!C:C,'School Lookup'!D:D,0)))</f>
        <v>Fitz Herbert C of E VA Primary School</v>
      </c>
      <c r="C3633" t="s">
        <v>18</v>
      </c>
      <c r="D3633" t="s">
        <v>1066</v>
      </c>
      <c r="E3633" t="s">
        <v>16</v>
      </c>
      <c r="F3633" t="s">
        <v>734</v>
      </c>
      <c r="G3633" t="s">
        <v>134</v>
      </c>
      <c r="H3633" t="s">
        <v>347</v>
      </c>
      <c r="I3633" t="s">
        <v>958</v>
      </c>
      <c r="J3633" t="s">
        <v>959</v>
      </c>
      <c r="K3633" s="4">
        <v>46043</v>
      </c>
      <c r="L3633" s="5">
        <v>0.38490740740740742</v>
      </c>
      <c r="M3633" t="s">
        <v>953</v>
      </c>
      <c r="N3633" s="5">
        <v>2.8935185185185184E-4</v>
      </c>
      <c r="O3633" t="s">
        <v>960</v>
      </c>
      <c r="P3633">
        <v>0</v>
      </c>
      <c r="Q3633">
        <v>20</v>
      </c>
      <c r="R3633" t="s">
        <v>974</v>
      </c>
      <c r="S3633" t="s">
        <v>955</v>
      </c>
    </row>
    <row r="3634" spans="1:19" x14ac:dyDescent="0.25">
      <c r="A3634" s="54">
        <f>_xlfn.XLOOKUP(B3634,'School Lookup'!D:D,'School Lookup'!F:F,0)</f>
        <v>823392</v>
      </c>
      <c r="B3634" s="54" t="str">
        <f>_xlfn.XLOOKUP(C3634,'School Lookup'!A:A,'School Lookup'!D:D,_xlfn.XLOOKUP(C3634,'School Lookup'!B:B,'School Lookup'!D:D,_xlfn.XLOOKUP(C3634,'School Lookup'!C:C,'School Lookup'!D:D,0)))</f>
        <v>Fitz Herbert C of E VA Primary School</v>
      </c>
      <c r="C3634" t="s">
        <v>18</v>
      </c>
      <c r="D3634" t="s">
        <v>1780</v>
      </c>
      <c r="E3634" t="s">
        <v>16</v>
      </c>
      <c r="F3634" t="s">
        <v>734</v>
      </c>
      <c r="G3634" t="s">
        <v>134</v>
      </c>
      <c r="H3634" t="s">
        <v>347</v>
      </c>
      <c r="I3634" t="s">
        <v>958</v>
      </c>
      <c r="J3634" t="s">
        <v>959</v>
      </c>
      <c r="K3634" s="4">
        <v>46043</v>
      </c>
      <c r="L3634" s="5">
        <v>0.39196759259259262</v>
      </c>
      <c r="M3634" t="s">
        <v>953</v>
      </c>
      <c r="N3634" s="5">
        <v>1.5046296296296297E-4</v>
      </c>
      <c r="O3634" t="s">
        <v>960</v>
      </c>
      <c r="P3634">
        <v>0</v>
      </c>
      <c r="Q3634">
        <v>20</v>
      </c>
      <c r="R3634" t="s">
        <v>1028</v>
      </c>
      <c r="S3634" t="s">
        <v>966</v>
      </c>
    </row>
    <row r="3635" spans="1:19" x14ac:dyDescent="0.25">
      <c r="A3635" s="54">
        <f>_xlfn.XLOOKUP(B3635,'School Lookup'!D:D,'School Lookup'!F:F,0)</f>
        <v>823392</v>
      </c>
      <c r="B3635" s="54" t="str">
        <f>_xlfn.XLOOKUP(C3635,'School Lookup'!A:A,'School Lookup'!D:D,_xlfn.XLOOKUP(C3635,'School Lookup'!B:B,'School Lookup'!D:D,_xlfn.XLOOKUP(C3635,'School Lookup'!C:C,'School Lookup'!D:D,0)))</f>
        <v>Fitz Herbert C of E VA Primary School</v>
      </c>
      <c r="C3635" t="s">
        <v>18</v>
      </c>
      <c r="D3635" t="s">
        <v>1780</v>
      </c>
      <c r="E3635" t="s">
        <v>16</v>
      </c>
      <c r="F3635" t="s">
        <v>734</v>
      </c>
      <c r="G3635" t="s">
        <v>134</v>
      </c>
      <c r="H3635" t="s">
        <v>347</v>
      </c>
      <c r="I3635" t="s">
        <v>958</v>
      </c>
      <c r="J3635" t="s">
        <v>959</v>
      </c>
      <c r="K3635" s="4">
        <v>46043</v>
      </c>
      <c r="L3635" s="5">
        <v>0.39302083333333332</v>
      </c>
      <c r="M3635" t="s">
        <v>953</v>
      </c>
      <c r="N3635" s="5">
        <v>3.8194444444444446E-4</v>
      </c>
      <c r="O3635" t="s">
        <v>960</v>
      </c>
      <c r="P3635">
        <v>0</v>
      </c>
      <c r="Q3635">
        <v>20</v>
      </c>
      <c r="R3635" t="s">
        <v>1028</v>
      </c>
      <c r="S3635" t="s">
        <v>966</v>
      </c>
    </row>
    <row r="3636" spans="1:19" x14ac:dyDescent="0.25">
      <c r="A3636" s="54">
        <f>_xlfn.XLOOKUP(B3636,'School Lookup'!D:D,'School Lookup'!F:F,0)</f>
        <v>823392</v>
      </c>
      <c r="B3636" s="54" t="str">
        <f>_xlfn.XLOOKUP(C3636,'School Lookup'!A:A,'School Lookup'!D:D,_xlfn.XLOOKUP(C3636,'School Lookup'!B:B,'School Lookup'!D:D,_xlfn.XLOOKUP(C3636,'School Lookup'!C:C,'School Lookup'!D:D,0)))</f>
        <v>Fitz Herbert C of E VA Primary School</v>
      </c>
      <c r="C3636" t="s">
        <v>18</v>
      </c>
      <c r="D3636" t="s">
        <v>1027</v>
      </c>
      <c r="E3636" t="s">
        <v>16</v>
      </c>
      <c r="F3636" t="s">
        <v>734</v>
      </c>
      <c r="G3636" t="s">
        <v>134</v>
      </c>
      <c r="H3636" t="s">
        <v>347</v>
      </c>
      <c r="I3636" t="s">
        <v>958</v>
      </c>
      <c r="J3636" t="s">
        <v>959</v>
      </c>
      <c r="K3636" s="4">
        <v>46043</v>
      </c>
      <c r="L3636" s="5">
        <v>0.41438657407407409</v>
      </c>
      <c r="M3636" t="s">
        <v>953</v>
      </c>
      <c r="N3636" s="5">
        <v>3.5879629629629629E-4</v>
      </c>
      <c r="O3636" t="s">
        <v>960</v>
      </c>
      <c r="P3636">
        <v>0</v>
      </c>
      <c r="Q3636">
        <v>20</v>
      </c>
      <c r="R3636" t="s">
        <v>1028</v>
      </c>
      <c r="S3636" t="s">
        <v>966</v>
      </c>
    </row>
    <row r="3637" spans="1:19" x14ac:dyDescent="0.25">
      <c r="A3637" s="54">
        <f>_xlfn.XLOOKUP(B3637,'School Lookup'!D:D,'School Lookup'!F:F,0)</f>
        <v>823392</v>
      </c>
      <c r="B3637" s="54" t="str">
        <f>_xlfn.XLOOKUP(C3637,'School Lookup'!A:A,'School Lookup'!D:D,_xlfn.XLOOKUP(C3637,'School Lookup'!B:B,'School Lookup'!D:D,_xlfn.XLOOKUP(C3637,'School Lookup'!C:C,'School Lookup'!D:D,0)))</f>
        <v>Fitz Herbert C of E VA Primary School</v>
      </c>
      <c r="C3637" t="s">
        <v>18</v>
      </c>
      <c r="D3637" t="s">
        <v>1066</v>
      </c>
      <c r="E3637" t="s">
        <v>16</v>
      </c>
      <c r="F3637" t="s">
        <v>734</v>
      </c>
      <c r="G3637" t="s">
        <v>134</v>
      </c>
      <c r="H3637" t="s">
        <v>347</v>
      </c>
      <c r="I3637" t="s">
        <v>958</v>
      </c>
      <c r="J3637" t="s">
        <v>959</v>
      </c>
      <c r="K3637" s="4">
        <v>46043</v>
      </c>
      <c r="L3637" s="5">
        <v>0.41767361111111112</v>
      </c>
      <c r="M3637" t="s">
        <v>953</v>
      </c>
      <c r="N3637" s="5">
        <v>2.4074074074074076E-3</v>
      </c>
      <c r="O3637" t="s">
        <v>960</v>
      </c>
      <c r="P3637">
        <v>0</v>
      </c>
      <c r="Q3637">
        <v>20</v>
      </c>
      <c r="R3637" t="s">
        <v>974</v>
      </c>
      <c r="S3637" t="s">
        <v>955</v>
      </c>
    </row>
    <row r="3638" spans="1:19" x14ac:dyDescent="0.25">
      <c r="A3638" s="54">
        <f>_xlfn.XLOOKUP(B3638,'School Lookup'!D:D,'School Lookup'!F:F,0)</f>
        <v>823392</v>
      </c>
      <c r="B3638" s="54" t="str">
        <f>_xlfn.XLOOKUP(C3638,'School Lookup'!A:A,'School Lookup'!D:D,_xlfn.XLOOKUP(C3638,'School Lookup'!B:B,'School Lookup'!D:D,_xlfn.XLOOKUP(C3638,'School Lookup'!C:C,'School Lookup'!D:D,0)))</f>
        <v>Fitz Herbert C of E VA Primary School</v>
      </c>
      <c r="C3638" t="s">
        <v>18</v>
      </c>
      <c r="D3638">
        <v>619</v>
      </c>
      <c r="E3638" t="s">
        <v>16</v>
      </c>
      <c r="F3638" t="s">
        <v>734</v>
      </c>
      <c r="G3638" t="s">
        <v>134</v>
      </c>
      <c r="H3638" t="s">
        <v>347</v>
      </c>
      <c r="I3638" t="s">
        <v>958</v>
      </c>
      <c r="J3638" t="s">
        <v>959</v>
      </c>
      <c r="K3638" s="4">
        <v>46043</v>
      </c>
      <c r="L3638" s="5">
        <v>0.48969907407407409</v>
      </c>
      <c r="M3638" t="s">
        <v>953</v>
      </c>
      <c r="N3638" s="5">
        <v>7.8703703703703705E-4</v>
      </c>
      <c r="O3638" t="s">
        <v>960</v>
      </c>
      <c r="P3638">
        <v>0</v>
      </c>
      <c r="Q3638">
        <v>20</v>
      </c>
      <c r="R3638" t="s">
        <v>975</v>
      </c>
      <c r="S3638" t="s">
        <v>976</v>
      </c>
    </row>
    <row r="3639" spans="1:19" x14ac:dyDescent="0.25">
      <c r="A3639" s="54">
        <f>_xlfn.XLOOKUP(B3639,'School Lookup'!D:D,'School Lookup'!F:F,0)</f>
        <v>417101</v>
      </c>
      <c r="B3639" s="54" t="str">
        <f>_xlfn.XLOOKUP(C3639,'School Lookup'!A:A,'School Lookup'!D:D,_xlfn.XLOOKUP(C3639,'School Lookup'!B:B,'School Lookup'!D:D,_xlfn.XLOOKUP(C3639,'School Lookup'!C:C,'School Lookup'!D:D,0)))</f>
        <v>Church Broughton CE Controlled Primary School</v>
      </c>
      <c r="C3639" t="s">
        <v>21</v>
      </c>
      <c r="D3639" t="s">
        <v>2364</v>
      </c>
      <c r="E3639" t="s">
        <v>16</v>
      </c>
      <c r="F3639" t="s">
        <v>734</v>
      </c>
      <c r="G3639" t="s">
        <v>220</v>
      </c>
      <c r="H3639" t="s">
        <v>761</v>
      </c>
      <c r="I3639" t="s">
        <v>980</v>
      </c>
      <c r="J3639" t="s">
        <v>981</v>
      </c>
      <c r="K3639" s="4">
        <v>46043</v>
      </c>
      <c r="L3639" s="5">
        <v>0.4261226851851852</v>
      </c>
      <c r="M3639" t="s">
        <v>953</v>
      </c>
      <c r="N3639" s="5">
        <v>7.7546296296296293E-4</v>
      </c>
      <c r="O3639" t="s">
        <v>982</v>
      </c>
      <c r="P3639">
        <v>8.1000000000000003E-2</v>
      </c>
      <c r="Q3639">
        <v>20</v>
      </c>
      <c r="R3639" t="s">
        <v>983</v>
      </c>
      <c r="S3639" t="s">
        <v>984</v>
      </c>
    </row>
    <row r="3640" spans="1:19" x14ac:dyDescent="0.25">
      <c r="A3640" s="54">
        <f>_xlfn.XLOOKUP(B3640,'School Lookup'!D:D,'School Lookup'!F:F,0)</f>
        <v>417101</v>
      </c>
      <c r="B3640" s="54" t="str">
        <f>_xlfn.XLOOKUP(C3640,'School Lookup'!A:A,'School Lookup'!D:D,_xlfn.XLOOKUP(C3640,'School Lookup'!B:B,'School Lookup'!D:D,_xlfn.XLOOKUP(C3640,'School Lookup'!C:C,'School Lookup'!D:D,0)))</f>
        <v>Church Broughton CE Controlled Primary School</v>
      </c>
      <c r="C3640" t="s">
        <v>21</v>
      </c>
      <c r="D3640" t="s">
        <v>2365</v>
      </c>
      <c r="E3640" t="s">
        <v>16</v>
      </c>
      <c r="F3640" t="s">
        <v>734</v>
      </c>
      <c r="G3640" t="s">
        <v>220</v>
      </c>
      <c r="H3640" t="s">
        <v>761</v>
      </c>
      <c r="I3640" t="s">
        <v>980</v>
      </c>
      <c r="J3640" t="s">
        <v>959</v>
      </c>
      <c r="K3640" s="4">
        <v>46043</v>
      </c>
      <c r="L3640" s="5">
        <v>0.42843750000000003</v>
      </c>
      <c r="M3640" t="s">
        <v>953</v>
      </c>
      <c r="N3640" s="5">
        <v>1.0185185185185184E-3</v>
      </c>
      <c r="O3640" t="s">
        <v>960</v>
      </c>
      <c r="P3640">
        <v>2.1999999999999999E-2</v>
      </c>
      <c r="Q3640">
        <v>20</v>
      </c>
      <c r="R3640" t="s">
        <v>1668</v>
      </c>
      <c r="S3640" t="s">
        <v>966</v>
      </c>
    </row>
    <row r="3641" spans="1:19" x14ac:dyDescent="0.25">
      <c r="A3641" s="54">
        <f>_xlfn.XLOOKUP(B3641,'School Lookup'!D:D,'School Lookup'!F:F,0)</f>
        <v>417101</v>
      </c>
      <c r="B3641" s="54" t="str">
        <f>_xlfn.XLOOKUP(C3641,'School Lookup'!A:A,'School Lookup'!D:D,_xlfn.XLOOKUP(C3641,'School Lookup'!B:B,'School Lookup'!D:D,_xlfn.XLOOKUP(C3641,'School Lookup'!C:C,'School Lookup'!D:D,0)))</f>
        <v>Church Broughton CE Controlled Primary School</v>
      </c>
      <c r="C3641" t="s">
        <v>21</v>
      </c>
      <c r="D3641" t="s">
        <v>2366</v>
      </c>
      <c r="E3641" t="s">
        <v>16</v>
      </c>
      <c r="F3641" t="s">
        <v>734</v>
      </c>
      <c r="G3641" t="s">
        <v>220</v>
      </c>
      <c r="H3641" t="s">
        <v>761</v>
      </c>
      <c r="I3641" t="s">
        <v>980</v>
      </c>
      <c r="J3641" t="s">
        <v>959</v>
      </c>
      <c r="K3641" s="4">
        <v>46043</v>
      </c>
      <c r="L3641" s="5">
        <v>0.43035879629629631</v>
      </c>
      <c r="M3641" t="s">
        <v>953</v>
      </c>
      <c r="N3641" s="5">
        <v>2.673611111111111E-3</v>
      </c>
      <c r="O3641" t="s">
        <v>960</v>
      </c>
      <c r="P3641">
        <v>3.3000000000000002E-2</v>
      </c>
      <c r="Q3641">
        <v>20</v>
      </c>
      <c r="R3641" t="s">
        <v>2367</v>
      </c>
      <c r="S3641" t="s">
        <v>966</v>
      </c>
    </row>
    <row r="3642" spans="1:19" x14ac:dyDescent="0.25">
      <c r="A3642" s="54">
        <f>_xlfn.XLOOKUP(B3642,'School Lookup'!D:D,'School Lookup'!F:F,0)</f>
        <v>417101</v>
      </c>
      <c r="B3642" s="54" t="str">
        <f>_xlfn.XLOOKUP(C3642,'School Lookup'!A:A,'School Lookup'!D:D,_xlfn.XLOOKUP(C3642,'School Lookup'!B:B,'School Lookup'!D:D,_xlfn.XLOOKUP(C3642,'School Lookup'!C:C,'School Lookup'!D:D,0)))</f>
        <v>Church Broughton CE Controlled Primary School</v>
      </c>
      <c r="C3642" t="s">
        <v>21</v>
      </c>
      <c r="D3642" t="s">
        <v>1426</v>
      </c>
      <c r="E3642" t="s">
        <v>16</v>
      </c>
      <c r="F3642" t="s">
        <v>734</v>
      </c>
      <c r="G3642" t="s">
        <v>220</v>
      </c>
      <c r="H3642" t="s">
        <v>761</v>
      </c>
      <c r="I3642" t="s">
        <v>980</v>
      </c>
      <c r="J3642" t="s">
        <v>959</v>
      </c>
      <c r="K3642" s="4">
        <v>46043</v>
      </c>
      <c r="L3642" s="5">
        <v>0.43796296296296294</v>
      </c>
      <c r="M3642" t="s">
        <v>953</v>
      </c>
      <c r="N3642" s="5">
        <v>2.8124999999999999E-3</v>
      </c>
      <c r="O3642" t="s">
        <v>960</v>
      </c>
      <c r="P3642">
        <v>3.5000000000000003E-2</v>
      </c>
      <c r="Q3642">
        <v>20</v>
      </c>
      <c r="R3642" t="s">
        <v>1195</v>
      </c>
      <c r="S3642" t="s">
        <v>966</v>
      </c>
    </row>
    <row r="3643" spans="1:19" x14ac:dyDescent="0.25">
      <c r="A3643" s="54">
        <f>_xlfn.XLOOKUP(B3643,'School Lookup'!D:D,'School Lookup'!F:F,0)</f>
        <v>417101</v>
      </c>
      <c r="B3643" s="54" t="str">
        <f>_xlfn.XLOOKUP(C3643,'School Lookup'!A:A,'School Lookup'!D:D,_xlfn.XLOOKUP(C3643,'School Lookup'!B:B,'School Lookup'!D:D,_xlfn.XLOOKUP(C3643,'School Lookup'!C:C,'School Lookup'!D:D,0)))</f>
        <v>Church Broughton CE Controlled Primary School</v>
      </c>
      <c r="C3643" t="s">
        <v>21</v>
      </c>
      <c r="D3643" t="s">
        <v>1521</v>
      </c>
      <c r="E3643" t="s">
        <v>16</v>
      </c>
      <c r="F3643" t="s">
        <v>734</v>
      </c>
      <c r="G3643" t="s">
        <v>220</v>
      </c>
      <c r="H3643" t="s">
        <v>761</v>
      </c>
      <c r="I3643" t="s">
        <v>980</v>
      </c>
      <c r="J3643" t="s">
        <v>959</v>
      </c>
      <c r="K3643" s="4">
        <v>46043</v>
      </c>
      <c r="L3643" s="5">
        <v>0.51859953703703698</v>
      </c>
      <c r="M3643" t="s">
        <v>953</v>
      </c>
      <c r="N3643" s="5">
        <v>1.0879629629629629E-3</v>
      </c>
      <c r="O3643" t="s">
        <v>960</v>
      </c>
      <c r="P3643">
        <v>2.1999999999999999E-2</v>
      </c>
      <c r="Q3643">
        <v>20</v>
      </c>
      <c r="R3643" t="s">
        <v>1195</v>
      </c>
      <c r="S3643" t="s">
        <v>966</v>
      </c>
    </row>
    <row r="3644" spans="1:19" x14ac:dyDescent="0.25">
      <c r="A3644" s="54">
        <f>_xlfn.XLOOKUP(B3644,'School Lookup'!D:D,'School Lookup'!F:F,0)</f>
        <v>417101</v>
      </c>
      <c r="B3644" s="54" t="str">
        <f>_xlfn.XLOOKUP(C3644,'School Lookup'!A:A,'School Lookup'!D:D,_xlfn.XLOOKUP(C3644,'School Lookup'!B:B,'School Lookup'!D:D,_xlfn.XLOOKUP(C3644,'School Lookup'!C:C,'School Lookup'!D:D,0)))</f>
        <v>Church Broughton CE Controlled Primary School</v>
      </c>
      <c r="C3644" t="s">
        <v>21</v>
      </c>
      <c r="D3644" t="s">
        <v>1842</v>
      </c>
      <c r="E3644" t="s">
        <v>16</v>
      </c>
      <c r="F3644" t="s">
        <v>734</v>
      </c>
      <c r="G3644" t="s">
        <v>220</v>
      </c>
      <c r="H3644" t="s">
        <v>761</v>
      </c>
      <c r="I3644" t="s">
        <v>980</v>
      </c>
      <c r="J3644" t="s">
        <v>959</v>
      </c>
      <c r="K3644" s="4">
        <v>46043</v>
      </c>
      <c r="L3644" s="5">
        <v>0.64263888888888887</v>
      </c>
      <c r="M3644" t="s">
        <v>953</v>
      </c>
      <c r="N3644" s="5">
        <v>5.5555555555555556E-4</v>
      </c>
      <c r="O3644" t="s">
        <v>960</v>
      </c>
      <c r="P3644">
        <v>2.1999999999999999E-2</v>
      </c>
      <c r="Q3644">
        <v>20</v>
      </c>
      <c r="R3644" t="s">
        <v>1124</v>
      </c>
      <c r="S3644" t="s">
        <v>966</v>
      </c>
    </row>
    <row r="3645" spans="1:19" x14ac:dyDescent="0.25">
      <c r="A3645" s="54">
        <f>_xlfn.XLOOKUP(B3645,'School Lookup'!D:D,'School Lookup'!F:F,0)</f>
        <v>159955</v>
      </c>
      <c r="B3645" s="54" t="str">
        <f>_xlfn.XLOOKUP(C3645,'School Lookup'!A:A,'School Lookup'!D:D,_xlfn.XLOOKUP(C3645,'School Lookup'!B:B,'School Lookup'!D:D,_xlfn.XLOOKUP(C3645,'School Lookup'!C:C,'School Lookup'!D:D,0)))</f>
        <v>New Mills Nursery School</v>
      </c>
      <c r="C3645" t="s">
        <v>37</v>
      </c>
      <c r="D3645" t="s">
        <v>1532</v>
      </c>
      <c r="E3645" t="s">
        <v>16</v>
      </c>
      <c r="F3645" t="s">
        <v>734</v>
      </c>
      <c r="G3645" t="s">
        <v>231</v>
      </c>
      <c r="H3645" t="s">
        <v>222</v>
      </c>
      <c r="I3645" t="s">
        <v>980</v>
      </c>
      <c r="J3645" t="s">
        <v>959</v>
      </c>
      <c r="K3645" s="4">
        <v>46043</v>
      </c>
      <c r="L3645" s="5">
        <v>0.47476851851851853</v>
      </c>
      <c r="M3645" t="s">
        <v>953</v>
      </c>
      <c r="N3645" s="5">
        <v>1.5046296296296297E-4</v>
      </c>
      <c r="O3645" t="s">
        <v>960</v>
      </c>
      <c r="P3645">
        <v>2.1999999999999999E-2</v>
      </c>
      <c r="Q3645">
        <v>20</v>
      </c>
      <c r="R3645" t="s">
        <v>1533</v>
      </c>
      <c r="S3645" t="s">
        <v>966</v>
      </c>
    </row>
    <row r="3646" spans="1:19" x14ac:dyDescent="0.25">
      <c r="A3646" s="54">
        <f>_xlfn.XLOOKUP(B3646,'School Lookup'!D:D,'School Lookup'!F:F,0)</f>
        <v>293050</v>
      </c>
      <c r="B3646" s="54" t="str">
        <f>_xlfn.XLOOKUP(C3646,'School Lookup'!A:A,'School Lookup'!D:D,_xlfn.XLOOKUP(C3646,'School Lookup'!B:B,'School Lookup'!D:D,_xlfn.XLOOKUP(C3646,'School Lookup'!C:C,'School Lookup'!D:D,0)))</f>
        <v>Speedwell Infant School</v>
      </c>
      <c r="C3646" t="s">
        <v>44</v>
      </c>
      <c r="D3646" t="s">
        <v>1117</v>
      </c>
      <c r="E3646" t="s">
        <v>16</v>
      </c>
      <c r="F3646" t="s">
        <v>734</v>
      </c>
      <c r="G3646" t="s">
        <v>238</v>
      </c>
      <c r="H3646" t="s">
        <v>218</v>
      </c>
      <c r="I3646" t="s">
        <v>980</v>
      </c>
      <c r="J3646" t="s">
        <v>981</v>
      </c>
      <c r="K3646" s="4">
        <v>46043</v>
      </c>
      <c r="L3646" s="5">
        <v>0.38194444444444442</v>
      </c>
      <c r="M3646" t="s">
        <v>953</v>
      </c>
      <c r="N3646" s="5">
        <v>2.3148148148148149E-4</v>
      </c>
      <c r="O3646" t="s">
        <v>982</v>
      </c>
      <c r="P3646">
        <v>2.4E-2</v>
      </c>
      <c r="Q3646">
        <v>20</v>
      </c>
      <c r="R3646" t="s">
        <v>983</v>
      </c>
      <c r="S3646" t="s">
        <v>984</v>
      </c>
    </row>
    <row r="3647" spans="1:19" x14ac:dyDescent="0.25">
      <c r="A3647" s="54">
        <f>_xlfn.XLOOKUP(B3647,'School Lookup'!D:D,'School Lookup'!F:F,0)</f>
        <v>293050</v>
      </c>
      <c r="B3647" s="54" t="str">
        <f>_xlfn.XLOOKUP(C3647,'School Lookup'!A:A,'School Lookup'!D:D,_xlfn.XLOOKUP(C3647,'School Lookup'!B:B,'School Lookup'!D:D,_xlfn.XLOOKUP(C3647,'School Lookup'!C:C,'School Lookup'!D:D,0)))</f>
        <v>Speedwell Infant School</v>
      </c>
      <c r="C3647" t="s">
        <v>44</v>
      </c>
      <c r="D3647" t="s">
        <v>2368</v>
      </c>
      <c r="E3647" t="s">
        <v>16</v>
      </c>
      <c r="F3647" t="s">
        <v>734</v>
      </c>
      <c r="G3647" t="s">
        <v>238</v>
      </c>
      <c r="H3647" t="s">
        <v>218</v>
      </c>
      <c r="I3647" t="s">
        <v>980</v>
      </c>
      <c r="J3647" t="s">
        <v>981</v>
      </c>
      <c r="K3647" s="4">
        <v>46043</v>
      </c>
      <c r="L3647" s="5">
        <v>0.3840277777777778</v>
      </c>
      <c r="M3647" t="s">
        <v>953</v>
      </c>
      <c r="N3647" s="5">
        <v>6.134259259259259E-4</v>
      </c>
      <c r="O3647" t="s">
        <v>982</v>
      </c>
      <c r="P3647">
        <v>6.3E-2</v>
      </c>
      <c r="Q3647">
        <v>20</v>
      </c>
      <c r="R3647" t="s">
        <v>998</v>
      </c>
      <c r="S3647" t="s">
        <v>987</v>
      </c>
    </row>
    <row r="3648" spans="1:19" x14ac:dyDescent="0.25">
      <c r="A3648" s="54">
        <f>_xlfn.XLOOKUP(B3648,'School Lookup'!D:D,'School Lookup'!F:F,0)</f>
        <v>293050</v>
      </c>
      <c r="B3648" s="54" t="str">
        <f>_xlfn.XLOOKUP(C3648,'School Lookup'!A:A,'School Lookup'!D:D,_xlfn.XLOOKUP(C3648,'School Lookup'!B:B,'School Lookup'!D:D,_xlfn.XLOOKUP(C3648,'School Lookup'!C:C,'School Lookup'!D:D,0)))</f>
        <v>Speedwell Infant School</v>
      </c>
      <c r="C3648" t="s">
        <v>44</v>
      </c>
      <c r="D3648" t="s">
        <v>2369</v>
      </c>
      <c r="E3648" t="s">
        <v>16</v>
      </c>
      <c r="F3648" t="s">
        <v>734</v>
      </c>
      <c r="G3648" t="s">
        <v>238</v>
      </c>
      <c r="H3648" t="s">
        <v>218</v>
      </c>
      <c r="I3648" t="s">
        <v>980</v>
      </c>
      <c r="J3648" t="s">
        <v>981</v>
      </c>
      <c r="K3648" s="4">
        <v>46043</v>
      </c>
      <c r="L3648" s="5">
        <v>0.46319444444444446</v>
      </c>
      <c r="M3648" t="s">
        <v>953</v>
      </c>
      <c r="N3648" s="5">
        <v>2.199074074074074E-4</v>
      </c>
      <c r="O3648" t="s">
        <v>982</v>
      </c>
      <c r="P3648">
        <v>2.3E-2</v>
      </c>
      <c r="Q3648">
        <v>20</v>
      </c>
      <c r="R3648" t="s">
        <v>983</v>
      </c>
      <c r="S3648" t="s">
        <v>984</v>
      </c>
    </row>
    <row r="3649" spans="1:19" x14ac:dyDescent="0.25">
      <c r="A3649" s="54">
        <f>_xlfn.XLOOKUP(B3649,'School Lookup'!D:D,'School Lookup'!F:F,0)</f>
        <v>293050</v>
      </c>
      <c r="B3649" s="54" t="str">
        <f>_xlfn.XLOOKUP(C3649,'School Lookup'!A:A,'School Lookup'!D:D,_xlfn.XLOOKUP(C3649,'School Lookup'!B:B,'School Lookup'!D:D,_xlfn.XLOOKUP(C3649,'School Lookup'!C:C,'School Lookup'!D:D,0)))</f>
        <v>Speedwell Infant School</v>
      </c>
      <c r="C3649" t="s">
        <v>44</v>
      </c>
      <c r="D3649" t="s">
        <v>1918</v>
      </c>
      <c r="E3649" t="s">
        <v>16</v>
      </c>
      <c r="F3649" t="s">
        <v>734</v>
      </c>
      <c r="G3649" t="s">
        <v>238</v>
      </c>
      <c r="H3649" t="s">
        <v>218</v>
      </c>
      <c r="I3649" t="s">
        <v>980</v>
      </c>
      <c r="J3649" t="s">
        <v>981</v>
      </c>
      <c r="K3649" s="4">
        <v>46043</v>
      </c>
      <c r="L3649" s="5">
        <v>0.46319444444444446</v>
      </c>
      <c r="M3649" t="s">
        <v>953</v>
      </c>
      <c r="N3649" s="5">
        <v>4.5138888888888887E-4</v>
      </c>
      <c r="O3649" t="s">
        <v>982</v>
      </c>
      <c r="P3649">
        <v>4.7E-2</v>
      </c>
      <c r="Q3649">
        <v>20</v>
      </c>
      <c r="R3649" t="s">
        <v>983</v>
      </c>
      <c r="S3649" t="s">
        <v>984</v>
      </c>
    </row>
    <row r="3650" spans="1:19" x14ac:dyDescent="0.25">
      <c r="A3650" s="54">
        <f>_xlfn.XLOOKUP(B3650,'School Lookup'!D:D,'School Lookup'!F:F,0)</f>
        <v>823392</v>
      </c>
      <c r="B3650" s="54" t="str">
        <f>_xlfn.XLOOKUP(C3650,'School Lookup'!A:A,'School Lookup'!D:D,_xlfn.XLOOKUP(C3650,'School Lookup'!B:B,'School Lookup'!D:D,_xlfn.XLOOKUP(C3650,'School Lookup'!C:C,'School Lookup'!D:D,0)))</f>
        <v>Fitz Herbert C of E VA Primary School</v>
      </c>
      <c r="C3650" t="s">
        <v>22</v>
      </c>
      <c r="D3650" t="s">
        <v>1919</v>
      </c>
      <c r="E3650" t="s">
        <v>16</v>
      </c>
      <c r="F3650" t="s">
        <v>734</v>
      </c>
      <c r="G3650" t="s">
        <v>134</v>
      </c>
      <c r="H3650" t="s">
        <v>347</v>
      </c>
      <c r="I3650" t="s">
        <v>958</v>
      </c>
      <c r="J3650" t="s">
        <v>967</v>
      </c>
      <c r="K3650" s="4">
        <v>46043</v>
      </c>
      <c r="L3650" s="5">
        <v>0.58631944444444439</v>
      </c>
      <c r="M3650" t="s">
        <v>953</v>
      </c>
      <c r="N3650" s="5">
        <v>5.115740740740741E-3</v>
      </c>
      <c r="O3650" t="s">
        <v>968</v>
      </c>
      <c r="P3650">
        <v>0</v>
      </c>
      <c r="Q3650">
        <v>20</v>
      </c>
      <c r="R3650" t="s">
        <v>1920</v>
      </c>
      <c r="S3650" t="s">
        <v>966</v>
      </c>
    </row>
    <row r="3651" spans="1:19" x14ac:dyDescent="0.25">
      <c r="A3651" s="54">
        <f>_xlfn.XLOOKUP(B3651,'School Lookup'!D:D,'School Lookup'!F:F,0)</f>
        <v>823392</v>
      </c>
      <c r="B3651" s="54" t="str">
        <f>_xlfn.XLOOKUP(C3651,'School Lookup'!A:A,'School Lookup'!D:D,_xlfn.XLOOKUP(C3651,'School Lookup'!B:B,'School Lookup'!D:D,_xlfn.XLOOKUP(C3651,'School Lookup'!C:C,'School Lookup'!D:D,0)))</f>
        <v>Fitz Herbert C of E VA Primary School</v>
      </c>
      <c r="C3651" t="s">
        <v>22</v>
      </c>
      <c r="D3651" t="s">
        <v>2370</v>
      </c>
      <c r="E3651" t="s">
        <v>16</v>
      </c>
      <c r="F3651" t="s">
        <v>734</v>
      </c>
      <c r="G3651" t="s">
        <v>134</v>
      </c>
      <c r="H3651" t="s">
        <v>347</v>
      </c>
      <c r="I3651" t="s">
        <v>958</v>
      </c>
      <c r="J3651" t="s">
        <v>967</v>
      </c>
      <c r="K3651" s="4">
        <v>46043</v>
      </c>
      <c r="L3651" s="5">
        <v>0.64552083333333332</v>
      </c>
      <c r="M3651" t="s">
        <v>953</v>
      </c>
      <c r="N3651" s="5">
        <v>6.9444444444444444E-5</v>
      </c>
      <c r="O3651" t="s">
        <v>968</v>
      </c>
      <c r="P3651">
        <v>0.09</v>
      </c>
      <c r="Q3651">
        <v>20</v>
      </c>
      <c r="R3651" t="s">
        <v>1418</v>
      </c>
      <c r="S3651" t="s">
        <v>1657</v>
      </c>
    </row>
    <row r="3652" spans="1:19" x14ac:dyDescent="0.25">
      <c r="A3652" s="54">
        <f>_xlfn.XLOOKUP(B3652,'School Lookup'!D:D,'School Lookup'!F:F,0)</f>
        <v>823392</v>
      </c>
      <c r="B3652" s="54" t="str">
        <f>_xlfn.XLOOKUP(C3652,'School Lookup'!A:A,'School Lookup'!D:D,_xlfn.XLOOKUP(C3652,'School Lookup'!B:B,'School Lookup'!D:D,_xlfn.XLOOKUP(C3652,'School Lookup'!C:C,'School Lookup'!D:D,0)))</f>
        <v>Fitz Herbert C of E VA Primary School</v>
      </c>
      <c r="C3652" t="s">
        <v>22</v>
      </c>
      <c r="D3652" t="s">
        <v>2370</v>
      </c>
      <c r="E3652" t="s">
        <v>16</v>
      </c>
      <c r="F3652" t="s">
        <v>734</v>
      </c>
      <c r="G3652" t="s">
        <v>134</v>
      </c>
      <c r="H3652" t="s">
        <v>347</v>
      </c>
      <c r="I3652" t="s">
        <v>958</v>
      </c>
      <c r="J3652" t="s">
        <v>967</v>
      </c>
      <c r="K3652" s="4">
        <v>46043</v>
      </c>
      <c r="L3652" s="5">
        <v>0.64577546296296295</v>
      </c>
      <c r="M3652" t="s">
        <v>953</v>
      </c>
      <c r="N3652" s="5">
        <v>5.7870370370370373E-5</v>
      </c>
      <c r="O3652" t="s">
        <v>968</v>
      </c>
      <c r="P3652">
        <v>0.09</v>
      </c>
      <c r="Q3652">
        <v>20</v>
      </c>
      <c r="R3652" t="s">
        <v>1418</v>
      </c>
      <c r="S3652" t="s">
        <v>1657</v>
      </c>
    </row>
    <row r="3653" spans="1:19" x14ac:dyDescent="0.25">
      <c r="A3653" s="54">
        <f>_xlfn.XLOOKUP(B3653,'School Lookup'!D:D,'School Lookup'!F:F,0)</f>
        <v>293050</v>
      </c>
      <c r="B3653" s="54" t="str">
        <f>_xlfn.XLOOKUP(C3653,'School Lookup'!A:A,'School Lookup'!D:D,_xlfn.XLOOKUP(C3653,'School Lookup'!B:B,'School Lookup'!D:D,_xlfn.XLOOKUP(C3653,'School Lookup'!C:C,'School Lookup'!D:D,0)))</f>
        <v>Speedwell Infant School</v>
      </c>
      <c r="C3653" t="s">
        <v>44</v>
      </c>
      <c r="D3653" t="s">
        <v>1738</v>
      </c>
      <c r="E3653" t="s">
        <v>16</v>
      </c>
      <c r="F3653" t="s">
        <v>734</v>
      </c>
      <c r="G3653" t="s">
        <v>238</v>
      </c>
      <c r="H3653" t="s">
        <v>218</v>
      </c>
      <c r="I3653" t="s">
        <v>980</v>
      </c>
      <c r="J3653" t="s">
        <v>959</v>
      </c>
      <c r="K3653" s="4">
        <v>46043</v>
      </c>
      <c r="L3653" s="5">
        <v>0.36458333333333331</v>
      </c>
      <c r="M3653" t="s">
        <v>953</v>
      </c>
      <c r="N3653" s="5">
        <v>9.837962962962962E-4</v>
      </c>
      <c r="O3653" t="s">
        <v>960</v>
      </c>
      <c r="P3653">
        <v>2.1999999999999999E-2</v>
      </c>
      <c r="Q3653">
        <v>20</v>
      </c>
      <c r="R3653" t="s">
        <v>1111</v>
      </c>
      <c r="S3653" t="s">
        <v>966</v>
      </c>
    </row>
    <row r="3654" spans="1:19" x14ac:dyDescent="0.25">
      <c r="A3654" s="54">
        <f>_xlfn.XLOOKUP(B3654,'School Lookup'!D:D,'School Lookup'!F:F,0)</f>
        <v>823392</v>
      </c>
      <c r="B3654" s="54" t="str">
        <f>_xlfn.XLOOKUP(C3654,'School Lookup'!A:A,'School Lookup'!D:D,_xlfn.XLOOKUP(C3654,'School Lookup'!B:B,'School Lookup'!D:D,_xlfn.XLOOKUP(C3654,'School Lookup'!C:C,'School Lookup'!D:D,0)))</f>
        <v>Fitz Herbert C of E VA Primary School</v>
      </c>
      <c r="C3654" t="s">
        <v>22</v>
      </c>
      <c r="D3654" t="s">
        <v>1926</v>
      </c>
      <c r="E3654" t="s">
        <v>16</v>
      </c>
      <c r="F3654" t="s">
        <v>734</v>
      </c>
      <c r="G3654" t="s">
        <v>134</v>
      </c>
      <c r="H3654" t="s">
        <v>347</v>
      </c>
      <c r="I3654" t="s">
        <v>958</v>
      </c>
      <c r="J3654" t="s">
        <v>981</v>
      </c>
      <c r="K3654" s="4">
        <v>46043</v>
      </c>
      <c r="L3654" s="5">
        <v>0.57096064814814818</v>
      </c>
      <c r="M3654" t="s">
        <v>953</v>
      </c>
      <c r="N3654" s="5">
        <v>5.0925925925925921E-4</v>
      </c>
      <c r="O3654" t="s">
        <v>982</v>
      </c>
      <c r="P3654">
        <v>0</v>
      </c>
      <c r="Q3654">
        <v>20</v>
      </c>
      <c r="R3654" t="s">
        <v>998</v>
      </c>
      <c r="S3654" t="s">
        <v>987</v>
      </c>
    </row>
    <row r="3655" spans="1:19" x14ac:dyDescent="0.25">
      <c r="A3655" s="54">
        <f>_xlfn.XLOOKUP(B3655,'School Lookup'!D:D,'School Lookup'!F:F,0)</f>
        <v>823392</v>
      </c>
      <c r="B3655" s="54" t="str">
        <f>_xlfn.XLOOKUP(C3655,'School Lookup'!A:A,'School Lookup'!D:D,_xlfn.XLOOKUP(C3655,'School Lookup'!B:B,'School Lookup'!D:D,_xlfn.XLOOKUP(C3655,'School Lookup'!C:C,'School Lookup'!D:D,0)))</f>
        <v>Fitz Herbert C of E VA Primary School</v>
      </c>
      <c r="C3655" t="s">
        <v>22</v>
      </c>
      <c r="D3655">
        <v>148</v>
      </c>
      <c r="E3655" t="s">
        <v>16</v>
      </c>
      <c r="F3655" t="s">
        <v>734</v>
      </c>
      <c r="G3655" t="s">
        <v>134</v>
      </c>
      <c r="H3655" t="s">
        <v>347</v>
      </c>
      <c r="I3655" t="s">
        <v>958</v>
      </c>
      <c r="J3655" t="s">
        <v>959</v>
      </c>
      <c r="K3655" s="4">
        <v>46043</v>
      </c>
      <c r="L3655" s="5">
        <v>0.35413194444444446</v>
      </c>
      <c r="M3655" t="s">
        <v>953</v>
      </c>
      <c r="N3655" s="5">
        <v>6.1689814814814819E-3</v>
      </c>
      <c r="O3655" t="s">
        <v>960</v>
      </c>
      <c r="P3655">
        <v>0</v>
      </c>
      <c r="Q3655">
        <v>20</v>
      </c>
      <c r="R3655" t="s">
        <v>955</v>
      </c>
    </row>
    <row r="3656" spans="1:19" x14ac:dyDescent="0.25">
      <c r="A3656" s="54">
        <f>_xlfn.XLOOKUP(B3656,'School Lookup'!D:D,'School Lookup'!F:F,0)</f>
        <v>823392</v>
      </c>
      <c r="B3656" s="54" t="str">
        <f>_xlfn.XLOOKUP(C3656,'School Lookup'!A:A,'School Lookup'!D:D,_xlfn.XLOOKUP(C3656,'School Lookup'!B:B,'School Lookup'!D:D,_xlfn.XLOOKUP(C3656,'School Lookup'!C:C,'School Lookup'!D:D,0)))</f>
        <v>Fitz Herbert C of E VA Primary School</v>
      </c>
      <c r="C3656" t="s">
        <v>22</v>
      </c>
      <c r="D3656">
        <v>145</v>
      </c>
      <c r="E3656" t="s">
        <v>16</v>
      </c>
      <c r="F3656" t="s">
        <v>734</v>
      </c>
      <c r="G3656" t="s">
        <v>134</v>
      </c>
      <c r="H3656" t="s">
        <v>347</v>
      </c>
      <c r="I3656" t="s">
        <v>958</v>
      </c>
      <c r="J3656" t="s">
        <v>959</v>
      </c>
      <c r="K3656" s="4">
        <v>46043</v>
      </c>
      <c r="L3656" s="5">
        <v>0.40111111111111108</v>
      </c>
      <c r="M3656" t="s">
        <v>953</v>
      </c>
      <c r="N3656" s="5">
        <v>8.564814814814815E-3</v>
      </c>
      <c r="O3656" t="s">
        <v>960</v>
      </c>
      <c r="P3656">
        <v>0</v>
      </c>
      <c r="Q3656">
        <v>20</v>
      </c>
      <c r="R3656" t="s">
        <v>955</v>
      </c>
    </row>
    <row r="3657" spans="1:19" x14ac:dyDescent="0.25">
      <c r="A3657" s="54">
        <f>_xlfn.XLOOKUP(B3657,'School Lookup'!D:D,'School Lookup'!F:F,0)</f>
        <v>823392</v>
      </c>
      <c r="B3657" s="54" t="str">
        <f>_xlfn.XLOOKUP(C3657,'School Lookup'!A:A,'School Lookup'!D:D,_xlfn.XLOOKUP(C3657,'School Lookup'!B:B,'School Lookup'!D:D,_xlfn.XLOOKUP(C3657,'School Lookup'!C:C,'School Lookup'!D:D,0)))</f>
        <v>Fitz Herbert C of E VA Primary School</v>
      </c>
      <c r="C3657" t="s">
        <v>22</v>
      </c>
      <c r="D3657">
        <v>619</v>
      </c>
      <c r="E3657" t="s">
        <v>16</v>
      </c>
      <c r="F3657" t="s">
        <v>734</v>
      </c>
      <c r="G3657" t="s">
        <v>134</v>
      </c>
      <c r="H3657" t="s">
        <v>347</v>
      </c>
      <c r="I3657" t="s">
        <v>958</v>
      </c>
      <c r="J3657" t="s">
        <v>959</v>
      </c>
      <c r="K3657" s="4">
        <v>46043</v>
      </c>
      <c r="L3657" s="5">
        <v>0.48865740740740743</v>
      </c>
      <c r="M3657" t="s">
        <v>953</v>
      </c>
      <c r="N3657" s="5">
        <v>3.9351851851851852E-4</v>
      </c>
      <c r="O3657" t="s">
        <v>960</v>
      </c>
      <c r="P3657">
        <v>0</v>
      </c>
      <c r="Q3657">
        <v>20</v>
      </c>
      <c r="R3657" t="s">
        <v>975</v>
      </c>
      <c r="S3657" t="s">
        <v>976</v>
      </c>
    </row>
    <row r="3658" spans="1:19" x14ac:dyDescent="0.25">
      <c r="A3658" s="54">
        <f>_xlfn.XLOOKUP(B3658,'School Lookup'!D:D,'School Lookup'!F:F,0)</f>
        <v>823392</v>
      </c>
      <c r="B3658" s="54" t="str">
        <f>_xlfn.XLOOKUP(C3658,'School Lookup'!A:A,'School Lookup'!D:D,_xlfn.XLOOKUP(C3658,'School Lookup'!B:B,'School Lookup'!D:D,_xlfn.XLOOKUP(C3658,'School Lookup'!C:C,'School Lookup'!D:D,0)))</f>
        <v>Fitz Herbert C of E VA Primary School</v>
      </c>
      <c r="C3658" t="s">
        <v>22</v>
      </c>
      <c r="D3658">
        <v>619</v>
      </c>
      <c r="E3658" t="s">
        <v>16</v>
      </c>
      <c r="F3658" t="s">
        <v>734</v>
      </c>
      <c r="G3658" t="s">
        <v>134</v>
      </c>
      <c r="H3658" t="s">
        <v>347</v>
      </c>
      <c r="I3658" t="s">
        <v>958</v>
      </c>
      <c r="J3658" t="s">
        <v>959</v>
      </c>
      <c r="K3658" s="4">
        <v>46043</v>
      </c>
      <c r="L3658" s="5">
        <v>0.63196759259259261</v>
      </c>
      <c r="M3658" t="s">
        <v>953</v>
      </c>
      <c r="N3658" s="5">
        <v>8.1018518518518516E-5</v>
      </c>
      <c r="O3658" t="s">
        <v>960</v>
      </c>
      <c r="P3658">
        <v>0</v>
      </c>
      <c r="Q3658">
        <v>20</v>
      </c>
      <c r="R3658" t="s">
        <v>975</v>
      </c>
      <c r="S3658" t="s">
        <v>976</v>
      </c>
    </row>
    <row r="3659" spans="1:19" x14ac:dyDescent="0.25">
      <c r="A3659" s="54">
        <f>_xlfn.XLOOKUP(B3659,'School Lookup'!D:D,'School Lookup'!F:F,0)</f>
        <v>823392</v>
      </c>
      <c r="B3659" s="54" t="str">
        <f>_xlfn.XLOOKUP(C3659,'School Lookup'!A:A,'School Lookup'!D:D,_xlfn.XLOOKUP(C3659,'School Lookup'!B:B,'School Lookup'!D:D,_xlfn.XLOOKUP(C3659,'School Lookup'!C:C,'School Lookup'!D:D,0)))</f>
        <v>Fitz Herbert C of E VA Primary School</v>
      </c>
      <c r="C3659" t="s">
        <v>22</v>
      </c>
      <c r="D3659" t="s">
        <v>2371</v>
      </c>
      <c r="E3659" t="s">
        <v>16</v>
      </c>
      <c r="F3659" t="s">
        <v>734</v>
      </c>
      <c r="G3659" t="s">
        <v>134</v>
      </c>
      <c r="H3659" t="s">
        <v>347</v>
      </c>
      <c r="I3659" t="s">
        <v>958</v>
      </c>
      <c r="J3659" t="s">
        <v>959</v>
      </c>
      <c r="K3659" s="4">
        <v>46043</v>
      </c>
      <c r="L3659" s="5">
        <v>0.57578703703703704</v>
      </c>
      <c r="M3659" t="s">
        <v>953</v>
      </c>
      <c r="N3659" s="5">
        <v>5.4629629629629629E-3</v>
      </c>
      <c r="O3659" t="s">
        <v>1023</v>
      </c>
      <c r="P3659">
        <v>0</v>
      </c>
      <c r="Q3659">
        <v>20</v>
      </c>
      <c r="R3659" t="s">
        <v>2372</v>
      </c>
      <c r="S3659" t="s">
        <v>966</v>
      </c>
    </row>
    <row r="3660" spans="1:19" x14ac:dyDescent="0.25">
      <c r="A3660" s="54">
        <f>_xlfn.XLOOKUP(B3660,'School Lookup'!D:D,'School Lookup'!F:F,0)</f>
        <v>823392</v>
      </c>
      <c r="B3660" s="54" t="str">
        <f>_xlfn.XLOOKUP(C3660,'School Lookup'!A:A,'School Lookup'!D:D,_xlfn.XLOOKUP(C3660,'School Lookup'!B:B,'School Lookup'!D:D,_xlfn.XLOOKUP(C3660,'School Lookup'!C:C,'School Lookup'!D:D,0)))</f>
        <v>Fitz Herbert C of E VA Primary School</v>
      </c>
      <c r="C3660" t="s">
        <v>22</v>
      </c>
      <c r="D3660" t="s">
        <v>2373</v>
      </c>
      <c r="E3660" t="s">
        <v>16</v>
      </c>
      <c r="F3660" t="s">
        <v>734</v>
      </c>
      <c r="G3660" t="s">
        <v>134</v>
      </c>
      <c r="H3660" t="s">
        <v>347</v>
      </c>
      <c r="I3660" t="s">
        <v>958</v>
      </c>
      <c r="J3660" t="s">
        <v>959</v>
      </c>
      <c r="K3660" s="4">
        <v>46043</v>
      </c>
      <c r="L3660" s="5">
        <v>0.59369212962962958</v>
      </c>
      <c r="M3660" t="s">
        <v>953</v>
      </c>
      <c r="N3660" s="5">
        <v>3.7499999999999999E-3</v>
      </c>
      <c r="O3660" t="s">
        <v>1023</v>
      </c>
      <c r="P3660">
        <v>0</v>
      </c>
      <c r="Q3660">
        <v>20</v>
      </c>
      <c r="R3660" t="s">
        <v>2372</v>
      </c>
      <c r="S3660" t="s">
        <v>966</v>
      </c>
    </row>
    <row r="3661" spans="1:19" x14ac:dyDescent="0.25">
      <c r="A3661" s="54">
        <f>_xlfn.XLOOKUP(B3661,'School Lookup'!D:D,'School Lookup'!F:F,0)</f>
        <v>544254</v>
      </c>
      <c r="B3661" s="54" t="str">
        <f>_xlfn.XLOOKUP(C3661,'School Lookup'!A:A,'School Lookup'!D:D,_xlfn.XLOOKUP(C3661,'School Lookup'!B:B,'School Lookup'!D:D,_xlfn.XLOOKUP(C3661,'School Lookup'!C:C,'School Lookup'!D:D,0)))</f>
        <v>Little Eaton Primary School Derby DE21 5AB</v>
      </c>
      <c r="C3661" t="s">
        <v>42</v>
      </c>
      <c r="D3661" t="s">
        <v>1691</v>
      </c>
      <c r="E3661" t="s">
        <v>16</v>
      </c>
      <c r="F3661" t="s">
        <v>734</v>
      </c>
      <c r="G3661" t="s">
        <v>232</v>
      </c>
      <c r="H3661" t="s">
        <v>228</v>
      </c>
      <c r="I3661" t="s">
        <v>980</v>
      </c>
      <c r="J3661" t="s">
        <v>981</v>
      </c>
      <c r="K3661" s="4">
        <v>46043</v>
      </c>
      <c r="L3661" s="5">
        <v>0.41180555555555554</v>
      </c>
      <c r="M3661" t="s">
        <v>953</v>
      </c>
      <c r="N3661" s="5">
        <v>3.4722222222222224E-4</v>
      </c>
      <c r="O3661" t="s">
        <v>982</v>
      </c>
      <c r="P3661">
        <v>3.5999999999999997E-2</v>
      </c>
      <c r="Q3661">
        <v>20</v>
      </c>
      <c r="R3661" t="s">
        <v>998</v>
      </c>
      <c r="S3661" t="s">
        <v>987</v>
      </c>
    </row>
    <row r="3662" spans="1:19" x14ac:dyDescent="0.25">
      <c r="A3662" s="54">
        <f>_xlfn.XLOOKUP(B3662,'School Lookup'!D:D,'School Lookup'!F:F,0)</f>
        <v>856243</v>
      </c>
      <c r="B3662" s="54" t="str">
        <f>_xlfn.XLOOKUP(C3662,'School Lookup'!A:A,'School Lookup'!D:D,_xlfn.XLOOKUP(C3662,'School Lookup'!B:B,'School Lookup'!D:D,_xlfn.XLOOKUP(C3662,'School Lookup'!C:C,'School Lookup'!D:D,0)))</f>
        <v>Elton Primary School</v>
      </c>
      <c r="C3662" t="s">
        <v>336</v>
      </c>
      <c r="D3662" t="s">
        <v>2374</v>
      </c>
      <c r="E3662" t="s">
        <v>16</v>
      </c>
      <c r="F3662" t="s">
        <v>734</v>
      </c>
      <c r="G3662" t="s">
        <v>332</v>
      </c>
      <c r="H3662" t="s">
        <v>877</v>
      </c>
      <c r="I3662" t="s">
        <v>958</v>
      </c>
      <c r="J3662" t="s">
        <v>959</v>
      </c>
      <c r="K3662" s="4">
        <v>46043</v>
      </c>
      <c r="L3662" s="5">
        <v>0.47990740740740739</v>
      </c>
      <c r="M3662" t="s">
        <v>953</v>
      </c>
      <c r="N3662" s="5">
        <v>5.5439814814814813E-3</v>
      </c>
      <c r="O3662" t="s">
        <v>960</v>
      </c>
      <c r="P3662">
        <v>0</v>
      </c>
      <c r="Q3662">
        <v>20</v>
      </c>
      <c r="R3662" t="s">
        <v>1299</v>
      </c>
      <c r="S3662" t="s">
        <v>966</v>
      </c>
    </row>
    <row r="3663" spans="1:19" x14ac:dyDescent="0.25">
      <c r="A3663" s="54">
        <f>_xlfn.XLOOKUP(B3663,'School Lookup'!D:D,'School Lookup'!F:F,0)</f>
        <v>170692</v>
      </c>
      <c r="B3663" s="54" t="str">
        <f>_xlfn.XLOOKUP(C3663,'School Lookup'!A:A,'School Lookup'!D:D,_xlfn.XLOOKUP(C3663,'School Lookup'!B:B,'School Lookup'!D:D,_xlfn.XLOOKUP(C3663,'School Lookup'!C:C,'School Lookup'!D:D,0)))</f>
        <v>Anthony Bec Cmnty Primary</v>
      </c>
      <c r="C3663" t="s">
        <v>29</v>
      </c>
      <c r="D3663" t="s">
        <v>1138</v>
      </c>
      <c r="E3663" t="s">
        <v>16</v>
      </c>
      <c r="F3663" t="s">
        <v>734</v>
      </c>
      <c r="G3663" t="s">
        <v>229</v>
      </c>
      <c r="H3663" t="s">
        <v>318</v>
      </c>
      <c r="I3663" t="s">
        <v>980</v>
      </c>
      <c r="J3663" t="s">
        <v>981</v>
      </c>
      <c r="K3663" s="4">
        <v>46043</v>
      </c>
      <c r="L3663" s="5">
        <v>0.36744212962962963</v>
      </c>
      <c r="M3663" t="s">
        <v>953</v>
      </c>
      <c r="N3663" s="5">
        <v>2.3148148148148147E-5</v>
      </c>
      <c r="O3663" t="s">
        <v>982</v>
      </c>
      <c r="P3663">
        <v>0.02</v>
      </c>
      <c r="Q3663">
        <v>20</v>
      </c>
      <c r="R3663" t="s">
        <v>998</v>
      </c>
      <c r="S3663" t="s">
        <v>987</v>
      </c>
    </row>
    <row r="3664" spans="1:19" x14ac:dyDescent="0.25">
      <c r="A3664" s="54">
        <f>_xlfn.XLOOKUP(B3664,'School Lookup'!D:D,'School Lookup'!F:F,0)</f>
        <v>170692</v>
      </c>
      <c r="B3664" s="54" t="str">
        <f>_xlfn.XLOOKUP(C3664,'School Lookup'!A:A,'School Lookup'!D:D,_xlfn.XLOOKUP(C3664,'School Lookup'!B:B,'School Lookup'!D:D,_xlfn.XLOOKUP(C3664,'School Lookup'!C:C,'School Lookup'!D:D,0)))</f>
        <v>Anthony Bec Cmnty Primary</v>
      </c>
      <c r="C3664" t="s">
        <v>29</v>
      </c>
      <c r="D3664" t="s">
        <v>1138</v>
      </c>
      <c r="E3664" t="s">
        <v>16</v>
      </c>
      <c r="F3664" t="s">
        <v>734</v>
      </c>
      <c r="G3664" t="s">
        <v>229</v>
      </c>
      <c r="H3664" t="s">
        <v>318</v>
      </c>
      <c r="I3664" t="s">
        <v>980</v>
      </c>
      <c r="J3664" t="s">
        <v>981</v>
      </c>
      <c r="K3664" s="4">
        <v>46043</v>
      </c>
      <c r="L3664" s="5">
        <v>0.37048611111111113</v>
      </c>
      <c r="M3664" t="s">
        <v>953</v>
      </c>
      <c r="N3664" s="5">
        <v>2.7777777777777778E-4</v>
      </c>
      <c r="O3664" t="s">
        <v>982</v>
      </c>
      <c r="P3664">
        <v>0.03</v>
      </c>
      <c r="Q3664">
        <v>20</v>
      </c>
      <c r="R3664" t="s">
        <v>998</v>
      </c>
      <c r="S3664" t="s">
        <v>987</v>
      </c>
    </row>
    <row r="3665" spans="1:19" x14ac:dyDescent="0.25">
      <c r="A3665" s="54">
        <f>_xlfn.XLOOKUP(B3665,'School Lookup'!D:D,'School Lookup'!F:F,0)</f>
        <v>170692</v>
      </c>
      <c r="B3665" s="54" t="str">
        <f>_xlfn.XLOOKUP(C3665,'School Lookup'!A:A,'School Lookup'!D:D,_xlfn.XLOOKUP(C3665,'School Lookup'!B:B,'School Lookup'!D:D,_xlfn.XLOOKUP(C3665,'School Lookup'!C:C,'School Lookup'!D:D,0)))</f>
        <v>Anthony Bec Cmnty Primary</v>
      </c>
      <c r="C3665" t="s">
        <v>29</v>
      </c>
      <c r="D3665" t="s">
        <v>1940</v>
      </c>
      <c r="E3665" t="s">
        <v>16</v>
      </c>
      <c r="F3665" t="s">
        <v>734</v>
      </c>
      <c r="G3665" t="s">
        <v>229</v>
      </c>
      <c r="H3665" t="s">
        <v>318</v>
      </c>
      <c r="I3665" t="s">
        <v>980</v>
      </c>
      <c r="J3665" t="s">
        <v>981</v>
      </c>
      <c r="K3665" s="4">
        <v>46043</v>
      </c>
      <c r="L3665" s="5">
        <v>0.38064814814814812</v>
      </c>
      <c r="M3665" t="s">
        <v>953</v>
      </c>
      <c r="N3665" s="5">
        <v>2.4305555555555555E-4</v>
      </c>
      <c r="O3665" t="s">
        <v>982</v>
      </c>
      <c r="P3665">
        <v>2.7E-2</v>
      </c>
      <c r="Q3665">
        <v>20</v>
      </c>
      <c r="R3665" t="s">
        <v>986</v>
      </c>
      <c r="S3665" t="s">
        <v>987</v>
      </c>
    </row>
    <row r="3666" spans="1:19" x14ac:dyDescent="0.25">
      <c r="A3666" s="54">
        <f>_xlfn.XLOOKUP(B3666,'School Lookup'!D:D,'School Lookup'!F:F,0)</f>
        <v>170692</v>
      </c>
      <c r="B3666" s="54" t="str">
        <f>_xlfn.XLOOKUP(C3666,'School Lookup'!A:A,'School Lookup'!D:D,_xlfn.XLOOKUP(C3666,'School Lookup'!B:B,'School Lookup'!D:D,_xlfn.XLOOKUP(C3666,'School Lookup'!C:C,'School Lookup'!D:D,0)))</f>
        <v>Anthony Bec Cmnty Primary</v>
      </c>
      <c r="C3666" t="s">
        <v>29</v>
      </c>
      <c r="D3666" t="s">
        <v>2375</v>
      </c>
      <c r="E3666" t="s">
        <v>16</v>
      </c>
      <c r="F3666" t="s">
        <v>734</v>
      </c>
      <c r="G3666" t="s">
        <v>229</v>
      </c>
      <c r="H3666" t="s">
        <v>318</v>
      </c>
      <c r="I3666" t="s">
        <v>980</v>
      </c>
      <c r="J3666" t="s">
        <v>981</v>
      </c>
      <c r="K3666" s="4">
        <v>46043</v>
      </c>
      <c r="L3666" s="5">
        <v>0.38495370370370369</v>
      </c>
      <c r="M3666" t="s">
        <v>953</v>
      </c>
      <c r="N3666" s="5">
        <v>1.8518518518518518E-4</v>
      </c>
      <c r="O3666" t="s">
        <v>982</v>
      </c>
      <c r="P3666">
        <v>2.1000000000000001E-2</v>
      </c>
      <c r="Q3666">
        <v>20</v>
      </c>
      <c r="R3666" t="s">
        <v>993</v>
      </c>
      <c r="S3666" t="s">
        <v>994</v>
      </c>
    </row>
    <row r="3667" spans="1:19" x14ac:dyDescent="0.25">
      <c r="A3667" s="54">
        <f>_xlfn.XLOOKUP(B3667,'School Lookup'!D:D,'School Lookup'!F:F,0)</f>
        <v>170692</v>
      </c>
      <c r="B3667" s="54" t="str">
        <f>_xlfn.XLOOKUP(C3667,'School Lookup'!A:A,'School Lookup'!D:D,_xlfn.XLOOKUP(C3667,'School Lookup'!B:B,'School Lookup'!D:D,_xlfn.XLOOKUP(C3667,'School Lookup'!C:C,'School Lookup'!D:D,0)))</f>
        <v>Anthony Bec Cmnty Primary</v>
      </c>
      <c r="C3667" t="s">
        <v>29</v>
      </c>
      <c r="D3667" t="s">
        <v>2376</v>
      </c>
      <c r="E3667" t="s">
        <v>16</v>
      </c>
      <c r="F3667" t="s">
        <v>734</v>
      </c>
      <c r="G3667" t="s">
        <v>229</v>
      </c>
      <c r="H3667" t="s">
        <v>318</v>
      </c>
      <c r="I3667" t="s">
        <v>980</v>
      </c>
      <c r="J3667" t="s">
        <v>981</v>
      </c>
      <c r="K3667" s="4">
        <v>46043</v>
      </c>
      <c r="L3667" s="5">
        <v>0.39354166666666668</v>
      </c>
      <c r="M3667" t="s">
        <v>953</v>
      </c>
      <c r="N3667" s="5">
        <v>1.9675925925925926E-4</v>
      </c>
      <c r="O3667" t="s">
        <v>982</v>
      </c>
      <c r="P3667">
        <v>2.1999999999999999E-2</v>
      </c>
      <c r="Q3667">
        <v>20</v>
      </c>
      <c r="R3667" t="s">
        <v>1011</v>
      </c>
      <c r="S3667" t="s">
        <v>984</v>
      </c>
    </row>
    <row r="3668" spans="1:19" x14ac:dyDescent="0.25">
      <c r="A3668" s="54">
        <f>_xlfn.XLOOKUP(B3668,'School Lookup'!D:D,'School Lookup'!F:F,0)</f>
        <v>170692</v>
      </c>
      <c r="B3668" s="54" t="str">
        <f>_xlfn.XLOOKUP(C3668,'School Lookup'!A:A,'School Lookup'!D:D,_xlfn.XLOOKUP(C3668,'School Lookup'!B:B,'School Lookup'!D:D,_xlfn.XLOOKUP(C3668,'School Lookup'!C:C,'School Lookup'!D:D,0)))</f>
        <v>Anthony Bec Cmnty Primary</v>
      </c>
      <c r="C3668" t="s">
        <v>29</v>
      </c>
      <c r="D3668" t="s">
        <v>2377</v>
      </c>
      <c r="E3668" t="s">
        <v>16</v>
      </c>
      <c r="F3668" t="s">
        <v>734</v>
      </c>
      <c r="G3668" t="s">
        <v>229</v>
      </c>
      <c r="H3668" t="s">
        <v>318</v>
      </c>
      <c r="I3668" t="s">
        <v>980</v>
      </c>
      <c r="J3668" t="s">
        <v>981</v>
      </c>
      <c r="K3668" s="4">
        <v>46043</v>
      </c>
      <c r="L3668" s="5">
        <v>0.39424768518518516</v>
      </c>
      <c r="M3668" t="s">
        <v>953</v>
      </c>
      <c r="N3668" s="5">
        <v>2.0833333333333335E-4</v>
      </c>
      <c r="O3668" t="s">
        <v>982</v>
      </c>
      <c r="P3668">
        <v>2.3E-2</v>
      </c>
      <c r="Q3668">
        <v>20</v>
      </c>
      <c r="R3668" t="s">
        <v>983</v>
      </c>
      <c r="S3668" t="s">
        <v>984</v>
      </c>
    </row>
    <row r="3669" spans="1:19" x14ac:dyDescent="0.25">
      <c r="A3669" s="54">
        <f>_xlfn.XLOOKUP(B3669,'School Lookup'!D:D,'School Lookup'!F:F,0)</f>
        <v>170692</v>
      </c>
      <c r="B3669" s="54" t="str">
        <f>_xlfn.XLOOKUP(C3669,'School Lookup'!A:A,'School Lookup'!D:D,_xlfn.XLOOKUP(C3669,'School Lookup'!B:B,'School Lookup'!D:D,_xlfn.XLOOKUP(C3669,'School Lookup'!C:C,'School Lookup'!D:D,0)))</f>
        <v>Anthony Bec Cmnty Primary</v>
      </c>
      <c r="C3669" t="s">
        <v>29</v>
      </c>
      <c r="D3669" t="s">
        <v>1457</v>
      </c>
      <c r="E3669" t="s">
        <v>16</v>
      </c>
      <c r="F3669" t="s">
        <v>734</v>
      </c>
      <c r="G3669" t="s">
        <v>229</v>
      </c>
      <c r="H3669" t="s">
        <v>318</v>
      </c>
      <c r="I3669" t="s">
        <v>980</v>
      </c>
      <c r="J3669" t="s">
        <v>981</v>
      </c>
      <c r="K3669" s="4">
        <v>46043</v>
      </c>
      <c r="L3669" s="5">
        <v>0.45682870370370371</v>
      </c>
      <c r="M3669" t="s">
        <v>953</v>
      </c>
      <c r="N3669" s="5">
        <v>2.5462962962962961E-4</v>
      </c>
      <c r="O3669" t="s">
        <v>982</v>
      </c>
      <c r="P3669">
        <v>2.8000000000000001E-2</v>
      </c>
      <c r="Q3669">
        <v>20</v>
      </c>
      <c r="R3669" t="s">
        <v>983</v>
      </c>
      <c r="S3669" t="s">
        <v>984</v>
      </c>
    </row>
    <row r="3670" spans="1:19" x14ac:dyDescent="0.25">
      <c r="A3670" s="54">
        <f>_xlfn.XLOOKUP(B3670,'School Lookup'!D:D,'School Lookup'!F:F,0)</f>
        <v>170692</v>
      </c>
      <c r="B3670" s="54" t="str">
        <f>_xlfn.XLOOKUP(C3670,'School Lookup'!A:A,'School Lookup'!D:D,_xlfn.XLOOKUP(C3670,'School Lookup'!B:B,'School Lookup'!D:D,_xlfn.XLOOKUP(C3670,'School Lookup'!C:C,'School Lookup'!D:D,0)))</f>
        <v>Anthony Bec Cmnty Primary</v>
      </c>
      <c r="C3670" t="s">
        <v>29</v>
      </c>
      <c r="D3670" t="s">
        <v>2376</v>
      </c>
      <c r="E3670" t="s">
        <v>16</v>
      </c>
      <c r="F3670" t="s">
        <v>734</v>
      </c>
      <c r="G3670" t="s">
        <v>229</v>
      </c>
      <c r="H3670" t="s">
        <v>318</v>
      </c>
      <c r="I3670" t="s">
        <v>980</v>
      </c>
      <c r="J3670" t="s">
        <v>981</v>
      </c>
      <c r="K3670" s="4">
        <v>46043</v>
      </c>
      <c r="L3670" s="5">
        <v>0.47903935185185187</v>
      </c>
      <c r="M3670" t="s">
        <v>953</v>
      </c>
      <c r="N3670" s="5">
        <v>5.4398148148148144E-4</v>
      </c>
      <c r="O3670" t="s">
        <v>982</v>
      </c>
      <c r="P3670">
        <v>5.7000000000000002E-2</v>
      </c>
      <c r="Q3670">
        <v>20</v>
      </c>
      <c r="R3670" t="s">
        <v>1011</v>
      </c>
      <c r="S3670" t="s">
        <v>984</v>
      </c>
    </row>
    <row r="3671" spans="1:19" x14ac:dyDescent="0.25">
      <c r="A3671" s="54">
        <f>_xlfn.XLOOKUP(B3671,'School Lookup'!D:D,'School Lookup'!F:F,0)</f>
        <v>170692</v>
      </c>
      <c r="B3671" s="54" t="str">
        <f>_xlfn.XLOOKUP(C3671,'School Lookup'!A:A,'School Lookup'!D:D,_xlfn.XLOOKUP(C3671,'School Lookup'!B:B,'School Lookup'!D:D,_xlfn.XLOOKUP(C3671,'School Lookup'!C:C,'School Lookup'!D:D,0)))</f>
        <v>Anthony Bec Cmnty Primary</v>
      </c>
      <c r="C3671" t="s">
        <v>29</v>
      </c>
      <c r="D3671" t="s">
        <v>2378</v>
      </c>
      <c r="E3671" t="s">
        <v>16</v>
      </c>
      <c r="F3671" t="s">
        <v>734</v>
      </c>
      <c r="G3671" t="s">
        <v>229</v>
      </c>
      <c r="H3671" t="s">
        <v>318</v>
      </c>
      <c r="I3671" t="s">
        <v>980</v>
      </c>
      <c r="J3671" t="s">
        <v>981</v>
      </c>
      <c r="K3671" s="4">
        <v>46043</v>
      </c>
      <c r="L3671" s="5">
        <v>0.57369212962962968</v>
      </c>
      <c r="M3671" t="s">
        <v>953</v>
      </c>
      <c r="N3671" s="5">
        <v>8.1828703703703699E-3</v>
      </c>
      <c r="O3671" t="s">
        <v>982</v>
      </c>
      <c r="P3671">
        <v>0.83799999999999997</v>
      </c>
      <c r="Q3671">
        <v>20</v>
      </c>
      <c r="R3671" t="s">
        <v>983</v>
      </c>
      <c r="S3671" t="s">
        <v>984</v>
      </c>
    </row>
    <row r="3672" spans="1:19" x14ac:dyDescent="0.25">
      <c r="A3672" s="54">
        <f>_xlfn.XLOOKUP(B3672,'School Lookup'!D:D,'School Lookup'!F:F,0)</f>
        <v>170692</v>
      </c>
      <c r="B3672" s="54" t="str">
        <f>_xlfn.XLOOKUP(C3672,'School Lookup'!A:A,'School Lookup'!D:D,_xlfn.XLOOKUP(C3672,'School Lookup'!B:B,'School Lookup'!D:D,_xlfn.XLOOKUP(C3672,'School Lookup'!C:C,'School Lookup'!D:D,0)))</f>
        <v>Anthony Bec Cmnty Primary</v>
      </c>
      <c r="C3672" t="s">
        <v>29</v>
      </c>
      <c r="D3672" t="s">
        <v>1798</v>
      </c>
      <c r="E3672" t="s">
        <v>16</v>
      </c>
      <c r="F3672" t="s">
        <v>734</v>
      </c>
      <c r="G3672" t="s">
        <v>229</v>
      </c>
      <c r="H3672" t="s">
        <v>318</v>
      </c>
      <c r="I3672" t="s">
        <v>980</v>
      </c>
      <c r="J3672" t="s">
        <v>981</v>
      </c>
      <c r="K3672" s="4">
        <v>46043</v>
      </c>
      <c r="L3672" s="5">
        <v>0.61011574074074071</v>
      </c>
      <c r="M3672" t="s">
        <v>953</v>
      </c>
      <c r="N3672" s="5">
        <v>3.0092592592592595E-4</v>
      </c>
      <c r="O3672" t="s">
        <v>982</v>
      </c>
      <c r="P3672">
        <v>6.8000000000000005E-2</v>
      </c>
      <c r="Q3672">
        <v>20</v>
      </c>
      <c r="R3672" t="s">
        <v>989</v>
      </c>
      <c r="S3672" t="s">
        <v>990</v>
      </c>
    </row>
    <row r="3673" spans="1:19" x14ac:dyDescent="0.25">
      <c r="A3673" s="54">
        <f>_xlfn.XLOOKUP(B3673,'School Lookup'!D:D,'School Lookup'!F:F,0)</f>
        <v>170692</v>
      </c>
      <c r="B3673" s="54" t="str">
        <f>_xlfn.XLOOKUP(C3673,'School Lookup'!A:A,'School Lookup'!D:D,_xlfn.XLOOKUP(C3673,'School Lookup'!B:B,'School Lookup'!D:D,_xlfn.XLOOKUP(C3673,'School Lookup'!C:C,'School Lookup'!D:D,0)))</f>
        <v>Anthony Bec Cmnty Primary</v>
      </c>
      <c r="C3673" t="s">
        <v>29</v>
      </c>
      <c r="D3673" t="s">
        <v>2379</v>
      </c>
      <c r="E3673" t="s">
        <v>16</v>
      </c>
      <c r="F3673" t="s">
        <v>734</v>
      </c>
      <c r="G3673" t="s">
        <v>229</v>
      </c>
      <c r="H3673" t="s">
        <v>318</v>
      </c>
      <c r="I3673" t="s">
        <v>980</v>
      </c>
      <c r="J3673" t="s">
        <v>959</v>
      </c>
      <c r="K3673" s="4">
        <v>46043</v>
      </c>
      <c r="L3673" s="5">
        <v>0.5865393518518518</v>
      </c>
      <c r="M3673" t="s">
        <v>953</v>
      </c>
      <c r="N3673" s="5">
        <v>5.2314814814814811E-3</v>
      </c>
      <c r="O3673" t="s">
        <v>960</v>
      </c>
      <c r="P3673">
        <v>6.5000000000000002E-2</v>
      </c>
      <c r="Q3673">
        <v>20</v>
      </c>
      <c r="R3673" t="s">
        <v>1071</v>
      </c>
      <c r="S3673" t="s">
        <v>966</v>
      </c>
    </row>
    <row r="3674" spans="1:19" x14ac:dyDescent="0.25">
      <c r="A3674" s="54">
        <f>_xlfn.XLOOKUP(B3674,'School Lookup'!D:D,'School Lookup'!F:F,0)</f>
        <v>170692</v>
      </c>
      <c r="B3674" s="54" t="str">
        <f>_xlfn.XLOOKUP(C3674,'School Lookup'!A:A,'School Lookup'!D:D,_xlfn.XLOOKUP(C3674,'School Lookup'!B:B,'School Lookup'!D:D,_xlfn.XLOOKUP(C3674,'School Lookup'!C:C,'School Lookup'!D:D,0)))</f>
        <v>Anthony Bec Cmnty Primary</v>
      </c>
      <c r="C3674" t="s">
        <v>29</v>
      </c>
      <c r="D3674" t="s">
        <v>2380</v>
      </c>
      <c r="E3674" t="s">
        <v>16</v>
      </c>
      <c r="F3674" t="s">
        <v>734</v>
      </c>
      <c r="G3674" t="s">
        <v>229</v>
      </c>
      <c r="H3674" t="s">
        <v>318</v>
      </c>
      <c r="I3674" t="s">
        <v>980</v>
      </c>
      <c r="J3674" t="s">
        <v>959</v>
      </c>
      <c r="K3674" s="4">
        <v>46043</v>
      </c>
      <c r="L3674" s="5">
        <v>0.55376157407407411</v>
      </c>
      <c r="M3674" t="s">
        <v>953</v>
      </c>
      <c r="N3674" s="5">
        <v>1.1226851851851851E-3</v>
      </c>
      <c r="O3674" t="s">
        <v>1023</v>
      </c>
      <c r="P3674">
        <v>2.1999999999999999E-2</v>
      </c>
      <c r="Q3674">
        <v>20</v>
      </c>
      <c r="R3674" t="s">
        <v>1114</v>
      </c>
      <c r="S3674" t="s">
        <v>966</v>
      </c>
    </row>
    <row r="3675" spans="1:19" x14ac:dyDescent="0.25">
      <c r="A3675" s="54">
        <f>_xlfn.XLOOKUP(B3675,'School Lookup'!D:D,'School Lookup'!F:F,0)</f>
        <v>170692</v>
      </c>
      <c r="B3675" s="54" t="str">
        <f>_xlfn.XLOOKUP(C3675,'School Lookup'!A:A,'School Lookup'!D:D,_xlfn.XLOOKUP(C3675,'School Lookup'!B:B,'School Lookup'!D:D,_xlfn.XLOOKUP(C3675,'School Lookup'!C:C,'School Lookup'!D:D,0)))</f>
        <v>Anthony Bec Cmnty Primary</v>
      </c>
      <c r="C3675" t="s">
        <v>29</v>
      </c>
      <c r="D3675" t="s">
        <v>2380</v>
      </c>
      <c r="E3675" t="s">
        <v>16</v>
      </c>
      <c r="F3675" t="s">
        <v>734</v>
      </c>
      <c r="G3675" t="s">
        <v>229</v>
      </c>
      <c r="H3675" t="s">
        <v>318</v>
      </c>
      <c r="I3675" t="s">
        <v>980</v>
      </c>
      <c r="J3675" t="s">
        <v>959</v>
      </c>
      <c r="K3675" s="4">
        <v>46043</v>
      </c>
      <c r="L3675" s="5">
        <v>0.55967592592592597</v>
      </c>
      <c r="M3675" t="s">
        <v>953</v>
      </c>
      <c r="N3675" s="5">
        <v>8.2870370370370372E-3</v>
      </c>
      <c r="O3675" t="s">
        <v>1023</v>
      </c>
      <c r="P3675">
        <v>0.10199999999999999</v>
      </c>
      <c r="Q3675">
        <v>20</v>
      </c>
      <c r="R3675" t="s">
        <v>1114</v>
      </c>
      <c r="S3675" t="s">
        <v>966</v>
      </c>
    </row>
    <row r="3676" spans="1:19" x14ac:dyDescent="0.25">
      <c r="A3676" s="54">
        <f>_xlfn.XLOOKUP(B3676,'School Lookup'!D:D,'School Lookup'!F:F,0)</f>
        <v>231471</v>
      </c>
      <c r="B3676" s="54" t="str">
        <f>_xlfn.XLOOKUP(C3676,'School Lookup'!A:A,'School Lookup'!D:D,_xlfn.XLOOKUP(C3676,'School Lookup'!B:B,'School Lookup'!D:D,_xlfn.XLOOKUP(C3676,'School Lookup'!C:C,'School Lookup'!D:D,0)))</f>
        <v>Leys Junior School</v>
      </c>
      <c r="C3676" t="s">
        <v>19</v>
      </c>
      <c r="D3676" t="s">
        <v>1040</v>
      </c>
      <c r="E3676" t="s">
        <v>16</v>
      </c>
      <c r="F3676" t="s">
        <v>734</v>
      </c>
      <c r="G3676" t="s">
        <v>217</v>
      </c>
      <c r="H3676" t="s">
        <v>842</v>
      </c>
      <c r="I3676" t="s">
        <v>980</v>
      </c>
      <c r="J3676" t="s">
        <v>981</v>
      </c>
      <c r="K3676" s="4">
        <v>46043</v>
      </c>
      <c r="L3676" s="5">
        <v>0.38520833333333332</v>
      </c>
      <c r="M3676" t="s">
        <v>953</v>
      </c>
      <c r="N3676" s="5">
        <v>2.4305555555555555E-4</v>
      </c>
      <c r="O3676" t="s">
        <v>982</v>
      </c>
      <c r="P3676">
        <v>5.5E-2</v>
      </c>
      <c r="Q3676">
        <v>20</v>
      </c>
      <c r="R3676" t="s">
        <v>989</v>
      </c>
      <c r="S3676" t="s">
        <v>990</v>
      </c>
    </row>
    <row r="3677" spans="1:19" x14ac:dyDescent="0.25">
      <c r="A3677" s="54">
        <f>_xlfn.XLOOKUP(B3677,'School Lookup'!D:D,'School Lookup'!F:F,0)</f>
        <v>231471</v>
      </c>
      <c r="B3677" s="54" t="str">
        <f>_xlfn.XLOOKUP(C3677,'School Lookup'!A:A,'School Lookup'!D:D,_xlfn.XLOOKUP(C3677,'School Lookup'!B:B,'School Lookup'!D:D,_xlfn.XLOOKUP(C3677,'School Lookup'!C:C,'School Lookup'!D:D,0)))</f>
        <v>Leys Junior School</v>
      </c>
      <c r="C3677" t="s">
        <v>19</v>
      </c>
      <c r="D3677" t="s">
        <v>1887</v>
      </c>
      <c r="E3677" t="s">
        <v>16</v>
      </c>
      <c r="F3677" t="s">
        <v>734</v>
      </c>
      <c r="G3677" t="s">
        <v>217</v>
      </c>
      <c r="H3677" t="s">
        <v>842</v>
      </c>
      <c r="I3677" t="s">
        <v>980</v>
      </c>
      <c r="J3677" t="s">
        <v>981</v>
      </c>
      <c r="K3677" s="4">
        <v>46043</v>
      </c>
      <c r="L3677" s="5">
        <v>0.3908564814814815</v>
      </c>
      <c r="M3677" t="s">
        <v>953</v>
      </c>
      <c r="N3677" s="5">
        <v>4.0509259259259258E-4</v>
      </c>
      <c r="O3677" t="s">
        <v>982</v>
      </c>
      <c r="P3677">
        <v>0.09</v>
      </c>
      <c r="Q3677">
        <v>20</v>
      </c>
      <c r="R3677" t="s">
        <v>989</v>
      </c>
      <c r="S3677" t="s">
        <v>990</v>
      </c>
    </row>
    <row r="3678" spans="1:19" x14ac:dyDescent="0.25">
      <c r="A3678" s="54">
        <f>_xlfn.XLOOKUP(B3678,'School Lookup'!D:D,'School Lookup'!F:F,0)</f>
        <v>231471</v>
      </c>
      <c r="B3678" s="54" t="str">
        <f>_xlfn.XLOOKUP(C3678,'School Lookup'!A:A,'School Lookup'!D:D,_xlfn.XLOOKUP(C3678,'School Lookup'!B:B,'School Lookup'!D:D,_xlfn.XLOOKUP(C3678,'School Lookup'!C:C,'School Lookup'!D:D,0)))</f>
        <v>Leys Junior School</v>
      </c>
      <c r="C3678" t="s">
        <v>19</v>
      </c>
      <c r="D3678" t="s">
        <v>1047</v>
      </c>
      <c r="E3678" t="s">
        <v>16</v>
      </c>
      <c r="F3678" t="s">
        <v>734</v>
      </c>
      <c r="G3678" t="s">
        <v>217</v>
      </c>
      <c r="H3678" t="s">
        <v>842</v>
      </c>
      <c r="I3678" t="s">
        <v>980</v>
      </c>
      <c r="J3678" t="s">
        <v>981</v>
      </c>
      <c r="K3678" s="4">
        <v>46043</v>
      </c>
      <c r="L3678" s="5">
        <v>0.42428240740740741</v>
      </c>
      <c r="M3678" t="s">
        <v>953</v>
      </c>
      <c r="N3678" s="5">
        <v>3.0092592592592595E-4</v>
      </c>
      <c r="O3678" t="s">
        <v>982</v>
      </c>
      <c r="P3678">
        <v>3.2000000000000001E-2</v>
      </c>
      <c r="Q3678">
        <v>20</v>
      </c>
      <c r="R3678" t="s">
        <v>998</v>
      </c>
      <c r="S3678" t="s">
        <v>987</v>
      </c>
    </row>
    <row r="3679" spans="1:19" x14ac:dyDescent="0.25">
      <c r="A3679" s="54">
        <f>_xlfn.XLOOKUP(B3679,'School Lookup'!D:D,'School Lookup'!F:F,0)</f>
        <v>231471</v>
      </c>
      <c r="B3679" s="54" t="str">
        <f>_xlfn.XLOOKUP(C3679,'School Lookup'!A:A,'School Lookup'!D:D,_xlfn.XLOOKUP(C3679,'School Lookup'!B:B,'School Lookup'!D:D,_xlfn.XLOOKUP(C3679,'School Lookup'!C:C,'School Lookup'!D:D,0)))</f>
        <v>Leys Junior School</v>
      </c>
      <c r="C3679" t="s">
        <v>19</v>
      </c>
      <c r="D3679" t="s">
        <v>2381</v>
      </c>
      <c r="E3679" t="s">
        <v>16</v>
      </c>
      <c r="F3679" t="s">
        <v>734</v>
      </c>
      <c r="G3679" t="s">
        <v>217</v>
      </c>
      <c r="H3679" t="s">
        <v>842</v>
      </c>
      <c r="I3679" t="s">
        <v>980</v>
      </c>
      <c r="J3679" t="s">
        <v>981</v>
      </c>
      <c r="K3679" s="4">
        <v>46043</v>
      </c>
      <c r="L3679" s="5">
        <v>0.42512731481481481</v>
      </c>
      <c r="M3679" t="s">
        <v>953</v>
      </c>
      <c r="N3679" s="5">
        <v>2.1527777777777778E-3</v>
      </c>
      <c r="O3679" t="s">
        <v>982</v>
      </c>
      <c r="P3679">
        <v>0.222</v>
      </c>
      <c r="Q3679">
        <v>20</v>
      </c>
      <c r="R3679" t="s">
        <v>1006</v>
      </c>
      <c r="S3679" t="s">
        <v>994</v>
      </c>
    </row>
    <row r="3680" spans="1:19" x14ac:dyDescent="0.25">
      <c r="A3680" s="54">
        <f>_xlfn.XLOOKUP(B3680,'School Lookup'!D:D,'School Lookup'!F:F,0)</f>
        <v>231471</v>
      </c>
      <c r="B3680" s="54" t="str">
        <f>_xlfn.XLOOKUP(C3680,'School Lookup'!A:A,'School Lookup'!D:D,_xlfn.XLOOKUP(C3680,'School Lookup'!B:B,'School Lookup'!D:D,_xlfn.XLOOKUP(C3680,'School Lookup'!C:C,'School Lookup'!D:D,0)))</f>
        <v>Leys Junior School</v>
      </c>
      <c r="C3680" t="s">
        <v>19</v>
      </c>
      <c r="D3680" t="s">
        <v>2382</v>
      </c>
      <c r="E3680" t="s">
        <v>16</v>
      </c>
      <c r="F3680" t="s">
        <v>734</v>
      </c>
      <c r="G3680" t="s">
        <v>217</v>
      </c>
      <c r="H3680" t="s">
        <v>842</v>
      </c>
      <c r="I3680" t="s">
        <v>980</v>
      </c>
      <c r="J3680" t="s">
        <v>981</v>
      </c>
      <c r="K3680" s="4">
        <v>46043</v>
      </c>
      <c r="L3680" s="5">
        <v>0.43792824074074072</v>
      </c>
      <c r="M3680" t="s">
        <v>953</v>
      </c>
      <c r="N3680" s="5">
        <v>3.5879629629629629E-4</v>
      </c>
      <c r="O3680" t="s">
        <v>982</v>
      </c>
      <c r="P3680">
        <v>3.7999999999999999E-2</v>
      </c>
      <c r="Q3680">
        <v>20</v>
      </c>
      <c r="R3680" t="s">
        <v>998</v>
      </c>
      <c r="S3680" t="s">
        <v>987</v>
      </c>
    </row>
    <row r="3681" spans="1:19" x14ac:dyDescent="0.25">
      <c r="A3681" s="54">
        <f>_xlfn.XLOOKUP(B3681,'School Lookup'!D:D,'School Lookup'!F:F,0)</f>
        <v>231471</v>
      </c>
      <c r="B3681" s="54" t="str">
        <f>_xlfn.XLOOKUP(C3681,'School Lookup'!A:A,'School Lookup'!D:D,_xlfn.XLOOKUP(C3681,'School Lookup'!B:B,'School Lookup'!D:D,_xlfn.XLOOKUP(C3681,'School Lookup'!C:C,'School Lookup'!D:D,0)))</f>
        <v>Leys Junior School</v>
      </c>
      <c r="C3681" t="s">
        <v>19</v>
      </c>
      <c r="D3681" t="s">
        <v>2381</v>
      </c>
      <c r="E3681" t="s">
        <v>16</v>
      </c>
      <c r="F3681" t="s">
        <v>734</v>
      </c>
      <c r="G3681" t="s">
        <v>217</v>
      </c>
      <c r="H3681" t="s">
        <v>842</v>
      </c>
      <c r="I3681" t="s">
        <v>980</v>
      </c>
      <c r="J3681" t="s">
        <v>981</v>
      </c>
      <c r="K3681" s="4">
        <v>46043</v>
      </c>
      <c r="L3681" s="5">
        <v>0.57741898148148152</v>
      </c>
      <c r="M3681" t="s">
        <v>953</v>
      </c>
      <c r="N3681" s="5">
        <v>9.6064814814814819E-4</v>
      </c>
      <c r="O3681" t="s">
        <v>982</v>
      </c>
      <c r="P3681">
        <v>0.1</v>
      </c>
      <c r="Q3681">
        <v>20</v>
      </c>
      <c r="R3681" t="s">
        <v>1006</v>
      </c>
      <c r="S3681" t="s">
        <v>994</v>
      </c>
    </row>
    <row r="3682" spans="1:19" x14ac:dyDescent="0.25">
      <c r="A3682" s="54">
        <f>_xlfn.XLOOKUP(B3682,'School Lookup'!D:D,'School Lookup'!F:F,0)</f>
        <v>231471</v>
      </c>
      <c r="B3682" s="54" t="str">
        <f>_xlfn.XLOOKUP(C3682,'School Lookup'!A:A,'School Lookup'!D:D,_xlfn.XLOOKUP(C3682,'School Lookup'!B:B,'School Lookup'!D:D,_xlfn.XLOOKUP(C3682,'School Lookup'!C:C,'School Lookup'!D:D,0)))</f>
        <v>Leys Junior School</v>
      </c>
      <c r="C3682" t="s">
        <v>19</v>
      </c>
      <c r="D3682" t="s">
        <v>2042</v>
      </c>
      <c r="E3682" t="s">
        <v>16</v>
      </c>
      <c r="F3682" t="s">
        <v>734</v>
      </c>
      <c r="G3682" t="s">
        <v>217</v>
      </c>
      <c r="H3682" t="s">
        <v>842</v>
      </c>
      <c r="I3682" t="s">
        <v>980</v>
      </c>
      <c r="J3682" t="s">
        <v>981</v>
      </c>
      <c r="K3682" s="4">
        <v>46043</v>
      </c>
      <c r="L3682" s="5">
        <v>0.57938657407407412</v>
      </c>
      <c r="M3682" t="s">
        <v>953</v>
      </c>
      <c r="N3682" s="5">
        <v>2.8935185185185184E-4</v>
      </c>
      <c r="O3682" t="s">
        <v>982</v>
      </c>
      <c r="P3682">
        <v>3.1E-2</v>
      </c>
      <c r="Q3682">
        <v>20</v>
      </c>
      <c r="R3682" t="s">
        <v>998</v>
      </c>
      <c r="S3682" t="s">
        <v>987</v>
      </c>
    </row>
    <row r="3683" spans="1:19" x14ac:dyDescent="0.25">
      <c r="A3683" s="54">
        <f>_xlfn.XLOOKUP(B3683,'School Lookup'!D:D,'School Lookup'!F:F,0)</f>
        <v>231471</v>
      </c>
      <c r="B3683" s="54" t="str">
        <f>_xlfn.XLOOKUP(C3683,'School Lookup'!A:A,'School Lookup'!D:D,_xlfn.XLOOKUP(C3683,'School Lookup'!B:B,'School Lookup'!D:D,_xlfn.XLOOKUP(C3683,'School Lookup'!C:C,'School Lookup'!D:D,0)))</f>
        <v>Leys Junior School</v>
      </c>
      <c r="C3683" t="s">
        <v>19</v>
      </c>
      <c r="D3683" t="s">
        <v>1039</v>
      </c>
      <c r="E3683" t="s">
        <v>16</v>
      </c>
      <c r="F3683" t="s">
        <v>734</v>
      </c>
      <c r="G3683" t="s">
        <v>217</v>
      </c>
      <c r="H3683" t="s">
        <v>842</v>
      </c>
      <c r="I3683" t="s">
        <v>980</v>
      </c>
      <c r="J3683" t="s">
        <v>981</v>
      </c>
      <c r="K3683" s="4">
        <v>46043</v>
      </c>
      <c r="L3683" s="5">
        <v>0.62113425925925925</v>
      </c>
      <c r="M3683" t="s">
        <v>953</v>
      </c>
      <c r="N3683" s="5">
        <v>2.7083333333333334E-3</v>
      </c>
      <c r="O3683" t="s">
        <v>982</v>
      </c>
      <c r="P3683">
        <v>0.27900000000000003</v>
      </c>
      <c r="Q3683">
        <v>20</v>
      </c>
      <c r="R3683" t="s">
        <v>983</v>
      </c>
      <c r="S3683" t="s">
        <v>984</v>
      </c>
    </row>
    <row r="3684" spans="1:19" x14ac:dyDescent="0.25">
      <c r="A3684" s="54">
        <f>_xlfn.XLOOKUP(B3684,'School Lookup'!D:D,'School Lookup'!F:F,0)</f>
        <v>231471</v>
      </c>
      <c r="B3684" s="54" t="str">
        <f>_xlfn.XLOOKUP(C3684,'School Lookup'!A:A,'School Lookup'!D:D,_xlfn.XLOOKUP(C3684,'School Lookup'!B:B,'School Lookup'!D:D,_xlfn.XLOOKUP(C3684,'School Lookup'!C:C,'School Lookup'!D:D,0)))</f>
        <v>Leys Junior School</v>
      </c>
      <c r="C3684" t="s">
        <v>19</v>
      </c>
      <c r="D3684" t="s">
        <v>1051</v>
      </c>
      <c r="E3684" t="s">
        <v>16</v>
      </c>
      <c r="F3684" t="s">
        <v>734</v>
      </c>
      <c r="G3684" t="s">
        <v>217</v>
      </c>
      <c r="H3684" t="s">
        <v>842</v>
      </c>
      <c r="I3684" t="s">
        <v>980</v>
      </c>
      <c r="J3684" t="s">
        <v>981</v>
      </c>
      <c r="K3684" s="4">
        <v>46043</v>
      </c>
      <c r="L3684" s="5">
        <v>0.65061342592592597</v>
      </c>
      <c r="M3684" t="s">
        <v>953</v>
      </c>
      <c r="N3684" s="5">
        <v>2.199074074074074E-4</v>
      </c>
      <c r="O3684" t="s">
        <v>982</v>
      </c>
      <c r="P3684">
        <v>2.4E-2</v>
      </c>
      <c r="Q3684">
        <v>20</v>
      </c>
      <c r="R3684" t="s">
        <v>993</v>
      </c>
      <c r="S3684" t="s">
        <v>994</v>
      </c>
    </row>
    <row r="3685" spans="1:19" x14ac:dyDescent="0.25">
      <c r="A3685" s="54">
        <f>_xlfn.XLOOKUP(B3685,'School Lookup'!D:D,'School Lookup'!F:F,0)</f>
        <v>585323</v>
      </c>
      <c r="B3685" s="54" t="str">
        <f>_xlfn.XLOOKUP(C3685,'School Lookup'!A:A,'School Lookup'!D:D,_xlfn.XLOOKUP(C3685,'School Lookup'!B:B,'School Lookup'!D:D,_xlfn.XLOOKUP(C3685,'School Lookup'!C:C,'School Lookup'!D:D,0)))</f>
        <v>Netherseal St Peters CE Controlled Primary School</v>
      </c>
      <c r="C3685" t="s">
        <v>26</v>
      </c>
      <c r="D3685" t="s">
        <v>1034</v>
      </c>
      <c r="E3685" t="s">
        <v>16</v>
      </c>
      <c r="F3685" t="s">
        <v>734</v>
      </c>
      <c r="G3685" t="s">
        <v>131</v>
      </c>
      <c r="H3685" t="s">
        <v>768</v>
      </c>
      <c r="I3685" t="s">
        <v>980</v>
      </c>
      <c r="J3685" t="s">
        <v>981</v>
      </c>
      <c r="K3685" s="4">
        <v>46043</v>
      </c>
      <c r="L3685" s="5">
        <v>0.38537037037037036</v>
      </c>
      <c r="M3685" t="s">
        <v>953</v>
      </c>
      <c r="N3685" s="5">
        <v>2.7777777777777778E-4</v>
      </c>
      <c r="O3685" t="s">
        <v>982</v>
      </c>
      <c r="P3685">
        <v>0.03</v>
      </c>
      <c r="Q3685">
        <v>20</v>
      </c>
      <c r="R3685" t="s">
        <v>983</v>
      </c>
      <c r="S3685" t="s">
        <v>984</v>
      </c>
    </row>
    <row r="3686" spans="1:19" x14ac:dyDescent="0.25">
      <c r="A3686" s="54">
        <f>_xlfn.XLOOKUP(B3686,'School Lookup'!D:D,'School Lookup'!F:F,0)</f>
        <v>585323</v>
      </c>
      <c r="B3686" s="54" t="str">
        <f>_xlfn.XLOOKUP(C3686,'School Lookup'!A:A,'School Lookup'!D:D,_xlfn.XLOOKUP(C3686,'School Lookup'!B:B,'School Lookup'!D:D,_xlfn.XLOOKUP(C3686,'School Lookup'!C:C,'School Lookup'!D:D,0)))</f>
        <v>Netherseal St Peters CE Controlled Primary School</v>
      </c>
      <c r="C3686" t="s">
        <v>26</v>
      </c>
      <c r="D3686" t="s">
        <v>2157</v>
      </c>
      <c r="E3686" t="s">
        <v>16</v>
      </c>
      <c r="F3686" t="s">
        <v>734</v>
      </c>
      <c r="G3686" t="s">
        <v>131</v>
      </c>
      <c r="H3686" t="s">
        <v>768</v>
      </c>
      <c r="I3686" t="s">
        <v>980</v>
      </c>
      <c r="J3686" t="s">
        <v>981</v>
      </c>
      <c r="K3686" s="4">
        <v>46043</v>
      </c>
      <c r="L3686" s="5">
        <v>0.39458333333333334</v>
      </c>
      <c r="M3686" t="s">
        <v>953</v>
      </c>
      <c r="N3686" s="5">
        <v>1.5682870370370371E-2</v>
      </c>
      <c r="O3686" t="s">
        <v>982</v>
      </c>
      <c r="P3686">
        <v>1.605</v>
      </c>
      <c r="Q3686">
        <v>20</v>
      </c>
      <c r="R3686" t="s">
        <v>983</v>
      </c>
      <c r="S3686" t="s">
        <v>984</v>
      </c>
    </row>
    <row r="3687" spans="1:19" x14ac:dyDescent="0.25">
      <c r="A3687" s="54">
        <f>_xlfn.XLOOKUP(B3687,'School Lookup'!D:D,'School Lookup'!F:F,0)</f>
        <v>585323</v>
      </c>
      <c r="B3687" s="54" t="str">
        <f>_xlfn.XLOOKUP(C3687,'School Lookup'!A:A,'School Lookup'!D:D,_xlfn.XLOOKUP(C3687,'School Lookup'!B:B,'School Lookup'!D:D,_xlfn.XLOOKUP(C3687,'School Lookup'!C:C,'School Lookup'!D:D,0)))</f>
        <v>Netherseal St Peters CE Controlled Primary School</v>
      </c>
      <c r="C3687" t="s">
        <v>26</v>
      </c>
      <c r="D3687" t="s">
        <v>1035</v>
      </c>
      <c r="E3687" t="s">
        <v>16</v>
      </c>
      <c r="F3687" t="s">
        <v>734</v>
      </c>
      <c r="G3687" t="s">
        <v>131</v>
      </c>
      <c r="H3687" t="s">
        <v>768</v>
      </c>
      <c r="I3687" t="s">
        <v>980</v>
      </c>
      <c r="J3687" t="s">
        <v>981</v>
      </c>
      <c r="K3687" s="4">
        <v>46043</v>
      </c>
      <c r="L3687" s="5">
        <v>0.41666666666666669</v>
      </c>
      <c r="M3687" t="s">
        <v>953</v>
      </c>
      <c r="N3687" s="5">
        <v>1.0416666666666667E-3</v>
      </c>
      <c r="O3687" t="s">
        <v>982</v>
      </c>
      <c r="P3687">
        <v>0.108</v>
      </c>
      <c r="Q3687">
        <v>20</v>
      </c>
      <c r="R3687" t="s">
        <v>998</v>
      </c>
      <c r="S3687" t="s">
        <v>987</v>
      </c>
    </row>
    <row r="3688" spans="1:19" x14ac:dyDescent="0.25">
      <c r="A3688" s="54">
        <f>_xlfn.XLOOKUP(B3688,'School Lookup'!D:D,'School Lookup'!F:F,0)</f>
        <v>585323</v>
      </c>
      <c r="B3688" s="54" t="str">
        <f>_xlfn.XLOOKUP(C3688,'School Lookup'!A:A,'School Lookup'!D:D,_xlfn.XLOOKUP(C3688,'School Lookup'!B:B,'School Lookup'!D:D,_xlfn.XLOOKUP(C3688,'School Lookup'!C:C,'School Lookup'!D:D,0)))</f>
        <v>Netherseal St Peters CE Controlled Primary School</v>
      </c>
      <c r="C3688" t="s">
        <v>26</v>
      </c>
      <c r="D3688" t="s">
        <v>1034</v>
      </c>
      <c r="E3688" t="s">
        <v>16</v>
      </c>
      <c r="F3688" t="s">
        <v>734</v>
      </c>
      <c r="G3688" t="s">
        <v>131</v>
      </c>
      <c r="H3688" t="s">
        <v>768</v>
      </c>
      <c r="I3688" t="s">
        <v>980</v>
      </c>
      <c r="J3688" t="s">
        <v>981</v>
      </c>
      <c r="K3688" s="4">
        <v>46043</v>
      </c>
      <c r="L3688" s="5">
        <v>0.41979166666666667</v>
      </c>
      <c r="M3688" t="s">
        <v>953</v>
      </c>
      <c r="N3688" s="5">
        <v>2.6620370370370372E-4</v>
      </c>
      <c r="O3688" t="s">
        <v>982</v>
      </c>
      <c r="P3688">
        <v>2.9000000000000001E-2</v>
      </c>
      <c r="Q3688">
        <v>20</v>
      </c>
      <c r="R3688" t="s">
        <v>983</v>
      </c>
      <c r="S3688" t="s">
        <v>984</v>
      </c>
    </row>
    <row r="3689" spans="1:19" x14ac:dyDescent="0.25">
      <c r="A3689" s="54">
        <f>_xlfn.XLOOKUP(B3689,'School Lookup'!D:D,'School Lookup'!F:F,0)</f>
        <v>585323</v>
      </c>
      <c r="B3689" s="54" t="str">
        <f>_xlfn.XLOOKUP(C3689,'School Lookup'!A:A,'School Lookup'!D:D,_xlfn.XLOOKUP(C3689,'School Lookup'!B:B,'School Lookup'!D:D,_xlfn.XLOOKUP(C3689,'School Lookup'!C:C,'School Lookup'!D:D,0)))</f>
        <v>Netherseal St Peters CE Controlled Primary School</v>
      </c>
      <c r="C3689" t="s">
        <v>26</v>
      </c>
      <c r="D3689" t="s">
        <v>1034</v>
      </c>
      <c r="E3689" t="s">
        <v>16</v>
      </c>
      <c r="F3689" t="s">
        <v>734</v>
      </c>
      <c r="G3689" t="s">
        <v>131</v>
      </c>
      <c r="H3689" t="s">
        <v>768</v>
      </c>
      <c r="I3689" t="s">
        <v>980</v>
      </c>
      <c r="J3689" t="s">
        <v>981</v>
      </c>
      <c r="K3689" s="4">
        <v>46043</v>
      </c>
      <c r="L3689" s="5">
        <v>0.43974537037037037</v>
      </c>
      <c r="M3689" t="s">
        <v>953</v>
      </c>
      <c r="N3689" s="5">
        <v>2.0833333333333335E-4</v>
      </c>
      <c r="O3689" t="s">
        <v>982</v>
      </c>
      <c r="P3689">
        <v>2.3E-2</v>
      </c>
      <c r="Q3689">
        <v>20</v>
      </c>
      <c r="R3689" t="s">
        <v>983</v>
      </c>
      <c r="S3689" t="s">
        <v>984</v>
      </c>
    </row>
    <row r="3690" spans="1:19" x14ac:dyDescent="0.25">
      <c r="A3690" s="54">
        <f>_xlfn.XLOOKUP(B3690,'School Lookup'!D:D,'School Lookup'!F:F,0)</f>
        <v>585323</v>
      </c>
      <c r="B3690" s="54" t="str">
        <f>_xlfn.XLOOKUP(C3690,'School Lookup'!A:A,'School Lookup'!D:D,_xlfn.XLOOKUP(C3690,'School Lookup'!B:B,'School Lookup'!D:D,_xlfn.XLOOKUP(C3690,'School Lookup'!C:C,'School Lookup'!D:D,0)))</f>
        <v>Netherseal St Peters CE Controlled Primary School</v>
      </c>
      <c r="C3690" t="s">
        <v>26</v>
      </c>
      <c r="D3690" t="s">
        <v>1034</v>
      </c>
      <c r="E3690" t="s">
        <v>16</v>
      </c>
      <c r="F3690" t="s">
        <v>734</v>
      </c>
      <c r="G3690" t="s">
        <v>131</v>
      </c>
      <c r="H3690" t="s">
        <v>768</v>
      </c>
      <c r="I3690" t="s">
        <v>980</v>
      </c>
      <c r="J3690" t="s">
        <v>981</v>
      </c>
      <c r="K3690" s="4">
        <v>46043</v>
      </c>
      <c r="L3690" s="5">
        <v>0.46156249999999999</v>
      </c>
      <c r="M3690" t="s">
        <v>953</v>
      </c>
      <c r="N3690" s="5">
        <v>4.0509259259259258E-4</v>
      </c>
      <c r="O3690" t="s">
        <v>982</v>
      </c>
      <c r="P3690">
        <v>4.2999999999999997E-2</v>
      </c>
      <c r="Q3690">
        <v>20</v>
      </c>
      <c r="R3690" t="s">
        <v>983</v>
      </c>
      <c r="S3690" t="s">
        <v>984</v>
      </c>
    </row>
    <row r="3691" spans="1:19" x14ac:dyDescent="0.25">
      <c r="A3691" s="54">
        <f>_xlfn.XLOOKUP(B3691,'School Lookup'!D:D,'School Lookup'!F:F,0)</f>
        <v>585323</v>
      </c>
      <c r="B3691" s="54" t="str">
        <f>_xlfn.XLOOKUP(C3691,'School Lookup'!A:A,'School Lookup'!D:D,_xlfn.XLOOKUP(C3691,'School Lookup'!B:B,'School Lookup'!D:D,_xlfn.XLOOKUP(C3691,'School Lookup'!C:C,'School Lookup'!D:D,0)))</f>
        <v>Netherseal St Peters CE Controlled Primary School</v>
      </c>
      <c r="C3691" t="s">
        <v>26</v>
      </c>
      <c r="D3691" t="s">
        <v>1294</v>
      </c>
      <c r="E3691" t="s">
        <v>16</v>
      </c>
      <c r="F3691" t="s">
        <v>734</v>
      </c>
      <c r="G3691" t="s">
        <v>131</v>
      </c>
      <c r="H3691" t="s">
        <v>768</v>
      </c>
      <c r="I3691" t="s">
        <v>980</v>
      </c>
      <c r="J3691" t="s">
        <v>981</v>
      </c>
      <c r="K3691" s="4">
        <v>46043</v>
      </c>
      <c r="L3691" s="5">
        <v>0.68862268518518521</v>
      </c>
      <c r="M3691" t="s">
        <v>953</v>
      </c>
      <c r="N3691" s="5">
        <v>6.3773148148148148E-3</v>
      </c>
      <c r="O3691" t="s">
        <v>982</v>
      </c>
      <c r="P3691">
        <v>0.65400000000000003</v>
      </c>
      <c r="Q3691">
        <v>20</v>
      </c>
      <c r="R3691" t="s">
        <v>993</v>
      </c>
      <c r="S3691" t="s">
        <v>994</v>
      </c>
    </row>
    <row r="3692" spans="1:19" x14ac:dyDescent="0.25">
      <c r="A3692" s="54">
        <f>_xlfn.XLOOKUP(B3692,'School Lookup'!D:D,'School Lookup'!F:F,0)</f>
        <v>585323</v>
      </c>
      <c r="B3692" s="54" t="str">
        <f>_xlfn.XLOOKUP(C3692,'School Lookup'!A:A,'School Lookup'!D:D,_xlfn.XLOOKUP(C3692,'School Lookup'!B:B,'School Lookup'!D:D,_xlfn.XLOOKUP(C3692,'School Lookup'!C:C,'School Lookup'!D:D,0)))</f>
        <v>Netherseal St Peters CE Controlled Primary School</v>
      </c>
      <c r="C3692" t="s">
        <v>26</v>
      </c>
      <c r="D3692" t="s">
        <v>2383</v>
      </c>
      <c r="E3692" t="s">
        <v>16</v>
      </c>
      <c r="F3692" t="s">
        <v>734</v>
      </c>
      <c r="G3692" t="s">
        <v>131</v>
      </c>
      <c r="H3692" t="s">
        <v>768</v>
      </c>
      <c r="I3692" t="s">
        <v>980</v>
      </c>
      <c r="J3692" t="s">
        <v>981</v>
      </c>
      <c r="K3692" s="4">
        <v>46043</v>
      </c>
      <c r="L3692" s="5">
        <v>0.71356481481481482</v>
      </c>
      <c r="M3692" t="s">
        <v>953</v>
      </c>
      <c r="N3692" s="5">
        <v>2.3148148148148147E-5</v>
      </c>
      <c r="O3692" t="s">
        <v>982</v>
      </c>
      <c r="P3692">
        <v>0.02</v>
      </c>
      <c r="Q3692">
        <v>20</v>
      </c>
      <c r="R3692" t="s">
        <v>998</v>
      </c>
      <c r="S3692" t="s">
        <v>987</v>
      </c>
    </row>
    <row r="3693" spans="1:19" x14ac:dyDescent="0.25">
      <c r="A3693" s="54">
        <f>_xlfn.XLOOKUP(B3693,'School Lookup'!D:D,'School Lookup'!F:F,0)</f>
        <v>856243</v>
      </c>
      <c r="B3693" s="54" t="str">
        <f>_xlfn.XLOOKUP(C3693,'School Lookup'!A:A,'School Lookup'!D:D,_xlfn.XLOOKUP(C3693,'School Lookup'!B:B,'School Lookup'!D:D,_xlfn.XLOOKUP(C3693,'School Lookup'!C:C,'School Lookup'!D:D,0)))</f>
        <v>Elton Primary School</v>
      </c>
      <c r="C3693" t="s">
        <v>331</v>
      </c>
      <c r="D3693" t="s">
        <v>1157</v>
      </c>
      <c r="E3693" t="s">
        <v>16</v>
      </c>
      <c r="F3693" t="s">
        <v>734</v>
      </c>
      <c r="G3693" t="s">
        <v>332</v>
      </c>
      <c r="H3693" t="s">
        <v>877</v>
      </c>
      <c r="I3693" t="s">
        <v>958</v>
      </c>
      <c r="J3693" t="s">
        <v>959</v>
      </c>
      <c r="K3693" s="4">
        <v>46043</v>
      </c>
      <c r="L3693" s="5">
        <v>0.37688657407407405</v>
      </c>
      <c r="M3693" t="s">
        <v>953</v>
      </c>
      <c r="N3693" s="5">
        <v>4.861111111111111E-4</v>
      </c>
      <c r="O3693" t="s">
        <v>960</v>
      </c>
      <c r="P3693">
        <v>0</v>
      </c>
      <c r="Q3693">
        <v>20</v>
      </c>
      <c r="R3693" t="s">
        <v>1151</v>
      </c>
      <c r="S3693" t="s">
        <v>966</v>
      </c>
    </row>
    <row r="3694" spans="1:19" x14ac:dyDescent="0.25">
      <c r="A3694" s="54">
        <f>_xlfn.XLOOKUP(B3694,'School Lookup'!D:D,'School Lookup'!F:F,0)</f>
        <v>682471</v>
      </c>
      <c r="B3694" s="54" t="str">
        <f>_xlfn.XLOOKUP(C3694,'School Lookup'!A:A,'School Lookup'!D:D,_xlfn.XLOOKUP(C3694,'School Lookup'!B:B,'School Lookup'!D:D,_xlfn.XLOOKUP(C3694,'School Lookup'!C:C,'School Lookup'!D:D,0)))</f>
        <v>Ridgeway Primary School</v>
      </c>
      <c r="C3694" t="s">
        <v>334</v>
      </c>
      <c r="D3694" t="s">
        <v>1062</v>
      </c>
      <c r="E3694" t="s">
        <v>16</v>
      </c>
      <c r="F3694" t="s">
        <v>734</v>
      </c>
      <c r="G3694" t="s">
        <v>328</v>
      </c>
      <c r="H3694" t="s">
        <v>885</v>
      </c>
      <c r="I3694" t="s">
        <v>958</v>
      </c>
      <c r="J3694" t="s">
        <v>981</v>
      </c>
      <c r="K3694" s="4">
        <v>46043</v>
      </c>
      <c r="L3694" s="5">
        <v>0.40263888888888888</v>
      </c>
      <c r="M3694" t="s">
        <v>953</v>
      </c>
      <c r="N3694" s="5">
        <v>6.2500000000000001E-4</v>
      </c>
      <c r="O3694" t="s">
        <v>982</v>
      </c>
      <c r="P3694">
        <v>0</v>
      </c>
      <c r="Q3694">
        <v>20</v>
      </c>
      <c r="R3694" t="s">
        <v>998</v>
      </c>
      <c r="S3694" t="s">
        <v>987</v>
      </c>
    </row>
    <row r="3695" spans="1:19" x14ac:dyDescent="0.25">
      <c r="A3695" s="54">
        <f>_xlfn.XLOOKUP(B3695,'School Lookup'!D:D,'School Lookup'!F:F,0)</f>
        <v>682471</v>
      </c>
      <c r="B3695" s="54" t="str">
        <f>_xlfn.XLOOKUP(C3695,'School Lookup'!A:A,'School Lookup'!D:D,_xlfn.XLOOKUP(C3695,'School Lookup'!B:B,'School Lookup'!D:D,_xlfn.XLOOKUP(C3695,'School Lookup'!C:C,'School Lookup'!D:D,0)))</f>
        <v>Ridgeway Primary School</v>
      </c>
      <c r="C3695" t="s">
        <v>334</v>
      </c>
      <c r="D3695" t="s">
        <v>1062</v>
      </c>
      <c r="E3695" t="s">
        <v>16</v>
      </c>
      <c r="F3695" t="s">
        <v>734</v>
      </c>
      <c r="G3695" t="s">
        <v>328</v>
      </c>
      <c r="H3695" t="s">
        <v>885</v>
      </c>
      <c r="I3695" t="s">
        <v>958</v>
      </c>
      <c r="J3695" t="s">
        <v>981</v>
      </c>
      <c r="K3695" s="4">
        <v>46043</v>
      </c>
      <c r="L3695" s="5">
        <v>0.45063657407407409</v>
      </c>
      <c r="M3695" t="s">
        <v>953</v>
      </c>
      <c r="N3695" s="5">
        <v>3.2407407407407406E-4</v>
      </c>
      <c r="O3695" t="s">
        <v>982</v>
      </c>
      <c r="P3695">
        <v>0</v>
      </c>
      <c r="Q3695">
        <v>20</v>
      </c>
      <c r="R3695" t="s">
        <v>998</v>
      </c>
      <c r="S3695" t="s">
        <v>987</v>
      </c>
    </row>
    <row r="3696" spans="1:19" x14ac:dyDescent="0.25">
      <c r="A3696" s="54">
        <f>_xlfn.XLOOKUP(B3696,'School Lookup'!D:D,'School Lookup'!F:F,0)</f>
        <v>856243</v>
      </c>
      <c r="B3696" s="54" t="str">
        <f>_xlfn.XLOOKUP(C3696,'School Lookup'!A:A,'School Lookup'!D:D,_xlfn.XLOOKUP(C3696,'School Lookup'!B:B,'School Lookup'!D:D,_xlfn.XLOOKUP(C3696,'School Lookup'!C:C,'School Lookup'!D:D,0)))</f>
        <v>Elton Primary School</v>
      </c>
      <c r="C3696" t="s">
        <v>331</v>
      </c>
      <c r="D3696" t="s">
        <v>1052</v>
      </c>
      <c r="E3696" t="s">
        <v>16</v>
      </c>
      <c r="F3696" t="s">
        <v>734</v>
      </c>
      <c r="G3696" t="s">
        <v>332</v>
      </c>
      <c r="H3696" t="s">
        <v>877</v>
      </c>
      <c r="I3696" t="s">
        <v>958</v>
      </c>
      <c r="J3696" t="s">
        <v>959</v>
      </c>
      <c r="K3696" s="4">
        <v>46043</v>
      </c>
      <c r="L3696" s="5">
        <v>0.4114814814814815</v>
      </c>
      <c r="M3696" t="s">
        <v>953</v>
      </c>
      <c r="N3696" s="5">
        <v>9.1435185185185185E-4</v>
      </c>
      <c r="O3696" t="s">
        <v>960</v>
      </c>
      <c r="P3696">
        <v>0</v>
      </c>
      <c r="Q3696">
        <v>20</v>
      </c>
      <c r="R3696" t="s">
        <v>1053</v>
      </c>
      <c r="S3696" t="s">
        <v>966</v>
      </c>
    </row>
    <row r="3697" spans="1:19" x14ac:dyDescent="0.25">
      <c r="A3697" s="54">
        <f>_xlfn.XLOOKUP(B3697,'School Lookup'!D:D,'School Lookup'!F:F,0)</f>
        <v>823392</v>
      </c>
      <c r="B3697" s="54" t="str">
        <f>_xlfn.XLOOKUP(C3697,'School Lookup'!A:A,'School Lookup'!D:D,_xlfn.XLOOKUP(C3697,'School Lookup'!B:B,'School Lookup'!D:D,_xlfn.XLOOKUP(C3697,'School Lookup'!C:C,'School Lookup'!D:D,0)))</f>
        <v>Fitz Herbert C of E VA Primary School</v>
      </c>
      <c r="C3697" t="s">
        <v>31</v>
      </c>
      <c r="D3697" t="s">
        <v>973</v>
      </c>
      <c r="E3697" t="s">
        <v>16</v>
      </c>
      <c r="F3697" t="s">
        <v>734</v>
      </c>
      <c r="G3697" t="s">
        <v>134</v>
      </c>
      <c r="H3697" t="s">
        <v>347</v>
      </c>
      <c r="I3697" t="s">
        <v>958</v>
      </c>
      <c r="J3697" t="s">
        <v>959</v>
      </c>
      <c r="K3697" s="4">
        <v>46043</v>
      </c>
      <c r="L3697" s="5">
        <v>0.37070601851851853</v>
      </c>
      <c r="M3697" t="s">
        <v>953</v>
      </c>
      <c r="N3697" s="5">
        <v>3.1250000000000001E-4</v>
      </c>
      <c r="O3697" t="s">
        <v>960</v>
      </c>
      <c r="P3697">
        <v>0</v>
      </c>
      <c r="Q3697">
        <v>20</v>
      </c>
      <c r="R3697" t="s">
        <v>974</v>
      </c>
      <c r="S3697" t="s">
        <v>955</v>
      </c>
    </row>
    <row r="3698" spans="1:19" x14ac:dyDescent="0.25">
      <c r="A3698" s="54">
        <f>_xlfn.XLOOKUP(B3698,'School Lookup'!D:D,'School Lookup'!F:F,0)</f>
        <v>823392</v>
      </c>
      <c r="B3698" s="54" t="str">
        <f>_xlfn.XLOOKUP(C3698,'School Lookup'!A:A,'School Lookup'!D:D,_xlfn.XLOOKUP(C3698,'School Lookup'!B:B,'School Lookup'!D:D,_xlfn.XLOOKUP(C3698,'School Lookup'!C:C,'School Lookup'!D:D,0)))</f>
        <v>Fitz Herbert C of E VA Primary School</v>
      </c>
      <c r="C3698" t="s">
        <v>31</v>
      </c>
      <c r="D3698" t="s">
        <v>1097</v>
      </c>
      <c r="E3698" t="s">
        <v>16</v>
      </c>
      <c r="F3698" t="s">
        <v>734</v>
      </c>
      <c r="G3698" t="s">
        <v>134</v>
      </c>
      <c r="H3698" t="s">
        <v>347</v>
      </c>
      <c r="I3698" t="s">
        <v>958</v>
      </c>
      <c r="J3698" t="s">
        <v>959</v>
      </c>
      <c r="K3698" s="4">
        <v>46043</v>
      </c>
      <c r="L3698" s="5">
        <v>0.39601851851851849</v>
      </c>
      <c r="M3698" t="s">
        <v>953</v>
      </c>
      <c r="N3698" s="5">
        <v>1.7708333333333332E-3</v>
      </c>
      <c r="O3698" t="s">
        <v>960</v>
      </c>
      <c r="P3698">
        <v>0</v>
      </c>
      <c r="Q3698">
        <v>20</v>
      </c>
      <c r="R3698" t="s">
        <v>978</v>
      </c>
      <c r="S3698" t="s">
        <v>966</v>
      </c>
    </row>
    <row r="3699" spans="1:19" x14ac:dyDescent="0.25">
      <c r="A3699" s="54">
        <f>_xlfn.XLOOKUP(B3699,'School Lookup'!D:D,'School Lookup'!F:F,0)</f>
        <v>823392</v>
      </c>
      <c r="B3699" s="54" t="str">
        <f>_xlfn.XLOOKUP(C3699,'School Lookup'!A:A,'School Lookup'!D:D,_xlfn.XLOOKUP(C3699,'School Lookup'!B:B,'School Lookup'!D:D,_xlfn.XLOOKUP(C3699,'School Lookup'!C:C,'School Lookup'!D:D,0)))</f>
        <v>Fitz Herbert C of E VA Primary School</v>
      </c>
      <c r="C3699" t="s">
        <v>31</v>
      </c>
      <c r="D3699">
        <v>142</v>
      </c>
      <c r="E3699" t="s">
        <v>16</v>
      </c>
      <c r="F3699" t="s">
        <v>734</v>
      </c>
      <c r="G3699" t="s">
        <v>134</v>
      </c>
      <c r="H3699" t="s">
        <v>347</v>
      </c>
      <c r="I3699" t="s">
        <v>958</v>
      </c>
      <c r="J3699" t="s">
        <v>959</v>
      </c>
      <c r="K3699" s="4">
        <v>46043</v>
      </c>
      <c r="L3699" s="5">
        <v>0.48865740740740743</v>
      </c>
      <c r="M3699" t="s">
        <v>953</v>
      </c>
      <c r="N3699" s="5">
        <v>3.9351851851851852E-4</v>
      </c>
      <c r="O3699" t="s">
        <v>960</v>
      </c>
      <c r="P3699">
        <v>0</v>
      </c>
      <c r="Q3699">
        <v>20</v>
      </c>
      <c r="R3699" t="s">
        <v>955</v>
      </c>
    </row>
    <row r="3700" spans="1:19" x14ac:dyDescent="0.25">
      <c r="A3700" s="54">
        <f>_xlfn.XLOOKUP(B3700,'School Lookup'!D:D,'School Lookup'!F:F,0)</f>
        <v>823392</v>
      </c>
      <c r="B3700" s="54" t="str">
        <f>_xlfn.XLOOKUP(C3700,'School Lookup'!A:A,'School Lookup'!D:D,_xlfn.XLOOKUP(C3700,'School Lookup'!B:B,'School Lookup'!D:D,_xlfn.XLOOKUP(C3700,'School Lookup'!C:C,'School Lookup'!D:D,0)))</f>
        <v>Fitz Herbert C of E VA Primary School</v>
      </c>
      <c r="C3700" t="s">
        <v>31</v>
      </c>
      <c r="D3700" t="s">
        <v>1066</v>
      </c>
      <c r="E3700" t="s">
        <v>16</v>
      </c>
      <c r="F3700" t="s">
        <v>734</v>
      </c>
      <c r="G3700" t="s">
        <v>134</v>
      </c>
      <c r="H3700" t="s">
        <v>347</v>
      </c>
      <c r="I3700" t="s">
        <v>958</v>
      </c>
      <c r="J3700" t="s">
        <v>959</v>
      </c>
      <c r="K3700" s="4">
        <v>46043</v>
      </c>
      <c r="L3700" s="5">
        <v>0.48969907407407409</v>
      </c>
      <c r="M3700" t="s">
        <v>953</v>
      </c>
      <c r="N3700" s="5">
        <v>7.8703703703703705E-4</v>
      </c>
      <c r="O3700" t="s">
        <v>960</v>
      </c>
      <c r="P3700">
        <v>0</v>
      </c>
      <c r="Q3700">
        <v>20</v>
      </c>
      <c r="R3700" t="s">
        <v>974</v>
      </c>
      <c r="S3700" t="s">
        <v>955</v>
      </c>
    </row>
    <row r="3701" spans="1:19" x14ac:dyDescent="0.25">
      <c r="A3701" s="54">
        <f>_xlfn.XLOOKUP(B3701,'School Lookup'!D:D,'School Lookup'!F:F,0)</f>
        <v>823392</v>
      </c>
      <c r="B3701" s="54" t="str">
        <f>_xlfn.XLOOKUP(C3701,'School Lookup'!A:A,'School Lookup'!D:D,_xlfn.XLOOKUP(C3701,'School Lookup'!B:B,'School Lookup'!D:D,_xlfn.XLOOKUP(C3701,'School Lookup'!C:C,'School Lookup'!D:D,0)))</f>
        <v>Fitz Herbert C of E VA Primary School</v>
      </c>
      <c r="C3701" t="s">
        <v>31</v>
      </c>
      <c r="D3701">
        <v>620</v>
      </c>
      <c r="E3701" t="s">
        <v>16</v>
      </c>
      <c r="F3701" t="s">
        <v>734</v>
      </c>
      <c r="G3701" t="s">
        <v>134</v>
      </c>
      <c r="H3701" t="s">
        <v>347</v>
      </c>
      <c r="I3701" t="s">
        <v>958</v>
      </c>
      <c r="J3701" t="s">
        <v>959</v>
      </c>
      <c r="K3701" s="4">
        <v>46043</v>
      </c>
      <c r="L3701" s="5">
        <v>0.48969907407407409</v>
      </c>
      <c r="M3701" t="s">
        <v>953</v>
      </c>
      <c r="N3701" s="5">
        <v>7.8703703703703705E-4</v>
      </c>
      <c r="O3701" t="s">
        <v>960</v>
      </c>
      <c r="P3701">
        <v>0</v>
      </c>
      <c r="Q3701">
        <v>20</v>
      </c>
      <c r="R3701" t="s">
        <v>975</v>
      </c>
      <c r="S3701" t="s">
        <v>976</v>
      </c>
    </row>
    <row r="3702" spans="1:19" x14ac:dyDescent="0.25">
      <c r="A3702" s="54">
        <f>_xlfn.XLOOKUP(B3702,'School Lookup'!D:D,'School Lookup'!F:F,0)</f>
        <v>823392</v>
      </c>
      <c r="B3702" s="54" t="str">
        <f>_xlfn.XLOOKUP(C3702,'School Lookup'!A:A,'School Lookup'!D:D,_xlfn.XLOOKUP(C3702,'School Lookup'!B:B,'School Lookup'!D:D,_xlfn.XLOOKUP(C3702,'School Lookup'!C:C,'School Lookup'!D:D,0)))</f>
        <v>Fitz Herbert C of E VA Primary School</v>
      </c>
      <c r="C3702" t="s">
        <v>31</v>
      </c>
      <c r="D3702">
        <v>620</v>
      </c>
      <c r="E3702" t="s">
        <v>16</v>
      </c>
      <c r="F3702" t="s">
        <v>734</v>
      </c>
      <c r="G3702" t="s">
        <v>134</v>
      </c>
      <c r="H3702" t="s">
        <v>347</v>
      </c>
      <c r="I3702" t="s">
        <v>958</v>
      </c>
      <c r="J3702" t="s">
        <v>959</v>
      </c>
      <c r="K3702" s="4">
        <v>46043</v>
      </c>
      <c r="L3702" s="5">
        <v>0.58314814814814819</v>
      </c>
      <c r="M3702" t="s">
        <v>953</v>
      </c>
      <c r="N3702" s="5">
        <v>1.0069444444444444E-3</v>
      </c>
      <c r="O3702" t="s">
        <v>960</v>
      </c>
      <c r="P3702">
        <v>0</v>
      </c>
      <c r="Q3702">
        <v>20</v>
      </c>
      <c r="R3702" t="s">
        <v>975</v>
      </c>
      <c r="S3702" t="s">
        <v>976</v>
      </c>
    </row>
    <row r="3703" spans="1:19" x14ac:dyDescent="0.25">
      <c r="A3703" s="54">
        <f>_xlfn.XLOOKUP(B3703,'School Lookup'!D:D,'School Lookup'!F:F,0)</f>
        <v>755828</v>
      </c>
      <c r="B3703" s="54" t="str">
        <f>_xlfn.XLOOKUP(C3703,'School Lookup'!A:A,'School Lookup'!D:D,_xlfn.XLOOKUP(C3703,'School Lookup'!B:B,'School Lookup'!D:D,_xlfn.XLOOKUP(C3703,'School Lookup'!C:C,'School Lookup'!D:D,0)))</f>
        <v>Hartshorne CE Primary School</v>
      </c>
      <c r="C3703" t="s">
        <v>36</v>
      </c>
      <c r="D3703" t="s">
        <v>2384</v>
      </c>
      <c r="E3703" t="s">
        <v>16</v>
      </c>
      <c r="F3703" t="s">
        <v>734</v>
      </c>
      <c r="G3703" t="s">
        <v>236</v>
      </c>
      <c r="H3703" t="s">
        <v>760</v>
      </c>
      <c r="I3703" t="s">
        <v>980</v>
      </c>
      <c r="J3703" t="s">
        <v>981</v>
      </c>
      <c r="K3703" s="4">
        <v>46044</v>
      </c>
      <c r="L3703" s="5">
        <v>0.51527777777777772</v>
      </c>
      <c r="M3703" t="s">
        <v>953</v>
      </c>
      <c r="N3703" s="5">
        <v>3.4722222222222224E-4</v>
      </c>
      <c r="O3703" t="s">
        <v>982</v>
      </c>
      <c r="P3703">
        <v>3.5999999999999997E-2</v>
      </c>
      <c r="Q3703">
        <v>20</v>
      </c>
      <c r="R3703" t="s">
        <v>1006</v>
      </c>
      <c r="S3703" t="s">
        <v>994</v>
      </c>
    </row>
    <row r="3704" spans="1:19" x14ac:dyDescent="0.25">
      <c r="A3704" s="54">
        <f>_xlfn.XLOOKUP(B3704,'School Lookup'!D:D,'School Lookup'!F:F,0)</f>
        <v>755828</v>
      </c>
      <c r="B3704" s="54" t="str">
        <f>_xlfn.XLOOKUP(C3704,'School Lookup'!A:A,'School Lookup'!D:D,_xlfn.XLOOKUP(C3704,'School Lookup'!B:B,'School Lookup'!D:D,_xlfn.XLOOKUP(C3704,'School Lookup'!C:C,'School Lookup'!D:D,0)))</f>
        <v>Hartshorne CE Primary School</v>
      </c>
      <c r="C3704" t="s">
        <v>36</v>
      </c>
      <c r="D3704" t="s">
        <v>2385</v>
      </c>
      <c r="E3704" t="s">
        <v>16</v>
      </c>
      <c r="F3704" t="s">
        <v>734</v>
      </c>
      <c r="G3704" t="s">
        <v>236</v>
      </c>
      <c r="H3704" t="s">
        <v>760</v>
      </c>
      <c r="I3704" t="s">
        <v>980</v>
      </c>
      <c r="J3704" t="s">
        <v>981</v>
      </c>
      <c r="K3704" s="4">
        <v>46044</v>
      </c>
      <c r="L3704" s="5">
        <v>0.51527777777777772</v>
      </c>
      <c r="M3704" t="s">
        <v>953</v>
      </c>
      <c r="N3704" s="5">
        <v>2.3148148148148147E-5</v>
      </c>
      <c r="O3704" t="s">
        <v>982</v>
      </c>
      <c r="P3704">
        <v>0.02</v>
      </c>
      <c r="Q3704">
        <v>20</v>
      </c>
      <c r="R3704" t="s">
        <v>986</v>
      </c>
      <c r="S3704" t="s">
        <v>987</v>
      </c>
    </row>
    <row r="3705" spans="1:19" x14ac:dyDescent="0.25">
      <c r="A3705" s="54">
        <f>_xlfn.XLOOKUP(B3705,'School Lookup'!D:D,'School Lookup'!F:F,0)</f>
        <v>755828</v>
      </c>
      <c r="B3705" s="54" t="str">
        <f>_xlfn.XLOOKUP(C3705,'School Lookup'!A:A,'School Lookup'!D:D,_xlfn.XLOOKUP(C3705,'School Lookup'!B:B,'School Lookup'!D:D,_xlfn.XLOOKUP(C3705,'School Lookup'!C:C,'School Lookup'!D:D,0)))</f>
        <v>Hartshorne CE Primary School</v>
      </c>
      <c r="C3705" t="s">
        <v>36</v>
      </c>
      <c r="D3705" t="s">
        <v>2386</v>
      </c>
      <c r="E3705" t="s">
        <v>16</v>
      </c>
      <c r="F3705" t="s">
        <v>734</v>
      </c>
      <c r="G3705" t="s">
        <v>236</v>
      </c>
      <c r="H3705" t="s">
        <v>760</v>
      </c>
      <c r="I3705" t="s">
        <v>980</v>
      </c>
      <c r="J3705" t="s">
        <v>981</v>
      </c>
      <c r="K3705" s="4">
        <v>46044</v>
      </c>
      <c r="L3705" s="5">
        <v>0.59166666666666667</v>
      </c>
      <c r="M3705" t="s">
        <v>953</v>
      </c>
      <c r="N3705" s="5">
        <v>9.2592592592592588E-5</v>
      </c>
      <c r="O3705" t="s">
        <v>982</v>
      </c>
      <c r="P3705">
        <v>0.02</v>
      </c>
      <c r="Q3705">
        <v>20</v>
      </c>
      <c r="R3705" t="s">
        <v>1006</v>
      </c>
      <c r="S3705" t="s">
        <v>994</v>
      </c>
    </row>
    <row r="3706" spans="1:19" x14ac:dyDescent="0.25">
      <c r="A3706" s="54">
        <f>_xlfn.XLOOKUP(B3706,'School Lookup'!D:D,'School Lookup'!F:F,0)</f>
        <v>823392</v>
      </c>
      <c r="B3706" s="54" t="str">
        <f>_xlfn.XLOOKUP(C3706,'School Lookup'!A:A,'School Lookup'!D:D,_xlfn.XLOOKUP(C3706,'School Lookup'!B:B,'School Lookup'!D:D,_xlfn.XLOOKUP(C3706,'School Lookup'!C:C,'School Lookup'!D:D,0)))</f>
        <v>Fitz Herbert C of E VA Primary School</v>
      </c>
      <c r="C3706" t="s">
        <v>18</v>
      </c>
      <c r="D3706" t="s">
        <v>1027</v>
      </c>
      <c r="E3706" t="s">
        <v>16</v>
      </c>
      <c r="F3706" t="s">
        <v>734</v>
      </c>
      <c r="G3706" t="s">
        <v>134</v>
      </c>
      <c r="H3706" t="s">
        <v>347</v>
      </c>
      <c r="I3706" t="s">
        <v>958</v>
      </c>
      <c r="J3706" t="s">
        <v>959</v>
      </c>
      <c r="K3706" s="4">
        <v>46044</v>
      </c>
      <c r="L3706" s="5">
        <v>0.38226851851851851</v>
      </c>
      <c r="M3706" t="s">
        <v>953</v>
      </c>
      <c r="N3706" s="5">
        <v>3.4722222222222224E-4</v>
      </c>
      <c r="O3706" t="s">
        <v>960</v>
      </c>
      <c r="P3706">
        <v>0</v>
      </c>
      <c r="Q3706">
        <v>20</v>
      </c>
      <c r="R3706" t="s">
        <v>1028</v>
      </c>
      <c r="S3706" t="s">
        <v>966</v>
      </c>
    </row>
    <row r="3707" spans="1:19" x14ac:dyDescent="0.25">
      <c r="A3707" s="54">
        <f>_xlfn.XLOOKUP(B3707,'School Lookup'!D:D,'School Lookup'!F:F,0)</f>
        <v>823392</v>
      </c>
      <c r="B3707" s="54" t="str">
        <f>_xlfn.XLOOKUP(C3707,'School Lookup'!A:A,'School Lookup'!D:D,_xlfn.XLOOKUP(C3707,'School Lookup'!B:B,'School Lookup'!D:D,_xlfn.XLOOKUP(C3707,'School Lookup'!C:C,'School Lookup'!D:D,0)))</f>
        <v>Fitz Herbert C of E VA Primary School</v>
      </c>
      <c r="C3707" t="s">
        <v>18</v>
      </c>
      <c r="D3707" t="s">
        <v>1027</v>
      </c>
      <c r="E3707" t="s">
        <v>16</v>
      </c>
      <c r="F3707" t="s">
        <v>734</v>
      </c>
      <c r="G3707" t="s">
        <v>134</v>
      </c>
      <c r="H3707" t="s">
        <v>347</v>
      </c>
      <c r="I3707" t="s">
        <v>958</v>
      </c>
      <c r="J3707" t="s">
        <v>959</v>
      </c>
      <c r="K3707" s="4">
        <v>46044</v>
      </c>
      <c r="L3707" s="5">
        <v>0.55005787037037035</v>
      </c>
      <c r="M3707" t="s">
        <v>953</v>
      </c>
      <c r="N3707" s="5">
        <v>9.6064814814814819E-4</v>
      </c>
      <c r="O3707" t="s">
        <v>960</v>
      </c>
      <c r="P3707">
        <v>0</v>
      </c>
      <c r="Q3707">
        <v>20</v>
      </c>
      <c r="R3707" t="s">
        <v>1028</v>
      </c>
      <c r="S3707" t="s">
        <v>966</v>
      </c>
    </row>
    <row r="3708" spans="1:19" x14ac:dyDescent="0.25">
      <c r="A3708" s="54">
        <f>_xlfn.XLOOKUP(B3708,'School Lookup'!D:D,'School Lookup'!F:F,0)</f>
        <v>823392</v>
      </c>
      <c r="B3708" s="54" t="str">
        <f>_xlfn.XLOOKUP(C3708,'School Lookup'!A:A,'School Lookup'!D:D,_xlfn.XLOOKUP(C3708,'School Lookup'!B:B,'School Lookup'!D:D,_xlfn.XLOOKUP(C3708,'School Lookup'!C:C,'School Lookup'!D:D,0)))</f>
        <v>Fitz Herbert C of E VA Primary School</v>
      </c>
      <c r="C3708" t="s">
        <v>18</v>
      </c>
      <c r="D3708" t="s">
        <v>2387</v>
      </c>
      <c r="E3708" t="s">
        <v>16</v>
      </c>
      <c r="F3708" t="s">
        <v>734</v>
      </c>
      <c r="G3708" t="s">
        <v>134</v>
      </c>
      <c r="H3708" t="s">
        <v>347</v>
      </c>
      <c r="I3708" t="s">
        <v>958</v>
      </c>
      <c r="J3708" t="s">
        <v>981</v>
      </c>
      <c r="K3708" s="4">
        <v>46044</v>
      </c>
      <c r="L3708" s="5">
        <v>0.37993055555555555</v>
      </c>
      <c r="M3708" t="s">
        <v>953</v>
      </c>
      <c r="N3708" s="5">
        <v>2.0833333333333335E-4</v>
      </c>
      <c r="O3708" t="s">
        <v>982</v>
      </c>
      <c r="P3708">
        <v>0</v>
      </c>
      <c r="Q3708">
        <v>20</v>
      </c>
      <c r="R3708" t="s">
        <v>998</v>
      </c>
      <c r="S3708" t="s">
        <v>987</v>
      </c>
    </row>
    <row r="3709" spans="1:19" x14ac:dyDescent="0.25">
      <c r="A3709" s="54">
        <f>_xlfn.XLOOKUP(B3709,'School Lookup'!D:D,'School Lookup'!F:F,0)</f>
        <v>682471</v>
      </c>
      <c r="B3709" s="54" t="str">
        <f>_xlfn.XLOOKUP(C3709,'School Lookup'!A:A,'School Lookup'!D:D,_xlfn.XLOOKUP(C3709,'School Lookup'!B:B,'School Lookup'!D:D,_xlfn.XLOOKUP(C3709,'School Lookup'!C:C,'School Lookup'!D:D,0)))</f>
        <v>Ridgeway Primary School</v>
      </c>
      <c r="C3709" t="s">
        <v>327</v>
      </c>
      <c r="D3709" t="s">
        <v>962</v>
      </c>
      <c r="E3709" t="s">
        <v>16</v>
      </c>
      <c r="F3709" t="s">
        <v>734</v>
      </c>
      <c r="G3709" t="s">
        <v>328</v>
      </c>
      <c r="H3709" t="s">
        <v>885</v>
      </c>
      <c r="I3709" t="s">
        <v>958</v>
      </c>
      <c r="J3709" t="s">
        <v>959</v>
      </c>
      <c r="K3709" s="4">
        <v>46044</v>
      </c>
      <c r="L3709" s="5">
        <v>0.44413194444444443</v>
      </c>
      <c r="M3709" t="s">
        <v>953</v>
      </c>
      <c r="N3709" s="5">
        <v>9.6064814814814819E-4</v>
      </c>
      <c r="O3709" t="s">
        <v>960</v>
      </c>
      <c r="P3709">
        <v>0</v>
      </c>
      <c r="Q3709">
        <v>20</v>
      </c>
      <c r="R3709" t="s">
        <v>955</v>
      </c>
    </row>
    <row r="3710" spans="1:19" x14ac:dyDescent="0.25">
      <c r="A3710" s="54">
        <f>_xlfn.XLOOKUP(B3710,'School Lookup'!D:D,'School Lookup'!F:F,0)</f>
        <v>682471</v>
      </c>
      <c r="B3710" s="54" t="str">
        <f>_xlfn.XLOOKUP(C3710,'School Lookup'!A:A,'School Lookup'!D:D,_xlfn.XLOOKUP(C3710,'School Lookup'!B:B,'School Lookup'!D:D,_xlfn.XLOOKUP(C3710,'School Lookup'!C:C,'School Lookup'!D:D,0)))</f>
        <v>Ridgeway Primary School</v>
      </c>
      <c r="C3710" t="s">
        <v>327</v>
      </c>
      <c r="D3710">
        <v>500</v>
      </c>
      <c r="E3710" t="s">
        <v>16</v>
      </c>
      <c r="F3710" t="s">
        <v>734</v>
      </c>
      <c r="G3710" t="s">
        <v>328</v>
      </c>
      <c r="H3710" t="s">
        <v>885</v>
      </c>
      <c r="I3710" t="s">
        <v>958</v>
      </c>
      <c r="J3710" t="s">
        <v>959</v>
      </c>
      <c r="K3710" s="4">
        <v>46044</v>
      </c>
      <c r="L3710" s="5">
        <v>0.44413194444444443</v>
      </c>
      <c r="M3710" t="s">
        <v>953</v>
      </c>
      <c r="N3710" s="5">
        <v>9.6064814814814819E-4</v>
      </c>
      <c r="O3710" t="s">
        <v>960</v>
      </c>
      <c r="P3710">
        <v>0</v>
      </c>
      <c r="Q3710">
        <v>20</v>
      </c>
      <c r="R3710" t="s">
        <v>961</v>
      </c>
      <c r="S3710" t="s">
        <v>955</v>
      </c>
    </row>
    <row r="3711" spans="1:19" x14ac:dyDescent="0.25">
      <c r="A3711" s="54">
        <f>_xlfn.XLOOKUP(B3711,'School Lookup'!D:D,'School Lookup'!F:F,0)</f>
        <v>682471</v>
      </c>
      <c r="B3711" s="54" t="str">
        <f>_xlfn.XLOOKUP(C3711,'School Lookup'!A:A,'School Lookup'!D:D,_xlfn.XLOOKUP(C3711,'School Lookup'!B:B,'School Lookup'!D:D,_xlfn.XLOOKUP(C3711,'School Lookup'!C:C,'School Lookup'!D:D,0)))</f>
        <v>Ridgeway Primary School</v>
      </c>
      <c r="C3711" t="s">
        <v>327</v>
      </c>
      <c r="D3711" t="s">
        <v>962</v>
      </c>
      <c r="E3711" t="s">
        <v>16</v>
      </c>
      <c r="F3711" t="s">
        <v>734</v>
      </c>
      <c r="G3711" t="s">
        <v>328</v>
      </c>
      <c r="H3711" t="s">
        <v>885</v>
      </c>
      <c r="I3711" t="s">
        <v>958</v>
      </c>
      <c r="J3711" t="s">
        <v>959</v>
      </c>
      <c r="K3711" s="4">
        <v>46044</v>
      </c>
      <c r="L3711" s="5">
        <v>0.44526620370370368</v>
      </c>
      <c r="M3711" t="s">
        <v>953</v>
      </c>
      <c r="N3711" s="5">
        <v>1.0416666666666667E-3</v>
      </c>
      <c r="O3711" t="s">
        <v>960</v>
      </c>
      <c r="P3711">
        <v>0</v>
      </c>
      <c r="Q3711">
        <v>20</v>
      </c>
      <c r="R3711" t="s">
        <v>955</v>
      </c>
    </row>
    <row r="3712" spans="1:19" x14ac:dyDescent="0.25">
      <c r="A3712" s="54">
        <f>_xlfn.XLOOKUP(B3712,'School Lookup'!D:D,'School Lookup'!F:F,0)</f>
        <v>682471</v>
      </c>
      <c r="B3712" s="54" t="str">
        <f>_xlfn.XLOOKUP(C3712,'School Lookup'!A:A,'School Lookup'!D:D,_xlfn.XLOOKUP(C3712,'School Lookup'!B:B,'School Lookup'!D:D,_xlfn.XLOOKUP(C3712,'School Lookup'!C:C,'School Lookup'!D:D,0)))</f>
        <v>Ridgeway Primary School</v>
      </c>
      <c r="C3712" t="s">
        <v>327</v>
      </c>
      <c r="D3712">
        <v>500</v>
      </c>
      <c r="E3712" t="s">
        <v>16</v>
      </c>
      <c r="F3712" t="s">
        <v>734</v>
      </c>
      <c r="G3712" t="s">
        <v>328</v>
      </c>
      <c r="H3712" t="s">
        <v>885</v>
      </c>
      <c r="I3712" t="s">
        <v>958</v>
      </c>
      <c r="J3712" t="s">
        <v>959</v>
      </c>
      <c r="K3712" s="4">
        <v>46044</v>
      </c>
      <c r="L3712" s="5">
        <v>0.44526620370370368</v>
      </c>
      <c r="M3712" t="s">
        <v>953</v>
      </c>
      <c r="N3712" s="5">
        <v>1.0416666666666667E-3</v>
      </c>
      <c r="O3712" t="s">
        <v>960</v>
      </c>
      <c r="P3712">
        <v>0</v>
      </c>
      <c r="Q3712">
        <v>20</v>
      </c>
      <c r="R3712" t="s">
        <v>961</v>
      </c>
      <c r="S3712" t="s">
        <v>955</v>
      </c>
    </row>
    <row r="3713" spans="1:19" x14ac:dyDescent="0.25">
      <c r="A3713" s="54">
        <f>_xlfn.XLOOKUP(B3713,'School Lookup'!D:D,'School Lookup'!F:F,0)</f>
        <v>682471</v>
      </c>
      <c r="B3713" s="54" t="str">
        <f>_xlfn.XLOOKUP(C3713,'School Lookup'!A:A,'School Lookup'!D:D,_xlfn.XLOOKUP(C3713,'School Lookup'!B:B,'School Lookup'!D:D,_xlfn.XLOOKUP(C3713,'School Lookup'!C:C,'School Lookup'!D:D,0)))</f>
        <v>Ridgeway Primary School</v>
      </c>
      <c r="C3713" t="s">
        <v>327</v>
      </c>
      <c r="D3713">
        <v>500</v>
      </c>
      <c r="E3713" t="s">
        <v>16</v>
      </c>
      <c r="F3713" t="s">
        <v>734</v>
      </c>
      <c r="G3713" t="s">
        <v>328</v>
      </c>
      <c r="H3713" t="s">
        <v>885</v>
      </c>
      <c r="I3713" t="s">
        <v>958</v>
      </c>
      <c r="J3713" t="s">
        <v>959</v>
      </c>
      <c r="K3713" s="4">
        <v>46044</v>
      </c>
      <c r="L3713" s="5">
        <v>0.46613425925925928</v>
      </c>
      <c r="M3713" t="s">
        <v>953</v>
      </c>
      <c r="N3713" s="5">
        <v>9.2592592592592588E-5</v>
      </c>
      <c r="O3713" t="s">
        <v>960</v>
      </c>
      <c r="P3713">
        <v>0</v>
      </c>
      <c r="Q3713">
        <v>20</v>
      </c>
      <c r="R3713" t="s">
        <v>961</v>
      </c>
      <c r="S3713" t="s">
        <v>955</v>
      </c>
    </row>
    <row r="3714" spans="1:19" x14ac:dyDescent="0.25">
      <c r="A3714" s="54">
        <f>_xlfn.XLOOKUP(B3714,'School Lookup'!D:D,'School Lookup'!F:F,0)</f>
        <v>682471</v>
      </c>
      <c r="B3714" s="54" t="str">
        <f>_xlfn.XLOOKUP(C3714,'School Lookup'!A:A,'School Lookup'!D:D,_xlfn.XLOOKUP(C3714,'School Lookup'!B:B,'School Lookup'!D:D,_xlfn.XLOOKUP(C3714,'School Lookup'!C:C,'School Lookup'!D:D,0)))</f>
        <v>Ridgeway Primary School</v>
      </c>
      <c r="C3714" t="s">
        <v>327</v>
      </c>
      <c r="D3714">
        <v>500</v>
      </c>
      <c r="E3714" t="s">
        <v>16</v>
      </c>
      <c r="F3714" t="s">
        <v>734</v>
      </c>
      <c r="G3714" t="s">
        <v>328</v>
      </c>
      <c r="H3714" t="s">
        <v>885</v>
      </c>
      <c r="I3714" t="s">
        <v>958</v>
      </c>
      <c r="J3714" t="s">
        <v>959</v>
      </c>
      <c r="K3714" s="4">
        <v>46044</v>
      </c>
      <c r="L3714" s="5">
        <v>0.35560185185185184</v>
      </c>
      <c r="M3714" t="s">
        <v>953</v>
      </c>
      <c r="N3714" s="5">
        <v>3.4722222222222222E-5</v>
      </c>
      <c r="O3714" t="s">
        <v>960</v>
      </c>
      <c r="P3714">
        <v>0</v>
      </c>
      <c r="Q3714">
        <v>20</v>
      </c>
      <c r="R3714" t="s">
        <v>961</v>
      </c>
      <c r="S3714" t="s">
        <v>955</v>
      </c>
    </row>
    <row r="3715" spans="1:19" x14ac:dyDescent="0.25">
      <c r="A3715" s="54">
        <f>_xlfn.XLOOKUP(B3715,'School Lookup'!D:D,'School Lookup'!F:F,0)</f>
        <v>682471</v>
      </c>
      <c r="B3715" s="54" t="str">
        <f>_xlfn.XLOOKUP(C3715,'School Lookup'!A:A,'School Lookup'!D:D,_xlfn.XLOOKUP(C3715,'School Lookup'!B:B,'School Lookup'!D:D,_xlfn.XLOOKUP(C3715,'School Lookup'!C:C,'School Lookup'!D:D,0)))</f>
        <v>Ridgeway Primary School</v>
      </c>
      <c r="C3715" t="s">
        <v>327</v>
      </c>
      <c r="D3715" t="s">
        <v>962</v>
      </c>
      <c r="E3715" t="s">
        <v>16</v>
      </c>
      <c r="F3715" t="s">
        <v>734</v>
      </c>
      <c r="G3715" t="s">
        <v>328</v>
      </c>
      <c r="H3715" t="s">
        <v>885</v>
      </c>
      <c r="I3715" t="s">
        <v>958</v>
      </c>
      <c r="J3715" t="s">
        <v>959</v>
      </c>
      <c r="K3715" s="4">
        <v>46044</v>
      </c>
      <c r="L3715" s="5">
        <v>0.35613425925925923</v>
      </c>
      <c r="M3715" t="s">
        <v>953</v>
      </c>
      <c r="N3715" s="5">
        <v>2.5462962962962961E-4</v>
      </c>
      <c r="O3715" t="s">
        <v>960</v>
      </c>
      <c r="P3715">
        <v>0</v>
      </c>
      <c r="Q3715">
        <v>20</v>
      </c>
      <c r="R3715" t="s">
        <v>955</v>
      </c>
    </row>
    <row r="3716" spans="1:19" x14ac:dyDescent="0.25">
      <c r="A3716" s="54">
        <f>_xlfn.XLOOKUP(B3716,'School Lookup'!D:D,'School Lookup'!F:F,0)</f>
        <v>682471</v>
      </c>
      <c r="B3716" s="54" t="str">
        <f>_xlfn.XLOOKUP(C3716,'School Lookup'!A:A,'School Lookup'!D:D,_xlfn.XLOOKUP(C3716,'School Lookup'!B:B,'School Lookup'!D:D,_xlfn.XLOOKUP(C3716,'School Lookup'!C:C,'School Lookup'!D:D,0)))</f>
        <v>Ridgeway Primary School</v>
      </c>
      <c r="C3716" t="s">
        <v>327</v>
      </c>
      <c r="D3716">
        <v>500</v>
      </c>
      <c r="E3716" t="s">
        <v>16</v>
      </c>
      <c r="F3716" t="s">
        <v>734</v>
      </c>
      <c r="G3716" t="s">
        <v>328</v>
      </c>
      <c r="H3716" t="s">
        <v>885</v>
      </c>
      <c r="I3716" t="s">
        <v>958</v>
      </c>
      <c r="J3716" t="s">
        <v>959</v>
      </c>
      <c r="K3716" s="4">
        <v>46044</v>
      </c>
      <c r="L3716" s="5">
        <v>0.35613425925925923</v>
      </c>
      <c r="M3716" t="s">
        <v>953</v>
      </c>
      <c r="N3716" s="5">
        <v>2.5462962962962961E-4</v>
      </c>
      <c r="O3716" t="s">
        <v>960</v>
      </c>
      <c r="P3716">
        <v>0</v>
      </c>
      <c r="Q3716">
        <v>20</v>
      </c>
      <c r="R3716" t="s">
        <v>961</v>
      </c>
      <c r="S3716" t="s">
        <v>955</v>
      </c>
    </row>
    <row r="3717" spans="1:19" x14ac:dyDescent="0.25">
      <c r="A3717" s="54">
        <f>_xlfn.XLOOKUP(B3717,'School Lookup'!D:D,'School Lookup'!F:F,0)</f>
        <v>682471</v>
      </c>
      <c r="B3717" s="54" t="str">
        <f>_xlfn.XLOOKUP(C3717,'School Lookup'!A:A,'School Lookup'!D:D,_xlfn.XLOOKUP(C3717,'School Lookup'!B:B,'School Lookup'!D:D,_xlfn.XLOOKUP(C3717,'School Lookup'!C:C,'School Lookup'!D:D,0)))</f>
        <v>Ridgeway Primary School</v>
      </c>
      <c r="C3717" t="s">
        <v>327</v>
      </c>
      <c r="D3717" t="s">
        <v>962</v>
      </c>
      <c r="E3717" t="s">
        <v>16</v>
      </c>
      <c r="F3717" t="s">
        <v>734</v>
      </c>
      <c r="G3717" t="s">
        <v>328</v>
      </c>
      <c r="H3717" t="s">
        <v>885</v>
      </c>
      <c r="I3717" t="s">
        <v>958</v>
      </c>
      <c r="J3717" t="s">
        <v>959</v>
      </c>
      <c r="K3717" s="4">
        <v>46044</v>
      </c>
      <c r="L3717" s="5">
        <v>0.3913888888888889</v>
      </c>
      <c r="M3717" t="s">
        <v>953</v>
      </c>
      <c r="N3717" s="5">
        <v>4.0509259259259258E-4</v>
      </c>
      <c r="O3717" t="s">
        <v>960</v>
      </c>
      <c r="P3717">
        <v>0</v>
      </c>
      <c r="Q3717">
        <v>20</v>
      </c>
      <c r="R3717" t="s">
        <v>955</v>
      </c>
    </row>
    <row r="3718" spans="1:19" x14ac:dyDescent="0.25">
      <c r="A3718" s="54">
        <f>_xlfn.XLOOKUP(B3718,'School Lookup'!D:D,'School Lookup'!F:F,0)</f>
        <v>682471</v>
      </c>
      <c r="B3718" s="54" t="str">
        <f>_xlfn.XLOOKUP(C3718,'School Lookup'!A:A,'School Lookup'!D:D,_xlfn.XLOOKUP(C3718,'School Lookup'!B:B,'School Lookup'!D:D,_xlfn.XLOOKUP(C3718,'School Lookup'!C:C,'School Lookup'!D:D,0)))</f>
        <v>Ridgeway Primary School</v>
      </c>
      <c r="C3718" t="s">
        <v>327</v>
      </c>
      <c r="D3718">
        <v>500</v>
      </c>
      <c r="E3718" t="s">
        <v>16</v>
      </c>
      <c r="F3718" t="s">
        <v>734</v>
      </c>
      <c r="G3718" t="s">
        <v>328</v>
      </c>
      <c r="H3718" t="s">
        <v>885</v>
      </c>
      <c r="I3718" t="s">
        <v>958</v>
      </c>
      <c r="J3718" t="s">
        <v>959</v>
      </c>
      <c r="K3718" s="4">
        <v>46044</v>
      </c>
      <c r="L3718" s="5">
        <v>0.3913888888888889</v>
      </c>
      <c r="M3718" t="s">
        <v>953</v>
      </c>
      <c r="N3718" s="5">
        <v>4.0509259259259258E-4</v>
      </c>
      <c r="O3718" t="s">
        <v>960</v>
      </c>
      <c r="P3718">
        <v>0</v>
      </c>
      <c r="Q3718">
        <v>20</v>
      </c>
      <c r="R3718" t="s">
        <v>961</v>
      </c>
      <c r="S3718" t="s">
        <v>955</v>
      </c>
    </row>
    <row r="3719" spans="1:19" x14ac:dyDescent="0.25">
      <c r="A3719" s="54">
        <f>_xlfn.XLOOKUP(B3719,'School Lookup'!D:D,'School Lookup'!F:F,0)</f>
        <v>682471</v>
      </c>
      <c r="B3719" s="54" t="str">
        <f>_xlfn.XLOOKUP(C3719,'School Lookup'!A:A,'School Lookup'!D:D,_xlfn.XLOOKUP(C3719,'School Lookup'!B:B,'School Lookup'!D:D,_xlfn.XLOOKUP(C3719,'School Lookup'!C:C,'School Lookup'!D:D,0)))</f>
        <v>Ridgeway Primary School</v>
      </c>
      <c r="C3719" t="s">
        <v>327</v>
      </c>
      <c r="D3719" t="s">
        <v>962</v>
      </c>
      <c r="E3719" t="s">
        <v>16</v>
      </c>
      <c r="F3719" t="s">
        <v>734</v>
      </c>
      <c r="G3719" t="s">
        <v>328</v>
      </c>
      <c r="H3719" t="s">
        <v>885</v>
      </c>
      <c r="I3719" t="s">
        <v>958</v>
      </c>
      <c r="J3719" t="s">
        <v>959</v>
      </c>
      <c r="K3719" s="4">
        <v>46044</v>
      </c>
      <c r="L3719" s="5">
        <v>0.42149305555555555</v>
      </c>
      <c r="M3719" t="s">
        <v>953</v>
      </c>
      <c r="N3719" s="5">
        <v>3.0092592592592595E-4</v>
      </c>
      <c r="O3719" t="s">
        <v>960</v>
      </c>
      <c r="P3719">
        <v>0</v>
      </c>
      <c r="Q3719">
        <v>20</v>
      </c>
      <c r="R3719" t="s">
        <v>955</v>
      </c>
    </row>
    <row r="3720" spans="1:19" x14ac:dyDescent="0.25">
      <c r="A3720" s="54">
        <f>_xlfn.XLOOKUP(B3720,'School Lookup'!D:D,'School Lookup'!F:F,0)</f>
        <v>682471</v>
      </c>
      <c r="B3720" s="54" t="str">
        <f>_xlfn.XLOOKUP(C3720,'School Lookup'!A:A,'School Lookup'!D:D,_xlfn.XLOOKUP(C3720,'School Lookup'!B:B,'School Lookup'!D:D,_xlfn.XLOOKUP(C3720,'School Lookup'!C:C,'School Lookup'!D:D,0)))</f>
        <v>Ridgeway Primary School</v>
      </c>
      <c r="C3720" t="s">
        <v>327</v>
      </c>
      <c r="D3720">
        <v>500</v>
      </c>
      <c r="E3720" t="s">
        <v>16</v>
      </c>
      <c r="F3720" t="s">
        <v>734</v>
      </c>
      <c r="G3720" t="s">
        <v>328</v>
      </c>
      <c r="H3720" t="s">
        <v>885</v>
      </c>
      <c r="I3720" t="s">
        <v>958</v>
      </c>
      <c r="J3720" t="s">
        <v>959</v>
      </c>
      <c r="K3720" s="4">
        <v>46044</v>
      </c>
      <c r="L3720" s="5">
        <v>0.42149305555555555</v>
      </c>
      <c r="M3720" t="s">
        <v>953</v>
      </c>
      <c r="N3720" s="5">
        <v>3.0092592592592595E-4</v>
      </c>
      <c r="O3720" t="s">
        <v>960</v>
      </c>
      <c r="P3720">
        <v>0</v>
      </c>
      <c r="Q3720">
        <v>20</v>
      </c>
      <c r="R3720" t="s">
        <v>961</v>
      </c>
      <c r="S3720" t="s">
        <v>955</v>
      </c>
    </row>
    <row r="3721" spans="1:19" x14ac:dyDescent="0.25">
      <c r="A3721" s="54">
        <f>_xlfn.XLOOKUP(B3721,'School Lookup'!D:D,'School Lookup'!F:F,0)</f>
        <v>682471</v>
      </c>
      <c r="B3721" s="54" t="str">
        <f>_xlfn.XLOOKUP(C3721,'School Lookup'!A:A,'School Lookup'!D:D,_xlfn.XLOOKUP(C3721,'School Lookup'!B:B,'School Lookup'!D:D,_xlfn.XLOOKUP(C3721,'School Lookup'!C:C,'School Lookup'!D:D,0)))</f>
        <v>Ridgeway Primary School</v>
      </c>
      <c r="C3721" t="s">
        <v>327</v>
      </c>
      <c r="D3721" t="s">
        <v>962</v>
      </c>
      <c r="E3721" t="s">
        <v>16</v>
      </c>
      <c r="F3721" t="s">
        <v>734</v>
      </c>
      <c r="G3721" t="s">
        <v>328</v>
      </c>
      <c r="H3721" t="s">
        <v>885</v>
      </c>
      <c r="I3721" t="s">
        <v>958</v>
      </c>
      <c r="J3721" t="s">
        <v>959</v>
      </c>
      <c r="K3721" s="4">
        <v>46044</v>
      </c>
      <c r="L3721" s="5">
        <v>0.46642361111111114</v>
      </c>
      <c r="M3721" t="s">
        <v>953</v>
      </c>
      <c r="N3721" s="5">
        <v>5.7870370370370367E-4</v>
      </c>
      <c r="O3721" t="s">
        <v>960</v>
      </c>
      <c r="P3721">
        <v>0</v>
      </c>
      <c r="Q3721">
        <v>20</v>
      </c>
      <c r="R3721" t="s">
        <v>955</v>
      </c>
    </row>
    <row r="3722" spans="1:19" x14ac:dyDescent="0.25">
      <c r="A3722" s="54">
        <f>_xlfn.XLOOKUP(B3722,'School Lookup'!D:D,'School Lookup'!F:F,0)</f>
        <v>682471</v>
      </c>
      <c r="B3722" s="54" t="str">
        <f>_xlfn.XLOOKUP(C3722,'School Lookup'!A:A,'School Lookup'!D:D,_xlfn.XLOOKUP(C3722,'School Lookup'!B:B,'School Lookup'!D:D,_xlfn.XLOOKUP(C3722,'School Lookup'!C:C,'School Lookup'!D:D,0)))</f>
        <v>Ridgeway Primary School</v>
      </c>
      <c r="C3722" t="s">
        <v>327</v>
      </c>
      <c r="D3722">
        <v>500</v>
      </c>
      <c r="E3722" t="s">
        <v>16</v>
      </c>
      <c r="F3722" t="s">
        <v>734</v>
      </c>
      <c r="G3722" t="s">
        <v>328</v>
      </c>
      <c r="H3722" t="s">
        <v>885</v>
      </c>
      <c r="I3722" t="s">
        <v>958</v>
      </c>
      <c r="J3722" t="s">
        <v>959</v>
      </c>
      <c r="K3722" s="4">
        <v>46044</v>
      </c>
      <c r="L3722" s="5">
        <v>0.46642361111111114</v>
      </c>
      <c r="M3722" t="s">
        <v>953</v>
      </c>
      <c r="N3722" s="5">
        <v>5.7870370370370367E-4</v>
      </c>
      <c r="O3722" t="s">
        <v>960</v>
      </c>
      <c r="P3722">
        <v>0</v>
      </c>
      <c r="Q3722">
        <v>20</v>
      </c>
      <c r="R3722" t="s">
        <v>961</v>
      </c>
      <c r="S3722" t="s">
        <v>955</v>
      </c>
    </row>
    <row r="3723" spans="1:19" x14ac:dyDescent="0.25">
      <c r="A3723" s="54">
        <f>_xlfn.XLOOKUP(B3723,'School Lookup'!D:D,'School Lookup'!F:F,0)</f>
        <v>682471</v>
      </c>
      <c r="B3723" s="54" t="str">
        <f>_xlfn.XLOOKUP(C3723,'School Lookup'!A:A,'School Lookup'!D:D,_xlfn.XLOOKUP(C3723,'School Lookup'!B:B,'School Lookup'!D:D,_xlfn.XLOOKUP(C3723,'School Lookup'!C:C,'School Lookup'!D:D,0)))</f>
        <v>Ridgeway Primary School</v>
      </c>
      <c r="C3723" t="s">
        <v>327</v>
      </c>
      <c r="D3723" t="s">
        <v>962</v>
      </c>
      <c r="E3723" t="s">
        <v>16</v>
      </c>
      <c r="F3723" t="s">
        <v>734</v>
      </c>
      <c r="G3723" t="s">
        <v>328</v>
      </c>
      <c r="H3723" t="s">
        <v>885</v>
      </c>
      <c r="I3723" t="s">
        <v>958</v>
      </c>
      <c r="J3723" t="s">
        <v>959</v>
      </c>
      <c r="K3723" s="4">
        <v>46044</v>
      </c>
      <c r="L3723" s="5">
        <v>0.48115740740740742</v>
      </c>
      <c r="M3723" t="s">
        <v>953</v>
      </c>
      <c r="N3723" s="5">
        <v>1.712962962962963E-3</v>
      </c>
      <c r="O3723" t="s">
        <v>960</v>
      </c>
      <c r="P3723">
        <v>0</v>
      </c>
      <c r="Q3723">
        <v>20</v>
      </c>
      <c r="R3723" t="s">
        <v>955</v>
      </c>
    </row>
    <row r="3724" spans="1:19" x14ac:dyDescent="0.25">
      <c r="A3724" s="54">
        <f>_xlfn.XLOOKUP(B3724,'School Lookup'!D:D,'School Lookup'!F:F,0)</f>
        <v>682471</v>
      </c>
      <c r="B3724" s="54" t="str">
        <f>_xlfn.XLOOKUP(C3724,'School Lookup'!A:A,'School Lookup'!D:D,_xlfn.XLOOKUP(C3724,'School Lookup'!B:B,'School Lookup'!D:D,_xlfn.XLOOKUP(C3724,'School Lookup'!C:C,'School Lookup'!D:D,0)))</f>
        <v>Ridgeway Primary School</v>
      </c>
      <c r="C3724" t="s">
        <v>327</v>
      </c>
      <c r="D3724">
        <v>500</v>
      </c>
      <c r="E3724" t="s">
        <v>16</v>
      </c>
      <c r="F3724" t="s">
        <v>734</v>
      </c>
      <c r="G3724" t="s">
        <v>328</v>
      </c>
      <c r="H3724" t="s">
        <v>885</v>
      </c>
      <c r="I3724" t="s">
        <v>958</v>
      </c>
      <c r="J3724" t="s">
        <v>959</v>
      </c>
      <c r="K3724" s="4">
        <v>46044</v>
      </c>
      <c r="L3724" s="5">
        <v>0.48115740740740742</v>
      </c>
      <c r="M3724" t="s">
        <v>953</v>
      </c>
      <c r="N3724" s="5">
        <v>1.712962962962963E-3</v>
      </c>
      <c r="O3724" t="s">
        <v>960</v>
      </c>
      <c r="P3724">
        <v>0</v>
      </c>
      <c r="Q3724">
        <v>20</v>
      </c>
      <c r="R3724" t="s">
        <v>961</v>
      </c>
      <c r="S3724" t="s">
        <v>955</v>
      </c>
    </row>
    <row r="3725" spans="1:19" x14ac:dyDescent="0.25">
      <c r="A3725" s="54">
        <f>_xlfn.XLOOKUP(B3725,'School Lookup'!D:D,'School Lookup'!F:F,0)</f>
        <v>682471</v>
      </c>
      <c r="B3725" s="54" t="str">
        <f>_xlfn.XLOOKUP(C3725,'School Lookup'!A:A,'School Lookup'!D:D,_xlfn.XLOOKUP(C3725,'School Lookup'!B:B,'School Lookup'!D:D,_xlfn.XLOOKUP(C3725,'School Lookup'!C:C,'School Lookup'!D:D,0)))</f>
        <v>Ridgeway Primary School</v>
      </c>
      <c r="C3725" t="s">
        <v>327</v>
      </c>
      <c r="D3725" t="s">
        <v>962</v>
      </c>
      <c r="E3725" t="s">
        <v>16</v>
      </c>
      <c r="F3725" t="s">
        <v>734</v>
      </c>
      <c r="G3725" t="s">
        <v>328</v>
      </c>
      <c r="H3725" t="s">
        <v>885</v>
      </c>
      <c r="I3725" t="s">
        <v>958</v>
      </c>
      <c r="J3725" t="s">
        <v>959</v>
      </c>
      <c r="K3725" s="4">
        <v>46044</v>
      </c>
      <c r="L3725" s="5">
        <v>0.49284722222222221</v>
      </c>
      <c r="M3725" t="s">
        <v>953</v>
      </c>
      <c r="N3725" s="5">
        <v>7.5231481481481482E-4</v>
      </c>
      <c r="O3725" t="s">
        <v>960</v>
      </c>
      <c r="P3725">
        <v>0</v>
      </c>
      <c r="Q3725">
        <v>20</v>
      </c>
      <c r="R3725" t="s">
        <v>955</v>
      </c>
    </row>
    <row r="3726" spans="1:19" x14ac:dyDescent="0.25">
      <c r="A3726" s="54">
        <f>_xlfn.XLOOKUP(B3726,'School Lookup'!D:D,'School Lookup'!F:F,0)</f>
        <v>682471</v>
      </c>
      <c r="B3726" s="54" t="str">
        <f>_xlfn.XLOOKUP(C3726,'School Lookup'!A:A,'School Lookup'!D:D,_xlfn.XLOOKUP(C3726,'School Lookup'!B:B,'School Lookup'!D:D,_xlfn.XLOOKUP(C3726,'School Lookup'!C:C,'School Lookup'!D:D,0)))</f>
        <v>Ridgeway Primary School</v>
      </c>
      <c r="C3726" t="s">
        <v>327</v>
      </c>
      <c r="D3726">
        <v>500</v>
      </c>
      <c r="E3726" t="s">
        <v>16</v>
      </c>
      <c r="F3726" t="s">
        <v>734</v>
      </c>
      <c r="G3726" t="s">
        <v>328</v>
      </c>
      <c r="H3726" t="s">
        <v>885</v>
      </c>
      <c r="I3726" t="s">
        <v>958</v>
      </c>
      <c r="J3726" t="s">
        <v>959</v>
      </c>
      <c r="K3726" s="4">
        <v>46044</v>
      </c>
      <c r="L3726" s="5">
        <v>0.49284722222222221</v>
      </c>
      <c r="M3726" t="s">
        <v>953</v>
      </c>
      <c r="N3726" s="5">
        <v>7.5231481481481482E-4</v>
      </c>
      <c r="O3726" t="s">
        <v>960</v>
      </c>
      <c r="P3726">
        <v>0</v>
      </c>
      <c r="Q3726">
        <v>20</v>
      </c>
      <c r="R3726" t="s">
        <v>961</v>
      </c>
      <c r="S3726" t="s">
        <v>955</v>
      </c>
    </row>
    <row r="3727" spans="1:19" x14ac:dyDescent="0.25">
      <c r="A3727" s="54">
        <f>_xlfn.XLOOKUP(B3727,'School Lookup'!D:D,'School Lookup'!F:F,0)</f>
        <v>682471</v>
      </c>
      <c r="B3727" s="54" t="str">
        <f>_xlfn.XLOOKUP(C3727,'School Lookup'!A:A,'School Lookup'!D:D,_xlfn.XLOOKUP(C3727,'School Lookup'!B:B,'School Lookup'!D:D,_xlfn.XLOOKUP(C3727,'School Lookup'!C:C,'School Lookup'!D:D,0)))</f>
        <v>Ridgeway Primary School</v>
      </c>
      <c r="C3727" t="s">
        <v>327</v>
      </c>
      <c r="D3727" t="s">
        <v>962</v>
      </c>
      <c r="E3727" t="s">
        <v>16</v>
      </c>
      <c r="F3727" t="s">
        <v>734</v>
      </c>
      <c r="G3727" t="s">
        <v>328</v>
      </c>
      <c r="H3727" t="s">
        <v>885</v>
      </c>
      <c r="I3727" t="s">
        <v>958</v>
      </c>
      <c r="J3727" t="s">
        <v>959</v>
      </c>
      <c r="K3727" s="4">
        <v>46044</v>
      </c>
      <c r="L3727" s="5">
        <v>0.61457175925925922</v>
      </c>
      <c r="M3727" t="s">
        <v>953</v>
      </c>
      <c r="N3727" s="5">
        <v>1.9675925925925926E-4</v>
      </c>
      <c r="O3727" t="s">
        <v>960</v>
      </c>
      <c r="P3727">
        <v>0</v>
      </c>
      <c r="Q3727">
        <v>20</v>
      </c>
      <c r="R3727" t="s">
        <v>955</v>
      </c>
    </row>
    <row r="3728" spans="1:19" x14ac:dyDescent="0.25">
      <c r="A3728" s="54">
        <f>_xlfn.XLOOKUP(B3728,'School Lookup'!D:D,'School Lookup'!F:F,0)</f>
        <v>682471</v>
      </c>
      <c r="B3728" s="54" t="str">
        <f>_xlfn.XLOOKUP(C3728,'School Lookup'!A:A,'School Lookup'!D:D,_xlfn.XLOOKUP(C3728,'School Lookup'!B:B,'School Lookup'!D:D,_xlfn.XLOOKUP(C3728,'School Lookup'!C:C,'School Lookup'!D:D,0)))</f>
        <v>Ridgeway Primary School</v>
      </c>
      <c r="C3728" t="s">
        <v>327</v>
      </c>
      <c r="D3728">
        <v>500</v>
      </c>
      <c r="E3728" t="s">
        <v>16</v>
      </c>
      <c r="F3728" t="s">
        <v>734</v>
      </c>
      <c r="G3728" t="s">
        <v>328</v>
      </c>
      <c r="H3728" t="s">
        <v>885</v>
      </c>
      <c r="I3728" t="s">
        <v>958</v>
      </c>
      <c r="J3728" t="s">
        <v>959</v>
      </c>
      <c r="K3728" s="4">
        <v>46044</v>
      </c>
      <c r="L3728" s="5">
        <v>0.61457175925925922</v>
      </c>
      <c r="M3728" t="s">
        <v>953</v>
      </c>
      <c r="N3728" s="5">
        <v>1.9675925925925926E-4</v>
      </c>
      <c r="O3728" t="s">
        <v>960</v>
      </c>
      <c r="P3728">
        <v>0</v>
      </c>
      <c r="Q3728">
        <v>20</v>
      </c>
      <c r="R3728" t="s">
        <v>961</v>
      </c>
      <c r="S3728" t="s">
        <v>955</v>
      </c>
    </row>
    <row r="3729" spans="1:19" x14ac:dyDescent="0.25">
      <c r="A3729" s="54">
        <f>_xlfn.XLOOKUP(B3729,'School Lookup'!D:D,'School Lookup'!F:F,0)</f>
        <v>114469</v>
      </c>
      <c r="B3729" s="54" t="str">
        <f>_xlfn.XLOOKUP(C3729,'School Lookup'!A:A,'School Lookup'!D:D,_xlfn.XLOOKUP(C3729,'School Lookup'!B:B,'School Lookup'!D:D,_xlfn.XLOOKUP(C3729,'School Lookup'!C:C,'School Lookup'!D:D,0)))</f>
        <v>Thornsett Primary School</v>
      </c>
      <c r="C3729" t="s">
        <v>20</v>
      </c>
      <c r="D3729" t="s">
        <v>2388</v>
      </c>
      <c r="E3729" t="s">
        <v>16</v>
      </c>
      <c r="F3729" t="s">
        <v>734</v>
      </c>
      <c r="G3729" t="s">
        <v>224</v>
      </c>
      <c r="H3729" t="s">
        <v>222</v>
      </c>
      <c r="I3729" t="s">
        <v>980</v>
      </c>
      <c r="J3729" t="s">
        <v>981</v>
      </c>
      <c r="K3729" s="4">
        <v>46044</v>
      </c>
      <c r="L3729" s="5">
        <v>0.36091435185185183</v>
      </c>
      <c r="M3729" t="s">
        <v>953</v>
      </c>
      <c r="N3729" s="5">
        <v>3.9351851851851848E-3</v>
      </c>
      <c r="O3729" t="s">
        <v>982</v>
      </c>
      <c r="P3729">
        <v>0.40400000000000003</v>
      </c>
      <c r="Q3729">
        <v>20</v>
      </c>
      <c r="R3729" t="s">
        <v>993</v>
      </c>
      <c r="S3729" t="s">
        <v>994</v>
      </c>
    </row>
    <row r="3730" spans="1:19" x14ac:dyDescent="0.25">
      <c r="A3730" s="54">
        <f>_xlfn.XLOOKUP(B3730,'School Lookup'!D:D,'School Lookup'!F:F,0)</f>
        <v>114469</v>
      </c>
      <c r="B3730" s="54" t="str">
        <f>_xlfn.XLOOKUP(C3730,'School Lookup'!A:A,'School Lookup'!D:D,_xlfn.XLOOKUP(C3730,'School Lookup'!B:B,'School Lookup'!D:D,_xlfn.XLOOKUP(C3730,'School Lookup'!C:C,'School Lookup'!D:D,0)))</f>
        <v>Thornsett Primary School</v>
      </c>
      <c r="C3730" t="s">
        <v>20</v>
      </c>
      <c r="D3730" t="s">
        <v>1810</v>
      </c>
      <c r="E3730" t="s">
        <v>16</v>
      </c>
      <c r="F3730" t="s">
        <v>734</v>
      </c>
      <c r="G3730" t="s">
        <v>224</v>
      </c>
      <c r="H3730" t="s">
        <v>222</v>
      </c>
      <c r="I3730" t="s">
        <v>980</v>
      </c>
      <c r="J3730" t="s">
        <v>981</v>
      </c>
      <c r="K3730" s="4">
        <v>46044</v>
      </c>
      <c r="L3730" s="5">
        <v>0.51784722222222224</v>
      </c>
      <c r="M3730" t="s">
        <v>953</v>
      </c>
      <c r="N3730" s="5">
        <v>6.7129629629629625E-4</v>
      </c>
      <c r="O3730" t="s">
        <v>982</v>
      </c>
      <c r="P3730">
        <v>7.0000000000000007E-2</v>
      </c>
      <c r="Q3730">
        <v>20</v>
      </c>
      <c r="R3730" t="s">
        <v>983</v>
      </c>
      <c r="S3730" t="s">
        <v>984</v>
      </c>
    </row>
    <row r="3731" spans="1:19" x14ac:dyDescent="0.25">
      <c r="A3731" s="54">
        <f>_xlfn.XLOOKUP(B3731,'School Lookup'!D:D,'School Lookup'!F:F,0)</f>
        <v>114469</v>
      </c>
      <c r="B3731" s="54" t="str">
        <f>_xlfn.XLOOKUP(C3731,'School Lookup'!A:A,'School Lookup'!D:D,_xlfn.XLOOKUP(C3731,'School Lookup'!B:B,'School Lookup'!D:D,_xlfn.XLOOKUP(C3731,'School Lookup'!C:C,'School Lookup'!D:D,0)))</f>
        <v>Thornsett Primary School</v>
      </c>
      <c r="C3731" t="s">
        <v>20</v>
      </c>
      <c r="D3731" t="s">
        <v>2389</v>
      </c>
      <c r="E3731" t="s">
        <v>16</v>
      </c>
      <c r="F3731" t="s">
        <v>734</v>
      </c>
      <c r="G3731" t="s">
        <v>224</v>
      </c>
      <c r="H3731" t="s">
        <v>222</v>
      </c>
      <c r="I3731" t="s">
        <v>980</v>
      </c>
      <c r="J3731" t="s">
        <v>981</v>
      </c>
      <c r="K3731" s="4">
        <v>46044</v>
      </c>
      <c r="L3731" s="5">
        <v>0.55034722222222221</v>
      </c>
      <c r="M3731" t="s">
        <v>953</v>
      </c>
      <c r="N3731" s="5">
        <v>3.9351851851851852E-4</v>
      </c>
      <c r="O3731" t="s">
        <v>982</v>
      </c>
      <c r="P3731">
        <v>4.2000000000000003E-2</v>
      </c>
      <c r="Q3731">
        <v>20</v>
      </c>
      <c r="R3731" t="s">
        <v>1006</v>
      </c>
      <c r="S3731" t="s">
        <v>994</v>
      </c>
    </row>
    <row r="3732" spans="1:19" x14ac:dyDescent="0.25">
      <c r="A3732" s="54">
        <f>_xlfn.XLOOKUP(B3732,'School Lookup'!D:D,'School Lookup'!F:F,0)</f>
        <v>114469</v>
      </c>
      <c r="B3732" s="54" t="str">
        <f>_xlfn.XLOOKUP(C3732,'School Lookup'!A:A,'School Lookup'!D:D,_xlfn.XLOOKUP(C3732,'School Lookup'!B:B,'School Lookup'!D:D,_xlfn.XLOOKUP(C3732,'School Lookup'!C:C,'School Lookup'!D:D,0)))</f>
        <v>Thornsett Primary School</v>
      </c>
      <c r="C3732" t="s">
        <v>20</v>
      </c>
      <c r="D3732" t="s">
        <v>2238</v>
      </c>
      <c r="E3732" t="s">
        <v>16</v>
      </c>
      <c r="F3732" t="s">
        <v>734</v>
      </c>
      <c r="G3732" t="s">
        <v>224</v>
      </c>
      <c r="H3732" t="s">
        <v>222</v>
      </c>
      <c r="I3732" t="s">
        <v>980</v>
      </c>
      <c r="J3732" t="s">
        <v>981</v>
      </c>
      <c r="K3732" s="4">
        <v>46044</v>
      </c>
      <c r="L3732" s="5">
        <v>0.6197569444444444</v>
      </c>
      <c r="M3732" t="s">
        <v>953</v>
      </c>
      <c r="N3732" s="5">
        <v>6.018518518518519E-4</v>
      </c>
      <c r="O3732" t="s">
        <v>982</v>
      </c>
      <c r="P3732">
        <v>0.13300000000000001</v>
      </c>
      <c r="Q3732">
        <v>20</v>
      </c>
      <c r="R3732" t="s">
        <v>989</v>
      </c>
      <c r="S3732" t="s">
        <v>990</v>
      </c>
    </row>
    <row r="3733" spans="1:19" x14ac:dyDescent="0.25">
      <c r="A3733" s="54">
        <f>_xlfn.XLOOKUP(B3733,'School Lookup'!D:D,'School Lookup'!F:F,0)</f>
        <v>823392</v>
      </c>
      <c r="B3733" s="54" t="str">
        <f>_xlfn.XLOOKUP(C3733,'School Lookup'!A:A,'School Lookup'!D:D,_xlfn.XLOOKUP(C3733,'School Lookup'!B:B,'School Lookup'!D:D,_xlfn.XLOOKUP(C3733,'School Lookup'!C:C,'School Lookup'!D:D,0)))</f>
        <v>Fitz Herbert C of E VA Primary School</v>
      </c>
      <c r="C3733" t="s">
        <v>25</v>
      </c>
      <c r="D3733">
        <v>619</v>
      </c>
      <c r="E3733" t="s">
        <v>16</v>
      </c>
      <c r="F3733" t="s">
        <v>734</v>
      </c>
      <c r="G3733" t="s">
        <v>134</v>
      </c>
      <c r="H3733" t="s">
        <v>347</v>
      </c>
      <c r="I3733" t="s">
        <v>958</v>
      </c>
      <c r="J3733" t="s">
        <v>959</v>
      </c>
      <c r="K3733" s="4">
        <v>46044</v>
      </c>
      <c r="L3733" s="5">
        <v>0.3862962962962963</v>
      </c>
      <c r="M3733" t="s">
        <v>953</v>
      </c>
      <c r="N3733" s="5">
        <v>5.0925925925925921E-4</v>
      </c>
      <c r="O3733" t="s">
        <v>960</v>
      </c>
      <c r="P3733">
        <v>0</v>
      </c>
      <c r="Q3733">
        <v>20</v>
      </c>
      <c r="R3733" t="s">
        <v>975</v>
      </c>
      <c r="S3733" t="s">
        <v>976</v>
      </c>
    </row>
    <row r="3734" spans="1:19" x14ac:dyDescent="0.25">
      <c r="A3734" s="54">
        <f>_xlfn.XLOOKUP(B3734,'School Lookup'!D:D,'School Lookup'!F:F,0)</f>
        <v>823392</v>
      </c>
      <c r="B3734" s="54" t="str">
        <f>_xlfn.XLOOKUP(C3734,'School Lookup'!A:A,'School Lookup'!D:D,_xlfn.XLOOKUP(C3734,'School Lookup'!B:B,'School Lookup'!D:D,_xlfn.XLOOKUP(C3734,'School Lookup'!C:C,'School Lookup'!D:D,0)))</f>
        <v>Fitz Herbert C of E VA Primary School</v>
      </c>
      <c r="C3734" t="s">
        <v>25</v>
      </c>
      <c r="D3734">
        <v>619</v>
      </c>
      <c r="E3734" t="s">
        <v>16</v>
      </c>
      <c r="F3734" t="s">
        <v>734</v>
      </c>
      <c r="G3734" t="s">
        <v>134</v>
      </c>
      <c r="H3734" t="s">
        <v>347</v>
      </c>
      <c r="I3734" t="s">
        <v>958</v>
      </c>
      <c r="J3734" t="s">
        <v>959</v>
      </c>
      <c r="K3734" s="4">
        <v>46044</v>
      </c>
      <c r="L3734" s="5">
        <v>0.52640046296296295</v>
      </c>
      <c r="M3734" t="s">
        <v>953</v>
      </c>
      <c r="N3734" s="5">
        <v>5.4861111111111109E-3</v>
      </c>
      <c r="O3734" t="s">
        <v>960</v>
      </c>
      <c r="P3734">
        <v>0</v>
      </c>
      <c r="Q3734">
        <v>20</v>
      </c>
      <c r="R3734" t="s">
        <v>975</v>
      </c>
      <c r="S3734" t="s">
        <v>976</v>
      </c>
    </row>
    <row r="3735" spans="1:19" x14ac:dyDescent="0.25">
      <c r="A3735" s="54">
        <f>_xlfn.XLOOKUP(B3735,'School Lookup'!D:D,'School Lookup'!F:F,0)</f>
        <v>682471</v>
      </c>
      <c r="B3735" s="54" t="str">
        <f>_xlfn.XLOOKUP(C3735,'School Lookup'!A:A,'School Lookup'!D:D,_xlfn.XLOOKUP(C3735,'School Lookup'!B:B,'School Lookup'!D:D,_xlfn.XLOOKUP(C3735,'School Lookup'!C:C,'School Lookup'!D:D,0)))</f>
        <v>Ridgeway Primary School</v>
      </c>
      <c r="C3735" t="s">
        <v>334</v>
      </c>
      <c r="D3735" t="s">
        <v>2390</v>
      </c>
      <c r="E3735" t="s">
        <v>16</v>
      </c>
      <c r="F3735" t="s">
        <v>734</v>
      </c>
      <c r="G3735" t="s">
        <v>328</v>
      </c>
      <c r="H3735" t="s">
        <v>885</v>
      </c>
      <c r="I3735" t="s">
        <v>958</v>
      </c>
      <c r="J3735" t="s">
        <v>981</v>
      </c>
      <c r="K3735" s="4">
        <v>46044</v>
      </c>
      <c r="L3735" s="5">
        <v>0.37552083333333336</v>
      </c>
      <c r="M3735" t="s">
        <v>953</v>
      </c>
      <c r="N3735" s="5">
        <v>2.8935185185185184E-4</v>
      </c>
      <c r="O3735" t="s">
        <v>982</v>
      </c>
      <c r="P3735">
        <v>0</v>
      </c>
      <c r="Q3735">
        <v>20</v>
      </c>
      <c r="R3735" t="s">
        <v>998</v>
      </c>
      <c r="S3735" t="s">
        <v>987</v>
      </c>
    </row>
    <row r="3736" spans="1:19" x14ac:dyDescent="0.25">
      <c r="A3736" s="54">
        <f>_xlfn.XLOOKUP(B3736,'School Lookup'!D:D,'School Lookup'!F:F,0)</f>
        <v>682471</v>
      </c>
      <c r="B3736" s="54" t="str">
        <f>_xlfn.XLOOKUP(C3736,'School Lookup'!A:A,'School Lookup'!D:D,_xlfn.XLOOKUP(C3736,'School Lookup'!B:B,'School Lookup'!D:D,_xlfn.XLOOKUP(C3736,'School Lookup'!C:C,'School Lookup'!D:D,0)))</f>
        <v>Ridgeway Primary School</v>
      </c>
      <c r="C3736" t="s">
        <v>334</v>
      </c>
      <c r="D3736" t="s">
        <v>2391</v>
      </c>
      <c r="E3736" t="s">
        <v>16</v>
      </c>
      <c r="F3736" t="s">
        <v>734</v>
      </c>
      <c r="G3736" t="s">
        <v>328</v>
      </c>
      <c r="H3736" t="s">
        <v>885</v>
      </c>
      <c r="I3736" t="s">
        <v>958</v>
      </c>
      <c r="J3736" t="s">
        <v>981</v>
      </c>
      <c r="K3736" s="4">
        <v>46044</v>
      </c>
      <c r="L3736" s="5">
        <v>0.37636574074074075</v>
      </c>
      <c r="M3736" t="s">
        <v>953</v>
      </c>
      <c r="N3736" s="5">
        <v>5.6712962962962967E-4</v>
      </c>
      <c r="O3736" t="s">
        <v>982</v>
      </c>
      <c r="P3736">
        <v>0</v>
      </c>
      <c r="Q3736">
        <v>20</v>
      </c>
      <c r="R3736" t="s">
        <v>993</v>
      </c>
      <c r="S3736" t="s">
        <v>994</v>
      </c>
    </row>
    <row r="3737" spans="1:19" x14ac:dyDescent="0.25">
      <c r="A3737" s="54">
        <f>_xlfn.XLOOKUP(B3737,'School Lookup'!D:D,'School Lookup'!F:F,0)</f>
        <v>682471</v>
      </c>
      <c r="B3737" s="54" t="str">
        <f>_xlfn.XLOOKUP(C3737,'School Lookup'!A:A,'School Lookup'!D:D,_xlfn.XLOOKUP(C3737,'School Lookup'!B:B,'School Lookup'!D:D,_xlfn.XLOOKUP(C3737,'School Lookup'!C:C,'School Lookup'!D:D,0)))</f>
        <v>Ridgeway Primary School</v>
      </c>
      <c r="C3737" t="s">
        <v>334</v>
      </c>
      <c r="D3737" t="s">
        <v>2392</v>
      </c>
      <c r="E3737" t="s">
        <v>16</v>
      </c>
      <c r="F3737" t="s">
        <v>734</v>
      </c>
      <c r="G3737" t="s">
        <v>328</v>
      </c>
      <c r="H3737" t="s">
        <v>885</v>
      </c>
      <c r="I3737" t="s">
        <v>958</v>
      </c>
      <c r="J3737" t="s">
        <v>981</v>
      </c>
      <c r="K3737" s="4">
        <v>46044</v>
      </c>
      <c r="L3737" s="5">
        <v>0.37743055555555555</v>
      </c>
      <c r="M3737" t="s">
        <v>953</v>
      </c>
      <c r="N3737" s="5">
        <v>3.4722222222222222E-5</v>
      </c>
      <c r="O3737" t="s">
        <v>982</v>
      </c>
      <c r="P3737">
        <v>0</v>
      </c>
      <c r="Q3737">
        <v>20</v>
      </c>
      <c r="R3737" t="s">
        <v>998</v>
      </c>
      <c r="S3737" t="s">
        <v>987</v>
      </c>
    </row>
    <row r="3738" spans="1:19" x14ac:dyDescent="0.25">
      <c r="A3738" s="54">
        <f>_xlfn.XLOOKUP(B3738,'School Lookup'!D:D,'School Lookup'!F:F,0)</f>
        <v>682471</v>
      </c>
      <c r="B3738" s="54" t="str">
        <f>_xlfn.XLOOKUP(C3738,'School Lookup'!A:A,'School Lookup'!D:D,_xlfn.XLOOKUP(C3738,'School Lookup'!B:B,'School Lookup'!D:D,_xlfn.XLOOKUP(C3738,'School Lookup'!C:C,'School Lookup'!D:D,0)))</f>
        <v>Ridgeway Primary School</v>
      </c>
      <c r="C3738" t="s">
        <v>334</v>
      </c>
      <c r="D3738" t="s">
        <v>1062</v>
      </c>
      <c r="E3738" t="s">
        <v>16</v>
      </c>
      <c r="F3738" t="s">
        <v>734</v>
      </c>
      <c r="G3738" t="s">
        <v>328</v>
      </c>
      <c r="H3738" t="s">
        <v>885</v>
      </c>
      <c r="I3738" t="s">
        <v>958</v>
      </c>
      <c r="J3738" t="s">
        <v>981</v>
      </c>
      <c r="K3738" s="4">
        <v>46044</v>
      </c>
      <c r="L3738" s="5">
        <v>0.40361111111111109</v>
      </c>
      <c r="M3738" t="s">
        <v>953</v>
      </c>
      <c r="N3738" s="5">
        <v>2.1296296296296298E-3</v>
      </c>
      <c r="O3738" t="s">
        <v>982</v>
      </c>
      <c r="P3738">
        <v>0</v>
      </c>
      <c r="Q3738">
        <v>20</v>
      </c>
      <c r="R3738" t="s">
        <v>998</v>
      </c>
      <c r="S3738" t="s">
        <v>987</v>
      </c>
    </row>
    <row r="3739" spans="1:19" x14ac:dyDescent="0.25">
      <c r="A3739" s="54">
        <f>_xlfn.XLOOKUP(B3739,'School Lookup'!D:D,'School Lookup'!F:F,0)</f>
        <v>682471</v>
      </c>
      <c r="B3739" s="54" t="str">
        <f>_xlfn.XLOOKUP(C3739,'School Lookup'!A:A,'School Lookup'!D:D,_xlfn.XLOOKUP(C3739,'School Lookup'!B:B,'School Lookup'!D:D,_xlfn.XLOOKUP(C3739,'School Lookup'!C:C,'School Lookup'!D:D,0)))</f>
        <v>Ridgeway Primary School</v>
      </c>
      <c r="C3739" t="s">
        <v>334</v>
      </c>
      <c r="D3739" t="s">
        <v>1062</v>
      </c>
      <c r="E3739" t="s">
        <v>16</v>
      </c>
      <c r="F3739" t="s">
        <v>734</v>
      </c>
      <c r="G3739" t="s">
        <v>328</v>
      </c>
      <c r="H3739" t="s">
        <v>885</v>
      </c>
      <c r="I3739" t="s">
        <v>958</v>
      </c>
      <c r="J3739" t="s">
        <v>981</v>
      </c>
      <c r="K3739" s="4">
        <v>46044</v>
      </c>
      <c r="L3739" s="5">
        <v>0.42418981481481483</v>
      </c>
      <c r="M3739" t="s">
        <v>953</v>
      </c>
      <c r="N3739" s="5">
        <v>2.199074074074074E-4</v>
      </c>
      <c r="O3739" t="s">
        <v>982</v>
      </c>
      <c r="P3739">
        <v>0</v>
      </c>
      <c r="Q3739">
        <v>20</v>
      </c>
      <c r="R3739" t="s">
        <v>998</v>
      </c>
      <c r="S3739" t="s">
        <v>987</v>
      </c>
    </row>
    <row r="3740" spans="1:19" x14ac:dyDescent="0.25">
      <c r="A3740" s="54">
        <f>_xlfn.XLOOKUP(B3740,'School Lookup'!D:D,'School Lookup'!F:F,0)</f>
        <v>856243</v>
      </c>
      <c r="B3740" s="54" t="str">
        <f>_xlfn.XLOOKUP(C3740,'School Lookup'!A:A,'School Lookup'!D:D,_xlfn.XLOOKUP(C3740,'School Lookup'!B:B,'School Lookup'!D:D,_xlfn.XLOOKUP(C3740,'School Lookup'!C:C,'School Lookup'!D:D,0)))</f>
        <v>Elton Primary School</v>
      </c>
      <c r="C3740" t="s">
        <v>331</v>
      </c>
      <c r="D3740" t="s">
        <v>1052</v>
      </c>
      <c r="E3740" t="s">
        <v>16</v>
      </c>
      <c r="F3740" t="s">
        <v>734</v>
      </c>
      <c r="G3740" t="s">
        <v>332</v>
      </c>
      <c r="H3740" t="s">
        <v>877</v>
      </c>
      <c r="I3740" t="s">
        <v>958</v>
      </c>
      <c r="J3740" t="s">
        <v>959</v>
      </c>
      <c r="K3740" s="4">
        <v>46044</v>
      </c>
      <c r="L3740" s="5">
        <v>0.41901620370370368</v>
      </c>
      <c r="M3740" t="s">
        <v>953</v>
      </c>
      <c r="N3740" s="5">
        <v>0</v>
      </c>
      <c r="O3740" t="s">
        <v>960</v>
      </c>
      <c r="P3740">
        <v>0</v>
      </c>
      <c r="Q3740">
        <v>20</v>
      </c>
      <c r="R3740" t="s">
        <v>1053</v>
      </c>
      <c r="S3740" t="s">
        <v>966</v>
      </c>
    </row>
    <row r="3741" spans="1:19" x14ac:dyDescent="0.25">
      <c r="A3741" s="54">
        <f>_xlfn.XLOOKUP(B3741,'School Lookup'!D:D,'School Lookup'!F:F,0)</f>
        <v>856243</v>
      </c>
      <c r="B3741" s="54" t="str">
        <f>_xlfn.XLOOKUP(C3741,'School Lookup'!A:A,'School Lookup'!D:D,_xlfn.XLOOKUP(C3741,'School Lookup'!B:B,'School Lookup'!D:D,_xlfn.XLOOKUP(C3741,'School Lookup'!C:C,'School Lookup'!D:D,0)))</f>
        <v>Elton Primary School</v>
      </c>
      <c r="C3741" t="s">
        <v>331</v>
      </c>
      <c r="D3741" t="s">
        <v>1052</v>
      </c>
      <c r="E3741" t="s">
        <v>16</v>
      </c>
      <c r="F3741" t="s">
        <v>734</v>
      </c>
      <c r="G3741" t="s">
        <v>332</v>
      </c>
      <c r="H3741" t="s">
        <v>877</v>
      </c>
      <c r="I3741" t="s">
        <v>958</v>
      </c>
      <c r="J3741" t="s">
        <v>959</v>
      </c>
      <c r="K3741" s="4">
        <v>46044</v>
      </c>
      <c r="L3741" s="5">
        <v>0.44370370370370371</v>
      </c>
      <c r="M3741" t="s">
        <v>953</v>
      </c>
      <c r="N3741" s="5">
        <v>2.8935185185185184E-4</v>
      </c>
      <c r="O3741" t="s">
        <v>960</v>
      </c>
      <c r="P3741">
        <v>0</v>
      </c>
      <c r="Q3741">
        <v>20</v>
      </c>
      <c r="R3741" t="s">
        <v>1053</v>
      </c>
      <c r="S3741" t="s">
        <v>966</v>
      </c>
    </row>
    <row r="3742" spans="1:19" x14ac:dyDescent="0.25">
      <c r="A3742" s="54">
        <f>_xlfn.XLOOKUP(B3742,'School Lookup'!D:D,'School Lookup'!F:F,0)</f>
        <v>823392</v>
      </c>
      <c r="B3742" s="54" t="str">
        <f>_xlfn.XLOOKUP(C3742,'School Lookup'!A:A,'School Lookup'!D:D,_xlfn.XLOOKUP(C3742,'School Lookup'!B:B,'School Lookup'!D:D,_xlfn.XLOOKUP(C3742,'School Lookup'!C:C,'School Lookup'!D:D,0)))</f>
        <v>Fitz Herbert C of E VA Primary School</v>
      </c>
      <c r="C3742" t="s">
        <v>31</v>
      </c>
      <c r="D3742" t="s">
        <v>1056</v>
      </c>
      <c r="E3742" t="s">
        <v>16</v>
      </c>
      <c r="F3742" t="s">
        <v>734</v>
      </c>
      <c r="G3742" t="s">
        <v>134</v>
      </c>
      <c r="H3742" t="s">
        <v>347</v>
      </c>
      <c r="I3742" t="s">
        <v>958</v>
      </c>
      <c r="J3742" t="s">
        <v>981</v>
      </c>
      <c r="K3742" s="4">
        <v>46044</v>
      </c>
      <c r="L3742" s="5">
        <v>0.45252314814814815</v>
      </c>
      <c r="M3742" t="s">
        <v>953</v>
      </c>
      <c r="N3742" s="5">
        <v>1.724537037037037E-3</v>
      </c>
      <c r="O3742" t="s">
        <v>982</v>
      </c>
      <c r="P3742">
        <v>0</v>
      </c>
      <c r="Q3742">
        <v>20</v>
      </c>
      <c r="R3742" t="s">
        <v>998</v>
      </c>
      <c r="S3742" t="s">
        <v>987</v>
      </c>
    </row>
    <row r="3743" spans="1:19" x14ac:dyDescent="0.25">
      <c r="A3743" s="54">
        <f>_xlfn.XLOOKUP(B3743,'School Lookup'!D:D,'School Lookup'!F:F,0)</f>
        <v>823392</v>
      </c>
      <c r="B3743" s="54" t="str">
        <f>_xlfn.XLOOKUP(C3743,'School Lookup'!A:A,'School Lookup'!D:D,_xlfn.XLOOKUP(C3743,'School Lookup'!B:B,'School Lookup'!D:D,_xlfn.XLOOKUP(C3743,'School Lookup'!C:C,'School Lookup'!D:D,0)))</f>
        <v>Fitz Herbert C of E VA Primary School</v>
      </c>
      <c r="C3743" t="s">
        <v>31</v>
      </c>
      <c r="D3743" t="s">
        <v>1057</v>
      </c>
      <c r="E3743" t="s">
        <v>16</v>
      </c>
      <c r="F3743" t="s">
        <v>734</v>
      </c>
      <c r="G3743" t="s">
        <v>134</v>
      </c>
      <c r="H3743" t="s">
        <v>347</v>
      </c>
      <c r="I3743" t="s">
        <v>958</v>
      </c>
      <c r="J3743" t="s">
        <v>981</v>
      </c>
      <c r="K3743" s="4">
        <v>46044</v>
      </c>
      <c r="L3743" s="5">
        <v>0.58486111111111116</v>
      </c>
      <c r="M3743" t="s">
        <v>953</v>
      </c>
      <c r="N3743" s="5">
        <v>1.261574074074074E-3</v>
      </c>
      <c r="O3743" t="s">
        <v>982</v>
      </c>
      <c r="P3743">
        <v>0</v>
      </c>
      <c r="Q3743">
        <v>20</v>
      </c>
      <c r="R3743" t="s">
        <v>983</v>
      </c>
      <c r="S3743" t="s">
        <v>984</v>
      </c>
    </row>
    <row r="3744" spans="1:19" x14ac:dyDescent="0.25">
      <c r="A3744" s="54">
        <f>_xlfn.XLOOKUP(B3744,'School Lookup'!D:D,'School Lookup'!F:F,0)</f>
        <v>682471</v>
      </c>
      <c r="B3744" s="54" t="str">
        <f>_xlfn.XLOOKUP(C3744,'School Lookup'!A:A,'School Lookup'!D:D,_xlfn.XLOOKUP(C3744,'School Lookup'!B:B,'School Lookup'!D:D,_xlfn.XLOOKUP(C3744,'School Lookup'!C:C,'School Lookup'!D:D,0)))</f>
        <v>Ridgeway Primary School</v>
      </c>
      <c r="C3744" t="s">
        <v>334</v>
      </c>
      <c r="D3744" t="s">
        <v>1165</v>
      </c>
      <c r="E3744" t="s">
        <v>16</v>
      </c>
      <c r="F3744" t="s">
        <v>734</v>
      </c>
      <c r="G3744" t="s">
        <v>328</v>
      </c>
      <c r="H3744" t="s">
        <v>885</v>
      </c>
      <c r="I3744" t="s">
        <v>958</v>
      </c>
      <c r="J3744" t="s">
        <v>959</v>
      </c>
      <c r="K3744" s="4">
        <v>46044</v>
      </c>
      <c r="L3744" s="5">
        <v>0.48162037037037037</v>
      </c>
      <c r="M3744" t="s">
        <v>953</v>
      </c>
      <c r="N3744" s="5">
        <v>1.25E-3</v>
      </c>
      <c r="O3744" t="s">
        <v>960</v>
      </c>
      <c r="P3744">
        <v>0</v>
      </c>
      <c r="Q3744">
        <v>20</v>
      </c>
      <c r="R3744" t="s">
        <v>1166</v>
      </c>
      <c r="S3744" t="s">
        <v>955</v>
      </c>
    </row>
    <row r="3745" spans="1:19" x14ac:dyDescent="0.25">
      <c r="A3745" s="54">
        <f>_xlfn.XLOOKUP(B3745,'School Lookup'!D:D,'School Lookup'!F:F,0)</f>
        <v>823392</v>
      </c>
      <c r="B3745" s="54" t="str">
        <f>_xlfn.XLOOKUP(C3745,'School Lookup'!A:A,'School Lookup'!D:D,_xlfn.XLOOKUP(C3745,'School Lookup'!B:B,'School Lookup'!D:D,_xlfn.XLOOKUP(C3745,'School Lookup'!C:C,'School Lookup'!D:D,0)))</f>
        <v>Fitz Herbert C of E VA Primary School</v>
      </c>
      <c r="C3745" t="s">
        <v>31</v>
      </c>
      <c r="D3745">
        <v>151</v>
      </c>
      <c r="E3745" t="s">
        <v>16</v>
      </c>
      <c r="F3745" t="s">
        <v>734</v>
      </c>
      <c r="G3745" t="s">
        <v>134</v>
      </c>
      <c r="H3745" t="s">
        <v>347</v>
      </c>
      <c r="I3745" t="s">
        <v>958</v>
      </c>
      <c r="J3745" t="s">
        <v>959</v>
      </c>
      <c r="K3745" s="4">
        <v>46044</v>
      </c>
      <c r="L3745" s="5">
        <v>0.34835648148148146</v>
      </c>
      <c r="M3745" t="s">
        <v>953</v>
      </c>
      <c r="N3745" s="5">
        <v>7.8472222222222224E-3</v>
      </c>
      <c r="O3745" t="s">
        <v>960</v>
      </c>
      <c r="P3745">
        <v>0</v>
      </c>
      <c r="Q3745">
        <v>20</v>
      </c>
      <c r="R3745" t="s">
        <v>1772</v>
      </c>
      <c r="S3745" t="s">
        <v>970</v>
      </c>
    </row>
    <row r="3746" spans="1:19" x14ac:dyDescent="0.25">
      <c r="A3746" s="54">
        <f>_xlfn.XLOOKUP(B3746,'School Lookup'!D:D,'School Lookup'!F:F,0)</f>
        <v>823392</v>
      </c>
      <c r="B3746" s="54" t="str">
        <f>_xlfn.XLOOKUP(C3746,'School Lookup'!A:A,'School Lookup'!D:D,_xlfn.XLOOKUP(C3746,'School Lookup'!B:B,'School Lookup'!D:D,_xlfn.XLOOKUP(C3746,'School Lookup'!C:C,'School Lookup'!D:D,0)))</f>
        <v>Fitz Herbert C of E VA Primary School</v>
      </c>
      <c r="C3746" t="s">
        <v>31</v>
      </c>
      <c r="D3746">
        <v>620</v>
      </c>
      <c r="E3746" t="s">
        <v>16</v>
      </c>
      <c r="F3746" t="s">
        <v>734</v>
      </c>
      <c r="G3746" t="s">
        <v>134</v>
      </c>
      <c r="H3746" t="s">
        <v>347</v>
      </c>
      <c r="I3746" t="s">
        <v>958</v>
      </c>
      <c r="J3746" t="s">
        <v>959</v>
      </c>
      <c r="K3746" s="4">
        <v>46044</v>
      </c>
      <c r="L3746" s="5">
        <v>0.3862962962962963</v>
      </c>
      <c r="M3746" t="s">
        <v>953</v>
      </c>
      <c r="N3746" s="5">
        <v>5.0925925925925921E-4</v>
      </c>
      <c r="O3746" t="s">
        <v>960</v>
      </c>
      <c r="P3746">
        <v>0</v>
      </c>
      <c r="Q3746">
        <v>20</v>
      </c>
      <c r="R3746" t="s">
        <v>975</v>
      </c>
      <c r="S3746" t="s">
        <v>976</v>
      </c>
    </row>
    <row r="3747" spans="1:19" x14ac:dyDescent="0.25">
      <c r="A3747" s="54">
        <f>_xlfn.XLOOKUP(B3747,'School Lookup'!D:D,'School Lookup'!F:F,0)</f>
        <v>823392</v>
      </c>
      <c r="B3747" s="54" t="str">
        <f>_xlfn.XLOOKUP(C3747,'School Lookup'!A:A,'School Lookup'!D:D,_xlfn.XLOOKUP(C3747,'School Lookup'!B:B,'School Lookup'!D:D,_xlfn.XLOOKUP(C3747,'School Lookup'!C:C,'School Lookup'!D:D,0)))</f>
        <v>Fitz Herbert C of E VA Primary School</v>
      </c>
      <c r="C3747" t="s">
        <v>31</v>
      </c>
      <c r="D3747">
        <v>151</v>
      </c>
      <c r="E3747" t="s">
        <v>16</v>
      </c>
      <c r="F3747" t="s">
        <v>734</v>
      </c>
      <c r="G3747" t="s">
        <v>134</v>
      </c>
      <c r="H3747" t="s">
        <v>347</v>
      </c>
      <c r="I3747" t="s">
        <v>958</v>
      </c>
      <c r="J3747" t="s">
        <v>959</v>
      </c>
      <c r="K3747" s="4">
        <v>46044</v>
      </c>
      <c r="L3747" s="5">
        <v>0.44651620370370371</v>
      </c>
      <c r="M3747" t="s">
        <v>953</v>
      </c>
      <c r="N3747" s="5">
        <v>1.4351851851851852E-3</v>
      </c>
      <c r="O3747" t="s">
        <v>960</v>
      </c>
      <c r="P3747">
        <v>0</v>
      </c>
      <c r="Q3747">
        <v>20</v>
      </c>
      <c r="R3747" t="s">
        <v>1772</v>
      </c>
      <c r="S3747" t="s">
        <v>970</v>
      </c>
    </row>
    <row r="3748" spans="1:19" x14ac:dyDescent="0.25">
      <c r="A3748" s="54">
        <f>_xlfn.XLOOKUP(B3748,'School Lookup'!D:D,'School Lookup'!F:F,0)</f>
        <v>823392</v>
      </c>
      <c r="B3748" s="54" t="str">
        <f>_xlfn.XLOOKUP(C3748,'School Lookup'!A:A,'School Lookup'!D:D,_xlfn.XLOOKUP(C3748,'School Lookup'!B:B,'School Lookup'!D:D,_xlfn.XLOOKUP(C3748,'School Lookup'!C:C,'School Lookup'!D:D,0)))</f>
        <v>Fitz Herbert C of E VA Primary School</v>
      </c>
      <c r="C3748" t="s">
        <v>31</v>
      </c>
      <c r="D3748">
        <v>142</v>
      </c>
      <c r="E3748" t="s">
        <v>16</v>
      </c>
      <c r="F3748" t="s">
        <v>734</v>
      </c>
      <c r="G3748" t="s">
        <v>134</v>
      </c>
      <c r="H3748" t="s">
        <v>347</v>
      </c>
      <c r="I3748" t="s">
        <v>958</v>
      </c>
      <c r="J3748" t="s">
        <v>959</v>
      </c>
      <c r="K3748" s="4">
        <v>46044</v>
      </c>
      <c r="L3748" s="5">
        <v>0.49516203703703704</v>
      </c>
      <c r="M3748" t="s">
        <v>953</v>
      </c>
      <c r="N3748" s="5">
        <v>8.2175925925925927E-4</v>
      </c>
      <c r="O3748" t="s">
        <v>960</v>
      </c>
      <c r="P3748">
        <v>0</v>
      </c>
      <c r="Q3748">
        <v>20</v>
      </c>
      <c r="R3748" t="s">
        <v>955</v>
      </c>
    </row>
    <row r="3749" spans="1:19" x14ac:dyDescent="0.25">
      <c r="A3749" s="54">
        <f>_xlfn.XLOOKUP(B3749,'School Lookup'!D:D,'School Lookup'!F:F,0)</f>
        <v>823392</v>
      </c>
      <c r="B3749" s="54" t="str">
        <f>_xlfn.XLOOKUP(C3749,'School Lookup'!A:A,'School Lookup'!D:D,_xlfn.XLOOKUP(C3749,'School Lookup'!B:B,'School Lookup'!D:D,_xlfn.XLOOKUP(C3749,'School Lookup'!C:C,'School Lookup'!D:D,0)))</f>
        <v>Fitz Herbert C of E VA Primary School</v>
      </c>
      <c r="C3749" t="s">
        <v>31</v>
      </c>
      <c r="D3749" t="s">
        <v>1063</v>
      </c>
      <c r="E3749" t="s">
        <v>16</v>
      </c>
      <c r="F3749" t="s">
        <v>734</v>
      </c>
      <c r="G3749" t="s">
        <v>134</v>
      </c>
      <c r="H3749" t="s">
        <v>347</v>
      </c>
      <c r="I3749" t="s">
        <v>958</v>
      </c>
      <c r="J3749" t="s">
        <v>959</v>
      </c>
      <c r="K3749" s="4">
        <v>46044</v>
      </c>
      <c r="L3749" s="5">
        <v>0.52640046296296295</v>
      </c>
      <c r="M3749" t="s">
        <v>953</v>
      </c>
      <c r="N3749" s="5">
        <v>5.4861111111111109E-3</v>
      </c>
      <c r="O3749" t="s">
        <v>960</v>
      </c>
      <c r="P3749">
        <v>0</v>
      </c>
      <c r="Q3749">
        <v>20</v>
      </c>
      <c r="R3749" t="s">
        <v>955</v>
      </c>
    </row>
    <row r="3750" spans="1:19" x14ac:dyDescent="0.25">
      <c r="A3750" s="54">
        <f>_xlfn.XLOOKUP(B3750,'School Lookup'!D:D,'School Lookup'!F:F,0)</f>
        <v>251672</v>
      </c>
      <c r="B3750" s="54" t="str">
        <f>_xlfn.XLOOKUP(C3750,'School Lookup'!A:A,'School Lookup'!D:D,_xlfn.XLOOKUP(C3750,'School Lookup'!B:B,'School Lookup'!D:D,_xlfn.XLOOKUP(C3750,'School Lookup'!C:C,'School Lookup'!D:D,0)))</f>
        <v>Park Schools Federation</v>
      </c>
      <c r="C3750" t="s">
        <v>40</v>
      </c>
      <c r="D3750" t="s">
        <v>2166</v>
      </c>
      <c r="E3750" t="s">
        <v>16</v>
      </c>
      <c r="F3750" t="s">
        <v>734</v>
      </c>
      <c r="G3750" t="s">
        <v>235</v>
      </c>
      <c r="H3750" t="s">
        <v>228</v>
      </c>
      <c r="I3750" t="s">
        <v>980</v>
      </c>
      <c r="J3750" t="s">
        <v>981</v>
      </c>
      <c r="K3750" s="4">
        <v>46044</v>
      </c>
      <c r="L3750" s="5">
        <v>0.3611111111111111</v>
      </c>
      <c r="M3750" t="s">
        <v>953</v>
      </c>
      <c r="N3750" s="5">
        <v>2.7777777777777778E-4</v>
      </c>
      <c r="O3750" t="s">
        <v>982</v>
      </c>
      <c r="P3750">
        <v>2.9000000000000001E-2</v>
      </c>
      <c r="Q3750">
        <v>20</v>
      </c>
      <c r="R3750" t="s">
        <v>983</v>
      </c>
      <c r="S3750" t="s">
        <v>984</v>
      </c>
    </row>
    <row r="3751" spans="1:19" x14ac:dyDescent="0.25">
      <c r="A3751" s="54">
        <f>_xlfn.XLOOKUP(B3751,'School Lookup'!D:D,'School Lookup'!F:F,0)</f>
        <v>251672</v>
      </c>
      <c r="B3751" s="54" t="str">
        <f>_xlfn.XLOOKUP(C3751,'School Lookup'!A:A,'School Lookup'!D:D,_xlfn.XLOOKUP(C3751,'School Lookup'!B:B,'School Lookup'!D:D,_xlfn.XLOOKUP(C3751,'School Lookup'!C:C,'School Lookup'!D:D,0)))</f>
        <v>Park Schools Federation</v>
      </c>
      <c r="C3751" t="s">
        <v>40</v>
      </c>
      <c r="D3751" t="s">
        <v>1137</v>
      </c>
      <c r="E3751" t="s">
        <v>16</v>
      </c>
      <c r="F3751" t="s">
        <v>734</v>
      </c>
      <c r="G3751" t="s">
        <v>235</v>
      </c>
      <c r="H3751" t="s">
        <v>228</v>
      </c>
      <c r="I3751" t="s">
        <v>980</v>
      </c>
      <c r="J3751" t="s">
        <v>981</v>
      </c>
      <c r="K3751" s="4">
        <v>46044</v>
      </c>
      <c r="L3751" s="5">
        <v>0.37013888888888891</v>
      </c>
      <c r="M3751" t="s">
        <v>953</v>
      </c>
      <c r="N3751" s="5">
        <v>5.5902777777777773E-3</v>
      </c>
      <c r="O3751" t="s">
        <v>982</v>
      </c>
      <c r="P3751">
        <v>0.57199999999999995</v>
      </c>
      <c r="Q3751">
        <v>20</v>
      </c>
      <c r="R3751" t="s">
        <v>998</v>
      </c>
      <c r="S3751" t="s">
        <v>987</v>
      </c>
    </row>
    <row r="3752" spans="1:19" x14ac:dyDescent="0.25">
      <c r="A3752" s="54">
        <f>_xlfn.XLOOKUP(B3752,'School Lookup'!D:D,'School Lookup'!F:F,0)</f>
        <v>251672</v>
      </c>
      <c r="B3752" s="54" t="str">
        <f>_xlfn.XLOOKUP(C3752,'School Lookup'!A:A,'School Lookup'!D:D,_xlfn.XLOOKUP(C3752,'School Lookup'!B:B,'School Lookup'!D:D,_xlfn.XLOOKUP(C3752,'School Lookup'!C:C,'School Lookup'!D:D,0)))</f>
        <v>Park Schools Federation</v>
      </c>
      <c r="C3752" t="s">
        <v>40</v>
      </c>
      <c r="D3752" t="s">
        <v>1659</v>
      </c>
      <c r="E3752" t="s">
        <v>16</v>
      </c>
      <c r="F3752" t="s">
        <v>734</v>
      </c>
      <c r="G3752" t="s">
        <v>235</v>
      </c>
      <c r="H3752" t="s">
        <v>228</v>
      </c>
      <c r="I3752" t="s">
        <v>980</v>
      </c>
      <c r="J3752" t="s">
        <v>981</v>
      </c>
      <c r="K3752" s="4">
        <v>46044</v>
      </c>
      <c r="L3752" s="5">
        <v>0.37152777777777779</v>
      </c>
      <c r="M3752" t="s">
        <v>953</v>
      </c>
      <c r="N3752" s="5">
        <v>4.2824074074074075E-4</v>
      </c>
      <c r="O3752" t="s">
        <v>982</v>
      </c>
      <c r="P3752">
        <v>4.3999999999999997E-2</v>
      </c>
      <c r="Q3752">
        <v>20</v>
      </c>
      <c r="R3752" t="s">
        <v>998</v>
      </c>
      <c r="S3752" t="s">
        <v>987</v>
      </c>
    </row>
    <row r="3753" spans="1:19" x14ac:dyDescent="0.25">
      <c r="A3753" s="54">
        <f>_xlfn.XLOOKUP(B3753,'School Lookup'!D:D,'School Lookup'!F:F,0)</f>
        <v>251672</v>
      </c>
      <c r="B3753" s="54" t="str">
        <f>_xlfn.XLOOKUP(C3753,'School Lookup'!A:A,'School Lookup'!D:D,_xlfn.XLOOKUP(C3753,'School Lookup'!B:B,'School Lookup'!D:D,_xlfn.XLOOKUP(C3753,'School Lookup'!C:C,'School Lookup'!D:D,0)))</f>
        <v>Park Schools Federation</v>
      </c>
      <c r="C3753" t="s">
        <v>40</v>
      </c>
      <c r="D3753" t="s">
        <v>2167</v>
      </c>
      <c r="E3753" t="s">
        <v>16</v>
      </c>
      <c r="F3753" t="s">
        <v>734</v>
      </c>
      <c r="G3753" t="s">
        <v>235</v>
      </c>
      <c r="H3753" t="s">
        <v>228</v>
      </c>
      <c r="I3753" t="s">
        <v>980</v>
      </c>
      <c r="J3753" t="s">
        <v>981</v>
      </c>
      <c r="K3753" s="4">
        <v>46044</v>
      </c>
      <c r="L3753" s="5">
        <v>0.37222222222222223</v>
      </c>
      <c r="M3753" t="s">
        <v>953</v>
      </c>
      <c r="N3753" s="5">
        <v>1.1111111111111111E-3</v>
      </c>
      <c r="O3753" t="s">
        <v>982</v>
      </c>
      <c r="P3753">
        <v>0.114</v>
      </c>
      <c r="Q3753">
        <v>20</v>
      </c>
      <c r="R3753" t="s">
        <v>998</v>
      </c>
      <c r="S3753" t="s">
        <v>987</v>
      </c>
    </row>
    <row r="3754" spans="1:19" x14ac:dyDescent="0.25">
      <c r="A3754" s="54">
        <f>_xlfn.XLOOKUP(B3754,'School Lookup'!D:D,'School Lookup'!F:F,0)</f>
        <v>251672</v>
      </c>
      <c r="B3754" s="54" t="str">
        <f>_xlfn.XLOOKUP(C3754,'School Lookup'!A:A,'School Lookup'!D:D,_xlfn.XLOOKUP(C3754,'School Lookup'!B:B,'School Lookup'!D:D,_xlfn.XLOOKUP(C3754,'School Lookup'!C:C,'School Lookup'!D:D,0)))</f>
        <v>Park Schools Federation</v>
      </c>
      <c r="C3754" t="s">
        <v>40</v>
      </c>
      <c r="D3754" t="s">
        <v>1192</v>
      </c>
      <c r="E3754" t="s">
        <v>16</v>
      </c>
      <c r="F3754" t="s">
        <v>734</v>
      </c>
      <c r="G3754" t="s">
        <v>235</v>
      </c>
      <c r="H3754" t="s">
        <v>228</v>
      </c>
      <c r="I3754" t="s">
        <v>980</v>
      </c>
      <c r="J3754" t="s">
        <v>981</v>
      </c>
      <c r="K3754" s="4">
        <v>46044</v>
      </c>
      <c r="L3754" s="5">
        <v>0.38124999999999998</v>
      </c>
      <c r="M3754" t="s">
        <v>953</v>
      </c>
      <c r="N3754" s="5">
        <v>3.7037037037037035E-4</v>
      </c>
      <c r="O3754" t="s">
        <v>982</v>
      </c>
      <c r="P3754">
        <v>3.7999999999999999E-2</v>
      </c>
      <c r="Q3754">
        <v>20</v>
      </c>
      <c r="R3754" t="s">
        <v>1006</v>
      </c>
      <c r="S3754" t="s">
        <v>994</v>
      </c>
    </row>
    <row r="3755" spans="1:19" x14ac:dyDescent="0.25">
      <c r="A3755" s="54">
        <f>_xlfn.XLOOKUP(B3755,'School Lookup'!D:D,'School Lookup'!F:F,0)</f>
        <v>251672</v>
      </c>
      <c r="B3755" s="54" t="str">
        <f>_xlfn.XLOOKUP(C3755,'School Lookup'!A:A,'School Lookup'!D:D,_xlfn.XLOOKUP(C3755,'School Lookup'!B:B,'School Lookup'!D:D,_xlfn.XLOOKUP(C3755,'School Lookup'!C:C,'School Lookup'!D:D,0)))</f>
        <v>Park Schools Federation</v>
      </c>
      <c r="C3755" t="s">
        <v>40</v>
      </c>
      <c r="D3755" t="s">
        <v>1313</v>
      </c>
      <c r="E3755" t="s">
        <v>16</v>
      </c>
      <c r="F3755" t="s">
        <v>734</v>
      </c>
      <c r="G3755" t="s">
        <v>235</v>
      </c>
      <c r="H3755" t="s">
        <v>228</v>
      </c>
      <c r="I3755" t="s">
        <v>980</v>
      </c>
      <c r="J3755" t="s">
        <v>981</v>
      </c>
      <c r="K3755" s="4">
        <v>46044</v>
      </c>
      <c r="L3755" s="5">
        <v>0.38263888888888886</v>
      </c>
      <c r="M3755" t="s">
        <v>953</v>
      </c>
      <c r="N3755" s="5">
        <v>2.5462962962962961E-4</v>
      </c>
      <c r="O3755" t="s">
        <v>982</v>
      </c>
      <c r="P3755">
        <v>2.7E-2</v>
      </c>
      <c r="Q3755">
        <v>20</v>
      </c>
      <c r="R3755" t="s">
        <v>983</v>
      </c>
      <c r="S3755" t="s">
        <v>984</v>
      </c>
    </row>
    <row r="3756" spans="1:19" x14ac:dyDescent="0.25">
      <c r="A3756" s="54">
        <f>_xlfn.XLOOKUP(B3756,'School Lookup'!D:D,'School Lookup'!F:F,0)</f>
        <v>251672</v>
      </c>
      <c r="B3756" s="54" t="str">
        <f>_xlfn.XLOOKUP(C3756,'School Lookup'!A:A,'School Lookup'!D:D,_xlfn.XLOOKUP(C3756,'School Lookup'!B:B,'School Lookup'!D:D,_xlfn.XLOOKUP(C3756,'School Lookup'!C:C,'School Lookup'!D:D,0)))</f>
        <v>Park Schools Federation</v>
      </c>
      <c r="C3756" t="s">
        <v>40</v>
      </c>
      <c r="D3756" t="s">
        <v>988</v>
      </c>
      <c r="E3756" t="s">
        <v>16</v>
      </c>
      <c r="F3756" t="s">
        <v>734</v>
      </c>
      <c r="G3756" t="s">
        <v>235</v>
      </c>
      <c r="H3756" t="s">
        <v>228</v>
      </c>
      <c r="I3756" t="s">
        <v>980</v>
      </c>
      <c r="J3756" t="s">
        <v>981</v>
      </c>
      <c r="K3756" s="4">
        <v>46044</v>
      </c>
      <c r="L3756" s="5">
        <v>0.3972222222222222</v>
      </c>
      <c r="M3756" t="s">
        <v>953</v>
      </c>
      <c r="N3756" s="5">
        <v>1.3773148148148147E-3</v>
      </c>
      <c r="O3756" t="s">
        <v>982</v>
      </c>
      <c r="P3756">
        <v>0.29799999999999999</v>
      </c>
      <c r="Q3756">
        <v>20</v>
      </c>
      <c r="R3756" t="s">
        <v>989</v>
      </c>
      <c r="S3756" t="s">
        <v>990</v>
      </c>
    </row>
    <row r="3757" spans="1:19" x14ac:dyDescent="0.25">
      <c r="A3757" s="54">
        <f>_xlfn.XLOOKUP(B3757,'School Lookup'!D:D,'School Lookup'!F:F,0)</f>
        <v>251672</v>
      </c>
      <c r="B3757" s="54" t="str">
        <f>_xlfn.XLOOKUP(C3757,'School Lookup'!A:A,'School Lookup'!D:D,_xlfn.XLOOKUP(C3757,'School Lookup'!B:B,'School Lookup'!D:D,_xlfn.XLOOKUP(C3757,'School Lookup'!C:C,'School Lookup'!D:D,0)))</f>
        <v>Park Schools Federation</v>
      </c>
      <c r="C3757" t="s">
        <v>40</v>
      </c>
      <c r="D3757" t="s">
        <v>2260</v>
      </c>
      <c r="E3757" t="s">
        <v>16</v>
      </c>
      <c r="F3757" t="s">
        <v>734</v>
      </c>
      <c r="G3757" t="s">
        <v>235</v>
      </c>
      <c r="H3757" t="s">
        <v>228</v>
      </c>
      <c r="I3757" t="s">
        <v>980</v>
      </c>
      <c r="J3757" t="s">
        <v>981</v>
      </c>
      <c r="K3757" s="4">
        <v>46044</v>
      </c>
      <c r="L3757" s="5">
        <v>0.40902777777777777</v>
      </c>
      <c r="M3757" t="s">
        <v>953</v>
      </c>
      <c r="N3757" s="5">
        <v>3.4722222222222222E-5</v>
      </c>
      <c r="O3757" t="s">
        <v>982</v>
      </c>
      <c r="P3757">
        <v>0.02</v>
      </c>
      <c r="Q3757">
        <v>20</v>
      </c>
      <c r="R3757" t="s">
        <v>983</v>
      </c>
      <c r="S3757" t="s">
        <v>984</v>
      </c>
    </row>
    <row r="3758" spans="1:19" x14ac:dyDescent="0.25">
      <c r="A3758" s="54">
        <f>_xlfn.XLOOKUP(B3758,'School Lookup'!D:D,'School Lookup'!F:F,0)</f>
        <v>251672</v>
      </c>
      <c r="B3758" s="54" t="str">
        <f>_xlfn.XLOOKUP(C3758,'School Lookup'!A:A,'School Lookup'!D:D,_xlfn.XLOOKUP(C3758,'School Lookup'!B:B,'School Lookup'!D:D,_xlfn.XLOOKUP(C3758,'School Lookup'!C:C,'School Lookup'!D:D,0)))</f>
        <v>Park Schools Federation</v>
      </c>
      <c r="C3758" t="s">
        <v>40</v>
      </c>
      <c r="D3758" t="s">
        <v>1313</v>
      </c>
      <c r="E3758" t="s">
        <v>16</v>
      </c>
      <c r="F3758" t="s">
        <v>734</v>
      </c>
      <c r="G3758" t="s">
        <v>235</v>
      </c>
      <c r="H3758" t="s">
        <v>228</v>
      </c>
      <c r="I3758" t="s">
        <v>980</v>
      </c>
      <c r="J3758" t="s">
        <v>981</v>
      </c>
      <c r="K3758" s="4">
        <v>46044</v>
      </c>
      <c r="L3758" s="5">
        <v>0.42569444444444443</v>
      </c>
      <c r="M3758" t="s">
        <v>953</v>
      </c>
      <c r="N3758" s="5">
        <v>3.3912037037037036E-3</v>
      </c>
      <c r="O3758" t="s">
        <v>982</v>
      </c>
      <c r="P3758">
        <v>0.34699999999999998</v>
      </c>
      <c r="Q3758">
        <v>20</v>
      </c>
      <c r="R3758" t="s">
        <v>983</v>
      </c>
      <c r="S3758" t="s">
        <v>984</v>
      </c>
    </row>
    <row r="3759" spans="1:19" x14ac:dyDescent="0.25">
      <c r="A3759" s="54">
        <f>_xlfn.XLOOKUP(B3759,'School Lookup'!D:D,'School Lookup'!F:F,0)</f>
        <v>251672</v>
      </c>
      <c r="B3759" s="54" t="str">
        <f>_xlfn.XLOOKUP(C3759,'School Lookup'!A:A,'School Lookup'!D:D,_xlfn.XLOOKUP(C3759,'School Lookup'!B:B,'School Lookup'!D:D,_xlfn.XLOOKUP(C3759,'School Lookup'!C:C,'School Lookup'!D:D,0)))</f>
        <v>Park Schools Federation</v>
      </c>
      <c r="C3759" t="s">
        <v>40</v>
      </c>
      <c r="D3759" t="s">
        <v>1313</v>
      </c>
      <c r="E3759" t="s">
        <v>16</v>
      </c>
      <c r="F3759" t="s">
        <v>734</v>
      </c>
      <c r="G3759" t="s">
        <v>235</v>
      </c>
      <c r="H3759" t="s">
        <v>228</v>
      </c>
      <c r="I3759" t="s">
        <v>980</v>
      </c>
      <c r="J3759" t="s">
        <v>981</v>
      </c>
      <c r="K3759" s="4">
        <v>46044</v>
      </c>
      <c r="L3759" s="5">
        <v>0.43333333333333335</v>
      </c>
      <c r="M3759" t="s">
        <v>953</v>
      </c>
      <c r="N3759" s="5">
        <v>9.3749999999999997E-4</v>
      </c>
      <c r="O3759" t="s">
        <v>982</v>
      </c>
      <c r="P3759">
        <v>9.6000000000000002E-2</v>
      </c>
      <c r="Q3759">
        <v>20</v>
      </c>
      <c r="R3759" t="s">
        <v>983</v>
      </c>
      <c r="S3759" t="s">
        <v>984</v>
      </c>
    </row>
    <row r="3760" spans="1:19" x14ac:dyDescent="0.25">
      <c r="A3760" s="54">
        <f>_xlfn.XLOOKUP(B3760,'School Lookup'!D:D,'School Lookup'!F:F,0)</f>
        <v>251672</v>
      </c>
      <c r="B3760" s="54" t="str">
        <f>_xlfn.XLOOKUP(C3760,'School Lookup'!A:A,'School Lookup'!D:D,_xlfn.XLOOKUP(C3760,'School Lookup'!B:B,'School Lookup'!D:D,_xlfn.XLOOKUP(C3760,'School Lookup'!C:C,'School Lookup'!D:D,0)))</f>
        <v>Park Schools Federation</v>
      </c>
      <c r="C3760" t="s">
        <v>40</v>
      </c>
      <c r="D3760" t="s">
        <v>2393</v>
      </c>
      <c r="E3760" t="s">
        <v>16</v>
      </c>
      <c r="F3760" t="s">
        <v>734</v>
      </c>
      <c r="G3760" t="s">
        <v>235</v>
      </c>
      <c r="H3760" t="s">
        <v>228</v>
      </c>
      <c r="I3760" t="s">
        <v>980</v>
      </c>
      <c r="J3760" t="s">
        <v>981</v>
      </c>
      <c r="K3760" s="4">
        <v>46044</v>
      </c>
      <c r="L3760" s="5">
        <v>0.43819444444444444</v>
      </c>
      <c r="M3760" t="s">
        <v>953</v>
      </c>
      <c r="N3760" s="5">
        <v>3.1250000000000001E-4</v>
      </c>
      <c r="O3760" t="s">
        <v>982</v>
      </c>
      <c r="P3760">
        <v>3.2000000000000001E-2</v>
      </c>
      <c r="Q3760">
        <v>20</v>
      </c>
      <c r="R3760" t="s">
        <v>998</v>
      </c>
      <c r="S3760" t="s">
        <v>987</v>
      </c>
    </row>
    <row r="3761" spans="1:19" x14ac:dyDescent="0.25">
      <c r="A3761" s="54">
        <f>_xlfn.XLOOKUP(B3761,'School Lookup'!D:D,'School Lookup'!F:F,0)</f>
        <v>251672</v>
      </c>
      <c r="B3761" s="54" t="str">
        <f>_xlfn.XLOOKUP(C3761,'School Lookup'!A:A,'School Lookup'!D:D,_xlfn.XLOOKUP(C3761,'School Lookup'!B:B,'School Lookup'!D:D,_xlfn.XLOOKUP(C3761,'School Lookup'!C:C,'School Lookup'!D:D,0)))</f>
        <v>Park Schools Federation</v>
      </c>
      <c r="C3761" t="s">
        <v>40</v>
      </c>
      <c r="D3761" t="s">
        <v>991</v>
      </c>
      <c r="E3761" t="s">
        <v>16</v>
      </c>
      <c r="F3761" t="s">
        <v>734</v>
      </c>
      <c r="G3761" t="s">
        <v>235</v>
      </c>
      <c r="H3761" t="s">
        <v>228</v>
      </c>
      <c r="I3761" t="s">
        <v>980</v>
      </c>
      <c r="J3761" t="s">
        <v>981</v>
      </c>
      <c r="K3761" s="4">
        <v>46044</v>
      </c>
      <c r="L3761" s="5">
        <v>0.44027777777777777</v>
      </c>
      <c r="M3761" t="s">
        <v>953</v>
      </c>
      <c r="N3761" s="5">
        <v>3.0092592592592595E-4</v>
      </c>
      <c r="O3761" t="s">
        <v>982</v>
      </c>
      <c r="P3761">
        <v>3.1E-2</v>
      </c>
      <c r="Q3761">
        <v>20</v>
      </c>
      <c r="R3761" t="s">
        <v>983</v>
      </c>
      <c r="S3761" t="s">
        <v>984</v>
      </c>
    </row>
    <row r="3762" spans="1:19" x14ac:dyDescent="0.25">
      <c r="A3762" s="54">
        <f>_xlfn.XLOOKUP(B3762,'School Lookup'!D:D,'School Lookup'!F:F,0)</f>
        <v>251672</v>
      </c>
      <c r="B3762" s="54" t="str">
        <f>_xlfn.XLOOKUP(C3762,'School Lookup'!A:A,'School Lookup'!D:D,_xlfn.XLOOKUP(C3762,'School Lookup'!B:B,'School Lookup'!D:D,_xlfn.XLOOKUP(C3762,'School Lookup'!C:C,'School Lookup'!D:D,0)))</f>
        <v>Park Schools Federation</v>
      </c>
      <c r="C3762" t="s">
        <v>40</v>
      </c>
      <c r="D3762" t="s">
        <v>1656</v>
      </c>
      <c r="E3762" t="s">
        <v>16</v>
      </c>
      <c r="F3762" t="s">
        <v>734</v>
      </c>
      <c r="G3762" t="s">
        <v>235</v>
      </c>
      <c r="H3762" t="s">
        <v>228</v>
      </c>
      <c r="I3762" t="s">
        <v>980</v>
      </c>
      <c r="J3762" t="s">
        <v>981</v>
      </c>
      <c r="K3762" s="4">
        <v>46044</v>
      </c>
      <c r="L3762" s="5">
        <v>0.44444444444444442</v>
      </c>
      <c r="M3762" t="s">
        <v>953</v>
      </c>
      <c r="N3762" s="5">
        <v>4.6296296296296294E-5</v>
      </c>
      <c r="O3762" t="s">
        <v>982</v>
      </c>
      <c r="P3762">
        <v>8.4000000000000005E-2</v>
      </c>
      <c r="Q3762">
        <v>20</v>
      </c>
      <c r="R3762" t="s">
        <v>1418</v>
      </c>
      <c r="S3762" t="s">
        <v>1657</v>
      </c>
    </row>
    <row r="3763" spans="1:19" x14ac:dyDescent="0.25">
      <c r="A3763" s="54">
        <f>_xlfn.XLOOKUP(B3763,'School Lookup'!D:D,'School Lookup'!F:F,0)</f>
        <v>251672</v>
      </c>
      <c r="B3763" s="54" t="str">
        <f>_xlfn.XLOOKUP(C3763,'School Lookup'!A:A,'School Lookup'!D:D,_xlfn.XLOOKUP(C3763,'School Lookup'!B:B,'School Lookup'!D:D,_xlfn.XLOOKUP(C3763,'School Lookup'!C:C,'School Lookup'!D:D,0)))</f>
        <v>Park Schools Federation</v>
      </c>
      <c r="C3763" t="s">
        <v>40</v>
      </c>
      <c r="D3763" t="s">
        <v>2394</v>
      </c>
      <c r="E3763" t="s">
        <v>16</v>
      </c>
      <c r="F3763" t="s">
        <v>734</v>
      </c>
      <c r="G3763" t="s">
        <v>235</v>
      </c>
      <c r="H3763" t="s">
        <v>228</v>
      </c>
      <c r="I3763" t="s">
        <v>980</v>
      </c>
      <c r="J3763" t="s">
        <v>981</v>
      </c>
      <c r="K3763" s="4">
        <v>46044</v>
      </c>
      <c r="L3763" s="5">
        <v>0.44513888888888886</v>
      </c>
      <c r="M3763" t="s">
        <v>953</v>
      </c>
      <c r="N3763" s="5">
        <v>3.4722222222222224E-4</v>
      </c>
      <c r="O3763" t="s">
        <v>982</v>
      </c>
      <c r="P3763">
        <v>3.5999999999999997E-2</v>
      </c>
      <c r="Q3763">
        <v>20</v>
      </c>
      <c r="R3763" t="s">
        <v>998</v>
      </c>
      <c r="S3763" t="s">
        <v>987</v>
      </c>
    </row>
    <row r="3764" spans="1:19" x14ac:dyDescent="0.25">
      <c r="A3764" s="54">
        <f>_xlfn.XLOOKUP(B3764,'School Lookup'!D:D,'School Lookup'!F:F,0)</f>
        <v>251672</v>
      </c>
      <c r="B3764" s="54" t="str">
        <f>_xlfn.XLOOKUP(C3764,'School Lookup'!A:A,'School Lookup'!D:D,_xlfn.XLOOKUP(C3764,'School Lookup'!B:B,'School Lookup'!D:D,_xlfn.XLOOKUP(C3764,'School Lookup'!C:C,'School Lookup'!D:D,0)))</f>
        <v>Park Schools Federation</v>
      </c>
      <c r="C3764" t="s">
        <v>40</v>
      </c>
      <c r="D3764" t="s">
        <v>1605</v>
      </c>
      <c r="E3764" t="s">
        <v>16</v>
      </c>
      <c r="F3764" t="s">
        <v>734</v>
      </c>
      <c r="G3764" t="s">
        <v>235</v>
      </c>
      <c r="H3764" t="s">
        <v>228</v>
      </c>
      <c r="I3764" t="s">
        <v>980</v>
      </c>
      <c r="J3764" t="s">
        <v>981</v>
      </c>
      <c r="K3764" s="4">
        <v>46044</v>
      </c>
      <c r="L3764" s="5">
        <v>0.44583333333333336</v>
      </c>
      <c r="M3764" t="s">
        <v>953</v>
      </c>
      <c r="N3764" s="5">
        <v>7.6388888888888893E-4</v>
      </c>
      <c r="O3764" t="s">
        <v>982</v>
      </c>
      <c r="P3764">
        <v>7.9000000000000001E-2</v>
      </c>
      <c r="Q3764">
        <v>20</v>
      </c>
      <c r="R3764" t="s">
        <v>983</v>
      </c>
      <c r="S3764" t="s">
        <v>984</v>
      </c>
    </row>
    <row r="3765" spans="1:19" x14ac:dyDescent="0.25">
      <c r="A3765" s="54">
        <f>_xlfn.XLOOKUP(B3765,'School Lookup'!D:D,'School Lookup'!F:F,0)</f>
        <v>251672</v>
      </c>
      <c r="B3765" s="54" t="str">
        <f>_xlfn.XLOOKUP(C3765,'School Lookup'!A:A,'School Lookup'!D:D,_xlfn.XLOOKUP(C3765,'School Lookup'!B:B,'School Lookup'!D:D,_xlfn.XLOOKUP(C3765,'School Lookup'!C:C,'School Lookup'!D:D,0)))</f>
        <v>Park Schools Federation</v>
      </c>
      <c r="C3765" t="s">
        <v>40</v>
      </c>
      <c r="D3765" t="s">
        <v>2317</v>
      </c>
      <c r="E3765" t="s">
        <v>16</v>
      </c>
      <c r="F3765" t="s">
        <v>734</v>
      </c>
      <c r="G3765" t="s">
        <v>235</v>
      </c>
      <c r="H3765" t="s">
        <v>228</v>
      </c>
      <c r="I3765" t="s">
        <v>980</v>
      </c>
      <c r="J3765" t="s">
        <v>981</v>
      </c>
      <c r="K3765" s="4">
        <v>46044</v>
      </c>
      <c r="L3765" s="5">
        <v>0.44861111111111113</v>
      </c>
      <c r="M3765" t="s">
        <v>953</v>
      </c>
      <c r="N3765" s="5">
        <v>4.861111111111111E-4</v>
      </c>
      <c r="O3765" t="s">
        <v>982</v>
      </c>
      <c r="P3765">
        <v>0.05</v>
      </c>
      <c r="Q3765">
        <v>20</v>
      </c>
      <c r="R3765" t="s">
        <v>998</v>
      </c>
      <c r="S3765" t="s">
        <v>987</v>
      </c>
    </row>
    <row r="3766" spans="1:19" x14ac:dyDescent="0.25">
      <c r="A3766" s="54">
        <f>_xlfn.XLOOKUP(B3766,'School Lookup'!D:D,'School Lookup'!F:F,0)</f>
        <v>251672</v>
      </c>
      <c r="B3766" s="54" t="str">
        <f>_xlfn.XLOOKUP(C3766,'School Lookup'!A:A,'School Lookup'!D:D,_xlfn.XLOOKUP(C3766,'School Lookup'!B:B,'School Lookup'!D:D,_xlfn.XLOOKUP(C3766,'School Lookup'!C:C,'School Lookup'!D:D,0)))</f>
        <v>Park Schools Federation</v>
      </c>
      <c r="C3766" t="s">
        <v>40</v>
      </c>
      <c r="D3766" t="s">
        <v>2395</v>
      </c>
      <c r="E3766" t="s">
        <v>16</v>
      </c>
      <c r="F3766" t="s">
        <v>734</v>
      </c>
      <c r="G3766" t="s">
        <v>235</v>
      </c>
      <c r="H3766" t="s">
        <v>228</v>
      </c>
      <c r="I3766" t="s">
        <v>980</v>
      </c>
      <c r="J3766" t="s">
        <v>981</v>
      </c>
      <c r="K3766" s="4">
        <v>46044</v>
      </c>
      <c r="L3766" s="5">
        <v>0.45069444444444445</v>
      </c>
      <c r="M3766" t="s">
        <v>953</v>
      </c>
      <c r="N3766" s="5">
        <v>4.7453703703703704E-4</v>
      </c>
      <c r="O3766" t="s">
        <v>982</v>
      </c>
      <c r="P3766">
        <v>4.9000000000000002E-2</v>
      </c>
      <c r="Q3766">
        <v>20</v>
      </c>
      <c r="R3766" t="s">
        <v>993</v>
      </c>
      <c r="S3766" t="s">
        <v>994</v>
      </c>
    </row>
    <row r="3767" spans="1:19" x14ac:dyDescent="0.25">
      <c r="A3767" s="54">
        <f>_xlfn.XLOOKUP(B3767,'School Lookup'!D:D,'School Lookup'!F:F,0)</f>
        <v>251672</v>
      </c>
      <c r="B3767" s="54" t="str">
        <f>_xlfn.XLOOKUP(C3767,'School Lookup'!A:A,'School Lookup'!D:D,_xlfn.XLOOKUP(C3767,'School Lookup'!B:B,'School Lookup'!D:D,_xlfn.XLOOKUP(C3767,'School Lookup'!C:C,'School Lookup'!D:D,0)))</f>
        <v>Park Schools Federation</v>
      </c>
      <c r="C3767" t="s">
        <v>40</v>
      </c>
      <c r="D3767" t="s">
        <v>2204</v>
      </c>
      <c r="E3767" t="s">
        <v>16</v>
      </c>
      <c r="F3767" t="s">
        <v>734</v>
      </c>
      <c r="G3767" t="s">
        <v>235</v>
      </c>
      <c r="H3767" t="s">
        <v>228</v>
      </c>
      <c r="I3767" t="s">
        <v>980</v>
      </c>
      <c r="J3767" t="s">
        <v>981</v>
      </c>
      <c r="K3767" s="4">
        <v>46044</v>
      </c>
      <c r="L3767" s="5">
        <v>0.45763888888888887</v>
      </c>
      <c r="M3767" t="s">
        <v>953</v>
      </c>
      <c r="N3767" s="5">
        <v>2.3148148148148149E-4</v>
      </c>
      <c r="O3767" t="s">
        <v>982</v>
      </c>
      <c r="P3767">
        <v>2.4E-2</v>
      </c>
      <c r="Q3767">
        <v>20</v>
      </c>
      <c r="R3767" t="s">
        <v>993</v>
      </c>
      <c r="S3767" t="s">
        <v>994</v>
      </c>
    </row>
    <row r="3768" spans="1:19" x14ac:dyDescent="0.25">
      <c r="A3768" s="54">
        <f>_xlfn.XLOOKUP(B3768,'School Lookup'!D:D,'School Lookup'!F:F,0)</f>
        <v>251672</v>
      </c>
      <c r="B3768" s="54" t="str">
        <f>_xlfn.XLOOKUP(C3768,'School Lookup'!A:A,'School Lookup'!D:D,_xlfn.XLOOKUP(C3768,'School Lookup'!B:B,'School Lookup'!D:D,_xlfn.XLOOKUP(C3768,'School Lookup'!C:C,'School Lookup'!D:D,0)))</f>
        <v>Park Schools Federation</v>
      </c>
      <c r="C3768" t="s">
        <v>40</v>
      </c>
      <c r="D3768" t="s">
        <v>2347</v>
      </c>
      <c r="E3768" t="s">
        <v>16</v>
      </c>
      <c r="F3768" t="s">
        <v>734</v>
      </c>
      <c r="G3768" t="s">
        <v>235</v>
      </c>
      <c r="H3768" t="s">
        <v>228</v>
      </c>
      <c r="I3768" t="s">
        <v>980</v>
      </c>
      <c r="J3768" t="s">
        <v>981</v>
      </c>
      <c r="K3768" s="4">
        <v>46044</v>
      </c>
      <c r="L3768" s="5">
        <v>0.47083333333333333</v>
      </c>
      <c r="M3768" t="s">
        <v>953</v>
      </c>
      <c r="N3768" s="5">
        <v>4.6296296296296294E-5</v>
      </c>
      <c r="O3768" t="s">
        <v>982</v>
      </c>
      <c r="P3768">
        <v>0.02</v>
      </c>
      <c r="Q3768">
        <v>20</v>
      </c>
      <c r="R3768" t="s">
        <v>983</v>
      </c>
      <c r="S3768" t="s">
        <v>984</v>
      </c>
    </row>
    <row r="3769" spans="1:19" x14ac:dyDescent="0.25">
      <c r="A3769" s="54">
        <f>_xlfn.XLOOKUP(B3769,'School Lookup'!D:D,'School Lookup'!F:F,0)</f>
        <v>251672</v>
      </c>
      <c r="B3769" s="54" t="str">
        <f>_xlfn.XLOOKUP(C3769,'School Lookup'!A:A,'School Lookup'!D:D,_xlfn.XLOOKUP(C3769,'School Lookup'!B:B,'School Lookup'!D:D,_xlfn.XLOOKUP(C3769,'School Lookup'!C:C,'School Lookup'!D:D,0)))</f>
        <v>Park Schools Federation</v>
      </c>
      <c r="C3769" t="s">
        <v>40</v>
      </c>
      <c r="D3769" t="s">
        <v>1316</v>
      </c>
      <c r="E3769" t="s">
        <v>16</v>
      </c>
      <c r="F3769" t="s">
        <v>734</v>
      </c>
      <c r="G3769" t="s">
        <v>235</v>
      </c>
      <c r="H3769" t="s">
        <v>228</v>
      </c>
      <c r="I3769" t="s">
        <v>980</v>
      </c>
      <c r="J3769" t="s">
        <v>981</v>
      </c>
      <c r="K3769" s="4">
        <v>46044</v>
      </c>
      <c r="L3769" s="5">
        <v>0.47430555555555554</v>
      </c>
      <c r="M3769" t="s">
        <v>953</v>
      </c>
      <c r="N3769" s="5">
        <v>1.6203703703703703E-4</v>
      </c>
      <c r="O3769" t="s">
        <v>982</v>
      </c>
      <c r="P3769">
        <v>0.02</v>
      </c>
      <c r="Q3769">
        <v>20</v>
      </c>
      <c r="R3769" t="s">
        <v>983</v>
      </c>
      <c r="S3769" t="s">
        <v>984</v>
      </c>
    </row>
    <row r="3770" spans="1:19" x14ac:dyDescent="0.25">
      <c r="A3770" s="54">
        <f>_xlfn.XLOOKUP(B3770,'School Lookup'!D:D,'School Lookup'!F:F,0)</f>
        <v>251672</v>
      </c>
      <c r="B3770" s="54" t="str">
        <f>_xlfn.XLOOKUP(C3770,'School Lookup'!A:A,'School Lookup'!D:D,_xlfn.XLOOKUP(C3770,'School Lookup'!B:B,'School Lookup'!D:D,_xlfn.XLOOKUP(C3770,'School Lookup'!C:C,'School Lookup'!D:D,0)))</f>
        <v>Park Schools Federation</v>
      </c>
      <c r="C3770" t="s">
        <v>40</v>
      </c>
      <c r="D3770" t="s">
        <v>1424</v>
      </c>
      <c r="E3770" t="s">
        <v>16</v>
      </c>
      <c r="F3770" t="s">
        <v>734</v>
      </c>
      <c r="G3770" t="s">
        <v>235</v>
      </c>
      <c r="H3770" t="s">
        <v>228</v>
      </c>
      <c r="I3770" t="s">
        <v>980</v>
      </c>
      <c r="J3770" t="s">
        <v>981</v>
      </c>
      <c r="K3770" s="4">
        <v>46044</v>
      </c>
      <c r="L3770" s="5">
        <v>0.47430555555555554</v>
      </c>
      <c r="M3770" t="s">
        <v>953</v>
      </c>
      <c r="N3770" s="5">
        <v>1.3888888888888889E-4</v>
      </c>
      <c r="O3770" t="s">
        <v>982</v>
      </c>
      <c r="P3770">
        <v>0.02</v>
      </c>
      <c r="Q3770">
        <v>20</v>
      </c>
      <c r="R3770" t="s">
        <v>998</v>
      </c>
      <c r="S3770" t="s">
        <v>987</v>
      </c>
    </row>
    <row r="3771" spans="1:19" x14ac:dyDescent="0.25">
      <c r="A3771" s="54">
        <f>_xlfn.XLOOKUP(B3771,'School Lookup'!D:D,'School Lookup'!F:F,0)</f>
        <v>251672</v>
      </c>
      <c r="B3771" s="54" t="str">
        <f>_xlfn.XLOOKUP(C3771,'School Lookup'!A:A,'School Lookup'!D:D,_xlfn.XLOOKUP(C3771,'School Lookup'!B:B,'School Lookup'!D:D,_xlfn.XLOOKUP(C3771,'School Lookup'!C:C,'School Lookup'!D:D,0)))</f>
        <v>Park Schools Federation</v>
      </c>
      <c r="C3771" t="s">
        <v>40</v>
      </c>
      <c r="D3771" t="s">
        <v>2396</v>
      </c>
      <c r="E3771" t="s">
        <v>16</v>
      </c>
      <c r="F3771" t="s">
        <v>734</v>
      </c>
      <c r="G3771" t="s">
        <v>235</v>
      </c>
      <c r="H3771" t="s">
        <v>228</v>
      </c>
      <c r="I3771" t="s">
        <v>980</v>
      </c>
      <c r="J3771" t="s">
        <v>981</v>
      </c>
      <c r="K3771" s="4">
        <v>46044</v>
      </c>
      <c r="L3771" s="5">
        <v>0.47430555555555554</v>
      </c>
      <c r="M3771" t="s">
        <v>953</v>
      </c>
      <c r="N3771" s="5">
        <v>4.0509259259259258E-4</v>
      </c>
      <c r="O3771" t="s">
        <v>982</v>
      </c>
      <c r="P3771">
        <v>4.2000000000000003E-2</v>
      </c>
      <c r="Q3771">
        <v>20</v>
      </c>
      <c r="R3771" t="s">
        <v>983</v>
      </c>
      <c r="S3771" t="s">
        <v>984</v>
      </c>
    </row>
    <row r="3772" spans="1:19" x14ac:dyDescent="0.25">
      <c r="A3772" s="54">
        <f>_xlfn.XLOOKUP(B3772,'School Lookup'!D:D,'School Lookup'!F:F,0)</f>
        <v>251672</v>
      </c>
      <c r="B3772" s="54" t="str">
        <f>_xlfn.XLOOKUP(C3772,'School Lookup'!A:A,'School Lookup'!D:D,_xlfn.XLOOKUP(C3772,'School Lookup'!B:B,'School Lookup'!D:D,_xlfn.XLOOKUP(C3772,'School Lookup'!C:C,'School Lookup'!D:D,0)))</f>
        <v>Park Schools Federation</v>
      </c>
      <c r="C3772" t="s">
        <v>40</v>
      </c>
      <c r="D3772" t="s">
        <v>1325</v>
      </c>
      <c r="E3772" t="s">
        <v>16</v>
      </c>
      <c r="F3772" t="s">
        <v>734</v>
      </c>
      <c r="G3772" t="s">
        <v>235</v>
      </c>
      <c r="H3772" t="s">
        <v>228</v>
      </c>
      <c r="I3772" t="s">
        <v>980</v>
      </c>
      <c r="J3772" t="s">
        <v>981</v>
      </c>
      <c r="K3772" s="4">
        <v>46044</v>
      </c>
      <c r="L3772" s="5">
        <v>0.48402777777777778</v>
      </c>
      <c r="M3772" t="s">
        <v>953</v>
      </c>
      <c r="N3772" s="5">
        <v>3.4722222222222222E-5</v>
      </c>
      <c r="O3772" t="s">
        <v>982</v>
      </c>
      <c r="P3772">
        <v>0.02</v>
      </c>
      <c r="Q3772">
        <v>20</v>
      </c>
      <c r="R3772" t="s">
        <v>983</v>
      </c>
      <c r="S3772" t="s">
        <v>984</v>
      </c>
    </row>
    <row r="3773" spans="1:19" x14ac:dyDescent="0.25">
      <c r="A3773" s="54">
        <f>_xlfn.XLOOKUP(B3773,'School Lookup'!D:D,'School Lookup'!F:F,0)</f>
        <v>251672</v>
      </c>
      <c r="B3773" s="54" t="str">
        <f>_xlfn.XLOOKUP(C3773,'School Lookup'!A:A,'School Lookup'!D:D,_xlfn.XLOOKUP(C3773,'School Lookup'!B:B,'School Lookup'!D:D,_xlfn.XLOOKUP(C3773,'School Lookup'!C:C,'School Lookup'!D:D,0)))</f>
        <v>Park Schools Federation</v>
      </c>
      <c r="C3773" t="s">
        <v>40</v>
      </c>
      <c r="D3773" t="s">
        <v>1184</v>
      </c>
      <c r="E3773" t="s">
        <v>16</v>
      </c>
      <c r="F3773" t="s">
        <v>734</v>
      </c>
      <c r="G3773" t="s">
        <v>235</v>
      </c>
      <c r="H3773" t="s">
        <v>228</v>
      </c>
      <c r="I3773" t="s">
        <v>980</v>
      </c>
      <c r="J3773" t="s">
        <v>981</v>
      </c>
      <c r="K3773" s="4">
        <v>46044</v>
      </c>
      <c r="L3773" s="5">
        <v>0.48541666666666666</v>
      </c>
      <c r="M3773" t="s">
        <v>953</v>
      </c>
      <c r="N3773" s="5">
        <v>6.3657407407407413E-4</v>
      </c>
      <c r="O3773" t="s">
        <v>982</v>
      </c>
      <c r="P3773">
        <v>6.6000000000000003E-2</v>
      </c>
      <c r="Q3773">
        <v>20</v>
      </c>
      <c r="R3773" t="s">
        <v>986</v>
      </c>
      <c r="S3773" t="s">
        <v>987</v>
      </c>
    </row>
    <row r="3774" spans="1:19" x14ac:dyDescent="0.25">
      <c r="A3774" s="54">
        <f>_xlfn.XLOOKUP(B3774,'School Lookup'!D:D,'School Lookup'!F:F,0)</f>
        <v>251672</v>
      </c>
      <c r="B3774" s="54" t="str">
        <f>_xlfn.XLOOKUP(C3774,'School Lookup'!A:A,'School Lookup'!D:D,_xlfn.XLOOKUP(C3774,'School Lookup'!B:B,'School Lookup'!D:D,_xlfn.XLOOKUP(C3774,'School Lookup'!C:C,'School Lookup'!D:D,0)))</f>
        <v>Park Schools Federation</v>
      </c>
      <c r="C3774" t="s">
        <v>40</v>
      </c>
      <c r="D3774" t="s">
        <v>1900</v>
      </c>
      <c r="E3774" t="s">
        <v>16</v>
      </c>
      <c r="F3774" t="s">
        <v>734</v>
      </c>
      <c r="G3774" t="s">
        <v>235</v>
      </c>
      <c r="H3774" t="s">
        <v>228</v>
      </c>
      <c r="I3774" t="s">
        <v>980</v>
      </c>
      <c r="J3774" t="s">
        <v>981</v>
      </c>
      <c r="K3774" s="4">
        <v>46044</v>
      </c>
      <c r="L3774" s="5">
        <v>0.49652777777777779</v>
      </c>
      <c r="M3774" t="s">
        <v>953</v>
      </c>
      <c r="N3774" s="5">
        <v>5.0925925925925921E-4</v>
      </c>
      <c r="O3774" t="s">
        <v>982</v>
      </c>
      <c r="P3774">
        <v>5.2999999999999999E-2</v>
      </c>
      <c r="Q3774">
        <v>20</v>
      </c>
      <c r="R3774" t="s">
        <v>998</v>
      </c>
      <c r="S3774" t="s">
        <v>987</v>
      </c>
    </row>
    <row r="3775" spans="1:19" x14ac:dyDescent="0.25">
      <c r="A3775" s="54">
        <f>_xlfn.XLOOKUP(B3775,'School Lookup'!D:D,'School Lookup'!F:F,0)</f>
        <v>251672</v>
      </c>
      <c r="B3775" s="54" t="str">
        <f>_xlfn.XLOOKUP(C3775,'School Lookup'!A:A,'School Lookup'!D:D,_xlfn.XLOOKUP(C3775,'School Lookup'!B:B,'School Lookup'!D:D,_xlfn.XLOOKUP(C3775,'School Lookup'!C:C,'School Lookup'!D:D,0)))</f>
        <v>Park Schools Federation</v>
      </c>
      <c r="C3775" t="s">
        <v>40</v>
      </c>
      <c r="D3775" t="s">
        <v>2021</v>
      </c>
      <c r="E3775" t="s">
        <v>16</v>
      </c>
      <c r="F3775" t="s">
        <v>734</v>
      </c>
      <c r="G3775" t="s">
        <v>235</v>
      </c>
      <c r="H3775" t="s">
        <v>228</v>
      </c>
      <c r="I3775" t="s">
        <v>980</v>
      </c>
      <c r="J3775" t="s">
        <v>981</v>
      </c>
      <c r="K3775" s="4">
        <v>46044</v>
      </c>
      <c r="L3775" s="5">
        <v>0.50069444444444444</v>
      </c>
      <c r="M3775" t="s">
        <v>953</v>
      </c>
      <c r="N3775" s="5">
        <v>2.0833333333333335E-4</v>
      </c>
      <c r="O3775" t="s">
        <v>982</v>
      </c>
      <c r="P3775">
        <v>4.4999999999999998E-2</v>
      </c>
      <c r="Q3775">
        <v>20</v>
      </c>
      <c r="R3775" t="s">
        <v>1074</v>
      </c>
      <c r="S3775" t="s">
        <v>990</v>
      </c>
    </row>
    <row r="3776" spans="1:19" x14ac:dyDescent="0.25">
      <c r="A3776" s="54">
        <f>_xlfn.XLOOKUP(B3776,'School Lookup'!D:D,'School Lookup'!F:F,0)</f>
        <v>251672</v>
      </c>
      <c r="B3776" s="54" t="str">
        <f>_xlfn.XLOOKUP(C3776,'School Lookup'!A:A,'School Lookup'!D:D,_xlfn.XLOOKUP(C3776,'School Lookup'!B:B,'School Lookup'!D:D,_xlfn.XLOOKUP(C3776,'School Lookup'!C:C,'School Lookup'!D:D,0)))</f>
        <v>Park Schools Federation</v>
      </c>
      <c r="C3776" t="s">
        <v>40</v>
      </c>
      <c r="D3776" t="s">
        <v>1960</v>
      </c>
      <c r="E3776" t="s">
        <v>16</v>
      </c>
      <c r="F3776" t="s">
        <v>734</v>
      </c>
      <c r="G3776" t="s">
        <v>235</v>
      </c>
      <c r="H3776" t="s">
        <v>228</v>
      </c>
      <c r="I3776" t="s">
        <v>980</v>
      </c>
      <c r="J3776" t="s">
        <v>981</v>
      </c>
      <c r="K3776" s="4">
        <v>46044</v>
      </c>
      <c r="L3776" s="5">
        <v>0.50277777777777777</v>
      </c>
      <c r="M3776" t="s">
        <v>953</v>
      </c>
      <c r="N3776" s="5">
        <v>4.0509259259259258E-4</v>
      </c>
      <c r="O3776" t="s">
        <v>982</v>
      </c>
      <c r="P3776">
        <v>4.2000000000000003E-2</v>
      </c>
      <c r="Q3776">
        <v>20</v>
      </c>
      <c r="R3776" t="s">
        <v>986</v>
      </c>
      <c r="S3776" t="s">
        <v>987</v>
      </c>
    </row>
    <row r="3777" spans="1:19" x14ac:dyDescent="0.25">
      <c r="A3777" s="54">
        <f>_xlfn.XLOOKUP(B3777,'School Lookup'!D:D,'School Lookup'!F:F,0)</f>
        <v>251672</v>
      </c>
      <c r="B3777" s="54" t="str">
        <f>_xlfn.XLOOKUP(C3777,'School Lookup'!A:A,'School Lookup'!D:D,_xlfn.XLOOKUP(C3777,'School Lookup'!B:B,'School Lookup'!D:D,_xlfn.XLOOKUP(C3777,'School Lookup'!C:C,'School Lookup'!D:D,0)))</f>
        <v>Park Schools Federation</v>
      </c>
      <c r="C3777" t="s">
        <v>40</v>
      </c>
      <c r="D3777" t="s">
        <v>2397</v>
      </c>
      <c r="E3777" t="s">
        <v>16</v>
      </c>
      <c r="F3777" t="s">
        <v>734</v>
      </c>
      <c r="G3777" t="s">
        <v>235</v>
      </c>
      <c r="H3777" t="s">
        <v>228</v>
      </c>
      <c r="I3777" t="s">
        <v>980</v>
      </c>
      <c r="J3777" t="s">
        <v>981</v>
      </c>
      <c r="K3777" s="4">
        <v>46044</v>
      </c>
      <c r="L3777" s="5">
        <v>0.53541666666666665</v>
      </c>
      <c r="M3777" t="s">
        <v>953</v>
      </c>
      <c r="N3777" s="5">
        <v>3.7037037037037035E-4</v>
      </c>
      <c r="O3777" t="s">
        <v>982</v>
      </c>
      <c r="P3777">
        <v>3.7999999999999999E-2</v>
      </c>
      <c r="Q3777">
        <v>20</v>
      </c>
      <c r="R3777" t="s">
        <v>998</v>
      </c>
      <c r="S3777" t="s">
        <v>987</v>
      </c>
    </row>
    <row r="3778" spans="1:19" x14ac:dyDescent="0.25">
      <c r="A3778" s="54">
        <f>_xlfn.XLOOKUP(B3778,'School Lookup'!D:D,'School Lookup'!F:F,0)</f>
        <v>251672</v>
      </c>
      <c r="B3778" s="54" t="str">
        <f>_xlfn.XLOOKUP(C3778,'School Lookup'!A:A,'School Lookup'!D:D,_xlfn.XLOOKUP(C3778,'School Lookup'!B:B,'School Lookup'!D:D,_xlfn.XLOOKUP(C3778,'School Lookup'!C:C,'School Lookup'!D:D,0)))</f>
        <v>Park Schools Federation</v>
      </c>
      <c r="C3778" t="s">
        <v>40</v>
      </c>
      <c r="D3778" t="s">
        <v>1716</v>
      </c>
      <c r="E3778" t="s">
        <v>16</v>
      </c>
      <c r="F3778" t="s">
        <v>734</v>
      </c>
      <c r="G3778" t="s">
        <v>235</v>
      </c>
      <c r="H3778" t="s">
        <v>228</v>
      </c>
      <c r="I3778" t="s">
        <v>980</v>
      </c>
      <c r="J3778" t="s">
        <v>981</v>
      </c>
      <c r="K3778" s="4">
        <v>46044</v>
      </c>
      <c r="L3778" s="5">
        <v>0.54583333333333328</v>
      </c>
      <c r="M3778" t="s">
        <v>953</v>
      </c>
      <c r="N3778" s="5">
        <v>1.7361111111111112E-4</v>
      </c>
      <c r="O3778" t="s">
        <v>982</v>
      </c>
      <c r="P3778">
        <v>0.02</v>
      </c>
      <c r="Q3778">
        <v>20</v>
      </c>
      <c r="R3778" t="s">
        <v>998</v>
      </c>
      <c r="S3778" t="s">
        <v>987</v>
      </c>
    </row>
    <row r="3779" spans="1:19" x14ac:dyDescent="0.25">
      <c r="A3779" s="54">
        <f>_xlfn.XLOOKUP(B3779,'School Lookup'!D:D,'School Lookup'!F:F,0)</f>
        <v>251672</v>
      </c>
      <c r="B3779" s="54" t="str">
        <f>_xlfn.XLOOKUP(C3779,'School Lookup'!A:A,'School Lookup'!D:D,_xlfn.XLOOKUP(C3779,'School Lookup'!B:B,'School Lookup'!D:D,_xlfn.XLOOKUP(C3779,'School Lookup'!C:C,'School Lookup'!D:D,0)))</f>
        <v>Park Schools Federation</v>
      </c>
      <c r="C3779" t="s">
        <v>40</v>
      </c>
      <c r="D3779" t="s">
        <v>1827</v>
      </c>
      <c r="E3779" t="s">
        <v>16</v>
      </c>
      <c r="F3779" t="s">
        <v>734</v>
      </c>
      <c r="G3779" t="s">
        <v>235</v>
      </c>
      <c r="H3779" t="s">
        <v>228</v>
      </c>
      <c r="I3779" t="s">
        <v>980</v>
      </c>
      <c r="J3779" t="s">
        <v>981</v>
      </c>
      <c r="K3779" s="4">
        <v>46044</v>
      </c>
      <c r="L3779" s="5">
        <v>0.55763888888888891</v>
      </c>
      <c r="M3779" t="s">
        <v>953</v>
      </c>
      <c r="N3779" s="5">
        <v>3.1250000000000001E-4</v>
      </c>
      <c r="O3779" t="s">
        <v>982</v>
      </c>
      <c r="P3779">
        <v>3.2000000000000001E-2</v>
      </c>
      <c r="Q3779">
        <v>20</v>
      </c>
      <c r="R3779" t="s">
        <v>993</v>
      </c>
      <c r="S3779" t="s">
        <v>994</v>
      </c>
    </row>
    <row r="3780" spans="1:19" x14ac:dyDescent="0.25">
      <c r="A3780" s="54">
        <f>_xlfn.XLOOKUP(B3780,'School Lookup'!D:D,'School Lookup'!F:F,0)</f>
        <v>251672</v>
      </c>
      <c r="B3780" s="54" t="str">
        <f>_xlfn.XLOOKUP(C3780,'School Lookup'!A:A,'School Lookup'!D:D,_xlfn.XLOOKUP(C3780,'School Lookup'!B:B,'School Lookup'!D:D,_xlfn.XLOOKUP(C3780,'School Lookup'!C:C,'School Lookup'!D:D,0)))</f>
        <v>Park Schools Federation</v>
      </c>
      <c r="C3780" t="s">
        <v>40</v>
      </c>
      <c r="D3780" t="s">
        <v>1002</v>
      </c>
      <c r="E3780" t="s">
        <v>16</v>
      </c>
      <c r="F3780" t="s">
        <v>734</v>
      </c>
      <c r="G3780" t="s">
        <v>235</v>
      </c>
      <c r="H3780" t="s">
        <v>228</v>
      </c>
      <c r="I3780" t="s">
        <v>980</v>
      </c>
      <c r="J3780" t="s">
        <v>981</v>
      </c>
      <c r="K3780" s="4">
        <v>46044</v>
      </c>
      <c r="L3780" s="5">
        <v>0.55833333333333335</v>
      </c>
      <c r="M3780" t="s">
        <v>953</v>
      </c>
      <c r="N3780" s="5">
        <v>3.5879629629629629E-4</v>
      </c>
      <c r="O3780" t="s">
        <v>982</v>
      </c>
      <c r="P3780">
        <v>3.6999999999999998E-2</v>
      </c>
      <c r="Q3780">
        <v>20</v>
      </c>
      <c r="R3780" t="s">
        <v>998</v>
      </c>
      <c r="S3780" t="s">
        <v>987</v>
      </c>
    </row>
    <row r="3781" spans="1:19" x14ac:dyDescent="0.25">
      <c r="A3781" s="54">
        <f>_xlfn.XLOOKUP(B3781,'School Lookup'!D:D,'School Lookup'!F:F,0)</f>
        <v>251672</v>
      </c>
      <c r="B3781" s="54" t="str">
        <f>_xlfn.XLOOKUP(C3781,'School Lookup'!A:A,'School Lookup'!D:D,_xlfn.XLOOKUP(C3781,'School Lookup'!B:B,'School Lookup'!D:D,_xlfn.XLOOKUP(C3781,'School Lookup'!C:C,'School Lookup'!D:D,0)))</f>
        <v>Park Schools Federation</v>
      </c>
      <c r="C3781" t="s">
        <v>40</v>
      </c>
      <c r="D3781" t="s">
        <v>2059</v>
      </c>
      <c r="E3781" t="s">
        <v>16</v>
      </c>
      <c r="F3781" t="s">
        <v>734</v>
      </c>
      <c r="G3781" t="s">
        <v>235</v>
      </c>
      <c r="H3781" t="s">
        <v>228</v>
      </c>
      <c r="I3781" t="s">
        <v>980</v>
      </c>
      <c r="J3781" t="s">
        <v>981</v>
      </c>
      <c r="K3781" s="4">
        <v>46044</v>
      </c>
      <c r="L3781" s="5">
        <v>0.55902777777777779</v>
      </c>
      <c r="M3781" t="s">
        <v>953</v>
      </c>
      <c r="N3781" s="5">
        <v>4.6296296296296294E-5</v>
      </c>
      <c r="O3781" t="s">
        <v>982</v>
      </c>
      <c r="P3781">
        <v>0.02</v>
      </c>
      <c r="Q3781">
        <v>20</v>
      </c>
      <c r="R3781" t="s">
        <v>983</v>
      </c>
      <c r="S3781" t="s">
        <v>984</v>
      </c>
    </row>
    <row r="3782" spans="1:19" x14ac:dyDescent="0.25">
      <c r="A3782" s="54">
        <f>_xlfn.XLOOKUP(B3782,'School Lookup'!D:D,'School Lookup'!F:F,0)</f>
        <v>251672</v>
      </c>
      <c r="B3782" s="54" t="str">
        <f>_xlfn.XLOOKUP(C3782,'School Lookup'!A:A,'School Lookup'!D:D,_xlfn.XLOOKUP(C3782,'School Lookup'!B:B,'School Lookup'!D:D,_xlfn.XLOOKUP(C3782,'School Lookup'!C:C,'School Lookup'!D:D,0)))</f>
        <v>Park Schools Federation</v>
      </c>
      <c r="C3782" t="s">
        <v>40</v>
      </c>
      <c r="D3782" t="s">
        <v>1086</v>
      </c>
      <c r="E3782" t="s">
        <v>16</v>
      </c>
      <c r="F3782" t="s">
        <v>734</v>
      </c>
      <c r="G3782" t="s">
        <v>235</v>
      </c>
      <c r="H3782" t="s">
        <v>228</v>
      </c>
      <c r="I3782" t="s">
        <v>980</v>
      </c>
      <c r="J3782" t="s">
        <v>981</v>
      </c>
      <c r="K3782" s="4">
        <v>46044</v>
      </c>
      <c r="L3782" s="5">
        <v>0.62222222222222223</v>
      </c>
      <c r="M3782" t="s">
        <v>953</v>
      </c>
      <c r="N3782" s="5">
        <v>4.6296296296296294E-5</v>
      </c>
      <c r="O3782" t="s">
        <v>982</v>
      </c>
      <c r="P3782">
        <v>0.02</v>
      </c>
      <c r="Q3782">
        <v>20</v>
      </c>
      <c r="R3782" t="s">
        <v>998</v>
      </c>
      <c r="S3782" t="s">
        <v>987</v>
      </c>
    </row>
    <row r="3783" spans="1:19" x14ac:dyDescent="0.25">
      <c r="A3783" s="54">
        <f>_xlfn.XLOOKUP(B3783,'School Lookup'!D:D,'School Lookup'!F:F,0)</f>
        <v>251672</v>
      </c>
      <c r="B3783" s="54" t="str">
        <f>_xlfn.XLOOKUP(C3783,'School Lookup'!A:A,'School Lookup'!D:D,_xlfn.XLOOKUP(C3783,'School Lookup'!B:B,'School Lookup'!D:D,_xlfn.XLOOKUP(C3783,'School Lookup'!C:C,'School Lookup'!D:D,0)))</f>
        <v>Park Schools Federation</v>
      </c>
      <c r="C3783" t="s">
        <v>40</v>
      </c>
      <c r="D3783" t="s">
        <v>1600</v>
      </c>
      <c r="E3783" t="s">
        <v>16</v>
      </c>
      <c r="F3783" t="s">
        <v>734</v>
      </c>
      <c r="G3783" t="s">
        <v>235</v>
      </c>
      <c r="H3783" t="s">
        <v>228</v>
      </c>
      <c r="I3783" t="s">
        <v>980</v>
      </c>
      <c r="J3783" t="s">
        <v>981</v>
      </c>
      <c r="K3783" s="4">
        <v>46044</v>
      </c>
      <c r="L3783" s="5">
        <v>0.64444444444444449</v>
      </c>
      <c r="M3783" t="s">
        <v>953</v>
      </c>
      <c r="N3783" s="5">
        <v>1.1574074074074073E-3</v>
      </c>
      <c r="O3783" t="s">
        <v>982</v>
      </c>
      <c r="P3783">
        <v>0.25</v>
      </c>
      <c r="Q3783">
        <v>20</v>
      </c>
      <c r="R3783" t="s">
        <v>1459</v>
      </c>
      <c r="S3783" t="s">
        <v>990</v>
      </c>
    </row>
    <row r="3784" spans="1:19" x14ac:dyDescent="0.25">
      <c r="A3784" s="54">
        <f>_xlfn.XLOOKUP(B3784,'School Lookup'!D:D,'School Lookup'!F:F,0)</f>
        <v>251672</v>
      </c>
      <c r="B3784" s="54" t="str">
        <f>_xlfn.XLOOKUP(C3784,'School Lookup'!A:A,'School Lookup'!D:D,_xlfn.XLOOKUP(C3784,'School Lookup'!B:B,'School Lookup'!D:D,_xlfn.XLOOKUP(C3784,'School Lookup'!C:C,'School Lookup'!D:D,0)))</f>
        <v>Park Schools Federation</v>
      </c>
      <c r="C3784" t="s">
        <v>40</v>
      </c>
      <c r="D3784" t="s">
        <v>1986</v>
      </c>
      <c r="E3784" t="s">
        <v>16</v>
      </c>
      <c r="F3784" t="s">
        <v>734</v>
      </c>
      <c r="G3784" t="s">
        <v>235</v>
      </c>
      <c r="H3784" t="s">
        <v>228</v>
      </c>
      <c r="I3784" t="s">
        <v>980</v>
      </c>
      <c r="J3784" t="s">
        <v>981</v>
      </c>
      <c r="K3784" s="4">
        <v>46044</v>
      </c>
      <c r="L3784" s="5">
        <v>0.64722222222222225</v>
      </c>
      <c r="M3784" t="s">
        <v>953</v>
      </c>
      <c r="N3784" s="5">
        <v>2.5462962962962961E-4</v>
      </c>
      <c r="O3784" t="s">
        <v>982</v>
      </c>
      <c r="P3784">
        <v>2.7E-2</v>
      </c>
      <c r="Q3784">
        <v>20</v>
      </c>
      <c r="R3784" t="s">
        <v>986</v>
      </c>
      <c r="S3784" t="s">
        <v>987</v>
      </c>
    </row>
    <row r="3785" spans="1:19" x14ac:dyDescent="0.25">
      <c r="A3785" s="54">
        <f>_xlfn.XLOOKUP(B3785,'School Lookup'!D:D,'School Lookup'!F:F,0)</f>
        <v>251672</v>
      </c>
      <c r="B3785" s="54" t="str">
        <f>_xlfn.XLOOKUP(C3785,'School Lookup'!A:A,'School Lookup'!D:D,_xlfn.XLOOKUP(C3785,'School Lookup'!B:B,'School Lookup'!D:D,_xlfn.XLOOKUP(C3785,'School Lookup'!C:C,'School Lookup'!D:D,0)))</f>
        <v>Park Schools Federation</v>
      </c>
      <c r="C3785" t="s">
        <v>40</v>
      </c>
      <c r="D3785" t="s">
        <v>2398</v>
      </c>
      <c r="E3785" t="s">
        <v>16</v>
      </c>
      <c r="F3785" t="s">
        <v>734</v>
      </c>
      <c r="G3785" t="s">
        <v>235</v>
      </c>
      <c r="H3785" t="s">
        <v>228</v>
      </c>
      <c r="I3785" t="s">
        <v>980</v>
      </c>
      <c r="J3785" t="s">
        <v>981</v>
      </c>
      <c r="K3785" s="4">
        <v>46044</v>
      </c>
      <c r="L3785" s="5">
        <v>0.68402777777777779</v>
      </c>
      <c r="M3785" t="s">
        <v>953</v>
      </c>
      <c r="N3785" s="5">
        <v>4.3981481481481481E-4</v>
      </c>
      <c r="O3785" t="s">
        <v>982</v>
      </c>
      <c r="P3785">
        <v>4.4999999999999998E-2</v>
      </c>
      <c r="Q3785">
        <v>20</v>
      </c>
      <c r="R3785" t="s">
        <v>998</v>
      </c>
      <c r="S3785" t="s">
        <v>987</v>
      </c>
    </row>
    <row r="3786" spans="1:19" x14ac:dyDescent="0.25">
      <c r="A3786" s="54">
        <f>_xlfn.XLOOKUP(B3786,'School Lookup'!D:D,'School Lookup'!F:F,0)</f>
        <v>251672</v>
      </c>
      <c r="B3786" s="54" t="str">
        <f>_xlfn.XLOOKUP(C3786,'School Lookup'!A:A,'School Lookup'!D:D,_xlfn.XLOOKUP(C3786,'School Lookup'!B:B,'School Lookup'!D:D,_xlfn.XLOOKUP(C3786,'School Lookup'!C:C,'School Lookup'!D:D,0)))</f>
        <v>Park Schools Federation</v>
      </c>
      <c r="C3786" t="s">
        <v>40</v>
      </c>
      <c r="D3786" t="s">
        <v>2166</v>
      </c>
      <c r="E3786" t="s">
        <v>16</v>
      </c>
      <c r="F3786" t="s">
        <v>734</v>
      </c>
      <c r="G3786" t="s">
        <v>235</v>
      </c>
      <c r="H3786" t="s">
        <v>228</v>
      </c>
      <c r="I3786" t="s">
        <v>980</v>
      </c>
      <c r="J3786" t="s">
        <v>981</v>
      </c>
      <c r="K3786" s="4">
        <v>46044</v>
      </c>
      <c r="L3786" s="5">
        <v>0.68541666666666667</v>
      </c>
      <c r="M3786" t="s">
        <v>953</v>
      </c>
      <c r="N3786" s="5">
        <v>4.2824074074074075E-4</v>
      </c>
      <c r="O3786" t="s">
        <v>982</v>
      </c>
      <c r="P3786">
        <v>4.3999999999999997E-2</v>
      </c>
      <c r="Q3786">
        <v>20</v>
      </c>
      <c r="R3786" t="s">
        <v>983</v>
      </c>
      <c r="S3786" t="s">
        <v>984</v>
      </c>
    </row>
    <row r="3787" spans="1:19" x14ac:dyDescent="0.25">
      <c r="A3787" s="54">
        <f>_xlfn.XLOOKUP(B3787,'School Lookup'!D:D,'School Lookup'!F:F,0)</f>
        <v>251672</v>
      </c>
      <c r="B3787" s="54" t="str">
        <f>_xlfn.XLOOKUP(C3787,'School Lookup'!A:A,'School Lookup'!D:D,_xlfn.XLOOKUP(C3787,'School Lookup'!B:B,'School Lookup'!D:D,_xlfn.XLOOKUP(C3787,'School Lookup'!C:C,'School Lookup'!D:D,0)))</f>
        <v>Park Schools Federation</v>
      </c>
      <c r="C3787" t="s">
        <v>40</v>
      </c>
      <c r="D3787" t="s">
        <v>2399</v>
      </c>
      <c r="E3787" t="s">
        <v>16</v>
      </c>
      <c r="F3787" t="s">
        <v>734</v>
      </c>
      <c r="G3787" t="s">
        <v>235</v>
      </c>
      <c r="H3787" t="s">
        <v>228</v>
      </c>
      <c r="I3787" t="s">
        <v>980</v>
      </c>
      <c r="J3787" t="s">
        <v>981</v>
      </c>
      <c r="K3787" s="4">
        <v>46044</v>
      </c>
      <c r="L3787" s="5">
        <v>0.68611111111111112</v>
      </c>
      <c r="M3787" t="s">
        <v>953</v>
      </c>
      <c r="N3787" s="5">
        <v>5.2083333333333333E-4</v>
      </c>
      <c r="O3787" t="s">
        <v>982</v>
      </c>
      <c r="P3787">
        <v>5.3999999999999999E-2</v>
      </c>
      <c r="Q3787">
        <v>20</v>
      </c>
      <c r="R3787" t="s">
        <v>983</v>
      </c>
      <c r="S3787" t="s">
        <v>984</v>
      </c>
    </row>
    <row r="3788" spans="1:19" x14ac:dyDescent="0.25">
      <c r="A3788" s="54">
        <f>_xlfn.XLOOKUP(B3788,'School Lookup'!D:D,'School Lookup'!F:F,0)</f>
        <v>251672</v>
      </c>
      <c r="B3788" s="54" t="str">
        <f>_xlfn.XLOOKUP(C3788,'School Lookup'!A:A,'School Lookup'!D:D,_xlfn.XLOOKUP(C3788,'School Lookup'!B:B,'School Lookup'!D:D,_xlfn.XLOOKUP(C3788,'School Lookup'!C:C,'School Lookup'!D:D,0)))</f>
        <v>Park Schools Federation</v>
      </c>
      <c r="C3788" t="s">
        <v>40</v>
      </c>
      <c r="D3788" t="s">
        <v>2178</v>
      </c>
      <c r="E3788" t="s">
        <v>16</v>
      </c>
      <c r="F3788" t="s">
        <v>734</v>
      </c>
      <c r="G3788" t="s">
        <v>235</v>
      </c>
      <c r="H3788" t="s">
        <v>228</v>
      </c>
      <c r="I3788" t="s">
        <v>980</v>
      </c>
      <c r="J3788" t="s">
        <v>959</v>
      </c>
      <c r="K3788" s="4">
        <v>46044</v>
      </c>
      <c r="L3788" s="5">
        <v>0.43472222222222223</v>
      </c>
      <c r="M3788" t="s">
        <v>953</v>
      </c>
      <c r="N3788" s="5">
        <v>3.8078703703703703E-3</v>
      </c>
      <c r="O3788" t="s">
        <v>960</v>
      </c>
      <c r="P3788">
        <v>4.7E-2</v>
      </c>
      <c r="Q3788">
        <v>20</v>
      </c>
      <c r="R3788" t="s">
        <v>978</v>
      </c>
      <c r="S3788" t="s">
        <v>966</v>
      </c>
    </row>
    <row r="3789" spans="1:19" x14ac:dyDescent="0.25">
      <c r="A3789" s="54">
        <f>_xlfn.XLOOKUP(B3789,'School Lookup'!D:D,'School Lookup'!F:F,0)</f>
        <v>856243</v>
      </c>
      <c r="B3789" s="54" t="str">
        <f>_xlfn.XLOOKUP(C3789,'School Lookup'!A:A,'School Lookup'!D:D,_xlfn.XLOOKUP(C3789,'School Lookup'!B:B,'School Lookup'!D:D,_xlfn.XLOOKUP(C3789,'School Lookup'!C:C,'School Lookup'!D:D,0)))</f>
        <v>Elton Primary School</v>
      </c>
      <c r="C3789" t="s">
        <v>54</v>
      </c>
      <c r="D3789">
        <v>699</v>
      </c>
      <c r="E3789" t="s">
        <v>16</v>
      </c>
      <c r="F3789" t="s">
        <v>734</v>
      </c>
      <c r="G3789" t="s">
        <v>332</v>
      </c>
      <c r="H3789" t="s">
        <v>877</v>
      </c>
      <c r="I3789" t="s">
        <v>958</v>
      </c>
      <c r="J3789" t="s">
        <v>959</v>
      </c>
      <c r="K3789" s="4">
        <v>46044</v>
      </c>
      <c r="L3789" s="5">
        <v>0.40621527777777777</v>
      </c>
      <c r="M3789" t="s">
        <v>953</v>
      </c>
      <c r="N3789" s="5">
        <v>1.6203703703703703E-3</v>
      </c>
      <c r="O3789" t="s">
        <v>960</v>
      </c>
      <c r="P3789">
        <v>0</v>
      </c>
      <c r="Q3789">
        <v>20</v>
      </c>
      <c r="R3789" t="s">
        <v>975</v>
      </c>
      <c r="S3789" t="s">
        <v>976</v>
      </c>
    </row>
    <row r="3790" spans="1:19" x14ac:dyDescent="0.25">
      <c r="A3790" s="54">
        <f>_xlfn.XLOOKUP(B3790,'School Lookup'!D:D,'School Lookup'!F:F,0)</f>
        <v>856243</v>
      </c>
      <c r="B3790" s="54" t="str">
        <f>_xlfn.XLOOKUP(C3790,'School Lookup'!A:A,'School Lookup'!D:D,_xlfn.XLOOKUP(C3790,'School Lookup'!B:B,'School Lookup'!D:D,_xlfn.XLOOKUP(C3790,'School Lookup'!C:C,'School Lookup'!D:D,0)))</f>
        <v>Elton Primary School</v>
      </c>
      <c r="C3790" t="s">
        <v>54</v>
      </c>
      <c r="D3790">
        <v>700</v>
      </c>
      <c r="E3790" t="s">
        <v>16</v>
      </c>
      <c r="F3790" t="s">
        <v>734</v>
      </c>
      <c r="G3790" t="s">
        <v>332</v>
      </c>
      <c r="H3790" t="s">
        <v>877</v>
      </c>
      <c r="I3790" t="s">
        <v>958</v>
      </c>
      <c r="J3790" t="s">
        <v>959</v>
      </c>
      <c r="K3790" s="4">
        <v>46044</v>
      </c>
      <c r="L3790" s="5">
        <v>0.40790509259259261</v>
      </c>
      <c r="M3790" t="s">
        <v>953</v>
      </c>
      <c r="N3790" s="5">
        <v>8.9930555555555562E-3</v>
      </c>
      <c r="O3790" t="s">
        <v>960</v>
      </c>
      <c r="P3790">
        <v>0</v>
      </c>
      <c r="Q3790">
        <v>20</v>
      </c>
      <c r="R3790" t="s">
        <v>955</v>
      </c>
    </row>
    <row r="3791" spans="1:19" x14ac:dyDescent="0.25">
      <c r="A3791" s="54">
        <f>_xlfn.XLOOKUP(B3791,'School Lookup'!D:D,'School Lookup'!F:F,0)</f>
        <v>856243</v>
      </c>
      <c r="B3791" s="54" t="str">
        <f>_xlfn.XLOOKUP(C3791,'School Lookup'!A:A,'School Lookup'!D:D,_xlfn.XLOOKUP(C3791,'School Lookup'!B:B,'School Lookup'!D:D,_xlfn.XLOOKUP(C3791,'School Lookup'!C:C,'School Lookup'!D:D,0)))</f>
        <v>Elton Primary School</v>
      </c>
      <c r="C3791" t="s">
        <v>54</v>
      </c>
      <c r="D3791">
        <v>699</v>
      </c>
      <c r="E3791" t="s">
        <v>16</v>
      </c>
      <c r="F3791" t="s">
        <v>734</v>
      </c>
      <c r="G3791" t="s">
        <v>332</v>
      </c>
      <c r="H3791" t="s">
        <v>877</v>
      </c>
      <c r="I3791" t="s">
        <v>958</v>
      </c>
      <c r="J3791" t="s">
        <v>959</v>
      </c>
      <c r="K3791" s="4">
        <v>46044</v>
      </c>
      <c r="L3791" s="5">
        <v>0.4496412037037037</v>
      </c>
      <c r="M3791" t="s">
        <v>953</v>
      </c>
      <c r="N3791" s="5">
        <v>2.5462962962962961E-4</v>
      </c>
      <c r="O3791" t="s">
        <v>960</v>
      </c>
      <c r="P3791">
        <v>0</v>
      </c>
      <c r="Q3791">
        <v>20</v>
      </c>
      <c r="R3791" t="s">
        <v>975</v>
      </c>
      <c r="S3791" t="s">
        <v>976</v>
      </c>
    </row>
    <row r="3792" spans="1:19" x14ac:dyDescent="0.25">
      <c r="A3792" s="54">
        <f>_xlfn.XLOOKUP(B3792,'School Lookup'!D:D,'School Lookup'!F:F,0)</f>
        <v>856243</v>
      </c>
      <c r="B3792" s="54" t="str">
        <f>_xlfn.XLOOKUP(C3792,'School Lookup'!A:A,'School Lookup'!D:D,_xlfn.XLOOKUP(C3792,'School Lookup'!B:B,'School Lookup'!D:D,_xlfn.XLOOKUP(C3792,'School Lookup'!C:C,'School Lookup'!D:D,0)))</f>
        <v>Elton Primary School</v>
      </c>
      <c r="C3792" t="s">
        <v>54</v>
      </c>
      <c r="D3792">
        <v>700</v>
      </c>
      <c r="E3792" t="s">
        <v>16</v>
      </c>
      <c r="F3792" t="s">
        <v>734</v>
      </c>
      <c r="G3792" t="s">
        <v>332</v>
      </c>
      <c r="H3792" t="s">
        <v>877</v>
      </c>
      <c r="I3792" t="s">
        <v>958</v>
      </c>
      <c r="J3792" t="s">
        <v>959</v>
      </c>
      <c r="K3792" s="4">
        <v>46044</v>
      </c>
      <c r="L3792" s="5">
        <v>0.57280092592592591</v>
      </c>
      <c r="M3792" t="s">
        <v>953</v>
      </c>
      <c r="N3792" s="5">
        <v>1.4120370370370369E-3</v>
      </c>
      <c r="O3792" t="s">
        <v>960</v>
      </c>
      <c r="P3792">
        <v>0</v>
      </c>
      <c r="Q3792">
        <v>20</v>
      </c>
      <c r="R3792" t="s">
        <v>955</v>
      </c>
    </row>
    <row r="3793" spans="1:19" x14ac:dyDescent="0.25">
      <c r="A3793" s="54">
        <f>_xlfn.XLOOKUP(B3793,'School Lookup'!D:D,'School Lookup'!F:F,0)</f>
        <v>819500</v>
      </c>
      <c r="B3793" s="54" t="str">
        <f>_xlfn.XLOOKUP(C3793,'School Lookup'!A:A,'School Lookup'!D:D,_xlfn.XLOOKUP(C3793,'School Lookup'!B:B,'School Lookup'!D:D,_xlfn.XLOOKUP(C3793,'School Lookup'!C:C,'School Lookup'!D:D,0)))</f>
        <v>Tansley Primary School</v>
      </c>
      <c r="C3793" t="s">
        <v>30</v>
      </c>
      <c r="D3793" t="s">
        <v>2360</v>
      </c>
      <c r="E3793" t="s">
        <v>16</v>
      </c>
      <c r="F3793" t="s">
        <v>734</v>
      </c>
      <c r="G3793" t="s">
        <v>223</v>
      </c>
      <c r="H3793" t="s">
        <v>302</v>
      </c>
      <c r="I3793" t="s">
        <v>980</v>
      </c>
      <c r="J3793" t="s">
        <v>981</v>
      </c>
      <c r="K3793" s="4">
        <v>46044</v>
      </c>
      <c r="L3793" s="5">
        <v>0.57222222222222219</v>
      </c>
      <c r="M3793" t="s">
        <v>953</v>
      </c>
      <c r="N3793" s="5">
        <v>5.5555555555555556E-4</v>
      </c>
      <c r="O3793" t="s">
        <v>982</v>
      </c>
      <c r="P3793">
        <v>5.8000000000000003E-2</v>
      </c>
      <c r="Q3793">
        <v>20</v>
      </c>
      <c r="R3793" t="s">
        <v>998</v>
      </c>
      <c r="S3793" t="s">
        <v>987</v>
      </c>
    </row>
    <row r="3794" spans="1:19" x14ac:dyDescent="0.25">
      <c r="A3794" s="54">
        <f>_xlfn.XLOOKUP(B3794,'School Lookup'!D:D,'School Lookup'!F:F,0)</f>
        <v>819500</v>
      </c>
      <c r="B3794" s="54" t="str">
        <f>_xlfn.XLOOKUP(C3794,'School Lookup'!A:A,'School Lookup'!D:D,_xlfn.XLOOKUP(C3794,'School Lookup'!B:B,'School Lookup'!D:D,_xlfn.XLOOKUP(C3794,'School Lookup'!C:C,'School Lookup'!D:D,0)))</f>
        <v>Tansley Primary School</v>
      </c>
      <c r="C3794" t="s">
        <v>30</v>
      </c>
      <c r="D3794" t="s">
        <v>1022</v>
      </c>
      <c r="E3794" t="s">
        <v>16</v>
      </c>
      <c r="F3794" t="s">
        <v>734</v>
      </c>
      <c r="G3794" t="s">
        <v>223</v>
      </c>
      <c r="H3794" t="s">
        <v>302</v>
      </c>
      <c r="I3794" t="s">
        <v>980</v>
      </c>
      <c r="J3794" t="s">
        <v>959</v>
      </c>
      <c r="K3794" s="4">
        <v>46044</v>
      </c>
      <c r="L3794" s="5">
        <v>0.26887731481481481</v>
      </c>
      <c r="M3794" t="s">
        <v>953</v>
      </c>
      <c r="N3794" s="5">
        <v>2.4305555555555555E-4</v>
      </c>
      <c r="O3794" t="s">
        <v>1023</v>
      </c>
      <c r="P3794">
        <v>2.1999999999999999E-2</v>
      </c>
      <c r="Q3794">
        <v>20</v>
      </c>
      <c r="R3794" t="s">
        <v>1024</v>
      </c>
      <c r="S3794" t="s">
        <v>966</v>
      </c>
    </row>
    <row r="3795" spans="1:19" x14ac:dyDescent="0.25">
      <c r="A3795" s="54">
        <f>_xlfn.XLOOKUP(B3795,'School Lookup'!D:D,'School Lookup'!F:F,0)</f>
        <v>819500</v>
      </c>
      <c r="B3795" s="54" t="str">
        <f>_xlfn.XLOOKUP(C3795,'School Lookup'!A:A,'School Lookup'!D:D,_xlfn.XLOOKUP(C3795,'School Lookup'!B:B,'School Lookup'!D:D,_xlfn.XLOOKUP(C3795,'School Lookup'!C:C,'School Lookup'!D:D,0)))</f>
        <v>Tansley Primary School</v>
      </c>
      <c r="C3795" t="s">
        <v>30</v>
      </c>
      <c r="D3795" t="s">
        <v>1581</v>
      </c>
      <c r="E3795" t="s">
        <v>16</v>
      </c>
      <c r="F3795" t="s">
        <v>734</v>
      </c>
      <c r="G3795" t="s">
        <v>223</v>
      </c>
      <c r="H3795" t="s">
        <v>302</v>
      </c>
      <c r="I3795" t="s">
        <v>980</v>
      </c>
      <c r="J3795" t="s">
        <v>959</v>
      </c>
      <c r="K3795" s="4">
        <v>46044</v>
      </c>
      <c r="L3795" s="5">
        <v>0.62035879629629631</v>
      </c>
      <c r="M3795" t="s">
        <v>953</v>
      </c>
      <c r="N3795" s="5">
        <v>5.6712962962962967E-4</v>
      </c>
      <c r="O3795" t="s">
        <v>960</v>
      </c>
      <c r="P3795">
        <v>2.1999999999999999E-2</v>
      </c>
      <c r="Q3795">
        <v>20</v>
      </c>
      <c r="R3795" t="s">
        <v>1232</v>
      </c>
      <c r="S3795" t="s">
        <v>966</v>
      </c>
    </row>
    <row r="3796" spans="1:19" x14ac:dyDescent="0.25">
      <c r="A3796" s="54">
        <f>_xlfn.XLOOKUP(B3796,'School Lookup'!D:D,'School Lookup'!F:F,0)</f>
        <v>823392</v>
      </c>
      <c r="B3796" s="54" t="str">
        <f>_xlfn.XLOOKUP(C3796,'School Lookup'!A:A,'School Lookup'!D:D,_xlfn.XLOOKUP(C3796,'School Lookup'!B:B,'School Lookup'!D:D,_xlfn.XLOOKUP(C3796,'School Lookup'!C:C,'School Lookup'!D:D,0)))</f>
        <v>Fitz Herbert C of E VA Primary School</v>
      </c>
      <c r="C3796" t="s">
        <v>18</v>
      </c>
      <c r="D3796" t="s">
        <v>1030</v>
      </c>
      <c r="E3796" t="s">
        <v>16</v>
      </c>
      <c r="F3796" t="s">
        <v>734</v>
      </c>
      <c r="G3796" t="s">
        <v>134</v>
      </c>
      <c r="H3796" t="s">
        <v>347</v>
      </c>
      <c r="I3796" t="s">
        <v>958</v>
      </c>
      <c r="J3796" t="s">
        <v>981</v>
      </c>
      <c r="K3796" s="4">
        <v>46044</v>
      </c>
      <c r="L3796" s="5">
        <v>0.38458333333333333</v>
      </c>
      <c r="M3796" t="s">
        <v>953</v>
      </c>
      <c r="N3796" s="5">
        <v>8.9120370370370373E-4</v>
      </c>
      <c r="O3796" t="s">
        <v>982</v>
      </c>
      <c r="P3796">
        <v>0</v>
      </c>
      <c r="Q3796">
        <v>20</v>
      </c>
      <c r="R3796" t="s">
        <v>998</v>
      </c>
      <c r="S3796" t="s">
        <v>987</v>
      </c>
    </row>
    <row r="3797" spans="1:19" x14ac:dyDescent="0.25">
      <c r="A3797" s="54">
        <f>_xlfn.XLOOKUP(B3797,'School Lookup'!D:D,'School Lookup'!F:F,0)</f>
        <v>823392</v>
      </c>
      <c r="B3797" s="54" t="str">
        <f>_xlfn.XLOOKUP(C3797,'School Lookup'!A:A,'School Lookup'!D:D,_xlfn.XLOOKUP(C3797,'School Lookup'!B:B,'School Lookup'!D:D,_xlfn.XLOOKUP(C3797,'School Lookup'!C:C,'School Lookup'!D:D,0)))</f>
        <v>Fitz Herbert C of E VA Primary School</v>
      </c>
      <c r="C3797" t="s">
        <v>18</v>
      </c>
      <c r="D3797" t="s">
        <v>1030</v>
      </c>
      <c r="E3797" t="s">
        <v>16</v>
      </c>
      <c r="F3797" t="s">
        <v>734</v>
      </c>
      <c r="G3797" t="s">
        <v>134</v>
      </c>
      <c r="H3797" t="s">
        <v>347</v>
      </c>
      <c r="I3797" t="s">
        <v>958</v>
      </c>
      <c r="J3797" t="s">
        <v>981</v>
      </c>
      <c r="K3797" s="4">
        <v>46044</v>
      </c>
      <c r="L3797" s="5">
        <v>0.38717592592592592</v>
      </c>
      <c r="M3797" t="s">
        <v>953</v>
      </c>
      <c r="N3797" s="5">
        <v>7.9861111111111116E-4</v>
      </c>
      <c r="O3797" t="s">
        <v>982</v>
      </c>
      <c r="P3797">
        <v>0</v>
      </c>
      <c r="Q3797">
        <v>20</v>
      </c>
      <c r="R3797" t="s">
        <v>998</v>
      </c>
      <c r="S3797" t="s">
        <v>987</v>
      </c>
    </row>
    <row r="3798" spans="1:19" x14ac:dyDescent="0.25">
      <c r="A3798" s="54">
        <f>_xlfn.XLOOKUP(B3798,'School Lookup'!D:D,'School Lookup'!F:F,0)</f>
        <v>755828</v>
      </c>
      <c r="B3798" s="54" t="str">
        <f>_xlfn.XLOOKUP(C3798,'School Lookup'!A:A,'School Lookup'!D:D,_xlfn.XLOOKUP(C3798,'School Lookup'!B:B,'School Lookup'!D:D,_xlfn.XLOOKUP(C3798,'School Lookup'!C:C,'School Lookup'!D:D,0)))</f>
        <v>Hartshorne CE Primary School</v>
      </c>
      <c r="C3798" t="s">
        <v>36</v>
      </c>
      <c r="D3798" t="s">
        <v>1014</v>
      </c>
      <c r="E3798" t="s">
        <v>16</v>
      </c>
      <c r="F3798" t="s">
        <v>734</v>
      </c>
      <c r="G3798" t="s">
        <v>236</v>
      </c>
      <c r="H3798" t="s">
        <v>760</v>
      </c>
      <c r="I3798" t="s">
        <v>980</v>
      </c>
      <c r="J3798" t="s">
        <v>981</v>
      </c>
      <c r="K3798" s="4">
        <v>46044</v>
      </c>
      <c r="L3798" s="5">
        <v>0.40416666666666667</v>
      </c>
      <c r="M3798" t="s">
        <v>953</v>
      </c>
      <c r="N3798" s="5">
        <v>4.9421296296296297E-3</v>
      </c>
      <c r="O3798" t="s">
        <v>982</v>
      </c>
      <c r="P3798">
        <v>0.50600000000000001</v>
      </c>
      <c r="Q3798">
        <v>20</v>
      </c>
      <c r="R3798" t="s">
        <v>998</v>
      </c>
      <c r="S3798" t="s">
        <v>987</v>
      </c>
    </row>
    <row r="3799" spans="1:19" x14ac:dyDescent="0.25">
      <c r="A3799" s="54">
        <f>_xlfn.XLOOKUP(B3799,'School Lookup'!D:D,'School Lookup'!F:F,0)</f>
        <v>417101</v>
      </c>
      <c r="B3799" s="54" t="str">
        <f>_xlfn.XLOOKUP(C3799,'School Lookup'!A:A,'School Lookup'!D:D,_xlfn.XLOOKUP(C3799,'School Lookup'!B:B,'School Lookup'!D:D,_xlfn.XLOOKUP(C3799,'School Lookup'!C:C,'School Lookup'!D:D,0)))</f>
        <v>Church Broughton CE Controlled Primary School</v>
      </c>
      <c r="C3799" t="s">
        <v>21</v>
      </c>
      <c r="D3799" t="s">
        <v>1248</v>
      </c>
      <c r="E3799" t="s">
        <v>16</v>
      </c>
      <c r="F3799" t="s">
        <v>734</v>
      </c>
      <c r="G3799" t="s">
        <v>220</v>
      </c>
      <c r="H3799" t="s">
        <v>761</v>
      </c>
      <c r="I3799" t="s">
        <v>980</v>
      </c>
      <c r="J3799" t="s">
        <v>981</v>
      </c>
      <c r="K3799" s="4">
        <v>46044</v>
      </c>
      <c r="L3799" s="5">
        <v>0.39126157407407408</v>
      </c>
      <c r="M3799" t="s">
        <v>953</v>
      </c>
      <c r="N3799" s="5">
        <v>8.6805555555555551E-4</v>
      </c>
      <c r="O3799" t="s">
        <v>982</v>
      </c>
      <c r="P3799">
        <v>0.09</v>
      </c>
      <c r="Q3799">
        <v>20</v>
      </c>
      <c r="R3799" t="s">
        <v>983</v>
      </c>
      <c r="S3799" t="s">
        <v>984</v>
      </c>
    </row>
    <row r="3800" spans="1:19" x14ac:dyDescent="0.25">
      <c r="A3800" s="54">
        <f>_xlfn.XLOOKUP(B3800,'School Lookup'!D:D,'School Lookup'!F:F,0)</f>
        <v>417101</v>
      </c>
      <c r="B3800" s="54" t="str">
        <f>_xlfn.XLOOKUP(C3800,'School Lookup'!A:A,'School Lookup'!D:D,_xlfn.XLOOKUP(C3800,'School Lookup'!B:B,'School Lookup'!D:D,_xlfn.XLOOKUP(C3800,'School Lookup'!C:C,'School Lookup'!D:D,0)))</f>
        <v>Church Broughton CE Controlled Primary School</v>
      </c>
      <c r="C3800" t="s">
        <v>21</v>
      </c>
      <c r="D3800" t="s">
        <v>2400</v>
      </c>
      <c r="E3800" t="s">
        <v>16</v>
      </c>
      <c r="F3800" t="s">
        <v>734</v>
      </c>
      <c r="G3800" t="s">
        <v>220</v>
      </c>
      <c r="H3800" t="s">
        <v>761</v>
      </c>
      <c r="I3800" t="s">
        <v>980</v>
      </c>
      <c r="J3800" t="s">
        <v>981</v>
      </c>
      <c r="K3800" s="4">
        <v>46044</v>
      </c>
      <c r="L3800" s="5">
        <v>0.50084490740740739</v>
      </c>
      <c r="M3800" t="s">
        <v>953</v>
      </c>
      <c r="N3800" s="5">
        <v>5.0925925925925921E-4</v>
      </c>
      <c r="O3800" t="s">
        <v>982</v>
      </c>
      <c r="P3800">
        <v>5.3999999999999999E-2</v>
      </c>
      <c r="Q3800">
        <v>20</v>
      </c>
      <c r="R3800" t="s">
        <v>998</v>
      </c>
      <c r="S3800" t="s">
        <v>987</v>
      </c>
    </row>
    <row r="3801" spans="1:19" x14ac:dyDescent="0.25">
      <c r="A3801" s="54">
        <f>_xlfn.XLOOKUP(B3801,'School Lookup'!D:D,'School Lookup'!F:F,0)</f>
        <v>417101</v>
      </c>
      <c r="B3801" s="54" t="str">
        <f>_xlfn.XLOOKUP(C3801,'School Lookup'!A:A,'School Lookup'!D:D,_xlfn.XLOOKUP(C3801,'School Lookup'!B:B,'School Lookup'!D:D,_xlfn.XLOOKUP(C3801,'School Lookup'!C:C,'School Lookup'!D:D,0)))</f>
        <v>Church Broughton CE Controlled Primary School</v>
      </c>
      <c r="C3801" t="s">
        <v>21</v>
      </c>
      <c r="D3801" t="s">
        <v>2401</v>
      </c>
      <c r="E3801" t="s">
        <v>16</v>
      </c>
      <c r="F3801" t="s">
        <v>734</v>
      </c>
      <c r="G3801" t="s">
        <v>220</v>
      </c>
      <c r="H3801" t="s">
        <v>761</v>
      </c>
      <c r="I3801" t="s">
        <v>980</v>
      </c>
      <c r="J3801" t="s">
        <v>981</v>
      </c>
      <c r="K3801" s="4">
        <v>46044</v>
      </c>
      <c r="L3801" s="5">
        <v>0.51724537037037033</v>
      </c>
      <c r="M3801" t="s">
        <v>953</v>
      </c>
      <c r="N3801" s="5">
        <v>8.564814814814815E-4</v>
      </c>
      <c r="O3801" t="s">
        <v>982</v>
      </c>
      <c r="P3801">
        <v>8.8999999999999996E-2</v>
      </c>
      <c r="Q3801">
        <v>20</v>
      </c>
      <c r="R3801" t="s">
        <v>1006</v>
      </c>
      <c r="S3801" t="s">
        <v>994</v>
      </c>
    </row>
    <row r="3802" spans="1:19" x14ac:dyDescent="0.25">
      <c r="A3802" s="54">
        <f>_xlfn.XLOOKUP(B3802,'School Lookup'!D:D,'School Lookup'!F:F,0)</f>
        <v>417101</v>
      </c>
      <c r="B3802" s="54" t="str">
        <f>_xlfn.XLOOKUP(C3802,'School Lookup'!A:A,'School Lookup'!D:D,_xlfn.XLOOKUP(C3802,'School Lookup'!B:B,'School Lookup'!D:D,_xlfn.XLOOKUP(C3802,'School Lookup'!C:C,'School Lookup'!D:D,0)))</f>
        <v>Church Broughton CE Controlled Primary School</v>
      </c>
      <c r="C3802" t="s">
        <v>21</v>
      </c>
      <c r="D3802" t="s">
        <v>1199</v>
      </c>
      <c r="E3802" t="s">
        <v>16</v>
      </c>
      <c r="F3802" t="s">
        <v>734</v>
      </c>
      <c r="G3802" t="s">
        <v>220</v>
      </c>
      <c r="H3802" t="s">
        <v>761</v>
      </c>
      <c r="I3802" t="s">
        <v>980</v>
      </c>
      <c r="J3802" t="s">
        <v>981</v>
      </c>
      <c r="K3802" s="4">
        <v>46044</v>
      </c>
      <c r="L3802" s="5">
        <v>0.52899305555555554</v>
      </c>
      <c r="M3802" t="s">
        <v>953</v>
      </c>
      <c r="N3802" s="5">
        <v>1.3773148148148147E-3</v>
      </c>
      <c r="O3802" t="s">
        <v>982</v>
      </c>
      <c r="P3802">
        <v>0.14199999999999999</v>
      </c>
      <c r="Q3802">
        <v>20</v>
      </c>
      <c r="R3802" t="s">
        <v>998</v>
      </c>
      <c r="S3802" t="s">
        <v>987</v>
      </c>
    </row>
    <row r="3803" spans="1:19" x14ac:dyDescent="0.25">
      <c r="A3803" s="54">
        <f>_xlfn.XLOOKUP(B3803,'School Lookup'!D:D,'School Lookup'!F:F,0)</f>
        <v>417101</v>
      </c>
      <c r="B3803" s="54" t="str">
        <f>_xlfn.XLOOKUP(C3803,'School Lookup'!A:A,'School Lookup'!D:D,_xlfn.XLOOKUP(C3803,'School Lookup'!B:B,'School Lookup'!D:D,_xlfn.XLOOKUP(C3803,'School Lookup'!C:C,'School Lookup'!D:D,0)))</f>
        <v>Church Broughton CE Controlled Primary School</v>
      </c>
      <c r="C3803" t="s">
        <v>21</v>
      </c>
      <c r="D3803" t="s">
        <v>1842</v>
      </c>
      <c r="E3803" t="s">
        <v>16</v>
      </c>
      <c r="F3803" t="s">
        <v>734</v>
      </c>
      <c r="G3803" t="s">
        <v>220</v>
      </c>
      <c r="H3803" t="s">
        <v>761</v>
      </c>
      <c r="I3803" t="s">
        <v>980</v>
      </c>
      <c r="J3803" t="s">
        <v>959</v>
      </c>
      <c r="K3803" s="4">
        <v>46044</v>
      </c>
      <c r="L3803" s="5">
        <v>0.42091435185185183</v>
      </c>
      <c r="M3803" t="s">
        <v>953</v>
      </c>
      <c r="N3803" s="5">
        <v>2.476851851851852E-3</v>
      </c>
      <c r="O3803" t="s">
        <v>960</v>
      </c>
      <c r="P3803">
        <v>3.1E-2</v>
      </c>
      <c r="Q3803">
        <v>20</v>
      </c>
      <c r="R3803" t="s">
        <v>1124</v>
      </c>
      <c r="S3803" t="s">
        <v>966</v>
      </c>
    </row>
    <row r="3804" spans="1:19" x14ac:dyDescent="0.25">
      <c r="A3804" s="54">
        <f>_xlfn.XLOOKUP(B3804,'School Lookup'!D:D,'School Lookup'!F:F,0)</f>
        <v>293050</v>
      </c>
      <c r="B3804" s="54" t="str">
        <f>_xlfn.XLOOKUP(C3804,'School Lookup'!A:A,'School Lookup'!D:D,_xlfn.XLOOKUP(C3804,'School Lookup'!B:B,'School Lookup'!D:D,_xlfn.XLOOKUP(C3804,'School Lookup'!C:C,'School Lookup'!D:D,0)))</f>
        <v>Speedwell Infant School</v>
      </c>
      <c r="C3804" t="s">
        <v>44</v>
      </c>
      <c r="D3804" t="s">
        <v>1122</v>
      </c>
      <c r="E3804" t="s">
        <v>16</v>
      </c>
      <c r="F3804" t="s">
        <v>734</v>
      </c>
      <c r="G3804" t="s">
        <v>238</v>
      </c>
      <c r="H3804" t="s">
        <v>218</v>
      </c>
      <c r="I3804" t="s">
        <v>980</v>
      </c>
      <c r="J3804" t="s">
        <v>981</v>
      </c>
      <c r="K3804" s="4">
        <v>46044</v>
      </c>
      <c r="L3804" s="5">
        <v>0.40208333333333335</v>
      </c>
      <c r="M3804" t="s">
        <v>953</v>
      </c>
      <c r="N3804" s="5">
        <v>4.6296296296296294E-5</v>
      </c>
      <c r="O3804" t="s">
        <v>982</v>
      </c>
      <c r="P3804">
        <v>0.02</v>
      </c>
      <c r="Q3804">
        <v>20</v>
      </c>
      <c r="R3804" t="s">
        <v>998</v>
      </c>
      <c r="S3804" t="s">
        <v>987</v>
      </c>
    </row>
    <row r="3805" spans="1:19" x14ac:dyDescent="0.25">
      <c r="A3805" s="54">
        <f>_xlfn.XLOOKUP(B3805,'School Lookup'!D:D,'School Lookup'!F:F,0)</f>
        <v>293050</v>
      </c>
      <c r="B3805" s="54" t="str">
        <f>_xlfn.XLOOKUP(C3805,'School Lookup'!A:A,'School Lookup'!D:D,_xlfn.XLOOKUP(C3805,'School Lookup'!B:B,'School Lookup'!D:D,_xlfn.XLOOKUP(C3805,'School Lookup'!C:C,'School Lookup'!D:D,0)))</f>
        <v>Speedwell Infant School</v>
      </c>
      <c r="C3805" t="s">
        <v>44</v>
      </c>
      <c r="D3805" t="s">
        <v>2402</v>
      </c>
      <c r="E3805" t="s">
        <v>16</v>
      </c>
      <c r="F3805" t="s">
        <v>734</v>
      </c>
      <c r="G3805" t="s">
        <v>238</v>
      </c>
      <c r="H3805" t="s">
        <v>218</v>
      </c>
      <c r="I3805" t="s">
        <v>980</v>
      </c>
      <c r="J3805" t="s">
        <v>981</v>
      </c>
      <c r="K3805" s="4">
        <v>46044</v>
      </c>
      <c r="L3805" s="5">
        <v>0.43611111111111112</v>
      </c>
      <c r="M3805" t="s">
        <v>953</v>
      </c>
      <c r="N3805" s="5">
        <v>4.6296296296296294E-5</v>
      </c>
      <c r="O3805" t="s">
        <v>982</v>
      </c>
      <c r="P3805">
        <v>0.02</v>
      </c>
      <c r="Q3805">
        <v>20</v>
      </c>
      <c r="R3805" t="s">
        <v>998</v>
      </c>
      <c r="S3805" t="s">
        <v>987</v>
      </c>
    </row>
    <row r="3806" spans="1:19" x14ac:dyDescent="0.25">
      <c r="A3806" s="54">
        <f>_xlfn.XLOOKUP(B3806,'School Lookup'!D:D,'School Lookup'!F:F,0)</f>
        <v>293050</v>
      </c>
      <c r="B3806" s="54" t="str">
        <f>_xlfn.XLOOKUP(C3806,'School Lookup'!A:A,'School Lookup'!D:D,_xlfn.XLOOKUP(C3806,'School Lookup'!B:B,'School Lookup'!D:D,_xlfn.XLOOKUP(C3806,'School Lookup'!C:C,'School Lookup'!D:D,0)))</f>
        <v>Speedwell Infant School</v>
      </c>
      <c r="C3806" t="s">
        <v>44</v>
      </c>
      <c r="D3806" t="s">
        <v>2297</v>
      </c>
      <c r="E3806" t="s">
        <v>16</v>
      </c>
      <c r="F3806" t="s">
        <v>734</v>
      </c>
      <c r="G3806" t="s">
        <v>238</v>
      </c>
      <c r="H3806" t="s">
        <v>218</v>
      </c>
      <c r="I3806" t="s">
        <v>980</v>
      </c>
      <c r="J3806" t="s">
        <v>981</v>
      </c>
      <c r="K3806" s="4">
        <v>46044</v>
      </c>
      <c r="L3806" s="5">
        <v>0.46250000000000002</v>
      </c>
      <c r="M3806" t="s">
        <v>953</v>
      </c>
      <c r="N3806" s="5">
        <v>5.9027777777777778E-4</v>
      </c>
      <c r="O3806" t="s">
        <v>982</v>
      </c>
      <c r="P3806">
        <v>6.0999999999999999E-2</v>
      </c>
      <c r="Q3806">
        <v>20</v>
      </c>
      <c r="R3806" t="s">
        <v>983</v>
      </c>
      <c r="S3806" t="s">
        <v>984</v>
      </c>
    </row>
    <row r="3807" spans="1:19" x14ac:dyDescent="0.25">
      <c r="A3807" s="54">
        <f>_xlfn.XLOOKUP(B3807,'School Lookup'!D:D,'School Lookup'!F:F,0)</f>
        <v>293050</v>
      </c>
      <c r="B3807" s="54" t="str">
        <f>_xlfn.XLOOKUP(C3807,'School Lookup'!A:A,'School Lookup'!D:D,_xlfn.XLOOKUP(C3807,'School Lookup'!B:B,'School Lookup'!D:D,_xlfn.XLOOKUP(C3807,'School Lookup'!C:C,'School Lookup'!D:D,0)))</f>
        <v>Speedwell Infant School</v>
      </c>
      <c r="C3807" t="s">
        <v>44</v>
      </c>
      <c r="D3807" t="s">
        <v>2403</v>
      </c>
      <c r="E3807" t="s">
        <v>16</v>
      </c>
      <c r="F3807" t="s">
        <v>734</v>
      </c>
      <c r="G3807" t="s">
        <v>238</v>
      </c>
      <c r="H3807" t="s">
        <v>218</v>
      </c>
      <c r="I3807" t="s">
        <v>980</v>
      </c>
      <c r="J3807" t="s">
        <v>981</v>
      </c>
      <c r="K3807" s="4">
        <v>46044</v>
      </c>
      <c r="L3807" s="5">
        <v>0.64375000000000004</v>
      </c>
      <c r="M3807" t="s">
        <v>953</v>
      </c>
      <c r="N3807" s="5">
        <v>2.199074074074074E-4</v>
      </c>
      <c r="O3807" t="s">
        <v>982</v>
      </c>
      <c r="P3807">
        <v>2.3E-2</v>
      </c>
      <c r="Q3807">
        <v>20</v>
      </c>
      <c r="R3807" t="s">
        <v>1006</v>
      </c>
      <c r="S3807" t="s">
        <v>994</v>
      </c>
    </row>
    <row r="3808" spans="1:19" x14ac:dyDescent="0.25">
      <c r="A3808" s="54">
        <f>_xlfn.XLOOKUP(B3808,'School Lookup'!D:D,'School Lookup'!F:F,0)</f>
        <v>293050</v>
      </c>
      <c r="B3808" s="54" t="str">
        <f>_xlfn.XLOOKUP(C3808,'School Lookup'!A:A,'School Lookup'!D:D,_xlfn.XLOOKUP(C3808,'School Lookup'!B:B,'School Lookup'!D:D,_xlfn.XLOOKUP(C3808,'School Lookup'!C:C,'School Lookup'!D:D,0)))</f>
        <v>Speedwell Infant School</v>
      </c>
      <c r="C3808" t="s">
        <v>44</v>
      </c>
      <c r="D3808" t="s">
        <v>2403</v>
      </c>
      <c r="E3808" t="s">
        <v>16</v>
      </c>
      <c r="F3808" t="s">
        <v>734</v>
      </c>
      <c r="G3808" t="s">
        <v>238</v>
      </c>
      <c r="H3808" t="s">
        <v>218</v>
      </c>
      <c r="I3808" t="s">
        <v>980</v>
      </c>
      <c r="J3808" t="s">
        <v>981</v>
      </c>
      <c r="K3808" s="4">
        <v>46044</v>
      </c>
      <c r="L3808" s="5">
        <v>0.65833333333333333</v>
      </c>
      <c r="M3808" t="s">
        <v>953</v>
      </c>
      <c r="N3808" s="5">
        <v>4.6296296296296294E-5</v>
      </c>
      <c r="O3808" t="s">
        <v>982</v>
      </c>
      <c r="P3808">
        <v>0.02</v>
      </c>
      <c r="Q3808">
        <v>20</v>
      </c>
      <c r="R3808" t="s">
        <v>1006</v>
      </c>
      <c r="S3808" t="s">
        <v>994</v>
      </c>
    </row>
    <row r="3809" spans="1:19" x14ac:dyDescent="0.25">
      <c r="A3809" s="54">
        <f>_xlfn.XLOOKUP(B3809,'School Lookup'!D:D,'School Lookup'!F:F,0)</f>
        <v>293050</v>
      </c>
      <c r="B3809" s="54" t="str">
        <f>_xlfn.XLOOKUP(C3809,'School Lookup'!A:A,'School Lookup'!D:D,_xlfn.XLOOKUP(C3809,'School Lookup'!B:B,'School Lookup'!D:D,_xlfn.XLOOKUP(C3809,'School Lookup'!C:C,'School Lookup'!D:D,0)))</f>
        <v>Speedwell Infant School</v>
      </c>
      <c r="C3809" t="s">
        <v>44</v>
      </c>
      <c r="D3809" t="s">
        <v>2272</v>
      </c>
      <c r="E3809" t="s">
        <v>16</v>
      </c>
      <c r="F3809" t="s">
        <v>734</v>
      </c>
      <c r="G3809" t="s">
        <v>238</v>
      </c>
      <c r="H3809" t="s">
        <v>218</v>
      </c>
      <c r="I3809" t="s">
        <v>980</v>
      </c>
      <c r="J3809" t="s">
        <v>981</v>
      </c>
      <c r="K3809" s="4">
        <v>46044</v>
      </c>
      <c r="L3809" s="5">
        <v>0.66249999999999998</v>
      </c>
      <c r="M3809" t="s">
        <v>953</v>
      </c>
      <c r="N3809" s="5">
        <v>6.018518518518519E-4</v>
      </c>
      <c r="O3809" t="s">
        <v>982</v>
      </c>
      <c r="P3809">
        <v>6.2E-2</v>
      </c>
      <c r="Q3809">
        <v>20</v>
      </c>
      <c r="R3809" t="s">
        <v>1006</v>
      </c>
      <c r="S3809" t="s">
        <v>994</v>
      </c>
    </row>
    <row r="3810" spans="1:19" x14ac:dyDescent="0.25">
      <c r="A3810" s="54">
        <f>_xlfn.XLOOKUP(B3810,'School Lookup'!D:D,'School Lookup'!F:F,0)</f>
        <v>293050</v>
      </c>
      <c r="B3810" s="54" t="str">
        <f>_xlfn.XLOOKUP(C3810,'School Lookup'!A:A,'School Lookup'!D:D,_xlfn.XLOOKUP(C3810,'School Lookup'!B:B,'School Lookup'!D:D,_xlfn.XLOOKUP(C3810,'School Lookup'!C:C,'School Lookup'!D:D,0)))</f>
        <v>Speedwell Infant School</v>
      </c>
      <c r="C3810" t="s">
        <v>44</v>
      </c>
      <c r="D3810" t="s">
        <v>2404</v>
      </c>
      <c r="E3810" t="s">
        <v>16</v>
      </c>
      <c r="F3810" t="s">
        <v>734</v>
      </c>
      <c r="G3810" t="s">
        <v>238</v>
      </c>
      <c r="H3810" t="s">
        <v>218</v>
      </c>
      <c r="I3810" t="s">
        <v>980</v>
      </c>
      <c r="J3810" t="s">
        <v>959</v>
      </c>
      <c r="K3810" s="4">
        <v>46044</v>
      </c>
      <c r="L3810" s="5">
        <v>0.43611111111111112</v>
      </c>
      <c r="M3810" t="s">
        <v>953</v>
      </c>
      <c r="N3810" s="5">
        <v>3.4722222222222222E-5</v>
      </c>
      <c r="O3810" t="s">
        <v>960</v>
      </c>
      <c r="P3810">
        <v>2.1999999999999999E-2</v>
      </c>
      <c r="Q3810">
        <v>20</v>
      </c>
      <c r="R3810" t="s">
        <v>978</v>
      </c>
      <c r="S3810" t="s">
        <v>966</v>
      </c>
    </row>
    <row r="3811" spans="1:19" x14ac:dyDescent="0.25">
      <c r="A3811" s="54">
        <f>_xlfn.XLOOKUP(B3811,'School Lookup'!D:D,'School Lookup'!F:F,0)</f>
        <v>293050</v>
      </c>
      <c r="B3811" s="54" t="str">
        <f>_xlfn.XLOOKUP(C3811,'School Lookup'!A:A,'School Lookup'!D:D,_xlfn.XLOOKUP(C3811,'School Lookup'!B:B,'School Lookup'!D:D,_xlfn.XLOOKUP(C3811,'School Lookup'!C:C,'School Lookup'!D:D,0)))</f>
        <v>Speedwell Infant School</v>
      </c>
      <c r="C3811" t="s">
        <v>44</v>
      </c>
      <c r="D3811" t="s">
        <v>2180</v>
      </c>
      <c r="E3811" t="s">
        <v>16</v>
      </c>
      <c r="F3811" t="s">
        <v>734</v>
      </c>
      <c r="G3811" t="s">
        <v>238</v>
      </c>
      <c r="H3811" t="s">
        <v>218</v>
      </c>
      <c r="I3811" t="s">
        <v>980</v>
      </c>
      <c r="J3811" t="s">
        <v>959</v>
      </c>
      <c r="K3811" s="4">
        <v>46044</v>
      </c>
      <c r="L3811" s="5">
        <v>0.43819444444444444</v>
      </c>
      <c r="M3811" t="s">
        <v>953</v>
      </c>
      <c r="N3811" s="5">
        <v>2.685185185185185E-3</v>
      </c>
      <c r="O3811" t="s">
        <v>960</v>
      </c>
      <c r="P3811">
        <v>3.3000000000000002E-2</v>
      </c>
      <c r="Q3811">
        <v>20</v>
      </c>
      <c r="R3811" t="s">
        <v>978</v>
      </c>
      <c r="S3811" t="s">
        <v>966</v>
      </c>
    </row>
    <row r="3812" spans="1:19" x14ac:dyDescent="0.25">
      <c r="A3812" s="54">
        <f>_xlfn.XLOOKUP(B3812,'School Lookup'!D:D,'School Lookup'!F:F,0)</f>
        <v>823392</v>
      </c>
      <c r="B3812" s="54" t="str">
        <f>_xlfn.XLOOKUP(C3812,'School Lookup'!A:A,'School Lookup'!D:D,_xlfn.XLOOKUP(C3812,'School Lookup'!B:B,'School Lookup'!D:D,_xlfn.XLOOKUP(C3812,'School Lookup'!C:C,'School Lookup'!D:D,0)))</f>
        <v>Fitz Herbert C of E VA Primary School</v>
      </c>
      <c r="C3812" t="s">
        <v>22</v>
      </c>
      <c r="D3812" t="s">
        <v>2405</v>
      </c>
      <c r="E3812" t="s">
        <v>16</v>
      </c>
      <c r="F3812" t="s">
        <v>734</v>
      </c>
      <c r="G3812" t="s">
        <v>134</v>
      </c>
      <c r="H3812" t="s">
        <v>347</v>
      </c>
      <c r="I3812" t="s">
        <v>958</v>
      </c>
      <c r="J3812" t="s">
        <v>981</v>
      </c>
      <c r="K3812" s="4">
        <v>46044</v>
      </c>
      <c r="L3812" s="5">
        <v>0.49209490740740741</v>
      </c>
      <c r="M3812" t="s">
        <v>953</v>
      </c>
      <c r="N3812" s="5">
        <v>5.162037037037037E-3</v>
      </c>
      <c r="O3812" t="s">
        <v>982</v>
      </c>
      <c r="P3812">
        <v>0</v>
      </c>
      <c r="Q3812">
        <v>20</v>
      </c>
      <c r="R3812" t="s">
        <v>998</v>
      </c>
      <c r="S3812" t="s">
        <v>987</v>
      </c>
    </row>
    <row r="3813" spans="1:19" x14ac:dyDescent="0.25">
      <c r="A3813" s="54">
        <f>_xlfn.XLOOKUP(B3813,'School Lookup'!D:D,'School Lookup'!F:F,0)</f>
        <v>823392</v>
      </c>
      <c r="B3813" s="54" t="str">
        <f>_xlfn.XLOOKUP(C3813,'School Lookup'!A:A,'School Lookup'!D:D,_xlfn.XLOOKUP(C3813,'School Lookup'!B:B,'School Lookup'!D:D,_xlfn.XLOOKUP(C3813,'School Lookup'!C:C,'School Lookup'!D:D,0)))</f>
        <v>Fitz Herbert C of E VA Primary School</v>
      </c>
      <c r="C3813" t="s">
        <v>22</v>
      </c>
      <c r="D3813" t="s">
        <v>1926</v>
      </c>
      <c r="E3813" t="s">
        <v>16</v>
      </c>
      <c r="F3813" t="s">
        <v>734</v>
      </c>
      <c r="G3813" t="s">
        <v>134</v>
      </c>
      <c r="H3813" t="s">
        <v>347</v>
      </c>
      <c r="I3813" t="s">
        <v>958</v>
      </c>
      <c r="J3813" t="s">
        <v>981</v>
      </c>
      <c r="K3813" s="4">
        <v>46044</v>
      </c>
      <c r="L3813" s="5">
        <v>0.63872685185185185</v>
      </c>
      <c r="M3813" t="s">
        <v>953</v>
      </c>
      <c r="N3813" s="5">
        <v>4.7453703703703704E-4</v>
      </c>
      <c r="O3813" t="s">
        <v>982</v>
      </c>
      <c r="P3813">
        <v>0</v>
      </c>
      <c r="Q3813">
        <v>20</v>
      </c>
      <c r="R3813" t="s">
        <v>998</v>
      </c>
      <c r="S3813" t="s">
        <v>987</v>
      </c>
    </row>
    <row r="3814" spans="1:19" x14ac:dyDescent="0.25">
      <c r="A3814" s="54">
        <f>_xlfn.XLOOKUP(B3814,'School Lookup'!D:D,'School Lookup'!F:F,0)</f>
        <v>823392</v>
      </c>
      <c r="B3814" s="54" t="str">
        <f>_xlfn.XLOOKUP(C3814,'School Lookup'!A:A,'School Lookup'!D:D,_xlfn.XLOOKUP(C3814,'School Lookup'!B:B,'School Lookup'!D:D,_xlfn.XLOOKUP(C3814,'School Lookup'!C:C,'School Lookup'!D:D,0)))</f>
        <v>Fitz Herbert C of E VA Primary School</v>
      </c>
      <c r="C3814" t="s">
        <v>22</v>
      </c>
      <c r="D3814" t="s">
        <v>1926</v>
      </c>
      <c r="E3814" t="s">
        <v>16</v>
      </c>
      <c r="F3814" t="s">
        <v>734</v>
      </c>
      <c r="G3814" t="s">
        <v>134</v>
      </c>
      <c r="H3814" t="s">
        <v>347</v>
      </c>
      <c r="I3814" t="s">
        <v>958</v>
      </c>
      <c r="J3814" t="s">
        <v>981</v>
      </c>
      <c r="K3814" s="4">
        <v>46044</v>
      </c>
      <c r="L3814" s="5">
        <v>0.67182870370370373</v>
      </c>
      <c r="M3814" t="s">
        <v>953</v>
      </c>
      <c r="N3814" s="5">
        <v>4.6296296296296294E-5</v>
      </c>
      <c r="O3814" t="s">
        <v>982</v>
      </c>
      <c r="P3814">
        <v>0</v>
      </c>
      <c r="Q3814">
        <v>20</v>
      </c>
      <c r="R3814" t="s">
        <v>998</v>
      </c>
      <c r="S3814" t="s">
        <v>987</v>
      </c>
    </row>
    <row r="3815" spans="1:19" x14ac:dyDescent="0.25">
      <c r="A3815" s="54">
        <f>_xlfn.XLOOKUP(B3815,'School Lookup'!D:D,'School Lookup'!F:F,0)</f>
        <v>823392</v>
      </c>
      <c r="B3815" s="54" t="str">
        <f>_xlfn.XLOOKUP(C3815,'School Lookup'!A:A,'School Lookup'!D:D,_xlfn.XLOOKUP(C3815,'School Lookup'!B:B,'School Lookup'!D:D,_xlfn.XLOOKUP(C3815,'School Lookup'!C:C,'School Lookup'!D:D,0)))</f>
        <v>Fitz Herbert C of E VA Primary School</v>
      </c>
      <c r="C3815" t="s">
        <v>22</v>
      </c>
      <c r="D3815">
        <v>145</v>
      </c>
      <c r="E3815" t="s">
        <v>16</v>
      </c>
      <c r="F3815" t="s">
        <v>734</v>
      </c>
      <c r="G3815" t="s">
        <v>134</v>
      </c>
      <c r="H3815" t="s">
        <v>347</v>
      </c>
      <c r="I3815" t="s">
        <v>958</v>
      </c>
      <c r="J3815" t="s">
        <v>959</v>
      </c>
      <c r="K3815" s="4">
        <v>46044</v>
      </c>
      <c r="L3815" s="5">
        <v>0.39934027777777775</v>
      </c>
      <c r="M3815" t="s">
        <v>953</v>
      </c>
      <c r="N3815" s="5">
        <v>2.9629629629629628E-3</v>
      </c>
      <c r="O3815" t="s">
        <v>960</v>
      </c>
      <c r="P3815">
        <v>0</v>
      </c>
      <c r="Q3815">
        <v>20</v>
      </c>
      <c r="R3815" t="s">
        <v>955</v>
      </c>
    </row>
    <row r="3816" spans="1:19" x14ac:dyDescent="0.25">
      <c r="A3816" s="54">
        <f>_xlfn.XLOOKUP(B3816,'School Lookup'!D:D,'School Lookup'!F:F,0)</f>
        <v>823392</v>
      </c>
      <c r="B3816" s="54" t="str">
        <f>_xlfn.XLOOKUP(C3816,'School Lookup'!A:A,'School Lookup'!D:D,_xlfn.XLOOKUP(C3816,'School Lookup'!B:B,'School Lookup'!D:D,_xlfn.XLOOKUP(C3816,'School Lookup'!C:C,'School Lookup'!D:D,0)))</f>
        <v>Fitz Herbert C of E VA Primary School</v>
      </c>
      <c r="C3816" t="s">
        <v>22</v>
      </c>
      <c r="D3816">
        <v>619</v>
      </c>
      <c r="E3816" t="s">
        <v>16</v>
      </c>
      <c r="F3816" t="s">
        <v>734</v>
      </c>
      <c r="G3816" t="s">
        <v>134</v>
      </c>
      <c r="H3816" t="s">
        <v>347</v>
      </c>
      <c r="I3816" t="s">
        <v>958</v>
      </c>
      <c r="J3816" t="s">
        <v>959</v>
      </c>
      <c r="K3816" s="4">
        <v>46044</v>
      </c>
      <c r="L3816" s="5">
        <v>0.49516203703703704</v>
      </c>
      <c r="M3816" t="s">
        <v>953</v>
      </c>
      <c r="N3816" s="5">
        <v>8.2175925925925927E-4</v>
      </c>
      <c r="O3816" t="s">
        <v>960</v>
      </c>
      <c r="P3816">
        <v>0</v>
      </c>
      <c r="Q3816">
        <v>20</v>
      </c>
      <c r="R3816" t="s">
        <v>975</v>
      </c>
      <c r="S3816" t="s">
        <v>976</v>
      </c>
    </row>
    <row r="3817" spans="1:19" x14ac:dyDescent="0.25">
      <c r="A3817" s="54">
        <f>_xlfn.XLOOKUP(B3817,'School Lookup'!D:D,'School Lookup'!F:F,0)</f>
        <v>823392</v>
      </c>
      <c r="B3817" s="54" t="str">
        <f>_xlfn.XLOOKUP(C3817,'School Lookup'!A:A,'School Lookup'!D:D,_xlfn.XLOOKUP(C3817,'School Lookup'!B:B,'School Lookup'!D:D,_xlfn.XLOOKUP(C3817,'School Lookup'!C:C,'School Lookup'!D:D,0)))</f>
        <v>Fitz Herbert C of E VA Primary School</v>
      </c>
      <c r="C3817" t="s">
        <v>22</v>
      </c>
      <c r="D3817" t="s">
        <v>2406</v>
      </c>
      <c r="E3817" t="s">
        <v>16</v>
      </c>
      <c r="F3817" t="s">
        <v>734</v>
      </c>
      <c r="G3817" t="s">
        <v>134</v>
      </c>
      <c r="H3817" t="s">
        <v>347</v>
      </c>
      <c r="I3817" t="s">
        <v>958</v>
      </c>
      <c r="J3817" t="s">
        <v>959</v>
      </c>
      <c r="K3817" s="4">
        <v>46044</v>
      </c>
      <c r="L3817" s="5">
        <v>0.6107407407407407</v>
      </c>
      <c r="M3817" t="s">
        <v>953</v>
      </c>
      <c r="N3817" s="5">
        <v>9.7106481481481488E-3</v>
      </c>
      <c r="O3817" t="s">
        <v>960</v>
      </c>
      <c r="P3817">
        <v>0</v>
      </c>
      <c r="Q3817">
        <v>20</v>
      </c>
      <c r="R3817" t="s">
        <v>1124</v>
      </c>
      <c r="S3817" t="s">
        <v>966</v>
      </c>
    </row>
    <row r="3818" spans="1:19" x14ac:dyDescent="0.25">
      <c r="A3818" s="54">
        <f>_xlfn.XLOOKUP(B3818,'School Lookup'!D:D,'School Lookup'!F:F,0)</f>
        <v>823392</v>
      </c>
      <c r="B3818" s="54" t="str">
        <f>_xlfn.XLOOKUP(C3818,'School Lookup'!A:A,'School Lookup'!D:D,_xlfn.XLOOKUP(C3818,'School Lookup'!B:B,'School Lookup'!D:D,_xlfn.XLOOKUP(C3818,'School Lookup'!C:C,'School Lookup'!D:D,0)))</f>
        <v>Fitz Herbert C of E VA Primary School</v>
      </c>
      <c r="C3818" t="s">
        <v>22</v>
      </c>
      <c r="D3818" t="s">
        <v>2407</v>
      </c>
      <c r="E3818" t="s">
        <v>16</v>
      </c>
      <c r="F3818" t="s">
        <v>734</v>
      </c>
      <c r="G3818" t="s">
        <v>134</v>
      </c>
      <c r="H3818" t="s">
        <v>347</v>
      </c>
      <c r="I3818" t="s">
        <v>958</v>
      </c>
      <c r="J3818" t="s">
        <v>959</v>
      </c>
      <c r="K3818" s="4">
        <v>46044</v>
      </c>
      <c r="L3818" s="5">
        <v>0.43035879629629631</v>
      </c>
      <c r="M3818" t="s">
        <v>953</v>
      </c>
      <c r="N3818" s="5">
        <v>1.4351851851851852E-3</v>
      </c>
      <c r="O3818" t="s">
        <v>1023</v>
      </c>
      <c r="P3818">
        <v>0</v>
      </c>
      <c r="Q3818">
        <v>20</v>
      </c>
      <c r="R3818" t="s">
        <v>2408</v>
      </c>
      <c r="S3818" t="s">
        <v>966</v>
      </c>
    </row>
    <row r="3819" spans="1:19" x14ac:dyDescent="0.25">
      <c r="A3819" s="54">
        <f>_xlfn.XLOOKUP(B3819,'School Lookup'!D:D,'School Lookup'!F:F,0)</f>
        <v>544254</v>
      </c>
      <c r="B3819" s="54" t="str">
        <f>_xlfn.XLOOKUP(C3819,'School Lookup'!A:A,'School Lookup'!D:D,_xlfn.XLOOKUP(C3819,'School Lookup'!B:B,'School Lookup'!D:D,_xlfn.XLOOKUP(C3819,'School Lookup'!C:C,'School Lookup'!D:D,0)))</f>
        <v>Little Eaton Primary School Derby DE21 5AB</v>
      </c>
      <c r="C3819" t="s">
        <v>42</v>
      </c>
      <c r="D3819" t="s">
        <v>2409</v>
      </c>
      <c r="E3819" t="s">
        <v>16</v>
      </c>
      <c r="F3819" t="s">
        <v>734</v>
      </c>
      <c r="G3819" t="s">
        <v>232</v>
      </c>
      <c r="H3819" t="s">
        <v>228</v>
      </c>
      <c r="I3819" t="s">
        <v>980</v>
      </c>
      <c r="J3819" t="s">
        <v>981</v>
      </c>
      <c r="K3819" s="4">
        <v>46044</v>
      </c>
      <c r="L3819" s="5">
        <v>0.39027777777777778</v>
      </c>
      <c r="M3819" t="s">
        <v>953</v>
      </c>
      <c r="N3819" s="5">
        <v>4.1666666666666669E-4</v>
      </c>
      <c r="O3819" t="s">
        <v>982</v>
      </c>
      <c r="P3819">
        <v>4.2999999999999997E-2</v>
      </c>
      <c r="Q3819">
        <v>20</v>
      </c>
      <c r="R3819" t="s">
        <v>998</v>
      </c>
      <c r="S3819" t="s">
        <v>987</v>
      </c>
    </row>
    <row r="3820" spans="1:19" x14ac:dyDescent="0.25">
      <c r="A3820" s="54">
        <f>_xlfn.XLOOKUP(B3820,'School Lookup'!D:D,'School Lookup'!F:F,0)</f>
        <v>544254</v>
      </c>
      <c r="B3820" s="54" t="str">
        <f>_xlfn.XLOOKUP(C3820,'School Lookup'!A:A,'School Lookup'!D:D,_xlfn.XLOOKUP(C3820,'School Lookup'!B:B,'School Lookup'!D:D,_xlfn.XLOOKUP(C3820,'School Lookup'!C:C,'School Lookup'!D:D,0)))</f>
        <v>Little Eaton Primary School Derby DE21 5AB</v>
      </c>
      <c r="C3820" t="s">
        <v>42</v>
      </c>
      <c r="D3820" t="s">
        <v>1218</v>
      </c>
      <c r="E3820" t="s">
        <v>16</v>
      </c>
      <c r="F3820" t="s">
        <v>734</v>
      </c>
      <c r="G3820" t="s">
        <v>232</v>
      </c>
      <c r="H3820" t="s">
        <v>228</v>
      </c>
      <c r="I3820" t="s">
        <v>980</v>
      </c>
      <c r="J3820" t="s">
        <v>981</v>
      </c>
      <c r="K3820" s="4">
        <v>46044</v>
      </c>
      <c r="L3820" s="5">
        <v>0.63402777777777775</v>
      </c>
      <c r="M3820" t="s">
        <v>953</v>
      </c>
      <c r="N3820" s="5">
        <v>1.0416666666666667E-4</v>
      </c>
      <c r="O3820" t="s">
        <v>982</v>
      </c>
      <c r="P3820">
        <v>0.02</v>
      </c>
      <c r="Q3820">
        <v>20</v>
      </c>
      <c r="R3820" t="s">
        <v>998</v>
      </c>
      <c r="S3820" t="s">
        <v>987</v>
      </c>
    </row>
    <row r="3821" spans="1:19" x14ac:dyDescent="0.25">
      <c r="A3821" s="54">
        <f>_xlfn.XLOOKUP(B3821,'School Lookup'!D:D,'School Lookup'!F:F,0)</f>
        <v>856243</v>
      </c>
      <c r="B3821" s="54" t="str">
        <f>_xlfn.XLOOKUP(C3821,'School Lookup'!A:A,'School Lookup'!D:D,_xlfn.XLOOKUP(C3821,'School Lookup'!B:B,'School Lookup'!D:D,_xlfn.XLOOKUP(C3821,'School Lookup'!C:C,'School Lookup'!D:D,0)))</f>
        <v>Elton Primary School</v>
      </c>
      <c r="C3821" t="s">
        <v>336</v>
      </c>
      <c r="D3821" t="s">
        <v>1267</v>
      </c>
      <c r="E3821" t="s">
        <v>16</v>
      </c>
      <c r="F3821" t="s">
        <v>734</v>
      </c>
      <c r="G3821" t="s">
        <v>332</v>
      </c>
      <c r="H3821" t="s">
        <v>877</v>
      </c>
      <c r="I3821" t="s">
        <v>958</v>
      </c>
      <c r="J3821" t="s">
        <v>981</v>
      </c>
      <c r="K3821" s="4">
        <v>46044</v>
      </c>
      <c r="L3821" s="5">
        <v>0.54104166666666664</v>
      </c>
      <c r="M3821" t="s">
        <v>953</v>
      </c>
      <c r="N3821" s="5">
        <v>5.5902777777777773E-3</v>
      </c>
      <c r="O3821" t="s">
        <v>982</v>
      </c>
      <c r="P3821">
        <v>0</v>
      </c>
      <c r="Q3821">
        <v>20</v>
      </c>
      <c r="R3821" t="s">
        <v>998</v>
      </c>
      <c r="S3821" t="s">
        <v>987</v>
      </c>
    </row>
    <row r="3822" spans="1:19" x14ac:dyDescent="0.25">
      <c r="A3822" s="54">
        <f>_xlfn.XLOOKUP(B3822,'School Lookup'!D:D,'School Lookup'!F:F,0)</f>
        <v>544254</v>
      </c>
      <c r="B3822" s="54" t="str">
        <f>_xlfn.XLOOKUP(C3822,'School Lookup'!A:A,'School Lookup'!D:D,_xlfn.XLOOKUP(C3822,'School Lookup'!B:B,'School Lookup'!D:D,_xlfn.XLOOKUP(C3822,'School Lookup'!C:C,'School Lookup'!D:D,0)))</f>
        <v>Little Eaton Primary School Derby DE21 5AB</v>
      </c>
      <c r="C3822" t="s">
        <v>42</v>
      </c>
      <c r="D3822" t="s">
        <v>1112</v>
      </c>
      <c r="E3822" t="s">
        <v>16</v>
      </c>
      <c r="F3822" t="s">
        <v>734</v>
      </c>
      <c r="G3822" t="s">
        <v>232</v>
      </c>
      <c r="H3822" t="s">
        <v>228</v>
      </c>
      <c r="I3822" t="s">
        <v>980</v>
      </c>
      <c r="J3822" t="s">
        <v>959</v>
      </c>
      <c r="K3822" s="4">
        <v>46044</v>
      </c>
      <c r="L3822" s="5">
        <v>0.46319444444444446</v>
      </c>
      <c r="M3822" t="s">
        <v>953</v>
      </c>
      <c r="N3822" s="5">
        <v>1.4583333333333334E-3</v>
      </c>
      <c r="O3822" t="s">
        <v>960</v>
      </c>
      <c r="P3822">
        <v>2.1999999999999999E-2</v>
      </c>
      <c r="Q3822">
        <v>20</v>
      </c>
      <c r="R3822" t="s">
        <v>978</v>
      </c>
      <c r="S3822" t="s">
        <v>966</v>
      </c>
    </row>
    <row r="3823" spans="1:19" x14ac:dyDescent="0.25">
      <c r="A3823" s="54">
        <f>_xlfn.XLOOKUP(B3823,'School Lookup'!D:D,'School Lookup'!F:F,0)</f>
        <v>170692</v>
      </c>
      <c r="B3823" s="54" t="str">
        <f>_xlfn.XLOOKUP(C3823,'School Lookup'!A:A,'School Lookup'!D:D,_xlfn.XLOOKUP(C3823,'School Lookup'!B:B,'School Lookup'!D:D,_xlfn.XLOOKUP(C3823,'School Lookup'!C:C,'School Lookup'!D:D,0)))</f>
        <v>Anthony Bec Cmnty Primary</v>
      </c>
      <c r="C3823" t="s">
        <v>29</v>
      </c>
      <c r="D3823" t="s">
        <v>2410</v>
      </c>
      <c r="E3823" t="s">
        <v>16</v>
      </c>
      <c r="F3823" t="s">
        <v>734</v>
      </c>
      <c r="G3823" t="s">
        <v>229</v>
      </c>
      <c r="H3823" t="s">
        <v>318</v>
      </c>
      <c r="I3823" t="s">
        <v>980</v>
      </c>
      <c r="J3823" t="s">
        <v>981</v>
      </c>
      <c r="K3823" s="4">
        <v>46044</v>
      </c>
      <c r="L3823" s="5">
        <v>0.60780092592592594</v>
      </c>
      <c r="M3823" t="s">
        <v>953</v>
      </c>
      <c r="N3823" s="5">
        <v>5.9027777777777778E-4</v>
      </c>
      <c r="O3823" t="s">
        <v>982</v>
      </c>
      <c r="P3823">
        <v>6.2E-2</v>
      </c>
      <c r="Q3823">
        <v>20</v>
      </c>
      <c r="R3823" t="s">
        <v>983</v>
      </c>
      <c r="S3823" t="s">
        <v>984</v>
      </c>
    </row>
    <row r="3824" spans="1:19" x14ac:dyDescent="0.25">
      <c r="A3824" s="54">
        <f>_xlfn.XLOOKUP(B3824,'School Lookup'!D:D,'School Lookup'!F:F,0)</f>
        <v>170692</v>
      </c>
      <c r="B3824" s="54" t="str">
        <f>_xlfn.XLOOKUP(C3824,'School Lookup'!A:A,'School Lookup'!D:D,_xlfn.XLOOKUP(C3824,'School Lookup'!B:B,'School Lookup'!D:D,_xlfn.XLOOKUP(C3824,'School Lookup'!C:C,'School Lookup'!D:D,0)))</f>
        <v>Anthony Bec Cmnty Primary</v>
      </c>
      <c r="C3824" t="s">
        <v>29</v>
      </c>
      <c r="D3824" t="s">
        <v>1751</v>
      </c>
      <c r="E3824" t="s">
        <v>16</v>
      </c>
      <c r="F3824" t="s">
        <v>734</v>
      </c>
      <c r="G3824" t="s">
        <v>229</v>
      </c>
      <c r="H3824" t="s">
        <v>318</v>
      </c>
      <c r="I3824" t="s">
        <v>980</v>
      </c>
      <c r="J3824" t="s">
        <v>981</v>
      </c>
      <c r="K3824" s="4">
        <v>46044</v>
      </c>
      <c r="L3824" s="5">
        <v>0.34841435185185188</v>
      </c>
      <c r="M3824" t="s">
        <v>953</v>
      </c>
      <c r="N3824" s="5">
        <v>2.0833333333333335E-4</v>
      </c>
      <c r="O3824" t="s">
        <v>982</v>
      </c>
      <c r="P3824">
        <v>2.3E-2</v>
      </c>
      <c r="Q3824">
        <v>20</v>
      </c>
      <c r="R3824" t="s">
        <v>983</v>
      </c>
      <c r="S3824" t="s">
        <v>984</v>
      </c>
    </row>
    <row r="3825" spans="1:19" x14ac:dyDescent="0.25">
      <c r="A3825" s="54">
        <f>_xlfn.XLOOKUP(B3825,'School Lookup'!D:D,'School Lookup'!F:F,0)</f>
        <v>170692</v>
      </c>
      <c r="B3825" s="54" t="str">
        <f>_xlfn.XLOOKUP(C3825,'School Lookup'!A:A,'School Lookup'!D:D,_xlfn.XLOOKUP(C3825,'School Lookup'!B:B,'School Lookup'!D:D,_xlfn.XLOOKUP(C3825,'School Lookup'!C:C,'School Lookup'!D:D,0)))</f>
        <v>Anthony Bec Cmnty Primary</v>
      </c>
      <c r="C3825" t="s">
        <v>29</v>
      </c>
      <c r="D3825" t="s">
        <v>1941</v>
      </c>
      <c r="E3825" t="s">
        <v>16</v>
      </c>
      <c r="F3825" t="s">
        <v>734</v>
      </c>
      <c r="G3825" t="s">
        <v>229</v>
      </c>
      <c r="H3825" t="s">
        <v>318</v>
      </c>
      <c r="I3825" t="s">
        <v>980</v>
      </c>
      <c r="J3825" t="s">
        <v>981</v>
      </c>
      <c r="K3825" s="4">
        <v>46044</v>
      </c>
      <c r="L3825" s="5">
        <v>0.3995023148148148</v>
      </c>
      <c r="M3825" t="s">
        <v>953</v>
      </c>
      <c r="N3825" s="5">
        <v>9.6064814814814819E-4</v>
      </c>
      <c r="O3825" t="s">
        <v>982</v>
      </c>
      <c r="P3825">
        <v>0.1</v>
      </c>
      <c r="Q3825">
        <v>20</v>
      </c>
      <c r="R3825" t="s">
        <v>986</v>
      </c>
      <c r="S3825" t="s">
        <v>987</v>
      </c>
    </row>
    <row r="3826" spans="1:19" x14ac:dyDescent="0.25">
      <c r="A3826" s="54">
        <f>_xlfn.XLOOKUP(B3826,'School Lookup'!D:D,'School Lookup'!F:F,0)</f>
        <v>170692</v>
      </c>
      <c r="B3826" s="54" t="str">
        <f>_xlfn.XLOOKUP(C3826,'School Lookup'!A:A,'School Lookup'!D:D,_xlfn.XLOOKUP(C3826,'School Lookup'!B:B,'School Lookup'!D:D,_xlfn.XLOOKUP(C3826,'School Lookup'!C:C,'School Lookup'!D:D,0)))</f>
        <v>Anthony Bec Cmnty Primary</v>
      </c>
      <c r="C3826" t="s">
        <v>29</v>
      </c>
      <c r="D3826" t="s">
        <v>2095</v>
      </c>
      <c r="E3826" t="s">
        <v>16</v>
      </c>
      <c r="F3826" t="s">
        <v>734</v>
      </c>
      <c r="G3826" t="s">
        <v>229</v>
      </c>
      <c r="H3826" t="s">
        <v>318</v>
      </c>
      <c r="I3826" t="s">
        <v>980</v>
      </c>
      <c r="J3826" t="s">
        <v>981</v>
      </c>
      <c r="K3826" s="4">
        <v>46044</v>
      </c>
      <c r="L3826" s="5">
        <v>0.45936342592592594</v>
      </c>
      <c r="M3826" t="s">
        <v>953</v>
      </c>
      <c r="N3826" s="5">
        <v>3.4722222222222222E-5</v>
      </c>
      <c r="O3826" t="s">
        <v>982</v>
      </c>
      <c r="P3826">
        <v>0.02</v>
      </c>
      <c r="Q3826">
        <v>20</v>
      </c>
      <c r="R3826" t="s">
        <v>1006</v>
      </c>
      <c r="S3826" t="s">
        <v>994</v>
      </c>
    </row>
    <row r="3827" spans="1:19" x14ac:dyDescent="0.25">
      <c r="A3827" s="54">
        <f>_xlfn.XLOOKUP(B3827,'School Lookup'!D:D,'School Lookup'!F:F,0)</f>
        <v>170692</v>
      </c>
      <c r="B3827" s="54" t="str">
        <f>_xlfn.XLOOKUP(C3827,'School Lookup'!A:A,'School Lookup'!D:D,_xlfn.XLOOKUP(C3827,'School Lookup'!B:B,'School Lookup'!D:D,_xlfn.XLOOKUP(C3827,'School Lookup'!C:C,'School Lookup'!D:D,0)))</f>
        <v>Anthony Bec Cmnty Primary</v>
      </c>
      <c r="C3827" t="s">
        <v>29</v>
      </c>
      <c r="D3827" t="s">
        <v>1283</v>
      </c>
      <c r="E3827" t="s">
        <v>16</v>
      </c>
      <c r="F3827" t="s">
        <v>734</v>
      </c>
      <c r="G3827" t="s">
        <v>229</v>
      </c>
      <c r="H3827" t="s">
        <v>318</v>
      </c>
      <c r="I3827" t="s">
        <v>980</v>
      </c>
      <c r="J3827" t="s">
        <v>981</v>
      </c>
      <c r="K3827" s="4">
        <v>46044</v>
      </c>
      <c r="L3827" s="5">
        <v>0.48449074074074072</v>
      </c>
      <c r="M3827" t="s">
        <v>953</v>
      </c>
      <c r="N3827" s="5">
        <v>1.1574074074074075E-4</v>
      </c>
      <c r="O3827" t="s">
        <v>982</v>
      </c>
      <c r="P3827">
        <v>0.02</v>
      </c>
      <c r="Q3827">
        <v>20</v>
      </c>
      <c r="R3827" t="s">
        <v>998</v>
      </c>
      <c r="S3827" t="s">
        <v>987</v>
      </c>
    </row>
    <row r="3828" spans="1:19" x14ac:dyDescent="0.25">
      <c r="A3828" s="54">
        <f>_xlfn.XLOOKUP(B3828,'School Lookup'!D:D,'School Lookup'!F:F,0)</f>
        <v>170692</v>
      </c>
      <c r="B3828" s="54" t="str">
        <f>_xlfn.XLOOKUP(C3828,'School Lookup'!A:A,'School Lookup'!D:D,_xlfn.XLOOKUP(C3828,'School Lookup'!B:B,'School Lookup'!D:D,_xlfn.XLOOKUP(C3828,'School Lookup'!C:C,'School Lookup'!D:D,0)))</f>
        <v>Anthony Bec Cmnty Primary</v>
      </c>
      <c r="C3828" t="s">
        <v>29</v>
      </c>
      <c r="D3828" t="s">
        <v>2411</v>
      </c>
      <c r="E3828" t="s">
        <v>16</v>
      </c>
      <c r="F3828" t="s">
        <v>734</v>
      </c>
      <c r="G3828" t="s">
        <v>229</v>
      </c>
      <c r="H3828" t="s">
        <v>318</v>
      </c>
      <c r="I3828" t="s">
        <v>980</v>
      </c>
      <c r="J3828" t="s">
        <v>981</v>
      </c>
      <c r="K3828" s="4">
        <v>46044</v>
      </c>
      <c r="L3828" s="5">
        <v>0.48893518518518519</v>
      </c>
      <c r="M3828" t="s">
        <v>953</v>
      </c>
      <c r="N3828" s="5">
        <v>5.7870370370370373E-5</v>
      </c>
      <c r="O3828" t="s">
        <v>982</v>
      </c>
      <c r="P3828">
        <v>0.02</v>
      </c>
      <c r="Q3828">
        <v>20</v>
      </c>
      <c r="R3828" t="s">
        <v>998</v>
      </c>
      <c r="S3828" t="s">
        <v>987</v>
      </c>
    </row>
    <row r="3829" spans="1:19" x14ac:dyDescent="0.25">
      <c r="A3829" s="54">
        <f>_xlfn.XLOOKUP(B3829,'School Lookup'!D:D,'School Lookup'!F:F,0)</f>
        <v>170692</v>
      </c>
      <c r="B3829" s="54" t="str">
        <f>_xlfn.XLOOKUP(C3829,'School Lookup'!A:A,'School Lookup'!D:D,_xlfn.XLOOKUP(C3829,'School Lookup'!B:B,'School Lookup'!D:D,_xlfn.XLOOKUP(C3829,'School Lookup'!C:C,'School Lookup'!D:D,0)))</f>
        <v>Anthony Bec Cmnty Primary</v>
      </c>
      <c r="C3829" t="s">
        <v>29</v>
      </c>
      <c r="D3829" t="s">
        <v>2410</v>
      </c>
      <c r="E3829" t="s">
        <v>16</v>
      </c>
      <c r="F3829" t="s">
        <v>734</v>
      </c>
      <c r="G3829" t="s">
        <v>229</v>
      </c>
      <c r="H3829" t="s">
        <v>318</v>
      </c>
      <c r="I3829" t="s">
        <v>980</v>
      </c>
      <c r="J3829" t="s">
        <v>981</v>
      </c>
      <c r="K3829" s="4">
        <v>46044</v>
      </c>
      <c r="L3829" s="5">
        <v>0.49518518518518517</v>
      </c>
      <c r="M3829" t="s">
        <v>953</v>
      </c>
      <c r="N3829" s="5">
        <v>3.5879629629629629E-4</v>
      </c>
      <c r="O3829" t="s">
        <v>982</v>
      </c>
      <c r="P3829">
        <v>3.7999999999999999E-2</v>
      </c>
      <c r="Q3829">
        <v>20</v>
      </c>
      <c r="R3829" t="s">
        <v>983</v>
      </c>
      <c r="S3829" t="s">
        <v>984</v>
      </c>
    </row>
    <row r="3830" spans="1:19" x14ac:dyDescent="0.25">
      <c r="A3830" s="54">
        <f>_xlfn.XLOOKUP(B3830,'School Lookup'!D:D,'School Lookup'!F:F,0)</f>
        <v>170692</v>
      </c>
      <c r="B3830" s="54" t="str">
        <f>_xlfn.XLOOKUP(C3830,'School Lookup'!A:A,'School Lookup'!D:D,_xlfn.XLOOKUP(C3830,'School Lookup'!B:B,'School Lookup'!D:D,_xlfn.XLOOKUP(C3830,'School Lookup'!C:C,'School Lookup'!D:D,0)))</f>
        <v>Anthony Bec Cmnty Primary</v>
      </c>
      <c r="C3830" t="s">
        <v>29</v>
      </c>
      <c r="D3830" t="s">
        <v>2412</v>
      </c>
      <c r="E3830" t="s">
        <v>16</v>
      </c>
      <c r="F3830" t="s">
        <v>734</v>
      </c>
      <c r="G3830" t="s">
        <v>229</v>
      </c>
      <c r="H3830" t="s">
        <v>318</v>
      </c>
      <c r="I3830" t="s">
        <v>980</v>
      </c>
      <c r="J3830" t="s">
        <v>981</v>
      </c>
      <c r="K3830" s="4">
        <v>46044</v>
      </c>
      <c r="L3830" s="5">
        <v>0.49752314814814813</v>
      </c>
      <c r="M3830" t="s">
        <v>953</v>
      </c>
      <c r="N3830" s="5">
        <v>9.4907407407407408E-4</v>
      </c>
      <c r="O3830" t="s">
        <v>982</v>
      </c>
      <c r="P3830">
        <v>9.9000000000000005E-2</v>
      </c>
      <c r="Q3830">
        <v>20</v>
      </c>
      <c r="R3830" t="s">
        <v>998</v>
      </c>
      <c r="S3830" t="s">
        <v>987</v>
      </c>
    </row>
    <row r="3831" spans="1:19" x14ac:dyDescent="0.25">
      <c r="A3831" s="54">
        <f>_xlfn.XLOOKUP(B3831,'School Lookup'!D:D,'School Lookup'!F:F,0)</f>
        <v>170692</v>
      </c>
      <c r="B3831" s="54" t="str">
        <f>_xlfn.XLOOKUP(C3831,'School Lookup'!A:A,'School Lookup'!D:D,_xlfn.XLOOKUP(C3831,'School Lookup'!B:B,'School Lookup'!D:D,_xlfn.XLOOKUP(C3831,'School Lookup'!C:C,'School Lookup'!D:D,0)))</f>
        <v>Anthony Bec Cmnty Primary</v>
      </c>
      <c r="C3831" t="s">
        <v>29</v>
      </c>
      <c r="D3831" t="s">
        <v>1796</v>
      </c>
      <c r="E3831" t="s">
        <v>16</v>
      </c>
      <c r="F3831" t="s">
        <v>734</v>
      </c>
      <c r="G3831" t="s">
        <v>229</v>
      </c>
      <c r="H3831" t="s">
        <v>318</v>
      </c>
      <c r="I3831" t="s">
        <v>980</v>
      </c>
      <c r="J3831" t="s">
        <v>981</v>
      </c>
      <c r="K3831" s="4">
        <v>46044</v>
      </c>
      <c r="L3831" s="5">
        <v>0.55671296296296291</v>
      </c>
      <c r="M3831" t="s">
        <v>953</v>
      </c>
      <c r="N3831" s="5">
        <v>4.6296296296296294E-5</v>
      </c>
      <c r="O3831" t="s">
        <v>982</v>
      </c>
      <c r="P3831">
        <v>0.02</v>
      </c>
      <c r="Q3831">
        <v>20</v>
      </c>
      <c r="R3831" t="s">
        <v>986</v>
      </c>
      <c r="S3831" t="s">
        <v>987</v>
      </c>
    </row>
    <row r="3832" spans="1:19" x14ac:dyDescent="0.25">
      <c r="A3832" s="54">
        <f>_xlfn.XLOOKUP(B3832,'School Lookup'!D:D,'School Lookup'!F:F,0)</f>
        <v>170692</v>
      </c>
      <c r="B3832" s="54" t="str">
        <f>_xlfn.XLOOKUP(C3832,'School Lookup'!A:A,'School Lookup'!D:D,_xlfn.XLOOKUP(C3832,'School Lookup'!B:B,'School Lookup'!D:D,_xlfn.XLOOKUP(C3832,'School Lookup'!C:C,'School Lookup'!D:D,0)))</f>
        <v>Anthony Bec Cmnty Primary</v>
      </c>
      <c r="C3832" t="s">
        <v>29</v>
      </c>
      <c r="D3832" t="s">
        <v>2413</v>
      </c>
      <c r="E3832" t="s">
        <v>16</v>
      </c>
      <c r="F3832" t="s">
        <v>734</v>
      </c>
      <c r="G3832" t="s">
        <v>229</v>
      </c>
      <c r="H3832" t="s">
        <v>318</v>
      </c>
      <c r="I3832" t="s">
        <v>980</v>
      </c>
      <c r="J3832" t="s">
        <v>981</v>
      </c>
      <c r="K3832" s="4">
        <v>46044</v>
      </c>
      <c r="L3832" s="5">
        <v>0.55751157407407403</v>
      </c>
      <c r="M3832" t="s">
        <v>953</v>
      </c>
      <c r="N3832" s="5">
        <v>2.3148148148148147E-5</v>
      </c>
      <c r="O3832" t="s">
        <v>982</v>
      </c>
      <c r="P3832">
        <v>0.02</v>
      </c>
      <c r="Q3832">
        <v>20</v>
      </c>
      <c r="R3832" t="s">
        <v>983</v>
      </c>
      <c r="S3832" t="s">
        <v>984</v>
      </c>
    </row>
    <row r="3833" spans="1:19" x14ac:dyDescent="0.25">
      <c r="A3833" s="54">
        <f>_xlfn.XLOOKUP(B3833,'School Lookup'!D:D,'School Lookup'!F:F,0)</f>
        <v>170692</v>
      </c>
      <c r="B3833" s="54" t="str">
        <f>_xlfn.XLOOKUP(C3833,'School Lookup'!A:A,'School Lookup'!D:D,_xlfn.XLOOKUP(C3833,'School Lookup'!B:B,'School Lookup'!D:D,_xlfn.XLOOKUP(C3833,'School Lookup'!C:C,'School Lookup'!D:D,0)))</f>
        <v>Anthony Bec Cmnty Primary</v>
      </c>
      <c r="C3833" t="s">
        <v>29</v>
      </c>
      <c r="D3833" t="s">
        <v>2410</v>
      </c>
      <c r="E3833" t="s">
        <v>16</v>
      </c>
      <c r="F3833" t="s">
        <v>734</v>
      </c>
      <c r="G3833" t="s">
        <v>229</v>
      </c>
      <c r="H3833" t="s">
        <v>318</v>
      </c>
      <c r="I3833" t="s">
        <v>980</v>
      </c>
      <c r="J3833" t="s">
        <v>981</v>
      </c>
      <c r="K3833" s="4">
        <v>46044</v>
      </c>
      <c r="L3833" s="5">
        <v>0.59064814814814814</v>
      </c>
      <c r="M3833" t="s">
        <v>953</v>
      </c>
      <c r="N3833" s="5">
        <v>6.7476851851851856E-3</v>
      </c>
      <c r="O3833" t="s">
        <v>982</v>
      </c>
      <c r="P3833">
        <v>0.69199999999999995</v>
      </c>
      <c r="Q3833">
        <v>20</v>
      </c>
      <c r="R3833" t="s">
        <v>983</v>
      </c>
      <c r="S3833" t="s">
        <v>984</v>
      </c>
    </row>
    <row r="3834" spans="1:19" x14ac:dyDescent="0.25">
      <c r="A3834" s="54">
        <f>_xlfn.XLOOKUP(B3834,'School Lookup'!D:D,'School Lookup'!F:F,0)</f>
        <v>170692</v>
      </c>
      <c r="B3834" s="54" t="str">
        <f>_xlfn.XLOOKUP(C3834,'School Lookup'!A:A,'School Lookup'!D:D,_xlfn.XLOOKUP(C3834,'School Lookup'!B:B,'School Lookup'!D:D,_xlfn.XLOOKUP(C3834,'School Lookup'!C:C,'School Lookup'!D:D,0)))</f>
        <v>Anthony Bec Cmnty Primary</v>
      </c>
      <c r="C3834" t="s">
        <v>29</v>
      </c>
      <c r="D3834" t="s">
        <v>2410</v>
      </c>
      <c r="E3834" t="s">
        <v>16</v>
      </c>
      <c r="F3834" t="s">
        <v>734</v>
      </c>
      <c r="G3834" t="s">
        <v>229</v>
      </c>
      <c r="H3834" t="s">
        <v>318</v>
      </c>
      <c r="I3834" t="s">
        <v>980</v>
      </c>
      <c r="J3834" t="s">
        <v>981</v>
      </c>
      <c r="K3834" s="4">
        <v>46044</v>
      </c>
      <c r="L3834" s="5">
        <v>0.59892361111111114</v>
      </c>
      <c r="M3834" t="s">
        <v>953</v>
      </c>
      <c r="N3834" s="5">
        <v>1.6435185185185185E-3</v>
      </c>
      <c r="O3834" t="s">
        <v>982</v>
      </c>
      <c r="P3834">
        <v>0.17</v>
      </c>
      <c r="Q3834">
        <v>20</v>
      </c>
      <c r="R3834" t="s">
        <v>983</v>
      </c>
      <c r="S3834" t="s">
        <v>984</v>
      </c>
    </row>
    <row r="3835" spans="1:19" x14ac:dyDescent="0.25">
      <c r="A3835" s="54">
        <f>_xlfn.XLOOKUP(B3835,'School Lookup'!D:D,'School Lookup'!F:F,0)</f>
        <v>170692</v>
      </c>
      <c r="B3835" s="54" t="str">
        <f>_xlfn.XLOOKUP(C3835,'School Lookup'!A:A,'School Lookup'!D:D,_xlfn.XLOOKUP(C3835,'School Lookup'!B:B,'School Lookup'!D:D,_xlfn.XLOOKUP(C3835,'School Lookup'!C:C,'School Lookup'!D:D,0)))</f>
        <v>Anthony Bec Cmnty Primary</v>
      </c>
      <c r="C3835" t="s">
        <v>29</v>
      </c>
      <c r="D3835" t="s">
        <v>2414</v>
      </c>
      <c r="E3835" t="s">
        <v>16</v>
      </c>
      <c r="F3835" t="s">
        <v>734</v>
      </c>
      <c r="G3835" t="s">
        <v>229</v>
      </c>
      <c r="H3835" t="s">
        <v>318</v>
      </c>
      <c r="I3835" t="s">
        <v>980</v>
      </c>
      <c r="J3835" t="s">
        <v>959</v>
      </c>
      <c r="K3835" s="4">
        <v>46044</v>
      </c>
      <c r="L3835" s="5">
        <v>0.44215277777777778</v>
      </c>
      <c r="M3835" t="s">
        <v>953</v>
      </c>
      <c r="N3835" s="5">
        <v>4.1203703703703706E-3</v>
      </c>
      <c r="O3835" t="s">
        <v>1023</v>
      </c>
      <c r="P3835">
        <v>5.0999999999999997E-2</v>
      </c>
      <c r="Q3835">
        <v>20</v>
      </c>
      <c r="R3835" t="s">
        <v>1355</v>
      </c>
      <c r="S3835" t="s">
        <v>966</v>
      </c>
    </row>
    <row r="3836" spans="1:19" x14ac:dyDescent="0.25">
      <c r="A3836" s="54">
        <f>_xlfn.XLOOKUP(B3836,'School Lookup'!D:D,'School Lookup'!F:F,0)</f>
        <v>170692</v>
      </c>
      <c r="B3836" s="54" t="str">
        <f>_xlfn.XLOOKUP(C3836,'School Lookup'!A:A,'School Lookup'!D:D,_xlfn.XLOOKUP(C3836,'School Lookup'!B:B,'School Lookup'!D:D,_xlfn.XLOOKUP(C3836,'School Lookup'!C:C,'School Lookup'!D:D,0)))</f>
        <v>Anthony Bec Cmnty Primary</v>
      </c>
      <c r="C3836" t="s">
        <v>29</v>
      </c>
      <c r="D3836" t="s">
        <v>1539</v>
      </c>
      <c r="E3836" t="s">
        <v>16</v>
      </c>
      <c r="F3836" t="s">
        <v>734</v>
      </c>
      <c r="G3836" t="s">
        <v>229</v>
      </c>
      <c r="H3836" t="s">
        <v>318</v>
      </c>
      <c r="I3836" t="s">
        <v>980</v>
      </c>
      <c r="J3836" t="s">
        <v>959</v>
      </c>
      <c r="K3836" s="4">
        <v>46044</v>
      </c>
      <c r="L3836" s="5">
        <v>0.44770833333333332</v>
      </c>
      <c r="M3836" t="s">
        <v>953</v>
      </c>
      <c r="N3836" s="5">
        <v>4.1203703703703706E-3</v>
      </c>
      <c r="O3836" t="s">
        <v>1023</v>
      </c>
      <c r="P3836">
        <v>5.0999999999999997E-2</v>
      </c>
      <c r="Q3836">
        <v>20</v>
      </c>
      <c r="R3836" t="s">
        <v>978</v>
      </c>
      <c r="S3836" t="s">
        <v>966</v>
      </c>
    </row>
    <row r="3837" spans="1:19" x14ac:dyDescent="0.25">
      <c r="A3837" s="54">
        <f>_xlfn.XLOOKUP(B3837,'School Lookup'!D:D,'School Lookup'!F:F,0)</f>
        <v>170692</v>
      </c>
      <c r="B3837" s="54" t="str">
        <f>_xlfn.XLOOKUP(C3837,'School Lookup'!A:A,'School Lookup'!D:D,_xlfn.XLOOKUP(C3837,'School Lookup'!B:B,'School Lookup'!D:D,_xlfn.XLOOKUP(C3837,'School Lookup'!C:C,'School Lookup'!D:D,0)))</f>
        <v>Anthony Bec Cmnty Primary</v>
      </c>
      <c r="C3837" t="s">
        <v>29</v>
      </c>
      <c r="D3837" t="s">
        <v>2415</v>
      </c>
      <c r="E3837" t="s">
        <v>16</v>
      </c>
      <c r="F3837" t="s">
        <v>734</v>
      </c>
      <c r="G3837" t="s">
        <v>229</v>
      </c>
      <c r="H3837" t="s">
        <v>318</v>
      </c>
      <c r="I3837" t="s">
        <v>980</v>
      </c>
      <c r="J3837" t="s">
        <v>959</v>
      </c>
      <c r="K3837" s="4">
        <v>46044</v>
      </c>
      <c r="L3837" s="5">
        <v>0.49138888888888888</v>
      </c>
      <c r="M3837" t="s">
        <v>953</v>
      </c>
      <c r="N3837" s="5">
        <v>3.3912037037037036E-3</v>
      </c>
      <c r="O3837" t="s">
        <v>1023</v>
      </c>
      <c r="P3837">
        <v>4.2000000000000003E-2</v>
      </c>
      <c r="Q3837">
        <v>20</v>
      </c>
      <c r="R3837" t="s">
        <v>978</v>
      </c>
      <c r="S3837" t="s">
        <v>966</v>
      </c>
    </row>
    <row r="3838" spans="1:19" x14ac:dyDescent="0.25">
      <c r="A3838" s="54">
        <f>_xlfn.XLOOKUP(B3838,'School Lookup'!D:D,'School Lookup'!F:F,0)</f>
        <v>170692</v>
      </c>
      <c r="B3838" s="54" t="str">
        <f>_xlfn.XLOOKUP(C3838,'School Lookup'!A:A,'School Lookup'!D:D,_xlfn.XLOOKUP(C3838,'School Lookup'!B:B,'School Lookup'!D:D,_xlfn.XLOOKUP(C3838,'School Lookup'!C:C,'School Lookup'!D:D,0)))</f>
        <v>Anthony Bec Cmnty Primary</v>
      </c>
      <c r="C3838" t="s">
        <v>29</v>
      </c>
      <c r="D3838" t="s">
        <v>1036</v>
      </c>
      <c r="E3838" t="s">
        <v>16</v>
      </c>
      <c r="F3838" t="s">
        <v>734</v>
      </c>
      <c r="G3838" t="s">
        <v>229</v>
      </c>
      <c r="H3838" t="s">
        <v>318</v>
      </c>
      <c r="I3838" t="s">
        <v>980</v>
      </c>
      <c r="J3838" t="s">
        <v>959</v>
      </c>
      <c r="K3838" s="4">
        <v>46044</v>
      </c>
      <c r="L3838" s="5">
        <v>0.57341435185185186</v>
      </c>
      <c r="M3838" t="s">
        <v>953</v>
      </c>
      <c r="N3838" s="5">
        <v>8.7962962962962962E-4</v>
      </c>
      <c r="O3838" t="s">
        <v>1023</v>
      </c>
      <c r="P3838">
        <v>2.1999999999999999E-2</v>
      </c>
      <c r="Q3838">
        <v>20</v>
      </c>
      <c r="R3838" t="s">
        <v>978</v>
      </c>
      <c r="S3838" t="s">
        <v>966</v>
      </c>
    </row>
    <row r="3839" spans="1:19" x14ac:dyDescent="0.25">
      <c r="A3839" s="54">
        <f>_xlfn.XLOOKUP(B3839,'School Lookup'!D:D,'School Lookup'!F:F,0)</f>
        <v>170692</v>
      </c>
      <c r="B3839" s="54" t="str">
        <f>_xlfn.XLOOKUP(C3839,'School Lookup'!A:A,'School Lookup'!D:D,_xlfn.XLOOKUP(C3839,'School Lookup'!B:B,'School Lookup'!D:D,_xlfn.XLOOKUP(C3839,'School Lookup'!C:C,'School Lookup'!D:D,0)))</f>
        <v>Anthony Bec Cmnty Primary</v>
      </c>
      <c r="C3839" t="s">
        <v>29</v>
      </c>
      <c r="D3839" t="s">
        <v>1036</v>
      </c>
      <c r="E3839" t="s">
        <v>16</v>
      </c>
      <c r="F3839" t="s">
        <v>734</v>
      </c>
      <c r="G3839" t="s">
        <v>229</v>
      </c>
      <c r="H3839" t="s">
        <v>318</v>
      </c>
      <c r="I3839" t="s">
        <v>980</v>
      </c>
      <c r="J3839" t="s">
        <v>959</v>
      </c>
      <c r="K3839" s="4">
        <v>46044</v>
      </c>
      <c r="L3839" s="5">
        <v>0.57461805555555556</v>
      </c>
      <c r="M3839" t="s">
        <v>953</v>
      </c>
      <c r="N3839" s="5">
        <v>1.1921296296296296E-3</v>
      </c>
      <c r="O3839" t="s">
        <v>1023</v>
      </c>
      <c r="P3839">
        <v>2.1999999999999999E-2</v>
      </c>
      <c r="Q3839">
        <v>20</v>
      </c>
      <c r="R3839" t="s">
        <v>978</v>
      </c>
      <c r="S3839" t="s">
        <v>966</v>
      </c>
    </row>
    <row r="3840" spans="1:19" x14ac:dyDescent="0.25">
      <c r="A3840" s="54">
        <f>_xlfn.XLOOKUP(B3840,'School Lookup'!D:D,'School Lookup'!F:F,0)</f>
        <v>170692</v>
      </c>
      <c r="B3840" s="54" t="str">
        <f>_xlfn.XLOOKUP(C3840,'School Lookup'!A:A,'School Lookup'!D:D,_xlfn.XLOOKUP(C3840,'School Lookup'!B:B,'School Lookup'!D:D,_xlfn.XLOOKUP(C3840,'School Lookup'!C:C,'School Lookup'!D:D,0)))</f>
        <v>Anthony Bec Cmnty Primary</v>
      </c>
      <c r="C3840" t="s">
        <v>29</v>
      </c>
      <c r="D3840" t="s">
        <v>2079</v>
      </c>
      <c r="E3840" t="s">
        <v>16</v>
      </c>
      <c r="F3840" t="s">
        <v>734</v>
      </c>
      <c r="G3840" t="s">
        <v>229</v>
      </c>
      <c r="H3840" t="s">
        <v>318</v>
      </c>
      <c r="I3840" t="s">
        <v>980</v>
      </c>
      <c r="J3840" t="s">
        <v>959</v>
      </c>
      <c r="K3840" s="4">
        <v>46044</v>
      </c>
      <c r="L3840" s="5">
        <v>0.57818287037037042</v>
      </c>
      <c r="M3840" t="s">
        <v>953</v>
      </c>
      <c r="N3840" s="5">
        <v>3.5879629629629629E-4</v>
      </c>
      <c r="O3840" t="s">
        <v>1023</v>
      </c>
      <c r="P3840">
        <v>2.1999999999999999E-2</v>
      </c>
      <c r="Q3840">
        <v>20</v>
      </c>
      <c r="R3840" t="s">
        <v>978</v>
      </c>
      <c r="S3840" t="s">
        <v>966</v>
      </c>
    </row>
    <row r="3841" spans="1:19" x14ac:dyDescent="0.25">
      <c r="A3841" s="54">
        <f>_xlfn.XLOOKUP(B3841,'School Lookup'!D:D,'School Lookup'!F:F,0)</f>
        <v>170692</v>
      </c>
      <c r="B3841" s="54" t="str">
        <f>_xlfn.XLOOKUP(C3841,'School Lookup'!A:A,'School Lookup'!D:D,_xlfn.XLOOKUP(C3841,'School Lookup'!B:B,'School Lookup'!D:D,_xlfn.XLOOKUP(C3841,'School Lookup'!C:C,'School Lookup'!D:D,0)))</f>
        <v>Anthony Bec Cmnty Primary</v>
      </c>
      <c r="C3841" t="s">
        <v>29</v>
      </c>
      <c r="D3841" t="s">
        <v>1036</v>
      </c>
      <c r="E3841" t="s">
        <v>16</v>
      </c>
      <c r="F3841" t="s">
        <v>734</v>
      </c>
      <c r="G3841" t="s">
        <v>229</v>
      </c>
      <c r="H3841" t="s">
        <v>318</v>
      </c>
      <c r="I3841" t="s">
        <v>980</v>
      </c>
      <c r="J3841" t="s">
        <v>959</v>
      </c>
      <c r="K3841" s="4">
        <v>46044</v>
      </c>
      <c r="L3841" s="5">
        <v>0.5886689814814815</v>
      </c>
      <c r="M3841" t="s">
        <v>953</v>
      </c>
      <c r="N3841" s="5">
        <v>1.1342592592592593E-3</v>
      </c>
      <c r="O3841" t="s">
        <v>1023</v>
      </c>
      <c r="P3841">
        <v>2.1999999999999999E-2</v>
      </c>
      <c r="Q3841">
        <v>20</v>
      </c>
      <c r="R3841" t="s">
        <v>978</v>
      </c>
      <c r="S3841" t="s">
        <v>966</v>
      </c>
    </row>
    <row r="3842" spans="1:19" x14ac:dyDescent="0.25">
      <c r="A3842" s="54">
        <f>_xlfn.XLOOKUP(B3842,'School Lookup'!D:D,'School Lookup'!F:F,0)</f>
        <v>170692</v>
      </c>
      <c r="B3842" s="54" t="str">
        <f>_xlfn.XLOOKUP(C3842,'School Lookup'!A:A,'School Lookup'!D:D,_xlfn.XLOOKUP(C3842,'School Lookup'!B:B,'School Lookup'!D:D,_xlfn.XLOOKUP(C3842,'School Lookup'!C:C,'School Lookup'!D:D,0)))</f>
        <v>Anthony Bec Cmnty Primary</v>
      </c>
      <c r="C3842" t="s">
        <v>29</v>
      </c>
      <c r="D3842" t="s">
        <v>2079</v>
      </c>
      <c r="E3842" t="s">
        <v>16</v>
      </c>
      <c r="F3842" t="s">
        <v>734</v>
      </c>
      <c r="G3842" t="s">
        <v>229</v>
      </c>
      <c r="H3842" t="s">
        <v>318</v>
      </c>
      <c r="I3842" t="s">
        <v>980</v>
      </c>
      <c r="J3842" t="s">
        <v>959</v>
      </c>
      <c r="K3842" s="4">
        <v>46044</v>
      </c>
      <c r="L3842" s="5">
        <v>0.59</v>
      </c>
      <c r="M3842" t="s">
        <v>953</v>
      </c>
      <c r="N3842" s="5">
        <v>1.0648148148148149E-3</v>
      </c>
      <c r="O3842" t="s">
        <v>1023</v>
      </c>
      <c r="P3842">
        <v>2.1999999999999999E-2</v>
      </c>
      <c r="Q3842">
        <v>20</v>
      </c>
      <c r="R3842" t="s">
        <v>978</v>
      </c>
      <c r="S3842" t="s">
        <v>966</v>
      </c>
    </row>
    <row r="3843" spans="1:19" x14ac:dyDescent="0.25">
      <c r="A3843" s="54">
        <f>_xlfn.XLOOKUP(B3843,'School Lookup'!D:D,'School Lookup'!F:F,0)</f>
        <v>170692</v>
      </c>
      <c r="B3843" s="54" t="str">
        <f>_xlfn.XLOOKUP(C3843,'School Lookup'!A:A,'School Lookup'!D:D,_xlfn.XLOOKUP(C3843,'School Lookup'!B:B,'School Lookup'!D:D,_xlfn.XLOOKUP(C3843,'School Lookup'!C:C,'School Lookup'!D:D,0)))</f>
        <v>Anthony Bec Cmnty Primary</v>
      </c>
      <c r="C3843" t="s">
        <v>29</v>
      </c>
      <c r="D3843" t="s">
        <v>1539</v>
      </c>
      <c r="E3843" t="s">
        <v>16</v>
      </c>
      <c r="F3843" t="s">
        <v>734</v>
      </c>
      <c r="G3843" t="s">
        <v>229</v>
      </c>
      <c r="H3843" t="s">
        <v>318</v>
      </c>
      <c r="I3843" t="s">
        <v>980</v>
      </c>
      <c r="J3843" t="s">
        <v>959</v>
      </c>
      <c r="K3843" s="4">
        <v>46044</v>
      </c>
      <c r="L3843" s="5">
        <v>0.61766203703703704</v>
      </c>
      <c r="M3843" t="s">
        <v>953</v>
      </c>
      <c r="N3843" s="5">
        <v>6.3078703703703708E-3</v>
      </c>
      <c r="O3843" t="s">
        <v>1023</v>
      </c>
      <c r="P3843">
        <v>7.8E-2</v>
      </c>
      <c r="Q3843">
        <v>20</v>
      </c>
      <c r="R3843" t="s">
        <v>978</v>
      </c>
      <c r="S3843" t="s">
        <v>966</v>
      </c>
    </row>
    <row r="3844" spans="1:19" x14ac:dyDescent="0.25">
      <c r="A3844" s="54">
        <f>_xlfn.XLOOKUP(B3844,'School Lookup'!D:D,'School Lookup'!F:F,0)</f>
        <v>170692</v>
      </c>
      <c r="B3844" s="54" t="str">
        <f>_xlfn.XLOOKUP(C3844,'School Lookup'!A:A,'School Lookup'!D:D,_xlfn.XLOOKUP(C3844,'School Lookup'!B:B,'School Lookup'!D:D,_xlfn.XLOOKUP(C3844,'School Lookup'!C:C,'School Lookup'!D:D,0)))</f>
        <v>Anthony Bec Cmnty Primary</v>
      </c>
      <c r="C3844" t="s">
        <v>29</v>
      </c>
      <c r="D3844" t="s">
        <v>2231</v>
      </c>
      <c r="E3844" t="s">
        <v>16</v>
      </c>
      <c r="F3844" t="s">
        <v>734</v>
      </c>
      <c r="G3844" t="s">
        <v>229</v>
      </c>
      <c r="H3844" t="s">
        <v>318</v>
      </c>
      <c r="I3844" t="s">
        <v>980</v>
      </c>
      <c r="J3844" t="s">
        <v>959</v>
      </c>
      <c r="K3844" s="4">
        <v>46044</v>
      </c>
      <c r="L3844" s="5">
        <v>0.33953703703703703</v>
      </c>
      <c r="M3844" t="s">
        <v>953</v>
      </c>
      <c r="N3844" s="5">
        <v>4.1666666666666669E-4</v>
      </c>
      <c r="O3844" t="s">
        <v>960</v>
      </c>
      <c r="P3844">
        <v>2.1999999999999999E-2</v>
      </c>
      <c r="Q3844">
        <v>20</v>
      </c>
      <c r="R3844" t="s">
        <v>1071</v>
      </c>
      <c r="S3844" t="s">
        <v>966</v>
      </c>
    </row>
    <row r="3845" spans="1:19" x14ac:dyDescent="0.25">
      <c r="A3845" s="54">
        <f>_xlfn.XLOOKUP(B3845,'School Lookup'!D:D,'School Lookup'!F:F,0)</f>
        <v>170692</v>
      </c>
      <c r="B3845" s="54" t="str">
        <f>_xlfn.XLOOKUP(C3845,'School Lookup'!A:A,'School Lookup'!D:D,_xlfn.XLOOKUP(C3845,'School Lookup'!B:B,'School Lookup'!D:D,_xlfn.XLOOKUP(C3845,'School Lookup'!C:C,'School Lookup'!D:D,0)))</f>
        <v>Anthony Bec Cmnty Primary</v>
      </c>
      <c r="C3845" t="s">
        <v>29</v>
      </c>
      <c r="D3845" t="s">
        <v>2416</v>
      </c>
      <c r="E3845" t="s">
        <v>16</v>
      </c>
      <c r="F3845" t="s">
        <v>734</v>
      </c>
      <c r="G3845" t="s">
        <v>229</v>
      </c>
      <c r="H3845" t="s">
        <v>318</v>
      </c>
      <c r="I3845" t="s">
        <v>980</v>
      </c>
      <c r="J3845" t="s">
        <v>959</v>
      </c>
      <c r="K3845" s="4">
        <v>46044</v>
      </c>
      <c r="L3845" s="5">
        <v>0.39747685185185183</v>
      </c>
      <c r="M3845" t="s">
        <v>953</v>
      </c>
      <c r="N3845" s="5">
        <v>3.8194444444444446E-4</v>
      </c>
      <c r="O3845" t="s">
        <v>960</v>
      </c>
      <c r="P3845">
        <v>2.1999999999999999E-2</v>
      </c>
      <c r="Q3845">
        <v>20</v>
      </c>
      <c r="R3845" t="s">
        <v>1187</v>
      </c>
      <c r="S3845" t="s">
        <v>966</v>
      </c>
    </row>
    <row r="3846" spans="1:19" x14ac:dyDescent="0.25">
      <c r="A3846" s="54">
        <f>_xlfn.XLOOKUP(B3846,'School Lookup'!D:D,'School Lookup'!F:F,0)</f>
        <v>231471</v>
      </c>
      <c r="B3846" s="54" t="str">
        <f>_xlfn.XLOOKUP(C3846,'School Lookup'!A:A,'School Lookup'!D:D,_xlfn.XLOOKUP(C3846,'School Lookup'!B:B,'School Lookup'!D:D,_xlfn.XLOOKUP(C3846,'School Lookup'!C:C,'School Lookup'!D:D,0)))</f>
        <v>Leys Junior School</v>
      </c>
      <c r="C3846" t="s">
        <v>19</v>
      </c>
      <c r="D3846" t="s">
        <v>1238</v>
      </c>
      <c r="E3846" t="s">
        <v>16</v>
      </c>
      <c r="F3846" t="s">
        <v>734</v>
      </c>
      <c r="G3846" t="s">
        <v>217</v>
      </c>
      <c r="H3846" t="s">
        <v>842</v>
      </c>
      <c r="I3846" t="s">
        <v>980</v>
      </c>
      <c r="J3846" t="s">
        <v>981</v>
      </c>
      <c r="K3846" s="4">
        <v>46044</v>
      </c>
      <c r="L3846" s="5">
        <v>0.30261574074074077</v>
      </c>
      <c r="M3846" t="s">
        <v>953</v>
      </c>
      <c r="N3846" s="5">
        <v>6.3657407407407413E-4</v>
      </c>
      <c r="O3846" t="s">
        <v>982</v>
      </c>
      <c r="P3846">
        <v>0.14000000000000001</v>
      </c>
      <c r="Q3846">
        <v>20</v>
      </c>
      <c r="R3846" t="s">
        <v>989</v>
      </c>
      <c r="S3846" t="s">
        <v>990</v>
      </c>
    </row>
    <row r="3847" spans="1:19" x14ac:dyDescent="0.25">
      <c r="A3847" s="54">
        <f>_xlfn.XLOOKUP(B3847,'School Lookup'!D:D,'School Lookup'!F:F,0)</f>
        <v>231471</v>
      </c>
      <c r="B3847" s="54" t="str">
        <f>_xlfn.XLOOKUP(C3847,'School Lookup'!A:A,'School Lookup'!D:D,_xlfn.XLOOKUP(C3847,'School Lookup'!B:B,'School Lookup'!D:D,_xlfn.XLOOKUP(C3847,'School Lookup'!C:C,'School Lookup'!D:D,0)))</f>
        <v>Leys Junior School</v>
      </c>
      <c r="C3847" t="s">
        <v>19</v>
      </c>
      <c r="D3847" t="s">
        <v>2417</v>
      </c>
      <c r="E3847" t="s">
        <v>16</v>
      </c>
      <c r="F3847" t="s">
        <v>734</v>
      </c>
      <c r="G3847" t="s">
        <v>217</v>
      </c>
      <c r="H3847" t="s">
        <v>842</v>
      </c>
      <c r="I3847" t="s">
        <v>980</v>
      </c>
      <c r="J3847" t="s">
        <v>981</v>
      </c>
      <c r="K3847" s="4">
        <v>46044</v>
      </c>
      <c r="L3847" s="5">
        <v>0.30366898148148147</v>
      </c>
      <c r="M3847" t="s">
        <v>953</v>
      </c>
      <c r="N3847" s="5">
        <v>4.6296296296296294E-5</v>
      </c>
      <c r="O3847" t="s">
        <v>982</v>
      </c>
      <c r="P3847">
        <v>0.02</v>
      </c>
      <c r="Q3847">
        <v>20</v>
      </c>
      <c r="R3847" t="s">
        <v>998</v>
      </c>
      <c r="S3847" t="s">
        <v>987</v>
      </c>
    </row>
    <row r="3848" spans="1:19" x14ac:dyDescent="0.25">
      <c r="A3848" s="54">
        <f>_xlfn.XLOOKUP(B3848,'School Lookup'!D:D,'School Lookup'!F:F,0)</f>
        <v>231471</v>
      </c>
      <c r="B3848" s="54" t="str">
        <f>_xlfn.XLOOKUP(C3848,'School Lookup'!A:A,'School Lookup'!D:D,_xlfn.XLOOKUP(C3848,'School Lookup'!B:B,'School Lookup'!D:D,_xlfn.XLOOKUP(C3848,'School Lookup'!C:C,'School Lookup'!D:D,0)))</f>
        <v>Leys Junior School</v>
      </c>
      <c r="C3848" t="s">
        <v>19</v>
      </c>
      <c r="D3848" t="s">
        <v>1287</v>
      </c>
      <c r="E3848" t="s">
        <v>16</v>
      </c>
      <c r="F3848" t="s">
        <v>734</v>
      </c>
      <c r="G3848" t="s">
        <v>217</v>
      </c>
      <c r="H3848" t="s">
        <v>842</v>
      </c>
      <c r="I3848" t="s">
        <v>980</v>
      </c>
      <c r="J3848" t="s">
        <v>981</v>
      </c>
      <c r="K3848" s="4">
        <v>46044</v>
      </c>
      <c r="L3848" s="5">
        <v>0.3046875</v>
      </c>
      <c r="M3848" t="s">
        <v>953</v>
      </c>
      <c r="N3848" s="5">
        <v>3.7037037037037035E-4</v>
      </c>
      <c r="O3848" t="s">
        <v>982</v>
      </c>
      <c r="P3848">
        <v>0.04</v>
      </c>
      <c r="Q3848">
        <v>20</v>
      </c>
      <c r="R3848" t="s">
        <v>998</v>
      </c>
      <c r="S3848" t="s">
        <v>987</v>
      </c>
    </row>
    <row r="3849" spans="1:19" x14ac:dyDescent="0.25">
      <c r="A3849" s="54">
        <f>_xlfn.XLOOKUP(B3849,'School Lookup'!D:D,'School Lookup'!F:F,0)</f>
        <v>231471</v>
      </c>
      <c r="B3849" s="54" t="str">
        <f>_xlfn.XLOOKUP(C3849,'School Lookup'!A:A,'School Lookup'!D:D,_xlfn.XLOOKUP(C3849,'School Lookup'!B:B,'School Lookup'!D:D,_xlfn.XLOOKUP(C3849,'School Lookup'!C:C,'School Lookup'!D:D,0)))</f>
        <v>Leys Junior School</v>
      </c>
      <c r="C3849" t="s">
        <v>19</v>
      </c>
      <c r="D3849" t="s">
        <v>2418</v>
      </c>
      <c r="E3849" t="s">
        <v>16</v>
      </c>
      <c r="F3849" t="s">
        <v>734</v>
      </c>
      <c r="G3849" t="s">
        <v>217</v>
      </c>
      <c r="H3849" t="s">
        <v>842</v>
      </c>
      <c r="I3849" t="s">
        <v>980</v>
      </c>
      <c r="J3849" t="s">
        <v>981</v>
      </c>
      <c r="K3849" s="4">
        <v>46044</v>
      </c>
      <c r="L3849" s="5">
        <v>0.35287037037037039</v>
      </c>
      <c r="M3849" t="s">
        <v>953</v>
      </c>
      <c r="N3849" s="5">
        <v>3.5879629629629629E-4</v>
      </c>
      <c r="O3849" t="s">
        <v>982</v>
      </c>
      <c r="P3849">
        <v>0.08</v>
      </c>
      <c r="Q3849">
        <v>20</v>
      </c>
      <c r="R3849" t="s">
        <v>1074</v>
      </c>
      <c r="S3849" t="s">
        <v>990</v>
      </c>
    </row>
    <row r="3850" spans="1:19" x14ac:dyDescent="0.25">
      <c r="A3850" s="54">
        <f>_xlfn.XLOOKUP(B3850,'School Lookup'!D:D,'School Lookup'!F:F,0)</f>
        <v>231471</v>
      </c>
      <c r="B3850" s="54" t="str">
        <f>_xlfn.XLOOKUP(C3850,'School Lookup'!A:A,'School Lookup'!D:D,_xlfn.XLOOKUP(C3850,'School Lookup'!B:B,'School Lookup'!D:D,_xlfn.XLOOKUP(C3850,'School Lookup'!C:C,'School Lookup'!D:D,0)))</f>
        <v>Leys Junior School</v>
      </c>
      <c r="C3850" t="s">
        <v>19</v>
      </c>
      <c r="D3850" t="s">
        <v>2156</v>
      </c>
      <c r="E3850" t="s">
        <v>16</v>
      </c>
      <c r="F3850" t="s">
        <v>734</v>
      </c>
      <c r="G3850" t="s">
        <v>217</v>
      </c>
      <c r="H3850" t="s">
        <v>842</v>
      </c>
      <c r="I3850" t="s">
        <v>980</v>
      </c>
      <c r="J3850" t="s">
        <v>981</v>
      </c>
      <c r="K3850" s="4">
        <v>46044</v>
      </c>
      <c r="L3850" s="5">
        <v>0.3662037037037037</v>
      </c>
      <c r="M3850" t="s">
        <v>953</v>
      </c>
      <c r="N3850" s="5">
        <v>2.4305555555555555E-4</v>
      </c>
      <c r="O3850" t="s">
        <v>982</v>
      </c>
      <c r="P3850">
        <v>5.5E-2</v>
      </c>
      <c r="Q3850">
        <v>20</v>
      </c>
      <c r="R3850" t="s">
        <v>1074</v>
      </c>
      <c r="S3850" t="s">
        <v>990</v>
      </c>
    </row>
    <row r="3851" spans="1:19" x14ac:dyDescent="0.25">
      <c r="A3851" s="54">
        <f>_xlfn.XLOOKUP(B3851,'School Lookup'!D:D,'School Lookup'!F:F,0)</f>
        <v>231471</v>
      </c>
      <c r="B3851" s="54" t="str">
        <f>_xlfn.XLOOKUP(C3851,'School Lookup'!A:A,'School Lookup'!D:D,_xlfn.XLOOKUP(C3851,'School Lookup'!B:B,'School Lookup'!D:D,_xlfn.XLOOKUP(C3851,'School Lookup'!C:C,'School Lookup'!D:D,0)))</f>
        <v>Leys Junior School</v>
      </c>
      <c r="C3851" t="s">
        <v>19</v>
      </c>
      <c r="D3851" t="s">
        <v>1039</v>
      </c>
      <c r="E3851" t="s">
        <v>16</v>
      </c>
      <c r="F3851" t="s">
        <v>734</v>
      </c>
      <c r="G3851" t="s">
        <v>217</v>
      </c>
      <c r="H3851" t="s">
        <v>842</v>
      </c>
      <c r="I3851" t="s">
        <v>980</v>
      </c>
      <c r="J3851" t="s">
        <v>981</v>
      </c>
      <c r="K3851" s="4">
        <v>46044</v>
      </c>
      <c r="L3851" s="5">
        <v>0.38600694444444444</v>
      </c>
      <c r="M3851" t="s">
        <v>953</v>
      </c>
      <c r="N3851" s="5">
        <v>3.3564814814814812E-4</v>
      </c>
      <c r="O3851" t="s">
        <v>982</v>
      </c>
      <c r="P3851">
        <v>3.5999999999999997E-2</v>
      </c>
      <c r="Q3851">
        <v>20</v>
      </c>
      <c r="R3851" t="s">
        <v>983</v>
      </c>
      <c r="S3851" t="s">
        <v>984</v>
      </c>
    </row>
    <row r="3852" spans="1:19" x14ac:dyDescent="0.25">
      <c r="A3852" s="54">
        <f>_xlfn.XLOOKUP(B3852,'School Lookup'!D:D,'School Lookup'!F:F,0)</f>
        <v>231471</v>
      </c>
      <c r="B3852" s="54" t="str">
        <f>_xlfn.XLOOKUP(C3852,'School Lookup'!A:A,'School Lookup'!D:D,_xlfn.XLOOKUP(C3852,'School Lookup'!B:B,'School Lookup'!D:D,_xlfn.XLOOKUP(C3852,'School Lookup'!C:C,'School Lookup'!D:D,0)))</f>
        <v>Leys Junior School</v>
      </c>
      <c r="C3852" t="s">
        <v>19</v>
      </c>
      <c r="D3852" t="s">
        <v>2419</v>
      </c>
      <c r="E3852" t="s">
        <v>16</v>
      </c>
      <c r="F3852" t="s">
        <v>734</v>
      </c>
      <c r="G3852" t="s">
        <v>217</v>
      </c>
      <c r="H3852" t="s">
        <v>842</v>
      </c>
      <c r="I3852" t="s">
        <v>980</v>
      </c>
      <c r="J3852" t="s">
        <v>959</v>
      </c>
      <c r="K3852" s="4">
        <v>46044</v>
      </c>
      <c r="L3852" s="5">
        <v>0.36146990740740742</v>
      </c>
      <c r="M3852" t="s">
        <v>953</v>
      </c>
      <c r="N3852" s="5">
        <v>1.5625000000000001E-3</v>
      </c>
      <c r="O3852" t="s">
        <v>1023</v>
      </c>
      <c r="P3852">
        <v>2.1999999999999999E-2</v>
      </c>
      <c r="Q3852">
        <v>20</v>
      </c>
      <c r="R3852" t="s">
        <v>2420</v>
      </c>
      <c r="S3852" t="s">
        <v>966</v>
      </c>
    </row>
    <row r="3853" spans="1:19" x14ac:dyDescent="0.25">
      <c r="A3853" s="54">
        <f>_xlfn.XLOOKUP(B3853,'School Lookup'!D:D,'School Lookup'!F:F,0)</f>
        <v>585323</v>
      </c>
      <c r="B3853" s="54" t="str">
        <f>_xlfn.XLOOKUP(C3853,'School Lookup'!A:A,'School Lookup'!D:D,_xlfn.XLOOKUP(C3853,'School Lookup'!B:B,'School Lookup'!D:D,_xlfn.XLOOKUP(C3853,'School Lookup'!C:C,'School Lookup'!D:D,0)))</f>
        <v>Netherseal St Peters CE Controlled Primary School</v>
      </c>
      <c r="C3853" t="s">
        <v>26</v>
      </c>
      <c r="D3853" t="s">
        <v>1035</v>
      </c>
      <c r="E3853" t="s">
        <v>16</v>
      </c>
      <c r="F3853" t="s">
        <v>734</v>
      </c>
      <c r="G3853" t="s">
        <v>131</v>
      </c>
      <c r="H3853" t="s">
        <v>768</v>
      </c>
      <c r="I3853" t="s">
        <v>980</v>
      </c>
      <c r="J3853" t="s">
        <v>981</v>
      </c>
      <c r="K3853" s="4">
        <v>46044</v>
      </c>
      <c r="L3853" s="5">
        <v>0.40468749999999998</v>
      </c>
      <c r="M3853" t="s">
        <v>953</v>
      </c>
      <c r="N3853" s="5">
        <v>6.2500000000000001E-4</v>
      </c>
      <c r="O3853" t="s">
        <v>982</v>
      </c>
      <c r="P3853">
        <v>6.6000000000000003E-2</v>
      </c>
      <c r="Q3853">
        <v>20</v>
      </c>
      <c r="R3853" t="s">
        <v>998</v>
      </c>
      <c r="S3853" t="s">
        <v>987</v>
      </c>
    </row>
    <row r="3854" spans="1:19" x14ac:dyDescent="0.25">
      <c r="A3854" s="54">
        <f>_xlfn.XLOOKUP(B3854,'School Lookup'!D:D,'School Lookup'!F:F,0)</f>
        <v>585323</v>
      </c>
      <c r="B3854" s="54" t="str">
        <f>_xlfn.XLOOKUP(C3854,'School Lookup'!A:A,'School Lookup'!D:D,_xlfn.XLOOKUP(C3854,'School Lookup'!B:B,'School Lookup'!D:D,_xlfn.XLOOKUP(C3854,'School Lookup'!C:C,'School Lookup'!D:D,0)))</f>
        <v>Netherseal St Peters CE Controlled Primary School</v>
      </c>
      <c r="C3854" t="s">
        <v>26</v>
      </c>
      <c r="D3854" t="s">
        <v>2002</v>
      </c>
      <c r="E3854" t="s">
        <v>16</v>
      </c>
      <c r="F3854" t="s">
        <v>734</v>
      </c>
      <c r="G3854" t="s">
        <v>131</v>
      </c>
      <c r="H3854" t="s">
        <v>768</v>
      </c>
      <c r="I3854" t="s">
        <v>980</v>
      </c>
      <c r="J3854" t="s">
        <v>981</v>
      </c>
      <c r="K3854" s="4">
        <v>46044</v>
      </c>
      <c r="L3854" s="5">
        <v>0.64581018518518518</v>
      </c>
      <c r="M3854" t="s">
        <v>953</v>
      </c>
      <c r="N3854" s="5">
        <v>2.7777777777777778E-4</v>
      </c>
      <c r="O3854" t="s">
        <v>982</v>
      </c>
      <c r="P3854">
        <v>0.03</v>
      </c>
      <c r="Q3854">
        <v>20</v>
      </c>
      <c r="R3854" t="s">
        <v>983</v>
      </c>
      <c r="S3854" t="s">
        <v>984</v>
      </c>
    </row>
    <row r="3855" spans="1:19" x14ac:dyDescent="0.25">
      <c r="A3855" s="54">
        <f>_xlfn.XLOOKUP(B3855,'School Lookup'!D:D,'School Lookup'!F:F,0)</f>
        <v>585323</v>
      </c>
      <c r="B3855" s="54" t="str">
        <f>_xlfn.XLOOKUP(C3855,'School Lookup'!A:A,'School Lookup'!D:D,_xlfn.XLOOKUP(C3855,'School Lookup'!B:B,'School Lookup'!D:D,_xlfn.XLOOKUP(C3855,'School Lookup'!C:C,'School Lookup'!D:D,0)))</f>
        <v>Netherseal St Peters CE Controlled Primary School</v>
      </c>
      <c r="C3855" t="s">
        <v>26</v>
      </c>
      <c r="D3855" t="s">
        <v>2421</v>
      </c>
      <c r="E3855" t="s">
        <v>16</v>
      </c>
      <c r="F3855" t="s">
        <v>734</v>
      </c>
      <c r="G3855" t="s">
        <v>131</v>
      </c>
      <c r="H3855" t="s">
        <v>768</v>
      </c>
      <c r="I3855" t="s">
        <v>980</v>
      </c>
      <c r="J3855" t="s">
        <v>981</v>
      </c>
      <c r="K3855" s="4">
        <v>46044</v>
      </c>
      <c r="L3855" s="5">
        <v>0.7033449074074074</v>
      </c>
      <c r="M3855" t="s">
        <v>953</v>
      </c>
      <c r="N3855" s="5">
        <v>8.9120370370370373E-4</v>
      </c>
      <c r="O3855" t="s">
        <v>982</v>
      </c>
      <c r="P3855">
        <v>9.2999999999999999E-2</v>
      </c>
      <c r="Q3855">
        <v>20</v>
      </c>
      <c r="R3855" t="s">
        <v>998</v>
      </c>
      <c r="S3855" t="s">
        <v>987</v>
      </c>
    </row>
    <row r="3856" spans="1:19" x14ac:dyDescent="0.25">
      <c r="A3856" s="54">
        <f>_xlfn.XLOOKUP(B3856,'School Lookup'!D:D,'School Lookup'!F:F,0)</f>
        <v>231471</v>
      </c>
      <c r="B3856" s="54" t="str">
        <f>_xlfn.XLOOKUP(C3856,'School Lookup'!A:A,'School Lookup'!D:D,_xlfn.XLOOKUP(C3856,'School Lookup'!B:B,'School Lookup'!D:D,_xlfn.XLOOKUP(C3856,'School Lookup'!C:C,'School Lookup'!D:D,0)))</f>
        <v>Leys Junior School</v>
      </c>
      <c r="C3856" t="s">
        <v>19</v>
      </c>
      <c r="D3856" t="s">
        <v>1112</v>
      </c>
      <c r="E3856" t="s">
        <v>16</v>
      </c>
      <c r="F3856" t="s">
        <v>734</v>
      </c>
      <c r="G3856" t="s">
        <v>217</v>
      </c>
      <c r="H3856" t="s">
        <v>842</v>
      </c>
      <c r="I3856" t="s">
        <v>980</v>
      </c>
      <c r="J3856" t="s">
        <v>959</v>
      </c>
      <c r="K3856" s="4">
        <v>46044</v>
      </c>
      <c r="L3856" s="5">
        <v>0.35939814814814813</v>
      </c>
      <c r="M3856" t="s">
        <v>953</v>
      </c>
      <c r="N3856" s="5">
        <v>1.1111111111111111E-3</v>
      </c>
      <c r="O3856" t="s">
        <v>960</v>
      </c>
      <c r="P3856">
        <v>2.1999999999999999E-2</v>
      </c>
      <c r="Q3856">
        <v>20</v>
      </c>
      <c r="R3856" t="s">
        <v>978</v>
      </c>
      <c r="S3856" t="s">
        <v>966</v>
      </c>
    </row>
    <row r="3857" spans="1:19" x14ac:dyDescent="0.25">
      <c r="A3857" s="54">
        <f>_xlfn.XLOOKUP(B3857,'School Lookup'!D:D,'School Lookup'!F:F,0)</f>
        <v>231471</v>
      </c>
      <c r="B3857" s="54" t="str">
        <f>_xlfn.XLOOKUP(C3857,'School Lookup'!A:A,'School Lookup'!D:D,_xlfn.XLOOKUP(C3857,'School Lookup'!B:B,'School Lookup'!D:D,_xlfn.XLOOKUP(C3857,'School Lookup'!C:C,'School Lookup'!D:D,0)))</f>
        <v>Leys Junior School</v>
      </c>
      <c r="C3857" t="s">
        <v>19</v>
      </c>
      <c r="D3857" t="s">
        <v>1097</v>
      </c>
      <c r="E3857" t="s">
        <v>16</v>
      </c>
      <c r="F3857" t="s">
        <v>734</v>
      </c>
      <c r="G3857" t="s">
        <v>217</v>
      </c>
      <c r="H3857" t="s">
        <v>842</v>
      </c>
      <c r="I3857" t="s">
        <v>980</v>
      </c>
      <c r="J3857" t="s">
        <v>959</v>
      </c>
      <c r="K3857" s="4">
        <v>46044</v>
      </c>
      <c r="L3857" s="5">
        <v>0.36912037037037038</v>
      </c>
      <c r="M3857" t="s">
        <v>953</v>
      </c>
      <c r="N3857" s="5">
        <v>5.4050925925925924E-3</v>
      </c>
      <c r="O3857" t="s">
        <v>960</v>
      </c>
      <c r="P3857">
        <v>6.7000000000000004E-2</v>
      </c>
      <c r="Q3857">
        <v>20</v>
      </c>
      <c r="R3857" t="s">
        <v>978</v>
      </c>
      <c r="S3857" t="s">
        <v>966</v>
      </c>
    </row>
    <row r="3858" spans="1:19" x14ac:dyDescent="0.25">
      <c r="A3858" s="54">
        <f>_xlfn.XLOOKUP(B3858,'School Lookup'!D:D,'School Lookup'!F:F,0)</f>
        <v>231471</v>
      </c>
      <c r="B3858" s="54" t="str">
        <f>_xlfn.XLOOKUP(C3858,'School Lookup'!A:A,'School Lookup'!D:D,_xlfn.XLOOKUP(C3858,'School Lookup'!B:B,'School Lookup'!D:D,_xlfn.XLOOKUP(C3858,'School Lookup'!C:C,'School Lookup'!D:D,0)))</f>
        <v>Leys Junior School</v>
      </c>
      <c r="C3858" t="s">
        <v>19</v>
      </c>
      <c r="D3858" t="s">
        <v>1112</v>
      </c>
      <c r="E3858" t="s">
        <v>16</v>
      </c>
      <c r="F3858" t="s">
        <v>734</v>
      </c>
      <c r="G3858" t="s">
        <v>217</v>
      </c>
      <c r="H3858" t="s">
        <v>842</v>
      </c>
      <c r="I3858" t="s">
        <v>980</v>
      </c>
      <c r="J3858" t="s">
        <v>959</v>
      </c>
      <c r="K3858" s="4">
        <v>46044</v>
      </c>
      <c r="L3858" s="5">
        <v>0.39119212962962963</v>
      </c>
      <c r="M3858" t="s">
        <v>953</v>
      </c>
      <c r="N3858" s="5">
        <v>1.7592592592592592E-3</v>
      </c>
      <c r="O3858" t="s">
        <v>960</v>
      </c>
      <c r="P3858">
        <v>2.1999999999999999E-2</v>
      </c>
      <c r="Q3858">
        <v>20</v>
      </c>
      <c r="R3858" t="s">
        <v>978</v>
      </c>
      <c r="S3858" t="s">
        <v>966</v>
      </c>
    </row>
    <row r="3859" spans="1:19" x14ac:dyDescent="0.25">
      <c r="A3859" s="54">
        <f>_xlfn.XLOOKUP(B3859,'School Lookup'!D:D,'School Lookup'!F:F,0)</f>
        <v>231471</v>
      </c>
      <c r="B3859" s="54" t="str">
        <f>_xlfn.XLOOKUP(C3859,'School Lookup'!A:A,'School Lookup'!D:D,_xlfn.XLOOKUP(C3859,'School Lookup'!B:B,'School Lookup'!D:D,_xlfn.XLOOKUP(C3859,'School Lookup'!C:C,'School Lookup'!D:D,0)))</f>
        <v>Leys Junior School</v>
      </c>
      <c r="C3859" t="s">
        <v>19</v>
      </c>
      <c r="D3859" t="s">
        <v>1112</v>
      </c>
      <c r="E3859" t="s">
        <v>16</v>
      </c>
      <c r="F3859" t="s">
        <v>734</v>
      </c>
      <c r="G3859" t="s">
        <v>217</v>
      </c>
      <c r="H3859" t="s">
        <v>842</v>
      </c>
      <c r="I3859" t="s">
        <v>980</v>
      </c>
      <c r="J3859" t="s">
        <v>959</v>
      </c>
      <c r="K3859" s="4">
        <v>46044</v>
      </c>
      <c r="L3859" s="5">
        <v>0.52339120370370373</v>
      </c>
      <c r="M3859" t="s">
        <v>953</v>
      </c>
      <c r="N3859" s="5">
        <v>9.3749999999999997E-4</v>
      </c>
      <c r="O3859" t="s">
        <v>960</v>
      </c>
      <c r="P3859">
        <v>2.1999999999999999E-2</v>
      </c>
      <c r="Q3859">
        <v>20</v>
      </c>
      <c r="R3859" t="s">
        <v>978</v>
      </c>
      <c r="S3859" t="s">
        <v>966</v>
      </c>
    </row>
    <row r="3860" spans="1:19" x14ac:dyDescent="0.25">
      <c r="A3860" s="54">
        <f>_xlfn.XLOOKUP(B3860,'School Lookup'!D:D,'School Lookup'!F:F,0)</f>
        <v>231471</v>
      </c>
      <c r="B3860" s="54" t="str">
        <f>_xlfn.XLOOKUP(C3860,'School Lookup'!A:A,'School Lookup'!D:D,_xlfn.XLOOKUP(C3860,'School Lookup'!B:B,'School Lookup'!D:D,_xlfn.XLOOKUP(C3860,'School Lookup'!C:C,'School Lookup'!D:D,0)))</f>
        <v>Leys Junior School</v>
      </c>
      <c r="C3860" t="s">
        <v>19</v>
      </c>
      <c r="D3860" t="s">
        <v>1112</v>
      </c>
      <c r="E3860" t="s">
        <v>16</v>
      </c>
      <c r="F3860" t="s">
        <v>734</v>
      </c>
      <c r="G3860" t="s">
        <v>217</v>
      </c>
      <c r="H3860" t="s">
        <v>842</v>
      </c>
      <c r="I3860" t="s">
        <v>980</v>
      </c>
      <c r="J3860" t="s">
        <v>959</v>
      </c>
      <c r="K3860" s="4">
        <v>46044</v>
      </c>
      <c r="L3860" s="5">
        <v>0.61790509259259263</v>
      </c>
      <c r="M3860" t="s">
        <v>953</v>
      </c>
      <c r="N3860" s="5">
        <v>1.3194444444444445E-3</v>
      </c>
      <c r="O3860" t="s">
        <v>960</v>
      </c>
      <c r="P3860">
        <v>2.1999999999999999E-2</v>
      </c>
      <c r="Q3860">
        <v>20</v>
      </c>
      <c r="R3860" t="s">
        <v>978</v>
      </c>
      <c r="S3860" t="s">
        <v>966</v>
      </c>
    </row>
    <row r="3861" spans="1:19" x14ac:dyDescent="0.25">
      <c r="A3861" s="54">
        <f>_xlfn.XLOOKUP(B3861,'School Lookup'!D:D,'School Lookup'!F:F,0)</f>
        <v>231471</v>
      </c>
      <c r="B3861" s="54" t="str">
        <f>_xlfn.XLOOKUP(C3861,'School Lookup'!A:A,'School Lookup'!D:D,_xlfn.XLOOKUP(C3861,'School Lookup'!B:B,'School Lookup'!D:D,_xlfn.XLOOKUP(C3861,'School Lookup'!C:C,'School Lookup'!D:D,0)))</f>
        <v>Leys Junior School</v>
      </c>
      <c r="C3861" t="s">
        <v>19</v>
      </c>
      <c r="D3861" t="s">
        <v>2422</v>
      </c>
      <c r="E3861" t="s">
        <v>16</v>
      </c>
      <c r="F3861" t="s">
        <v>734</v>
      </c>
      <c r="G3861" t="s">
        <v>217</v>
      </c>
      <c r="H3861" t="s">
        <v>842</v>
      </c>
      <c r="I3861" t="s">
        <v>980</v>
      </c>
      <c r="J3861" t="s">
        <v>959</v>
      </c>
      <c r="K3861" s="4">
        <v>46044</v>
      </c>
      <c r="L3861" s="5">
        <v>0.63776620370370374</v>
      </c>
      <c r="M3861" t="s">
        <v>953</v>
      </c>
      <c r="N3861" s="5">
        <v>1.9444444444444444E-3</v>
      </c>
      <c r="O3861" t="s">
        <v>960</v>
      </c>
      <c r="P3861">
        <v>2.4E-2</v>
      </c>
      <c r="Q3861">
        <v>20</v>
      </c>
      <c r="R3861" t="s">
        <v>1793</v>
      </c>
      <c r="S3861" t="s">
        <v>966</v>
      </c>
    </row>
    <row r="3862" spans="1:19" x14ac:dyDescent="0.25">
      <c r="A3862" s="54">
        <f>_xlfn.XLOOKUP(B3862,'School Lookup'!D:D,'School Lookup'!F:F,0)</f>
        <v>585323</v>
      </c>
      <c r="B3862" s="54" t="str">
        <f>_xlfn.XLOOKUP(C3862,'School Lookup'!A:A,'School Lookup'!D:D,_xlfn.XLOOKUP(C3862,'School Lookup'!B:B,'School Lookup'!D:D,_xlfn.XLOOKUP(C3862,'School Lookup'!C:C,'School Lookup'!D:D,0)))</f>
        <v>Netherseal St Peters CE Controlled Primary School</v>
      </c>
      <c r="C3862" t="s">
        <v>26</v>
      </c>
      <c r="D3862" t="s">
        <v>2423</v>
      </c>
      <c r="E3862" t="s">
        <v>16</v>
      </c>
      <c r="F3862" t="s">
        <v>734</v>
      </c>
      <c r="G3862" t="s">
        <v>131</v>
      </c>
      <c r="H3862" t="s">
        <v>768</v>
      </c>
      <c r="I3862" t="s">
        <v>980</v>
      </c>
      <c r="J3862" t="s">
        <v>959</v>
      </c>
      <c r="K3862" s="4">
        <v>46044</v>
      </c>
      <c r="L3862" s="5">
        <v>0.69748842592592597</v>
      </c>
      <c r="M3862" t="s">
        <v>953</v>
      </c>
      <c r="N3862" s="5">
        <v>1.1689814814814816E-3</v>
      </c>
      <c r="O3862" t="s">
        <v>960</v>
      </c>
      <c r="P3862">
        <v>2.1999999999999999E-2</v>
      </c>
      <c r="Q3862">
        <v>20</v>
      </c>
      <c r="R3862" t="s">
        <v>1195</v>
      </c>
      <c r="S3862" t="s">
        <v>966</v>
      </c>
    </row>
    <row r="3863" spans="1:19" x14ac:dyDescent="0.25">
      <c r="A3863" s="54">
        <f>_xlfn.XLOOKUP(B3863,'School Lookup'!D:D,'School Lookup'!F:F,0)</f>
        <v>819500</v>
      </c>
      <c r="B3863" s="54" t="str">
        <f>_xlfn.XLOOKUP(C3863,'School Lookup'!A:A,'School Lookup'!D:D,_xlfn.XLOOKUP(C3863,'School Lookup'!B:B,'School Lookup'!D:D,_xlfn.XLOOKUP(C3863,'School Lookup'!C:C,'School Lookup'!D:D,0)))</f>
        <v>Tansley Primary School</v>
      </c>
      <c r="C3863" t="s">
        <v>30</v>
      </c>
      <c r="D3863" t="s">
        <v>2424</v>
      </c>
      <c r="E3863" t="s">
        <v>16</v>
      </c>
      <c r="F3863" t="s">
        <v>734</v>
      </c>
      <c r="G3863" t="s">
        <v>223</v>
      </c>
      <c r="H3863" t="s">
        <v>302</v>
      </c>
      <c r="I3863" t="s">
        <v>980</v>
      </c>
      <c r="J3863" t="s">
        <v>981</v>
      </c>
      <c r="K3863" s="4">
        <v>46045</v>
      </c>
      <c r="L3863" s="5">
        <v>0.46765046296296298</v>
      </c>
      <c r="M3863" t="s">
        <v>953</v>
      </c>
      <c r="N3863" s="5">
        <v>3.5879629629629629E-4</v>
      </c>
      <c r="O3863" t="s">
        <v>982</v>
      </c>
      <c r="P3863">
        <v>3.7999999999999999E-2</v>
      </c>
      <c r="Q3863">
        <v>20</v>
      </c>
      <c r="R3863" t="s">
        <v>983</v>
      </c>
      <c r="S3863" t="s">
        <v>984</v>
      </c>
    </row>
    <row r="3864" spans="1:19" x14ac:dyDescent="0.25">
      <c r="A3864" s="54">
        <f>_xlfn.XLOOKUP(B3864,'School Lookup'!D:D,'School Lookup'!F:F,0)</f>
        <v>819500</v>
      </c>
      <c r="B3864" s="54" t="str">
        <f>_xlfn.XLOOKUP(C3864,'School Lookup'!A:A,'School Lookup'!D:D,_xlfn.XLOOKUP(C3864,'School Lookup'!B:B,'School Lookup'!D:D,_xlfn.XLOOKUP(C3864,'School Lookup'!C:C,'School Lookup'!D:D,0)))</f>
        <v>Tansley Primary School</v>
      </c>
      <c r="C3864" t="s">
        <v>30</v>
      </c>
      <c r="D3864" t="s">
        <v>2333</v>
      </c>
      <c r="E3864" t="s">
        <v>16</v>
      </c>
      <c r="F3864" t="s">
        <v>734</v>
      </c>
      <c r="G3864" t="s">
        <v>223</v>
      </c>
      <c r="H3864" t="s">
        <v>302</v>
      </c>
      <c r="I3864" t="s">
        <v>980</v>
      </c>
      <c r="J3864" t="s">
        <v>981</v>
      </c>
      <c r="K3864" s="4">
        <v>46045</v>
      </c>
      <c r="L3864" s="5">
        <v>0.52789351851851851</v>
      </c>
      <c r="M3864" t="s">
        <v>953</v>
      </c>
      <c r="N3864" s="5">
        <v>2.3611111111111111E-3</v>
      </c>
      <c r="O3864" t="s">
        <v>982</v>
      </c>
      <c r="P3864">
        <v>0.24299999999999999</v>
      </c>
      <c r="Q3864">
        <v>20</v>
      </c>
      <c r="R3864" t="s">
        <v>993</v>
      </c>
      <c r="S3864" t="s">
        <v>994</v>
      </c>
    </row>
    <row r="3865" spans="1:19" x14ac:dyDescent="0.25">
      <c r="A3865" s="54">
        <f>_xlfn.XLOOKUP(B3865,'School Lookup'!D:D,'School Lookup'!F:F,0)</f>
        <v>819500</v>
      </c>
      <c r="B3865" s="54" t="str">
        <f>_xlfn.XLOOKUP(C3865,'School Lookup'!A:A,'School Lookup'!D:D,_xlfn.XLOOKUP(C3865,'School Lookup'!B:B,'School Lookup'!D:D,_xlfn.XLOOKUP(C3865,'School Lookup'!C:C,'School Lookup'!D:D,0)))</f>
        <v>Tansley Primary School</v>
      </c>
      <c r="C3865" t="s">
        <v>30</v>
      </c>
      <c r="D3865" t="s">
        <v>1663</v>
      </c>
      <c r="E3865" t="s">
        <v>16</v>
      </c>
      <c r="F3865" t="s">
        <v>734</v>
      </c>
      <c r="G3865" t="s">
        <v>223</v>
      </c>
      <c r="H3865" t="s">
        <v>302</v>
      </c>
      <c r="I3865" t="s">
        <v>980</v>
      </c>
      <c r="J3865" t="s">
        <v>981</v>
      </c>
      <c r="K3865" s="4">
        <v>46045</v>
      </c>
      <c r="L3865" s="5">
        <v>0.5309490740740741</v>
      </c>
      <c r="M3865" t="s">
        <v>953</v>
      </c>
      <c r="N3865" s="5">
        <v>1.4004629629629629E-3</v>
      </c>
      <c r="O3865" t="s">
        <v>982</v>
      </c>
      <c r="P3865">
        <v>0.14499999999999999</v>
      </c>
      <c r="Q3865">
        <v>20</v>
      </c>
      <c r="R3865" t="s">
        <v>1006</v>
      </c>
      <c r="S3865" t="s">
        <v>994</v>
      </c>
    </row>
    <row r="3866" spans="1:19" x14ac:dyDescent="0.25">
      <c r="A3866" s="54">
        <f>_xlfn.XLOOKUP(B3866,'School Lookup'!D:D,'School Lookup'!F:F,0)</f>
        <v>819500</v>
      </c>
      <c r="B3866" s="54" t="str">
        <f>_xlfn.XLOOKUP(C3866,'School Lookup'!A:A,'School Lookup'!D:D,_xlfn.XLOOKUP(C3866,'School Lookup'!B:B,'School Lookup'!D:D,_xlfn.XLOOKUP(C3866,'School Lookup'!C:C,'School Lookup'!D:D,0)))</f>
        <v>Tansley Primary School</v>
      </c>
      <c r="C3866" t="s">
        <v>30</v>
      </c>
      <c r="D3866" t="s">
        <v>1663</v>
      </c>
      <c r="E3866" t="s">
        <v>16</v>
      </c>
      <c r="F3866" t="s">
        <v>734</v>
      </c>
      <c r="G3866" t="s">
        <v>223</v>
      </c>
      <c r="H3866" t="s">
        <v>302</v>
      </c>
      <c r="I3866" t="s">
        <v>980</v>
      </c>
      <c r="J3866" t="s">
        <v>981</v>
      </c>
      <c r="K3866" s="4">
        <v>46045</v>
      </c>
      <c r="L3866" s="5">
        <v>0.56608796296296293</v>
      </c>
      <c r="M3866" t="s">
        <v>953</v>
      </c>
      <c r="N3866" s="5">
        <v>2.5925925925925925E-3</v>
      </c>
      <c r="O3866" t="s">
        <v>982</v>
      </c>
      <c r="P3866">
        <v>0.26700000000000002</v>
      </c>
      <c r="Q3866">
        <v>20</v>
      </c>
      <c r="R3866" t="s">
        <v>1006</v>
      </c>
      <c r="S3866" t="s">
        <v>994</v>
      </c>
    </row>
    <row r="3867" spans="1:19" x14ac:dyDescent="0.25">
      <c r="A3867" s="54">
        <f>_xlfn.XLOOKUP(B3867,'School Lookup'!D:D,'School Lookup'!F:F,0)</f>
        <v>819500</v>
      </c>
      <c r="B3867" s="54" t="str">
        <f>_xlfn.XLOOKUP(C3867,'School Lookup'!A:A,'School Lookup'!D:D,_xlfn.XLOOKUP(C3867,'School Lookup'!B:B,'School Lookup'!D:D,_xlfn.XLOOKUP(C3867,'School Lookup'!C:C,'School Lookup'!D:D,0)))</f>
        <v>Tansley Primary School</v>
      </c>
      <c r="C3867" t="s">
        <v>30</v>
      </c>
      <c r="D3867" t="s">
        <v>1013</v>
      </c>
      <c r="E3867" t="s">
        <v>16</v>
      </c>
      <c r="F3867" t="s">
        <v>734</v>
      </c>
      <c r="G3867" t="s">
        <v>223</v>
      </c>
      <c r="H3867" t="s">
        <v>302</v>
      </c>
      <c r="I3867" t="s">
        <v>980</v>
      </c>
      <c r="J3867" t="s">
        <v>981</v>
      </c>
      <c r="K3867" s="4">
        <v>46045</v>
      </c>
      <c r="L3867" s="5">
        <v>0.58542824074074074</v>
      </c>
      <c r="M3867" t="s">
        <v>953</v>
      </c>
      <c r="N3867" s="5">
        <v>5.3240740740740744E-4</v>
      </c>
      <c r="O3867" t="s">
        <v>982</v>
      </c>
      <c r="P3867">
        <v>5.6000000000000001E-2</v>
      </c>
      <c r="Q3867">
        <v>20</v>
      </c>
      <c r="R3867" t="s">
        <v>983</v>
      </c>
      <c r="S3867" t="s">
        <v>984</v>
      </c>
    </row>
    <row r="3868" spans="1:19" x14ac:dyDescent="0.25">
      <c r="A3868" s="54">
        <f>_xlfn.XLOOKUP(B3868,'School Lookup'!D:D,'School Lookup'!F:F,0)</f>
        <v>819500</v>
      </c>
      <c r="B3868" s="54" t="str">
        <f>_xlfn.XLOOKUP(C3868,'School Lookup'!A:A,'School Lookup'!D:D,_xlfn.XLOOKUP(C3868,'School Lookup'!B:B,'School Lookup'!D:D,_xlfn.XLOOKUP(C3868,'School Lookup'!C:C,'School Lookup'!D:D,0)))</f>
        <v>Tansley Primary School</v>
      </c>
      <c r="C3868" t="s">
        <v>30</v>
      </c>
      <c r="D3868" t="s">
        <v>1662</v>
      </c>
      <c r="E3868" t="s">
        <v>16</v>
      </c>
      <c r="F3868" t="s">
        <v>734</v>
      </c>
      <c r="G3868" t="s">
        <v>223</v>
      </c>
      <c r="H3868" t="s">
        <v>302</v>
      </c>
      <c r="I3868" t="s">
        <v>980</v>
      </c>
      <c r="J3868" t="s">
        <v>981</v>
      </c>
      <c r="K3868" s="4">
        <v>46045</v>
      </c>
      <c r="L3868" s="5">
        <v>0.62348379629629624</v>
      </c>
      <c r="M3868" t="s">
        <v>953</v>
      </c>
      <c r="N3868" s="5">
        <v>3.4722222222222222E-5</v>
      </c>
      <c r="O3868" t="s">
        <v>982</v>
      </c>
      <c r="P3868">
        <v>0.02</v>
      </c>
      <c r="Q3868">
        <v>20</v>
      </c>
      <c r="R3868" t="s">
        <v>983</v>
      </c>
      <c r="S3868" t="s">
        <v>984</v>
      </c>
    </row>
    <row r="3869" spans="1:19" x14ac:dyDescent="0.25">
      <c r="A3869" s="54">
        <f>_xlfn.XLOOKUP(B3869,'School Lookup'!D:D,'School Lookup'!F:F,0)</f>
        <v>819500</v>
      </c>
      <c r="B3869" s="54" t="str">
        <f>_xlfn.XLOOKUP(C3869,'School Lookup'!A:A,'School Lookup'!D:D,_xlfn.XLOOKUP(C3869,'School Lookup'!B:B,'School Lookup'!D:D,_xlfn.XLOOKUP(C3869,'School Lookup'!C:C,'School Lookup'!D:D,0)))</f>
        <v>Tansley Primary School</v>
      </c>
      <c r="C3869" t="s">
        <v>30</v>
      </c>
      <c r="D3869" t="s">
        <v>1022</v>
      </c>
      <c r="E3869" t="s">
        <v>16</v>
      </c>
      <c r="F3869" t="s">
        <v>734</v>
      </c>
      <c r="G3869" t="s">
        <v>223</v>
      </c>
      <c r="H3869" t="s">
        <v>302</v>
      </c>
      <c r="I3869" t="s">
        <v>980</v>
      </c>
      <c r="J3869" t="s">
        <v>959</v>
      </c>
      <c r="K3869" s="4">
        <v>46045</v>
      </c>
      <c r="L3869" s="5">
        <v>0.27015046296296297</v>
      </c>
      <c r="M3869" t="s">
        <v>953</v>
      </c>
      <c r="N3869" s="5">
        <v>2.3148148148148149E-4</v>
      </c>
      <c r="O3869" t="s">
        <v>1023</v>
      </c>
      <c r="P3869">
        <v>2.1999999999999999E-2</v>
      </c>
      <c r="Q3869">
        <v>20</v>
      </c>
      <c r="R3869" t="s">
        <v>1024</v>
      </c>
      <c r="S3869" t="s">
        <v>966</v>
      </c>
    </row>
    <row r="3870" spans="1:19" x14ac:dyDescent="0.25">
      <c r="A3870" s="54">
        <f>_xlfn.XLOOKUP(B3870,'School Lookup'!D:D,'School Lookup'!F:F,0)</f>
        <v>819500</v>
      </c>
      <c r="B3870" s="54" t="str">
        <f>_xlfn.XLOOKUP(C3870,'School Lookup'!A:A,'School Lookup'!D:D,_xlfn.XLOOKUP(C3870,'School Lookup'!B:B,'School Lookup'!D:D,_xlfn.XLOOKUP(C3870,'School Lookup'!C:C,'School Lookup'!D:D,0)))</f>
        <v>Tansley Primary School</v>
      </c>
      <c r="C3870" t="s">
        <v>30</v>
      </c>
      <c r="D3870" t="s">
        <v>1022</v>
      </c>
      <c r="E3870" t="s">
        <v>16</v>
      </c>
      <c r="F3870" t="s">
        <v>734</v>
      </c>
      <c r="G3870" t="s">
        <v>223</v>
      </c>
      <c r="H3870" t="s">
        <v>302</v>
      </c>
      <c r="I3870" t="s">
        <v>980</v>
      </c>
      <c r="J3870" t="s">
        <v>959</v>
      </c>
      <c r="K3870" s="4">
        <v>46045</v>
      </c>
      <c r="L3870" s="5">
        <v>0.73412037037037037</v>
      </c>
      <c r="M3870" t="s">
        <v>953</v>
      </c>
      <c r="N3870" s="5">
        <v>2.4305555555555555E-4</v>
      </c>
      <c r="O3870" t="s">
        <v>1023</v>
      </c>
      <c r="P3870">
        <v>2.1999999999999999E-2</v>
      </c>
      <c r="Q3870">
        <v>20</v>
      </c>
      <c r="R3870" t="s">
        <v>1024</v>
      </c>
      <c r="S3870" t="s">
        <v>966</v>
      </c>
    </row>
    <row r="3871" spans="1:19" x14ac:dyDescent="0.25">
      <c r="A3871" s="54">
        <f>_xlfn.XLOOKUP(B3871,'School Lookup'!D:D,'School Lookup'!F:F,0)</f>
        <v>823392</v>
      </c>
      <c r="B3871" s="54" t="str">
        <f>_xlfn.XLOOKUP(C3871,'School Lookup'!A:A,'School Lookup'!D:D,_xlfn.XLOOKUP(C3871,'School Lookup'!B:B,'School Lookup'!D:D,_xlfn.XLOOKUP(C3871,'School Lookup'!C:C,'School Lookup'!D:D,0)))</f>
        <v>Fitz Herbert C of E VA Primary School</v>
      </c>
      <c r="C3871" t="s">
        <v>18</v>
      </c>
      <c r="D3871" t="s">
        <v>2425</v>
      </c>
      <c r="E3871" t="s">
        <v>16</v>
      </c>
      <c r="F3871" t="s">
        <v>734</v>
      </c>
      <c r="G3871" t="s">
        <v>134</v>
      </c>
      <c r="H3871" t="s">
        <v>347</v>
      </c>
      <c r="I3871" t="s">
        <v>958</v>
      </c>
      <c r="J3871" t="s">
        <v>981</v>
      </c>
      <c r="K3871" s="4">
        <v>46045</v>
      </c>
      <c r="L3871" s="5">
        <v>0.44060185185185186</v>
      </c>
      <c r="M3871" t="s">
        <v>953</v>
      </c>
      <c r="N3871" s="5">
        <v>5.4398148148148144E-4</v>
      </c>
      <c r="O3871" t="s">
        <v>982</v>
      </c>
      <c r="P3871">
        <v>0</v>
      </c>
      <c r="Q3871">
        <v>20</v>
      </c>
      <c r="R3871" t="s">
        <v>983</v>
      </c>
      <c r="S3871" t="s">
        <v>984</v>
      </c>
    </row>
    <row r="3872" spans="1:19" x14ac:dyDescent="0.25">
      <c r="A3872" s="54">
        <f>_xlfn.XLOOKUP(B3872,'School Lookup'!D:D,'School Lookup'!F:F,0)</f>
        <v>823392</v>
      </c>
      <c r="B3872" s="54" t="str">
        <f>_xlfn.XLOOKUP(C3872,'School Lookup'!A:A,'School Lookup'!D:D,_xlfn.XLOOKUP(C3872,'School Lookup'!B:B,'School Lookup'!D:D,_xlfn.XLOOKUP(C3872,'School Lookup'!C:C,'School Lookup'!D:D,0)))</f>
        <v>Fitz Herbert C of E VA Primary School</v>
      </c>
      <c r="C3872" t="s">
        <v>18</v>
      </c>
      <c r="D3872" t="s">
        <v>1364</v>
      </c>
      <c r="E3872" t="s">
        <v>16</v>
      </c>
      <c r="F3872" t="s">
        <v>734</v>
      </c>
      <c r="G3872" t="s">
        <v>134</v>
      </c>
      <c r="H3872" t="s">
        <v>347</v>
      </c>
      <c r="I3872" t="s">
        <v>958</v>
      </c>
      <c r="J3872" t="s">
        <v>981</v>
      </c>
      <c r="K3872" s="4">
        <v>46045</v>
      </c>
      <c r="L3872" s="5">
        <v>0.65521990740740743</v>
      </c>
      <c r="M3872" t="s">
        <v>953</v>
      </c>
      <c r="N3872" s="5">
        <v>9.837962962962962E-4</v>
      </c>
      <c r="O3872" t="s">
        <v>982</v>
      </c>
      <c r="P3872">
        <v>0</v>
      </c>
      <c r="Q3872">
        <v>20</v>
      </c>
      <c r="R3872" t="s">
        <v>983</v>
      </c>
      <c r="S3872" t="s">
        <v>984</v>
      </c>
    </row>
    <row r="3873" spans="1:19" x14ac:dyDescent="0.25">
      <c r="A3873" s="54">
        <f>_xlfn.XLOOKUP(B3873,'School Lookup'!D:D,'School Lookup'!F:F,0)</f>
        <v>755828</v>
      </c>
      <c r="B3873" s="54" t="str">
        <f>_xlfn.XLOOKUP(C3873,'School Lookup'!A:A,'School Lookup'!D:D,_xlfn.XLOOKUP(C3873,'School Lookup'!B:B,'School Lookup'!D:D,_xlfn.XLOOKUP(C3873,'School Lookup'!C:C,'School Lookup'!D:D,0)))</f>
        <v>Hartshorne CE Primary School</v>
      </c>
      <c r="C3873" t="s">
        <v>36</v>
      </c>
      <c r="D3873" t="s">
        <v>2426</v>
      </c>
      <c r="E3873" t="s">
        <v>16</v>
      </c>
      <c r="F3873" t="s">
        <v>734</v>
      </c>
      <c r="G3873" t="s">
        <v>236</v>
      </c>
      <c r="H3873" t="s">
        <v>760</v>
      </c>
      <c r="I3873" t="s">
        <v>980</v>
      </c>
      <c r="J3873" t="s">
        <v>959</v>
      </c>
      <c r="K3873" s="4">
        <v>46045</v>
      </c>
      <c r="L3873" s="5">
        <v>0.40763888888888888</v>
      </c>
      <c r="M3873" t="s">
        <v>953</v>
      </c>
      <c r="N3873" s="5">
        <v>2.3148148148148147E-3</v>
      </c>
      <c r="O3873" t="s">
        <v>960</v>
      </c>
      <c r="P3873">
        <v>2.9000000000000001E-2</v>
      </c>
      <c r="Q3873">
        <v>20</v>
      </c>
      <c r="R3873" t="s">
        <v>2427</v>
      </c>
      <c r="S3873" t="s">
        <v>966</v>
      </c>
    </row>
    <row r="3874" spans="1:19" x14ac:dyDescent="0.25">
      <c r="A3874" s="54">
        <f>_xlfn.XLOOKUP(B3874,'School Lookup'!D:D,'School Lookup'!F:F,0)</f>
        <v>755828</v>
      </c>
      <c r="B3874" s="54" t="str">
        <f>_xlfn.XLOOKUP(C3874,'School Lookup'!A:A,'School Lookup'!D:D,_xlfn.XLOOKUP(C3874,'School Lookup'!B:B,'School Lookup'!D:D,_xlfn.XLOOKUP(C3874,'School Lookup'!C:C,'School Lookup'!D:D,0)))</f>
        <v>Hartshorne CE Primary School</v>
      </c>
      <c r="C3874" t="s">
        <v>36</v>
      </c>
      <c r="D3874" t="s">
        <v>2428</v>
      </c>
      <c r="E3874" t="s">
        <v>16</v>
      </c>
      <c r="F3874" t="s">
        <v>734</v>
      </c>
      <c r="G3874" t="s">
        <v>236</v>
      </c>
      <c r="H3874" t="s">
        <v>760</v>
      </c>
      <c r="I3874" t="s">
        <v>980</v>
      </c>
      <c r="J3874" t="s">
        <v>959</v>
      </c>
      <c r="K3874" s="4">
        <v>46045</v>
      </c>
      <c r="L3874" s="5">
        <v>0.42222222222222222</v>
      </c>
      <c r="M3874" t="s">
        <v>953</v>
      </c>
      <c r="N3874" s="5">
        <v>1.7361111111111112E-4</v>
      </c>
      <c r="O3874" t="s">
        <v>960</v>
      </c>
      <c r="P3874">
        <v>2.1999999999999999E-2</v>
      </c>
      <c r="Q3874">
        <v>20</v>
      </c>
      <c r="R3874" t="s">
        <v>1223</v>
      </c>
      <c r="S3874" t="s">
        <v>966</v>
      </c>
    </row>
    <row r="3875" spans="1:19" x14ac:dyDescent="0.25">
      <c r="A3875" s="54">
        <f>_xlfn.XLOOKUP(B3875,'School Lookup'!D:D,'School Lookup'!F:F,0)</f>
        <v>755828</v>
      </c>
      <c r="B3875" s="54" t="str">
        <f>_xlfn.XLOOKUP(C3875,'School Lookup'!A:A,'School Lookup'!D:D,_xlfn.XLOOKUP(C3875,'School Lookup'!B:B,'School Lookup'!D:D,_xlfn.XLOOKUP(C3875,'School Lookup'!C:C,'School Lookup'!D:D,0)))</f>
        <v>Hartshorne CE Primary School</v>
      </c>
      <c r="C3875" t="s">
        <v>36</v>
      </c>
      <c r="D3875" t="s">
        <v>2428</v>
      </c>
      <c r="E3875" t="s">
        <v>16</v>
      </c>
      <c r="F3875" t="s">
        <v>734</v>
      </c>
      <c r="G3875" t="s">
        <v>236</v>
      </c>
      <c r="H3875" t="s">
        <v>760</v>
      </c>
      <c r="I3875" t="s">
        <v>980</v>
      </c>
      <c r="J3875" t="s">
        <v>959</v>
      </c>
      <c r="K3875" s="4">
        <v>46045</v>
      </c>
      <c r="L3875" s="5">
        <v>0.45277777777777778</v>
      </c>
      <c r="M3875" t="s">
        <v>953</v>
      </c>
      <c r="N3875" s="5">
        <v>4.6874999999999998E-3</v>
      </c>
      <c r="O3875" t="s">
        <v>960</v>
      </c>
      <c r="P3875">
        <v>5.8000000000000003E-2</v>
      </c>
      <c r="Q3875">
        <v>20</v>
      </c>
      <c r="R3875" t="s">
        <v>1223</v>
      </c>
      <c r="S3875" t="s">
        <v>966</v>
      </c>
    </row>
    <row r="3876" spans="1:19" x14ac:dyDescent="0.25">
      <c r="A3876" s="54">
        <f>_xlfn.XLOOKUP(B3876,'School Lookup'!D:D,'School Lookup'!F:F,0)</f>
        <v>755828</v>
      </c>
      <c r="B3876" s="54" t="str">
        <f>_xlfn.XLOOKUP(C3876,'School Lookup'!A:A,'School Lookup'!D:D,_xlfn.XLOOKUP(C3876,'School Lookup'!B:B,'School Lookup'!D:D,_xlfn.XLOOKUP(C3876,'School Lookup'!C:C,'School Lookup'!D:D,0)))</f>
        <v>Hartshorne CE Primary School</v>
      </c>
      <c r="C3876" t="s">
        <v>36</v>
      </c>
      <c r="D3876" t="s">
        <v>2426</v>
      </c>
      <c r="E3876" t="s">
        <v>16</v>
      </c>
      <c r="F3876" t="s">
        <v>734</v>
      </c>
      <c r="G3876" t="s">
        <v>236</v>
      </c>
      <c r="H3876" t="s">
        <v>760</v>
      </c>
      <c r="I3876" t="s">
        <v>980</v>
      </c>
      <c r="J3876" t="s">
        <v>959</v>
      </c>
      <c r="K3876" s="4">
        <v>46045</v>
      </c>
      <c r="L3876" s="5">
        <v>0.56597222222222221</v>
      </c>
      <c r="M3876" t="s">
        <v>953</v>
      </c>
      <c r="N3876" s="5">
        <v>2.627314814814815E-3</v>
      </c>
      <c r="O3876" t="s">
        <v>960</v>
      </c>
      <c r="P3876">
        <v>3.3000000000000002E-2</v>
      </c>
      <c r="Q3876">
        <v>20</v>
      </c>
      <c r="R3876" t="s">
        <v>2427</v>
      </c>
      <c r="S3876" t="s">
        <v>966</v>
      </c>
    </row>
    <row r="3877" spans="1:19" x14ac:dyDescent="0.25">
      <c r="A3877" s="54">
        <f>_xlfn.XLOOKUP(B3877,'School Lookup'!D:D,'School Lookup'!F:F,0)</f>
        <v>755828</v>
      </c>
      <c r="B3877" s="54" t="str">
        <f>_xlfn.XLOOKUP(C3877,'School Lookup'!A:A,'School Lookup'!D:D,_xlfn.XLOOKUP(C3877,'School Lookup'!B:B,'School Lookup'!D:D,_xlfn.XLOOKUP(C3877,'School Lookup'!C:C,'School Lookup'!D:D,0)))</f>
        <v>Hartshorne CE Primary School</v>
      </c>
      <c r="C3877" t="s">
        <v>36</v>
      </c>
      <c r="D3877" t="s">
        <v>1014</v>
      </c>
      <c r="E3877" t="s">
        <v>16</v>
      </c>
      <c r="F3877" t="s">
        <v>734</v>
      </c>
      <c r="G3877" t="s">
        <v>236</v>
      </c>
      <c r="H3877" t="s">
        <v>760</v>
      </c>
      <c r="I3877" t="s">
        <v>980</v>
      </c>
      <c r="J3877" t="s">
        <v>981</v>
      </c>
      <c r="K3877" s="4">
        <v>46045</v>
      </c>
      <c r="L3877" s="5">
        <v>0.40208333333333335</v>
      </c>
      <c r="M3877" t="s">
        <v>953</v>
      </c>
      <c r="N3877" s="5">
        <v>4.2939814814814811E-3</v>
      </c>
      <c r="O3877" t="s">
        <v>982</v>
      </c>
      <c r="P3877">
        <v>0.44</v>
      </c>
      <c r="Q3877">
        <v>20</v>
      </c>
      <c r="R3877" t="s">
        <v>998</v>
      </c>
      <c r="S3877" t="s">
        <v>987</v>
      </c>
    </row>
    <row r="3878" spans="1:19" x14ac:dyDescent="0.25">
      <c r="A3878" s="54">
        <f>_xlfn.XLOOKUP(B3878,'School Lookup'!D:D,'School Lookup'!F:F,0)</f>
        <v>755828</v>
      </c>
      <c r="B3878" s="54" t="str">
        <f>_xlfn.XLOOKUP(C3878,'School Lookup'!A:A,'School Lookup'!D:D,_xlfn.XLOOKUP(C3878,'School Lookup'!B:B,'School Lookup'!D:D,_xlfn.XLOOKUP(C3878,'School Lookup'!C:C,'School Lookup'!D:D,0)))</f>
        <v>Hartshorne CE Primary School</v>
      </c>
      <c r="C3878" t="s">
        <v>36</v>
      </c>
      <c r="D3878" t="s">
        <v>2429</v>
      </c>
      <c r="E3878" t="s">
        <v>16</v>
      </c>
      <c r="F3878" t="s">
        <v>734</v>
      </c>
      <c r="G3878" t="s">
        <v>236</v>
      </c>
      <c r="H3878" t="s">
        <v>760</v>
      </c>
      <c r="I3878" t="s">
        <v>980</v>
      </c>
      <c r="J3878" t="s">
        <v>981</v>
      </c>
      <c r="K3878" s="4">
        <v>46045</v>
      </c>
      <c r="L3878" s="5">
        <v>0.56041666666666667</v>
      </c>
      <c r="M3878" t="s">
        <v>953</v>
      </c>
      <c r="N3878" s="5">
        <v>3.0092592592592595E-4</v>
      </c>
      <c r="O3878" t="s">
        <v>982</v>
      </c>
      <c r="P3878">
        <v>3.1E-2</v>
      </c>
      <c r="Q3878">
        <v>20</v>
      </c>
      <c r="R3878" t="s">
        <v>998</v>
      </c>
      <c r="S3878" t="s">
        <v>987</v>
      </c>
    </row>
    <row r="3879" spans="1:19" x14ac:dyDescent="0.25">
      <c r="A3879" s="54">
        <f>_xlfn.XLOOKUP(B3879,'School Lookup'!D:D,'School Lookup'!F:F,0)</f>
        <v>823392</v>
      </c>
      <c r="B3879" s="54" t="str">
        <f>_xlfn.XLOOKUP(C3879,'School Lookup'!A:A,'School Lookup'!D:D,_xlfn.XLOOKUP(C3879,'School Lookup'!B:B,'School Lookup'!D:D,_xlfn.XLOOKUP(C3879,'School Lookup'!C:C,'School Lookup'!D:D,0)))</f>
        <v>Fitz Herbert C of E VA Primary School</v>
      </c>
      <c r="C3879" t="s">
        <v>18</v>
      </c>
      <c r="D3879">
        <v>148</v>
      </c>
      <c r="E3879" t="s">
        <v>16</v>
      </c>
      <c r="F3879" t="s">
        <v>734</v>
      </c>
      <c r="G3879" t="s">
        <v>134</v>
      </c>
      <c r="H3879" t="s">
        <v>347</v>
      </c>
      <c r="I3879" t="s">
        <v>958</v>
      </c>
      <c r="J3879" t="s">
        <v>959</v>
      </c>
      <c r="K3879" s="4">
        <v>46045</v>
      </c>
      <c r="L3879" s="5">
        <v>0.38790509259259259</v>
      </c>
      <c r="M3879" t="s">
        <v>953</v>
      </c>
      <c r="N3879" s="5">
        <v>3.8888888888888888E-3</v>
      </c>
      <c r="O3879" t="s">
        <v>960</v>
      </c>
      <c r="P3879">
        <v>0</v>
      </c>
      <c r="Q3879">
        <v>20</v>
      </c>
      <c r="R3879" t="s">
        <v>955</v>
      </c>
    </row>
    <row r="3880" spans="1:19" x14ac:dyDescent="0.25">
      <c r="A3880" s="54">
        <f>_xlfn.XLOOKUP(B3880,'School Lookup'!D:D,'School Lookup'!F:F,0)</f>
        <v>823392</v>
      </c>
      <c r="B3880" s="54" t="str">
        <f>_xlfn.XLOOKUP(C3880,'School Lookup'!A:A,'School Lookup'!D:D,_xlfn.XLOOKUP(C3880,'School Lookup'!B:B,'School Lookup'!D:D,_xlfn.XLOOKUP(C3880,'School Lookup'!C:C,'School Lookup'!D:D,0)))</f>
        <v>Fitz Herbert C of E VA Primary School</v>
      </c>
      <c r="C3880" t="s">
        <v>18</v>
      </c>
      <c r="D3880" t="s">
        <v>1027</v>
      </c>
      <c r="E3880" t="s">
        <v>16</v>
      </c>
      <c r="F3880" t="s">
        <v>734</v>
      </c>
      <c r="G3880" t="s">
        <v>134</v>
      </c>
      <c r="H3880" t="s">
        <v>347</v>
      </c>
      <c r="I3880" t="s">
        <v>958</v>
      </c>
      <c r="J3880" t="s">
        <v>959</v>
      </c>
      <c r="K3880" s="4">
        <v>46045</v>
      </c>
      <c r="L3880" s="5">
        <v>0.39456018518518521</v>
      </c>
      <c r="M3880" t="s">
        <v>953</v>
      </c>
      <c r="N3880" s="5">
        <v>7.5231481481481482E-4</v>
      </c>
      <c r="O3880" t="s">
        <v>960</v>
      </c>
      <c r="P3880">
        <v>0</v>
      </c>
      <c r="Q3880">
        <v>20</v>
      </c>
      <c r="R3880" t="s">
        <v>1028</v>
      </c>
      <c r="S3880" t="s">
        <v>966</v>
      </c>
    </row>
    <row r="3881" spans="1:19" x14ac:dyDescent="0.25">
      <c r="A3881" s="54">
        <f>_xlfn.XLOOKUP(B3881,'School Lookup'!D:D,'School Lookup'!F:F,0)</f>
        <v>823392</v>
      </c>
      <c r="B3881" s="54" t="str">
        <f>_xlfn.XLOOKUP(C3881,'School Lookup'!A:A,'School Lookup'!D:D,_xlfn.XLOOKUP(C3881,'School Lookup'!B:B,'School Lookup'!D:D,_xlfn.XLOOKUP(C3881,'School Lookup'!C:C,'School Lookup'!D:D,0)))</f>
        <v>Fitz Herbert C of E VA Primary School</v>
      </c>
      <c r="C3881" t="s">
        <v>18</v>
      </c>
      <c r="D3881">
        <v>148</v>
      </c>
      <c r="E3881" t="s">
        <v>16</v>
      </c>
      <c r="F3881" t="s">
        <v>734</v>
      </c>
      <c r="G3881" t="s">
        <v>134</v>
      </c>
      <c r="H3881" t="s">
        <v>347</v>
      </c>
      <c r="I3881" t="s">
        <v>958</v>
      </c>
      <c r="J3881" t="s">
        <v>959</v>
      </c>
      <c r="K3881" s="4">
        <v>46045</v>
      </c>
      <c r="L3881" s="5">
        <v>0.46767361111111111</v>
      </c>
      <c r="M3881" t="s">
        <v>953</v>
      </c>
      <c r="N3881" s="5">
        <v>2.5925925925925925E-3</v>
      </c>
      <c r="O3881" t="s">
        <v>960</v>
      </c>
      <c r="P3881">
        <v>0</v>
      </c>
      <c r="Q3881">
        <v>20</v>
      </c>
      <c r="R3881" t="s">
        <v>955</v>
      </c>
    </row>
    <row r="3882" spans="1:19" x14ac:dyDescent="0.25">
      <c r="A3882" s="54">
        <f>_xlfn.XLOOKUP(B3882,'School Lookup'!D:D,'School Lookup'!F:F,0)</f>
        <v>682471</v>
      </c>
      <c r="B3882" s="54" t="str">
        <f>_xlfn.XLOOKUP(C3882,'School Lookup'!A:A,'School Lookup'!D:D,_xlfn.XLOOKUP(C3882,'School Lookup'!B:B,'School Lookup'!D:D,_xlfn.XLOOKUP(C3882,'School Lookup'!C:C,'School Lookup'!D:D,0)))</f>
        <v>Ridgeway Primary School</v>
      </c>
      <c r="C3882" t="s">
        <v>327</v>
      </c>
      <c r="D3882">
        <v>500</v>
      </c>
      <c r="E3882" t="s">
        <v>16</v>
      </c>
      <c r="F3882" t="s">
        <v>734</v>
      </c>
      <c r="G3882" t="s">
        <v>328</v>
      </c>
      <c r="H3882" t="s">
        <v>885</v>
      </c>
      <c r="I3882" t="s">
        <v>958</v>
      </c>
      <c r="J3882" t="s">
        <v>959</v>
      </c>
      <c r="K3882" s="4">
        <v>46045</v>
      </c>
      <c r="L3882" s="5">
        <v>0.45930555555555558</v>
      </c>
      <c r="M3882" t="s">
        <v>953</v>
      </c>
      <c r="N3882" s="5">
        <v>2.3148148148148147E-5</v>
      </c>
      <c r="O3882" t="s">
        <v>960</v>
      </c>
      <c r="P3882">
        <v>0</v>
      </c>
      <c r="Q3882">
        <v>20</v>
      </c>
      <c r="R3882" t="s">
        <v>961</v>
      </c>
      <c r="S3882" t="s">
        <v>955</v>
      </c>
    </row>
    <row r="3883" spans="1:19" x14ac:dyDescent="0.25">
      <c r="A3883" s="54">
        <f>_xlfn.XLOOKUP(B3883,'School Lookup'!D:D,'School Lookup'!F:F,0)</f>
        <v>682471</v>
      </c>
      <c r="B3883" s="54" t="str">
        <f>_xlfn.XLOOKUP(C3883,'School Lookup'!A:A,'School Lookup'!D:D,_xlfn.XLOOKUP(C3883,'School Lookup'!B:B,'School Lookup'!D:D,_xlfn.XLOOKUP(C3883,'School Lookup'!C:C,'School Lookup'!D:D,0)))</f>
        <v>Ridgeway Primary School</v>
      </c>
      <c r="C3883" t="s">
        <v>327</v>
      </c>
      <c r="D3883">
        <v>500</v>
      </c>
      <c r="E3883" t="s">
        <v>16</v>
      </c>
      <c r="F3883" t="s">
        <v>734</v>
      </c>
      <c r="G3883" t="s">
        <v>328</v>
      </c>
      <c r="H3883" t="s">
        <v>885</v>
      </c>
      <c r="I3883" t="s">
        <v>958</v>
      </c>
      <c r="J3883" t="s">
        <v>959</v>
      </c>
      <c r="K3883" s="4">
        <v>46045</v>
      </c>
      <c r="L3883" s="5">
        <v>0.51680555555555552</v>
      </c>
      <c r="M3883" t="s">
        <v>953</v>
      </c>
      <c r="N3883" s="5">
        <v>3.4722222222222222E-5</v>
      </c>
      <c r="O3883" t="s">
        <v>960</v>
      </c>
      <c r="P3883">
        <v>0</v>
      </c>
      <c r="Q3883">
        <v>20</v>
      </c>
      <c r="R3883" t="s">
        <v>961</v>
      </c>
      <c r="S3883" t="s">
        <v>955</v>
      </c>
    </row>
    <row r="3884" spans="1:19" x14ac:dyDescent="0.25">
      <c r="A3884" s="54">
        <f>_xlfn.XLOOKUP(B3884,'School Lookup'!D:D,'School Lookup'!F:F,0)</f>
        <v>682471</v>
      </c>
      <c r="B3884" s="54" t="str">
        <f>_xlfn.XLOOKUP(C3884,'School Lookup'!A:A,'School Lookup'!D:D,_xlfn.XLOOKUP(C3884,'School Lookup'!B:B,'School Lookup'!D:D,_xlfn.XLOOKUP(C3884,'School Lookup'!C:C,'School Lookup'!D:D,0)))</f>
        <v>Ridgeway Primary School</v>
      </c>
      <c r="C3884" t="s">
        <v>327</v>
      </c>
      <c r="D3884">
        <v>500</v>
      </c>
      <c r="E3884" t="s">
        <v>16</v>
      </c>
      <c r="F3884" t="s">
        <v>734</v>
      </c>
      <c r="G3884" t="s">
        <v>328</v>
      </c>
      <c r="H3884" t="s">
        <v>885</v>
      </c>
      <c r="I3884" t="s">
        <v>958</v>
      </c>
      <c r="J3884" t="s">
        <v>959</v>
      </c>
      <c r="K3884" s="4">
        <v>46045</v>
      </c>
      <c r="L3884" s="5">
        <v>0.53379629629629632</v>
      </c>
      <c r="M3884" t="s">
        <v>953</v>
      </c>
      <c r="N3884" s="5">
        <v>2.3148148148148147E-5</v>
      </c>
      <c r="O3884" t="s">
        <v>960</v>
      </c>
      <c r="P3884">
        <v>0</v>
      </c>
      <c r="Q3884">
        <v>20</v>
      </c>
      <c r="R3884" t="s">
        <v>961</v>
      </c>
      <c r="S3884" t="s">
        <v>955</v>
      </c>
    </row>
    <row r="3885" spans="1:19" x14ac:dyDescent="0.25">
      <c r="A3885" s="54">
        <f>_xlfn.XLOOKUP(B3885,'School Lookup'!D:D,'School Lookup'!F:F,0)</f>
        <v>682471</v>
      </c>
      <c r="B3885" s="54" t="str">
        <f>_xlfn.XLOOKUP(C3885,'School Lookup'!A:A,'School Lookup'!D:D,_xlfn.XLOOKUP(C3885,'School Lookup'!B:B,'School Lookup'!D:D,_xlfn.XLOOKUP(C3885,'School Lookup'!C:C,'School Lookup'!D:D,0)))</f>
        <v>Ridgeway Primary School</v>
      </c>
      <c r="C3885" t="s">
        <v>327</v>
      </c>
      <c r="D3885">
        <v>500</v>
      </c>
      <c r="E3885" t="s">
        <v>16</v>
      </c>
      <c r="F3885" t="s">
        <v>734</v>
      </c>
      <c r="G3885" t="s">
        <v>328</v>
      </c>
      <c r="H3885" t="s">
        <v>885</v>
      </c>
      <c r="I3885" t="s">
        <v>958</v>
      </c>
      <c r="J3885" t="s">
        <v>959</v>
      </c>
      <c r="K3885" s="4">
        <v>46045</v>
      </c>
      <c r="L3885" s="5">
        <v>0.57141203703703702</v>
      </c>
      <c r="M3885" t="s">
        <v>953</v>
      </c>
      <c r="N3885" s="5">
        <v>4.6296296296296294E-5</v>
      </c>
      <c r="O3885" t="s">
        <v>960</v>
      </c>
      <c r="P3885">
        <v>0</v>
      </c>
      <c r="Q3885">
        <v>20</v>
      </c>
      <c r="R3885" t="s">
        <v>961</v>
      </c>
      <c r="S3885" t="s">
        <v>955</v>
      </c>
    </row>
    <row r="3886" spans="1:19" x14ac:dyDescent="0.25">
      <c r="A3886" s="54">
        <f>_xlfn.XLOOKUP(B3886,'School Lookup'!D:D,'School Lookup'!F:F,0)</f>
        <v>682471</v>
      </c>
      <c r="B3886" s="54" t="str">
        <f>_xlfn.XLOOKUP(C3886,'School Lookup'!A:A,'School Lookup'!D:D,_xlfn.XLOOKUP(C3886,'School Lookup'!B:B,'School Lookup'!D:D,_xlfn.XLOOKUP(C3886,'School Lookup'!C:C,'School Lookup'!D:D,0)))</f>
        <v>Ridgeway Primary School</v>
      </c>
      <c r="C3886" t="s">
        <v>327</v>
      </c>
      <c r="D3886" t="s">
        <v>962</v>
      </c>
      <c r="E3886" t="s">
        <v>16</v>
      </c>
      <c r="F3886" t="s">
        <v>734</v>
      </c>
      <c r="G3886" t="s">
        <v>328</v>
      </c>
      <c r="H3886" t="s">
        <v>885</v>
      </c>
      <c r="I3886" t="s">
        <v>958</v>
      </c>
      <c r="J3886" t="s">
        <v>959</v>
      </c>
      <c r="K3886" s="4">
        <v>46045</v>
      </c>
      <c r="L3886" s="5">
        <v>0.58516203703703706</v>
      </c>
      <c r="M3886" t="s">
        <v>953</v>
      </c>
      <c r="N3886" s="5">
        <v>6.9444444444444447E-4</v>
      </c>
      <c r="O3886" t="s">
        <v>960</v>
      </c>
      <c r="P3886">
        <v>0</v>
      </c>
      <c r="Q3886">
        <v>20</v>
      </c>
      <c r="R3886" t="s">
        <v>955</v>
      </c>
    </row>
    <row r="3887" spans="1:19" x14ac:dyDescent="0.25">
      <c r="A3887" s="54">
        <f>_xlfn.XLOOKUP(B3887,'School Lookup'!D:D,'School Lookup'!F:F,0)</f>
        <v>682471</v>
      </c>
      <c r="B3887" s="54" t="str">
        <f>_xlfn.XLOOKUP(C3887,'School Lookup'!A:A,'School Lookup'!D:D,_xlfn.XLOOKUP(C3887,'School Lookup'!B:B,'School Lookup'!D:D,_xlfn.XLOOKUP(C3887,'School Lookup'!C:C,'School Lookup'!D:D,0)))</f>
        <v>Ridgeway Primary School</v>
      </c>
      <c r="C3887" t="s">
        <v>327</v>
      </c>
      <c r="D3887">
        <v>500</v>
      </c>
      <c r="E3887" t="s">
        <v>16</v>
      </c>
      <c r="F3887" t="s">
        <v>734</v>
      </c>
      <c r="G3887" t="s">
        <v>328</v>
      </c>
      <c r="H3887" t="s">
        <v>885</v>
      </c>
      <c r="I3887" t="s">
        <v>958</v>
      </c>
      <c r="J3887" t="s">
        <v>959</v>
      </c>
      <c r="K3887" s="4">
        <v>46045</v>
      </c>
      <c r="L3887" s="5">
        <v>0.58516203703703706</v>
      </c>
      <c r="M3887" t="s">
        <v>953</v>
      </c>
      <c r="N3887" s="5">
        <v>6.9444444444444447E-4</v>
      </c>
      <c r="O3887" t="s">
        <v>960</v>
      </c>
      <c r="P3887">
        <v>0</v>
      </c>
      <c r="Q3887">
        <v>20</v>
      </c>
      <c r="R3887" t="s">
        <v>961</v>
      </c>
      <c r="S3887" t="s">
        <v>955</v>
      </c>
    </row>
    <row r="3888" spans="1:19" x14ac:dyDescent="0.25">
      <c r="A3888" s="54">
        <f>_xlfn.XLOOKUP(B3888,'School Lookup'!D:D,'School Lookup'!F:F,0)</f>
        <v>682471</v>
      </c>
      <c r="B3888" s="54" t="str">
        <f>_xlfn.XLOOKUP(C3888,'School Lookup'!A:A,'School Lookup'!D:D,_xlfn.XLOOKUP(C3888,'School Lookup'!B:B,'School Lookup'!D:D,_xlfn.XLOOKUP(C3888,'School Lookup'!C:C,'School Lookup'!D:D,0)))</f>
        <v>Ridgeway Primary School</v>
      </c>
      <c r="C3888" t="s">
        <v>327</v>
      </c>
      <c r="D3888" t="s">
        <v>962</v>
      </c>
      <c r="E3888" t="s">
        <v>16</v>
      </c>
      <c r="F3888" t="s">
        <v>734</v>
      </c>
      <c r="G3888" t="s">
        <v>328</v>
      </c>
      <c r="H3888" t="s">
        <v>885</v>
      </c>
      <c r="I3888" t="s">
        <v>958</v>
      </c>
      <c r="J3888" t="s">
        <v>959</v>
      </c>
      <c r="K3888" s="4">
        <v>46045</v>
      </c>
      <c r="L3888" s="5">
        <v>0.5930671296296296</v>
      </c>
      <c r="M3888" t="s">
        <v>953</v>
      </c>
      <c r="N3888" s="5">
        <v>7.291666666666667E-4</v>
      </c>
      <c r="O3888" t="s">
        <v>960</v>
      </c>
      <c r="P3888">
        <v>0</v>
      </c>
      <c r="Q3888">
        <v>20</v>
      </c>
      <c r="R3888" t="s">
        <v>955</v>
      </c>
    </row>
    <row r="3889" spans="1:19" x14ac:dyDescent="0.25">
      <c r="A3889" s="54">
        <f>_xlfn.XLOOKUP(B3889,'School Lookup'!D:D,'School Lookup'!F:F,0)</f>
        <v>682471</v>
      </c>
      <c r="B3889" s="54" t="str">
        <f>_xlfn.XLOOKUP(C3889,'School Lookup'!A:A,'School Lookup'!D:D,_xlfn.XLOOKUP(C3889,'School Lookup'!B:B,'School Lookup'!D:D,_xlfn.XLOOKUP(C3889,'School Lookup'!C:C,'School Lookup'!D:D,0)))</f>
        <v>Ridgeway Primary School</v>
      </c>
      <c r="C3889" t="s">
        <v>327</v>
      </c>
      <c r="D3889">
        <v>500</v>
      </c>
      <c r="E3889" t="s">
        <v>16</v>
      </c>
      <c r="F3889" t="s">
        <v>734</v>
      </c>
      <c r="G3889" t="s">
        <v>328</v>
      </c>
      <c r="H3889" t="s">
        <v>885</v>
      </c>
      <c r="I3889" t="s">
        <v>958</v>
      </c>
      <c r="J3889" t="s">
        <v>959</v>
      </c>
      <c r="K3889" s="4">
        <v>46045</v>
      </c>
      <c r="L3889" s="5">
        <v>0.5930671296296296</v>
      </c>
      <c r="M3889" t="s">
        <v>953</v>
      </c>
      <c r="N3889" s="5">
        <v>7.291666666666667E-4</v>
      </c>
      <c r="O3889" t="s">
        <v>960</v>
      </c>
      <c r="P3889">
        <v>0</v>
      </c>
      <c r="Q3889">
        <v>20</v>
      </c>
      <c r="R3889" t="s">
        <v>961</v>
      </c>
      <c r="S3889" t="s">
        <v>955</v>
      </c>
    </row>
    <row r="3890" spans="1:19" x14ac:dyDescent="0.25">
      <c r="A3890" s="54">
        <f>_xlfn.XLOOKUP(B3890,'School Lookup'!D:D,'School Lookup'!F:F,0)</f>
        <v>682471</v>
      </c>
      <c r="B3890" s="54" t="str">
        <f>_xlfn.XLOOKUP(C3890,'School Lookup'!A:A,'School Lookup'!D:D,_xlfn.XLOOKUP(C3890,'School Lookup'!B:B,'School Lookup'!D:D,_xlfn.XLOOKUP(C3890,'School Lookup'!C:C,'School Lookup'!D:D,0)))</f>
        <v>Ridgeway Primary School</v>
      </c>
      <c r="C3890" t="s">
        <v>327</v>
      </c>
      <c r="D3890">
        <v>500</v>
      </c>
      <c r="E3890" t="s">
        <v>16</v>
      </c>
      <c r="F3890" t="s">
        <v>734</v>
      </c>
      <c r="G3890" t="s">
        <v>328</v>
      </c>
      <c r="H3890" t="s">
        <v>885</v>
      </c>
      <c r="I3890" t="s">
        <v>958</v>
      </c>
      <c r="J3890" t="s">
        <v>959</v>
      </c>
      <c r="K3890" s="4">
        <v>46045</v>
      </c>
      <c r="L3890" s="5">
        <v>0.61126157407407411</v>
      </c>
      <c r="M3890" t="s">
        <v>953</v>
      </c>
      <c r="N3890" s="5">
        <v>3.4722222222222222E-5</v>
      </c>
      <c r="O3890" t="s">
        <v>960</v>
      </c>
      <c r="P3890">
        <v>0</v>
      </c>
      <c r="Q3890">
        <v>20</v>
      </c>
      <c r="R3890" t="s">
        <v>961</v>
      </c>
      <c r="S3890" t="s">
        <v>955</v>
      </c>
    </row>
    <row r="3891" spans="1:19" x14ac:dyDescent="0.25">
      <c r="A3891" s="54">
        <f>_xlfn.XLOOKUP(B3891,'School Lookup'!D:D,'School Lookup'!F:F,0)</f>
        <v>682471</v>
      </c>
      <c r="B3891" s="54" t="str">
        <f>_xlfn.XLOOKUP(C3891,'School Lookup'!A:A,'School Lookup'!D:D,_xlfn.XLOOKUP(C3891,'School Lookup'!B:B,'School Lookup'!D:D,_xlfn.XLOOKUP(C3891,'School Lookup'!C:C,'School Lookup'!D:D,0)))</f>
        <v>Ridgeway Primary School</v>
      </c>
      <c r="C3891" t="s">
        <v>327</v>
      </c>
      <c r="D3891" t="s">
        <v>962</v>
      </c>
      <c r="E3891" t="s">
        <v>16</v>
      </c>
      <c r="F3891" t="s">
        <v>734</v>
      </c>
      <c r="G3891" t="s">
        <v>328</v>
      </c>
      <c r="H3891" t="s">
        <v>885</v>
      </c>
      <c r="I3891" t="s">
        <v>958</v>
      </c>
      <c r="J3891" t="s">
        <v>959</v>
      </c>
      <c r="K3891" s="4">
        <v>46045</v>
      </c>
      <c r="L3891" s="5">
        <v>0.61156250000000001</v>
      </c>
      <c r="M3891" t="s">
        <v>953</v>
      </c>
      <c r="N3891" s="5">
        <v>6.018518518518519E-4</v>
      </c>
      <c r="O3891" t="s">
        <v>960</v>
      </c>
      <c r="P3891">
        <v>0</v>
      </c>
      <c r="Q3891">
        <v>20</v>
      </c>
      <c r="R3891" t="s">
        <v>955</v>
      </c>
    </row>
    <row r="3892" spans="1:19" x14ac:dyDescent="0.25">
      <c r="A3892" s="54">
        <f>_xlfn.XLOOKUP(B3892,'School Lookup'!D:D,'School Lookup'!F:F,0)</f>
        <v>682471</v>
      </c>
      <c r="B3892" s="54" t="str">
        <f>_xlfn.XLOOKUP(C3892,'School Lookup'!A:A,'School Lookup'!D:D,_xlfn.XLOOKUP(C3892,'School Lookup'!B:B,'School Lookup'!D:D,_xlfn.XLOOKUP(C3892,'School Lookup'!C:C,'School Lookup'!D:D,0)))</f>
        <v>Ridgeway Primary School</v>
      </c>
      <c r="C3892" t="s">
        <v>327</v>
      </c>
      <c r="D3892">
        <v>500</v>
      </c>
      <c r="E3892" t="s">
        <v>16</v>
      </c>
      <c r="F3892" t="s">
        <v>734</v>
      </c>
      <c r="G3892" t="s">
        <v>328</v>
      </c>
      <c r="H3892" t="s">
        <v>885</v>
      </c>
      <c r="I3892" t="s">
        <v>958</v>
      </c>
      <c r="J3892" t="s">
        <v>959</v>
      </c>
      <c r="K3892" s="4">
        <v>46045</v>
      </c>
      <c r="L3892" s="5">
        <v>0.61156250000000001</v>
      </c>
      <c r="M3892" t="s">
        <v>953</v>
      </c>
      <c r="N3892" s="5">
        <v>6.018518518518519E-4</v>
      </c>
      <c r="O3892" t="s">
        <v>960</v>
      </c>
      <c r="P3892">
        <v>0</v>
      </c>
      <c r="Q3892">
        <v>20</v>
      </c>
      <c r="R3892" t="s">
        <v>961</v>
      </c>
      <c r="S3892" t="s">
        <v>955</v>
      </c>
    </row>
    <row r="3893" spans="1:19" x14ac:dyDescent="0.25">
      <c r="A3893" s="54">
        <f>_xlfn.XLOOKUP(B3893,'School Lookup'!D:D,'School Lookup'!F:F,0)</f>
        <v>682471</v>
      </c>
      <c r="B3893" s="54" t="str">
        <f>_xlfn.XLOOKUP(C3893,'School Lookup'!A:A,'School Lookup'!D:D,_xlfn.XLOOKUP(C3893,'School Lookup'!B:B,'School Lookup'!D:D,_xlfn.XLOOKUP(C3893,'School Lookup'!C:C,'School Lookup'!D:D,0)))</f>
        <v>Ridgeway Primary School</v>
      </c>
      <c r="C3893" t="s">
        <v>327</v>
      </c>
      <c r="D3893" t="s">
        <v>962</v>
      </c>
      <c r="E3893" t="s">
        <v>16</v>
      </c>
      <c r="F3893" t="s">
        <v>734</v>
      </c>
      <c r="G3893" t="s">
        <v>328</v>
      </c>
      <c r="H3893" t="s">
        <v>885</v>
      </c>
      <c r="I3893" t="s">
        <v>958</v>
      </c>
      <c r="J3893" t="s">
        <v>959</v>
      </c>
      <c r="K3893" s="4">
        <v>46045</v>
      </c>
      <c r="L3893" s="5">
        <v>0.35583333333333333</v>
      </c>
      <c r="M3893" t="s">
        <v>953</v>
      </c>
      <c r="N3893" s="5">
        <v>5.3240740740740744E-4</v>
      </c>
      <c r="O3893" t="s">
        <v>960</v>
      </c>
      <c r="P3893">
        <v>0</v>
      </c>
      <c r="Q3893">
        <v>20</v>
      </c>
      <c r="R3893" t="s">
        <v>955</v>
      </c>
    </row>
    <row r="3894" spans="1:19" x14ac:dyDescent="0.25">
      <c r="A3894" s="54">
        <f>_xlfn.XLOOKUP(B3894,'School Lookup'!D:D,'School Lookup'!F:F,0)</f>
        <v>682471</v>
      </c>
      <c r="B3894" s="54" t="str">
        <f>_xlfn.XLOOKUP(C3894,'School Lookup'!A:A,'School Lookup'!D:D,_xlfn.XLOOKUP(C3894,'School Lookup'!B:B,'School Lookup'!D:D,_xlfn.XLOOKUP(C3894,'School Lookup'!C:C,'School Lookup'!D:D,0)))</f>
        <v>Ridgeway Primary School</v>
      </c>
      <c r="C3894" t="s">
        <v>327</v>
      </c>
      <c r="D3894">
        <v>500</v>
      </c>
      <c r="E3894" t="s">
        <v>16</v>
      </c>
      <c r="F3894" t="s">
        <v>734</v>
      </c>
      <c r="G3894" t="s">
        <v>328</v>
      </c>
      <c r="H3894" t="s">
        <v>885</v>
      </c>
      <c r="I3894" t="s">
        <v>958</v>
      </c>
      <c r="J3894" t="s">
        <v>959</v>
      </c>
      <c r="K3894" s="4">
        <v>46045</v>
      </c>
      <c r="L3894" s="5">
        <v>0.35583333333333333</v>
      </c>
      <c r="M3894" t="s">
        <v>953</v>
      </c>
      <c r="N3894" s="5">
        <v>5.3240740740740744E-4</v>
      </c>
      <c r="O3894" t="s">
        <v>960</v>
      </c>
      <c r="P3894">
        <v>0</v>
      </c>
      <c r="Q3894">
        <v>20</v>
      </c>
      <c r="R3894" t="s">
        <v>961</v>
      </c>
      <c r="S3894" t="s">
        <v>955</v>
      </c>
    </row>
    <row r="3895" spans="1:19" x14ac:dyDescent="0.25">
      <c r="A3895" s="54">
        <f>_xlfn.XLOOKUP(B3895,'School Lookup'!D:D,'School Lookup'!F:F,0)</f>
        <v>682471</v>
      </c>
      <c r="B3895" s="54" t="str">
        <f>_xlfn.XLOOKUP(C3895,'School Lookup'!A:A,'School Lookup'!D:D,_xlfn.XLOOKUP(C3895,'School Lookup'!B:B,'School Lookup'!D:D,_xlfn.XLOOKUP(C3895,'School Lookup'!C:C,'School Lookup'!D:D,0)))</f>
        <v>Ridgeway Primary School</v>
      </c>
      <c r="C3895" t="s">
        <v>327</v>
      </c>
      <c r="D3895" t="s">
        <v>962</v>
      </c>
      <c r="E3895" t="s">
        <v>16</v>
      </c>
      <c r="F3895" t="s">
        <v>734</v>
      </c>
      <c r="G3895" t="s">
        <v>328</v>
      </c>
      <c r="H3895" t="s">
        <v>885</v>
      </c>
      <c r="I3895" t="s">
        <v>958</v>
      </c>
      <c r="J3895" t="s">
        <v>959</v>
      </c>
      <c r="K3895" s="4">
        <v>46045</v>
      </c>
      <c r="L3895" s="5">
        <v>0.40140046296296295</v>
      </c>
      <c r="M3895" t="s">
        <v>953</v>
      </c>
      <c r="N3895" s="5">
        <v>4.8842592592592592E-3</v>
      </c>
      <c r="O3895" t="s">
        <v>960</v>
      </c>
      <c r="P3895">
        <v>0</v>
      </c>
      <c r="Q3895">
        <v>20</v>
      </c>
      <c r="R3895" t="s">
        <v>955</v>
      </c>
    </row>
    <row r="3896" spans="1:19" x14ac:dyDescent="0.25">
      <c r="A3896" s="54">
        <f>_xlfn.XLOOKUP(B3896,'School Lookup'!D:D,'School Lookup'!F:F,0)</f>
        <v>682471</v>
      </c>
      <c r="B3896" s="54" t="str">
        <f>_xlfn.XLOOKUP(C3896,'School Lookup'!A:A,'School Lookup'!D:D,_xlfn.XLOOKUP(C3896,'School Lookup'!B:B,'School Lookup'!D:D,_xlfn.XLOOKUP(C3896,'School Lookup'!C:C,'School Lookup'!D:D,0)))</f>
        <v>Ridgeway Primary School</v>
      </c>
      <c r="C3896" t="s">
        <v>327</v>
      </c>
      <c r="D3896">
        <v>500</v>
      </c>
      <c r="E3896" t="s">
        <v>16</v>
      </c>
      <c r="F3896" t="s">
        <v>734</v>
      </c>
      <c r="G3896" t="s">
        <v>328</v>
      </c>
      <c r="H3896" t="s">
        <v>885</v>
      </c>
      <c r="I3896" t="s">
        <v>958</v>
      </c>
      <c r="J3896" t="s">
        <v>959</v>
      </c>
      <c r="K3896" s="4">
        <v>46045</v>
      </c>
      <c r="L3896" s="5">
        <v>0.40140046296296295</v>
      </c>
      <c r="M3896" t="s">
        <v>953</v>
      </c>
      <c r="N3896" s="5">
        <v>4.8842592592592592E-3</v>
      </c>
      <c r="O3896" t="s">
        <v>960</v>
      </c>
      <c r="P3896">
        <v>0</v>
      </c>
      <c r="Q3896">
        <v>20</v>
      </c>
      <c r="R3896" t="s">
        <v>961</v>
      </c>
      <c r="S3896" t="s">
        <v>955</v>
      </c>
    </row>
    <row r="3897" spans="1:19" x14ac:dyDescent="0.25">
      <c r="A3897" s="54">
        <f>_xlfn.XLOOKUP(B3897,'School Lookup'!D:D,'School Lookup'!F:F,0)</f>
        <v>682471</v>
      </c>
      <c r="B3897" s="54" t="str">
        <f>_xlfn.XLOOKUP(C3897,'School Lookup'!A:A,'School Lookup'!D:D,_xlfn.XLOOKUP(C3897,'School Lookup'!B:B,'School Lookup'!D:D,_xlfn.XLOOKUP(C3897,'School Lookup'!C:C,'School Lookup'!D:D,0)))</f>
        <v>Ridgeway Primary School</v>
      </c>
      <c r="C3897" t="s">
        <v>327</v>
      </c>
      <c r="D3897" t="s">
        <v>962</v>
      </c>
      <c r="E3897" t="s">
        <v>16</v>
      </c>
      <c r="F3897" t="s">
        <v>734</v>
      </c>
      <c r="G3897" t="s">
        <v>328</v>
      </c>
      <c r="H3897" t="s">
        <v>885</v>
      </c>
      <c r="I3897" t="s">
        <v>958</v>
      </c>
      <c r="J3897" t="s">
        <v>959</v>
      </c>
      <c r="K3897" s="4">
        <v>46045</v>
      </c>
      <c r="L3897" s="5">
        <v>0.4201388888888889</v>
      </c>
      <c r="M3897" t="s">
        <v>953</v>
      </c>
      <c r="N3897" s="5">
        <v>3.2407407407407406E-4</v>
      </c>
      <c r="O3897" t="s">
        <v>960</v>
      </c>
      <c r="P3897">
        <v>0</v>
      </c>
      <c r="Q3897">
        <v>20</v>
      </c>
      <c r="R3897" t="s">
        <v>955</v>
      </c>
    </row>
    <row r="3898" spans="1:19" x14ac:dyDescent="0.25">
      <c r="A3898" s="54">
        <f>_xlfn.XLOOKUP(B3898,'School Lookup'!D:D,'School Lookup'!F:F,0)</f>
        <v>682471</v>
      </c>
      <c r="B3898" s="54" t="str">
        <f>_xlfn.XLOOKUP(C3898,'School Lookup'!A:A,'School Lookup'!D:D,_xlfn.XLOOKUP(C3898,'School Lookup'!B:B,'School Lookup'!D:D,_xlfn.XLOOKUP(C3898,'School Lookup'!C:C,'School Lookup'!D:D,0)))</f>
        <v>Ridgeway Primary School</v>
      </c>
      <c r="C3898" t="s">
        <v>327</v>
      </c>
      <c r="D3898">
        <v>500</v>
      </c>
      <c r="E3898" t="s">
        <v>16</v>
      </c>
      <c r="F3898" t="s">
        <v>734</v>
      </c>
      <c r="G3898" t="s">
        <v>328</v>
      </c>
      <c r="H3898" t="s">
        <v>885</v>
      </c>
      <c r="I3898" t="s">
        <v>958</v>
      </c>
      <c r="J3898" t="s">
        <v>959</v>
      </c>
      <c r="K3898" s="4">
        <v>46045</v>
      </c>
      <c r="L3898" s="5">
        <v>0.4201388888888889</v>
      </c>
      <c r="M3898" t="s">
        <v>953</v>
      </c>
      <c r="N3898" s="5">
        <v>3.2407407407407406E-4</v>
      </c>
      <c r="O3898" t="s">
        <v>960</v>
      </c>
      <c r="P3898">
        <v>0</v>
      </c>
      <c r="Q3898">
        <v>20</v>
      </c>
      <c r="R3898" t="s">
        <v>961</v>
      </c>
      <c r="S3898" t="s">
        <v>955</v>
      </c>
    </row>
    <row r="3899" spans="1:19" x14ac:dyDescent="0.25">
      <c r="A3899" s="54">
        <f>_xlfn.XLOOKUP(B3899,'School Lookup'!D:D,'School Lookup'!F:F,0)</f>
        <v>682471</v>
      </c>
      <c r="B3899" s="54" t="str">
        <f>_xlfn.XLOOKUP(C3899,'School Lookup'!A:A,'School Lookup'!D:D,_xlfn.XLOOKUP(C3899,'School Lookup'!B:B,'School Lookup'!D:D,_xlfn.XLOOKUP(C3899,'School Lookup'!C:C,'School Lookup'!D:D,0)))</f>
        <v>Ridgeway Primary School</v>
      </c>
      <c r="C3899" t="s">
        <v>327</v>
      </c>
      <c r="D3899">
        <v>500</v>
      </c>
      <c r="E3899" t="s">
        <v>16</v>
      </c>
      <c r="F3899" t="s">
        <v>734</v>
      </c>
      <c r="G3899" t="s">
        <v>328</v>
      </c>
      <c r="H3899" t="s">
        <v>885</v>
      </c>
      <c r="I3899" t="s">
        <v>958</v>
      </c>
      <c r="J3899" t="s">
        <v>959</v>
      </c>
      <c r="K3899" s="4">
        <v>46045</v>
      </c>
      <c r="L3899" s="5">
        <v>0.43481481481481482</v>
      </c>
      <c r="M3899" t="s">
        <v>953</v>
      </c>
      <c r="N3899" s="5">
        <v>2.3148148148148147E-5</v>
      </c>
      <c r="O3899" t="s">
        <v>960</v>
      </c>
      <c r="P3899">
        <v>0</v>
      </c>
      <c r="Q3899">
        <v>20</v>
      </c>
      <c r="R3899" t="s">
        <v>961</v>
      </c>
      <c r="S3899" t="s">
        <v>955</v>
      </c>
    </row>
    <row r="3900" spans="1:19" x14ac:dyDescent="0.25">
      <c r="A3900" s="54">
        <f>_xlfn.XLOOKUP(B3900,'School Lookup'!D:D,'School Lookup'!F:F,0)</f>
        <v>682471</v>
      </c>
      <c r="B3900" s="54" t="str">
        <f>_xlfn.XLOOKUP(C3900,'School Lookup'!A:A,'School Lookup'!D:D,_xlfn.XLOOKUP(C3900,'School Lookup'!B:B,'School Lookup'!D:D,_xlfn.XLOOKUP(C3900,'School Lookup'!C:C,'School Lookup'!D:D,0)))</f>
        <v>Ridgeway Primary School</v>
      </c>
      <c r="C3900" t="s">
        <v>327</v>
      </c>
      <c r="D3900" t="s">
        <v>962</v>
      </c>
      <c r="E3900" t="s">
        <v>16</v>
      </c>
      <c r="F3900" t="s">
        <v>734</v>
      </c>
      <c r="G3900" t="s">
        <v>328</v>
      </c>
      <c r="H3900" t="s">
        <v>885</v>
      </c>
      <c r="I3900" t="s">
        <v>958</v>
      </c>
      <c r="J3900" t="s">
        <v>959</v>
      </c>
      <c r="K3900" s="4">
        <v>46045</v>
      </c>
      <c r="L3900" s="5">
        <v>0.45579861111111108</v>
      </c>
      <c r="M3900" t="s">
        <v>953</v>
      </c>
      <c r="N3900" s="5">
        <v>3.9583333333333337E-3</v>
      </c>
      <c r="O3900" t="s">
        <v>960</v>
      </c>
      <c r="P3900">
        <v>0</v>
      </c>
      <c r="Q3900">
        <v>20</v>
      </c>
      <c r="R3900" t="s">
        <v>955</v>
      </c>
    </row>
    <row r="3901" spans="1:19" x14ac:dyDescent="0.25">
      <c r="A3901" s="54">
        <f>_xlfn.XLOOKUP(B3901,'School Lookup'!D:D,'School Lookup'!F:F,0)</f>
        <v>682471</v>
      </c>
      <c r="B3901" s="54" t="str">
        <f>_xlfn.XLOOKUP(C3901,'School Lookup'!A:A,'School Lookup'!D:D,_xlfn.XLOOKUP(C3901,'School Lookup'!B:B,'School Lookup'!D:D,_xlfn.XLOOKUP(C3901,'School Lookup'!C:C,'School Lookup'!D:D,0)))</f>
        <v>Ridgeway Primary School</v>
      </c>
      <c r="C3901" t="s">
        <v>327</v>
      </c>
      <c r="D3901">
        <v>500</v>
      </c>
      <c r="E3901" t="s">
        <v>16</v>
      </c>
      <c r="F3901" t="s">
        <v>734</v>
      </c>
      <c r="G3901" t="s">
        <v>328</v>
      </c>
      <c r="H3901" t="s">
        <v>885</v>
      </c>
      <c r="I3901" t="s">
        <v>958</v>
      </c>
      <c r="J3901" t="s">
        <v>959</v>
      </c>
      <c r="K3901" s="4">
        <v>46045</v>
      </c>
      <c r="L3901" s="5">
        <v>0.45579861111111108</v>
      </c>
      <c r="M3901" t="s">
        <v>953</v>
      </c>
      <c r="N3901" s="5">
        <v>3.9583333333333337E-3</v>
      </c>
      <c r="O3901" t="s">
        <v>960</v>
      </c>
      <c r="P3901">
        <v>0</v>
      </c>
      <c r="Q3901">
        <v>20</v>
      </c>
      <c r="R3901" t="s">
        <v>961</v>
      </c>
      <c r="S3901" t="s">
        <v>955</v>
      </c>
    </row>
    <row r="3902" spans="1:19" x14ac:dyDescent="0.25">
      <c r="A3902" s="54">
        <f>_xlfn.XLOOKUP(B3902,'School Lookup'!D:D,'School Lookup'!F:F,0)</f>
        <v>114469</v>
      </c>
      <c r="B3902" s="54" t="str">
        <f>_xlfn.XLOOKUP(C3902,'School Lookup'!A:A,'School Lookup'!D:D,_xlfn.XLOOKUP(C3902,'School Lookup'!B:B,'School Lookup'!D:D,_xlfn.XLOOKUP(C3902,'School Lookup'!C:C,'School Lookup'!D:D,0)))</f>
        <v>Thornsett Primary School</v>
      </c>
      <c r="C3902" t="s">
        <v>20</v>
      </c>
      <c r="D3902" t="s">
        <v>2430</v>
      </c>
      <c r="E3902" t="s">
        <v>16</v>
      </c>
      <c r="F3902" t="s">
        <v>734</v>
      </c>
      <c r="G3902" t="s">
        <v>224</v>
      </c>
      <c r="H3902" t="s">
        <v>222</v>
      </c>
      <c r="I3902" t="s">
        <v>980</v>
      </c>
      <c r="J3902" t="s">
        <v>967</v>
      </c>
      <c r="K3902" s="4">
        <v>46045</v>
      </c>
      <c r="L3902" s="5">
        <v>0.58318287037037042</v>
      </c>
      <c r="M3902" t="s">
        <v>953</v>
      </c>
      <c r="N3902" s="5">
        <v>1.7418981481481483E-2</v>
      </c>
      <c r="O3902" t="s">
        <v>968</v>
      </c>
      <c r="P3902">
        <v>0.214</v>
      </c>
      <c r="Q3902">
        <v>20</v>
      </c>
      <c r="R3902" t="s">
        <v>1171</v>
      </c>
      <c r="S3902" t="s">
        <v>966</v>
      </c>
    </row>
    <row r="3903" spans="1:19" x14ac:dyDescent="0.25">
      <c r="A3903" s="54">
        <f>_xlfn.XLOOKUP(B3903,'School Lookup'!D:D,'School Lookup'!F:F,0)</f>
        <v>114469</v>
      </c>
      <c r="B3903" s="54" t="str">
        <f>_xlfn.XLOOKUP(C3903,'School Lookup'!A:A,'School Lookup'!D:D,_xlfn.XLOOKUP(C3903,'School Lookup'!B:B,'School Lookup'!D:D,_xlfn.XLOOKUP(C3903,'School Lookup'!C:C,'School Lookup'!D:D,0)))</f>
        <v>Thornsett Primary School</v>
      </c>
      <c r="C3903" t="s">
        <v>20</v>
      </c>
      <c r="D3903" t="s">
        <v>1341</v>
      </c>
      <c r="E3903" t="s">
        <v>16</v>
      </c>
      <c r="F3903" t="s">
        <v>734</v>
      </c>
      <c r="G3903" t="s">
        <v>224</v>
      </c>
      <c r="H3903" t="s">
        <v>222</v>
      </c>
      <c r="I3903" t="s">
        <v>980</v>
      </c>
      <c r="J3903" t="s">
        <v>981</v>
      </c>
      <c r="K3903" s="4">
        <v>46045</v>
      </c>
      <c r="L3903" s="5">
        <v>0.51069444444444445</v>
      </c>
      <c r="M3903" t="s">
        <v>953</v>
      </c>
      <c r="N3903" s="5">
        <v>4.7453703703703704E-4</v>
      </c>
      <c r="O3903" t="s">
        <v>982</v>
      </c>
      <c r="P3903">
        <v>0.05</v>
      </c>
      <c r="Q3903">
        <v>20</v>
      </c>
      <c r="R3903" t="s">
        <v>983</v>
      </c>
      <c r="S3903" t="s">
        <v>984</v>
      </c>
    </row>
    <row r="3904" spans="1:19" x14ac:dyDescent="0.25">
      <c r="A3904" s="54">
        <f>_xlfn.XLOOKUP(B3904,'School Lookup'!D:D,'School Lookup'!F:F,0)</f>
        <v>114469</v>
      </c>
      <c r="B3904" s="54" t="str">
        <f>_xlfn.XLOOKUP(C3904,'School Lookup'!A:A,'School Lookup'!D:D,_xlfn.XLOOKUP(C3904,'School Lookup'!B:B,'School Lookup'!D:D,_xlfn.XLOOKUP(C3904,'School Lookup'!C:C,'School Lookup'!D:D,0)))</f>
        <v>Thornsett Primary School</v>
      </c>
      <c r="C3904" t="s">
        <v>20</v>
      </c>
      <c r="D3904" t="s">
        <v>1812</v>
      </c>
      <c r="E3904" t="s">
        <v>16</v>
      </c>
      <c r="F3904" t="s">
        <v>734</v>
      </c>
      <c r="G3904" t="s">
        <v>224</v>
      </c>
      <c r="H3904" t="s">
        <v>222</v>
      </c>
      <c r="I3904" t="s">
        <v>980</v>
      </c>
      <c r="J3904" t="s">
        <v>981</v>
      </c>
      <c r="K3904" s="4">
        <v>46045</v>
      </c>
      <c r="L3904" s="5">
        <v>0.65565972222222224</v>
      </c>
      <c r="M3904" t="s">
        <v>953</v>
      </c>
      <c r="N3904" s="5">
        <v>3.0902777777777777E-3</v>
      </c>
      <c r="O3904" t="s">
        <v>982</v>
      </c>
      <c r="P3904">
        <v>0.318</v>
      </c>
      <c r="Q3904">
        <v>20</v>
      </c>
      <c r="R3904" t="s">
        <v>998</v>
      </c>
      <c r="S3904" t="s">
        <v>987</v>
      </c>
    </row>
    <row r="3905" spans="1:19" x14ac:dyDescent="0.25">
      <c r="A3905" s="54">
        <f>_xlfn.XLOOKUP(B3905,'School Lookup'!D:D,'School Lookup'!F:F,0)</f>
        <v>823392</v>
      </c>
      <c r="B3905" s="54" t="str">
        <f>_xlfn.XLOOKUP(C3905,'School Lookup'!A:A,'School Lookup'!D:D,_xlfn.XLOOKUP(C3905,'School Lookup'!B:B,'School Lookup'!D:D,_xlfn.XLOOKUP(C3905,'School Lookup'!C:C,'School Lookup'!D:D,0)))</f>
        <v>Fitz Herbert C of E VA Primary School</v>
      </c>
      <c r="C3905" t="s">
        <v>25</v>
      </c>
      <c r="D3905" t="s">
        <v>1022</v>
      </c>
      <c r="E3905" t="s">
        <v>16</v>
      </c>
      <c r="F3905" t="s">
        <v>734</v>
      </c>
      <c r="G3905" t="s">
        <v>134</v>
      </c>
      <c r="H3905" t="s">
        <v>347</v>
      </c>
      <c r="I3905" t="s">
        <v>958</v>
      </c>
      <c r="J3905" t="s">
        <v>959</v>
      </c>
      <c r="K3905" s="4">
        <v>46045</v>
      </c>
      <c r="L3905" s="5">
        <v>0.25358796296296299</v>
      </c>
      <c r="M3905" t="s">
        <v>953</v>
      </c>
      <c r="N3905" s="5">
        <v>3.4722222222222224E-4</v>
      </c>
      <c r="O3905" t="s">
        <v>1023</v>
      </c>
      <c r="P3905">
        <v>0</v>
      </c>
      <c r="Q3905">
        <v>20</v>
      </c>
      <c r="R3905" t="s">
        <v>1024</v>
      </c>
      <c r="S3905" t="s">
        <v>966</v>
      </c>
    </row>
    <row r="3906" spans="1:19" x14ac:dyDescent="0.25">
      <c r="A3906" s="54">
        <f>_xlfn.XLOOKUP(B3906,'School Lookup'!D:D,'School Lookup'!F:F,0)</f>
        <v>823392</v>
      </c>
      <c r="B3906" s="54" t="str">
        <f>_xlfn.XLOOKUP(C3906,'School Lookup'!A:A,'School Lookup'!D:D,_xlfn.XLOOKUP(C3906,'School Lookup'!B:B,'School Lookup'!D:D,_xlfn.XLOOKUP(C3906,'School Lookup'!C:C,'School Lookup'!D:D,0)))</f>
        <v>Fitz Herbert C of E VA Primary School</v>
      </c>
      <c r="C3906" t="s">
        <v>25</v>
      </c>
      <c r="D3906" t="s">
        <v>1022</v>
      </c>
      <c r="E3906" t="s">
        <v>16</v>
      </c>
      <c r="F3906" t="s">
        <v>734</v>
      </c>
      <c r="G3906" t="s">
        <v>134</v>
      </c>
      <c r="H3906" t="s">
        <v>347</v>
      </c>
      <c r="I3906" t="s">
        <v>958</v>
      </c>
      <c r="J3906" t="s">
        <v>959</v>
      </c>
      <c r="K3906" s="4">
        <v>46045</v>
      </c>
      <c r="L3906" s="5">
        <v>0.25924768518518521</v>
      </c>
      <c r="M3906" t="s">
        <v>953</v>
      </c>
      <c r="N3906" s="5">
        <v>3.8194444444444446E-4</v>
      </c>
      <c r="O3906" t="s">
        <v>1023</v>
      </c>
      <c r="P3906">
        <v>0</v>
      </c>
      <c r="Q3906">
        <v>20</v>
      </c>
      <c r="R3906" t="s">
        <v>1024</v>
      </c>
      <c r="S3906" t="s">
        <v>966</v>
      </c>
    </row>
    <row r="3907" spans="1:19" x14ac:dyDescent="0.25">
      <c r="A3907" s="54">
        <f>_xlfn.XLOOKUP(B3907,'School Lookup'!D:D,'School Lookup'!F:F,0)</f>
        <v>823392</v>
      </c>
      <c r="B3907" s="54" t="str">
        <f>_xlfn.XLOOKUP(C3907,'School Lookup'!A:A,'School Lookup'!D:D,_xlfn.XLOOKUP(C3907,'School Lookup'!B:B,'School Lookup'!D:D,_xlfn.XLOOKUP(C3907,'School Lookup'!C:C,'School Lookup'!D:D,0)))</f>
        <v>Fitz Herbert C of E VA Primary School</v>
      </c>
      <c r="C3907" t="s">
        <v>25</v>
      </c>
      <c r="D3907" t="s">
        <v>1064</v>
      </c>
      <c r="E3907" t="s">
        <v>16</v>
      </c>
      <c r="F3907" t="s">
        <v>734</v>
      </c>
      <c r="G3907" t="s">
        <v>134</v>
      </c>
      <c r="H3907" t="s">
        <v>347</v>
      </c>
      <c r="I3907" t="s">
        <v>958</v>
      </c>
      <c r="J3907" t="s">
        <v>959</v>
      </c>
      <c r="K3907" s="4">
        <v>46045</v>
      </c>
      <c r="L3907" s="5">
        <v>0.41600694444444447</v>
      </c>
      <c r="M3907" t="s">
        <v>953</v>
      </c>
      <c r="N3907" s="5">
        <v>1.5856481481481481E-3</v>
      </c>
      <c r="O3907" t="s">
        <v>960</v>
      </c>
      <c r="P3907">
        <v>0</v>
      </c>
      <c r="Q3907">
        <v>20</v>
      </c>
      <c r="R3907" t="s">
        <v>1065</v>
      </c>
      <c r="S3907" t="s">
        <v>955</v>
      </c>
    </row>
    <row r="3908" spans="1:19" x14ac:dyDescent="0.25">
      <c r="A3908" s="54">
        <f>_xlfn.XLOOKUP(B3908,'School Lookup'!D:D,'School Lookup'!F:F,0)</f>
        <v>823392</v>
      </c>
      <c r="B3908" s="54" t="str">
        <f>_xlfn.XLOOKUP(C3908,'School Lookup'!A:A,'School Lookup'!D:D,_xlfn.XLOOKUP(C3908,'School Lookup'!B:B,'School Lookup'!D:D,_xlfn.XLOOKUP(C3908,'School Lookup'!C:C,'School Lookup'!D:D,0)))</f>
        <v>Fitz Herbert C of E VA Primary School</v>
      </c>
      <c r="C3908" t="s">
        <v>25</v>
      </c>
      <c r="D3908" t="s">
        <v>1063</v>
      </c>
      <c r="E3908" t="s">
        <v>16</v>
      </c>
      <c r="F3908" t="s">
        <v>734</v>
      </c>
      <c r="G3908" t="s">
        <v>134</v>
      </c>
      <c r="H3908" t="s">
        <v>347</v>
      </c>
      <c r="I3908" t="s">
        <v>958</v>
      </c>
      <c r="J3908" t="s">
        <v>959</v>
      </c>
      <c r="K3908" s="4">
        <v>46045</v>
      </c>
      <c r="L3908" s="5">
        <v>0.45174768518518521</v>
      </c>
      <c r="M3908" t="s">
        <v>953</v>
      </c>
      <c r="N3908" s="5">
        <v>1.1342592592592593E-3</v>
      </c>
      <c r="O3908" t="s">
        <v>960</v>
      </c>
      <c r="P3908">
        <v>0</v>
      </c>
      <c r="Q3908">
        <v>20</v>
      </c>
      <c r="R3908" t="s">
        <v>955</v>
      </c>
    </row>
    <row r="3909" spans="1:19" x14ac:dyDescent="0.25">
      <c r="A3909" s="54">
        <f>_xlfn.XLOOKUP(B3909,'School Lookup'!D:D,'School Lookup'!F:F,0)</f>
        <v>585323</v>
      </c>
      <c r="B3909" s="54" t="str">
        <f>_xlfn.XLOOKUP(C3909,'School Lookup'!A:A,'School Lookup'!D:D,_xlfn.XLOOKUP(C3909,'School Lookup'!B:B,'School Lookup'!D:D,_xlfn.XLOOKUP(C3909,'School Lookup'!C:C,'School Lookup'!D:D,0)))</f>
        <v>Netherseal St Peters CE Controlled Primary School</v>
      </c>
      <c r="C3909" t="s">
        <v>26</v>
      </c>
      <c r="D3909" t="s">
        <v>1804</v>
      </c>
      <c r="E3909" t="s">
        <v>16</v>
      </c>
      <c r="F3909" t="s">
        <v>734</v>
      </c>
      <c r="G3909" t="s">
        <v>131</v>
      </c>
      <c r="H3909" t="s">
        <v>768</v>
      </c>
      <c r="I3909" t="s">
        <v>980</v>
      </c>
      <c r="J3909" t="s">
        <v>959</v>
      </c>
      <c r="K3909" s="4">
        <v>46045</v>
      </c>
      <c r="L3909" s="5">
        <v>0.43729166666666669</v>
      </c>
      <c r="M3909" t="s">
        <v>953</v>
      </c>
      <c r="N3909" s="5">
        <v>1.1620370370370371E-2</v>
      </c>
      <c r="O3909" t="s">
        <v>960</v>
      </c>
      <c r="P3909">
        <v>0.14299999999999999</v>
      </c>
      <c r="Q3909">
        <v>20</v>
      </c>
      <c r="R3909" t="s">
        <v>1195</v>
      </c>
      <c r="S3909" t="s">
        <v>966</v>
      </c>
    </row>
    <row r="3910" spans="1:19" x14ac:dyDescent="0.25">
      <c r="A3910" s="54">
        <f>_xlfn.XLOOKUP(B3910,'School Lookup'!D:D,'School Lookup'!F:F,0)</f>
        <v>682471</v>
      </c>
      <c r="B3910" s="54" t="str">
        <f>_xlfn.XLOOKUP(C3910,'School Lookup'!A:A,'School Lookup'!D:D,_xlfn.XLOOKUP(C3910,'School Lookup'!B:B,'School Lookup'!D:D,_xlfn.XLOOKUP(C3910,'School Lookup'!C:C,'School Lookup'!D:D,0)))</f>
        <v>Ridgeway Primary School</v>
      </c>
      <c r="C3910" t="s">
        <v>334</v>
      </c>
      <c r="D3910" t="s">
        <v>2431</v>
      </c>
      <c r="E3910" t="s">
        <v>16</v>
      </c>
      <c r="F3910" t="s">
        <v>734</v>
      </c>
      <c r="G3910" t="s">
        <v>328</v>
      </c>
      <c r="H3910" t="s">
        <v>885</v>
      </c>
      <c r="I3910" t="s">
        <v>958</v>
      </c>
      <c r="J3910" t="s">
        <v>981</v>
      </c>
      <c r="K3910" s="4">
        <v>46045</v>
      </c>
      <c r="L3910" s="5">
        <v>0.37983796296296296</v>
      </c>
      <c r="M3910" t="s">
        <v>953</v>
      </c>
      <c r="N3910" s="5">
        <v>2.8935185185185184E-4</v>
      </c>
      <c r="O3910" t="s">
        <v>982</v>
      </c>
      <c r="P3910">
        <v>0</v>
      </c>
      <c r="Q3910">
        <v>20</v>
      </c>
      <c r="R3910" t="s">
        <v>986</v>
      </c>
      <c r="S3910" t="s">
        <v>987</v>
      </c>
    </row>
    <row r="3911" spans="1:19" x14ac:dyDescent="0.25">
      <c r="A3911" s="54">
        <f>_xlfn.XLOOKUP(B3911,'School Lookup'!D:D,'School Lookup'!F:F,0)</f>
        <v>682471</v>
      </c>
      <c r="B3911" s="54" t="str">
        <f>_xlfn.XLOOKUP(C3911,'School Lookup'!A:A,'School Lookup'!D:D,_xlfn.XLOOKUP(C3911,'School Lookup'!B:B,'School Lookup'!D:D,_xlfn.XLOOKUP(C3911,'School Lookup'!C:C,'School Lookup'!D:D,0)))</f>
        <v>Ridgeway Primary School</v>
      </c>
      <c r="C3911" t="s">
        <v>334</v>
      </c>
      <c r="D3911" t="s">
        <v>1629</v>
      </c>
      <c r="E3911" t="s">
        <v>16</v>
      </c>
      <c r="F3911" t="s">
        <v>734</v>
      </c>
      <c r="G3911" t="s">
        <v>328</v>
      </c>
      <c r="H3911" t="s">
        <v>885</v>
      </c>
      <c r="I3911" t="s">
        <v>958</v>
      </c>
      <c r="J3911" t="s">
        <v>981</v>
      </c>
      <c r="K3911" s="4">
        <v>46045</v>
      </c>
      <c r="L3911" s="5">
        <v>0.38081018518518517</v>
      </c>
      <c r="M3911" t="s">
        <v>953</v>
      </c>
      <c r="N3911" s="5">
        <v>3.5879629629629629E-4</v>
      </c>
      <c r="O3911" t="s">
        <v>982</v>
      </c>
      <c r="P3911">
        <v>0</v>
      </c>
      <c r="Q3911">
        <v>20</v>
      </c>
      <c r="R3911" t="s">
        <v>1006</v>
      </c>
      <c r="S3911" t="s">
        <v>994</v>
      </c>
    </row>
    <row r="3912" spans="1:19" x14ac:dyDescent="0.25">
      <c r="A3912" s="54">
        <f>_xlfn.XLOOKUP(B3912,'School Lookup'!D:D,'School Lookup'!F:F,0)</f>
        <v>682471</v>
      </c>
      <c r="B3912" s="54" t="str">
        <f>_xlfn.XLOOKUP(C3912,'School Lookup'!A:A,'School Lookup'!D:D,_xlfn.XLOOKUP(C3912,'School Lookup'!B:B,'School Lookup'!D:D,_xlfn.XLOOKUP(C3912,'School Lookup'!C:C,'School Lookup'!D:D,0)))</f>
        <v>Ridgeway Primary School</v>
      </c>
      <c r="C3912" t="s">
        <v>334</v>
      </c>
      <c r="D3912" t="s">
        <v>1062</v>
      </c>
      <c r="E3912" t="s">
        <v>16</v>
      </c>
      <c r="F3912" t="s">
        <v>734</v>
      </c>
      <c r="G3912" t="s">
        <v>328</v>
      </c>
      <c r="H3912" t="s">
        <v>885</v>
      </c>
      <c r="I3912" t="s">
        <v>958</v>
      </c>
      <c r="J3912" t="s">
        <v>981</v>
      </c>
      <c r="K3912" s="4">
        <v>46045</v>
      </c>
      <c r="L3912" s="5">
        <v>0.39079861111111114</v>
      </c>
      <c r="M3912" t="s">
        <v>953</v>
      </c>
      <c r="N3912" s="5">
        <v>1.2037037037037038E-3</v>
      </c>
      <c r="O3912" t="s">
        <v>982</v>
      </c>
      <c r="P3912">
        <v>0</v>
      </c>
      <c r="Q3912">
        <v>20</v>
      </c>
      <c r="R3912" t="s">
        <v>998</v>
      </c>
      <c r="S3912" t="s">
        <v>987</v>
      </c>
    </row>
    <row r="3913" spans="1:19" x14ac:dyDescent="0.25">
      <c r="A3913" s="54">
        <f>_xlfn.XLOOKUP(B3913,'School Lookup'!D:D,'School Lookup'!F:F,0)</f>
        <v>682471</v>
      </c>
      <c r="B3913" s="54" t="str">
        <f>_xlfn.XLOOKUP(C3913,'School Lookup'!A:A,'School Lookup'!D:D,_xlfn.XLOOKUP(C3913,'School Lookup'!B:B,'School Lookup'!D:D,_xlfn.XLOOKUP(C3913,'School Lookup'!C:C,'School Lookup'!D:D,0)))</f>
        <v>Ridgeway Primary School</v>
      </c>
      <c r="C3913" t="s">
        <v>334</v>
      </c>
      <c r="D3913" t="s">
        <v>2432</v>
      </c>
      <c r="E3913" t="s">
        <v>16</v>
      </c>
      <c r="F3913" t="s">
        <v>734</v>
      </c>
      <c r="G3913" t="s">
        <v>328</v>
      </c>
      <c r="H3913" t="s">
        <v>885</v>
      </c>
      <c r="I3913" t="s">
        <v>958</v>
      </c>
      <c r="J3913" t="s">
        <v>981</v>
      </c>
      <c r="K3913" s="4">
        <v>46045</v>
      </c>
      <c r="L3913" s="5">
        <v>0.42922453703703706</v>
      </c>
      <c r="M3913" t="s">
        <v>953</v>
      </c>
      <c r="N3913" s="5">
        <v>3.2407407407407406E-4</v>
      </c>
      <c r="O3913" t="s">
        <v>982</v>
      </c>
      <c r="P3913">
        <v>0</v>
      </c>
      <c r="Q3913">
        <v>20</v>
      </c>
      <c r="R3913" t="s">
        <v>998</v>
      </c>
      <c r="S3913" t="s">
        <v>987</v>
      </c>
    </row>
    <row r="3914" spans="1:19" x14ac:dyDescent="0.25">
      <c r="A3914" s="54">
        <f>_xlfn.XLOOKUP(B3914,'School Lookup'!D:D,'School Lookup'!F:F,0)</f>
        <v>856243</v>
      </c>
      <c r="B3914" s="54" t="str">
        <f>_xlfn.XLOOKUP(C3914,'School Lookup'!A:A,'School Lookup'!D:D,_xlfn.XLOOKUP(C3914,'School Lookup'!B:B,'School Lookup'!D:D,_xlfn.XLOOKUP(C3914,'School Lookup'!C:C,'School Lookup'!D:D,0)))</f>
        <v>Elton Primary School</v>
      </c>
      <c r="C3914" t="s">
        <v>331</v>
      </c>
      <c r="D3914" t="s">
        <v>34</v>
      </c>
      <c r="E3914" t="s">
        <v>16</v>
      </c>
      <c r="F3914" t="s">
        <v>734</v>
      </c>
      <c r="G3914" t="s">
        <v>332</v>
      </c>
      <c r="H3914" t="s">
        <v>877</v>
      </c>
      <c r="I3914" t="s">
        <v>958</v>
      </c>
      <c r="J3914" t="s">
        <v>959</v>
      </c>
      <c r="K3914" s="4">
        <v>46045</v>
      </c>
      <c r="L3914" s="5">
        <v>0.36924768518518519</v>
      </c>
      <c r="M3914" t="s">
        <v>953</v>
      </c>
      <c r="N3914" s="5">
        <v>8.86574074074074E-3</v>
      </c>
      <c r="O3914" t="s">
        <v>960</v>
      </c>
      <c r="P3914">
        <v>0</v>
      </c>
      <c r="Q3914">
        <v>20</v>
      </c>
      <c r="R3914" t="s">
        <v>1589</v>
      </c>
      <c r="S3914" t="s">
        <v>966</v>
      </c>
    </row>
    <row r="3915" spans="1:19" x14ac:dyDescent="0.25">
      <c r="A3915" s="54">
        <f>_xlfn.XLOOKUP(B3915,'School Lookup'!D:D,'School Lookup'!F:F,0)</f>
        <v>856243</v>
      </c>
      <c r="B3915" s="54" t="str">
        <f>_xlfn.XLOOKUP(C3915,'School Lookup'!A:A,'School Lookup'!D:D,_xlfn.XLOOKUP(C3915,'School Lookup'!B:B,'School Lookup'!D:D,_xlfn.XLOOKUP(C3915,'School Lookup'!C:C,'School Lookup'!D:D,0)))</f>
        <v>Elton Primary School</v>
      </c>
      <c r="C3915" t="s">
        <v>331</v>
      </c>
      <c r="D3915" t="s">
        <v>34</v>
      </c>
      <c r="E3915" t="s">
        <v>16</v>
      </c>
      <c r="F3915" t="s">
        <v>734</v>
      </c>
      <c r="G3915" t="s">
        <v>332</v>
      </c>
      <c r="H3915" t="s">
        <v>877</v>
      </c>
      <c r="I3915" t="s">
        <v>958</v>
      </c>
      <c r="J3915" t="s">
        <v>959</v>
      </c>
      <c r="K3915" s="4">
        <v>46045</v>
      </c>
      <c r="L3915" s="5">
        <v>0.5387615740740741</v>
      </c>
      <c r="M3915" t="s">
        <v>953</v>
      </c>
      <c r="N3915" s="5">
        <v>9.4560185185185181E-3</v>
      </c>
      <c r="O3915" t="s">
        <v>960</v>
      </c>
      <c r="P3915">
        <v>0</v>
      </c>
      <c r="Q3915">
        <v>20</v>
      </c>
      <c r="R3915" t="s">
        <v>1589</v>
      </c>
      <c r="S3915" t="s">
        <v>966</v>
      </c>
    </row>
    <row r="3916" spans="1:19" x14ac:dyDescent="0.25">
      <c r="A3916" s="54">
        <f>_xlfn.XLOOKUP(B3916,'School Lookup'!D:D,'School Lookup'!F:F,0)</f>
        <v>823392</v>
      </c>
      <c r="B3916" s="54" t="str">
        <f>_xlfn.XLOOKUP(C3916,'School Lookup'!A:A,'School Lookup'!D:D,_xlfn.XLOOKUP(C3916,'School Lookup'!B:B,'School Lookup'!D:D,_xlfn.XLOOKUP(C3916,'School Lookup'!C:C,'School Lookup'!D:D,0)))</f>
        <v>Fitz Herbert C of E VA Primary School</v>
      </c>
      <c r="C3916" t="s">
        <v>31</v>
      </c>
      <c r="D3916" t="s">
        <v>1057</v>
      </c>
      <c r="E3916" t="s">
        <v>16</v>
      </c>
      <c r="F3916" t="s">
        <v>734</v>
      </c>
      <c r="G3916" t="s">
        <v>134</v>
      </c>
      <c r="H3916" t="s">
        <v>347</v>
      </c>
      <c r="I3916" t="s">
        <v>958</v>
      </c>
      <c r="J3916" t="s">
        <v>981</v>
      </c>
      <c r="K3916" s="4">
        <v>46045</v>
      </c>
      <c r="L3916" s="5">
        <v>0.43482638888888892</v>
      </c>
      <c r="M3916" t="s">
        <v>953</v>
      </c>
      <c r="N3916" s="5">
        <v>6.5972222222222224E-4</v>
      </c>
      <c r="O3916" t="s">
        <v>982</v>
      </c>
      <c r="P3916">
        <v>0</v>
      </c>
      <c r="Q3916">
        <v>20</v>
      </c>
      <c r="R3916" t="s">
        <v>983</v>
      </c>
      <c r="S3916" t="s">
        <v>984</v>
      </c>
    </row>
    <row r="3917" spans="1:19" x14ac:dyDescent="0.25">
      <c r="A3917" s="54">
        <f>_xlfn.XLOOKUP(B3917,'School Lookup'!D:D,'School Lookup'!F:F,0)</f>
        <v>823392</v>
      </c>
      <c r="B3917" s="54" t="str">
        <f>_xlfn.XLOOKUP(C3917,'School Lookup'!A:A,'School Lookup'!D:D,_xlfn.XLOOKUP(C3917,'School Lookup'!B:B,'School Lookup'!D:D,_xlfn.XLOOKUP(C3917,'School Lookup'!C:C,'School Lookup'!D:D,0)))</f>
        <v>Fitz Herbert C of E VA Primary School</v>
      </c>
      <c r="C3917" t="s">
        <v>31</v>
      </c>
      <c r="D3917" t="s">
        <v>1057</v>
      </c>
      <c r="E3917" t="s">
        <v>16</v>
      </c>
      <c r="F3917" t="s">
        <v>734</v>
      </c>
      <c r="G3917" t="s">
        <v>134</v>
      </c>
      <c r="H3917" t="s">
        <v>347</v>
      </c>
      <c r="I3917" t="s">
        <v>958</v>
      </c>
      <c r="J3917" t="s">
        <v>981</v>
      </c>
      <c r="K3917" s="4">
        <v>46045</v>
      </c>
      <c r="L3917" s="5">
        <v>0.5162268518518518</v>
      </c>
      <c r="M3917" t="s">
        <v>953</v>
      </c>
      <c r="N3917" s="5">
        <v>1.4930555555555556E-3</v>
      </c>
      <c r="O3917" t="s">
        <v>982</v>
      </c>
      <c r="P3917">
        <v>0</v>
      </c>
      <c r="Q3917">
        <v>20</v>
      </c>
      <c r="R3917" t="s">
        <v>983</v>
      </c>
      <c r="S3917" t="s">
        <v>984</v>
      </c>
    </row>
    <row r="3918" spans="1:19" x14ac:dyDescent="0.25">
      <c r="A3918" s="54">
        <f>_xlfn.XLOOKUP(B3918,'School Lookup'!D:D,'School Lookup'!F:F,0)</f>
        <v>823392</v>
      </c>
      <c r="B3918" s="54" t="str">
        <f>_xlfn.XLOOKUP(C3918,'School Lookup'!A:A,'School Lookup'!D:D,_xlfn.XLOOKUP(C3918,'School Lookup'!B:B,'School Lookup'!D:D,_xlfn.XLOOKUP(C3918,'School Lookup'!C:C,'School Lookup'!D:D,0)))</f>
        <v>Fitz Herbert C of E VA Primary School</v>
      </c>
      <c r="C3918" t="s">
        <v>31</v>
      </c>
      <c r="D3918" t="s">
        <v>2117</v>
      </c>
      <c r="E3918" t="s">
        <v>16</v>
      </c>
      <c r="F3918" t="s">
        <v>734</v>
      </c>
      <c r="G3918" t="s">
        <v>134</v>
      </c>
      <c r="H3918" t="s">
        <v>347</v>
      </c>
      <c r="I3918" t="s">
        <v>958</v>
      </c>
      <c r="J3918" t="s">
        <v>981</v>
      </c>
      <c r="K3918" s="4">
        <v>46045</v>
      </c>
      <c r="L3918" s="5">
        <v>0.55262731481481486</v>
      </c>
      <c r="M3918" t="s">
        <v>953</v>
      </c>
      <c r="N3918" s="5">
        <v>1.273148148148148E-4</v>
      </c>
      <c r="O3918" t="s">
        <v>982</v>
      </c>
      <c r="P3918">
        <v>0</v>
      </c>
      <c r="Q3918">
        <v>20</v>
      </c>
      <c r="R3918" t="s">
        <v>989</v>
      </c>
      <c r="S3918" t="s">
        <v>990</v>
      </c>
    </row>
    <row r="3919" spans="1:19" x14ac:dyDescent="0.25">
      <c r="A3919" s="54">
        <f>_xlfn.XLOOKUP(B3919,'School Lookup'!D:D,'School Lookup'!F:F,0)</f>
        <v>823392</v>
      </c>
      <c r="B3919" s="54" t="str">
        <f>_xlfn.XLOOKUP(C3919,'School Lookup'!A:A,'School Lookup'!D:D,_xlfn.XLOOKUP(C3919,'School Lookup'!B:B,'School Lookup'!D:D,_xlfn.XLOOKUP(C3919,'School Lookup'!C:C,'School Lookup'!D:D,0)))</f>
        <v>Fitz Herbert C of E VA Primary School</v>
      </c>
      <c r="C3919" t="s">
        <v>31</v>
      </c>
      <c r="D3919" t="s">
        <v>2117</v>
      </c>
      <c r="E3919" t="s">
        <v>16</v>
      </c>
      <c r="F3919" t="s">
        <v>734</v>
      </c>
      <c r="G3919" t="s">
        <v>134</v>
      </c>
      <c r="H3919" t="s">
        <v>347</v>
      </c>
      <c r="I3919" t="s">
        <v>958</v>
      </c>
      <c r="J3919" t="s">
        <v>981</v>
      </c>
      <c r="K3919" s="4">
        <v>46045</v>
      </c>
      <c r="L3919" s="5">
        <v>0.60246527777777781</v>
      </c>
      <c r="M3919" t="s">
        <v>953</v>
      </c>
      <c r="N3919" s="5">
        <v>1.273148148148148E-4</v>
      </c>
      <c r="O3919" t="s">
        <v>982</v>
      </c>
      <c r="P3919">
        <v>0</v>
      </c>
      <c r="Q3919">
        <v>20</v>
      </c>
      <c r="R3919" t="s">
        <v>989</v>
      </c>
      <c r="S3919" t="s">
        <v>990</v>
      </c>
    </row>
    <row r="3920" spans="1:19" x14ac:dyDescent="0.25">
      <c r="A3920" s="54">
        <f>_xlfn.XLOOKUP(B3920,'School Lookup'!D:D,'School Lookup'!F:F,0)</f>
        <v>823392</v>
      </c>
      <c r="B3920" s="54" t="str">
        <f>_xlfn.XLOOKUP(C3920,'School Lookup'!A:A,'School Lookup'!D:D,_xlfn.XLOOKUP(C3920,'School Lookup'!B:B,'School Lookup'!D:D,_xlfn.XLOOKUP(C3920,'School Lookup'!C:C,'School Lookup'!D:D,0)))</f>
        <v>Fitz Herbert C of E VA Primary School</v>
      </c>
      <c r="C3920" t="s">
        <v>31</v>
      </c>
      <c r="D3920" t="s">
        <v>2433</v>
      </c>
      <c r="E3920" t="s">
        <v>16</v>
      </c>
      <c r="F3920" t="s">
        <v>734</v>
      </c>
      <c r="G3920" t="s">
        <v>134</v>
      </c>
      <c r="H3920" t="s">
        <v>347</v>
      </c>
      <c r="I3920" t="s">
        <v>958</v>
      </c>
      <c r="J3920" t="s">
        <v>981</v>
      </c>
      <c r="K3920" s="4">
        <v>46045</v>
      </c>
      <c r="L3920" s="5">
        <v>0.60326388888888893</v>
      </c>
      <c r="M3920" t="s">
        <v>953</v>
      </c>
      <c r="N3920" s="5">
        <v>3.0787037037037037E-3</v>
      </c>
      <c r="O3920" t="s">
        <v>982</v>
      </c>
      <c r="P3920">
        <v>0</v>
      </c>
      <c r="Q3920">
        <v>20</v>
      </c>
      <c r="R3920" t="s">
        <v>998</v>
      </c>
      <c r="S3920" t="s">
        <v>987</v>
      </c>
    </row>
    <row r="3921" spans="1:19" x14ac:dyDescent="0.25">
      <c r="A3921" s="54">
        <f>_xlfn.XLOOKUP(B3921,'School Lookup'!D:D,'School Lookup'!F:F,0)</f>
        <v>682471</v>
      </c>
      <c r="B3921" s="54" t="str">
        <f>_xlfn.XLOOKUP(C3921,'School Lookup'!A:A,'School Lookup'!D:D,_xlfn.XLOOKUP(C3921,'School Lookup'!B:B,'School Lookup'!D:D,_xlfn.XLOOKUP(C3921,'School Lookup'!C:C,'School Lookup'!D:D,0)))</f>
        <v>Ridgeway Primary School</v>
      </c>
      <c r="C3921" t="s">
        <v>334</v>
      </c>
      <c r="D3921" t="s">
        <v>1165</v>
      </c>
      <c r="E3921" t="s">
        <v>16</v>
      </c>
      <c r="F3921" t="s">
        <v>734</v>
      </c>
      <c r="G3921" t="s">
        <v>328</v>
      </c>
      <c r="H3921" t="s">
        <v>885</v>
      </c>
      <c r="I3921" t="s">
        <v>958</v>
      </c>
      <c r="J3921" t="s">
        <v>959</v>
      </c>
      <c r="K3921" s="4">
        <v>46045</v>
      </c>
      <c r="L3921" s="5">
        <v>0.40265046296296297</v>
      </c>
      <c r="M3921" t="s">
        <v>953</v>
      </c>
      <c r="N3921" s="5">
        <v>3.6458333333333334E-3</v>
      </c>
      <c r="O3921" t="s">
        <v>960</v>
      </c>
      <c r="P3921">
        <v>0</v>
      </c>
      <c r="Q3921">
        <v>20</v>
      </c>
      <c r="R3921" t="s">
        <v>1166</v>
      </c>
      <c r="S3921" t="s">
        <v>955</v>
      </c>
    </row>
    <row r="3922" spans="1:19" x14ac:dyDescent="0.25">
      <c r="A3922" s="54">
        <f>_xlfn.XLOOKUP(B3922,'School Lookup'!D:D,'School Lookup'!F:F,0)</f>
        <v>251672</v>
      </c>
      <c r="B3922" s="54" t="str">
        <f>_xlfn.XLOOKUP(C3922,'School Lookup'!A:A,'School Lookup'!D:D,_xlfn.XLOOKUP(C3922,'School Lookup'!B:B,'School Lookup'!D:D,_xlfn.XLOOKUP(C3922,'School Lookup'!C:C,'School Lookup'!D:D,0)))</f>
        <v>Park Schools Federation</v>
      </c>
      <c r="C3922" t="s">
        <v>40</v>
      </c>
      <c r="D3922" t="s">
        <v>2434</v>
      </c>
      <c r="E3922" t="s">
        <v>16</v>
      </c>
      <c r="F3922" t="s">
        <v>734</v>
      </c>
      <c r="G3922" t="s">
        <v>235</v>
      </c>
      <c r="H3922" t="s">
        <v>228</v>
      </c>
      <c r="I3922" t="s">
        <v>980</v>
      </c>
      <c r="J3922" t="s">
        <v>967</v>
      </c>
      <c r="K3922" s="4">
        <v>46045</v>
      </c>
      <c r="L3922" s="5">
        <v>0.45347222222222222</v>
      </c>
      <c r="M3922" t="s">
        <v>953</v>
      </c>
      <c r="N3922" s="5">
        <v>2.8935185185185184E-3</v>
      </c>
      <c r="O3922" t="s">
        <v>1170</v>
      </c>
      <c r="P3922">
        <v>0.106</v>
      </c>
      <c r="Q3922">
        <v>20</v>
      </c>
      <c r="R3922" t="s">
        <v>1292</v>
      </c>
      <c r="S3922" t="s">
        <v>2435</v>
      </c>
    </row>
    <row r="3923" spans="1:19" x14ac:dyDescent="0.25">
      <c r="A3923" s="54">
        <f>_xlfn.XLOOKUP(B3923,'School Lookup'!D:D,'School Lookup'!F:F,0)</f>
        <v>823392</v>
      </c>
      <c r="B3923" s="54" t="str">
        <f>_xlfn.XLOOKUP(C3923,'School Lookup'!A:A,'School Lookup'!D:D,_xlfn.XLOOKUP(C3923,'School Lookup'!B:B,'School Lookup'!D:D,_xlfn.XLOOKUP(C3923,'School Lookup'!C:C,'School Lookup'!D:D,0)))</f>
        <v>Fitz Herbert C of E VA Primary School</v>
      </c>
      <c r="C3923" t="s">
        <v>31</v>
      </c>
      <c r="D3923" t="s">
        <v>1539</v>
      </c>
      <c r="E3923" t="s">
        <v>16</v>
      </c>
      <c r="F3923" t="s">
        <v>734</v>
      </c>
      <c r="G3923" t="s">
        <v>134</v>
      </c>
      <c r="H3923" t="s">
        <v>347</v>
      </c>
      <c r="I3923" t="s">
        <v>958</v>
      </c>
      <c r="J3923" t="s">
        <v>959</v>
      </c>
      <c r="K3923" s="4">
        <v>46045</v>
      </c>
      <c r="L3923" s="5">
        <v>0.46211805555555557</v>
      </c>
      <c r="M3923" t="s">
        <v>953</v>
      </c>
      <c r="N3923" s="5">
        <v>4.2592592592592595E-3</v>
      </c>
      <c r="O3923" t="s">
        <v>960</v>
      </c>
      <c r="P3923">
        <v>0</v>
      </c>
      <c r="Q3923">
        <v>20</v>
      </c>
      <c r="R3923" t="s">
        <v>978</v>
      </c>
      <c r="S3923" t="s">
        <v>966</v>
      </c>
    </row>
    <row r="3924" spans="1:19" x14ac:dyDescent="0.25">
      <c r="A3924" s="54">
        <f>_xlfn.XLOOKUP(B3924,'School Lookup'!D:D,'School Lookup'!F:F,0)</f>
        <v>823392</v>
      </c>
      <c r="B3924" s="54" t="str">
        <f>_xlfn.XLOOKUP(C3924,'School Lookup'!A:A,'School Lookup'!D:D,_xlfn.XLOOKUP(C3924,'School Lookup'!B:B,'School Lookup'!D:D,_xlfn.XLOOKUP(C3924,'School Lookup'!C:C,'School Lookup'!D:D,0)))</f>
        <v>Fitz Herbert C of E VA Primary School</v>
      </c>
      <c r="C3924" t="s">
        <v>31</v>
      </c>
      <c r="D3924" t="s">
        <v>1064</v>
      </c>
      <c r="E3924" t="s">
        <v>16</v>
      </c>
      <c r="F3924" t="s">
        <v>734</v>
      </c>
      <c r="G3924" t="s">
        <v>134</v>
      </c>
      <c r="H3924" t="s">
        <v>347</v>
      </c>
      <c r="I3924" t="s">
        <v>958</v>
      </c>
      <c r="J3924" t="s">
        <v>959</v>
      </c>
      <c r="K3924" s="4">
        <v>46045</v>
      </c>
      <c r="L3924" s="5">
        <v>0.49466435185185187</v>
      </c>
      <c r="M3924" t="s">
        <v>953</v>
      </c>
      <c r="N3924" s="5">
        <v>0</v>
      </c>
      <c r="O3924" t="s">
        <v>960</v>
      </c>
      <c r="P3924">
        <v>0</v>
      </c>
      <c r="Q3924">
        <v>20</v>
      </c>
      <c r="R3924" t="s">
        <v>1065</v>
      </c>
      <c r="S3924" t="s">
        <v>955</v>
      </c>
    </row>
    <row r="3925" spans="1:19" x14ac:dyDescent="0.25">
      <c r="A3925" s="54">
        <f>_xlfn.XLOOKUP(B3925,'School Lookup'!D:D,'School Lookup'!F:F,0)</f>
        <v>823392</v>
      </c>
      <c r="B3925" s="54" t="str">
        <f>_xlfn.XLOOKUP(C3925,'School Lookup'!A:A,'School Lookup'!D:D,_xlfn.XLOOKUP(C3925,'School Lookup'!B:B,'School Lookup'!D:D,_xlfn.XLOOKUP(C3925,'School Lookup'!C:C,'School Lookup'!D:D,0)))</f>
        <v>Fitz Herbert C of E VA Primary School</v>
      </c>
      <c r="C3925" t="s">
        <v>31</v>
      </c>
      <c r="D3925" t="s">
        <v>1063</v>
      </c>
      <c r="E3925" t="s">
        <v>16</v>
      </c>
      <c r="F3925" t="s">
        <v>734</v>
      </c>
      <c r="G3925" t="s">
        <v>134</v>
      </c>
      <c r="H3925" t="s">
        <v>347</v>
      </c>
      <c r="I3925" t="s">
        <v>958</v>
      </c>
      <c r="J3925" t="s">
        <v>959</v>
      </c>
      <c r="K3925" s="4">
        <v>46045</v>
      </c>
      <c r="L3925" s="5">
        <v>0.62302083333333336</v>
      </c>
      <c r="M3925" t="s">
        <v>953</v>
      </c>
      <c r="N3925" s="5">
        <v>8.1018518518518516E-4</v>
      </c>
      <c r="O3925" t="s">
        <v>960</v>
      </c>
      <c r="P3925">
        <v>0</v>
      </c>
      <c r="Q3925">
        <v>20</v>
      </c>
      <c r="R3925" t="s">
        <v>955</v>
      </c>
    </row>
    <row r="3926" spans="1:19" x14ac:dyDescent="0.25">
      <c r="A3926" s="54">
        <f>_xlfn.XLOOKUP(B3926,'School Lookup'!D:D,'School Lookup'!F:F,0)</f>
        <v>823392</v>
      </c>
      <c r="B3926" s="54" t="str">
        <f>_xlfn.XLOOKUP(C3926,'School Lookup'!A:A,'School Lookup'!D:D,_xlfn.XLOOKUP(C3926,'School Lookup'!B:B,'School Lookup'!D:D,_xlfn.XLOOKUP(C3926,'School Lookup'!C:C,'School Lookup'!D:D,0)))</f>
        <v>Fitz Herbert C of E VA Primary School</v>
      </c>
      <c r="C3926" t="s">
        <v>31</v>
      </c>
      <c r="D3926">
        <v>619</v>
      </c>
      <c r="E3926" t="s">
        <v>16</v>
      </c>
      <c r="F3926" t="s">
        <v>734</v>
      </c>
      <c r="G3926" t="s">
        <v>134</v>
      </c>
      <c r="H3926" t="s">
        <v>347</v>
      </c>
      <c r="I3926" t="s">
        <v>958</v>
      </c>
      <c r="J3926" t="s">
        <v>959</v>
      </c>
      <c r="K3926" s="4">
        <v>46045</v>
      </c>
      <c r="L3926" s="5">
        <v>0.62302083333333336</v>
      </c>
      <c r="M3926" t="s">
        <v>953</v>
      </c>
      <c r="N3926" s="5">
        <v>8.1018518518518516E-4</v>
      </c>
      <c r="O3926" t="s">
        <v>960</v>
      </c>
      <c r="P3926">
        <v>0</v>
      </c>
      <c r="Q3926">
        <v>20</v>
      </c>
      <c r="R3926" t="s">
        <v>975</v>
      </c>
      <c r="S3926" t="s">
        <v>976</v>
      </c>
    </row>
    <row r="3927" spans="1:19" x14ac:dyDescent="0.25">
      <c r="A3927" s="54">
        <f>_xlfn.XLOOKUP(B3927,'School Lookup'!D:D,'School Lookup'!F:F,0)</f>
        <v>251672</v>
      </c>
      <c r="B3927" s="54" t="str">
        <f>_xlfn.XLOOKUP(C3927,'School Lookup'!A:A,'School Lookup'!D:D,_xlfn.XLOOKUP(C3927,'School Lookup'!B:B,'School Lookup'!D:D,_xlfn.XLOOKUP(C3927,'School Lookup'!C:C,'School Lookup'!D:D,0)))</f>
        <v>Park Schools Federation</v>
      </c>
      <c r="C3927" t="s">
        <v>40</v>
      </c>
      <c r="D3927" t="s">
        <v>988</v>
      </c>
      <c r="E3927" t="s">
        <v>16</v>
      </c>
      <c r="F3927" t="s">
        <v>734</v>
      </c>
      <c r="G3927" t="s">
        <v>235</v>
      </c>
      <c r="H3927" t="s">
        <v>228</v>
      </c>
      <c r="I3927" t="s">
        <v>980</v>
      </c>
      <c r="J3927" t="s">
        <v>981</v>
      </c>
      <c r="K3927" s="4">
        <v>46045</v>
      </c>
      <c r="L3927" s="5">
        <v>0.44166666666666665</v>
      </c>
      <c r="M3927" t="s">
        <v>953</v>
      </c>
      <c r="N3927" s="5">
        <v>6.4814814814814813E-4</v>
      </c>
      <c r="O3927" t="s">
        <v>982</v>
      </c>
      <c r="P3927">
        <v>0.14000000000000001</v>
      </c>
      <c r="Q3927">
        <v>20</v>
      </c>
      <c r="R3927" t="s">
        <v>989</v>
      </c>
      <c r="S3927" t="s">
        <v>990</v>
      </c>
    </row>
    <row r="3928" spans="1:19" x14ac:dyDescent="0.25">
      <c r="A3928" s="54">
        <f>_xlfn.XLOOKUP(B3928,'School Lookup'!D:D,'School Lookup'!F:F,0)</f>
        <v>251672</v>
      </c>
      <c r="B3928" s="54" t="str">
        <f>_xlfn.XLOOKUP(C3928,'School Lookup'!A:A,'School Lookup'!D:D,_xlfn.XLOOKUP(C3928,'School Lookup'!B:B,'School Lookup'!D:D,_xlfn.XLOOKUP(C3928,'School Lookup'!C:C,'School Lookup'!D:D,0)))</f>
        <v>Park Schools Federation</v>
      </c>
      <c r="C3928" t="s">
        <v>40</v>
      </c>
      <c r="D3928" t="s">
        <v>2436</v>
      </c>
      <c r="E3928" t="s">
        <v>16</v>
      </c>
      <c r="F3928" t="s">
        <v>734</v>
      </c>
      <c r="G3928" t="s">
        <v>235</v>
      </c>
      <c r="H3928" t="s">
        <v>228</v>
      </c>
      <c r="I3928" t="s">
        <v>980</v>
      </c>
      <c r="J3928" t="s">
        <v>981</v>
      </c>
      <c r="K3928" s="4">
        <v>46045</v>
      </c>
      <c r="L3928" s="5">
        <v>0.4777777777777778</v>
      </c>
      <c r="M3928" t="s">
        <v>953</v>
      </c>
      <c r="N3928" s="5">
        <v>3.9351851851851852E-4</v>
      </c>
      <c r="O3928" t="s">
        <v>982</v>
      </c>
      <c r="P3928">
        <v>4.1000000000000002E-2</v>
      </c>
      <c r="Q3928">
        <v>20</v>
      </c>
      <c r="R3928" t="s">
        <v>983</v>
      </c>
      <c r="S3928" t="s">
        <v>984</v>
      </c>
    </row>
    <row r="3929" spans="1:19" x14ac:dyDescent="0.25">
      <c r="A3929" s="54">
        <f>_xlfn.XLOOKUP(B3929,'School Lookup'!D:D,'School Lookup'!F:F,0)</f>
        <v>251672</v>
      </c>
      <c r="B3929" s="54" t="str">
        <f>_xlfn.XLOOKUP(C3929,'School Lookup'!A:A,'School Lookup'!D:D,_xlfn.XLOOKUP(C3929,'School Lookup'!B:B,'School Lookup'!D:D,_xlfn.XLOOKUP(C3929,'School Lookup'!C:C,'School Lookup'!D:D,0)))</f>
        <v>Park Schools Federation</v>
      </c>
      <c r="C3929" t="s">
        <v>40</v>
      </c>
      <c r="D3929" t="s">
        <v>1603</v>
      </c>
      <c r="E3929" t="s">
        <v>16</v>
      </c>
      <c r="F3929" t="s">
        <v>734</v>
      </c>
      <c r="G3929" t="s">
        <v>235</v>
      </c>
      <c r="H3929" t="s">
        <v>228</v>
      </c>
      <c r="I3929" t="s">
        <v>980</v>
      </c>
      <c r="J3929" t="s">
        <v>981</v>
      </c>
      <c r="K3929" s="4">
        <v>46045</v>
      </c>
      <c r="L3929" s="5">
        <v>0.52986111111111112</v>
      </c>
      <c r="M3929" t="s">
        <v>953</v>
      </c>
      <c r="N3929" s="5">
        <v>2.199074074074074E-4</v>
      </c>
      <c r="O3929" t="s">
        <v>982</v>
      </c>
      <c r="P3929">
        <v>2.3E-2</v>
      </c>
      <c r="Q3929">
        <v>20</v>
      </c>
      <c r="R3929" t="s">
        <v>1006</v>
      </c>
      <c r="S3929" t="s">
        <v>994</v>
      </c>
    </row>
    <row r="3930" spans="1:19" x14ac:dyDescent="0.25">
      <c r="A3930" s="54">
        <f>_xlfn.XLOOKUP(B3930,'School Lookup'!D:D,'School Lookup'!F:F,0)</f>
        <v>251672</v>
      </c>
      <c r="B3930" s="54" t="str">
        <f>_xlfn.XLOOKUP(C3930,'School Lookup'!A:A,'School Lookup'!D:D,_xlfn.XLOOKUP(C3930,'School Lookup'!B:B,'School Lookup'!D:D,_xlfn.XLOOKUP(C3930,'School Lookup'!C:C,'School Lookup'!D:D,0)))</f>
        <v>Park Schools Federation</v>
      </c>
      <c r="C3930" t="s">
        <v>40</v>
      </c>
      <c r="D3930" t="s">
        <v>2437</v>
      </c>
      <c r="E3930" t="s">
        <v>16</v>
      </c>
      <c r="F3930" t="s">
        <v>734</v>
      </c>
      <c r="G3930" t="s">
        <v>235</v>
      </c>
      <c r="H3930" t="s">
        <v>228</v>
      </c>
      <c r="I3930" t="s">
        <v>980</v>
      </c>
      <c r="J3930" t="s">
        <v>981</v>
      </c>
      <c r="K3930" s="4">
        <v>46045</v>
      </c>
      <c r="L3930" s="5">
        <v>0.53055555555555556</v>
      </c>
      <c r="M3930" t="s">
        <v>953</v>
      </c>
      <c r="N3930" s="5">
        <v>8.1018518518518516E-5</v>
      </c>
      <c r="O3930" t="s">
        <v>982</v>
      </c>
      <c r="P3930">
        <v>0.02</v>
      </c>
      <c r="Q3930">
        <v>20</v>
      </c>
      <c r="R3930" t="s">
        <v>998</v>
      </c>
      <c r="S3930" t="s">
        <v>987</v>
      </c>
    </row>
    <row r="3931" spans="1:19" x14ac:dyDescent="0.25">
      <c r="A3931" s="54">
        <f>_xlfn.XLOOKUP(B3931,'School Lookup'!D:D,'School Lookup'!F:F,0)</f>
        <v>251672</v>
      </c>
      <c r="B3931" s="54" t="str">
        <f>_xlfn.XLOOKUP(C3931,'School Lookup'!A:A,'School Lookup'!D:D,_xlfn.XLOOKUP(C3931,'School Lookup'!B:B,'School Lookup'!D:D,_xlfn.XLOOKUP(C3931,'School Lookup'!C:C,'School Lookup'!D:D,0)))</f>
        <v>Park Schools Federation</v>
      </c>
      <c r="C3931" t="s">
        <v>40</v>
      </c>
      <c r="D3931" t="s">
        <v>1603</v>
      </c>
      <c r="E3931" t="s">
        <v>16</v>
      </c>
      <c r="F3931" t="s">
        <v>734</v>
      </c>
      <c r="G3931" t="s">
        <v>235</v>
      </c>
      <c r="H3931" t="s">
        <v>228</v>
      </c>
      <c r="I3931" t="s">
        <v>980</v>
      </c>
      <c r="J3931" t="s">
        <v>981</v>
      </c>
      <c r="K3931" s="4">
        <v>46045</v>
      </c>
      <c r="L3931" s="5">
        <v>0.53263888888888888</v>
      </c>
      <c r="M3931" t="s">
        <v>953</v>
      </c>
      <c r="N3931" s="5">
        <v>6.9444444444444444E-5</v>
      </c>
      <c r="O3931" t="s">
        <v>982</v>
      </c>
      <c r="P3931">
        <v>0.02</v>
      </c>
      <c r="Q3931">
        <v>20</v>
      </c>
      <c r="R3931" t="s">
        <v>1006</v>
      </c>
      <c r="S3931" t="s">
        <v>994</v>
      </c>
    </row>
    <row r="3932" spans="1:19" x14ac:dyDescent="0.25">
      <c r="A3932" s="54">
        <f>_xlfn.XLOOKUP(B3932,'School Lookup'!D:D,'School Lookup'!F:F,0)</f>
        <v>251672</v>
      </c>
      <c r="B3932" s="54" t="str">
        <f>_xlfn.XLOOKUP(C3932,'School Lookup'!A:A,'School Lookup'!D:D,_xlfn.XLOOKUP(C3932,'School Lookup'!B:B,'School Lookup'!D:D,_xlfn.XLOOKUP(C3932,'School Lookup'!C:C,'School Lookup'!D:D,0)))</f>
        <v>Park Schools Federation</v>
      </c>
      <c r="C3932" t="s">
        <v>40</v>
      </c>
      <c r="D3932" t="s">
        <v>2438</v>
      </c>
      <c r="E3932" t="s">
        <v>16</v>
      </c>
      <c r="F3932" t="s">
        <v>734</v>
      </c>
      <c r="G3932" t="s">
        <v>235</v>
      </c>
      <c r="H3932" t="s">
        <v>228</v>
      </c>
      <c r="I3932" t="s">
        <v>980</v>
      </c>
      <c r="J3932" t="s">
        <v>981</v>
      </c>
      <c r="K3932" s="4">
        <v>46045</v>
      </c>
      <c r="L3932" s="5">
        <v>0.53333333333333333</v>
      </c>
      <c r="M3932" t="s">
        <v>953</v>
      </c>
      <c r="N3932" s="5">
        <v>3.8194444444444446E-4</v>
      </c>
      <c r="O3932" t="s">
        <v>982</v>
      </c>
      <c r="P3932">
        <v>0.04</v>
      </c>
      <c r="Q3932">
        <v>20</v>
      </c>
      <c r="R3932" t="s">
        <v>998</v>
      </c>
      <c r="S3932" t="s">
        <v>987</v>
      </c>
    </row>
    <row r="3933" spans="1:19" x14ac:dyDescent="0.25">
      <c r="A3933" s="54">
        <f>_xlfn.XLOOKUP(B3933,'School Lookup'!D:D,'School Lookup'!F:F,0)</f>
        <v>251672</v>
      </c>
      <c r="B3933" s="54" t="str">
        <f>_xlfn.XLOOKUP(C3933,'School Lookup'!A:A,'School Lookup'!D:D,_xlfn.XLOOKUP(C3933,'School Lookup'!B:B,'School Lookup'!D:D,_xlfn.XLOOKUP(C3933,'School Lookup'!C:C,'School Lookup'!D:D,0)))</f>
        <v>Park Schools Federation</v>
      </c>
      <c r="C3933" t="s">
        <v>40</v>
      </c>
      <c r="D3933" t="s">
        <v>2437</v>
      </c>
      <c r="E3933" t="s">
        <v>16</v>
      </c>
      <c r="F3933" t="s">
        <v>734</v>
      </c>
      <c r="G3933" t="s">
        <v>235</v>
      </c>
      <c r="H3933" t="s">
        <v>228</v>
      </c>
      <c r="I3933" t="s">
        <v>980</v>
      </c>
      <c r="J3933" t="s">
        <v>981</v>
      </c>
      <c r="K3933" s="4">
        <v>46045</v>
      </c>
      <c r="L3933" s="5">
        <v>0.53333333333333333</v>
      </c>
      <c r="M3933" t="s">
        <v>953</v>
      </c>
      <c r="N3933" s="5">
        <v>4.6296296296296294E-5</v>
      </c>
      <c r="O3933" t="s">
        <v>982</v>
      </c>
      <c r="P3933">
        <v>0.02</v>
      </c>
      <c r="Q3933">
        <v>20</v>
      </c>
      <c r="R3933" t="s">
        <v>998</v>
      </c>
      <c r="S3933" t="s">
        <v>987</v>
      </c>
    </row>
    <row r="3934" spans="1:19" x14ac:dyDescent="0.25">
      <c r="A3934" s="54">
        <f>_xlfn.XLOOKUP(B3934,'School Lookup'!D:D,'School Lookup'!F:F,0)</f>
        <v>251672</v>
      </c>
      <c r="B3934" s="54" t="str">
        <f>_xlfn.XLOOKUP(C3934,'School Lookup'!A:A,'School Lookup'!D:D,_xlfn.XLOOKUP(C3934,'School Lookup'!B:B,'School Lookup'!D:D,_xlfn.XLOOKUP(C3934,'School Lookup'!C:C,'School Lookup'!D:D,0)))</f>
        <v>Park Schools Federation</v>
      </c>
      <c r="C3934" t="s">
        <v>40</v>
      </c>
      <c r="D3934" t="s">
        <v>1419</v>
      </c>
      <c r="E3934" t="s">
        <v>16</v>
      </c>
      <c r="F3934" t="s">
        <v>734</v>
      </c>
      <c r="G3934" t="s">
        <v>235</v>
      </c>
      <c r="H3934" t="s">
        <v>228</v>
      </c>
      <c r="I3934" t="s">
        <v>980</v>
      </c>
      <c r="J3934" t="s">
        <v>981</v>
      </c>
      <c r="K3934" s="4">
        <v>46045</v>
      </c>
      <c r="L3934" s="5">
        <v>0.53541666666666665</v>
      </c>
      <c r="M3934" t="s">
        <v>953</v>
      </c>
      <c r="N3934" s="5">
        <v>8.6805555555555551E-4</v>
      </c>
      <c r="O3934" t="s">
        <v>982</v>
      </c>
      <c r="P3934">
        <v>0.188</v>
      </c>
      <c r="Q3934">
        <v>20</v>
      </c>
      <c r="R3934" t="s">
        <v>1074</v>
      </c>
      <c r="S3934" t="s">
        <v>990</v>
      </c>
    </row>
    <row r="3935" spans="1:19" x14ac:dyDescent="0.25">
      <c r="A3935" s="54">
        <f>_xlfn.XLOOKUP(B3935,'School Lookup'!D:D,'School Lookup'!F:F,0)</f>
        <v>251672</v>
      </c>
      <c r="B3935" s="54" t="str">
        <f>_xlfn.XLOOKUP(C3935,'School Lookup'!A:A,'School Lookup'!D:D,_xlfn.XLOOKUP(C3935,'School Lookup'!B:B,'School Lookup'!D:D,_xlfn.XLOOKUP(C3935,'School Lookup'!C:C,'School Lookup'!D:D,0)))</f>
        <v>Park Schools Federation</v>
      </c>
      <c r="C3935" t="s">
        <v>40</v>
      </c>
      <c r="D3935" t="s">
        <v>2439</v>
      </c>
      <c r="E3935" t="s">
        <v>16</v>
      </c>
      <c r="F3935" t="s">
        <v>734</v>
      </c>
      <c r="G3935" t="s">
        <v>235</v>
      </c>
      <c r="H3935" t="s">
        <v>228</v>
      </c>
      <c r="I3935" t="s">
        <v>980</v>
      </c>
      <c r="J3935" t="s">
        <v>981</v>
      </c>
      <c r="K3935" s="4">
        <v>46045</v>
      </c>
      <c r="L3935" s="5">
        <v>0.54513888888888884</v>
      </c>
      <c r="M3935" t="s">
        <v>953</v>
      </c>
      <c r="N3935" s="5">
        <v>2.0833333333333333E-3</v>
      </c>
      <c r="O3935" t="s">
        <v>982</v>
      </c>
      <c r="P3935">
        <v>0.21299999999999999</v>
      </c>
      <c r="Q3935">
        <v>20</v>
      </c>
      <c r="R3935" t="s">
        <v>998</v>
      </c>
      <c r="S3935" t="s">
        <v>987</v>
      </c>
    </row>
    <row r="3936" spans="1:19" x14ac:dyDescent="0.25">
      <c r="A3936" s="54">
        <f>_xlfn.XLOOKUP(B3936,'School Lookup'!D:D,'School Lookup'!F:F,0)</f>
        <v>251672</v>
      </c>
      <c r="B3936" s="54" t="str">
        <f>_xlfn.XLOOKUP(C3936,'School Lookup'!A:A,'School Lookup'!D:D,_xlfn.XLOOKUP(C3936,'School Lookup'!B:B,'School Lookup'!D:D,_xlfn.XLOOKUP(C3936,'School Lookup'!C:C,'School Lookup'!D:D,0)))</f>
        <v>Park Schools Federation</v>
      </c>
      <c r="C3936" t="s">
        <v>40</v>
      </c>
      <c r="D3936" t="s">
        <v>988</v>
      </c>
      <c r="E3936" t="s">
        <v>16</v>
      </c>
      <c r="F3936" t="s">
        <v>734</v>
      </c>
      <c r="G3936" t="s">
        <v>235</v>
      </c>
      <c r="H3936" t="s">
        <v>228</v>
      </c>
      <c r="I3936" t="s">
        <v>980</v>
      </c>
      <c r="J3936" t="s">
        <v>981</v>
      </c>
      <c r="K3936" s="4">
        <v>46045</v>
      </c>
      <c r="L3936" s="5">
        <v>0.54652777777777772</v>
      </c>
      <c r="M3936" t="s">
        <v>953</v>
      </c>
      <c r="N3936" s="5">
        <v>1.7361111111111112E-4</v>
      </c>
      <c r="O3936" t="s">
        <v>982</v>
      </c>
      <c r="P3936">
        <v>3.7999999999999999E-2</v>
      </c>
      <c r="Q3936">
        <v>20</v>
      </c>
      <c r="R3936" t="s">
        <v>989</v>
      </c>
      <c r="S3936" t="s">
        <v>990</v>
      </c>
    </row>
    <row r="3937" spans="1:19" x14ac:dyDescent="0.25">
      <c r="A3937" s="54">
        <f>_xlfn.XLOOKUP(B3937,'School Lookup'!D:D,'School Lookup'!F:F,0)</f>
        <v>251672</v>
      </c>
      <c r="B3937" s="54" t="str">
        <f>_xlfn.XLOOKUP(C3937,'School Lookup'!A:A,'School Lookup'!D:D,_xlfn.XLOOKUP(C3937,'School Lookup'!B:B,'School Lookup'!D:D,_xlfn.XLOOKUP(C3937,'School Lookup'!C:C,'School Lookup'!D:D,0)))</f>
        <v>Park Schools Federation</v>
      </c>
      <c r="C3937" t="s">
        <v>40</v>
      </c>
      <c r="D3937" t="s">
        <v>1180</v>
      </c>
      <c r="E3937" t="s">
        <v>16</v>
      </c>
      <c r="F3937" t="s">
        <v>734</v>
      </c>
      <c r="G3937" t="s">
        <v>235</v>
      </c>
      <c r="H3937" t="s">
        <v>228</v>
      </c>
      <c r="I3937" t="s">
        <v>980</v>
      </c>
      <c r="J3937" t="s">
        <v>981</v>
      </c>
      <c r="K3937" s="4">
        <v>46045</v>
      </c>
      <c r="L3937" s="5">
        <v>0.5493055555555556</v>
      </c>
      <c r="M3937" t="s">
        <v>953</v>
      </c>
      <c r="N3937" s="5">
        <v>6.9444444444444447E-4</v>
      </c>
      <c r="O3937" t="s">
        <v>982</v>
      </c>
      <c r="P3937">
        <v>7.0999999999999994E-2</v>
      </c>
      <c r="Q3937">
        <v>20</v>
      </c>
      <c r="R3937" t="s">
        <v>998</v>
      </c>
      <c r="S3937" t="s">
        <v>987</v>
      </c>
    </row>
    <row r="3938" spans="1:19" x14ac:dyDescent="0.25">
      <c r="A3938" s="54">
        <f>_xlfn.XLOOKUP(B3938,'School Lookup'!D:D,'School Lookup'!F:F,0)</f>
        <v>251672</v>
      </c>
      <c r="B3938" s="54" t="str">
        <f>_xlfn.XLOOKUP(C3938,'School Lookup'!A:A,'School Lookup'!D:D,_xlfn.XLOOKUP(C3938,'School Lookup'!B:B,'School Lookup'!D:D,_xlfn.XLOOKUP(C3938,'School Lookup'!C:C,'School Lookup'!D:D,0)))</f>
        <v>Park Schools Federation</v>
      </c>
      <c r="C3938" t="s">
        <v>40</v>
      </c>
      <c r="D3938" t="s">
        <v>2246</v>
      </c>
      <c r="E3938" t="s">
        <v>16</v>
      </c>
      <c r="F3938" t="s">
        <v>734</v>
      </c>
      <c r="G3938" t="s">
        <v>235</v>
      </c>
      <c r="H3938" t="s">
        <v>228</v>
      </c>
      <c r="I3938" t="s">
        <v>980</v>
      </c>
      <c r="J3938" t="s">
        <v>981</v>
      </c>
      <c r="K3938" s="4">
        <v>46045</v>
      </c>
      <c r="L3938" s="5">
        <v>0.5541666666666667</v>
      </c>
      <c r="M3938" t="s">
        <v>953</v>
      </c>
      <c r="N3938" s="5">
        <v>2.3148148148148149E-4</v>
      </c>
      <c r="O3938" t="s">
        <v>982</v>
      </c>
      <c r="P3938">
        <v>2.4E-2</v>
      </c>
      <c r="Q3938">
        <v>20</v>
      </c>
      <c r="R3938" t="s">
        <v>993</v>
      </c>
      <c r="S3938" t="s">
        <v>994</v>
      </c>
    </row>
    <row r="3939" spans="1:19" x14ac:dyDescent="0.25">
      <c r="A3939" s="54">
        <f>_xlfn.XLOOKUP(B3939,'School Lookup'!D:D,'School Lookup'!F:F,0)</f>
        <v>251672</v>
      </c>
      <c r="B3939" s="54" t="str">
        <f>_xlfn.XLOOKUP(C3939,'School Lookup'!A:A,'School Lookup'!D:D,_xlfn.XLOOKUP(C3939,'School Lookup'!B:B,'School Lookup'!D:D,_xlfn.XLOOKUP(C3939,'School Lookup'!C:C,'School Lookup'!D:D,0)))</f>
        <v>Park Schools Federation</v>
      </c>
      <c r="C3939" t="s">
        <v>40</v>
      </c>
      <c r="D3939" t="s">
        <v>2325</v>
      </c>
      <c r="E3939" t="s">
        <v>16</v>
      </c>
      <c r="F3939" t="s">
        <v>734</v>
      </c>
      <c r="G3939" t="s">
        <v>235</v>
      </c>
      <c r="H3939" t="s">
        <v>228</v>
      </c>
      <c r="I3939" t="s">
        <v>980</v>
      </c>
      <c r="J3939" t="s">
        <v>981</v>
      </c>
      <c r="K3939" s="4">
        <v>46045</v>
      </c>
      <c r="L3939" s="5">
        <v>0.55486111111111114</v>
      </c>
      <c r="M3939" t="s">
        <v>953</v>
      </c>
      <c r="N3939" s="5">
        <v>6.5972222222222224E-4</v>
      </c>
      <c r="O3939" t="s">
        <v>982</v>
      </c>
      <c r="P3939">
        <v>6.8000000000000005E-2</v>
      </c>
      <c r="Q3939">
        <v>20</v>
      </c>
      <c r="R3939" t="s">
        <v>998</v>
      </c>
      <c r="S3939" t="s">
        <v>987</v>
      </c>
    </row>
    <row r="3940" spans="1:19" x14ac:dyDescent="0.25">
      <c r="A3940" s="54">
        <f>_xlfn.XLOOKUP(B3940,'School Lookup'!D:D,'School Lookup'!F:F,0)</f>
        <v>251672</v>
      </c>
      <c r="B3940" s="54" t="str">
        <f>_xlfn.XLOOKUP(C3940,'School Lookup'!A:A,'School Lookup'!D:D,_xlfn.XLOOKUP(C3940,'School Lookup'!B:B,'School Lookup'!D:D,_xlfn.XLOOKUP(C3940,'School Lookup'!C:C,'School Lookup'!D:D,0)))</f>
        <v>Park Schools Federation</v>
      </c>
      <c r="C3940" t="s">
        <v>40</v>
      </c>
      <c r="D3940" t="s">
        <v>1949</v>
      </c>
      <c r="E3940" t="s">
        <v>16</v>
      </c>
      <c r="F3940" t="s">
        <v>734</v>
      </c>
      <c r="G3940" t="s">
        <v>235</v>
      </c>
      <c r="H3940" t="s">
        <v>228</v>
      </c>
      <c r="I3940" t="s">
        <v>980</v>
      </c>
      <c r="J3940" t="s">
        <v>981</v>
      </c>
      <c r="K3940" s="4">
        <v>46045</v>
      </c>
      <c r="L3940" s="5">
        <v>0.55763888888888891</v>
      </c>
      <c r="M3940" t="s">
        <v>953</v>
      </c>
      <c r="N3940" s="5">
        <v>3.0092592592592595E-4</v>
      </c>
      <c r="O3940" t="s">
        <v>982</v>
      </c>
      <c r="P3940">
        <v>3.1E-2</v>
      </c>
      <c r="Q3940">
        <v>20</v>
      </c>
      <c r="R3940" t="s">
        <v>986</v>
      </c>
      <c r="S3940" t="s">
        <v>987</v>
      </c>
    </row>
    <row r="3941" spans="1:19" x14ac:dyDescent="0.25">
      <c r="A3941" s="54">
        <f>_xlfn.XLOOKUP(B3941,'School Lookup'!D:D,'School Lookup'!F:F,0)</f>
        <v>251672</v>
      </c>
      <c r="B3941" s="54" t="str">
        <f>_xlfn.XLOOKUP(C3941,'School Lookup'!A:A,'School Lookup'!D:D,_xlfn.XLOOKUP(C3941,'School Lookup'!B:B,'School Lookup'!D:D,_xlfn.XLOOKUP(C3941,'School Lookup'!C:C,'School Lookup'!D:D,0)))</f>
        <v>Park Schools Federation</v>
      </c>
      <c r="C3941" t="s">
        <v>40</v>
      </c>
      <c r="D3941" t="s">
        <v>2440</v>
      </c>
      <c r="E3941" t="s">
        <v>16</v>
      </c>
      <c r="F3941" t="s">
        <v>734</v>
      </c>
      <c r="G3941" t="s">
        <v>235</v>
      </c>
      <c r="H3941" t="s">
        <v>228</v>
      </c>
      <c r="I3941" t="s">
        <v>980</v>
      </c>
      <c r="J3941" t="s">
        <v>981</v>
      </c>
      <c r="K3941" s="4">
        <v>46045</v>
      </c>
      <c r="L3941" s="5">
        <v>0.55972222222222223</v>
      </c>
      <c r="M3941" t="s">
        <v>953</v>
      </c>
      <c r="N3941" s="5">
        <v>3.0092592592592595E-4</v>
      </c>
      <c r="O3941" t="s">
        <v>982</v>
      </c>
      <c r="P3941">
        <v>3.1E-2</v>
      </c>
      <c r="Q3941">
        <v>20</v>
      </c>
      <c r="R3941" t="s">
        <v>998</v>
      </c>
      <c r="S3941" t="s">
        <v>987</v>
      </c>
    </row>
    <row r="3942" spans="1:19" x14ac:dyDescent="0.25">
      <c r="A3942" s="54">
        <f>_xlfn.XLOOKUP(B3942,'School Lookup'!D:D,'School Lookup'!F:F,0)</f>
        <v>251672</v>
      </c>
      <c r="B3942" s="54" t="str">
        <f>_xlfn.XLOOKUP(C3942,'School Lookup'!A:A,'School Lookup'!D:D,_xlfn.XLOOKUP(C3942,'School Lookup'!B:B,'School Lookup'!D:D,_xlfn.XLOOKUP(C3942,'School Lookup'!C:C,'School Lookup'!D:D,0)))</f>
        <v>Park Schools Federation</v>
      </c>
      <c r="C3942" t="s">
        <v>40</v>
      </c>
      <c r="D3942" t="s">
        <v>2441</v>
      </c>
      <c r="E3942" t="s">
        <v>16</v>
      </c>
      <c r="F3942" t="s">
        <v>734</v>
      </c>
      <c r="G3942" t="s">
        <v>235</v>
      </c>
      <c r="H3942" t="s">
        <v>228</v>
      </c>
      <c r="I3942" t="s">
        <v>980</v>
      </c>
      <c r="J3942" t="s">
        <v>981</v>
      </c>
      <c r="K3942" s="4">
        <v>46045</v>
      </c>
      <c r="L3942" s="5">
        <v>0.56111111111111112</v>
      </c>
      <c r="M3942" t="s">
        <v>953</v>
      </c>
      <c r="N3942" s="5">
        <v>6.5972222222222224E-4</v>
      </c>
      <c r="O3942" t="s">
        <v>982</v>
      </c>
      <c r="P3942">
        <v>6.8000000000000005E-2</v>
      </c>
      <c r="Q3942">
        <v>20</v>
      </c>
      <c r="R3942" t="s">
        <v>998</v>
      </c>
      <c r="S3942" t="s">
        <v>987</v>
      </c>
    </row>
    <row r="3943" spans="1:19" x14ac:dyDescent="0.25">
      <c r="A3943" s="54">
        <f>_xlfn.XLOOKUP(B3943,'School Lookup'!D:D,'School Lookup'!F:F,0)</f>
        <v>251672</v>
      </c>
      <c r="B3943" s="54" t="str">
        <f>_xlfn.XLOOKUP(C3943,'School Lookup'!A:A,'School Lookup'!D:D,_xlfn.XLOOKUP(C3943,'School Lookup'!B:B,'School Lookup'!D:D,_xlfn.XLOOKUP(C3943,'School Lookup'!C:C,'School Lookup'!D:D,0)))</f>
        <v>Park Schools Federation</v>
      </c>
      <c r="C3943" t="s">
        <v>40</v>
      </c>
      <c r="D3943" t="s">
        <v>1192</v>
      </c>
      <c r="E3943" t="s">
        <v>16</v>
      </c>
      <c r="F3943" t="s">
        <v>734</v>
      </c>
      <c r="G3943" t="s">
        <v>235</v>
      </c>
      <c r="H3943" t="s">
        <v>228</v>
      </c>
      <c r="I3943" t="s">
        <v>980</v>
      </c>
      <c r="J3943" t="s">
        <v>981</v>
      </c>
      <c r="K3943" s="4">
        <v>46045</v>
      </c>
      <c r="L3943" s="5">
        <v>0.57499999999999996</v>
      </c>
      <c r="M3943" t="s">
        <v>953</v>
      </c>
      <c r="N3943" s="5">
        <v>1.2962962962962963E-3</v>
      </c>
      <c r="O3943" t="s">
        <v>982</v>
      </c>
      <c r="P3943">
        <v>0.13300000000000001</v>
      </c>
      <c r="Q3943">
        <v>20</v>
      </c>
      <c r="R3943" t="s">
        <v>1006</v>
      </c>
      <c r="S3943" t="s">
        <v>994</v>
      </c>
    </row>
    <row r="3944" spans="1:19" x14ac:dyDescent="0.25">
      <c r="A3944" s="54">
        <f>_xlfn.XLOOKUP(B3944,'School Lookup'!D:D,'School Lookup'!F:F,0)</f>
        <v>251672</v>
      </c>
      <c r="B3944" s="54" t="str">
        <f>_xlfn.XLOOKUP(C3944,'School Lookup'!A:A,'School Lookup'!D:D,_xlfn.XLOOKUP(C3944,'School Lookup'!B:B,'School Lookup'!D:D,_xlfn.XLOOKUP(C3944,'School Lookup'!C:C,'School Lookup'!D:D,0)))</f>
        <v>Park Schools Federation</v>
      </c>
      <c r="C3944" t="s">
        <v>40</v>
      </c>
      <c r="D3944" t="s">
        <v>1607</v>
      </c>
      <c r="E3944" t="s">
        <v>16</v>
      </c>
      <c r="F3944" t="s">
        <v>734</v>
      </c>
      <c r="G3944" t="s">
        <v>235</v>
      </c>
      <c r="H3944" t="s">
        <v>228</v>
      </c>
      <c r="I3944" t="s">
        <v>980</v>
      </c>
      <c r="J3944" t="s">
        <v>981</v>
      </c>
      <c r="K3944" s="4">
        <v>46045</v>
      </c>
      <c r="L3944" s="5">
        <v>0.61736111111111114</v>
      </c>
      <c r="M3944" t="s">
        <v>953</v>
      </c>
      <c r="N3944" s="5">
        <v>7.3148148148148148E-3</v>
      </c>
      <c r="O3944" t="s">
        <v>982</v>
      </c>
      <c r="P3944">
        <v>0.748</v>
      </c>
      <c r="Q3944">
        <v>20</v>
      </c>
      <c r="R3944" t="s">
        <v>983</v>
      </c>
      <c r="S3944" t="s">
        <v>984</v>
      </c>
    </row>
    <row r="3945" spans="1:19" x14ac:dyDescent="0.25">
      <c r="A3945" s="54">
        <f>_xlfn.XLOOKUP(B3945,'School Lookup'!D:D,'School Lookup'!F:F,0)</f>
        <v>251672</v>
      </c>
      <c r="B3945" s="54" t="str">
        <f>_xlfn.XLOOKUP(C3945,'School Lookup'!A:A,'School Lookup'!D:D,_xlfn.XLOOKUP(C3945,'School Lookup'!B:B,'School Lookup'!D:D,_xlfn.XLOOKUP(C3945,'School Lookup'!C:C,'School Lookup'!D:D,0)))</f>
        <v>Park Schools Federation</v>
      </c>
      <c r="C3945" t="s">
        <v>40</v>
      </c>
      <c r="D3945" t="s">
        <v>1317</v>
      </c>
      <c r="E3945" t="s">
        <v>16</v>
      </c>
      <c r="F3945" t="s">
        <v>734</v>
      </c>
      <c r="G3945" t="s">
        <v>235</v>
      </c>
      <c r="H3945" t="s">
        <v>228</v>
      </c>
      <c r="I3945" t="s">
        <v>980</v>
      </c>
      <c r="J3945" t="s">
        <v>981</v>
      </c>
      <c r="K3945" s="4">
        <v>46045</v>
      </c>
      <c r="L3945" s="5">
        <v>0.64375000000000004</v>
      </c>
      <c r="M3945" t="s">
        <v>953</v>
      </c>
      <c r="N3945" s="5">
        <v>3.3564814814814812E-4</v>
      </c>
      <c r="O3945" t="s">
        <v>982</v>
      </c>
      <c r="P3945">
        <v>3.5000000000000003E-2</v>
      </c>
      <c r="Q3945">
        <v>20</v>
      </c>
      <c r="R3945" t="s">
        <v>998</v>
      </c>
      <c r="S3945" t="s">
        <v>987</v>
      </c>
    </row>
    <row r="3946" spans="1:19" x14ac:dyDescent="0.25">
      <c r="A3946" s="54">
        <f>_xlfn.XLOOKUP(B3946,'School Lookup'!D:D,'School Lookup'!F:F,0)</f>
        <v>251672</v>
      </c>
      <c r="B3946" s="54" t="str">
        <f>_xlfn.XLOOKUP(C3946,'School Lookup'!A:A,'School Lookup'!D:D,_xlfn.XLOOKUP(C3946,'School Lookup'!B:B,'School Lookup'!D:D,_xlfn.XLOOKUP(C3946,'School Lookup'!C:C,'School Lookup'!D:D,0)))</f>
        <v>Park Schools Federation</v>
      </c>
      <c r="C3946" t="s">
        <v>40</v>
      </c>
      <c r="D3946" t="s">
        <v>1319</v>
      </c>
      <c r="E3946" t="s">
        <v>16</v>
      </c>
      <c r="F3946" t="s">
        <v>734</v>
      </c>
      <c r="G3946" t="s">
        <v>235</v>
      </c>
      <c r="H3946" t="s">
        <v>228</v>
      </c>
      <c r="I3946" t="s">
        <v>980</v>
      </c>
      <c r="J3946" t="s">
        <v>981</v>
      </c>
      <c r="K3946" s="4">
        <v>46045</v>
      </c>
      <c r="L3946" s="5">
        <v>0.64375000000000004</v>
      </c>
      <c r="M3946" t="s">
        <v>953</v>
      </c>
      <c r="N3946" s="5">
        <v>1.1574074074074073E-3</v>
      </c>
      <c r="O3946" t="s">
        <v>982</v>
      </c>
      <c r="P3946">
        <v>0.11899999999999999</v>
      </c>
      <c r="Q3946">
        <v>20</v>
      </c>
      <c r="R3946" t="s">
        <v>1006</v>
      </c>
      <c r="S3946" t="s">
        <v>994</v>
      </c>
    </row>
    <row r="3947" spans="1:19" x14ac:dyDescent="0.25">
      <c r="A3947" s="54">
        <f>_xlfn.XLOOKUP(B3947,'School Lookup'!D:D,'School Lookup'!F:F,0)</f>
        <v>251672</v>
      </c>
      <c r="B3947" s="54" t="str">
        <f>_xlfn.XLOOKUP(C3947,'School Lookup'!A:A,'School Lookup'!D:D,_xlfn.XLOOKUP(C3947,'School Lookup'!B:B,'School Lookup'!D:D,_xlfn.XLOOKUP(C3947,'School Lookup'!C:C,'School Lookup'!D:D,0)))</f>
        <v>Park Schools Federation</v>
      </c>
      <c r="C3947" t="s">
        <v>40</v>
      </c>
      <c r="D3947" t="s">
        <v>1316</v>
      </c>
      <c r="E3947" t="s">
        <v>16</v>
      </c>
      <c r="F3947" t="s">
        <v>734</v>
      </c>
      <c r="G3947" t="s">
        <v>235</v>
      </c>
      <c r="H3947" t="s">
        <v>228</v>
      </c>
      <c r="I3947" t="s">
        <v>980</v>
      </c>
      <c r="J3947" t="s">
        <v>981</v>
      </c>
      <c r="K3947" s="4">
        <v>46045</v>
      </c>
      <c r="L3947" s="5">
        <v>0.64513888888888893</v>
      </c>
      <c r="M3947" t="s">
        <v>953</v>
      </c>
      <c r="N3947" s="5">
        <v>1.4467592592592592E-3</v>
      </c>
      <c r="O3947" t="s">
        <v>982</v>
      </c>
      <c r="P3947">
        <v>0.14799999999999999</v>
      </c>
      <c r="Q3947">
        <v>20</v>
      </c>
      <c r="R3947" t="s">
        <v>983</v>
      </c>
      <c r="S3947" t="s">
        <v>984</v>
      </c>
    </row>
    <row r="3948" spans="1:19" x14ac:dyDescent="0.25">
      <c r="A3948" s="54">
        <f>_xlfn.XLOOKUP(B3948,'School Lookup'!D:D,'School Lookup'!F:F,0)</f>
        <v>251672</v>
      </c>
      <c r="B3948" s="54" t="str">
        <f>_xlfn.XLOOKUP(C3948,'School Lookup'!A:A,'School Lookup'!D:D,_xlfn.XLOOKUP(C3948,'School Lookup'!B:B,'School Lookup'!D:D,_xlfn.XLOOKUP(C3948,'School Lookup'!C:C,'School Lookup'!D:D,0)))</f>
        <v>Park Schools Federation</v>
      </c>
      <c r="C3948" t="s">
        <v>40</v>
      </c>
      <c r="D3948" t="s">
        <v>1976</v>
      </c>
      <c r="E3948" t="s">
        <v>16</v>
      </c>
      <c r="F3948" t="s">
        <v>734</v>
      </c>
      <c r="G3948" t="s">
        <v>235</v>
      </c>
      <c r="H3948" t="s">
        <v>228</v>
      </c>
      <c r="I3948" t="s">
        <v>980</v>
      </c>
      <c r="J3948" t="s">
        <v>981</v>
      </c>
      <c r="K3948" s="4">
        <v>46045</v>
      </c>
      <c r="L3948" s="5">
        <v>0.65763888888888888</v>
      </c>
      <c r="M3948" t="s">
        <v>953</v>
      </c>
      <c r="N3948" s="5">
        <v>1.4351851851851852E-3</v>
      </c>
      <c r="O3948" t="s">
        <v>982</v>
      </c>
      <c r="P3948">
        <v>0.14699999999999999</v>
      </c>
      <c r="Q3948">
        <v>20</v>
      </c>
      <c r="R3948" t="s">
        <v>998</v>
      </c>
      <c r="S3948" t="s">
        <v>987</v>
      </c>
    </row>
    <row r="3949" spans="1:19" x14ac:dyDescent="0.25">
      <c r="A3949" s="54">
        <f>_xlfn.XLOOKUP(B3949,'School Lookup'!D:D,'School Lookup'!F:F,0)</f>
        <v>251672</v>
      </c>
      <c r="B3949" s="54" t="str">
        <f>_xlfn.XLOOKUP(C3949,'School Lookup'!A:A,'School Lookup'!D:D,_xlfn.XLOOKUP(C3949,'School Lookup'!B:B,'School Lookup'!D:D,_xlfn.XLOOKUP(C3949,'School Lookup'!C:C,'School Lookup'!D:D,0)))</f>
        <v>Park Schools Federation</v>
      </c>
      <c r="C3949" t="s">
        <v>40</v>
      </c>
      <c r="D3949" t="s">
        <v>1411</v>
      </c>
      <c r="E3949" t="s">
        <v>16</v>
      </c>
      <c r="F3949" t="s">
        <v>734</v>
      </c>
      <c r="G3949" t="s">
        <v>235</v>
      </c>
      <c r="H3949" t="s">
        <v>228</v>
      </c>
      <c r="I3949" t="s">
        <v>980</v>
      </c>
      <c r="J3949" t="s">
        <v>981</v>
      </c>
      <c r="K3949" s="4">
        <v>46045</v>
      </c>
      <c r="L3949" s="5">
        <v>0.65763888888888888</v>
      </c>
      <c r="M3949" t="s">
        <v>953</v>
      </c>
      <c r="N3949" s="5">
        <v>3.7037037037037035E-4</v>
      </c>
      <c r="O3949" t="s">
        <v>982</v>
      </c>
      <c r="P3949">
        <v>3.7999999999999999E-2</v>
      </c>
      <c r="Q3949">
        <v>20</v>
      </c>
      <c r="R3949" t="s">
        <v>983</v>
      </c>
      <c r="S3949" t="s">
        <v>984</v>
      </c>
    </row>
    <row r="3950" spans="1:19" x14ac:dyDescent="0.25">
      <c r="A3950" s="54">
        <f>_xlfn.XLOOKUP(B3950,'School Lookup'!D:D,'School Lookup'!F:F,0)</f>
        <v>251672</v>
      </c>
      <c r="B3950" s="54" t="str">
        <f>_xlfn.XLOOKUP(C3950,'School Lookup'!A:A,'School Lookup'!D:D,_xlfn.XLOOKUP(C3950,'School Lookup'!B:B,'School Lookup'!D:D,_xlfn.XLOOKUP(C3950,'School Lookup'!C:C,'School Lookup'!D:D,0)))</f>
        <v>Park Schools Federation</v>
      </c>
      <c r="C3950" t="s">
        <v>40</v>
      </c>
      <c r="D3950" t="s">
        <v>1650</v>
      </c>
      <c r="E3950" t="s">
        <v>16</v>
      </c>
      <c r="F3950" t="s">
        <v>734</v>
      </c>
      <c r="G3950" t="s">
        <v>235</v>
      </c>
      <c r="H3950" t="s">
        <v>228</v>
      </c>
      <c r="I3950" t="s">
        <v>980</v>
      </c>
      <c r="J3950" t="s">
        <v>981</v>
      </c>
      <c r="K3950" s="4">
        <v>46045</v>
      </c>
      <c r="L3950" s="5">
        <v>0.6645833333333333</v>
      </c>
      <c r="M3950" t="s">
        <v>953</v>
      </c>
      <c r="N3950" s="5">
        <v>6.9444444444444444E-5</v>
      </c>
      <c r="O3950" t="s">
        <v>982</v>
      </c>
      <c r="P3950">
        <v>0.02</v>
      </c>
      <c r="Q3950">
        <v>20</v>
      </c>
      <c r="R3950" t="s">
        <v>983</v>
      </c>
      <c r="S3950" t="s">
        <v>984</v>
      </c>
    </row>
    <row r="3951" spans="1:19" x14ac:dyDescent="0.25">
      <c r="A3951" s="54">
        <f>_xlfn.XLOOKUP(B3951,'School Lookup'!D:D,'School Lookup'!F:F,0)</f>
        <v>251672</v>
      </c>
      <c r="B3951" s="54" t="str">
        <f>_xlfn.XLOOKUP(C3951,'School Lookup'!A:A,'School Lookup'!D:D,_xlfn.XLOOKUP(C3951,'School Lookup'!B:B,'School Lookup'!D:D,_xlfn.XLOOKUP(C3951,'School Lookup'!C:C,'School Lookup'!D:D,0)))</f>
        <v>Park Schools Federation</v>
      </c>
      <c r="C3951" t="s">
        <v>40</v>
      </c>
      <c r="D3951" t="s">
        <v>1650</v>
      </c>
      <c r="E3951" t="s">
        <v>16</v>
      </c>
      <c r="F3951" t="s">
        <v>734</v>
      </c>
      <c r="G3951" t="s">
        <v>235</v>
      </c>
      <c r="H3951" t="s">
        <v>228</v>
      </c>
      <c r="I3951" t="s">
        <v>980</v>
      </c>
      <c r="J3951" t="s">
        <v>981</v>
      </c>
      <c r="K3951" s="4">
        <v>46045</v>
      </c>
      <c r="L3951" s="5">
        <v>0.66527777777777775</v>
      </c>
      <c r="M3951" t="s">
        <v>953</v>
      </c>
      <c r="N3951" s="5">
        <v>5.4398148148148144E-4</v>
      </c>
      <c r="O3951" t="s">
        <v>982</v>
      </c>
      <c r="P3951">
        <v>5.6000000000000001E-2</v>
      </c>
      <c r="Q3951">
        <v>20</v>
      </c>
      <c r="R3951" t="s">
        <v>983</v>
      </c>
      <c r="S3951" t="s">
        <v>984</v>
      </c>
    </row>
    <row r="3952" spans="1:19" x14ac:dyDescent="0.25">
      <c r="A3952" s="54">
        <f>_xlfn.XLOOKUP(B3952,'School Lookup'!D:D,'School Lookup'!F:F,0)</f>
        <v>251672</v>
      </c>
      <c r="B3952" s="54" t="str">
        <f>_xlfn.XLOOKUP(C3952,'School Lookup'!A:A,'School Lookup'!D:D,_xlfn.XLOOKUP(C3952,'School Lookup'!B:B,'School Lookup'!D:D,_xlfn.XLOOKUP(C3952,'School Lookup'!C:C,'School Lookup'!D:D,0)))</f>
        <v>Park Schools Federation</v>
      </c>
      <c r="C3952" t="s">
        <v>40</v>
      </c>
      <c r="D3952" t="s">
        <v>1316</v>
      </c>
      <c r="E3952" t="s">
        <v>16</v>
      </c>
      <c r="F3952" t="s">
        <v>734</v>
      </c>
      <c r="G3952" t="s">
        <v>235</v>
      </c>
      <c r="H3952" t="s">
        <v>228</v>
      </c>
      <c r="I3952" t="s">
        <v>980</v>
      </c>
      <c r="J3952" t="s">
        <v>981</v>
      </c>
      <c r="K3952" s="4">
        <v>46045</v>
      </c>
      <c r="L3952" s="5">
        <v>0.66736111111111107</v>
      </c>
      <c r="M3952" t="s">
        <v>953</v>
      </c>
      <c r="N3952" s="5">
        <v>2.6620370370370372E-4</v>
      </c>
      <c r="O3952" t="s">
        <v>982</v>
      </c>
      <c r="P3952">
        <v>2.8000000000000001E-2</v>
      </c>
      <c r="Q3952">
        <v>20</v>
      </c>
      <c r="R3952" t="s">
        <v>983</v>
      </c>
      <c r="S3952" t="s">
        <v>984</v>
      </c>
    </row>
    <row r="3953" spans="1:19" x14ac:dyDescent="0.25">
      <c r="A3953" s="54">
        <f>_xlfn.XLOOKUP(B3953,'School Lookup'!D:D,'School Lookup'!F:F,0)</f>
        <v>251672</v>
      </c>
      <c r="B3953" s="54" t="str">
        <f>_xlfn.XLOOKUP(C3953,'School Lookup'!A:A,'School Lookup'!D:D,_xlfn.XLOOKUP(C3953,'School Lookup'!B:B,'School Lookup'!D:D,_xlfn.XLOOKUP(C3953,'School Lookup'!C:C,'School Lookup'!D:D,0)))</f>
        <v>Park Schools Federation</v>
      </c>
      <c r="C3953" t="s">
        <v>40</v>
      </c>
      <c r="D3953" t="s">
        <v>2440</v>
      </c>
      <c r="E3953" t="s">
        <v>16</v>
      </c>
      <c r="F3953" t="s">
        <v>734</v>
      </c>
      <c r="G3953" t="s">
        <v>235</v>
      </c>
      <c r="H3953" t="s">
        <v>228</v>
      </c>
      <c r="I3953" t="s">
        <v>980</v>
      </c>
      <c r="J3953" t="s">
        <v>981</v>
      </c>
      <c r="K3953" s="4">
        <v>46045</v>
      </c>
      <c r="L3953" s="5">
        <v>0.67569444444444449</v>
      </c>
      <c r="M3953" t="s">
        <v>953</v>
      </c>
      <c r="N3953" s="5">
        <v>1.2268518518518518E-3</v>
      </c>
      <c r="O3953" t="s">
        <v>982</v>
      </c>
      <c r="P3953">
        <v>0.126</v>
      </c>
      <c r="Q3953">
        <v>20</v>
      </c>
      <c r="R3953" t="s">
        <v>998</v>
      </c>
      <c r="S3953" t="s">
        <v>987</v>
      </c>
    </row>
    <row r="3954" spans="1:19" x14ac:dyDescent="0.25">
      <c r="A3954" s="54">
        <f>_xlfn.XLOOKUP(B3954,'School Lookup'!D:D,'School Lookup'!F:F,0)</f>
        <v>251672</v>
      </c>
      <c r="B3954" s="54" t="str">
        <f>_xlfn.XLOOKUP(C3954,'School Lookup'!A:A,'School Lookup'!D:D,_xlfn.XLOOKUP(C3954,'School Lookup'!B:B,'School Lookup'!D:D,_xlfn.XLOOKUP(C3954,'School Lookup'!C:C,'School Lookup'!D:D,0)))</f>
        <v>Park Schools Federation</v>
      </c>
      <c r="C3954" t="s">
        <v>40</v>
      </c>
      <c r="D3954" t="s">
        <v>2332</v>
      </c>
      <c r="E3954" t="s">
        <v>16</v>
      </c>
      <c r="F3954" t="s">
        <v>734</v>
      </c>
      <c r="G3954" t="s">
        <v>235</v>
      </c>
      <c r="H3954" t="s">
        <v>228</v>
      </c>
      <c r="I3954" t="s">
        <v>980</v>
      </c>
      <c r="J3954" t="s">
        <v>981</v>
      </c>
      <c r="K3954" s="4">
        <v>46045</v>
      </c>
      <c r="L3954" s="5">
        <v>0.70277777777777772</v>
      </c>
      <c r="M3954" t="s">
        <v>953</v>
      </c>
      <c r="N3954" s="5">
        <v>8.1018518518518516E-4</v>
      </c>
      <c r="O3954" t="s">
        <v>982</v>
      </c>
      <c r="P3954">
        <v>8.3000000000000004E-2</v>
      </c>
      <c r="Q3954">
        <v>20</v>
      </c>
      <c r="R3954" t="s">
        <v>998</v>
      </c>
      <c r="S3954" t="s">
        <v>987</v>
      </c>
    </row>
    <row r="3955" spans="1:19" x14ac:dyDescent="0.25">
      <c r="A3955" s="54">
        <f>_xlfn.XLOOKUP(B3955,'School Lookup'!D:D,'School Lookup'!F:F,0)</f>
        <v>251672</v>
      </c>
      <c r="B3955" s="54" t="str">
        <f>_xlfn.XLOOKUP(C3955,'School Lookup'!A:A,'School Lookup'!D:D,_xlfn.XLOOKUP(C3955,'School Lookup'!B:B,'School Lookup'!D:D,_xlfn.XLOOKUP(C3955,'School Lookup'!C:C,'School Lookup'!D:D,0)))</f>
        <v>Park Schools Federation</v>
      </c>
      <c r="C3955" t="s">
        <v>40</v>
      </c>
      <c r="D3955" t="s">
        <v>2442</v>
      </c>
      <c r="E3955" t="s">
        <v>16</v>
      </c>
      <c r="F3955" t="s">
        <v>734</v>
      </c>
      <c r="G3955" t="s">
        <v>235</v>
      </c>
      <c r="H3955" t="s">
        <v>228</v>
      </c>
      <c r="I3955" t="s">
        <v>980</v>
      </c>
      <c r="J3955" t="s">
        <v>981</v>
      </c>
      <c r="K3955" s="4">
        <v>46045</v>
      </c>
      <c r="L3955" s="5">
        <v>0.56111111111111112</v>
      </c>
      <c r="M3955" t="s">
        <v>953</v>
      </c>
      <c r="N3955" s="5">
        <v>2.0833333333333335E-4</v>
      </c>
      <c r="O3955" t="s">
        <v>982</v>
      </c>
      <c r="P3955">
        <v>2.1999999999999999E-2</v>
      </c>
      <c r="Q3955">
        <v>20</v>
      </c>
      <c r="R3955" t="s">
        <v>998</v>
      </c>
      <c r="S3955" t="s">
        <v>987</v>
      </c>
    </row>
    <row r="3956" spans="1:19" x14ac:dyDescent="0.25">
      <c r="A3956" s="54">
        <f>_xlfn.XLOOKUP(B3956,'School Lookup'!D:D,'School Lookup'!F:F,0)</f>
        <v>251672</v>
      </c>
      <c r="B3956" s="54" t="str">
        <f>_xlfn.XLOOKUP(C3956,'School Lookup'!A:A,'School Lookup'!D:D,_xlfn.XLOOKUP(C3956,'School Lookup'!B:B,'School Lookup'!D:D,_xlfn.XLOOKUP(C3956,'School Lookup'!C:C,'School Lookup'!D:D,0)))</f>
        <v>Park Schools Federation</v>
      </c>
      <c r="C3956" t="s">
        <v>40</v>
      </c>
      <c r="D3956" t="s">
        <v>988</v>
      </c>
      <c r="E3956" t="s">
        <v>16</v>
      </c>
      <c r="F3956" t="s">
        <v>734</v>
      </c>
      <c r="G3956" t="s">
        <v>235</v>
      </c>
      <c r="H3956" t="s">
        <v>228</v>
      </c>
      <c r="I3956" t="s">
        <v>980</v>
      </c>
      <c r="J3956" t="s">
        <v>981</v>
      </c>
      <c r="K3956" s="4">
        <v>46045</v>
      </c>
      <c r="L3956" s="5">
        <v>0.5625</v>
      </c>
      <c r="M3956" t="s">
        <v>953</v>
      </c>
      <c r="N3956" s="5">
        <v>4.5138888888888887E-4</v>
      </c>
      <c r="O3956" t="s">
        <v>982</v>
      </c>
      <c r="P3956">
        <v>9.8000000000000004E-2</v>
      </c>
      <c r="Q3956">
        <v>20</v>
      </c>
      <c r="R3956" t="s">
        <v>989</v>
      </c>
      <c r="S3956" t="s">
        <v>990</v>
      </c>
    </row>
    <row r="3957" spans="1:19" x14ac:dyDescent="0.25">
      <c r="A3957" s="54">
        <f>_xlfn.XLOOKUP(B3957,'School Lookup'!D:D,'School Lookup'!F:F,0)</f>
        <v>251672</v>
      </c>
      <c r="B3957" s="54" t="str">
        <f>_xlfn.XLOOKUP(C3957,'School Lookup'!A:A,'School Lookup'!D:D,_xlfn.XLOOKUP(C3957,'School Lookup'!B:B,'School Lookup'!D:D,_xlfn.XLOOKUP(C3957,'School Lookup'!C:C,'School Lookup'!D:D,0)))</f>
        <v>Park Schools Federation</v>
      </c>
      <c r="C3957" t="s">
        <v>40</v>
      </c>
      <c r="D3957" t="s">
        <v>2443</v>
      </c>
      <c r="E3957" t="s">
        <v>16</v>
      </c>
      <c r="F3957" t="s">
        <v>734</v>
      </c>
      <c r="G3957" t="s">
        <v>235</v>
      </c>
      <c r="H3957" t="s">
        <v>228</v>
      </c>
      <c r="I3957" t="s">
        <v>980</v>
      </c>
      <c r="J3957" t="s">
        <v>981</v>
      </c>
      <c r="K3957" s="4">
        <v>46045</v>
      </c>
      <c r="L3957" s="5">
        <v>0.56666666666666665</v>
      </c>
      <c r="M3957" t="s">
        <v>953</v>
      </c>
      <c r="N3957" s="5">
        <v>3.4722222222222222E-5</v>
      </c>
      <c r="O3957" t="s">
        <v>982</v>
      </c>
      <c r="P3957">
        <v>0.02</v>
      </c>
      <c r="Q3957">
        <v>20</v>
      </c>
      <c r="R3957" t="s">
        <v>998</v>
      </c>
      <c r="S3957" t="s">
        <v>987</v>
      </c>
    </row>
    <row r="3958" spans="1:19" x14ac:dyDescent="0.25">
      <c r="A3958" s="54">
        <f>_xlfn.XLOOKUP(B3958,'School Lookup'!D:D,'School Lookup'!F:F,0)</f>
        <v>251672</v>
      </c>
      <c r="B3958" s="54" t="str">
        <f>_xlfn.XLOOKUP(C3958,'School Lookup'!A:A,'School Lookup'!D:D,_xlfn.XLOOKUP(C3958,'School Lookup'!B:B,'School Lookup'!D:D,_xlfn.XLOOKUP(C3958,'School Lookup'!C:C,'School Lookup'!D:D,0)))</f>
        <v>Park Schools Federation</v>
      </c>
      <c r="C3958" t="s">
        <v>40</v>
      </c>
      <c r="D3958" t="s">
        <v>2444</v>
      </c>
      <c r="E3958" t="s">
        <v>16</v>
      </c>
      <c r="F3958" t="s">
        <v>734</v>
      </c>
      <c r="G3958" t="s">
        <v>235</v>
      </c>
      <c r="H3958" t="s">
        <v>228</v>
      </c>
      <c r="I3958" t="s">
        <v>980</v>
      </c>
      <c r="J3958" t="s">
        <v>981</v>
      </c>
      <c r="K3958" s="4">
        <v>46045</v>
      </c>
      <c r="L3958" s="5">
        <v>0.56874999999999998</v>
      </c>
      <c r="M3958" t="s">
        <v>953</v>
      </c>
      <c r="N3958" s="5">
        <v>4.5138888888888887E-4</v>
      </c>
      <c r="O3958" t="s">
        <v>982</v>
      </c>
      <c r="P3958">
        <v>4.7E-2</v>
      </c>
      <c r="Q3958">
        <v>20</v>
      </c>
      <c r="R3958" t="s">
        <v>986</v>
      </c>
      <c r="S3958" t="s">
        <v>987</v>
      </c>
    </row>
    <row r="3959" spans="1:19" x14ac:dyDescent="0.25">
      <c r="A3959" s="54">
        <f>_xlfn.XLOOKUP(B3959,'School Lookup'!D:D,'School Lookup'!F:F,0)</f>
        <v>251672</v>
      </c>
      <c r="B3959" s="54" t="str">
        <f>_xlfn.XLOOKUP(C3959,'School Lookup'!A:A,'School Lookup'!D:D,_xlfn.XLOOKUP(C3959,'School Lookup'!B:B,'School Lookup'!D:D,_xlfn.XLOOKUP(C3959,'School Lookup'!C:C,'School Lookup'!D:D,0)))</f>
        <v>Park Schools Federation</v>
      </c>
      <c r="C3959" t="s">
        <v>40</v>
      </c>
      <c r="D3959" t="s">
        <v>1192</v>
      </c>
      <c r="E3959" t="s">
        <v>16</v>
      </c>
      <c r="F3959" t="s">
        <v>734</v>
      </c>
      <c r="G3959" t="s">
        <v>235</v>
      </c>
      <c r="H3959" t="s">
        <v>228</v>
      </c>
      <c r="I3959" t="s">
        <v>980</v>
      </c>
      <c r="J3959" t="s">
        <v>981</v>
      </c>
      <c r="K3959" s="4">
        <v>46045</v>
      </c>
      <c r="L3959" s="5">
        <v>0.34027777777777779</v>
      </c>
      <c r="M3959" t="s">
        <v>953</v>
      </c>
      <c r="N3959" s="5">
        <v>2.199074074074074E-4</v>
      </c>
      <c r="O3959" t="s">
        <v>982</v>
      </c>
      <c r="P3959">
        <v>2.3E-2</v>
      </c>
      <c r="Q3959">
        <v>20</v>
      </c>
      <c r="R3959" t="s">
        <v>1006</v>
      </c>
      <c r="S3959" t="s">
        <v>994</v>
      </c>
    </row>
    <row r="3960" spans="1:19" x14ac:dyDescent="0.25">
      <c r="A3960" s="54">
        <f>_xlfn.XLOOKUP(B3960,'School Lookup'!D:D,'School Lookup'!F:F,0)</f>
        <v>251672</v>
      </c>
      <c r="B3960" s="54" t="str">
        <f>_xlfn.XLOOKUP(C3960,'School Lookup'!A:A,'School Lookup'!D:D,_xlfn.XLOOKUP(C3960,'School Lookup'!B:B,'School Lookup'!D:D,_xlfn.XLOOKUP(C3960,'School Lookup'!C:C,'School Lookup'!D:D,0)))</f>
        <v>Park Schools Federation</v>
      </c>
      <c r="C3960" t="s">
        <v>40</v>
      </c>
      <c r="D3960" t="s">
        <v>1192</v>
      </c>
      <c r="E3960" t="s">
        <v>16</v>
      </c>
      <c r="F3960" t="s">
        <v>734</v>
      </c>
      <c r="G3960" t="s">
        <v>235</v>
      </c>
      <c r="H3960" t="s">
        <v>228</v>
      </c>
      <c r="I3960" t="s">
        <v>980</v>
      </c>
      <c r="J3960" t="s">
        <v>981</v>
      </c>
      <c r="K3960" s="4">
        <v>46045</v>
      </c>
      <c r="L3960" s="5">
        <v>0.35347222222222224</v>
      </c>
      <c r="M3960" t="s">
        <v>953</v>
      </c>
      <c r="N3960" s="5">
        <v>4.2824074074074075E-4</v>
      </c>
      <c r="O3960" t="s">
        <v>982</v>
      </c>
      <c r="P3960">
        <v>4.3999999999999997E-2</v>
      </c>
      <c r="Q3960">
        <v>20</v>
      </c>
      <c r="R3960" t="s">
        <v>1006</v>
      </c>
      <c r="S3960" t="s">
        <v>994</v>
      </c>
    </row>
    <row r="3961" spans="1:19" x14ac:dyDescent="0.25">
      <c r="A3961" s="54">
        <f>_xlfn.XLOOKUP(B3961,'School Lookup'!D:D,'School Lookup'!F:F,0)</f>
        <v>251672</v>
      </c>
      <c r="B3961" s="54" t="str">
        <f>_xlfn.XLOOKUP(C3961,'School Lookup'!A:A,'School Lookup'!D:D,_xlfn.XLOOKUP(C3961,'School Lookup'!B:B,'School Lookup'!D:D,_xlfn.XLOOKUP(C3961,'School Lookup'!C:C,'School Lookup'!D:D,0)))</f>
        <v>Park Schools Federation</v>
      </c>
      <c r="C3961" t="s">
        <v>40</v>
      </c>
      <c r="D3961" t="s">
        <v>1192</v>
      </c>
      <c r="E3961" t="s">
        <v>16</v>
      </c>
      <c r="F3961" t="s">
        <v>734</v>
      </c>
      <c r="G3961" t="s">
        <v>235</v>
      </c>
      <c r="H3961" t="s">
        <v>228</v>
      </c>
      <c r="I3961" t="s">
        <v>980</v>
      </c>
      <c r="J3961" t="s">
        <v>981</v>
      </c>
      <c r="K3961" s="4">
        <v>46045</v>
      </c>
      <c r="L3961" s="5">
        <v>0.37361111111111112</v>
      </c>
      <c r="M3961" t="s">
        <v>953</v>
      </c>
      <c r="N3961" s="5">
        <v>5.7870370370370367E-4</v>
      </c>
      <c r="O3961" t="s">
        <v>982</v>
      </c>
      <c r="P3961">
        <v>0.06</v>
      </c>
      <c r="Q3961">
        <v>20</v>
      </c>
      <c r="R3961" t="s">
        <v>1006</v>
      </c>
      <c r="S3961" t="s">
        <v>994</v>
      </c>
    </row>
    <row r="3962" spans="1:19" x14ac:dyDescent="0.25">
      <c r="A3962" s="54">
        <f>_xlfn.XLOOKUP(B3962,'School Lookup'!D:D,'School Lookup'!F:F,0)</f>
        <v>251672</v>
      </c>
      <c r="B3962" s="54" t="str">
        <f>_xlfn.XLOOKUP(C3962,'School Lookup'!A:A,'School Lookup'!D:D,_xlfn.XLOOKUP(C3962,'School Lookup'!B:B,'School Lookup'!D:D,_xlfn.XLOOKUP(C3962,'School Lookup'!C:C,'School Lookup'!D:D,0)))</f>
        <v>Park Schools Federation</v>
      </c>
      <c r="C3962" t="s">
        <v>40</v>
      </c>
      <c r="D3962" t="s">
        <v>1078</v>
      </c>
      <c r="E3962" t="s">
        <v>16</v>
      </c>
      <c r="F3962" t="s">
        <v>734</v>
      </c>
      <c r="G3962" t="s">
        <v>235</v>
      </c>
      <c r="H3962" t="s">
        <v>228</v>
      </c>
      <c r="I3962" t="s">
        <v>980</v>
      </c>
      <c r="J3962" t="s">
        <v>981</v>
      </c>
      <c r="K3962" s="4">
        <v>46045</v>
      </c>
      <c r="L3962" s="5">
        <v>0.37916666666666665</v>
      </c>
      <c r="M3962" t="s">
        <v>953</v>
      </c>
      <c r="N3962" s="5">
        <v>3.5879629629629629E-4</v>
      </c>
      <c r="O3962" t="s">
        <v>982</v>
      </c>
      <c r="P3962">
        <v>3.6999999999999998E-2</v>
      </c>
      <c r="Q3962">
        <v>20</v>
      </c>
      <c r="R3962" t="s">
        <v>998</v>
      </c>
      <c r="S3962" t="s">
        <v>987</v>
      </c>
    </row>
    <row r="3963" spans="1:19" x14ac:dyDescent="0.25">
      <c r="A3963" s="54">
        <f>_xlfn.XLOOKUP(B3963,'School Lookup'!D:D,'School Lookup'!F:F,0)</f>
        <v>251672</v>
      </c>
      <c r="B3963" s="54" t="str">
        <f>_xlfn.XLOOKUP(C3963,'School Lookup'!A:A,'School Lookup'!D:D,_xlfn.XLOOKUP(C3963,'School Lookup'!B:B,'School Lookup'!D:D,_xlfn.XLOOKUP(C3963,'School Lookup'!C:C,'School Lookup'!D:D,0)))</f>
        <v>Park Schools Federation</v>
      </c>
      <c r="C3963" t="s">
        <v>40</v>
      </c>
      <c r="D3963" t="s">
        <v>2323</v>
      </c>
      <c r="E3963" t="s">
        <v>16</v>
      </c>
      <c r="F3963" t="s">
        <v>734</v>
      </c>
      <c r="G3963" t="s">
        <v>235</v>
      </c>
      <c r="H3963" t="s">
        <v>228</v>
      </c>
      <c r="I3963" t="s">
        <v>980</v>
      </c>
      <c r="J3963" t="s">
        <v>981</v>
      </c>
      <c r="K3963" s="4">
        <v>46045</v>
      </c>
      <c r="L3963" s="5">
        <v>0.40763888888888888</v>
      </c>
      <c r="M3963" t="s">
        <v>953</v>
      </c>
      <c r="N3963" s="5">
        <v>3.8194444444444446E-4</v>
      </c>
      <c r="O3963" t="s">
        <v>982</v>
      </c>
      <c r="P3963">
        <v>0.04</v>
      </c>
      <c r="Q3963">
        <v>20</v>
      </c>
      <c r="R3963" t="s">
        <v>1418</v>
      </c>
      <c r="S3963" t="s">
        <v>984</v>
      </c>
    </row>
    <row r="3964" spans="1:19" x14ac:dyDescent="0.25">
      <c r="A3964" s="54">
        <f>_xlfn.XLOOKUP(B3964,'School Lookup'!D:D,'School Lookup'!F:F,0)</f>
        <v>251672</v>
      </c>
      <c r="B3964" s="54" t="str">
        <f>_xlfn.XLOOKUP(C3964,'School Lookup'!A:A,'School Lookup'!D:D,_xlfn.XLOOKUP(C3964,'School Lookup'!B:B,'School Lookup'!D:D,_xlfn.XLOOKUP(C3964,'School Lookup'!C:C,'School Lookup'!D:D,0)))</f>
        <v>Park Schools Federation</v>
      </c>
      <c r="C3964" t="s">
        <v>40</v>
      </c>
      <c r="D3964" t="s">
        <v>1660</v>
      </c>
      <c r="E3964" t="s">
        <v>16</v>
      </c>
      <c r="F3964" t="s">
        <v>734</v>
      </c>
      <c r="G3964" t="s">
        <v>235</v>
      </c>
      <c r="H3964" t="s">
        <v>228</v>
      </c>
      <c r="I3964" t="s">
        <v>980</v>
      </c>
      <c r="J3964" t="s">
        <v>981</v>
      </c>
      <c r="K3964" s="4">
        <v>46045</v>
      </c>
      <c r="L3964" s="5">
        <v>0.41666666666666669</v>
      </c>
      <c r="M3964" t="s">
        <v>953</v>
      </c>
      <c r="N3964" s="5">
        <v>6.018518518518519E-4</v>
      </c>
      <c r="O3964" t="s">
        <v>982</v>
      </c>
      <c r="P3964">
        <v>6.2E-2</v>
      </c>
      <c r="Q3964">
        <v>20</v>
      </c>
      <c r="R3964" t="s">
        <v>983</v>
      </c>
      <c r="S3964" t="s">
        <v>984</v>
      </c>
    </row>
    <row r="3965" spans="1:19" x14ac:dyDescent="0.25">
      <c r="A3965" s="54">
        <f>_xlfn.XLOOKUP(B3965,'School Lookup'!D:D,'School Lookup'!F:F,0)</f>
        <v>251672</v>
      </c>
      <c r="B3965" s="54" t="str">
        <f>_xlfn.XLOOKUP(C3965,'School Lookup'!A:A,'School Lookup'!D:D,_xlfn.XLOOKUP(C3965,'School Lookup'!B:B,'School Lookup'!D:D,_xlfn.XLOOKUP(C3965,'School Lookup'!C:C,'School Lookup'!D:D,0)))</f>
        <v>Park Schools Federation</v>
      </c>
      <c r="C3965" t="s">
        <v>40</v>
      </c>
      <c r="D3965" t="s">
        <v>2178</v>
      </c>
      <c r="E3965" t="s">
        <v>16</v>
      </c>
      <c r="F3965" t="s">
        <v>734</v>
      </c>
      <c r="G3965" t="s">
        <v>235</v>
      </c>
      <c r="H3965" t="s">
        <v>228</v>
      </c>
      <c r="I3965" t="s">
        <v>980</v>
      </c>
      <c r="J3965" t="s">
        <v>959</v>
      </c>
      <c r="K3965" s="4">
        <v>46045</v>
      </c>
      <c r="L3965" s="5">
        <v>0.63472222222222219</v>
      </c>
      <c r="M3965" t="s">
        <v>953</v>
      </c>
      <c r="N3965" s="5">
        <v>1.2847222222222223E-3</v>
      </c>
      <c r="O3965" t="s">
        <v>960</v>
      </c>
      <c r="P3965">
        <v>2.1999999999999999E-2</v>
      </c>
      <c r="Q3965">
        <v>20</v>
      </c>
      <c r="R3965" t="s">
        <v>978</v>
      </c>
      <c r="S3965" t="s">
        <v>966</v>
      </c>
    </row>
    <row r="3966" spans="1:19" x14ac:dyDescent="0.25">
      <c r="A3966" s="54">
        <f>_xlfn.XLOOKUP(B3966,'School Lookup'!D:D,'School Lookup'!F:F,0)</f>
        <v>856243</v>
      </c>
      <c r="B3966" s="54" t="str">
        <f>_xlfn.XLOOKUP(C3966,'School Lookup'!A:A,'School Lookup'!D:D,_xlfn.XLOOKUP(C3966,'School Lookup'!B:B,'School Lookup'!D:D,_xlfn.XLOOKUP(C3966,'School Lookup'!C:C,'School Lookup'!D:D,0)))</f>
        <v>Elton Primary School</v>
      </c>
      <c r="C3966" t="s">
        <v>54</v>
      </c>
      <c r="D3966">
        <v>700</v>
      </c>
      <c r="E3966" t="s">
        <v>16</v>
      </c>
      <c r="F3966" t="s">
        <v>734</v>
      </c>
      <c r="G3966" t="s">
        <v>332</v>
      </c>
      <c r="H3966" t="s">
        <v>877</v>
      </c>
      <c r="I3966" t="s">
        <v>958</v>
      </c>
      <c r="J3966" t="s">
        <v>959</v>
      </c>
      <c r="K3966" s="4">
        <v>46045</v>
      </c>
      <c r="L3966" s="5">
        <v>0.40285879629629628</v>
      </c>
      <c r="M3966" t="s">
        <v>953</v>
      </c>
      <c r="N3966" s="5">
        <v>3.1250000000000001E-4</v>
      </c>
      <c r="O3966" t="s">
        <v>960</v>
      </c>
      <c r="P3966">
        <v>0</v>
      </c>
      <c r="Q3966">
        <v>20</v>
      </c>
      <c r="R3966" t="s">
        <v>955</v>
      </c>
    </row>
    <row r="3967" spans="1:19" x14ac:dyDescent="0.25">
      <c r="A3967" s="54">
        <f>_xlfn.XLOOKUP(B3967,'School Lookup'!D:D,'School Lookup'!F:F,0)</f>
        <v>856243</v>
      </c>
      <c r="B3967" s="54" t="str">
        <f>_xlfn.XLOOKUP(C3967,'School Lookup'!A:A,'School Lookup'!D:D,_xlfn.XLOOKUP(C3967,'School Lookup'!B:B,'School Lookup'!D:D,_xlfn.XLOOKUP(C3967,'School Lookup'!C:C,'School Lookup'!D:D,0)))</f>
        <v>Elton Primary School</v>
      </c>
      <c r="C3967" t="s">
        <v>54</v>
      </c>
      <c r="D3967">
        <v>700</v>
      </c>
      <c r="E3967" t="s">
        <v>16</v>
      </c>
      <c r="F3967" t="s">
        <v>734</v>
      </c>
      <c r="G3967" t="s">
        <v>332</v>
      </c>
      <c r="H3967" t="s">
        <v>877</v>
      </c>
      <c r="I3967" t="s">
        <v>958</v>
      </c>
      <c r="J3967" t="s">
        <v>959</v>
      </c>
      <c r="K3967" s="4">
        <v>46045</v>
      </c>
      <c r="L3967" s="5">
        <v>0.54372685185185188</v>
      </c>
      <c r="M3967" t="s">
        <v>953</v>
      </c>
      <c r="N3967" s="5">
        <v>3.3564814814814812E-4</v>
      </c>
      <c r="O3967" t="s">
        <v>960</v>
      </c>
      <c r="P3967">
        <v>0</v>
      </c>
      <c r="Q3967">
        <v>20</v>
      </c>
      <c r="R3967" t="s">
        <v>955</v>
      </c>
    </row>
    <row r="3968" spans="1:19" x14ac:dyDescent="0.25">
      <c r="A3968" s="54">
        <f>_xlfn.XLOOKUP(B3968,'School Lookup'!D:D,'School Lookup'!F:F,0)</f>
        <v>856243</v>
      </c>
      <c r="B3968" s="54" t="str">
        <f>_xlfn.XLOOKUP(C3968,'School Lookup'!A:A,'School Lookup'!D:D,_xlfn.XLOOKUP(C3968,'School Lookup'!B:B,'School Lookup'!D:D,_xlfn.XLOOKUP(C3968,'School Lookup'!C:C,'School Lookup'!D:D,0)))</f>
        <v>Elton Primary School</v>
      </c>
      <c r="C3968" t="s">
        <v>54</v>
      </c>
      <c r="D3968">
        <v>700</v>
      </c>
      <c r="E3968" t="s">
        <v>16</v>
      </c>
      <c r="F3968" t="s">
        <v>734</v>
      </c>
      <c r="G3968" t="s">
        <v>332</v>
      </c>
      <c r="H3968" t="s">
        <v>877</v>
      </c>
      <c r="I3968" t="s">
        <v>958</v>
      </c>
      <c r="J3968" t="s">
        <v>959</v>
      </c>
      <c r="K3968" s="4">
        <v>46045</v>
      </c>
      <c r="L3968" s="5">
        <v>0.54432870370370368</v>
      </c>
      <c r="M3968" t="s">
        <v>953</v>
      </c>
      <c r="N3968" s="5">
        <v>4.2824074074074075E-4</v>
      </c>
      <c r="O3968" t="s">
        <v>960</v>
      </c>
      <c r="P3968">
        <v>0</v>
      </c>
      <c r="Q3968">
        <v>20</v>
      </c>
      <c r="R3968" t="s">
        <v>955</v>
      </c>
    </row>
    <row r="3969" spans="1:19" x14ac:dyDescent="0.25">
      <c r="A3969" s="54">
        <f>_xlfn.XLOOKUP(B3969,'School Lookup'!D:D,'School Lookup'!F:F,0)</f>
        <v>856243</v>
      </c>
      <c r="B3969" s="54" t="str">
        <f>_xlfn.XLOOKUP(C3969,'School Lookup'!A:A,'School Lookup'!D:D,_xlfn.XLOOKUP(C3969,'School Lookup'!B:B,'School Lookup'!D:D,_xlfn.XLOOKUP(C3969,'School Lookup'!C:C,'School Lookup'!D:D,0)))</f>
        <v>Elton Primary School</v>
      </c>
      <c r="C3969" t="s">
        <v>54</v>
      </c>
      <c r="D3969">
        <v>699</v>
      </c>
      <c r="E3969" t="s">
        <v>16</v>
      </c>
      <c r="F3969" t="s">
        <v>734</v>
      </c>
      <c r="G3969" t="s">
        <v>332</v>
      </c>
      <c r="H3969" t="s">
        <v>877</v>
      </c>
      <c r="I3969" t="s">
        <v>958</v>
      </c>
      <c r="J3969" t="s">
        <v>959</v>
      </c>
      <c r="K3969" s="4">
        <v>46045</v>
      </c>
      <c r="L3969" s="5">
        <v>0.57185185185185183</v>
      </c>
      <c r="M3969" t="s">
        <v>953</v>
      </c>
      <c r="N3969" s="5">
        <v>1.8287037037037037E-3</v>
      </c>
      <c r="O3969" t="s">
        <v>960</v>
      </c>
      <c r="P3969">
        <v>0</v>
      </c>
      <c r="Q3969">
        <v>20</v>
      </c>
      <c r="R3969" t="s">
        <v>975</v>
      </c>
      <c r="S3969" t="s">
        <v>976</v>
      </c>
    </row>
    <row r="3970" spans="1:19" x14ac:dyDescent="0.25">
      <c r="A3970" s="54">
        <f>_xlfn.XLOOKUP(B3970,'School Lookup'!D:D,'School Lookup'!F:F,0)</f>
        <v>856243</v>
      </c>
      <c r="B3970" s="54" t="str">
        <f>_xlfn.XLOOKUP(C3970,'School Lookup'!A:A,'School Lookup'!D:D,_xlfn.XLOOKUP(C3970,'School Lookup'!B:B,'School Lookup'!D:D,_xlfn.XLOOKUP(C3970,'School Lookup'!C:C,'School Lookup'!D:D,0)))</f>
        <v>Elton Primary School</v>
      </c>
      <c r="C3970" t="s">
        <v>54</v>
      </c>
      <c r="D3970">
        <v>699</v>
      </c>
      <c r="E3970" t="s">
        <v>16</v>
      </c>
      <c r="F3970" t="s">
        <v>734</v>
      </c>
      <c r="G3970" t="s">
        <v>332</v>
      </c>
      <c r="H3970" t="s">
        <v>877</v>
      </c>
      <c r="I3970" t="s">
        <v>958</v>
      </c>
      <c r="J3970" t="s">
        <v>959</v>
      </c>
      <c r="K3970" s="4">
        <v>46045</v>
      </c>
      <c r="L3970" s="5">
        <v>0.57545138888888892</v>
      </c>
      <c r="M3970" t="s">
        <v>953</v>
      </c>
      <c r="N3970" s="5">
        <v>2.5115740740740741E-3</v>
      </c>
      <c r="O3970" t="s">
        <v>960</v>
      </c>
      <c r="P3970">
        <v>0</v>
      </c>
      <c r="Q3970">
        <v>20</v>
      </c>
      <c r="R3970" t="s">
        <v>975</v>
      </c>
      <c r="S3970" t="s">
        <v>976</v>
      </c>
    </row>
    <row r="3971" spans="1:19" x14ac:dyDescent="0.25">
      <c r="A3971" s="54">
        <f>_xlfn.XLOOKUP(B3971,'School Lookup'!D:D,'School Lookup'!F:F,0)</f>
        <v>819500</v>
      </c>
      <c r="B3971" s="54" t="str">
        <f>_xlfn.XLOOKUP(C3971,'School Lookup'!A:A,'School Lookup'!D:D,_xlfn.XLOOKUP(C3971,'School Lookup'!B:B,'School Lookup'!D:D,_xlfn.XLOOKUP(C3971,'School Lookup'!C:C,'School Lookup'!D:D,0)))</f>
        <v>Tansley Primary School</v>
      </c>
      <c r="C3971" t="s">
        <v>30</v>
      </c>
      <c r="D3971" t="s">
        <v>2445</v>
      </c>
      <c r="E3971" t="s">
        <v>16</v>
      </c>
      <c r="F3971" t="s">
        <v>734</v>
      </c>
      <c r="G3971" t="s">
        <v>223</v>
      </c>
      <c r="H3971" t="s">
        <v>302</v>
      </c>
      <c r="I3971" t="s">
        <v>980</v>
      </c>
      <c r="J3971" t="s">
        <v>981</v>
      </c>
      <c r="K3971" s="4">
        <v>46045</v>
      </c>
      <c r="L3971" s="5">
        <v>0.38197916666666665</v>
      </c>
      <c r="M3971" t="s">
        <v>953</v>
      </c>
      <c r="N3971" s="5">
        <v>4.9768518518518521E-4</v>
      </c>
      <c r="O3971" t="s">
        <v>982</v>
      </c>
      <c r="P3971">
        <v>5.2999999999999999E-2</v>
      </c>
      <c r="Q3971">
        <v>20</v>
      </c>
      <c r="R3971" t="s">
        <v>983</v>
      </c>
      <c r="S3971" t="s">
        <v>984</v>
      </c>
    </row>
    <row r="3972" spans="1:19" x14ac:dyDescent="0.25">
      <c r="A3972" s="54">
        <f>_xlfn.XLOOKUP(B3972,'School Lookup'!D:D,'School Lookup'!F:F,0)</f>
        <v>819500</v>
      </c>
      <c r="B3972" s="54" t="str">
        <f>_xlfn.XLOOKUP(C3972,'School Lookup'!A:A,'School Lookup'!D:D,_xlfn.XLOOKUP(C3972,'School Lookup'!B:B,'School Lookup'!D:D,_xlfn.XLOOKUP(C3972,'School Lookup'!C:C,'School Lookup'!D:D,0)))</f>
        <v>Tansley Primary School</v>
      </c>
      <c r="C3972" t="s">
        <v>30</v>
      </c>
      <c r="D3972" t="s">
        <v>2360</v>
      </c>
      <c r="E3972" t="s">
        <v>16</v>
      </c>
      <c r="F3972" t="s">
        <v>734</v>
      </c>
      <c r="G3972" t="s">
        <v>223</v>
      </c>
      <c r="H3972" t="s">
        <v>302</v>
      </c>
      <c r="I3972" t="s">
        <v>980</v>
      </c>
      <c r="J3972" t="s">
        <v>981</v>
      </c>
      <c r="K3972" s="4">
        <v>46045</v>
      </c>
      <c r="L3972" s="5">
        <v>0.44434027777777779</v>
      </c>
      <c r="M3972" t="s">
        <v>953</v>
      </c>
      <c r="N3972" s="5">
        <v>3.5879629629629629E-4</v>
      </c>
      <c r="O3972" t="s">
        <v>982</v>
      </c>
      <c r="P3972">
        <v>3.7999999999999999E-2</v>
      </c>
      <c r="Q3972">
        <v>20</v>
      </c>
      <c r="R3972" t="s">
        <v>998</v>
      </c>
      <c r="S3972" t="s">
        <v>987</v>
      </c>
    </row>
    <row r="3973" spans="1:19" x14ac:dyDescent="0.25">
      <c r="A3973" s="54">
        <f>_xlfn.XLOOKUP(B3973,'School Lookup'!D:D,'School Lookup'!F:F,0)</f>
        <v>417101</v>
      </c>
      <c r="B3973" s="54" t="str">
        <f>_xlfn.XLOOKUP(C3973,'School Lookup'!A:A,'School Lookup'!D:D,_xlfn.XLOOKUP(C3973,'School Lookup'!B:B,'School Lookup'!D:D,_xlfn.XLOOKUP(C3973,'School Lookup'!C:C,'School Lookup'!D:D,0)))</f>
        <v>Church Broughton CE Controlled Primary School</v>
      </c>
      <c r="C3973" t="s">
        <v>21</v>
      </c>
      <c r="D3973" t="s">
        <v>2446</v>
      </c>
      <c r="E3973" t="s">
        <v>16</v>
      </c>
      <c r="F3973" t="s">
        <v>734</v>
      </c>
      <c r="G3973" t="s">
        <v>220</v>
      </c>
      <c r="H3973" t="s">
        <v>761</v>
      </c>
      <c r="I3973" t="s">
        <v>980</v>
      </c>
      <c r="J3973" t="s">
        <v>981</v>
      </c>
      <c r="K3973" s="4">
        <v>46045</v>
      </c>
      <c r="L3973" s="5">
        <v>0.37744212962962964</v>
      </c>
      <c r="M3973" t="s">
        <v>953</v>
      </c>
      <c r="N3973" s="5">
        <v>2.3148148148148149E-4</v>
      </c>
      <c r="O3973" t="s">
        <v>982</v>
      </c>
      <c r="P3973">
        <v>2.5000000000000001E-2</v>
      </c>
      <c r="Q3973">
        <v>20</v>
      </c>
      <c r="R3973" t="s">
        <v>986</v>
      </c>
      <c r="S3973" t="s">
        <v>987</v>
      </c>
    </row>
    <row r="3974" spans="1:19" x14ac:dyDescent="0.25">
      <c r="A3974" s="54">
        <f>_xlfn.XLOOKUP(B3974,'School Lookup'!D:D,'School Lookup'!F:F,0)</f>
        <v>417101</v>
      </c>
      <c r="B3974" s="54" t="str">
        <f>_xlfn.XLOOKUP(C3974,'School Lookup'!A:A,'School Lookup'!D:D,_xlfn.XLOOKUP(C3974,'School Lookup'!B:B,'School Lookup'!D:D,_xlfn.XLOOKUP(C3974,'School Lookup'!C:C,'School Lookup'!D:D,0)))</f>
        <v>Church Broughton CE Controlled Primary School</v>
      </c>
      <c r="C3974" t="s">
        <v>21</v>
      </c>
      <c r="D3974" t="s">
        <v>1217</v>
      </c>
      <c r="E3974" t="s">
        <v>16</v>
      </c>
      <c r="F3974" t="s">
        <v>734</v>
      </c>
      <c r="G3974" t="s">
        <v>220</v>
      </c>
      <c r="H3974" t="s">
        <v>761</v>
      </c>
      <c r="I3974" t="s">
        <v>980</v>
      </c>
      <c r="J3974" t="s">
        <v>981</v>
      </c>
      <c r="K3974" s="4">
        <v>46045</v>
      </c>
      <c r="L3974" s="5">
        <v>0.39143518518518516</v>
      </c>
      <c r="M3974" t="s">
        <v>953</v>
      </c>
      <c r="N3974" s="5">
        <v>8.3333333333333339E-4</v>
      </c>
      <c r="O3974" t="s">
        <v>982</v>
      </c>
      <c r="P3974">
        <v>8.6999999999999994E-2</v>
      </c>
      <c r="Q3974">
        <v>20</v>
      </c>
      <c r="R3974" t="s">
        <v>998</v>
      </c>
      <c r="S3974" t="s">
        <v>987</v>
      </c>
    </row>
    <row r="3975" spans="1:19" x14ac:dyDescent="0.25">
      <c r="A3975" s="54">
        <f>_xlfn.XLOOKUP(B3975,'School Lookup'!D:D,'School Lookup'!F:F,0)</f>
        <v>417101</v>
      </c>
      <c r="B3975" s="54" t="str">
        <f>_xlfn.XLOOKUP(C3975,'School Lookup'!A:A,'School Lookup'!D:D,_xlfn.XLOOKUP(C3975,'School Lookup'!B:B,'School Lookup'!D:D,_xlfn.XLOOKUP(C3975,'School Lookup'!C:C,'School Lookup'!D:D,0)))</f>
        <v>Church Broughton CE Controlled Primary School</v>
      </c>
      <c r="C3975" t="s">
        <v>21</v>
      </c>
      <c r="D3975" t="s">
        <v>1217</v>
      </c>
      <c r="E3975" t="s">
        <v>16</v>
      </c>
      <c r="F3975" t="s">
        <v>734</v>
      </c>
      <c r="G3975" t="s">
        <v>220</v>
      </c>
      <c r="H3975" t="s">
        <v>761</v>
      </c>
      <c r="I3975" t="s">
        <v>980</v>
      </c>
      <c r="J3975" t="s">
        <v>981</v>
      </c>
      <c r="K3975" s="4">
        <v>46045</v>
      </c>
      <c r="L3975" s="5">
        <v>0.393125</v>
      </c>
      <c r="M3975" t="s">
        <v>953</v>
      </c>
      <c r="N3975" s="5">
        <v>3.1134259259259257E-3</v>
      </c>
      <c r="O3975" t="s">
        <v>982</v>
      </c>
      <c r="P3975">
        <v>0.32</v>
      </c>
      <c r="Q3975">
        <v>20</v>
      </c>
      <c r="R3975" t="s">
        <v>998</v>
      </c>
      <c r="S3975" t="s">
        <v>987</v>
      </c>
    </row>
    <row r="3976" spans="1:19" x14ac:dyDescent="0.25">
      <c r="A3976" s="54">
        <f>_xlfn.XLOOKUP(B3976,'School Lookup'!D:D,'School Lookup'!F:F,0)</f>
        <v>417101</v>
      </c>
      <c r="B3976" s="54" t="str">
        <f>_xlfn.XLOOKUP(C3976,'School Lookup'!A:A,'School Lookup'!D:D,_xlfn.XLOOKUP(C3976,'School Lookup'!B:B,'School Lookup'!D:D,_xlfn.XLOOKUP(C3976,'School Lookup'!C:C,'School Lookup'!D:D,0)))</f>
        <v>Church Broughton CE Controlled Primary School</v>
      </c>
      <c r="C3976" t="s">
        <v>21</v>
      </c>
      <c r="D3976" t="s">
        <v>1634</v>
      </c>
      <c r="E3976" t="s">
        <v>16</v>
      </c>
      <c r="F3976" t="s">
        <v>734</v>
      </c>
      <c r="G3976" t="s">
        <v>220</v>
      </c>
      <c r="H3976" t="s">
        <v>761</v>
      </c>
      <c r="I3976" t="s">
        <v>980</v>
      </c>
      <c r="J3976" t="s">
        <v>981</v>
      </c>
      <c r="K3976" s="4">
        <v>46045</v>
      </c>
      <c r="L3976" s="5">
        <v>0.44754629629629628</v>
      </c>
      <c r="M3976" t="s">
        <v>953</v>
      </c>
      <c r="N3976" s="5">
        <v>8.4490740740740739E-4</v>
      </c>
      <c r="O3976" t="s">
        <v>982</v>
      </c>
      <c r="P3976">
        <v>8.7999999999999995E-2</v>
      </c>
      <c r="Q3976">
        <v>20</v>
      </c>
      <c r="R3976" t="s">
        <v>983</v>
      </c>
      <c r="S3976" t="s">
        <v>984</v>
      </c>
    </row>
    <row r="3977" spans="1:19" x14ac:dyDescent="0.25">
      <c r="A3977" s="54">
        <f>_xlfn.XLOOKUP(B3977,'School Lookup'!D:D,'School Lookup'!F:F,0)</f>
        <v>417101</v>
      </c>
      <c r="B3977" s="54" t="str">
        <f>_xlfn.XLOOKUP(C3977,'School Lookup'!A:A,'School Lookup'!D:D,_xlfn.XLOOKUP(C3977,'School Lookup'!B:B,'School Lookup'!D:D,_xlfn.XLOOKUP(C3977,'School Lookup'!C:C,'School Lookup'!D:D,0)))</f>
        <v>Church Broughton CE Controlled Primary School</v>
      </c>
      <c r="C3977" t="s">
        <v>21</v>
      </c>
      <c r="D3977" t="s">
        <v>1634</v>
      </c>
      <c r="E3977" t="s">
        <v>16</v>
      </c>
      <c r="F3977" t="s">
        <v>734</v>
      </c>
      <c r="G3977" t="s">
        <v>220</v>
      </c>
      <c r="H3977" t="s">
        <v>761</v>
      </c>
      <c r="I3977" t="s">
        <v>980</v>
      </c>
      <c r="J3977" t="s">
        <v>981</v>
      </c>
      <c r="K3977" s="4">
        <v>46045</v>
      </c>
      <c r="L3977" s="5">
        <v>0.45373842592592595</v>
      </c>
      <c r="M3977" t="s">
        <v>953</v>
      </c>
      <c r="N3977" s="5">
        <v>5.6712962962962967E-4</v>
      </c>
      <c r="O3977" t="s">
        <v>982</v>
      </c>
      <c r="P3977">
        <v>0.06</v>
      </c>
      <c r="Q3977">
        <v>20</v>
      </c>
      <c r="R3977" t="s">
        <v>983</v>
      </c>
      <c r="S3977" t="s">
        <v>984</v>
      </c>
    </row>
    <row r="3978" spans="1:19" x14ac:dyDescent="0.25">
      <c r="A3978" s="54">
        <f>_xlfn.XLOOKUP(B3978,'School Lookup'!D:D,'School Lookup'!F:F,0)</f>
        <v>417101</v>
      </c>
      <c r="B3978" s="54" t="str">
        <f>_xlfn.XLOOKUP(C3978,'School Lookup'!A:A,'School Lookup'!D:D,_xlfn.XLOOKUP(C3978,'School Lookup'!B:B,'School Lookup'!D:D,_xlfn.XLOOKUP(C3978,'School Lookup'!C:C,'School Lookup'!D:D,0)))</f>
        <v>Church Broughton CE Controlled Primary School</v>
      </c>
      <c r="C3978" t="s">
        <v>21</v>
      </c>
      <c r="D3978" t="s">
        <v>2447</v>
      </c>
      <c r="E3978" t="s">
        <v>16</v>
      </c>
      <c r="F3978" t="s">
        <v>734</v>
      </c>
      <c r="G3978" t="s">
        <v>220</v>
      </c>
      <c r="H3978" t="s">
        <v>761</v>
      </c>
      <c r="I3978" t="s">
        <v>980</v>
      </c>
      <c r="J3978" t="s">
        <v>981</v>
      </c>
      <c r="K3978" s="4">
        <v>46045</v>
      </c>
      <c r="L3978" s="5">
        <v>0.48474537037037035</v>
      </c>
      <c r="M3978" t="s">
        <v>953</v>
      </c>
      <c r="N3978" s="5">
        <v>6.5972222222222224E-4</v>
      </c>
      <c r="O3978" t="s">
        <v>982</v>
      </c>
      <c r="P3978">
        <v>6.9000000000000006E-2</v>
      </c>
      <c r="Q3978">
        <v>20</v>
      </c>
      <c r="R3978" t="s">
        <v>993</v>
      </c>
      <c r="S3978" t="s">
        <v>994</v>
      </c>
    </row>
    <row r="3979" spans="1:19" x14ac:dyDescent="0.25">
      <c r="A3979" s="54">
        <f>_xlfn.XLOOKUP(B3979,'School Lookup'!D:D,'School Lookup'!F:F,0)</f>
        <v>417101</v>
      </c>
      <c r="B3979" s="54" t="str">
        <f>_xlfn.XLOOKUP(C3979,'School Lookup'!A:A,'School Lookup'!D:D,_xlfn.XLOOKUP(C3979,'School Lookup'!B:B,'School Lookup'!D:D,_xlfn.XLOOKUP(C3979,'School Lookup'!C:C,'School Lookup'!D:D,0)))</f>
        <v>Church Broughton CE Controlled Primary School</v>
      </c>
      <c r="C3979" t="s">
        <v>21</v>
      </c>
      <c r="D3979" t="s">
        <v>1217</v>
      </c>
      <c r="E3979" t="s">
        <v>16</v>
      </c>
      <c r="F3979" t="s">
        <v>734</v>
      </c>
      <c r="G3979" t="s">
        <v>220</v>
      </c>
      <c r="H3979" t="s">
        <v>761</v>
      </c>
      <c r="I3979" t="s">
        <v>980</v>
      </c>
      <c r="J3979" t="s">
        <v>981</v>
      </c>
      <c r="K3979" s="4">
        <v>46045</v>
      </c>
      <c r="L3979" s="5">
        <v>0.51157407407407407</v>
      </c>
      <c r="M3979" t="s">
        <v>953</v>
      </c>
      <c r="N3979" s="5">
        <v>2.1296296296296298E-3</v>
      </c>
      <c r="O3979" t="s">
        <v>982</v>
      </c>
      <c r="P3979">
        <v>0.219</v>
      </c>
      <c r="Q3979">
        <v>20</v>
      </c>
      <c r="R3979" t="s">
        <v>998</v>
      </c>
      <c r="S3979" t="s">
        <v>987</v>
      </c>
    </row>
    <row r="3980" spans="1:19" x14ac:dyDescent="0.25">
      <c r="A3980" s="54">
        <f>_xlfn.XLOOKUP(B3980,'School Lookup'!D:D,'School Lookup'!F:F,0)</f>
        <v>417101</v>
      </c>
      <c r="B3980" s="54" t="str">
        <f>_xlfn.XLOOKUP(C3980,'School Lookup'!A:A,'School Lookup'!D:D,_xlfn.XLOOKUP(C3980,'School Lookup'!B:B,'School Lookup'!D:D,_xlfn.XLOOKUP(C3980,'School Lookup'!C:C,'School Lookup'!D:D,0)))</f>
        <v>Church Broughton CE Controlled Primary School</v>
      </c>
      <c r="C3980" t="s">
        <v>21</v>
      </c>
      <c r="D3980" t="s">
        <v>1199</v>
      </c>
      <c r="E3980" t="s">
        <v>16</v>
      </c>
      <c r="F3980" t="s">
        <v>734</v>
      </c>
      <c r="G3980" t="s">
        <v>220</v>
      </c>
      <c r="H3980" t="s">
        <v>761</v>
      </c>
      <c r="I3980" t="s">
        <v>980</v>
      </c>
      <c r="J3980" t="s">
        <v>981</v>
      </c>
      <c r="K3980" s="4">
        <v>46045</v>
      </c>
      <c r="L3980" s="5">
        <v>0.53163194444444439</v>
      </c>
      <c r="M3980" t="s">
        <v>953</v>
      </c>
      <c r="N3980" s="5">
        <v>1.6319444444444445E-3</v>
      </c>
      <c r="O3980" t="s">
        <v>982</v>
      </c>
      <c r="P3980">
        <v>0.16900000000000001</v>
      </c>
      <c r="Q3980">
        <v>20</v>
      </c>
      <c r="R3980" t="s">
        <v>998</v>
      </c>
      <c r="S3980" t="s">
        <v>987</v>
      </c>
    </row>
    <row r="3981" spans="1:19" x14ac:dyDescent="0.25">
      <c r="A3981" s="54">
        <f>_xlfn.XLOOKUP(B3981,'School Lookup'!D:D,'School Lookup'!F:F,0)</f>
        <v>417101</v>
      </c>
      <c r="B3981" s="54" t="str">
        <f>_xlfn.XLOOKUP(C3981,'School Lookup'!A:A,'School Lookup'!D:D,_xlfn.XLOOKUP(C3981,'School Lookup'!B:B,'School Lookup'!D:D,_xlfn.XLOOKUP(C3981,'School Lookup'!C:C,'School Lookup'!D:D,0)))</f>
        <v>Church Broughton CE Controlled Primary School</v>
      </c>
      <c r="C3981" t="s">
        <v>21</v>
      </c>
      <c r="D3981" t="s">
        <v>2446</v>
      </c>
      <c r="E3981" t="s">
        <v>16</v>
      </c>
      <c r="F3981" t="s">
        <v>734</v>
      </c>
      <c r="G3981" t="s">
        <v>220</v>
      </c>
      <c r="H3981" t="s">
        <v>761</v>
      </c>
      <c r="I3981" t="s">
        <v>980</v>
      </c>
      <c r="J3981" t="s">
        <v>981</v>
      </c>
      <c r="K3981" s="4">
        <v>46045</v>
      </c>
      <c r="L3981" s="5">
        <v>0.56570601851851854</v>
      </c>
      <c r="M3981" t="s">
        <v>953</v>
      </c>
      <c r="N3981" s="5">
        <v>1.8518518518518518E-4</v>
      </c>
      <c r="O3981" t="s">
        <v>982</v>
      </c>
      <c r="P3981">
        <v>2.1000000000000001E-2</v>
      </c>
      <c r="Q3981">
        <v>20</v>
      </c>
      <c r="R3981" t="s">
        <v>986</v>
      </c>
      <c r="S3981" t="s">
        <v>987</v>
      </c>
    </row>
    <row r="3982" spans="1:19" x14ac:dyDescent="0.25">
      <c r="A3982" s="54">
        <f>_xlfn.XLOOKUP(B3982,'School Lookup'!D:D,'School Lookup'!F:F,0)</f>
        <v>417101</v>
      </c>
      <c r="B3982" s="54" t="str">
        <f>_xlfn.XLOOKUP(C3982,'School Lookup'!A:A,'School Lookup'!D:D,_xlfn.XLOOKUP(C3982,'School Lookup'!B:B,'School Lookup'!D:D,_xlfn.XLOOKUP(C3982,'School Lookup'!C:C,'School Lookup'!D:D,0)))</f>
        <v>Church Broughton CE Controlled Primary School</v>
      </c>
      <c r="C3982" t="s">
        <v>21</v>
      </c>
      <c r="D3982" t="s">
        <v>2448</v>
      </c>
      <c r="E3982" t="s">
        <v>16</v>
      </c>
      <c r="F3982" t="s">
        <v>734</v>
      </c>
      <c r="G3982" t="s">
        <v>220</v>
      </c>
      <c r="H3982" t="s">
        <v>761</v>
      </c>
      <c r="I3982" t="s">
        <v>980</v>
      </c>
      <c r="J3982" t="s">
        <v>959</v>
      </c>
      <c r="K3982" s="4">
        <v>46045</v>
      </c>
      <c r="L3982" s="5">
        <v>0.61858796296296292</v>
      </c>
      <c r="M3982" t="s">
        <v>953</v>
      </c>
      <c r="N3982" s="5">
        <v>7.5578703703703702E-3</v>
      </c>
      <c r="O3982" t="s">
        <v>1023</v>
      </c>
      <c r="P3982">
        <v>9.2999999999999999E-2</v>
      </c>
      <c r="Q3982">
        <v>20</v>
      </c>
      <c r="R3982" t="s">
        <v>978</v>
      </c>
      <c r="S3982" t="s">
        <v>966</v>
      </c>
    </row>
    <row r="3983" spans="1:19" x14ac:dyDescent="0.25">
      <c r="A3983" s="54">
        <f>_xlfn.XLOOKUP(B3983,'School Lookup'!D:D,'School Lookup'!F:F,0)</f>
        <v>417101</v>
      </c>
      <c r="B3983" s="54" t="str">
        <f>_xlfn.XLOOKUP(C3983,'School Lookup'!A:A,'School Lookup'!D:D,_xlfn.XLOOKUP(C3983,'School Lookup'!B:B,'School Lookup'!D:D,_xlfn.XLOOKUP(C3983,'School Lookup'!C:C,'School Lookup'!D:D,0)))</f>
        <v>Church Broughton CE Controlled Primary School</v>
      </c>
      <c r="C3983" t="s">
        <v>21</v>
      </c>
      <c r="D3983" t="s">
        <v>1666</v>
      </c>
      <c r="E3983" t="s">
        <v>16</v>
      </c>
      <c r="F3983" t="s">
        <v>734</v>
      </c>
      <c r="G3983" t="s">
        <v>220</v>
      </c>
      <c r="H3983" t="s">
        <v>761</v>
      </c>
      <c r="I3983" t="s">
        <v>980</v>
      </c>
      <c r="J3983" t="s">
        <v>959</v>
      </c>
      <c r="K3983" s="4">
        <v>46045</v>
      </c>
      <c r="L3983" s="5">
        <v>0.46281250000000002</v>
      </c>
      <c r="M3983" t="s">
        <v>953</v>
      </c>
      <c r="N3983" s="5">
        <v>4.9074074074074072E-3</v>
      </c>
      <c r="O3983" t="s">
        <v>960</v>
      </c>
      <c r="P3983">
        <v>6.0999999999999999E-2</v>
      </c>
      <c r="Q3983">
        <v>20</v>
      </c>
      <c r="R3983" t="s">
        <v>1195</v>
      </c>
      <c r="S3983" t="s">
        <v>966</v>
      </c>
    </row>
    <row r="3984" spans="1:19" x14ac:dyDescent="0.25">
      <c r="A3984" s="54">
        <f>_xlfn.XLOOKUP(B3984,'School Lookup'!D:D,'School Lookup'!F:F,0)</f>
        <v>417101</v>
      </c>
      <c r="B3984" s="54" t="str">
        <f>_xlfn.XLOOKUP(C3984,'School Lookup'!A:A,'School Lookup'!D:D,_xlfn.XLOOKUP(C3984,'School Lookup'!B:B,'School Lookup'!D:D,_xlfn.XLOOKUP(C3984,'School Lookup'!C:C,'School Lookup'!D:D,0)))</f>
        <v>Church Broughton CE Controlled Primary School</v>
      </c>
      <c r="C3984" t="s">
        <v>21</v>
      </c>
      <c r="D3984" t="s">
        <v>1521</v>
      </c>
      <c r="E3984" t="s">
        <v>16</v>
      </c>
      <c r="F3984" t="s">
        <v>734</v>
      </c>
      <c r="G3984" t="s">
        <v>220</v>
      </c>
      <c r="H3984" t="s">
        <v>761</v>
      </c>
      <c r="I3984" t="s">
        <v>980</v>
      </c>
      <c r="J3984" t="s">
        <v>959</v>
      </c>
      <c r="K3984" s="4">
        <v>46045</v>
      </c>
      <c r="L3984" s="5">
        <v>0.63254629629629633</v>
      </c>
      <c r="M3984" t="s">
        <v>953</v>
      </c>
      <c r="N3984" s="5">
        <v>6.6203703703703702E-3</v>
      </c>
      <c r="O3984" t="s">
        <v>960</v>
      </c>
      <c r="P3984">
        <v>8.2000000000000003E-2</v>
      </c>
      <c r="Q3984">
        <v>20</v>
      </c>
      <c r="R3984" t="s">
        <v>1195</v>
      </c>
      <c r="S3984" t="s">
        <v>966</v>
      </c>
    </row>
    <row r="3985" spans="1:19" x14ac:dyDescent="0.25">
      <c r="A3985" s="54">
        <f>_xlfn.XLOOKUP(B3985,'School Lookup'!D:D,'School Lookup'!F:F,0)</f>
        <v>148526</v>
      </c>
      <c r="B3985" s="54" t="str">
        <f>_xlfn.XLOOKUP(C3985,'School Lookup'!A:A,'School Lookup'!D:D,_xlfn.XLOOKUP(C3985,'School Lookup'!B:B,'School Lookup'!D:D,_xlfn.XLOOKUP(C3985,'School Lookup'!C:C,'School Lookup'!D:D,0)))</f>
        <v>The Village Federation Lines</v>
      </c>
      <c r="C3985" t="s">
        <v>43</v>
      </c>
      <c r="D3985">
        <v>94440902</v>
      </c>
      <c r="E3985" t="s">
        <v>16</v>
      </c>
      <c r="F3985" t="s">
        <v>734</v>
      </c>
      <c r="G3985" t="s">
        <v>134</v>
      </c>
      <c r="H3985" t="s">
        <v>347</v>
      </c>
      <c r="I3985" t="s">
        <v>958</v>
      </c>
      <c r="J3985" t="s">
        <v>967</v>
      </c>
      <c r="K3985" s="4">
        <v>46045</v>
      </c>
      <c r="L3985" s="5">
        <v>0.60561342592592593</v>
      </c>
      <c r="M3985" t="s">
        <v>953</v>
      </c>
      <c r="N3985" s="5">
        <v>2.3148148148148147E-5</v>
      </c>
      <c r="O3985" t="s">
        <v>968</v>
      </c>
      <c r="P3985">
        <v>0</v>
      </c>
      <c r="Q3985">
        <v>20</v>
      </c>
      <c r="R3985" t="s">
        <v>969</v>
      </c>
      <c r="S3985" t="s">
        <v>970</v>
      </c>
    </row>
    <row r="3986" spans="1:19" x14ac:dyDescent="0.25">
      <c r="A3986" s="54">
        <f>_xlfn.XLOOKUP(B3986,'School Lookup'!D:D,'School Lookup'!F:F,0)</f>
        <v>293050</v>
      </c>
      <c r="B3986" s="54" t="str">
        <f>_xlfn.XLOOKUP(C3986,'School Lookup'!A:A,'School Lookup'!D:D,_xlfn.XLOOKUP(C3986,'School Lookup'!B:B,'School Lookup'!D:D,_xlfn.XLOOKUP(C3986,'School Lookup'!C:C,'School Lookup'!D:D,0)))</f>
        <v>Speedwell Infant School</v>
      </c>
      <c r="C3986" t="s">
        <v>44</v>
      </c>
      <c r="D3986" t="s">
        <v>1845</v>
      </c>
      <c r="E3986" t="s">
        <v>16</v>
      </c>
      <c r="F3986" t="s">
        <v>734</v>
      </c>
      <c r="G3986" t="s">
        <v>238</v>
      </c>
      <c r="H3986" t="s">
        <v>218</v>
      </c>
      <c r="I3986" t="s">
        <v>980</v>
      </c>
      <c r="J3986" t="s">
        <v>981</v>
      </c>
      <c r="K3986" s="4">
        <v>46045</v>
      </c>
      <c r="L3986" s="5">
        <v>0.39930555555555558</v>
      </c>
      <c r="M3986" t="s">
        <v>953</v>
      </c>
      <c r="N3986" s="5">
        <v>2.8935185185185184E-4</v>
      </c>
      <c r="O3986" t="s">
        <v>982</v>
      </c>
      <c r="P3986">
        <v>0.03</v>
      </c>
      <c r="Q3986">
        <v>20</v>
      </c>
      <c r="R3986" t="s">
        <v>1011</v>
      </c>
      <c r="S3986" t="s">
        <v>984</v>
      </c>
    </row>
    <row r="3987" spans="1:19" x14ac:dyDescent="0.25">
      <c r="A3987" s="54">
        <f>_xlfn.XLOOKUP(B3987,'School Lookup'!D:D,'School Lookup'!F:F,0)</f>
        <v>293050</v>
      </c>
      <c r="B3987" s="54" t="str">
        <f>_xlfn.XLOOKUP(C3987,'School Lookup'!A:A,'School Lookup'!D:D,_xlfn.XLOOKUP(C3987,'School Lookup'!B:B,'School Lookup'!D:D,_xlfn.XLOOKUP(C3987,'School Lookup'!C:C,'School Lookup'!D:D,0)))</f>
        <v>Speedwell Infant School</v>
      </c>
      <c r="C3987" t="s">
        <v>44</v>
      </c>
      <c r="D3987" t="s">
        <v>1116</v>
      </c>
      <c r="E3987" t="s">
        <v>16</v>
      </c>
      <c r="F3987" t="s">
        <v>734</v>
      </c>
      <c r="G3987" t="s">
        <v>238</v>
      </c>
      <c r="H3987" t="s">
        <v>218</v>
      </c>
      <c r="I3987" t="s">
        <v>980</v>
      </c>
      <c r="J3987" t="s">
        <v>981</v>
      </c>
      <c r="K3987" s="4">
        <v>46045</v>
      </c>
      <c r="L3987" s="5">
        <v>0.39930555555555558</v>
      </c>
      <c r="M3987" t="s">
        <v>953</v>
      </c>
      <c r="N3987" s="5">
        <v>1.8518518518518518E-4</v>
      </c>
      <c r="O3987" t="s">
        <v>982</v>
      </c>
      <c r="P3987">
        <v>0.04</v>
      </c>
      <c r="Q3987">
        <v>20</v>
      </c>
      <c r="R3987" t="s">
        <v>1074</v>
      </c>
      <c r="S3987" t="s">
        <v>990</v>
      </c>
    </row>
    <row r="3988" spans="1:19" x14ac:dyDescent="0.25">
      <c r="A3988" s="54">
        <f>_xlfn.XLOOKUP(B3988,'School Lookup'!D:D,'School Lookup'!F:F,0)</f>
        <v>293050</v>
      </c>
      <c r="B3988" s="54" t="str">
        <f>_xlfn.XLOOKUP(C3988,'School Lookup'!A:A,'School Lookup'!D:D,_xlfn.XLOOKUP(C3988,'School Lookup'!B:B,'School Lookup'!D:D,_xlfn.XLOOKUP(C3988,'School Lookup'!C:C,'School Lookup'!D:D,0)))</f>
        <v>Speedwell Infant School</v>
      </c>
      <c r="C3988" t="s">
        <v>44</v>
      </c>
      <c r="D3988" t="s">
        <v>1622</v>
      </c>
      <c r="E3988" t="s">
        <v>16</v>
      </c>
      <c r="F3988" t="s">
        <v>734</v>
      </c>
      <c r="G3988" t="s">
        <v>238</v>
      </c>
      <c r="H3988" t="s">
        <v>218</v>
      </c>
      <c r="I3988" t="s">
        <v>980</v>
      </c>
      <c r="J3988" t="s">
        <v>981</v>
      </c>
      <c r="K3988" s="4">
        <v>46045</v>
      </c>
      <c r="L3988" s="5">
        <v>0.44444444444444442</v>
      </c>
      <c r="M3988" t="s">
        <v>953</v>
      </c>
      <c r="N3988" s="5">
        <v>2.5000000000000001E-3</v>
      </c>
      <c r="O3988" t="s">
        <v>982</v>
      </c>
      <c r="P3988">
        <v>0.25600000000000001</v>
      </c>
      <c r="Q3988">
        <v>20</v>
      </c>
      <c r="R3988" t="s">
        <v>993</v>
      </c>
      <c r="S3988" t="s">
        <v>994</v>
      </c>
    </row>
    <row r="3989" spans="1:19" x14ac:dyDescent="0.25">
      <c r="A3989" s="54">
        <f>_xlfn.XLOOKUP(B3989,'School Lookup'!D:D,'School Lookup'!F:F,0)</f>
        <v>293050</v>
      </c>
      <c r="B3989" s="54" t="str">
        <f>_xlfn.XLOOKUP(C3989,'School Lookup'!A:A,'School Lookup'!D:D,_xlfn.XLOOKUP(C3989,'School Lookup'!B:B,'School Lookup'!D:D,_xlfn.XLOOKUP(C3989,'School Lookup'!C:C,'School Lookup'!D:D,0)))</f>
        <v>Speedwell Infant School</v>
      </c>
      <c r="C3989" t="s">
        <v>44</v>
      </c>
      <c r="D3989" t="s">
        <v>2449</v>
      </c>
      <c r="E3989" t="s">
        <v>16</v>
      </c>
      <c r="F3989" t="s">
        <v>734</v>
      </c>
      <c r="G3989" t="s">
        <v>238</v>
      </c>
      <c r="H3989" t="s">
        <v>218</v>
      </c>
      <c r="I3989" t="s">
        <v>980</v>
      </c>
      <c r="J3989" t="s">
        <v>981</v>
      </c>
      <c r="K3989" s="4">
        <v>46045</v>
      </c>
      <c r="L3989" s="5">
        <v>0.46944444444444444</v>
      </c>
      <c r="M3989" t="s">
        <v>953</v>
      </c>
      <c r="N3989" s="5">
        <v>2.199074074074074E-4</v>
      </c>
      <c r="O3989" t="s">
        <v>982</v>
      </c>
      <c r="P3989">
        <v>4.8000000000000001E-2</v>
      </c>
      <c r="Q3989">
        <v>20</v>
      </c>
      <c r="R3989" t="s">
        <v>1459</v>
      </c>
      <c r="S3989" t="s">
        <v>990</v>
      </c>
    </row>
    <row r="3990" spans="1:19" x14ac:dyDescent="0.25">
      <c r="A3990" s="54">
        <f>_xlfn.XLOOKUP(B3990,'School Lookup'!D:D,'School Lookup'!F:F,0)</f>
        <v>293050</v>
      </c>
      <c r="B3990" s="54" t="str">
        <f>_xlfn.XLOOKUP(C3990,'School Lookup'!A:A,'School Lookup'!D:D,_xlfn.XLOOKUP(C3990,'School Lookup'!B:B,'School Lookup'!D:D,_xlfn.XLOOKUP(C3990,'School Lookup'!C:C,'School Lookup'!D:D,0)))</f>
        <v>Speedwell Infant School</v>
      </c>
      <c r="C3990" t="s">
        <v>44</v>
      </c>
      <c r="D3990" t="s">
        <v>1091</v>
      </c>
      <c r="E3990" t="s">
        <v>16</v>
      </c>
      <c r="F3990" t="s">
        <v>734</v>
      </c>
      <c r="G3990" t="s">
        <v>238</v>
      </c>
      <c r="H3990" t="s">
        <v>218</v>
      </c>
      <c r="I3990" t="s">
        <v>980</v>
      </c>
      <c r="J3990" t="s">
        <v>981</v>
      </c>
      <c r="K3990" s="4">
        <v>46045</v>
      </c>
      <c r="L3990" s="5">
        <v>0.47569444444444442</v>
      </c>
      <c r="M3990" t="s">
        <v>953</v>
      </c>
      <c r="N3990" s="5">
        <v>3.5069444444444445E-3</v>
      </c>
      <c r="O3990" t="s">
        <v>982</v>
      </c>
      <c r="P3990">
        <v>0.35899999999999999</v>
      </c>
      <c r="Q3990">
        <v>20</v>
      </c>
      <c r="R3990" t="s">
        <v>983</v>
      </c>
      <c r="S3990" t="s">
        <v>984</v>
      </c>
    </row>
    <row r="3991" spans="1:19" x14ac:dyDescent="0.25">
      <c r="A3991" s="54">
        <f>_xlfn.XLOOKUP(B3991,'School Lookup'!D:D,'School Lookup'!F:F,0)</f>
        <v>293050</v>
      </c>
      <c r="B3991" s="54" t="str">
        <f>_xlfn.XLOOKUP(C3991,'School Lookup'!A:A,'School Lookup'!D:D,_xlfn.XLOOKUP(C3991,'School Lookup'!B:B,'School Lookup'!D:D,_xlfn.XLOOKUP(C3991,'School Lookup'!C:C,'School Lookup'!D:D,0)))</f>
        <v>Speedwell Infant School</v>
      </c>
      <c r="C3991" t="s">
        <v>44</v>
      </c>
      <c r="D3991" t="s">
        <v>2449</v>
      </c>
      <c r="E3991" t="s">
        <v>16</v>
      </c>
      <c r="F3991" t="s">
        <v>734</v>
      </c>
      <c r="G3991" t="s">
        <v>238</v>
      </c>
      <c r="H3991" t="s">
        <v>218</v>
      </c>
      <c r="I3991" t="s">
        <v>980</v>
      </c>
      <c r="J3991" t="s">
        <v>981</v>
      </c>
      <c r="K3991" s="4">
        <v>46045</v>
      </c>
      <c r="L3991" s="5">
        <v>0.4861111111111111</v>
      </c>
      <c r="M3991" t="s">
        <v>953</v>
      </c>
      <c r="N3991" s="5">
        <v>8.1018518518518516E-5</v>
      </c>
      <c r="O3991" t="s">
        <v>982</v>
      </c>
      <c r="P3991">
        <v>0.02</v>
      </c>
      <c r="Q3991">
        <v>20</v>
      </c>
      <c r="R3991" t="s">
        <v>1459</v>
      </c>
      <c r="S3991" t="s">
        <v>990</v>
      </c>
    </row>
    <row r="3992" spans="1:19" x14ac:dyDescent="0.25">
      <c r="A3992" s="54">
        <f>_xlfn.XLOOKUP(B3992,'School Lookup'!D:D,'School Lookup'!F:F,0)</f>
        <v>293050</v>
      </c>
      <c r="B3992" s="54" t="str">
        <f>_xlfn.XLOOKUP(C3992,'School Lookup'!A:A,'School Lookup'!D:D,_xlfn.XLOOKUP(C3992,'School Lookup'!B:B,'School Lookup'!D:D,_xlfn.XLOOKUP(C3992,'School Lookup'!C:C,'School Lookup'!D:D,0)))</f>
        <v>Speedwell Infant School</v>
      </c>
      <c r="C3992" t="s">
        <v>44</v>
      </c>
      <c r="D3992" t="s">
        <v>2450</v>
      </c>
      <c r="E3992" t="s">
        <v>16</v>
      </c>
      <c r="F3992" t="s">
        <v>734</v>
      </c>
      <c r="G3992" t="s">
        <v>238</v>
      </c>
      <c r="H3992" t="s">
        <v>218</v>
      </c>
      <c r="I3992" t="s">
        <v>980</v>
      </c>
      <c r="J3992" t="s">
        <v>981</v>
      </c>
      <c r="K3992" s="4">
        <v>46045</v>
      </c>
      <c r="L3992" s="5">
        <v>0.64375000000000004</v>
      </c>
      <c r="M3992" t="s">
        <v>953</v>
      </c>
      <c r="N3992" s="5">
        <v>4.6296296296296294E-5</v>
      </c>
      <c r="O3992" t="s">
        <v>982</v>
      </c>
      <c r="P3992">
        <v>0.105</v>
      </c>
      <c r="Q3992">
        <v>20</v>
      </c>
      <c r="R3992" t="s">
        <v>1263</v>
      </c>
      <c r="S3992" t="s">
        <v>1264</v>
      </c>
    </row>
    <row r="3993" spans="1:19" x14ac:dyDescent="0.25">
      <c r="A3993" s="54">
        <f>_xlfn.XLOOKUP(B3993,'School Lookup'!D:D,'School Lookup'!F:F,0)</f>
        <v>293050</v>
      </c>
      <c r="B3993" s="54" t="str">
        <f>_xlfn.XLOOKUP(C3993,'School Lookup'!A:A,'School Lookup'!D:D,_xlfn.XLOOKUP(C3993,'School Lookup'!B:B,'School Lookup'!D:D,_xlfn.XLOOKUP(C3993,'School Lookup'!C:C,'School Lookup'!D:D,0)))</f>
        <v>Speedwell Infant School</v>
      </c>
      <c r="C3993" t="s">
        <v>44</v>
      </c>
      <c r="D3993" t="s">
        <v>1529</v>
      </c>
      <c r="E3993" t="s">
        <v>16</v>
      </c>
      <c r="F3993" t="s">
        <v>734</v>
      </c>
      <c r="G3993" t="s">
        <v>238</v>
      </c>
      <c r="H3993" t="s">
        <v>218</v>
      </c>
      <c r="I3993" t="s">
        <v>980</v>
      </c>
      <c r="J3993" t="s">
        <v>981</v>
      </c>
      <c r="K3993" s="4">
        <v>46045</v>
      </c>
      <c r="L3993" s="5">
        <v>0.66666666666666663</v>
      </c>
      <c r="M3993" t="s">
        <v>953</v>
      </c>
      <c r="N3993" s="5">
        <v>4.1666666666666669E-4</v>
      </c>
      <c r="O3993" t="s">
        <v>982</v>
      </c>
      <c r="P3993">
        <v>4.2999999999999997E-2</v>
      </c>
      <c r="Q3993">
        <v>20</v>
      </c>
      <c r="R3993" t="s">
        <v>998</v>
      </c>
      <c r="S3993" t="s">
        <v>987</v>
      </c>
    </row>
    <row r="3994" spans="1:19" x14ac:dyDescent="0.25">
      <c r="A3994" s="54">
        <f>_xlfn.XLOOKUP(B3994,'School Lookup'!D:D,'School Lookup'!F:F,0)</f>
        <v>823392</v>
      </c>
      <c r="B3994" s="54" t="str">
        <f>_xlfn.XLOOKUP(C3994,'School Lookup'!A:A,'School Lookup'!D:D,_xlfn.XLOOKUP(C3994,'School Lookup'!B:B,'School Lookup'!D:D,_xlfn.XLOOKUP(C3994,'School Lookup'!C:C,'School Lookup'!D:D,0)))</f>
        <v>Fitz Herbert C of E VA Primary School</v>
      </c>
      <c r="C3994" t="s">
        <v>22</v>
      </c>
      <c r="D3994" t="s">
        <v>1128</v>
      </c>
      <c r="E3994" t="s">
        <v>16</v>
      </c>
      <c r="F3994" t="s">
        <v>734</v>
      </c>
      <c r="G3994" t="s">
        <v>134</v>
      </c>
      <c r="H3994" t="s">
        <v>347</v>
      </c>
      <c r="I3994" t="s">
        <v>958</v>
      </c>
      <c r="J3994" t="s">
        <v>981</v>
      </c>
      <c r="K3994" s="4">
        <v>46045</v>
      </c>
      <c r="L3994" s="5">
        <v>0.36743055555555554</v>
      </c>
      <c r="M3994" t="s">
        <v>953</v>
      </c>
      <c r="N3994" s="5">
        <v>1.8287037037037037E-3</v>
      </c>
      <c r="O3994" t="s">
        <v>982</v>
      </c>
      <c r="P3994">
        <v>0</v>
      </c>
      <c r="Q3994">
        <v>20</v>
      </c>
      <c r="R3994" t="s">
        <v>998</v>
      </c>
      <c r="S3994" t="s">
        <v>987</v>
      </c>
    </row>
    <row r="3995" spans="1:19" x14ac:dyDescent="0.25">
      <c r="A3995" s="54">
        <f>_xlfn.XLOOKUP(B3995,'School Lookup'!D:D,'School Lookup'!F:F,0)</f>
        <v>823392</v>
      </c>
      <c r="B3995" s="54" t="str">
        <f>_xlfn.XLOOKUP(C3995,'School Lookup'!A:A,'School Lookup'!D:D,_xlfn.XLOOKUP(C3995,'School Lookup'!B:B,'School Lookup'!D:D,_xlfn.XLOOKUP(C3995,'School Lookup'!C:C,'School Lookup'!D:D,0)))</f>
        <v>Fitz Herbert C of E VA Primary School</v>
      </c>
      <c r="C3995" t="s">
        <v>22</v>
      </c>
      <c r="D3995" t="s">
        <v>1125</v>
      </c>
      <c r="E3995" t="s">
        <v>16</v>
      </c>
      <c r="F3995" t="s">
        <v>734</v>
      </c>
      <c r="G3995" t="s">
        <v>134</v>
      </c>
      <c r="H3995" t="s">
        <v>347</v>
      </c>
      <c r="I3995" t="s">
        <v>958</v>
      </c>
      <c r="J3995" t="s">
        <v>981</v>
      </c>
      <c r="K3995" s="4">
        <v>46045</v>
      </c>
      <c r="L3995" s="5">
        <v>0.39680555555555558</v>
      </c>
      <c r="M3995" t="s">
        <v>953</v>
      </c>
      <c r="N3995" s="5">
        <v>2.3032407407407407E-3</v>
      </c>
      <c r="O3995" t="s">
        <v>982</v>
      </c>
      <c r="P3995">
        <v>0</v>
      </c>
      <c r="Q3995">
        <v>20</v>
      </c>
      <c r="R3995" t="s">
        <v>998</v>
      </c>
      <c r="S3995" t="s">
        <v>987</v>
      </c>
    </row>
    <row r="3996" spans="1:19" x14ac:dyDescent="0.25">
      <c r="A3996" s="54">
        <f>_xlfn.XLOOKUP(B3996,'School Lookup'!D:D,'School Lookup'!F:F,0)</f>
        <v>823392</v>
      </c>
      <c r="B3996" s="54" t="str">
        <f>_xlfn.XLOOKUP(C3996,'School Lookup'!A:A,'School Lookup'!D:D,_xlfn.XLOOKUP(C3996,'School Lookup'!B:B,'School Lookup'!D:D,_xlfn.XLOOKUP(C3996,'School Lookup'!C:C,'School Lookup'!D:D,0)))</f>
        <v>Fitz Herbert C of E VA Primary School</v>
      </c>
      <c r="C3996" t="s">
        <v>22</v>
      </c>
      <c r="D3996" t="s">
        <v>1258</v>
      </c>
      <c r="E3996" t="s">
        <v>16</v>
      </c>
      <c r="F3996" t="s">
        <v>734</v>
      </c>
      <c r="G3996" t="s">
        <v>134</v>
      </c>
      <c r="H3996" t="s">
        <v>347</v>
      </c>
      <c r="I3996" t="s">
        <v>958</v>
      </c>
      <c r="J3996" t="s">
        <v>981</v>
      </c>
      <c r="K3996" s="4">
        <v>46045</v>
      </c>
      <c r="L3996" s="5">
        <v>0.4949884259259259</v>
      </c>
      <c r="M3996" t="s">
        <v>953</v>
      </c>
      <c r="N3996" s="5">
        <v>2.8935185185185184E-4</v>
      </c>
      <c r="O3996" t="s">
        <v>982</v>
      </c>
      <c r="P3996">
        <v>0</v>
      </c>
      <c r="Q3996">
        <v>20</v>
      </c>
      <c r="R3996" t="s">
        <v>1006</v>
      </c>
      <c r="S3996" t="s">
        <v>994</v>
      </c>
    </row>
    <row r="3997" spans="1:19" x14ac:dyDescent="0.25">
      <c r="A3997" s="54">
        <f>_xlfn.XLOOKUP(B3997,'School Lookup'!D:D,'School Lookup'!F:F,0)</f>
        <v>823392</v>
      </c>
      <c r="B3997" s="54" t="str">
        <f>_xlfn.XLOOKUP(C3997,'School Lookup'!A:A,'School Lookup'!D:D,_xlfn.XLOOKUP(C3997,'School Lookup'!B:B,'School Lookup'!D:D,_xlfn.XLOOKUP(C3997,'School Lookup'!C:C,'School Lookup'!D:D,0)))</f>
        <v>Fitz Herbert C of E VA Primary School</v>
      </c>
      <c r="C3997" t="s">
        <v>22</v>
      </c>
      <c r="D3997" t="s">
        <v>1128</v>
      </c>
      <c r="E3997" t="s">
        <v>16</v>
      </c>
      <c r="F3997" t="s">
        <v>734</v>
      </c>
      <c r="G3997" t="s">
        <v>134</v>
      </c>
      <c r="H3997" t="s">
        <v>347</v>
      </c>
      <c r="I3997" t="s">
        <v>958</v>
      </c>
      <c r="J3997" t="s">
        <v>981</v>
      </c>
      <c r="K3997" s="4">
        <v>46045</v>
      </c>
      <c r="L3997" s="5">
        <v>0.63399305555555552</v>
      </c>
      <c r="M3997" t="s">
        <v>953</v>
      </c>
      <c r="N3997" s="5">
        <v>6.9444444444444444E-5</v>
      </c>
      <c r="O3997" t="s">
        <v>982</v>
      </c>
      <c r="P3997">
        <v>0</v>
      </c>
      <c r="Q3997">
        <v>20</v>
      </c>
      <c r="R3997" t="s">
        <v>998</v>
      </c>
      <c r="S3997" t="s">
        <v>987</v>
      </c>
    </row>
    <row r="3998" spans="1:19" x14ac:dyDescent="0.25">
      <c r="A3998" s="54">
        <f>_xlfn.XLOOKUP(B3998,'School Lookup'!D:D,'School Lookup'!F:F,0)</f>
        <v>823392</v>
      </c>
      <c r="B3998" s="54" t="str">
        <f>_xlfn.XLOOKUP(C3998,'School Lookup'!A:A,'School Lookup'!D:D,_xlfn.XLOOKUP(C3998,'School Lookup'!B:B,'School Lookup'!D:D,_xlfn.XLOOKUP(C3998,'School Lookup'!C:C,'School Lookup'!D:D,0)))</f>
        <v>Fitz Herbert C of E VA Primary School</v>
      </c>
      <c r="C3998" t="s">
        <v>22</v>
      </c>
      <c r="D3998" t="s">
        <v>1128</v>
      </c>
      <c r="E3998" t="s">
        <v>16</v>
      </c>
      <c r="F3998" t="s">
        <v>734</v>
      </c>
      <c r="G3998" t="s">
        <v>134</v>
      </c>
      <c r="H3998" t="s">
        <v>347</v>
      </c>
      <c r="I3998" t="s">
        <v>958</v>
      </c>
      <c r="J3998" t="s">
        <v>981</v>
      </c>
      <c r="K3998" s="4">
        <v>46045</v>
      </c>
      <c r="L3998" s="5">
        <v>0.69062500000000004</v>
      </c>
      <c r="M3998" t="s">
        <v>953</v>
      </c>
      <c r="N3998" s="5">
        <v>2.2685185185185187E-3</v>
      </c>
      <c r="O3998" t="s">
        <v>982</v>
      </c>
      <c r="P3998">
        <v>0</v>
      </c>
      <c r="Q3998">
        <v>20</v>
      </c>
      <c r="R3998" t="s">
        <v>998</v>
      </c>
      <c r="S3998" t="s">
        <v>987</v>
      </c>
    </row>
    <row r="3999" spans="1:19" x14ac:dyDescent="0.25">
      <c r="A3999" s="54">
        <f>_xlfn.XLOOKUP(B3999,'School Lookup'!D:D,'School Lookup'!F:F,0)</f>
        <v>823392</v>
      </c>
      <c r="B3999" s="54" t="str">
        <f>_xlfn.XLOOKUP(C3999,'School Lookup'!A:A,'School Lookup'!D:D,_xlfn.XLOOKUP(C3999,'School Lookup'!B:B,'School Lookup'!D:D,_xlfn.XLOOKUP(C3999,'School Lookup'!C:C,'School Lookup'!D:D,0)))</f>
        <v>Fitz Herbert C of E VA Primary School</v>
      </c>
      <c r="C3999" t="s">
        <v>22</v>
      </c>
      <c r="D3999">
        <v>145</v>
      </c>
      <c r="E3999" t="s">
        <v>16</v>
      </c>
      <c r="F3999" t="s">
        <v>734</v>
      </c>
      <c r="G3999" t="s">
        <v>134</v>
      </c>
      <c r="H3999" t="s">
        <v>347</v>
      </c>
      <c r="I3999" t="s">
        <v>958</v>
      </c>
      <c r="J3999" t="s">
        <v>959</v>
      </c>
      <c r="K3999" s="4">
        <v>46045</v>
      </c>
      <c r="L3999" s="5">
        <v>0.37640046296296298</v>
      </c>
      <c r="M3999" t="s">
        <v>953</v>
      </c>
      <c r="N3999" s="5">
        <v>4.8842592592592592E-3</v>
      </c>
      <c r="O3999" t="s">
        <v>960</v>
      </c>
      <c r="P3999">
        <v>0</v>
      </c>
      <c r="Q3999">
        <v>20</v>
      </c>
      <c r="R3999" t="s">
        <v>955</v>
      </c>
    </row>
    <row r="4000" spans="1:19" x14ac:dyDescent="0.25">
      <c r="A4000" s="54">
        <f>_xlfn.XLOOKUP(B4000,'School Lookup'!D:D,'School Lookup'!F:F,0)</f>
        <v>823392</v>
      </c>
      <c r="B4000" s="54" t="str">
        <f>_xlfn.XLOOKUP(C4000,'School Lookup'!A:A,'School Lookup'!D:D,_xlfn.XLOOKUP(C4000,'School Lookup'!B:B,'School Lookup'!D:D,_xlfn.XLOOKUP(C4000,'School Lookup'!C:C,'School Lookup'!D:D,0)))</f>
        <v>Fitz Herbert C of E VA Primary School</v>
      </c>
      <c r="C4000" t="s">
        <v>22</v>
      </c>
      <c r="D4000" t="s">
        <v>2178</v>
      </c>
      <c r="E4000" t="s">
        <v>16</v>
      </c>
      <c r="F4000" t="s">
        <v>734</v>
      </c>
      <c r="G4000" t="s">
        <v>134</v>
      </c>
      <c r="H4000" t="s">
        <v>347</v>
      </c>
      <c r="I4000" t="s">
        <v>958</v>
      </c>
      <c r="J4000" t="s">
        <v>959</v>
      </c>
      <c r="K4000" s="4">
        <v>46045</v>
      </c>
      <c r="L4000" s="5">
        <v>0.43006944444444445</v>
      </c>
      <c r="M4000" t="s">
        <v>953</v>
      </c>
      <c r="N4000" s="5">
        <v>1.8287037037037037E-3</v>
      </c>
      <c r="O4000" t="s">
        <v>960</v>
      </c>
      <c r="P4000">
        <v>0</v>
      </c>
      <c r="Q4000">
        <v>20</v>
      </c>
      <c r="R4000" t="s">
        <v>978</v>
      </c>
      <c r="S4000" t="s">
        <v>966</v>
      </c>
    </row>
    <row r="4001" spans="1:19" x14ac:dyDescent="0.25">
      <c r="A4001" s="54">
        <f>_xlfn.XLOOKUP(B4001,'School Lookup'!D:D,'School Lookup'!F:F,0)</f>
        <v>823392</v>
      </c>
      <c r="B4001" s="54" t="str">
        <f>_xlfn.XLOOKUP(C4001,'School Lookup'!A:A,'School Lookup'!D:D,_xlfn.XLOOKUP(C4001,'School Lookup'!B:B,'School Lookup'!D:D,_xlfn.XLOOKUP(C4001,'School Lookup'!C:C,'School Lookup'!D:D,0)))</f>
        <v>Fitz Herbert C of E VA Primary School</v>
      </c>
      <c r="C4001" t="s">
        <v>22</v>
      </c>
      <c r="D4001" t="s">
        <v>1036</v>
      </c>
      <c r="E4001" t="s">
        <v>16</v>
      </c>
      <c r="F4001" t="s">
        <v>734</v>
      </c>
      <c r="G4001" t="s">
        <v>134</v>
      </c>
      <c r="H4001" t="s">
        <v>347</v>
      </c>
      <c r="I4001" t="s">
        <v>958</v>
      </c>
      <c r="J4001" t="s">
        <v>959</v>
      </c>
      <c r="K4001" s="4">
        <v>46045</v>
      </c>
      <c r="L4001" s="5">
        <v>0.43212962962962964</v>
      </c>
      <c r="M4001" t="s">
        <v>953</v>
      </c>
      <c r="N4001" s="5">
        <v>1.4004629629629629E-3</v>
      </c>
      <c r="O4001" t="s">
        <v>960</v>
      </c>
      <c r="P4001">
        <v>0</v>
      </c>
      <c r="Q4001">
        <v>20</v>
      </c>
      <c r="R4001" t="s">
        <v>978</v>
      </c>
      <c r="S4001" t="s">
        <v>966</v>
      </c>
    </row>
    <row r="4002" spans="1:19" x14ac:dyDescent="0.25">
      <c r="A4002" s="54">
        <f>_xlfn.XLOOKUP(B4002,'School Lookup'!D:D,'School Lookup'!F:F,0)</f>
        <v>823392</v>
      </c>
      <c r="B4002" s="54" t="str">
        <f>_xlfn.XLOOKUP(C4002,'School Lookup'!A:A,'School Lookup'!D:D,_xlfn.XLOOKUP(C4002,'School Lookup'!B:B,'School Lookup'!D:D,_xlfn.XLOOKUP(C4002,'School Lookup'!C:C,'School Lookup'!D:D,0)))</f>
        <v>Fitz Herbert C of E VA Primary School</v>
      </c>
      <c r="C4002" t="s">
        <v>22</v>
      </c>
      <c r="D4002" t="s">
        <v>2451</v>
      </c>
      <c r="E4002" t="s">
        <v>16</v>
      </c>
      <c r="F4002" t="s">
        <v>734</v>
      </c>
      <c r="G4002" t="s">
        <v>134</v>
      </c>
      <c r="H4002" t="s">
        <v>347</v>
      </c>
      <c r="I4002" t="s">
        <v>958</v>
      </c>
      <c r="J4002" t="s">
        <v>959</v>
      </c>
      <c r="K4002" s="4">
        <v>46045</v>
      </c>
      <c r="L4002" s="5">
        <v>0.458125</v>
      </c>
      <c r="M4002" t="s">
        <v>953</v>
      </c>
      <c r="N4002" s="5">
        <v>1.9328703703703704E-3</v>
      </c>
      <c r="O4002" t="s">
        <v>960</v>
      </c>
      <c r="P4002">
        <v>0</v>
      </c>
      <c r="Q4002">
        <v>20</v>
      </c>
      <c r="R4002" t="s">
        <v>1299</v>
      </c>
      <c r="S4002" t="s">
        <v>966</v>
      </c>
    </row>
    <row r="4003" spans="1:19" x14ac:dyDescent="0.25">
      <c r="A4003" s="54">
        <f>_xlfn.XLOOKUP(B4003,'School Lookup'!D:D,'School Lookup'!F:F,0)</f>
        <v>823392</v>
      </c>
      <c r="B4003" s="54" t="str">
        <f>_xlfn.XLOOKUP(C4003,'School Lookup'!A:A,'School Lookup'!D:D,_xlfn.XLOOKUP(C4003,'School Lookup'!B:B,'School Lookup'!D:D,_xlfn.XLOOKUP(C4003,'School Lookup'!C:C,'School Lookup'!D:D,0)))</f>
        <v>Fitz Herbert C of E VA Primary School</v>
      </c>
      <c r="C4003" t="s">
        <v>22</v>
      </c>
      <c r="D4003">
        <v>619</v>
      </c>
      <c r="E4003" t="s">
        <v>16</v>
      </c>
      <c r="F4003" t="s">
        <v>734</v>
      </c>
      <c r="G4003" t="s">
        <v>134</v>
      </c>
      <c r="H4003" t="s">
        <v>347</v>
      </c>
      <c r="I4003" t="s">
        <v>958</v>
      </c>
      <c r="J4003" t="s">
        <v>959</v>
      </c>
      <c r="K4003" s="4">
        <v>46045</v>
      </c>
      <c r="L4003" s="5">
        <v>0.49466435185185187</v>
      </c>
      <c r="M4003" t="s">
        <v>953</v>
      </c>
      <c r="N4003" s="5">
        <v>0</v>
      </c>
      <c r="O4003" t="s">
        <v>960</v>
      </c>
      <c r="P4003">
        <v>0</v>
      </c>
      <c r="Q4003">
        <v>20</v>
      </c>
      <c r="R4003" t="s">
        <v>975</v>
      </c>
      <c r="S4003" t="s">
        <v>976</v>
      </c>
    </row>
    <row r="4004" spans="1:19" x14ac:dyDescent="0.25">
      <c r="A4004" s="54">
        <f>_xlfn.XLOOKUP(B4004,'School Lookup'!D:D,'School Lookup'!F:F,0)</f>
        <v>823392</v>
      </c>
      <c r="B4004" s="54" t="str">
        <f>_xlfn.XLOOKUP(C4004,'School Lookup'!A:A,'School Lookup'!D:D,_xlfn.XLOOKUP(C4004,'School Lookup'!B:B,'School Lookup'!D:D,_xlfn.XLOOKUP(C4004,'School Lookup'!C:C,'School Lookup'!D:D,0)))</f>
        <v>Fitz Herbert C of E VA Primary School</v>
      </c>
      <c r="C4004" t="s">
        <v>22</v>
      </c>
      <c r="D4004">
        <v>145</v>
      </c>
      <c r="E4004" t="s">
        <v>16</v>
      </c>
      <c r="F4004" t="s">
        <v>734</v>
      </c>
      <c r="G4004" t="s">
        <v>134</v>
      </c>
      <c r="H4004" t="s">
        <v>347</v>
      </c>
      <c r="I4004" t="s">
        <v>958</v>
      </c>
      <c r="J4004" t="s">
        <v>959</v>
      </c>
      <c r="K4004" s="4">
        <v>46045</v>
      </c>
      <c r="L4004" s="5">
        <v>0.50031250000000005</v>
      </c>
      <c r="M4004" t="s">
        <v>953</v>
      </c>
      <c r="N4004" s="5">
        <v>4.7453703703703704E-4</v>
      </c>
      <c r="O4004" t="s">
        <v>960</v>
      </c>
      <c r="P4004">
        <v>0</v>
      </c>
      <c r="Q4004">
        <v>20</v>
      </c>
      <c r="R4004" t="s">
        <v>955</v>
      </c>
    </row>
    <row r="4005" spans="1:19" x14ac:dyDescent="0.25">
      <c r="A4005" s="54">
        <f>_xlfn.XLOOKUP(B4005,'School Lookup'!D:D,'School Lookup'!F:F,0)</f>
        <v>823392</v>
      </c>
      <c r="B4005" s="54" t="str">
        <f>_xlfn.XLOOKUP(C4005,'School Lookup'!A:A,'School Lookup'!D:D,_xlfn.XLOOKUP(C4005,'School Lookup'!B:B,'School Lookup'!D:D,_xlfn.XLOOKUP(C4005,'School Lookup'!C:C,'School Lookup'!D:D,0)))</f>
        <v>Fitz Herbert C of E VA Primary School</v>
      </c>
      <c r="C4005" t="s">
        <v>22</v>
      </c>
      <c r="D4005">
        <v>145</v>
      </c>
      <c r="E4005" t="s">
        <v>16</v>
      </c>
      <c r="F4005" t="s">
        <v>734</v>
      </c>
      <c r="G4005" t="s">
        <v>134</v>
      </c>
      <c r="H4005" t="s">
        <v>347</v>
      </c>
      <c r="I4005" t="s">
        <v>958</v>
      </c>
      <c r="J4005" t="s">
        <v>959</v>
      </c>
      <c r="K4005" s="4">
        <v>46045</v>
      </c>
      <c r="L4005" s="5">
        <v>0.51569444444444446</v>
      </c>
      <c r="M4005" t="s">
        <v>953</v>
      </c>
      <c r="N4005" s="5">
        <v>7.5925925925925926E-3</v>
      </c>
      <c r="O4005" t="s">
        <v>960</v>
      </c>
      <c r="P4005">
        <v>0</v>
      </c>
      <c r="Q4005">
        <v>20</v>
      </c>
      <c r="R4005" t="s">
        <v>955</v>
      </c>
    </row>
    <row r="4006" spans="1:19" x14ac:dyDescent="0.25">
      <c r="A4006" s="54">
        <f>_xlfn.XLOOKUP(B4006,'School Lookup'!D:D,'School Lookup'!F:F,0)</f>
        <v>544254</v>
      </c>
      <c r="B4006" s="54" t="str">
        <f>_xlfn.XLOOKUP(C4006,'School Lookup'!A:A,'School Lookup'!D:D,_xlfn.XLOOKUP(C4006,'School Lookup'!B:B,'School Lookup'!D:D,_xlfn.XLOOKUP(C4006,'School Lookup'!C:C,'School Lookup'!D:D,0)))</f>
        <v>Little Eaton Primary School Derby DE21 5AB</v>
      </c>
      <c r="C4006" t="s">
        <v>42</v>
      </c>
      <c r="D4006" t="s">
        <v>2452</v>
      </c>
      <c r="E4006" t="s">
        <v>16</v>
      </c>
      <c r="F4006" t="s">
        <v>734</v>
      </c>
      <c r="G4006" t="s">
        <v>232</v>
      </c>
      <c r="H4006" t="s">
        <v>228</v>
      </c>
      <c r="I4006" t="s">
        <v>980</v>
      </c>
      <c r="J4006" t="s">
        <v>981</v>
      </c>
      <c r="K4006" s="4">
        <v>46045</v>
      </c>
      <c r="L4006" s="5">
        <v>0.41319444444444442</v>
      </c>
      <c r="M4006" t="s">
        <v>953</v>
      </c>
      <c r="N4006" s="5">
        <v>2.199074074074074E-4</v>
      </c>
      <c r="O4006" t="s">
        <v>982</v>
      </c>
      <c r="P4006">
        <v>2.3E-2</v>
      </c>
      <c r="Q4006">
        <v>20</v>
      </c>
      <c r="R4006" t="s">
        <v>983</v>
      </c>
      <c r="S4006" t="s">
        <v>984</v>
      </c>
    </row>
    <row r="4007" spans="1:19" x14ac:dyDescent="0.25">
      <c r="A4007" s="54">
        <f>_xlfn.XLOOKUP(B4007,'School Lookup'!D:D,'School Lookup'!F:F,0)</f>
        <v>544254</v>
      </c>
      <c r="B4007" s="54" t="str">
        <f>_xlfn.XLOOKUP(C4007,'School Lookup'!A:A,'School Lookup'!D:D,_xlfn.XLOOKUP(C4007,'School Lookup'!B:B,'School Lookup'!D:D,_xlfn.XLOOKUP(C4007,'School Lookup'!C:C,'School Lookup'!D:D,0)))</f>
        <v>Little Eaton Primary School Derby DE21 5AB</v>
      </c>
      <c r="C4007" t="s">
        <v>42</v>
      </c>
      <c r="D4007" t="s">
        <v>2221</v>
      </c>
      <c r="E4007" t="s">
        <v>16</v>
      </c>
      <c r="F4007" t="s">
        <v>734</v>
      </c>
      <c r="G4007" t="s">
        <v>232</v>
      </c>
      <c r="H4007" t="s">
        <v>228</v>
      </c>
      <c r="I4007" t="s">
        <v>980</v>
      </c>
      <c r="J4007" t="s">
        <v>981</v>
      </c>
      <c r="K4007" s="4">
        <v>46045</v>
      </c>
      <c r="L4007" s="5">
        <v>0.56319444444444444</v>
      </c>
      <c r="M4007" t="s">
        <v>953</v>
      </c>
      <c r="N4007" s="5">
        <v>6.5162037037037037E-3</v>
      </c>
      <c r="O4007" t="s">
        <v>982</v>
      </c>
      <c r="P4007">
        <v>0.66700000000000004</v>
      </c>
      <c r="Q4007">
        <v>20</v>
      </c>
      <c r="R4007" t="s">
        <v>998</v>
      </c>
      <c r="S4007" t="s">
        <v>987</v>
      </c>
    </row>
    <row r="4008" spans="1:19" x14ac:dyDescent="0.25">
      <c r="A4008" s="54">
        <f>_xlfn.XLOOKUP(B4008,'School Lookup'!D:D,'School Lookup'!F:F,0)</f>
        <v>544254</v>
      </c>
      <c r="B4008" s="54" t="str">
        <f>_xlfn.XLOOKUP(C4008,'School Lookup'!A:A,'School Lookup'!D:D,_xlfn.XLOOKUP(C4008,'School Lookup'!B:B,'School Lookup'!D:D,_xlfn.XLOOKUP(C4008,'School Lookup'!C:C,'School Lookup'!D:D,0)))</f>
        <v>Little Eaton Primary School Derby DE21 5AB</v>
      </c>
      <c r="C4008" t="s">
        <v>42</v>
      </c>
      <c r="D4008" t="s">
        <v>1218</v>
      </c>
      <c r="E4008" t="s">
        <v>16</v>
      </c>
      <c r="F4008" t="s">
        <v>734</v>
      </c>
      <c r="G4008" t="s">
        <v>232</v>
      </c>
      <c r="H4008" t="s">
        <v>228</v>
      </c>
      <c r="I4008" t="s">
        <v>980</v>
      </c>
      <c r="J4008" t="s">
        <v>981</v>
      </c>
      <c r="K4008" s="4">
        <v>46045</v>
      </c>
      <c r="L4008" s="5">
        <v>0.60763888888888884</v>
      </c>
      <c r="M4008" t="s">
        <v>953</v>
      </c>
      <c r="N4008" s="5">
        <v>4.3981481481481481E-4</v>
      </c>
      <c r="O4008" t="s">
        <v>982</v>
      </c>
      <c r="P4008">
        <v>4.4999999999999998E-2</v>
      </c>
      <c r="Q4008">
        <v>20</v>
      </c>
      <c r="R4008" t="s">
        <v>998</v>
      </c>
      <c r="S4008" t="s">
        <v>987</v>
      </c>
    </row>
    <row r="4009" spans="1:19" x14ac:dyDescent="0.25">
      <c r="A4009" s="54">
        <f>_xlfn.XLOOKUP(B4009,'School Lookup'!D:D,'School Lookup'!F:F,0)</f>
        <v>544254</v>
      </c>
      <c r="B4009" s="54" t="str">
        <f>_xlfn.XLOOKUP(C4009,'School Lookup'!A:A,'School Lookup'!D:D,_xlfn.XLOOKUP(C4009,'School Lookup'!B:B,'School Lookup'!D:D,_xlfn.XLOOKUP(C4009,'School Lookup'!C:C,'School Lookup'!D:D,0)))</f>
        <v>Little Eaton Primary School Derby DE21 5AB</v>
      </c>
      <c r="C4009" t="s">
        <v>42</v>
      </c>
      <c r="D4009" t="s">
        <v>1935</v>
      </c>
      <c r="E4009" t="s">
        <v>16</v>
      </c>
      <c r="F4009" t="s">
        <v>734</v>
      </c>
      <c r="G4009" t="s">
        <v>232</v>
      </c>
      <c r="H4009" t="s">
        <v>228</v>
      </c>
      <c r="I4009" t="s">
        <v>980</v>
      </c>
      <c r="J4009" t="s">
        <v>981</v>
      </c>
      <c r="K4009" s="4">
        <v>46045</v>
      </c>
      <c r="L4009" s="5">
        <v>0.66249999999999998</v>
      </c>
      <c r="M4009" t="s">
        <v>953</v>
      </c>
      <c r="N4009" s="5">
        <v>1.8055555555555555E-3</v>
      </c>
      <c r="O4009" t="s">
        <v>982</v>
      </c>
      <c r="P4009">
        <v>0.39</v>
      </c>
      <c r="Q4009">
        <v>20</v>
      </c>
      <c r="R4009" t="s">
        <v>1074</v>
      </c>
      <c r="S4009" t="s">
        <v>990</v>
      </c>
    </row>
    <row r="4010" spans="1:19" x14ac:dyDescent="0.25">
      <c r="A4010" s="54">
        <f>_xlfn.XLOOKUP(B4010,'School Lookup'!D:D,'School Lookup'!F:F,0)</f>
        <v>544254</v>
      </c>
      <c r="B4010" s="54" t="str">
        <f>_xlfn.XLOOKUP(C4010,'School Lookup'!A:A,'School Lookup'!D:D,_xlfn.XLOOKUP(C4010,'School Lookup'!B:B,'School Lookup'!D:D,_xlfn.XLOOKUP(C4010,'School Lookup'!C:C,'School Lookup'!D:D,0)))</f>
        <v>Little Eaton Primary School Derby DE21 5AB</v>
      </c>
      <c r="C4010" t="s">
        <v>42</v>
      </c>
      <c r="D4010" t="s">
        <v>1257</v>
      </c>
      <c r="E4010" t="s">
        <v>16</v>
      </c>
      <c r="F4010" t="s">
        <v>734</v>
      </c>
      <c r="G4010" t="s">
        <v>232</v>
      </c>
      <c r="H4010" t="s">
        <v>228</v>
      </c>
      <c r="I4010" t="s">
        <v>980</v>
      </c>
      <c r="J4010" t="s">
        <v>967</v>
      </c>
      <c r="K4010" s="4">
        <v>46045</v>
      </c>
      <c r="L4010" s="5">
        <v>0.48680555555555555</v>
      </c>
      <c r="M4010" t="s">
        <v>953</v>
      </c>
      <c r="N4010" s="5">
        <v>1.1226851851851851E-3</v>
      </c>
      <c r="O4010" t="s">
        <v>1170</v>
      </c>
      <c r="P4010">
        <v>2.1999999999999999E-2</v>
      </c>
      <c r="Q4010">
        <v>20</v>
      </c>
      <c r="R4010" t="s">
        <v>1171</v>
      </c>
      <c r="S4010" t="s">
        <v>966</v>
      </c>
    </row>
    <row r="4011" spans="1:19" x14ac:dyDescent="0.25">
      <c r="A4011" s="54">
        <f>_xlfn.XLOOKUP(B4011,'School Lookup'!D:D,'School Lookup'!F:F,0)</f>
        <v>856243</v>
      </c>
      <c r="B4011" s="54" t="str">
        <f>_xlfn.XLOOKUP(C4011,'School Lookup'!A:A,'School Lookup'!D:D,_xlfn.XLOOKUP(C4011,'School Lookup'!B:B,'School Lookup'!D:D,_xlfn.XLOOKUP(C4011,'School Lookup'!C:C,'School Lookup'!D:D,0)))</f>
        <v>Elton Primary School</v>
      </c>
      <c r="C4011" t="s">
        <v>336</v>
      </c>
      <c r="D4011" t="s">
        <v>34</v>
      </c>
      <c r="E4011" t="s">
        <v>16</v>
      </c>
      <c r="F4011" t="s">
        <v>734</v>
      </c>
      <c r="G4011" t="s">
        <v>332</v>
      </c>
      <c r="H4011" t="s">
        <v>877</v>
      </c>
      <c r="I4011" t="s">
        <v>958</v>
      </c>
      <c r="J4011" t="s">
        <v>959</v>
      </c>
      <c r="K4011" s="4">
        <v>46045</v>
      </c>
      <c r="L4011" s="5">
        <v>0.56380787037037039</v>
      </c>
      <c r="M4011" t="s">
        <v>953</v>
      </c>
      <c r="N4011" s="5">
        <v>5.4745370370370373E-3</v>
      </c>
      <c r="O4011" t="s">
        <v>960</v>
      </c>
      <c r="P4011">
        <v>0</v>
      </c>
      <c r="Q4011">
        <v>20</v>
      </c>
      <c r="R4011" t="s">
        <v>1589</v>
      </c>
      <c r="S4011" t="s">
        <v>966</v>
      </c>
    </row>
    <row r="4012" spans="1:19" x14ac:dyDescent="0.25">
      <c r="A4012" s="54">
        <f>_xlfn.XLOOKUP(B4012,'School Lookup'!D:D,'School Lookup'!F:F,0)</f>
        <v>856243</v>
      </c>
      <c r="B4012" s="54" t="str">
        <f>_xlfn.XLOOKUP(C4012,'School Lookup'!A:A,'School Lookup'!D:D,_xlfn.XLOOKUP(C4012,'School Lookup'!B:B,'School Lookup'!D:D,_xlfn.XLOOKUP(C4012,'School Lookup'!C:C,'School Lookup'!D:D,0)))</f>
        <v>Elton Primary School</v>
      </c>
      <c r="C4012" t="s">
        <v>336</v>
      </c>
      <c r="D4012" t="s">
        <v>1267</v>
      </c>
      <c r="E4012" t="s">
        <v>16</v>
      </c>
      <c r="F4012" t="s">
        <v>734</v>
      </c>
      <c r="G4012" t="s">
        <v>332</v>
      </c>
      <c r="H4012" t="s">
        <v>877</v>
      </c>
      <c r="I4012" t="s">
        <v>958</v>
      </c>
      <c r="J4012" t="s">
        <v>981</v>
      </c>
      <c r="K4012" s="4">
        <v>46045</v>
      </c>
      <c r="L4012" s="5">
        <v>0.62496527777777777</v>
      </c>
      <c r="M4012" t="s">
        <v>953</v>
      </c>
      <c r="N4012" s="5">
        <v>7.0486111111111114E-3</v>
      </c>
      <c r="O4012" t="s">
        <v>982</v>
      </c>
      <c r="P4012">
        <v>0</v>
      </c>
      <c r="Q4012">
        <v>20</v>
      </c>
      <c r="R4012" t="s">
        <v>998</v>
      </c>
      <c r="S4012" t="s">
        <v>987</v>
      </c>
    </row>
    <row r="4013" spans="1:19" x14ac:dyDescent="0.25">
      <c r="A4013" s="54">
        <f>_xlfn.XLOOKUP(B4013,'School Lookup'!D:D,'School Lookup'!F:F,0)</f>
        <v>856243</v>
      </c>
      <c r="B4013" s="54" t="str">
        <f>_xlfn.XLOOKUP(C4013,'School Lookup'!A:A,'School Lookup'!D:D,_xlfn.XLOOKUP(C4013,'School Lookup'!B:B,'School Lookup'!D:D,_xlfn.XLOOKUP(C4013,'School Lookup'!C:C,'School Lookup'!D:D,0)))</f>
        <v>Elton Primary School</v>
      </c>
      <c r="C4013" t="s">
        <v>336</v>
      </c>
      <c r="D4013" t="s">
        <v>2453</v>
      </c>
      <c r="E4013" t="s">
        <v>16</v>
      </c>
      <c r="F4013" t="s">
        <v>734</v>
      </c>
      <c r="G4013" t="s">
        <v>332</v>
      </c>
      <c r="H4013" t="s">
        <v>877</v>
      </c>
      <c r="I4013" t="s">
        <v>958</v>
      </c>
      <c r="J4013" t="s">
        <v>981</v>
      </c>
      <c r="K4013" s="4">
        <v>46045</v>
      </c>
      <c r="L4013" s="5">
        <v>0.63829861111111108</v>
      </c>
      <c r="M4013" t="s">
        <v>953</v>
      </c>
      <c r="N4013" s="5">
        <v>4.9884259259259257E-3</v>
      </c>
      <c r="O4013" t="s">
        <v>982</v>
      </c>
      <c r="P4013">
        <v>0</v>
      </c>
      <c r="Q4013">
        <v>20</v>
      </c>
      <c r="R4013" t="s">
        <v>993</v>
      </c>
      <c r="S4013" t="s">
        <v>994</v>
      </c>
    </row>
    <row r="4014" spans="1:19" x14ac:dyDescent="0.25">
      <c r="A4014" s="54">
        <f>_xlfn.XLOOKUP(B4014,'School Lookup'!D:D,'School Lookup'!F:F,0)</f>
        <v>170692</v>
      </c>
      <c r="B4014" s="54" t="str">
        <f>_xlfn.XLOOKUP(C4014,'School Lookup'!A:A,'School Lookup'!D:D,_xlfn.XLOOKUP(C4014,'School Lookup'!B:B,'School Lookup'!D:D,_xlfn.XLOOKUP(C4014,'School Lookup'!C:C,'School Lookup'!D:D,0)))</f>
        <v>Anthony Bec Cmnty Primary</v>
      </c>
      <c r="C4014" t="s">
        <v>29</v>
      </c>
      <c r="D4014" t="s">
        <v>2454</v>
      </c>
      <c r="E4014" t="s">
        <v>16</v>
      </c>
      <c r="F4014" t="s">
        <v>734</v>
      </c>
      <c r="G4014" t="s">
        <v>229</v>
      </c>
      <c r="H4014" t="s">
        <v>318</v>
      </c>
      <c r="I4014" t="s">
        <v>980</v>
      </c>
      <c r="J4014" t="s">
        <v>981</v>
      </c>
      <c r="K4014" s="4">
        <v>46045</v>
      </c>
      <c r="L4014" s="5">
        <v>0.40645833333333331</v>
      </c>
      <c r="M4014" t="s">
        <v>953</v>
      </c>
      <c r="N4014" s="5">
        <v>3.1250000000000001E-4</v>
      </c>
      <c r="O4014" t="s">
        <v>982</v>
      </c>
      <c r="P4014">
        <v>3.4000000000000002E-2</v>
      </c>
      <c r="Q4014">
        <v>20</v>
      </c>
      <c r="R4014" t="s">
        <v>998</v>
      </c>
      <c r="S4014" t="s">
        <v>987</v>
      </c>
    </row>
    <row r="4015" spans="1:19" x14ac:dyDescent="0.25">
      <c r="A4015" s="54">
        <f>_xlfn.XLOOKUP(B4015,'School Lookup'!D:D,'School Lookup'!F:F,0)</f>
        <v>170692</v>
      </c>
      <c r="B4015" s="54" t="str">
        <f>_xlfn.XLOOKUP(C4015,'School Lookup'!A:A,'School Lookup'!D:D,_xlfn.XLOOKUP(C4015,'School Lookup'!B:B,'School Lookup'!D:D,_xlfn.XLOOKUP(C4015,'School Lookup'!C:C,'School Lookup'!D:D,0)))</f>
        <v>Anthony Bec Cmnty Primary</v>
      </c>
      <c r="C4015" t="s">
        <v>29</v>
      </c>
      <c r="D4015" t="s">
        <v>1457</v>
      </c>
      <c r="E4015" t="s">
        <v>16</v>
      </c>
      <c r="F4015" t="s">
        <v>734</v>
      </c>
      <c r="G4015" t="s">
        <v>229</v>
      </c>
      <c r="H4015" t="s">
        <v>318</v>
      </c>
      <c r="I4015" t="s">
        <v>980</v>
      </c>
      <c r="J4015" t="s">
        <v>981</v>
      </c>
      <c r="K4015" s="4">
        <v>46045</v>
      </c>
      <c r="L4015" s="5">
        <v>0.53533564814814816</v>
      </c>
      <c r="M4015" t="s">
        <v>953</v>
      </c>
      <c r="N4015" s="5">
        <v>1.0335648148148148E-2</v>
      </c>
      <c r="O4015" t="s">
        <v>982</v>
      </c>
      <c r="P4015">
        <v>1.0580000000000001</v>
      </c>
      <c r="Q4015">
        <v>20</v>
      </c>
      <c r="R4015" t="s">
        <v>983</v>
      </c>
      <c r="S4015" t="s">
        <v>984</v>
      </c>
    </row>
    <row r="4016" spans="1:19" x14ac:dyDescent="0.25">
      <c r="A4016" s="54">
        <f>_xlfn.XLOOKUP(B4016,'School Lookup'!D:D,'School Lookup'!F:F,0)</f>
        <v>170692</v>
      </c>
      <c r="B4016" s="54" t="str">
        <f>_xlfn.XLOOKUP(C4016,'School Lookup'!A:A,'School Lookup'!D:D,_xlfn.XLOOKUP(C4016,'School Lookup'!B:B,'School Lookup'!D:D,_xlfn.XLOOKUP(C4016,'School Lookup'!C:C,'School Lookup'!D:D,0)))</f>
        <v>Anthony Bec Cmnty Primary</v>
      </c>
      <c r="C4016" t="s">
        <v>29</v>
      </c>
      <c r="D4016" t="s">
        <v>2455</v>
      </c>
      <c r="E4016" t="s">
        <v>16</v>
      </c>
      <c r="F4016" t="s">
        <v>734</v>
      </c>
      <c r="G4016" t="s">
        <v>229</v>
      </c>
      <c r="H4016" t="s">
        <v>318</v>
      </c>
      <c r="I4016" t="s">
        <v>980</v>
      </c>
      <c r="J4016" t="s">
        <v>981</v>
      </c>
      <c r="K4016" s="4">
        <v>46045</v>
      </c>
      <c r="L4016" s="5">
        <v>0.54565972222222225</v>
      </c>
      <c r="M4016" t="s">
        <v>953</v>
      </c>
      <c r="N4016" s="5">
        <v>1.8171296296296297E-3</v>
      </c>
      <c r="O4016" t="s">
        <v>982</v>
      </c>
      <c r="P4016">
        <v>0.187</v>
      </c>
      <c r="Q4016">
        <v>20</v>
      </c>
      <c r="R4016" t="s">
        <v>998</v>
      </c>
      <c r="S4016" t="s">
        <v>987</v>
      </c>
    </row>
    <row r="4017" spans="1:19" x14ac:dyDescent="0.25">
      <c r="A4017" s="54">
        <f>_xlfn.XLOOKUP(B4017,'School Lookup'!D:D,'School Lookup'!F:F,0)</f>
        <v>170692</v>
      </c>
      <c r="B4017" s="54" t="str">
        <f>_xlfn.XLOOKUP(C4017,'School Lookup'!A:A,'School Lookup'!D:D,_xlfn.XLOOKUP(C4017,'School Lookup'!B:B,'School Lookup'!D:D,_xlfn.XLOOKUP(C4017,'School Lookup'!C:C,'School Lookup'!D:D,0)))</f>
        <v>Anthony Bec Cmnty Primary</v>
      </c>
      <c r="C4017" t="s">
        <v>29</v>
      </c>
      <c r="D4017" t="s">
        <v>2456</v>
      </c>
      <c r="E4017" t="s">
        <v>16</v>
      </c>
      <c r="F4017" t="s">
        <v>734</v>
      </c>
      <c r="G4017" t="s">
        <v>229</v>
      </c>
      <c r="H4017" t="s">
        <v>318</v>
      </c>
      <c r="I4017" t="s">
        <v>980</v>
      </c>
      <c r="J4017" t="s">
        <v>981</v>
      </c>
      <c r="K4017" s="4">
        <v>46045</v>
      </c>
      <c r="L4017" s="5">
        <v>0.54898148148148151</v>
      </c>
      <c r="M4017" t="s">
        <v>953</v>
      </c>
      <c r="N4017" s="5">
        <v>1.7361111111111112E-4</v>
      </c>
      <c r="O4017" t="s">
        <v>982</v>
      </c>
      <c r="P4017">
        <v>0.04</v>
      </c>
      <c r="Q4017">
        <v>20</v>
      </c>
      <c r="R4017" t="s">
        <v>989</v>
      </c>
      <c r="S4017" t="s">
        <v>990</v>
      </c>
    </row>
    <row r="4018" spans="1:19" x14ac:dyDescent="0.25">
      <c r="A4018" s="54">
        <f>_xlfn.XLOOKUP(B4018,'School Lookup'!D:D,'School Lookup'!F:F,0)</f>
        <v>170692</v>
      </c>
      <c r="B4018" s="54" t="str">
        <f>_xlfn.XLOOKUP(C4018,'School Lookup'!A:A,'School Lookup'!D:D,_xlfn.XLOOKUP(C4018,'School Lookup'!B:B,'School Lookup'!D:D,_xlfn.XLOOKUP(C4018,'School Lookup'!C:C,'School Lookup'!D:D,0)))</f>
        <v>Anthony Bec Cmnty Primary</v>
      </c>
      <c r="C4018" t="s">
        <v>29</v>
      </c>
      <c r="D4018" t="s">
        <v>2226</v>
      </c>
      <c r="E4018" t="s">
        <v>16</v>
      </c>
      <c r="F4018" t="s">
        <v>734</v>
      </c>
      <c r="G4018" t="s">
        <v>229</v>
      </c>
      <c r="H4018" t="s">
        <v>318</v>
      </c>
      <c r="I4018" t="s">
        <v>980</v>
      </c>
      <c r="J4018" t="s">
        <v>981</v>
      </c>
      <c r="K4018" s="4">
        <v>46045</v>
      </c>
      <c r="L4018" s="5">
        <v>0.58460648148148153</v>
      </c>
      <c r="M4018" t="s">
        <v>953</v>
      </c>
      <c r="N4018" s="5">
        <v>1.3888888888888889E-3</v>
      </c>
      <c r="O4018" t="s">
        <v>982</v>
      </c>
      <c r="P4018">
        <v>0.14399999999999999</v>
      </c>
      <c r="Q4018">
        <v>20</v>
      </c>
      <c r="R4018" t="s">
        <v>993</v>
      </c>
      <c r="S4018" t="s">
        <v>994</v>
      </c>
    </row>
    <row r="4019" spans="1:19" x14ac:dyDescent="0.25">
      <c r="A4019" s="54">
        <f>_xlfn.XLOOKUP(B4019,'School Lookup'!D:D,'School Lookup'!F:F,0)</f>
        <v>170692</v>
      </c>
      <c r="B4019" s="54" t="str">
        <f>_xlfn.XLOOKUP(C4019,'School Lookup'!A:A,'School Lookup'!D:D,_xlfn.XLOOKUP(C4019,'School Lookup'!B:B,'School Lookup'!D:D,_xlfn.XLOOKUP(C4019,'School Lookup'!C:C,'School Lookup'!D:D,0)))</f>
        <v>Anthony Bec Cmnty Primary</v>
      </c>
      <c r="C4019" t="s">
        <v>29</v>
      </c>
      <c r="D4019" t="s">
        <v>1751</v>
      </c>
      <c r="E4019" t="s">
        <v>16</v>
      </c>
      <c r="F4019" t="s">
        <v>734</v>
      </c>
      <c r="G4019" t="s">
        <v>229</v>
      </c>
      <c r="H4019" t="s">
        <v>318</v>
      </c>
      <c r="I4019" t="s">
        <v>980</v>
      </c>
      <c r="J4019" t="s">
        <v>981</v>
      </c>
      <c r="K4019" s="4">
        <v>46045</v>
      </c>
      <c r="L4019" s="5">
        <v>0.58791666666666664</v>
      </c>
      <c r="M4019" t="s">
        <v>953</v>
      </c>
      <c r="N4019" s="5">
        <v>3.0092592592592595E-4</v>
      </c>
      <c r="O4019" t="s">
        <v>982</v>
      </c>
      <c r="P4019">
        <v>3.2000000000000001E-2</v>
      </c>
      <c r="Q4019">
        <v>20</v>
      </c>
      <c r="R4019" t="s">
        <v>983</v>
      </c>
      <c r="S4019" t="s">
        <v>984</v>
      </c>
    </row>
    <row r="4020" spans="1:19" x14ac:dyDescent="0.25">
      <c r="A4020" s="54">
        <f>_xlfn.XLOOKUP(B4020,'School Lookup'!D:D,'School Lookup'!F:F,0)</f>
        <v>170692</v>
      </c>
      <c r="B4020" s="54" t="str">
        <f>_xlfn.XLOOKUP(C4020,'School Lookup'!A:A,'School Lookup'!D:D,_xlfn.XLOOKUP(C4020,'School Lookup'!B:B,'School Lookup'!D:D,_xlfn.XLOOKUP(C4020,'School Lookup'!C:C,'School Lookup'!D:D,0)))</f>
        <v>Anthony Bec Cmnty Primary</v>
      </c>
      <c r="C4020" t="s">
        <v>29</v>
      </c>
      <c r="D4020" t="s">
        <v>1190</v>
      </c>
      <c r="E4020" t="s">
        <v>16</v>
      </c>
      <c r="F4020" t="s">
        <v>734</v>
      </c>
      <c r="G4020" t="s">
        <v>229</v>
      </c>
      <c r="H4020" t="s">
        <v>318</v>
      </c>
      <c r="I4020" t="s">
        <v>980</v>
      </c>
      <c r="J4020" t="s">
        <v>959</v>
      </c>
      <c r="K4020" s="4">
        <v>46045</v>
      </c>
      <c r="L4020" s="5">
        <v>0.36596064814814816</v>
      </c>
      <c r="M4020" t="s">
        <v>953</v>
      </c>
      <c r="N4020" s="5">
        <v>2.4652777777777776E-3</v>
      </c>
      <c r="O4020" t="s">
        <v>1023</v>
      </c>
      <c r="P4020">
        <v>3.1E-2</v>
      </c>
      <c r="Q4020">
        <v>20</v>
      </c>
      <c r="R4020" t="s">
        <v>978</v>
      </c>
      <c r="S4020" t="s">
        <v>966</v>
      </c>
    </row>
    <row r="4021" spans="1:19" x14ac:dyDescent="0.25">
      <c r="A4021" s="54">
        <f>_xlfn.XLOOKUP(B4021,'School Lookup'!D:D,'School Lookup'!F:F,0)</f>
        <v>170692</v>
      </c>
      <c r="B4021" s="54" t="str">
        <f>_xlfn.XLOOKUP(C4021,'School Lookup'!A:A,'School Lookup'!D:D,_xlfn.XLOOKUP(C4021,'School Lookup'!B:B,'School Lookup'!D:D,_xlfn.XLOOKUP(C4021,'School Lookup'!C:C,'School Lookup'!D:D,0)))</f>
        <v>Anthony Bec Cmnty Primary</v>
      </c>
      <c r="C4021" t="s">
        <v>29</v>
      </c>
      <c r="D4021" t="s">
        <v>2457</v>
      </c>
      <c r="E4021" t="s">
        <v>16</v>
      </c>
      <c r="F4021" t="s">
        <v>734</v>
      </c>
      <c r="G4021" t="s">
        <v>229</v>
      </c>
      <c r="H4021" t="s">
        <v>318</v>
      </c>
      <c r="I4021" t="s">
        <v>980</v>
      </c>
      <c r="J4021" t="s">
        <v>959</v>
      </c>
      <c r="K4021" s="4">
        <v>46045</v>
      </c>
      <c r="L4021" s="5">
        <v>0.37373842592592593</v>
      </c>
      <c r="M4021" t="s">
        <v>953</v>
      </c>
      <c r="N4021" s="5">
        <v>1.0995370370370371E-3</v>
      </c>
      <c r="O4021" t="s">
        <v>1023</v>
      </c>
      <c r="P4021">
        <v>2.1999999999999999E-2</v>
      </c>
      <c r="Q4021">
        <v>20</v>
      </c>
      <c r="R4021" t="s">
        <v>1455</v>
      </c>
      <c r="S4021" t="s">
        <v>966</v>
      </c>
    </row>
    <row r="4022" spans="1:19" x14ac:dyDescent="0.25">
      <c r="A4022" s="54">
        <f>_xlfn.XLOOKUP(B4022,'School Lookup'!D:D,'School Lookup'!F:F,0)</f>
        <v>170692</v>
      </c>
      <c r="B4022" s="54" t="str">
        <f>_xlfn.XLOOKUP(C4022,'School Lookup'!A:A,'School Lookup'!D:D,_xlfn.XLOOKUP(C4022,'School Lookup'!B:B,'School Lookup'!D:D,_xlfn.XLOOKUP(C4022,'School Lookup'!C:C,'School Lookup'!D:D,0)))</f>
        <v>Anthony Bec Cmnty Primary</v>
      </c>
      <c r="C4022" t="s">
        <v>29</v>
      </c>
      <c r="D4022" t="s">
        <v>1539</v>
      </c>
      <c r="E4022" t="s">
        <v>16</v>
      </c>
      <c r="F4022" t="s">
        <v>734</v>
      </c>
      <c r="G4022" t="s">
        <v>229</v>
      </c>
      <c r="H4022" t="s">
        <v>318</v>
      </c>
      <c r="I4022" t="s">
        <v>980</v>
      </c>
      <c r="J4022" t="s">
        <v>959</v>
      </c>
      <c r="K4022" s="4">
        <v>46045</v>
      </c>
      <c r="L4022" s="5">
        <v>0.40015046296296297</v>
      </c>
      <c r="M4022" t="s">
        <v>953</v>
      </c>
      <c r="N4022" s="5">
        <v>6.9444444444444444E-5</v>
      </c>
      <c r="O4022" t="s">
        <v>1023</v>
      </c>
      <c r="P4022">
        <v>2.1999999999999999E-2</v>
      </c>
      <c r="Q4022">
        <v>20</v>
      </c>
      <c r="R4022" t="s">
        <v>978</v>
      </c>
      <c r="S4022" t="s">
        <v>966</v>
      </c>
    </row>
    <row r="4023" spans="1:19" x14ac:dyDescent="0.25">
      <c r="A4023" s="54">
        <f>_xlfn.XLOOKUP(B4023,'School Lookup'!D:D,'School Lookup'!F:F,0)</f>
        <v>170692</v>
      </c>
      <c r="B4023" s="54" t="str">
        <f>_xlfn.XLOOKUP(C4023,'School Lookup'!A:A,'School Lookup'!D:D,_xlfn.XLOOKUP(C4023,'School Lookup'!B:B,'School Lookup'!D:D,_xlfn.XLOOKUP(C4023,'School Lookup'!C:C,'School Lookup'!D:D,0)))</f>
        <v>Anthony Bec Cmnty Primary</v>
      </c>
      <c r="C4023" t="s">
        <v>29</v>
      </c>
      <c r="D4023" t="s">
        <v>1539</v>
      </c>
      <c r="E4023" t="s">
        <v>16</v>
      </c>
      <c r="F4023" t="s">
        <v>734</v>
      </c>
      <c r="G4023" t="s">
        <v>229</v>
      </c>
      <c r="H4023" t="s">
        <v>318</v>
      </c>
      <c r="I4023" t="s">
        <v>980</v>
      </c>
      <c r="J4023" t="s">
        <v>959</v>
      </c>
      <c r="K4023" s="4">
        <v>46045</v>
      </c>
      <c r="L4023" s="5">
        <v>0.42072916666666665</v>
      </c>
      <c r="M4023" t="s">
        <v>953</v>
      </c>
      <c r="N4023" s="5">
        <v>8.9120370370370373E-4</v>
      </c>
      <c r="O4023" t="s">
        <v>1023</v>
      </c>
      <c r="P4023">
        <v>2.1999999999999999E-2</v>
      </c>
      <c r="Q4023">
        <v>20</v>
      </c>
      <c r="R4023" t="s">
        <v>978</v>
      </c>
      <c r="S4023" t="s">
        <v>966</v>
      </c>
    </row>
    <row r="4024" spans="1:19" x14ac:dyDescent="0.25">
      <c r="A4024" s="54">
        <f>_xlfn.XLOOKUP(B4024,'School Lookup'!D:D,'School Lookup'!F:F,0)</f>
        <v>170692</v>
      </c>
      <c r="B4024" s="54" t="str">
        <f>_xlfn.XLOOKUP(C4024,'School Lookup'!A:A,'School Lookup'!D:D,_xlfn.XLOOKUP(C4024,'School Lookup'!B:B,'School Lookup'!D:D,_xlfn.XLOOKUP(C4024,'School Lookup'!C:C,'School Lookup'!D:D,0)))</f>
        <v>Anthony Bec Cmnty Primary</v>
      </c>
      <c r="C4024" t="s">
        <v>29</v>
      </c>
      <c r="D4024" t="s">
        <v>1539</v>
      </c>
      <c r="E4024" t="s">
        <v>16</v>
      </c>
      <c r="F4024" t="s">
        <v>734</v>
      </c>
      <c r="G4024" t="s">
        <v>229</v>
      </c>
      <c r="H4024" t="s">
        <v>318</v>
      </c>
      <c r="I4024" t="s">
        <v>980</v>
      </c>
      <c r="J4024" t="s">
        <v>959</v>
      </c>
      <c r="K4024" s="4">
        <v>46045</v>
      </c>
      <c r="L4024" s="5">
        <v>0.555150462962963</v>
      </c>
      <c r="M4024" t="s">
        <v>953</v>
      </c>
      <c r="N4024" s="5">
        <v>3.1944444444444446E-3</v>
      </c>
      <c r="O4024" t="s">
        <v>1023</v>
      </c>
      <c r="P4024">
        <v>0.04</v>
      </c>
      <c r="Q4024">
        <v>20</v>
      </c>
      <c r="R4024" t="s">
        <v>978</v>
      </c>
      <c r="S4024" t="s">
        <v>966</v>
      </c>
    </row>
    <row r="4025" spans="1:19" x14ac:dyDescent="0.25">
      <c r="A4025" s="54">
        <f>_xlfn.XLOOKUP(B4025,'School Lookup'!D:D,'School Lookup'!F:F,0)</f>
        <v>231471</v>
      </c>
      <c r="B4025" s="54" t="str">
        <f>_xlfn.XLOOKUP(C4025,'School Lookup'!A:A,'School Lookup'!D:D,_xlfn.XLOOKUP(C4025,'School Lookup'!B:B,'School Lookup'!D:D,_xlfn.XLOOKUP(C4025,'School Lookup'!C:C,'School Lookup'!D:D,0)))</f>
        <v>Leys Junior School</v>
      </c>
      <c r="C4025" t="s">
        <v>19</v>
      </c>
      <c r="D4025" t="s">
        <v>1489</v>
      </c>
      <c r="E4025" t="s">
        <v>16</v>
      </c>
      <c r="F4025" t="s">
        <v>734</v>
      </c>
      <c r="G4025" t="s">
        <v>217</v>
      </c>
      <c r="H4025" t="s">
        <v>842</v>
      </c>
      <c r="I4025" t="s">
        <v>980</v>
      </c>
      <c r="J4025" t="s">
        <v>981</v>
      </c>
      <c r="K4025" s="4">
        <v>46045</v>
      </c>
      <c r="L4025" s="5">
        <v>0.46819444444444447</v>
      </c>
      <c r="M4025" t="s">
        <v>953</v>
      </c>
      <c r="N4025" s="5">
        <v>2.1180555555555558E-3</v>
      </c>
      <c r="O4025" t="s">
        <v>982</v>
      </c>
      <c r="P4025">
        <v>0.218</v>
      </c>
      <c r="Q4025">
        <v>20</v>
      </c>
      <c r="R4025" t="s">
        <v>998</v>
      </c>
      <c r="S4025" t="s">
        <v>987</v>
      </c>
    </row>
    <row r="4026" spans="1:19" x14ac:dyDescent="0.25">
      <c r="A4026" s="54">
        <f>_xlfn.XLOOKUP(B4026,'School Lookup'!D:D,'School Lookup'!F:F,0)</f>
        <v>231471</v>
      </c>
      <c r="B4026" s="54" t="str">
        <f>_xlfn.XLOOKUP(C4026,'School Lookup'!A:A,'School Lookup'!D:D,_xlfn.XLOOKUP(C4026,'School Lookup'!B:B,'School Lookup'!D:D,_xlfn.XLOOKUP(C4026,'School Lookup'!C:C,'School Lookup'!D:D,0)))</f>
        <v>Leys Junior School</v>
      </c>
      <c r="C4026" t="s">
        <v>19</v>
      </c>
      <c r="D4026" t="s">
        <v>2458</v>
      </c>
      <c r="E4026" t="s">
        <v>16</v>
      </c>
      <c r="F4026" t="s">
        <v>734</v>
      </c>
      <c r="G4026" t="s">
        <v>217</v>
      </c>
      <c r="H4026" t="s">
        <v>842</v>
      </c>
      <c r="I4026" t="s">
        <v>980</v>
      </c>
      <c r="J4026" t="s">
        <v>981</v>
      </c>
      <c r="K4026" s="4">
        <v>46045</v>
      </c>
      <c r="L4026" s="5">
        <v>0.5428587962962963</v>
      </c>
      <c r="M4026" t="s">
        <v>953</v>
      </c>
      <c r="N4026" s="5">
        <v>5.4398148148148144E-4</v>
      </c>
      <c r="O4026" t="s">
        <v>982</v>
      </c>
      <c r="P4026">
        <v>5.7000000000000002E-2</v>
      </c>
      <c r="Q4026">
        <v>20</v>
      </c>
      <c r="R4026" t="s">
        <v>1006</v>
      </c>
      <c r="S4026" t="s">
        <v>994</v>
      </c>
    </row>
    <row r="4027" spans="1:19" x14ac:dyDescent="0.25">
      <c r="A4027" s="54">
        <f>_xlfn.XLOOKUP(B4027,'School Lookup'!D:D,'School Lookup'!F:F,0)</f>
        <v>231471</v>
      </c>
      <c r="B4027" s="54" t="str">
        <f>_xlfn.XLOOKUP(C4027,'School Lookup'!A:A,'School Lookup'!D:D,_xlfn.XLOOKUP(C4027,'School Lookup'!B:B,'School Lookup'!D:D,_xlfn.XLOOKUP(C4027,'School Lookup'!C:C,'School Lookup'!D:D,0)))</f>
        <v>Leys Junior School</v>
      </c>
      <c r="C4027" t="s">
        <v>19</v>
      </c>
      <c r="D4027" t="s">
        <v>1039</v>
      </c>
      <c r="E4027" t="s">
        <v>16</v>
      </c>
      <c r="F4027" t="s">
        <v>734</v>
      </c>
      <c r="G4027" t="s">
        <v>217</v>
      </c>
      <c r="H4027" t="s">
        <v>842</v>
      </c>
      <c r="I4027" t="s">
        <v>980</v>
      </c>
      <c r="J4027" t="s">
        <v>981</v>
      </c>
      <c r="K4027" s="4">
        <v>46045</v>
      </c>
      <c r="L4027" s="5">
        <v>0.57678240740740738</v>
      </c>
      <c r="M4027" t="s">
        <v>953</v>
      </c>
      <c r="N4027" s="5">
        <v>7.7777777777777776E-3</v>
      </c>
      <c r="O4027" t="s">
        <v>982</v>
      </c>
      <c r="P4027">
        <v>0.79700000000000004</v>
      </c>
      <c r="Q4027">
        <v>20</v>
      </c>
      <c r="R4027" t="s">
        <v>983</v>
      </c>
      <c r="S4027" t="s">
        <v>984</v>
      </c>
    </row>
    <row r="4028" spans="1:19" x14ac:dyDescent="0.25">
      <c r="A4028" s="54">
        <f>_xlfn.XLOOKUP(B4028,'School Lookup'!D:D,'School Lookup'!F:F,0)</f>
        <v>231471</v>
      </c>
      <c r="B4028" s="54" t="str">
        <f>_xlfn.XLOOKUP(C4028,'School Lookup'!A:A,'School Lookup'!D:D,_xlfn.XLOOKUP(C4028,'School Lookup'!B:B,'School Lookup'!D:D,_xlfn.XLOOKUP(C4028,'School Lookup'!C:C,'School Lookup'!D:D,0)))</f>
        <v>Leys Junior School</v>
      </c>
      <c r="C4028" t="s">
        <v>19</v>
      </c>
      <c r="D4028" t="s">
        <v>2459</v>
      </c>
      <c r="E4028" t="s">
        <v>16</v>
      </c>
      <c r="F4028" t="s">
        <v>734</v>
      </c>
      <c r="G4028" t="s">
        <v>217</v>
      </c>
      <c r="H4028" t="s">
        <v>842</v>
      </c>
      <c r="I4028" t="s">
        <v>980</v>
      </c>
      <c r="J4028" t="s">
        <v>981</v>
      </c>
      <c r="K4028" s="4">
        <v>46045</v>
      </c>
      <c r="L4028" s="5">
        <v>0.58843749999999995</v>
      </c>
      <c r="M4028" t="s">
        <v>953</v>
      </c>
      <c r="N4028" s="5">
        <v>2.3148148148148149E-4</v>
      </c>
      <c r="O4028" t="s">
        <v>982</v>
      </c>
      <c r="P4028">
        <v>2.5000000000000001E-2</v>
      </c>
      <c r="Q4028">
        <v>20</v>
      </c>
      <c r="R4028" t="s">
        <v>998</v>
      </c>
      <c r="S4028" t="s">
        <v>987</v>
      </c>
    </row>
    <row r="4029" spans="1:19" x14ac:dyDescent="0.25">
      <c r="A4029" s="54">
        <f>_xlfn.XLOOKUP(B4029,'School Lookup'!D:D,'School Lookup'!F:F,0)</f>
        <v>231471</v>
      </c>
      <c r="B4029" s="54" t="str">
        <f>_xlfn.XLOOKUP(C4029,'School Lookup'!A:A,'School Lookup'!D:D,_xlfn.XLOOKUP(C4029,'School Lookup'!B:B,'School Lookup'!D:D,_xlfn.XLOOKUP(C4029,'School Lookup'!C:C,'School Lookup'!D:D,0)))</f>
        <v>Leys Junior School</v>
      </c>
      <c r="C4029" t="s">
        <v>19</v>
      </c>
      <c r="D4029" t="s">
        <v>1891</v>
      </c>
      <c r="E4029" t="s">
        <v>16</v>
      </c>
      <c r="F4029" t="s">
        <v>734</v>
      </c>
      <c r="G4029" t="s">
        <v>217</v>
      </c>
      <c r="H4029" t="s">
        <v>842</v>
      </c>
      <c r="I4029" t="s">
        <v>980</v>
      </c>
      <c r="J4029" t="s">
        <v>981</v>
      </c>
      <c r="K4029" s="4">
        <v>46045</v>
      </c>
      <c r="L4029" s="5">
        <v>0.60813657407407407</v>
      </c>
      <c r="M4029" t="s">
        <v>953</v>
      </c>
      <c r="N4029" s="5">
        <v>5.6481481481481478E-3</v>
      </c>
      <c r="O4029" t="s">
        <v>982</v>
      </c>
      <c r="P4029">
        <v>0.57899999999999996</v>
      </c>
      <c r="Q4029">
        <v>20</v>
      </c>
      <c r="R4029" t="s">
        <v>983</v>
      </c>
      <c r="S4029" t="s">
        <v>984</v>
      </c>
    </row>
    <row r="4030" spans="1:19" x14ac:dyDescent="0.25">
      <c r="A4030" s="54">
        <f>_xlfn.XLOOKUP(B4030,'School Lookup'!D:D,'School Lookup'!F:F,0)</f>
        <v>231471</v>
      </c>
      <c r="B4030" s="54" t="str">
        <f>_xlfn.XLOOKUP(C4030,'School Lookup'!A:A,'School Lookup'!D:D,_xlfn.XLOOKUP(C4030,'School Lookup'!B:B,'School Lookup'!D:D,_xlfn.XLOOKUP(C4030,'School Lookup'!C:C,'School Lookup'!D:D,0)))</f>
        <v>Leys Junior School</v>
      </c>
      <c r="C4030" t="s">
        <v>19</v>
      </c>
      <c r="D4030" t="s">
        <v>2459</v>
      </c>
      <c r="E4030" t="s">
        <v>16</v>
      </c>
      <c r="F4030" t="s">
        <v>734</v>
      </c>
      <c r="G4030" t="s">
        <v>217</v>
      </c>
      <c r="H4030" t="s">
        <v>842</v>
      </c>
      <c r="I4030" t="s">
        <v>980</v>
      </c>
      <c r="J4030" t="s">
        <v>981</v>
      </c>
      <c r="K4030" s="4">
        <v>46045</v>
      </c>
      <c r="L4030" s="5">
        <v>0.65849537037037043</v>
      </c>
      <c r="M4030" t="s">
        <v>953</v>
      </c>
      <c r="N4030" s="5">
        <v>5.7870370370370373E-5</v>
      </c>
      <c r="O4030" t="s">
        <v>982</v>
      </c>
      <c r="P4030">
        <v>0.02</v>
      </c>
      <c r="Q4030">
        <v>20</v>
      </c>
      <c r="R4030" t="s">
        <v>998</v>
      </c>
      <c r="S4030" t="s">
        <v>987</v>
      </c>
    </row>
    <row r="4031" spans="1:19" x14ac:dyDescent="0.25">
      <c r="A4031" s="54">
        <f>_xlfn.XLOOKUP(B4031,'School Lookup'!D:D,'School Lookup'!F:F,0)</f>
        <v>231471</v>
      </c>
      <c r="B4031" s="54" t="str">
        <f>_xlfn.XLOOKUP(C4031,'School Lookup'!A:A,'School Lookup'!D:D,_xlfn.XLOOKUP(C4031,'School Lookup'!B:B,'School Lookup'!D:D,_xlfn.XLOOKUP(C4031,'School Lookup'!C:C,'School Lookup'!D:D,0)))</f>
        <v>Leys Junior School</v>
      </c>
      <c r="C4031" t="s">
        <v>19</v>
      </c>
      <c r="D4031" t="s">
        <v>1288</v>
      </c>
      <c r="E4031" t="s">
        <v>16</v>
      </c>
      <c r="F4031" t="s">
        <v>734</v>
      </c>
      <c r="G4031" t="s">
        <v>217</v>
      </c>
      <c r="H4031" t="s">
        <v>842</v>
      </c>
      <c r="I4031" t="s">
        <v>980</v>
      </c>
      <c r="J4031" t="s">
        <v>981</v>
      </c>
      <c r="K4031" s="4">
        <v>46045</v>
      </c>
      <c r="L4031" s="5">
        <v>0.66211805555555558</v>
      </c>
      <c r="M4031" t="s">
        <v>953</v>
      </c>
      <c r="N4031" s="5">
        <v>3.5879629629629629E-4</v>
      </c>
      <c r="O4031" t="s">
        <v>982</v>
      </c>
      <c r="P4031">
        <v>3.7999999999999999E-2</v>
      </c>
      <c r="Q4031">
        <v>20</v>
      </c>
      <c r="R4031" t="s">
        <v>983</v>
      </c>
      <c r="S4031" t="s">
        <v>984</v>
      </c>
    </row>
    <row r="4032" spans="1:19" x14ac:dyDescent="0.25">
      <c r="A4032" s="54">
        <f>_xlfn.XLOOKUP(B4032,'School Lookup'!D:D,'School Lookup'!F:F,0)</f>
        <v>231471</v>
      </c>
      <c r="B4032" s="54" t="str">
        <f>_xlfn.XLOOKUP(C4032,'School Lookup'!A:A,'School Lookup'!D:D,_xlfn.XLOOKUP(C4032,'School Lookup'!B:B,'School Lookup'!D:D,_xlfn.XLOOKUP(C4032,'School Lookup'!C:C,'School Lookup'!D:D,0)))</f>
        <v>Leys Junior School</v>
      </c>
      <c r="C4032" t="s">
        <v>19</v>
      </c>
      <c r="D4032" t="s">
        <v>2459</v>
      </c>
      <c r="E4032" t="s">
        <v>16</v>
      </c>
      <c r="F4032" t="s">
        <v>734</v>
      </c>
      <c r="G4032" t="s">
        <v>217</v>
      </c>
      <c r="H4032" t="s">
        <v>842</v>
      </c>
      <c r="I4032" t="s">
        <v>980</v>
      </c>
      <c r="J4032" t="s">
        <v>981</v>
      </c>
      <c r="K4032" s="4">
        <v>46045</v>
      </c>
      <c r="L4032" s="5">
        <v>0.66238425925925926</v>
      </c>
      <c r="M4032" t="s">
        <v>953</v>
      </c>
      <c r="N4032" s="5">
        <v>2.199074074074074E-4</v>
      </c>
      <c r="O4032" t="s">
        <v>982</v>
      </c>
      <c r="P4032">
        <v>2.4E-2</v>
      </c>
      <c r="Q4032">
        <v>20</v>
      </c>
      <c r="R4032" t="s">
        <v>998</v>
      </c>
      <c r="S4032" t="s">
        <v>987</v>
      </c>
    </row>
    <row r="4033" spans="1:19" x14ac:dyDescent="0.25">
      <c r="A4033" s="54">
        <f>_xlfn.XLOOKUP(B4033,'School Lookup'!D:D,'School Lookup'!F:F,0)</f>
        <v>231471</v>
      </c>
      <c r="B4033" s="54" t="str">
        <f>_xlfn.XLOOKUP(C4033,'School Lookup'!A:A,'School Lookup'!D:D,_xlfn.XLOOKUP(C4033,'School Lookup'!B:B,'School Lookup'!D:D,_xlfn.XLOOKUP(C4033,'School Lookup'!C:C,'School Lookup'!D:D,0)))</f>
        <v>Leys Junior School</v>
      </c>
      <c r="C4033" t="s">
        <v>19</v>
      </c>
      <c r="D4033" t="s">
        <v>1051</v>
      </c>
      <c r="E4033" t="s">
        <v>16</v>
      </c>
      <c r="F4033" t="s">
        <v>734</v>
      </c>
      <c r="G4033" t="s">
        <v>217</v>
      </c>
      <c r="H4033" t="s">
        <v>842</v>
      </c>
      <c r="I4033" t="s">
        <v>980</v>
      </c>
      <c r="J4033" t="s">
        <v>981</v>
      </c>
      <c r="K4033" s="4">
        <v>46045</v>
      </c>
      <c r="L4033" s="5">
        <v>0.74332175925925925</v>
      </c>
      <c r="M4033" t="s">
        <v>953</v>
      </c>
      <c r="N4033" s="5">
        <v>1.1689814814814816E-3</v>
      </c>
      <c r="O4033" t="s">
        <v>982</v>
      </c>
      <c r="P4033">
        <v>0.121</v>
      </c>
      <c r="Q4033">
        <v>20</v>
      </c>
      <c r="R4033" t="s">
        <v>993</v>
      </c>
      <c r="S4033" t="s">
        <v>994</v>
      </c>
    </row>
    <row r="4034" spans="1:19" x14ac:dyDescent="0.25">
      <c r="A4034" s="54">
        <f>_xlfn.XLOOKUP(B4034,'School Lookup'!D:D,'School Lookup'!F:F,0)</f>
        <v>585323</v>
      </c>
      <c r="B4034" s="54" t="str">
        <f>_xlfn.XLOOKUP(C4034,'School Lookup'!A:A,'School Lookup'!D:D,_xlfn.XLOOKUP(C4034,'School Lookup'!B:B,'School Lookup'!D:D,_xlfn.XLOOKUP(C4034,'School Lookup'!C:C,'School Lookup'!D:D,0)))</f>
        <v>Netherseal St Peters CE Controlled Primary School</v>
      </c>
      <c r="C4034" t="s">
        <v>26</v>
      </c>
      <c r="D4034" t="s">
        <v>1035</v>
      </c>
      <c r="E4034" t="s">
        <v>16</v>
      </c>
      <c r="F4034" t="s">
        <v>734</v>
      </c>
      <c r="G4034" t="s">
        <v>131</v>
      </c>
      <c r="H4034" t="s">
        <v>768</v>
      </c>
      <c r="I4034" t="s">
        <v>980</v>
      </c>
      <c r="J4034" t="s">
        <v>981</v>
      </c>
      <c r="K4034" s="4">
        <v>46045</v>
      </c>
      <c r="L4034" s="5">
        <v>0.4051851851851852</v>
      </c>
      <c r="M4034" t="s">
        <v>953</v>
      </c>
      <c r="N4034" s="5">
        <v>6.3657407407407413E-4</v>
      </c>
      <c r="O4034" t="s">
        <v>982</v>
      </c>
      <c r="P4034">
        <v>6.7000000000000004E-2</v>
      </c>
      <c r="Q4034">
        <v>20</v>
      </c>
      <c r="R4034" t="s">
        <v>998</v>
      </c>
      <c r="S4034" t="s">
        <v>987</v>
      </c>
    </row>
    <row r="4035" spans="1:19" x14ac:dyDescent="0.25">
      <c r="A4035" s="54">
        <f>_xlfn.XLOOKUP(B4035,'School Lookup'!D:D,'School Lookup'!F:F,0)</f>
        <v>585323</v>
      </c>
      <c r="B4035" s="54" t="str">
        <f>_xlfn.XLOOKUP(C4035,'School Lookup'!A:A,'School Lookup'!D:D,_xlfn.XLOOKUP(C4035,'School Lookup'!B:B,'School Lookup'!D:D,_xlfn.XLOOKUP(C4035,'School Lookup'!C:C,'School Lookup'!D:D,0)))</f>
        <v>Netherseal St Peters CE Controlled Primary School</v>
      </c>
      <c r="C4035" t="s">
        <v>26</v>
      </c>
      <c r="D4035" t="s">
        <v>2237</v>
      </c>
      <c r="E4035" t="s">
        <v>16</v>
      </c>
      <c r="F4035" t="s">
        <v>734</v>
      </c>
      <c r="G4035" t="s">
        <v>131</v>
      </c>
      <c r="H4035" t="s">
        <v>768</v>
      </c>
      <c r="I4035" t="s">
        <v>980</v>
      </c>
      <c r="J4035" t="s">
        <v>981</v>
      </c>
      <c r="K4035" s="4">
        <v>46045</v>
      </c>
      <c r="L4035" s="5">
        <v>0.522974537037037</v>
      </c>
      <c r="M4035" t="s">
        <v>953</v>
      </c>
      <c r="N4035" s="5">
        <v>3.3333333333333335E-3</v>
      </c>
      <c r="O4035" t="s">
        <v>982</v>
      </c>
      <c r="P4035">
        <v>0.34200000000000003</v>
      </c>
      <c r="Q4035">
        <v>20</v>
      </c>
      <c r="R4035" t="s">
        <v>998</v>
      </c>
      <c r="S4035" t="s">
        <v>987</v>
      </c>
    </row>
    <row r="4036" spans="1:19" x14ac:dyDescent="0.25">
      <c r="A4036" s="54">
        <f>_xlfn.XLOOKUP(B4036,'School Lookup'!D:D,'School Lookup'!F:F,0)</f>
        <v>856243</v>
      </c>
      <c r="B4036" s="54" t="str">
        <f>_xlfn.XLOOKUP(C4036,'School Lookup'!A:A,'School Lookup'!D:D,_xlfn.XLOOKUP(C4036,'School Lookup'!B:B,'School Lookup'!D:D,_xlfn.XLOOKUP(C4036,'School Lookup'!C:C,'School Lookup'!D:D,0)))</f>
        <v>Elton Primary School</v>
      </c>
      <c r="C4036" t="s">
        <v>331</v>
      </c>
      <c r="D4036" t="s">
        <v>1159</v>
      </c>
      <c r="E4036" t="s">
        <v>16</v>
      </c>
      <c r="F4036" t="s">
        <v>734</v>
      </c>
      <c r="G4036" t="s">
        <v>332</v>
      </c>
      <c r="H4036" t="s">
        <v>877</v>
      </c>
      <c r="I4036" t="s">
        <v>958</v>
      </c>
      <c r="J4036" t="s">
        <v>981</v>
      </c>
      <c r="K4036" s="4">
        <v>46045</v>
      </c>
      <c r="L4036" s="5">
        <v>0.58281249999999996</v>
      </c>
      <c r="M4036" t="s">
        <v>953</v>
      </c>
      <c r="N4036" s="5">
        <v>8.773148148148148E-3</v>
      </c>
      <c r="O4036" t="s">
        <v>982</v>
      </c>
      <c r="P4036">
        <v>0</v>
      </c>
      <c r="Q4036">
        <v>20</v>
      </c>
      <c r="R4036" t="s">
        <v>983</v>
      </c>
      <c r="S4036" t="s">
        <v>984</v>
      </c>
    </row>
    <row r="4037" spans="1:19" x14ac:dyDescent="0.25">
      <c r="A4037" s="54">
        <f>_xlfn.XLOOKUP(B4037,'School Lookup'!D:D,'School Lookup'!F:F,0)</f>
        <v>114469</v>
      </c>
      <c r="B4037" s="54" t="str">
        <f>_xlfn.XLOOKUP(C4037,'School Lookup'!A:A,'School Lookup'!D:D,_xlfn.XLOOKUP(C4037,'School Lookup'!B:B,'School Lookup'!D:D,_xlfn.XLOOKUP(C4037,'School Lookup'!C:C,'School Lookup'!D:D,0)))</f>
        <v>Thornsett Primary School</v>
      </c>
      <c r="C4037" t="s">
        <v>20</v>
      </c>
      <c r="D4037" t="s">
        <v>2460</v>
      </c>
      <c r="E4037" t="s">
        <v>16</v>
      </c>
      <c r="F4037" t="s">
        <v>734</v>
      </c>
      <c r="G4037" t="s">
        <v>224</v>
      </c>
      <c r="H4037" t="s">
        <v>222</v>
      </c>
      <c r="I4037" t="s">
        <v>980</v>
      </c>
      <c r="J4037" t="s">
        <v>981</v>
      </c>
      <c r="K4037" s="4">
        <v>46048</v>
      </c>
      <c r="L4037" s="5">
        <v>0.6393981481481481</v>
      </c>
      <c r="M4037" t="s">
        <v>953</v>
      </c>
      <c r="N4037" s="5">
        <v>3.4722222222222224E-4</v>
      </c>
      <c r="O4037" t="s">
        <v>982</v>
      </c>
      <c r="P4037">
        <v>3.6999999999999998E-2</v>
      </c>
      <c r="Q4037">
        <v>20</v>
      </c>
      <c r="R4037" t="s">
        <v>998</v>
      </c>
      <c r="S4037" t="s">
        <v>987</v>
      </c>
    </row>
    <row r="4038" spans="1:19" x14ac:dyDescent="0.25">
      <c r="A4038" s="54">
        <f>_xlfn.XLOOKUP(B4038,'School Lookup'!D:D,'School Lookup'!F:F,0)</f>
        <v>114469</v>
      </c>
      <c r="B4038" s="54" t="str">
        <f>_xlfn.XLOOKUP(C4038,'School Lookup'!A:A,'School Lookup'!D:D,_xlfn.XLOOKUP(C4038,'School Lookup'!B:B,'School Lookup'!D:D,_xlfn.XLOOKUP(C4038,'School Lookup'!C:C,'School Lookup'!D:D,0)))</f>
        <v>Thornsett Primary School</v>
      </c>
      <c r="C4038" t="s">
        <v>20</v>
      </c>
      <c r="D4038" t="s">
        <v>2238</v>
      </c>
      <c r="E4038" t="s">
        <v>16</v>
      </c>
      <c r="F4038" t="s">
        <v>734</v>
      </c>
      <c r="G4038" t="s">
        <v>224</v>
      </c>
      <c r="H4038" t="s">
        <v>222</v>
      </c>
      <c r="I4038" t="s">
        <v>980</v>
      </c>
      <c r="J4038" t="s">
        <v>981</v>
      </c>
      <c r="K4038" s="4">
        <v>46048</v>
      </c>
      <c r="L4038" s="5">
        <v>0.64059027777777777</v>
      </c>
      <c r="M4038" t="s">
        <v>953</v>
      </c>
      <c r="N4038" s="5">
        <v>4.1666666666666669E-4</v>
      </c>
      <c r="O4038" t="s">
        <v>982</v>
      </c>
      <c r="P4038">
        <v>9.2999999999999999E-2</v>
      </c>
      <c r="Q4038">
        <v>20</v>
      </c>
      <c r="R4038" t="s">
        <v>989</v>
      </c>
      <c r="S4038" t="s">
        <v>990</v>
      </c>
    </row>
    <row r="4039" spans="1:19" x14ac:dyDescent="0.25">
      <c r="A4039" s="54">
        <f>_xlfn.XLOOKUP(B4039,'School Lookup'!D:D,'School Lookup'!F:F,0)</f>
        <v>114469</v>
      </c>
      <c r="B4039" s="54" t="str">
        <f>_xlfn.XLOOKUP(C4039,'School Lookup'!A:A,'School Lookup'!D:D,_xlfn.XLOOKUP(C4039,'School Lookup'!B:B,'School Lookup'!D:D,_xlfn.XLOOKUP(C4039,'School Lookup'!C:C,'School Lookup'!D:D,0)))</f>
        <v>Thornsett Primary School</v>
      </c>
      <c r="C4039" t="s">
        <v>20</v>
      </c>
      <c r="D4039" t="s">
        <v>2461</v>
      </c>
      <c r="E4039" t="s">
        <v>16</v>
      </c>
      <c r="F4039" t="s">
        <v>734</v>
      </c>
      <c r="G4039" t="s">
        <v>224</v>
      </c>
      <c r="H4039" t="s">
        <v>222</v>
      </c>
      <c r="I4039" t="s">
        <v>980</v>
      </c>
      <c r="J4039" t="s">
        <v>981</v>
      </c>
      <c r="K4039" s="4">
        <v>46048</v>
      </c>
      <c r="L4039" s="5">
        <v>0.65486111111111112</v>
      </c>
      <c r="M4039" t="s">
        <v>953</v>
      </c>
      <c r="N4039" s="5">
        <v>1.736111111111111E-3</v>
      </c>
      <c r="O4039" t="s">
        <v>982</v>
      </c>
      <c r="P4039">
        <v>0.17899999999999999</v>
      </c>
      <c r="Q4039">
        <v>20</v>
      </c>
      <c r="R4039" t="s">
        <v>983</v>
      </c>
      <c r="S4039" t="s">
        <v>984</v>
      </c>
    </row>
    <row r="4040" spans="1:19" x14ac:dyDescent="0.25">
      <c r="A4040" s="54">
        <f>_xlfn.XLOOKUP(B4040,'School Lookup'!D:D,'School Lookup'!F:F,0)</f>
        <v>114469</v>
      </c>
      <c r="B4040" s="54" t="str">
        <f>_xlfn.XLOOKUP(C4040,'School Lookup'!A:A,'School Lookup'!D:D,_xlfn.XLOOKUP(C4040,'School Lookup'!B:B,'School Lookup'!D:D,_xlfn.XLOOKUP(C4040,'School Lookup'!C:C,'School Lookup'!D:D,0)))</f>
        <v>Thornsett Primary School</v>
      </c>
      <c r="C4040" t="s">
        <v>20</v>
      </c>
      <c r="D4040" t="s">
        <v>1346</v>
      </c>
      <c r="E4040" t="s">
        <v>16</v>
      </c>
      <c r="F4040" t="s">
        <v>734</v>
      </c>
      <c r="G4040" t="s">
        <v>224</v>
      </c>
      <c r="H4040" t="s">
        <v>222</v>
      </c>
      <c r="I4040" t="s">
        <v>980</v>
      </c>
      <c r="J4040" t="s">
        <v>981</v>
      </c>
      <c r="K4040" s="4">
        <v>46048</v>
      </c>
      <c r="L4040" s="5">
        <v>0.68070601851851853</v>
      </c>
      <c r="M4040" t="s">
        <v>953</v>
      </c>
      <c r="N4040" s="5">
        <v>1.1226851851851851E-3</v>
      </c>
      <c r="O4040" t="s">
        <v>982</v>
      </c>
      <c r="P4040">
        <v>0.11600000000000001</v>
      </c>
      <c r="Q4040">
        <v>20</v>
      </c>
      <c r="R4040" t="s">
        <v>983</v>
      </c>
      <c r="S4040" t="s">
        <v>984</v>
      </c>
    </row>
    <row r="4041" spans="1:19" x14ac:dyDescent="0.25">
      <c r="A4041" s="54">
        <f>_xlfn.XLOOKUP(B4041,'School Lookup'!D:D,'School Lookup'!F:F,0)</f>
        <v>114469</v>
      </c>
      <c r="B4041" s="54" t="str">
        <f>_xlfn.XLOOKUP(C4041,'School Lookup'!A:A,'School Lookup'!D:D,_xlfn.XLOOKUP(C4041,'School Lookup'!B:B,'School Lookup'!D:D,_xlfn.XLOOKUP(C4041,'School Lookup'!C:C,'School Lookup'!D:D,0)))</f>
        <v>Thornsett Primary School</v>
      </c>
      <c r="C4041" t="s">
        <v>20</v>
      </c>
      <c r="D4041" t="s">
        <v>1485</v>
      </c>
      <c r="E4041" t="s">
        <v>16</v>
      </c>
      <c r="F4041" t="s">
        <v>734</v>
      </c>
      <c r="G4041" t="s">
        <v>224</v>
      </c>
      <c r="H4041" t="s">
        <v>222</v>
      </c>
      <c r="I4041" t="s">
        <v>980</v>
      </c>
      <c r="J4041" t="s">
        <v>981</v>
      </c>
      <c r="K4041" s="4">
        <v>46048</v>
      </c>
      <c r="L4041" s="5">
        <v>0.42496527777777776</v>
      </c>
      <c r="M4041" t="s">
        <v>953</v>
      </c>
      <c r="N4041" s="5">
        <v>3.2407407407407406E-4</v>
      </c>
      <c r="O4041" t="s">
        <v>982</v>
      </c>
      <c r="P4041">
        <v>3.5000000000000003E-2</v>
      </c>
      <c r="Q4041">
        <v>20</v>
      </c>
      <c r="R4041" t="s">
        <v>983</v>
      </c>
      <c r="S4041" t="s">
        <v>984</v>
      </c>
    </row>
    <row r="4042" spans="1:19" x14ac:dyDescent="0.25">
      <c r="A4042" s="54">
        <f>_xlfn.XLOOKUP(B4042,'School Lookup'!D:D,'School Lookup'!F:F,0)</f>
        <v>114469</v>
      </c>
      <c r="B4042" s="54" t="str">
        <f>_xlfn.XLOOKUP(C4042,'School Lookup'!A:A,'School Lookup'!D:D,_xlfn.XLOOKUP(C4042,'School Lookup'!B:B,'School Lookup'!D:D,_xlfn.XLOOKUP(C4042,'School Lookup'!C:C,'School Lookup'!D:D,0)))</f>
        <v>Thornsett Primary School</v>
      </c>
      <c r="C4042" t="s">
        <v>20</v>
      </c>
      <c r="D4042" t="s">
        <v>2462</v>
      </c>
      <c r="E4042" t="s">
        <v>16</v>
      </c>
      <c r="F4042" t="s">
        <v>734</v>
      </c>
      <c r="G4042" t="s">
        <v>224</v>
      </c>
      <c r="H4042" t="s">
        <v>222</v>
      </c>
      <c r="I4042" t="s">
        <v>980</v>
      </c>
      <c r="J4042" t="s">
        <v>981</v>
      </c>
      <c r="K4042" s="4">
        <v>46048</v>
      </c>
      <c r="L4042" s="5">
        <v>0.42766203703703703</v>
      </c>
      <c r="M4042" t="s">
        <v>953</v>
      </c>
      <c r="N4042" s="5">
        <v>1.1689814814814816E-3</v>
      </c>
      <c r="O4042" t="s">
        <v>982</v>
      </c>
      <c r="P4042">
        <v>0.121</v>
      </c>
      <c r="Q4042">
        <v>20</v>
      </c>
      <c r="R4042" t="s">
        <v>998</v>
      </c>
      <c r="S4042" t="s">
        <v>987</v>
      </c>
    </row>
    <row r="4043" spans="1:19" x14ac:dyDescent="0.25">
      <c r="A4043" s="54">
        <f>_xlfn.XLOOKUP(B4043,'School Lookup'!D:D,'School Lookup'!F:F,0)</f>
        <v>114469</v>
      </c>
      <c r="B4043" s="54" t="str">
        <f>_xlfn.XLOOKUP(C4043,'School Lookup'!A:A,'School Lookup'!D:D,_xlfn.XLOOKUP(C4043,'School Lookup'!B:B,'School Lookup'!D:D,_xlfn.XLOOKUP(C4043,'School Lookup'!C:C,'School Lookup'!D:D,0)))</f>
        <v>Thornsett Primary School</v>
      </c>
      <c r="C4043" t="s">
        <v>20</v>
      </c>
      <c r="D4043" t="s">
        <v>1761</v>
      </c>
      <c r="E4043" t="s">
        <v>16</v>
      </c>
      <c r="F4043" t="s">
        <v>734</v>
      </c>
      <c r="G4043" t="s">
        <v>224</v>
      </c>
      <c r="H4043" t="s">
        <v>222</v>
      </c>
      <c r="I4043" t="s">
        <v>980</v>
      </c>
      <c r="J4043" t="s">
        <v>981</v>
      </c>
      <c r="K4043" s="4">
        <v>46048</v>
      </c>
      <c r="L4043" s="5">
        <v>0.43146990740740743</v>
      </c>
      <c r="M4043" t="s">
        <v>953</v>
      </c>
      <c r="N4043" s="5">
        <v>3.3564814814814812E-4</v>
      </c>
      <c r="O4043" t="s">
        <v>982</v>
      </c>
      <c r="P4043">
        <v>3.5999999999999997E-2</v>
      </c>
      <c r="Q4043">
        <v>20</v>
      </c>
      <c r="R4043" t="s">
        <v>983</v>
      </c>
      <c r="S4043" t="s">
        <v>984</v>
      </c>
    </row>
    <row r="4044" spans="1:19" x14ac:dyDescent="0.25">
      <c r="A4044" s="54">
        <f>_xlfn.XLOOKUP(B4044,'School Lookup'!D:D,'School Lookup'!F:F,0)</f>
        <v>114469</v>
      </c>
      <c r="B4044" s="54" t="str">
        <f>_xlfn.XLOOKUP(C4044,'School Lookup'!A:A,'School Lookup'!D:D,_xlfn.XLOOKUP(C4044,'School Lookup'!B:B,'School Lookup'!D:D,_xlfn.XLOOKUP(C4044,'School Lookup'!C:C,'School Lookup'!D:D,0)))</f>
        <v>Thornsett Primary School</v>
      </c>
      <c r="C4044" t="s">
        <v>20</v>
      </c>
      <c r="D4044" t="s">
        <v>1561</v>
      </c>
      <c r="E4044" t="s">
        <v>16</v>
      </c>
      <c r="F4044" t="s">
        <v>734</v>
      </c>
      <c r="G4044" t="s">
        <v>224</v>
      </c>
      <c r="H4044" t="s">
        <v>222</v>
      </c>
      <c r="I4044" t="s">
        <v>980</v>
      </c>
      <c r="J4044" t="s">
        <v>981</v>
      </c>
      <c r="K4044" s="4">
        <v>46048</v>
      </c>
      <c r="L4044" s="5">
        <v>0.46143518518518517</v>
      </c>
      <c r="M4044" t="s">
        <v>953</v>
      </c>
      <c r="N4044" s="5">
        <v>1.3657407407407407E-3</v>
      </c>
      <c r="O4044" t="s">
        <v>982</v>
      </c>
      <c r="P4044">
        <v>0.14099999999999999</v>
      </c>
      <c r="Q4044">
        <v>20</v>
      </c>
      <c r="R4044" t="s">
        <v>998</v>
      </c>
      <c r="S4044" t="s">
        <v>987</v>
      </c>
    </row>
    <row r="4045" spans="1:19" x14ac:dyDescent="0.25">
      <c r="A4045" s="54">
        <f>_xlfn.XLOOKUP(B4045,'School Lookup'!D:D,'School Lookup'!F:F,0)</f>
        <v>114469</v>
      </c>
      <c r="B4045" s="54" t="str">
        <f>_xlfn.XLOOKUP(C4045,'School Lookup'!A:A,'School Lookup'!D:D,_xlfn.XLOOKUP(C4045,'School Lookup'!B:B,'School Lookup'!D:D,_xlfn.XLOOKUP(C4045,'School Lookup'!C:C,'School Lookup'!D:D,0)))</f>
        <v>Thornsett Primary School</v>
      </c>
      <c r="C4045" t="s">
        <v>20</v>
      </c>
      <c r="D4045" t="s">
        <v>2463</v>
      </c>
      <c r="E4045" t="s">
        <v>16</v>
      </c>
      <c r="F4045" t="s">
        <v>734</v>
      </c>
      <c r="G4045" t="s">
        <v>224</v>
      </c>
      <c r="H4045" t="s">
        <v>222</v>
      </c>
      <c r="I4045" t="s">
        <v>980</v>
      </c>
      <c r="J4045" t="s">
        <v>967</v>
      </c>
      <c r="K4045" s="4">
        <v>46048</v>
      </c>
      <c r="L4045" s="5">
        <v>0.5040972222222222</v>
      </c>
      <c r="M4045" t="s">
        <v>953</v>
      </c>
      <c r="N4045" s="5">
        <v>6.134259259259259E-4</v>
      </c>
      <c r="O4045" t="s">
        <v>968</v>
      </c>
      <c r="P4045">
        <v>2.1999999999999999E-2</v>
      </c>
      <c r="Q4045">
        <v>20</v>
      </c>
      <c r="R4045" t="s">
        <v>1171</v>
      </c>
      <c r="S4045" t="s">
        <v>966</v>
      </c>
    </row>
    <row r="4046" spans="1:19" x14ac:dyDescent="0.25">
      <c r="A4046" s="54">
        <f>_xlfn.XLOOKUP(B4046,'School Lookup'!D:D,'School Lookup'!F:F,0)</f>
        <v>114469</v>
      </c>
      <c r="B4046" s="54" t="str">
        <f>_xlfn.XLOOKUP(C4046,'School Lookup'!A:A,'School Lookup'!D:D,_xlfn.XLOOKUP(C4046,'School Lookup'!B:B,'School Lookup'!D:D,_xlfn.XLOOKUP(C4046,'School Lookup'!C:C,'School Lookup'!D:D,0)))</f>
        <v>Thornsett Primary School</v>
      </c>
      <c r="C4046" t="s">
        <v>20</v>
      </c>
      <c r="D4046" t="s">
        <v>2464</v>
      </c>
      <c r="E4046" t="s">
        <v>16</v>
      </c>
      <c r="F4046" t="s">
        <v>734</v>
      </c>
      <c r="G4046" t="s">
        <v>224</v>
      </c>
      <c r="H4046" t="s">
        <v>222</v>
      </c>
      <c r="I4046" t="s">
        <v>980</v>
      </c>
      <c r="J4046" t="s">
        <v>967</v>
      </c>
      <c r="K4046" s="4">
        <v>46048</v>
      </c>
      <c r="L4046" s="5">
        <v>0.58719907407407412</v>
      </c>
      <c r="M4046" t="s">
        <v>953</v>
      </c>
      <c r="N4046" s="5">
        <v>4.0740740740740737E-3</v>
      </c>
      <c r="O4046" t="s">
        <v>968</v>
      </c>
      <c r="P4046">
        <v>0.05</v>
      </c>
      <c r="Q4046">
        <v>20</v>
      </c>
      <c r="R4046" t="s">
        <v>1204</v>
      </c>
      <c r="S4046" t="s">
        <v>966</v>
      </c>
    </row>
    <row r="4047" spans="1:19" x14ac:dyDescent="0.25">
      <c r="A4047" s="54">
        <f>_xlfn.XLOOKUP(B4047,'School Lookup'!D:D,'School Lookup'!F:F,0)</f>
        <v>114469</v>
      </c>
      <c r="B4047" s="54" t="str">
        <f>_xlfn.XLOOKUP(C4047,'School Lookup'!A:A,'School Lookup'!D:D,_xlfn.XLOOKUP(C4047,'School Lookup'!B:B,'School Lookup'!D:D,_xlfn.XLOOKUP(C4047,'School Lookup'!C:C,'School Lookup'!D:D,0)))</f>
        <v>Thornsett Primary School</v>
      </c>
      <c r="C4047" t="s">
        <v>20</v>
      </c>
      <c r="D4047" t="s">
        <v>2464</v>
      </c>
      <c r="E4047" t="s">
        <v>16</v>
      </c>
      <c r="F4047" t="s">
        <v>734</v>
      </c>
      <c r="G4047" t="s">
        <v>224</v>
      </c>
      <c r="H4047" t="s">
        <v>222</v>
      </c>
      <c r="I4047" t="s">
        <v>980</v>
      </c>
      <c r="J4047" t="s">
        <v>967</v>
      </c>
      <c r="K4047" s="4">
        <v>46048</v>
      </c>
      <c r="L4047" s="5">
        <v>0.61799768518518516</v>
      </c>
      <c r="M4047" t="s">
        <v>953</v>
      </c>
      <c r="N4047" s="5">
        <v>3.4722222222222222E-5</v>
      </c>
      <c r="O4047" t="s">
        <v>968</v>
      </c>
      <c r="P4047">
        <v>2.1999999999999999E-2</v>
      </c>
      <c r="Q4047">
        <v>20</v>
      </c>
      <c r="R4047" t="s">
        <v>1204</v>
      </c>
      <c r="S4047" t="s">
        <v>966</v>
      </c>
    </row>
    <row r="4048" spans="1:19" x14ac:dyDescent="0.25">
      <c r="A4048" s="54">
        <f>_xlfn.XLOOKUP(B4048,'School Lookup'!D:D,'School Lookup'!F:F,0)</f>
        <v>114469</v>
      </c>
      <c r="B4048" s="54" t="str">
        <f>_xlfn.XLOOKUP(C4048,'School Lookup'!A:A,'School Lookup'!D:D,_xlfn.XLOOKUP(C4048,'School Lookup'!B:B,'School Lookup'!D:D,_xlfn.XLOOKUP(C4048,'School Lookup'!C:C,'School Lookup'!D:D,0)))</f>
        <v>Thornsett Primary School</v>
      </c>
      <c r="C4048" t="s">
        <v>20</v>
      </c>
      <c r="D4048" t="s">
        <v>1539</v>
      </c>
      <c r="E4048" t="s">
        <v>16</v>
      </c>
      <c r="F4048" t="s">
        <v>734</v>
      </c>
      <c r="G4048" t="s">
        <v>224</v>
      </c>
      <c r="H4048" t="s">
        <v>222</v>
      </c>
      <c r="I4048" t="s">
        <v>980</v>
      </c>
      <c r="J4048" t="s">
        <v>959</v>
      </c>
      <c r="K4048" s="4">
        <v>46048</v>
      </c>
      <c r="L4048" s="5">
        <v>0.47949074074074072</v>
      </c>
      <c r="M4048" t="s">
        <v>953</v>
      </c>
      <c r="N4048" s="5">
        <v>3.5300925925925925E-3</v>
      </c>
      <c r="O4048" t="s">
        <v>1023</v>
      </c>
      <c r="P4048">
        <v>4.3999999999999997E-2</v>
      </c>
      <c r="Q4048">
        <v>20</v>
      </c>
      <c r="R4048" t="s">
        <v>978</v>
      </c>
      <c r="S4048" t="s">
        <v>966</v>
      </c>
    </row>
    <row r="4049" spans="1:19" x14ac:dyDescent="0.25">
      <c r="A4049" s="54">
        <f>_xlfn.XLOOKUP(B4049,'School Lookup'!D:D,'School Lookup'!F:F,0)</f>
        <v>114469</v>
      </c>
      <c r="B4049" s="54" t="str">
        <f>_xlfn.XLOOKUP(C4049,'School Lookup'!A:A,'School Lookup'!D:D,_xlfn.XLOOKUP(C4049,'School Lookup'!B:B,'School Lookup'!D:D,_xlfn.XLOOKUP(C4049,'School Lookup'!C:C,'School Lookup'!D:D,0)))</f>
        <v>Thornsett Primary School</v>
      </c>
      <c r="C4049" t="s">
        <v>20</v>
      </c>
      <c r="D4049" t="s">
        <v>2465</v>
      </c>
      <c r="E4049" t="s">
        <v>16</v>
      </c>
      <c r="F4049" t="s">
        <v>734</v>
      </c>
      <c r="G4049" t="s">
        <v>224</v>
      </c>
      <c r="H4049" t="s">
        <v>222</v>
      </c>
      <c r="I4049" t="s">
        <v>980</v>
      </c>
      <c r="J4049" t="s">
        <v>959</v>
      </c>
      <c r="K4049" s="4">
        <v>46048</v>
      </c>
      <c r="L4049" s="5">
        <v>0.49487268518518518</v>
      </c>
      <c r="M4049" t="s">
        <v>953</v>
      </c>
      <c r="N4049" s="5">
        <v>6.1921296296296299E-3</v>
      </c>
      <c r="O4049" t="s">
        <v>1023</v>
      </c>
      <c r="P4049">
        <v>7.5999999999999998E-2</v>
      </c>
      <c r="Q4049">
        <v>20</v>
      </c>
      <c r="R4049" t="s">
        <v>978</v>
      </c>
      <c r="S4049" t="s">
        <v>966</v>
      </c>
    </row>
    <row r="4050" spans="1:19" x14ac:dyDescent="0.25">
      <c r="A4050" s="54">
        <f>_xlfn.XLOOKUP(B4050,'School Lookup'!D:D,'School Lookup'!F:F,0)</f>
        <v>114469</v>
      </c>
      <c r="B4050" s="54" t="str">
        <f>_xlfn.XLOOKUP(C4050,'School Lookup'!A:A,'School Lookup'!D:D,_xlfn.XLOOKUP(C4050,'School Lookup'!B:B,'School Lookup'!D:D,_xlfn.XLOOKUP(C4050,'School Lookup'!C:C,'School Lookup'!D:D,0)))</f>
        <v>Thornsett Primary School</v>
      </c>
      <c r="C4050" t="s">
        <v>20</v>
      </c>
      <c r="D4050" t="s">
        <v>2466</v>
      </c>
      <c r="E4050" t="s">
        <v>16</v>
      </c>
      <c r="F4050" t="s">
        <v>734</v>
      </c>
      <c r="G4050" t="s">
        <v>224</v>
      </c>
      <c r="H4050" t="s">
        <v>222</v>
      </c>
      <c r="I4050" t="s">
        <v>980</v>
      </c>
      <c r="J4050" t="s">
        <v>959</v>
      </c>
      <c r="K4050" s="4">
        <v>46048</v>
      </c>
      <c r="L4050" s="5">
        <v>0.55180555555555555</v>
      </c>
      <c r="M4050" t="s">
        <v>953</v>
      </c>
      <c r="N4050" s="5">
        <v>1.2037037037037038E-3</v>
      </c>
      <c r="O4050" t="s">
        <v>1023</v>
      </c>
      <c r="P4050">
        <v>2.1999999999999999E-2</v>
      </c>
      <c r="Q4050">
        <v>20</v>
      </c>
      <c r="R4050" t="s">
        <v>2467</v>
      </c>
      <c r="S4050" t="s">
        <v>966</v>
      </c>
    </row>
    <row r="4051" spans="1:19" x14ac:dyDescent="0.25">
      <c r="A4051" s="54">
        <f>_xlfn.XLOOKUP(B4051,'School Lookup'!D:D,'School Lookup'!F:F,0)</f>
        <v>114469</v>
      </c>
      <c r="B4051" s="54" t="str">
        <f>_xlfn.XLOOKUP(C4051,'School Lookup'!A:A,'School Lookup'!D:D,_xlfn.XLOOKUP(C4051,'School Lookup'!B:B,'School Lookup'!D:D,_xlfn.XLOOKUP(C4051,'School Lookup'!C:C,'School Lookup'!D:D,0)))</f>
        <v>Thornsett Primary School</v>
      </c>
      <c r="C4051" t="s">
        <v>20</v>
      </c>
      <c r="D4051" t="s">
        <v>2466</v>
      </c>
      <c r="E4051" t="s">
        <v>16</v>
      </c>
      <c r="F4051" t="s">
        <v>734</v>
      </c>
      <c r="G4051" t="s">
        <v>224</v>
      </c>
      <c r="H4051" t="s">
        <v>222</v>
      </c>
      <c r="I4051" t="s">
        <v>980</v>
      </c>
      <c r="J4051" t="s">
        <v>959</v>
      </c>
      <c r="K4051" s="4">
        <v>46048</v>
      </c>
      <c r="L4051" s="5">
        <v>0.55312499999999998</v>
      </c>
      <c r="M4051" t="s">
        <v>953</v>
      </c>
      <c r="N4051" s="5">
        <v>1.736111111111111E-3</v>
      </c>
      <c r="O4051" t="s">
        <v>1023</v>
      </c>
      <c r="P4051">
        <v>2.1999999999999999E-2</v>
      </c>
      <c r="Q4051">
        <v>20</v>
      </c>
      <c r="R4051" t="s">
        <v>2467</v>
      </c>
      <c r="S4051" t="s">
        <v>966</v>
      </c>
    </row>
    <row r="4052" spans="1:19" x14ac:dyDescent="0.25">
      <c r="A4052" s="54">
        <f>_xlfn.XLOOKUP(B4052,'School Lookup'!D:D,'School Lookup'!F:F,0)</f>
        <v>114469</v>
      </c>
      <c r="B4052" s="54" t="str">
        <f>_xlfn.XLOOKUP(C4052,'School Lookup'!A:A,'School Lookup'!D:D,_xlfn.XLOOKUP(C4052,'School Lookup'!B:B,'School Lookup'!D:D,_xlfn.XLOOKUP(C4052,'School Lookup'!C:C,'School Lookup'!D:D,0)))</f>
        <v>Thornsett Primary School</v>
      </c>
      <c r="C4052" t="s">
        <v>20</v>
      </c>
      <c r="D4052" t="s">
        <v>2466</v>
      </c>
      <c r="E4052" t="s">
        <v>16</v>
      </c>
      <c r="F4052" t="s">
        <v>734</v>
      </c>
      <c r="G4052" t="s">
        <v>224</v>
      </c>
      <c r="H4052" t="s">
        <v>222</v>
      </c>
      <c r="I4052" t="s">
        <v>980</v>
      </c>
      <c r="J4052" t="s">
        <v>959</v>
      </c>
      <c r="K4052" s="4">
        <v>46048</v>
      </c>
      <c r="L4052" s="5">
        <v>0.55678240740740736</v>
      </c>
      <c r="M4052" t="s">
        <v>953</v>
      </c>
      <c r="N4052" s="5">
        <v>9.0509259259259258E-3</v>
      </c>
      <c r="O4052" t="s">
        <v>1023</v>
      </c>
      <c r="P4052">
        <v>0.111</v>
      </c>
      <c r="Q4052">
        <v>20</v>
      </c>
      <c r="R4052" t="s">
        <v>2467</v>
      </c>
      <c r="S4052" t="s">
        <v>966</v>
      </c>
    </row>
    <row r="4053" spans="1:19" x14ac:dyDescent="0.25">
      <c r="A4053" s="54">
        <f>_xlfn.XLOOKUP(B4053,'School Lookup'!D:D,'School Lookup'!F:F,0)</f>
        <v>114469</v>
      </c>
      <c r="B4053" s="54" t="str">
        <f>_xlfn.XLOOKUP(C4053,'School Lookup'!A:A,'School Lookup'!D:D,_xlfn.XLOOKUP(C4053,'School Lookup'!B:B,'School Lookup'!D:D,_xlfn.XLOOKUP(C4053,'School Lookup'!C:C,'School Lookup'!D:D,0)))</f>
        <v>Thornsett Primary School</v>
      </c>
      <c r="C4053" t="s">
        <v>20</v>
      </c>
      <c r="D4053" t="s">
        <v>2468</v>
      </c>
      <c r="E4053" t="s">
        <v>16</v>
      </c>
      <c r="F4053" t="s">
        <v>734</v>
      </c>
      <c r="G4053" t="s">
        <v>224</v>
      </c>
      <c r="H4053" t="s">
        <v>222</v>
      </c>
      <c r="I4053" t="s">
        <v>980</v>
      </c>
      <c r="J4053" t="s">
        <v>959</v>
      </c>
      <c r="K4053" s="4">
        <v>46048</v>
      </c>
      <c r="L4053" s="5">
        <v>0.61307870370370365</v>
      </c>
      <c r="M4053" t="s">
        <v>953</v>
      </c>
      <c r="N4053" s="5">
        <v>1.0069444444444444E-3</v>
      </c>
      <c r="O4053" t="s">
        <v>1023</v>
      </c>
      <c r="P4053">
        <v>2.1999999999999999E-2</v>
      </c>
      <c r="Q4053">
        <v>20</v>
      </c>
      <c r="R4053" t="s">
        <v>1246</v>
      </c>
      <c r="S4053" t="s">
        <v>966</v>
      </c>
    </row>
    <row r="4054" spans="1:19" x14ac:dyDescent="0.25">
      <c r="A4054" s="54">
        <f>_xlfn.XLOOKUP(B4054,'School Lookup'!D:D,'School Lookup'!F:F,0)</f>
        <v>114469</v>
      </c>
      <c r="B4054" s="54" t="str">
        <f>_xlfn.XLOOKUP(C4054,'School Lookup'!A:A,'School Lookup'!D:D,_xlfn.XLOOKUP(C4054,'School Lookup'!B:B,'School Lookup'!D:D,_xlfn.XLOOKUP(C4054,'School Lookup'!C:C,'School Lookup'!D:D,0)))</f>
        <v>Thornsett Primary School</v>
      </c>
      <c r="C4054" t="s">
        <v>20</v>
      </c>
      <c r="D4054" t="s">
        <v>1190</v>
      </c>
      <c r="E4054" t="s">
        <v>16</v>
      </c>
      <c r="F4054" t="s">
        <v>734</v>
      </c>
      <c r="G4054" t="s">
        <v>224</v>
      </c>
      <c r="H4054" t="s">
        <v>222</v>
      </c>
      <c r="I4054" t="s">
        <v>980</v>
      </c>
      <c r="J4054" t="s">
        <v>959</v>
      </c>
      <c r="K4054" s="4">
        <v>46048</v>
      </c>
      <c r="L4054" s="5">
        <v>0.61719907407407404</v>
      </c>
      <c r="M4054" t="s">
        <v>953</v>
      </c>
      <c r="N4054" s="5">
        <v>4.3981481481481481E-4</v>
      </c>
      <c r="O4054" t="s">
        <v>1023</v>
      </c>
      <c r="P4054">
        <v>2.1999999999999999E-2</v>
      </c>
      <c r="Q4054">
        <v>20</v>
      </c>
      <c r="R4054" t="s">
        <v>978</v>
      </c>
      <c r="S4054" t="s">
        <v>966</v>
      </c>
    </row>
    <row r="4055" spans="1:19" x14ac:dyDescent="0.25">
      <c r="A4055" s="54">
        <f>_xlfn.XLOOKUP(B4055,'School Lookup'!D:D,'School Lookup'!F:F,0)</f>
        <v>114469</v>
      </c>
      <c r="B4055" s="54" t="str">
        <f>_xlfn.XLOOKUP(C4055,'School Lookup'!A:A,'School Lookup'!D:D,_xlfn.XLOOKUP(C4055,'School Lookup'!B:B,'School Lookup'!D:D,_xlfn.XLOOKUP(C4055,'School Lookup'!C:C,'School Lookup'!D:D,0)))</f>
        <v>Thornsett Primary School</v>
      </c>
      <c r="C4055" t="s">
        <v>20</v>
      </c>
      <c r="D4055" t="s">
        <v>2468</v>
      </c>
      <c r="E4055" t="s">
        <v>16</v>
      </c>
      <c r="F4055" t="s">
        <v>734</v>
      </c>
      <c r="G4055" t="s">
        <v>224</v>
      </c>
      <c r="H4055" t="s">
        <v>222</v>
      </c>
      <c r="I4055" t="s">
        <v>980</v>
      </c>
      <c r="J4055" t="s">
        <v>959</v>
      </c>
      <c r="K4055" s="4">
        <v>46048</v>
      </c>
      <c r="L4055" s="5">
        <v>0.61868055555555557</v>
      </c>
      <c r="M4055" t="s">
        <v>953</v>
      </c>
      <c r="N4055" s="5">
        <v>3.1828703703703702E-3</v>
      </c>
      <c r="O4055" t="s">
        <v>1023</v>
      </c>
      <c r="P4055">
        <v>0.04</v>
      </c>
      <c r="Q4055">
        <v>20</v>
      </c>
      <c r="R4055" t="s">
        <v>1246</v>
      </c>
      <c r="S4055" t="s">
        <v>966</v>
      </c>
    </row>
    <row r="4056" spans="1:19" x14ac:dyDescent="0.25">
      <c r="A4056" s="54">
        <f>_xlfn.XLOOKUP(B4056,'School Lookup'!D:D,'School Lookup'!F:F,0)</f>
        <v>114469</v>
      </c>
      <c r="B4056" s="54" t="str">
        <f>_xlfn.XLOOKUP(C4056,'School Lookup'!A:A,'School Lookup'!D:D,_xlfn.XLOOKUP(C4056,'School Lookup'!B:B,'School Lookup'!D:D,_xlfn.XLOOKUP(C4056,'School Lookup'!C:C,'School Lookup'!D:D,0)))</f>
        <v>Thornsett Primary School</v>
      </c>
      <c r="C4056" t="s">
        <v>20</v>
      </c>
      <c r="D4056" t="s">
        <v>2239</v>
      </c>
      <c r="E4056" t="s">
        <v>16</v>
      </c>
      <c r="F4056" t="s">
        <v>734</v>
      </c>
      <c r="G4056" t="s">
        <v>224</v>
      </c>
      <c r="H4056" t="s">
        <v>222</v>
      </c>
      <c r="I4056" t="s">
        <v>980</v>
      </c>
      <c r="J4056" t="s">
        <v>981</v>
      </c>
      <c r="K4056" s="4">
        <v>46048</v>
      </c>
      <c r="L4056" s="5">
        <v>0.36258101851851854</v>
      </c>
      <c r="M4056" t="s">
        <v>953</v>
      </c>
      <c r="N4056" s="5">
        <v>8.9120370370370373E-4</v>
      </c>
      <c r="O4056" t="s">
        <v>982</v>
      </c>
      <c r="P4056">
        <v>9.2999999999999999E-2</v>
      </c>
      <c r="Q4056">
        <v>20</v>
      </c>
      <c r="R4056" t="s">
        <v>998</v>
      </c>
      <c r="S4056" t="s">
        <v>987</v>
      </c>
    </row>
    <row r="4057" spans="1:19" x14ac:dyDescent="0.25">
      <c r="A4057" s="54">
        <f>_xlfn.XLOOKUP(B4057,'School Lookup'!D:D,'School Lookup'!F:F,0)</f>
        <v>114469</v>
      </c>
      <c r="B4057" s="54" t="str">
        <f>_xlfn.XLOOKUP(C4057,'School Lookup'!A:A,'School Lookup'!D:D,_xlfn.XLOOKUP(C4057,'School Lookup'!B:B,'School Lookup'!D:D,_xlfn.XLOOKUP(C4057,'School Lookup'!C:C,'School Lookup'!D:D,0)))</f>
        <v>Thornsett Primary School</v>
      </c>
      <c r="C4057" t="s">
        <v>20</v>
      </c>
      <c r="D4057" t="s">
        <v>2469</v>
      </c>
      <c r="E4057" t="s">
        <v>16</v>
      </c>
      <c r="F4057" t="s">
        <v>734</v>
      </c>
      <c r="G4057" t="s">
        <v>224</v>
      </c>
      <c r="H4057" t="s">
        <v>222</v>
      </c>
      <c r="I4057" t="s">
        <v>980</v>
      </c>
      <c r="J4057" t="s">
        <v>981</v>
      </c>
      <c r="K4057" s="4">
        <v>46048</v>
      </c>
      <c r="L4057" s="5">
        <v>0.36625000000000002</v>
      </c>
      <c r="M4057" t="s">
        <v>953</v>
      </c>
      <c r="N4057" s="5">
        <v>1.1574074074074073E-3</v>
      </c>
      <c r="O4057" t="s">
        <v>982</v>
      </c>
      <c r="P4057">
        <v>0.12</v>
      </c>
      <c r="Q4057">
        <v>20</v>
      </c>
      <c r="R4057" t="s">
        <v>1006</v>
      </c>
      <c r="S4057" t="s">
        <v>994</v>
      </c>
    </row>
    <row r="4058" spans="1:19" x14ac:dyDescent="0.25">
      <c r="A4058" s="54">
        <f>_xlfn.XLOOKUP(B4058,'School Lookup'!D:D,'School Lookup'!F:F,0)</f>
        <v>114469</v>
      </c>
      <c r="B4058" s="54" t="str">
        <f>_xlfn.XLOOKUP(C4058,'School Lookup'!A:A,'School Lookup'!D:D,_xlfn.XLOOKUP(C4058,'School Lookup'!B:B,'School Lookup'!D:D,_xlfn.XLOOKUP(C4058,'School Lookup'!C:C,'School Lookup'!D:D,0)))</f>
        <v>Thornsett Primary School</v>
      </c>
      <c r="C4058" t="s">
        <v>20</v>
      </c>
      <c r="D4058" t="s">
        <v>2470</v>
      </c>
      <c r="E4058" t="s">
        <v>16</v>
      </c>
      <c r="F4058" t="s">
        <v>734</v>
      </c>
      <c r="G4058" t="s">
        <v>224</v>
      </c>
      <c r="H4058" t="s">
        <v>222</v>
      </c>
      <c r="I4058" t="s">
        <v>980</v>
      </c>
      <c r="J4058" t="s">
        <v>981</v>
      </c>
      <c r="K4058" s="4">
        <v>46048</v>
      </c>
      <c r="L4058" s="5">
        <v>0.37462962962962965</v>
      </c>
      <c r="M4058" t="s">
        <v>953</v>
      </c>
      <c r="N4058" s="5">
        <v>2.4305555555555555E-4</v>
      </c>
      <c r="O4058" t="s">
        <v>982</v>
      </c>
      <c r="P4058">
        <v>2.7E-2</v>
      </c>
      <c r="Q4058">
        <v>20</v>
      </c>
      <c r="R4058" t="s">
        <v>983</v>
      </c>
      <c r="S4058" t="s">
        <v>984</v>
      </c>
    </row>
    <row r="4059" spans="1:19" x14ac:dyDescent="0.25">
      <c r="A4059" s="54">
        <f>_xlfn.XLOOKUP(B4059,'School Lookup'!D:D,'School Lookup'!F:F,0)</f>
        <v>114469</v>
      </c>
      <c r="B4059" s="54" t="str">
        <f>_xlfn.XLOOKUP(C4059,'School Lookup'!A:A,'School Lookup'!D:D,_xlfn.XLOOKUP(C4059,'School Lookup'!B:B,'School Lookup'!D:D,_xlfn.XLOOKUP(C4059,'School Lookup'!C:C,'School Lookup'!D:D,0)))</f>
        <v>Thornsett Primary School</v>
      </c>
      <c r="C4059" t="s">
        <v>20</v>
      </c>
      <c r="D4059" t="s">
        <v>2471</v>
      </c>
      <c r="E4059" t="s">
        <v>16</v>
      </c>
      <c r="F4059" t="s">
        <v>734</v>
      </c>
      <c r="G4059" t="s">
        <v>224</v>
      </c>
      <c r="H4059" t="s">
        <v>222</v>
      </c>
      <c r="I4059" t="s">
        <v>980</v>
      </c>
      <c r="J4059" t="s">
        <v>981</v>
      </c>
      <c r="K4059" s="4">
        <v>46048</v>
      </c>
      <c r="L4059" s="5">
        <v>0.37506944444444446</v>
      </c>
      <c r="M4059" t="s">
        <v>953</v>
      </c>
      <c r="N4059" s="5">
        <v>6.134259259259259E-4</v>
      </c>
      <c r="O4059" t="s">
        <v>982</v>
      </c>
      <c r="P4059">
        <v>6.4000000000000001E-2</v>
      </c>
      <c r="Q4059">
        <v>20</v>
      </c>
      <c r="R4059" t="s">
        <v>1006</v>
      </c>
      <c r="S4059" t="s">
        <v>994</v>
      </c>
    </row>
    <row r="4060" spans="1:19" x14ac:dyDescent="0.25">
      <c r="A4060" s="54">
        <f>_xlfn.XLOOKUP(B4060,'School Lookup'!D:D,'School Lookup'!F:F,0)</f>
        <v>823392</v>
      </c>
      <c r="B4060" s="54" t="str">
        <f>_xlfn.XLOOKUP(C4060,'School Lookup'!A:A,'School Lookup'!D:D,_xlfn.XLOOKUP(C4060,'School Lookup'!B:B,'School Lookup'!D:D,_xlfn.XLOOKUP(C4060,'School Lookup'!C:C,'School Lookup'!D:D,0)))</f>
        <v>Fitz Herbert C of E VA Primary School</v>
      </c>
      <c r="C4060" t="s">
        <v>25</v>
      </c>
      <c r="D4060" t="s">
        <v>1125</v>
      </c>
      <c r="E4060" t="s">
        <v>16</v>
      </c>
      <c r="F4060" t="s">
        <v>734</v>
      </c>
      <c r="G4060" t="s">
        <v>134</v>
      </c>
      <c r="H4060" t="s">
        <v>347</v>
      </c>
      <c r="I4060" t="s">
        <v>958</v>
      </c>
      <c r="J4060" t="s">
        <v>981</v>
      </c>
      <c r="K4060" s="4">
        <v>46048</v>
      </c>
      <c r="L4060" s="5">
        <v>0.38967592592592593</v>
      </c>
      <c r="M4060" t="s">
        <v>953</v>
      </c>
      <c r="N4060" s="5">
        <v>2.3148148148148147E-5</v>
      </c>
      <c r="O4060" t="s">
        <v>982</v>
      </c>
      <c r="P4060">
        <v>0</v>
      </c>
      <c r="Q4060">
        <v>20</v>
      </c>
      <c r="R4060" t="s">
        <v>998</v>
      </c>
      <c r="S4060" t="s">
        <v>987</v>
      </c>
    </row>
    <row r="4061" spans="1:19" x14ac:dyDescent="0.25">
      <c r="A4061" s="54">
        <f>_xlfn.XLOOKUP(B4061,'School Lookup'!D:D,'School Lookup'!F:F,0)</f>
        <v>823392</v>
      </c>
      <c r="B4061" s="54" t="str">
        <f>_xlfn.XLOOKUP(C4061,'School Lookup'!A:A,'School Lookup'!D:D,_xlfn.XLOOKUP(C4061,'School Lookup'!B:B,'School Lookup'!D:D,_xlfn.XLOOKUP(C4061,'School Lookup'!C:C,'School Lookup'!D:D,0)))</f>
        <v>Fitz Herbert C of E VA Primary School</v>
      </c>
      <c r="C4061" t="s">
        <v>25</v>
      </c>
      <c r="D4061" t="s">
        <v>1125</v>
      </c>
      <c r="E4061" t="s">
        <v>16</v>
      </c>
      <c r="F4061" t="s">
        <v>734</v>
      </c>
      <c r="G4061" t="s">
        <v>134</v>
      </c>
      <c r="H4061" t="s">
        <v>347</v>
      </c>
      <c r="I4061" t="s">
        <v>958</v>
      </c>
      <c r="J4061" t="s">
        <v>981</v>
      </c>
      <c r="K4061" s="4">
        <v>46048</v>
      </c>
      <c r="L4061" s="5">
        <v>0.39431712962962961</v>
      </c>
      <c r="M4061" t="s">
        <v>953</v>
      </c>
      <c r="N4061" s="5">
        <v>2.199074074074074E-4</v>
      </c>
      <c r="O4061" t="s">
        <v>982</v>
      </c>
      <c r="P4061">
        <v>0</v>
      </c>
      <c r="Q4061">
        <v>20</v>
      </c>
      <c r="R4061" t="s">
        <v>998</v>
      </c>
      <c r="S4061" t="s">
        <v>987</v>
      </c>
    </row>
    <row r="4062" spans="1:19" x14ac:dyDescent="0.25">
      <c r="A4062" s="54">
        <f>_xlfn.XLOOKUP(B4062,'School Lookup'!D:D,'School Lookup'!F:F,0)</f>
        <v>823392</v>
      </c>
      <c r="B4062" s="54" t="str">
        <f>_xlfn.XLOOKUP(C4062,'School Lookup'!A:A,'School Lookup'!D:D,_xlfn.XLOOKUP(C4062,'School Lookup'!B:B,'School Lookup'!D:D,_xlfn.XLOOKUP(C4062,'School Lookup'!C:C,'School Lookup'!D:D,0)))</f>
        <v>Fitz Herbert C of E VA Primary School</v>
      </c>
      <c r="C4062" t="s">
        <v>25</v>
      </c>
      <c r="D4062" t="s">
        <v>1125</v>
      </c>
      <c r="E4062" t="s">
        <v>16</v>
      </c>
      <c r="F4062" t="s">
        <v>734</v>
      </c>
      <c r="G4062" t="s">
        <v>134</v>
      </c>
      <c r="H4062" t="s">
        <v>347</v>
      </c>
      <c r="I4062" t="s">
        <v>958</v>
      </c>
      <c r="J4062" t="s">
        <v>981</v>
      </c>
      <c r="K4062" s="4">
        <v>46048</v>
      </c>
      <c r="L4062" s="5">
        <v>0.39518518518518519</v>
      </c>
      <c r="M4062" t="s">
        <v>953</v>
      </c>
      <c r="N4062" s="5">
        <v>1.8518518518518518E-4</v>
      </c>
      <c r="O4062" t="s">
        <v>982</v>
      </c>
      <c r="P4062">
        <v>0</v>
      </c>
      <c r="Q4062">
        <v>20</v>
      </c>
      <c r="R4062" t="s">
        <v>998</v>
      </c>
      <c r="S4062" t="s">
        <v>987</v>
      </c>
    </row>
    <row r="4063" spans="1:19" x14ac:dyDescent="0.25">
      <c r="A4063" s="54">
        <f>_xlfn.XLOOKUP(B4063,'School Lookup'!D:D,'School Lookup'!F:F,0)</f>
        <v>823392</v>
      </c>
      <c r="B4063" s="54" t="str">
        <f>_xlfn.XLOOKUP(C4063,'School Lookup'!A:A,'School Lookup'!D:D,_xlfn.XLOOKUP(C4063,'School Lookup'!B:B,'School Lookup'!D:D,_xlfn.XLOOKUP(C4063,'School Lookup'!C:C,'School Lookup'!D:D,0)))</f>
        <v>Fitz Herbert C of E VA Primary School</v>
      </c>
      <c r="C4063" t="s">
        <v>25</v>
      </c>
      <c r="D4063" t="s">
        <v>1125</v>
      </c>
      <c r="E4063" t="s">
        <v>16</v>
      </c>
      <c r="F4063" t="s">
        <v>734</v>
      </c>
      <c r="G4063" t="s">
        <v>134</v>
      </c>
      <c r="H4063" t="s">
        <v>347</v>
      </c>
      <c r="I4063" t="s">
        <v>958</v>
      </c>
      <c r="J4063" t="s">
        <v>981</v>
      </c>
      <c r="K4063" s="4">
        <v>46048</v>
      </c>
      <c r="L4063" s="5">
        <v>0.47687499999999999</v>
      </c>
      <c r="M4063" t="s">
        <v>953</v>
      </c>
      <c r="N4063" s="5">
        <v>1.3657407407407407E-3</v>
      </c>
      <c r="O4063" t="s">
        <v>982</v>
      </c>
      <c r="P4063">
        <v>0</v>
      </c>
      <c r="Q4063">
        <v>20</v>
      </c>
      <c r="R4063" t="s">
        <v>998</v>
      </c>
      <c r="S4063" t="s">
        <v>987</v>
      </c>
    </row>
    <row r="4064" spans="1:19" x14ac:dyDescent="0.25">
      <c r="A4064" s="54">
        <f>_xlfn.XLOOKUP(B4064,'School Lookup'!D:D,'School Lookup'!F:F,0)</f>
        <v>114469</v>
      </c>
      <c r="B4064" s="54" t="str">
        <f>_xlfn.XLOOKUP(C4064,'School Lookup'!A:A,'School Lookup'!D:D,_xlfn.XLOOKUP(C4064,'School Lookup'!B:B,'School Lookup'!D:D,_xlfn.XLOOKUP(C4064,'School Lookup'!C:C,'School Lookup'!D:D,0)))</f>
        <v>Thornsett Primary School</v>
      </c>
      <c r="C4064" t="s">
        <v>20</v>
      </c>
      <c r="D4064" t="s">
        <v>2472</v>
      </c>
      <c r="E4064" t="s">
        <v>16</v>
      </c>
      <c r="F4064" t="s">
        <v>734</v>
      </c>
      <c r="G4064" t="s">
        <v>224</v>
      </c>
      <c r="H4064" t="s">
        <v>222</v>
      </c>
      <c r="I4064" t="s">
        <v>980</v>
      </c>
      <c r="J4064" t="s">
        <v>959</v>
      </c>
      <c r="K4064" s="4">
        <v>46048</v>
      </c>
      <c r="L4064" s="5">
        <v>0.40599537037037037</v>
      </c>
      <c r="M4064" t="s">
        <v>953</v>
      </c>
      <c r="N4064" s="5">
        <v>1.2268518518518518E-3</v>
      </c>
      <c r="O4064" t="s">
        <v>960</v>
      </c>
      <c r="P4064">
        <v>2.1999999999999999E-2</v>
      </c>
      <c r="Q4064">
        <v>20</v>
      </c>
      <c r="R4064" t="s">
        <v>1535</v>
      </c>
      <c r="S4064" t="s">
        <v>966</v>
      </c>
    </row>
    <row r="4065" spans="1:19" x14ac:dyDescent="0.25">
      <c r="A4065" s="54">
        <f>_xlfn.XLOOKUP(B4065,'School Lookup'!D:D,'School Lookup'!F:F,0)</f>
        <v>114469</v>
      </c>
      <c r="B4065" s="54" t="str">
        <f>_xlfn.XLOOKUP(C4065,'School Lookup'!A:A,'School Lookup'!D:D,_xlfn.XLOOKUP(C4065,'School Lookup'!B:B,'School Lookup'!D:D,_xlfn.XLOOKUP(C4065,'School Lookup'!C:C,'School Lookup'!D:D,0)))</f>
        <v>Thornsett Primary School</v>
      </c>
      <c r="C4065" t="s">
        <v>20</v>
      </c>
      <c r="D4065" t="s">
        <v>2473</v>
      </c>
      <c r="E4065" t="s">
        <v>16</v>
      </c>
      <c r="F4065" t="s">
        <v>734</v>
      </c>
      <c r="G4065" t="s">
        <v>224</v>
      </c>
      <c r="H4065" t="s">
        <v>222</v>
      </c>
      <c r="I4065" t="s">
        <v>980</v>
      </c>
      <c r="J4065" t="s">
        <v>959</v>
      </c>
      <c r="K4065" s="4">
        <v>46048</v>
      </c>
      <c r="L4065" s="5">
        <v>0.46307870370370369</v>
      </c>
      <c r="M4065" t="s">
        <v>953</v>
      </c>
      <c r="N4065" s="5">
        <v>1.0671296296296297E-2</v>
      </c>
      <c r="O4065" t="s">
        <v>960</v>
      </c>
      <c r="P4065">
        <v>0.13100000000000001</v>
      </c>
      <c r="Q4065">
        <v>20</v>
      </c>
      <c r="R4065" t="s">
        <v>1338</v>
      </c>
      <c r="S4065" t="s">
        <v>966</v>
      </c>
    </row>
    <row r="4066" spans="1:19" x14ac:dyDescent="0.25">
      <c r="A4066" s="54">
        <f>_xlfn.XLOOKUP(B4066,'School Lookup'!D:D,'School Lookup'!F:F,0)</f>
        <v>114469</v>
      </c>
      <c r="B4066" s="54" t="str">
        <f>_xlfn.XLOOKUP(C4066,'School Lookup'!A:A,'School Lookup'!D:D,_xlfn.XLOOKUP(C4066,'School Lookup'!B:B,'School Lookup'!D:D,_xlfn.XLOOKUP(C4066,'School Lookup'!C:C,'School Lookup'!D:D,0)))</f>
        <v>Thornsett Primary School</v>
      </c>
      <c r="C4066" t="s">
        <v>20</v>
      </c>
      <c r="D4066" t="s">
        <v>2473</v>
      </c>
      <c r="E4066" t="s">
        <v>16</v>
      </c>
      <c r="F4066" t="s">
        <v>734</v>
      </c>
      <c r="G4066" t="s">
        <v>224</v>
      </c>
      <c r="H4066" t="s">
        <v>222</v>
      </c>
      <c r="I4066" t="s">
        <v>980</v>
      </c>
      <c r="J4066" t="s">
        <v>959</v>
      </c>
      <c r="K4066" s="4">
        <v>46048</v>
      </c>
      <c r="L4066" s="5">
        <v>0.56871527777777775</v>
      </c>
      <c r="M4066" t="s">
        <v>953</v>
      </c>
      <c r="N4066" s="5">
        <v>8.2638888888888883E-3</v>
      </c>
      <c r="O4066" t="s">
        <v>960</v>
      </c>
      <c r="P4066">
        <v>0.10199999999999999</v>
      </c>
      <c r="Q4066">
        <v>20</v>
      </c>
      <c r="R4066" t="s">
        <v>1338</v>
      </c>
      <c r="S4066" t="s">
        <v>966</v>
      </c>
    </row>
    <row r="4067" spans="1:19" x14ac:dyDescent="0.25">
      <c r="A4067" s="54">
        <f>_xlfn.XLOOKUP(B4067,'School Lookup'!D:D,'School Lookup'!F:F,0)</f>
        <v>114469</v>
      </c>
      <c r="B4067" s="54" t="str">
        <f>_xlfn.XLOOKUP(C4067,'School Lookup'!A:A,'School Lookup'!D:D,_xlfn.XLOOKUP(C4067,'School Lookup'!B:B,'School Lookup'!D:D,_xlfn.XLOOKUP(C4067,'School Lookup'!C:C,'School Lookup'!D:D,0)))</f>
        <v>Thornsett Primary School</v>
      </c>
      <c r="C4067" t="s">
        <v>20</v>
      </c>
      <c r="D4067" t="s">
        <v>2473</v>
      </c>
      <c r="E4067" t="s">
        <v>16</v>
      </c>
      <c r="F4067" t="s">
        <v>734</v>
      </c>
      <c r="G4067" t="s">
        <v>224</v>
      </c>
      <c r="H4067" t="s">
        <v>222</v>
      </c>
      <c r="I4067" t="s">
        <v>980</v>
      </c>
      <c r="J4067" t="s">
        <v>959</v>
      </c>
      <c r="K4067" s="4">
        <v>46048</v>
      </c>
      <c r="L4067" s="5">
        <v>0.57724537037037038</v>
      </c>
      <c r="M4067" t="s">
        <v>953</v>
      </c>
      <c r="N4067" s="5">
        <v>4.2013888888888891E-3</v>
      </c>
      <c r="O4067" t="s">
        <v>960</v>
      </c>
      <c r="P4067">
        <v>5.1999999999999998E-2</v>
      </c>
      <c r="Q4067">
        <v>20</v>
      </c>
      <c r="R4067" t="s">
        <v>1338</v>
      </c>
      <c r="S4067" t="s">
        <v>966</v>
      </c>
    </row>
    <row r="4068" spans="1:19" x14ac:dyDescent="0.25">
      <c r="A4068" s="54">
        <f>_xlfn.XLOOKUP(B4068,'School Lookup'!D:D,'School Lookup'!F:F,0)</f>
        <v>114469</v>
      </c>
      <c r="B4068" s="54" t="str">
        <f>_xlfn.XLOOKUP(C4068,'School Lookup'!A:A,'School Lookup'!D:D,_xlfn.XLOOKUP(C4068,'School Lookup'!B:B,'School Lookup'!D:D,_xlfn.XLOOKUP(C4068,'School Lookup'!C:C,'School Lookup'!D:D,0)))</f>
        <v>Thornsett Primary School</v>
      </c>
      <c r="C4068" t="s">
        <v>20</v>
      </c>
      <c r="D4068" t="s">
        <v>2474</v>
      </c>
      <c r="E4068" t="s">
        <v>16</v>
      </c>
      <c r="F4068" t="s">
        <v>734</v>
      </c>
      <c r="G4068" t="s">
        <v>224</v>
      </c>
      <c r="H4068" t="s">
        <v>222</v>
      </c>
      <c r="I4068" t="s">
        <v>980</v>
      </c>
      <c r="J4068" t="s">
        <v>959</v>
      </c>
      <c r="K4068" s="4">
        <v>46048</v>
      </c>
      <c r="L4068" s="5">
        <v>0.62203703703703705</v>
      </c>
      <c r="M4068" t="s">
        <v>953</v>
      </c>
      <c r="N4068" s="5">
        <v>7.789351851851852E-3</v>
      </c>
      <c r="O4068" t="s">
        <v>960</v>
      </c>
      <c r="P4068">
        <v>9.6000000000000002E-2</v>
      </c>
      <c r="Q4068">
        <v>20</v>
      </c>
      <c r="R4068" t="s">
        <v>1108</v>
      </c>
      <c r="S4068" t="s">
        <v>966</v>
      </c>
    </row>
    <row r="4069" spans="1:19" x14ac:dyDescent="0.25">
      <c r="A4069" s="54">
        <f>_xlfn.XLOOKUP(B4069,'School Lookup'!D:D,'School Lookup'!F:F,0)</f>
        <v>114469</v>
      </c>
      <c r="B4069" s="54" t="str">
        <f>_xlfn.XLOOKUP(C4069,'School Lookup'!A:A,'School Lookup'!D:D,_xlfn.XLOOKUP(C4069,'School Lookup'!B:B,'School Lookup'!D:D,_xlfn.XLOOKUP(C4069,'School Lookup'!C:C,'School Lookup'!D:D,0)))</f>
        <v>Thornsett Primary School</v>
      </c>
      <c r="C4069" t="s">
        <v>20</v>
      </c>
      <c r="D4069" t="s">
        <v>2475</v>
      </c>
      <c r="E4069" t="s">
        <v>16</v>
      </c>
      <c r="F4069" t="s">
        <v>734</v>
      </c>
      <c r="G4069" t="s">
        <v>224</v>
      </c>
      <c r="H4069" t="s">
        <v>222</v>
      </c>
      <c r="I4069" t="s">
        <v>980</v>
      </c>
      <c r="J4069" t="s">
        <v>959</v>
      </c>
      <c r="K4069" s="4">
        <v>46048</v>
      </c>
      <c r="L4069" s="5">
        <v>0.40937499999999999</v>
      </c>
      <c r="M4069" t="s">
        <v>953</v>
      </c>
      <c r="N4069" s="5">
        <v>5.6712962962962967E-4</v>
      </c>
      <c r="O4069" t="s">
        <v>1023</v>
      </c>
      <c r="P4069">
        <v>2.1999999999999999E-2</v>
      </c>
      <c r="Q4069">
        <v>20</v>
      </c>
      <c r="R4069" t="s">
        <v>978</v>
      </c>
      <c r="S4069" t="s">
        <v>966</v>
      </c>
    </row>
    <row r="4070" spans="1:19" x14ac:dyDescent="0.25">
      <c r="A4070" s="54">
        <f>_xlfn.XLOOKUP(B4070,'School Lookup'!D:D,'School Lookup'!F:F,0)</f>
        <v>823392</v>
      </c>
      <c r="B4070" s="54" t="str">
        <f>_xlfn.XLOOKUP(C4070,'School Lookup'!A:A,'School Lookup'!D:D,_xlfn.XLOOKUP(C4070,'School Lookup'!B:B,'School Lookup'!D:D,_xlfn.XLOOKUP(C4070,'School Lookup'!C:C,'School Lookup'!D:D,0)))</f>
        <v>Fitz Herbert C of E VA Primary School</v>
      </c>
      <c r="C4070" t="s">
        <v>25</v>
      </c>
      <c r="D4070" t="s">
        <v>1063</v>
      </c>
      <c r="E4070" t="s">
        <v>16</v>
      </c>
      <c r="F4070" t="s">
        <v>734</v>
      </c>
      <c r="G4070" t="s">
        <v>134</v>
      </c>
      <c r="H4070" t="s">
        <v>347</v>
      </c>
      <c r="I4070" t="s">
        <v>958</v>
      </c>
      <c r="J4070" t="s">
        <v>959</v>
      </c>
      <c r="K4070" s="4">
        <v>46048</v>
      </c>
      <c r="L4070" s="5">
        <v>0.41623842592592591</v>
      </c>
      <c r="M4070" t="s">
        <v>953</v>
      </c>
      <c r="N4070" s="5">
        <v>1.9212962962962964E-3</v>
      </c>
      <c r="O4070" t="s">
        <v>960</v>
      </c>
      <c r="P4070">
        <v>0</v>
      </c>
      <c r="Q4070">
        <v>20</v>
      </c>
      <c r="R4070" t="s">
        <v>955</v>
      </c>
    </row>
    <row r="4071" spans="1:19" x14ac:dyDescent="0.25">
      <c r="A4071" s="54">
        <f>_xlfn.XLOOKUP(B4071,'School Lookup'!D:D,'School Lookup'!F:F,0)</f>
        <v>823392</v>
      </c>
      <c r="B4071" s="54" t="str">
        <f>_xlfn.XLOOKUP(C4071,'School Lookup'!A:A,'School Lookup'!D:D,_xlfn.XLOOKUP(C4071,'School Lookup'!B:B,'School Lookup'!D:D,_xlfn.XLOOKUP(C4071,'School Lookup'!C:C,'School Lookup'!D:D,0)))</f>
        <v>Fitz Herbert C of E VA Primary School</v>
      </c>
      <c r="C4071" t="s">
        <v>25</v>
      </c>
      <c r="D4071" t="s">
        <v>1063</v>
      </c>
      <c r="E4071" t="s">
        <v>16</v>
      </c>
      <c r="F4071" t="s">
        <v>734</v>
      </c>
      <c r="G4071" t="s">
        <v>134</v>
      </c>
      <c r="H4071" t="s">
        <v>347</v>
      </c>
      <c r="I4071" t="s">
        <v>958</v>
      </c>
      <c r="J4071" t="s">
        <v>959</v>
      </c>
      <c r="K4071" s="4">
        <v>46048</v>
      </c>
      <c r="L4071" s="5">
        <v>0.43299768518518517</v>
      </c>
      <c r="M4071" t="s">
        <v>953</v>
      </c>
      <c r="N4071" s="5">
        <v>7.407407407407407E-4</v>
      </c>
      <c r="O4071" t="s">
        <v>960</v>
      </c>
      <c r="P4071">
        <v>0</v>
      </c>
      <c r="Q4071">
        <v>20</v>
      </c>
      <c r="R4071" t="s">
        <v>955</v>
      </c>
    </row>
    <row r="4072" spans="1:19" x14ac:dyDescent="0.25">
      <c r="A4072" s="54">
        <f>_xlfn.XLOOKUP(B4072,'School Lookup'!D:D,'School Lookup'!F:F,0)</f>
        <v>823392</v>
      </c>
      <c r="B4072" s="54" t="str">
        <f>_xlfn.XLOOKUP(C4072,'School Lookup'!A:A,'School Lookup'!D:D,_xlfn.XLOOKUP(C4072,'School Lookup'!B:B,'School Lookup'!D:D,_xlfn.XLOOKUP(C4072,'School Lookup'!C:C,'School Lookup'!D:D,0)))</f>
        <v>Fitz Herbert C of E VA Primary School</v>
      </c>
      <c r="C4072" t="s">
        <v>18</v>
      </c>
      <c r="D4072">
        <v>619</v>
      </c>
      <c r="E4072" t="s">
        <v>16</v>
      </c>
      <c r="F4072" t="s">
        <v>734</v>
      </c>
      <c r="G4072" t="s">
        <v>134</v>
      </c>
      <c r="H4072" t="s">
        <v>347</v>
      </c>
      <c r="I4072" t="s">
        <v>958</v>
      </c>
      <c r="J4072" t="s">
        <v>959</v>
      </c>
      <c r="K4072" s="4">
        <v>46048</v>
      </c>
      <c r="L4072" s="5">
        <v>0.52432870370370366</v>
      </c>
      <c r="M4072" t="s">
        <v>953</v>
      </c>
      <c r="N4072" s="5">
        <v>4.2824074074074075E-4</v>
      </c>
      <c r="O4072" t="s">
        <v>960</v>
      </c>
      <c r="P4072">
        <v>0</v>
      </c>
      <c r="Q4072">
        <v>20</v>
      </c>
      <c r="R4072" t="s">
        <v>975</v>
      </c>
      <c r="S4072" t="s">
        <v>976</v>
      </c>
    </row>
    <row r="4073" spans="1:19" x14ac:dyDescent="0.25">
      <c r="A4073" s="54">
        <f>_xlfn.XLOOKUP(B4073,'School Lookup'!D:D,'School Lookup'!F:F,0)</f>
        <v>823392</v>
      </c>
      <c r="B4073" s="54" t="str">
        <f>_xlfn.XLOOKUP(C4073,'School Lookup'!A:A,'School Lookup'!D:D,_xlfn.XLOOKUP(C4073,'School Lookup'!B:B,'School Lookup'!D:D,_xlfn.XLOOKUP(C4073,'School Lookup'!C:C,'School Lookup'!D:D,0)))</f>
        <v>Fitz Herbert C of E VA Primary School</v>
      </c>
      <c r="C4073" t="s">
        <v>18</v>
      </c>
      <c r="D4073" t="s">
        <v>1842</v>
      </c>
      <c r="E4073" t="s">
        <v>16</v>
      </c>
      <c r="F4073" t="s">
        <v>734</v>
      </c>
      <c r="G4073" t="s">
        <v>134</v>
      </c>
      <c r="H4073" t="s">
        <v>347</v>
      </c>
      <c r="I4073" t="s">
        <v>958</v>
      </c>
      <c r="J4073" t="s">
        <v>959</v>
      </c>
      <c r="K4073" s="4">
        <v>46048</v>
      </c>
      <c r="L4073" s="5">
        <v>0.61197916666666663</v>
      </c>
      <c r="M4073" t="s">
        <v>953</v>
      </c>
      <c r="N4073" s="5">
        <v>3.7037037037037035E-4</v>
      </c>
      <c r="O4073" t="s">
        <v>960</v>
      </c>
      <c r="P4073">
        <v>0</v>
      </c>
      <c r="Q4073">
        <v>20</v>
      </c>
      <c r="R4073" t="s">
        <v>1124</v>
      </c>
      <c r="S4073" t="s">
        <v>966</v>
      </c>
    </row>
    <row r="4074" spans="1:19" x14ac:dyDescent="0.25">
      <c r="A4074" s="54">
        <f>_xlfn.XLOOKUP(B4074,'School Lookup'!D:D,'School Lookup'!F:F,0)</f>
        <v>823392</v>
      </c>
      <c r="B4074" s="54" t="str">
        <f>_xlfn.XLOOKUP(C4074,'School Lookup'!A:A,'School Lookup'!D:D,_xlfn.XLOOKUP(C4074,'School Lookup'!B:B,'School Lookup'!D:D,_xlfn.XLOOKUP(C4074,'School Lookup'!C:C,'School Lookup'!D:D,0)))</f>
        <v>Fitz Herbert C of E VA Primary School</v>
      </c>
      <c r="C4074" t="s">
        <v>18</v>
      </c>
      <c r="D4074">
        <v>619</v>
      </c>
      <c r="E4074" t="s">
        <v>16</v>
      </c>
      <c r="F4074" t="s">
        <v>734</v>
      </c>
      <c r="G4074" t="s">
        <v>134</v>
      </c>
      <c r="H4074" t="s">
        <v>347</v>
      </c>
      <c r="I4074" t="s">
        <v>958</v>
      </c>
      <c r="J4074" t="s">
        <v>959</v>
      </c>
      <c r="K4074" s="4">
        <v>46048</v>
      </c>
      <c r="L4074" s="5">
        <v>0.64782407407407405</v>
      </c>
      <c r="M4074" t="s">
        <v>953</v>
      </c>
      <c r="N4074" s="5">
        <v>8.4490740740740739E-4</v>
      </c>
      <c r="O4074" t="s">
        <v>960</v>
      </c>
      <c r="P4074">
        <v>0</v>
      </c>
      <c r="Q4074">
        <v>20</v>
      </c>
      <c r="R4074" t="s">
        <v>975</v>
      </c>
      <c r="S4074" t="s">
        <v>976</v>
      </c>
    </row>
    <row r="4075" spans="1:19" x14ac:dyDescent="0.25">
      <c r="A4075" s="54">
        <f>_xlfn.XLOOKUP(B4075,'School Lookup'!D:D,'School Lookup'!F:F,0)</f>
        <v>682471</v>
      </c>
      <c r="B4075" s="54" t="str">
        <f>_xlfn.XLOOKUP(C4075,'School Lookup'!A:A,'School Lookup'!D:D,_xlfn.XLOOKUP(C4075,'School Lookup'!B:B,'School Lookup'!D:D,_xlfn.XLOOKUP(C4075,'School Lookup'!C:C,'School Lookup'!D:D,0)))</f>
        <v>Ridgeway Primary School</v>
      </c>
      <c r="C4075" t="s">
        <v>327</v>
      </c>
      <c r="D4075">
        <v>94440902</v>
      </c>
      <c r="E4075" t="s">
        <v>16</v>
      </c>
      <c r="F4075" t="s">
        <v>734</v>
      </c>
      <c r="G4075" t="s">
        <v>328</v>
      </c>
      <c r="H4075" t="s">
        <v>885</v>
      </c>
      <c r="I4075" t="s">
        <v>958</v>
      </c>
      <c r="J4075" t="s">
        <v>967</v>
      </c>
      <c r="K4075" s="4">
        <v>46048</v>
      </c>
      <c r="L4075" s="5">
        <v>0.35460648148148149</v>
      </c>
      <c r="M4075" t="s">
        <v>953</v>
      </c>
      <c r="N4075" s="5">
        <v>1.3888888888888889E-4</v>
      </c>
      <c r="O4075" t="s">
        <v>968</v>
      </c>
      <c r="P4075">
        <v>0</v>
      </c>
      <c r="Q4075">
        <v>20</v>
      </c>
      <c r="R4075" t="s">
        <v>969</v>
      </c>
      <c r="S4075" t="s">
        <v>970</v>
      </c>
    </row>
    <row r="4076" spans="1:19" x14ac:dyDescent="0.25">
      <c r="A4076" s="54">
        <f>_xlfn.XLOOKUP(B4076,'School Lookup'!D:D,'School Lookup'!F:F,0)</f>
        <v>682471</v>
      </c>
      <c r="B4076" s="54" t="str">
        <f>_xlfn.XLOOKUP(C4076,'School Lookup'!A:A,'School Lookup'!D:D,_xlfn.XLOOKUP(C4076,'School Lookup'!B:B,'School Lookup'!D:D,_xlfn.XLOOKUP(C4076,'School Lookup'!C:C,'School Lookup'!D:D,0)))</f>
        <v>Ridgeway Primary School</v>
      </c>
      <c r="C4076" t="s">
        <v>327</v>
      </c>
      <c r="D4076">
        <v>94440902</v>
      </c>
      <c r="E4076" t="s">
        <v>16</v>
      </c>
      <c r="F4076" t="s">
        <v>734</v>
      </c>
      <c r="G4076" t="s">
        <v>328</v>
      </c>
      <c r="H4076" t="s">
        <v>885</v>
      </c>
      <c r="I4076" t="s">
        <v>958</v>
      </c>
      <c r="J4076" t="s">
        <v>967</v>
      </c>
      <c r="K4076" s="4">
        <v>46048</v>
      </c>
      <c r="L4076" s="5">
        <v>0.37964120370370369</v>
      </c>
      <c r="M4076" t="s">
        <v>953</v>
      </c>
      <c r="N4076" s="5">
        <v>4.6296296296296294E-5</v>
      </c>
      <c r="O4076" t="s">
        <v>968</v>
      </c>
      <c r="P4076">
        <v>0</v>
      </c>
      <c r="Q4076">
        <v>20</v>
      </c>
      <c r="R4076" t="s">
        <v>969</v>
      </c>
      <c r="S4076" t="s">
        <v>970</v>
      </c>
    </row>
    <row r="4077" spans="1:19" x14ac:dyDescent="0.25">
      <c r="A4077" s="54">
        <f>_xlfn.XLOOKUP(B4077,'School Lookup'!D:D,'School Lookup'!F:F,0)</f>
        <v>682471</v>
      </c>
      <c r="B4077" s="54" t="str">
        <f>_xlfn.XLOOKUP(C4077,'School Lookup'!A:A,'School Lookup'!D:D,_xlfn.XLOOKUP(C4077,'School Lookup'!B:B,'School Lookup'!D:D,_xlfn.XLOOKUP(C4077,'School Lookup'!C:C,'School Lookup'!D:D,0)))</f>
        <v>Ridgeway Primary School</v>
      </c>
      <c r="C4077" t="s">
        <v>327</v>
      </c>
      <c r="D4077">
        <v>94440902</v>
      </c>
      <c r="E4077" t="s">
        <v>16</v>
      </c>
      <c r="F4077" t="s">
        <v>734</v>
      </c>
      <c r="G4077" t="s">
        <v>328</v>
      </c>
      <c r="H4077" t="s">
        <v>885</v>
      </c>
      <c r="I4077" t="s">
        <v>958</v>
      </c>
      <c r="J4077" t="s">
        <v>967</v>
      </c>
      <c r="K4077" s="4">
        <v>46048</v>
      </c>
      <c r="L4077" s="5">
        <v>0.37981481481481483</v>
      </c>
      <c r="M4077" t="s">
        <v>953</v>
      </c>
      <c r="N4077" s="5">
        <v>5.7870370370370373E-5</v>
      </c>
      <c r="O4077" t="s">
        <v>968</v>
      </c>
      <c r="P4077">
        <v>0</v>
      </c>
      <c r="Q4077">
        <v>20</v>
      </c>
      <c r="R4077" t="s">
        <v>969</v>
      </c>
      <c r="S4077" t="s">
        <v>970</v>
      </c>
    </row>
    <row r="4078" spans="1:19" x14ac:dyDescent="0.25">
      <c r="A4078" s="54">
        <f>_xlfn.XLOOKUP(B4078,'School Lookup'!D:D,'School Lookup'!F:F,0)</f>
        <v>682471</v>
      </c>
      <c r="B4078" s="54" t="str">
        <f>_xlfn.XLOOKUP(C4078,'School Lookup'!A:A,'School Lookup'!D:D,_xlfn.XLOOKUP(C4078,'School Lookup'!B:B,'School Lookup'!D:D,_xlfn.XLOOKUP(C4078,'School Lookup'!C:C,'School Lookup'!D:D,0)))</f>
        <v>Ridgeway Primary School</v>
      </c>
      <c r="C4078" t="s">
        <v>327</v>
      </c>
      <c r="D4078" t="s">
        <v>962</v>
      </c>
      <c r="E4078" t="s">
        <v>16</v>
      </c>
      <c r="F4078" t="s">
        <v>734</v>
      </c>
      <c r="G4078" t="s">
        <v>328</v>
      </c>
      <c r="H4078" t="s">
        <v>885</v>
      </c>
      <c r="I4078" t="s">
        <v>958</v>
      </c>
      <c r="J4078" t="s">
        <v>959</v>
      </c>
      <c r="K4078" s="4">
        <v>46048</v>
      </c>
      <c r="L4078" s="5">
        <v>0.55365740740740743</v>
      </c>
      <c r="M4078" t="s">
        <v>953</v>
      </c>
      <c r="N4078" s="5">
        <v>0</v>
      </c>
      <c r="O4078" t="s">
        <v>960</v>
      </c>
      <c r="P4078">
        <v>0</v>
      </c>
      <c r="Q4078">
        <v>20</v>
      </c>
      <c r="R4078" t="s">
        <v>955</v>
      </c>
    </row>
    <row r="4079" spans="1:19" x14ac:dyDescent="0.25">
      <c r="A4079" s="54">
        <f>_xlfn.XLOOKUP(B4079,'School Lookup'!D:D,'School Lookup'!F:F,0)</f>
        <v>682471</v>
      </c>
      <c r="B4079" s="54" t="str">
        <f>_xlfn.XLOOKUP(C4079,'School Lookup'!A:A,'School Lookup'!D:D,_xlfn.XLOOKUP(C4079,'School Lookup'!B:B,'School Lookup'!D:D,_xlfn.XLOOKUP(C4079,'School Lookup'!C:C,'School Lookup'!D:D,0)))</f>
        <v>Ridgeway Primary School</v>
      </c>
      <c r="C4079" t="s">
        <v>327</v>
      </c>
      <c r="D4079">
        <v>500</v>
      </c>
      <c r="E4079" t="s">
        <v>16</v>
      </c>
      <c r="F4079" t="s">
        <v>734</v>
      </c>
      <c r="G4079" t="s">
        <v>328</v>
      </c>
      <c r="H4079" t="s">
        <v>885</v>
      </c>
      <c r="I4079" t="s">
        <v>958</v>
      </c>
      <c r="J4079" t="s">
        <v>959</v>
      </c>
      <c r="K4079" s="4">
        <v>46048</v>
      </c>
      <c r="L4079" s="5">
        <v>0.55365740740740743</v>
      </c>
      <c r="M4079" t="s">
        <v>953</v>
      </c>
      <c r="N4079" s="5">
        <v>0</v>
      </c>
      <c r="O4079" t="s">
        <v>960</v>
      </c>
      <c r="P4079">
        <v>0</v>
      </c>
      <c r="Q4079">
        <v>20</v>
      </c>
      <c r="R4079" t="s">
        <v>961</v>
      </c>
      <c r="S4079" t="s">
        <v>955</v>
      </c>
    </row>
    <row r="4080" spans="1:19" x14ac:dyDescent="0.25">
      <c r="A4080" s="54">
        <f>_xlfn.XLOOKUP(B4080,'School Lookup'!D:D,'School Lookup'!F:F,0)</f>
        <v>682471</v>
      </c>
      <c r="B4080" s="54" t="str">
        <f>_xlfn.XLOOKUP(C4080,'School Lookup'!A:A,'School Lookup'!D:D,_xlfn.XLOOKUP(C4080,'School Lookup'!B:B,'School Lookup'!D:D,_xlfn.XLOOKUP(C4080,'School Lookup'!C:C,'School Lookup'!D:D,0)))</f>
        <v>Ridgeway Primary School</v>
      </c>
      <c r="C4080" t="s">
        <v>327</v>
      </c>
      <c r="D4080" t="s">
        <v>962</v>
      </c>
      <c r="E4080" t="s">
        <v>16</v>
      </c>
      <c r="F4080" t="s">
        <v>734</v>
      </c>
      <c r="G4080" t="s">
        <v>328</v>
      </c>
      <c r="H4080" t="s">
        <v>885</v>
      </c>
      <c r="I4080" t="s">
        <v>958</v>
      </c>
      <c r="J4080" t="s">
        <v>959</v>
      </c>
      <c r="K4080" s="4">
        <v>46048</v>
      </c>
      <c r="L4080" s="5">
        <v>0.55421296296296296</v>
      </c>
      <c r="M4080" t="s">
        <v>953</v>
      </c>
      <c r="N4080" s="5">
        <v>1.0763888888888889E-3</v>
      </c>
      <c r="O4080" t="s">
        <v>960</v>
      </c>
      <c r="P4080">
        <v>0</v>
      </c>
      <c r="Q4080">
        <v>20</v>
      </c>
      <c r="R4080" t="s">
        <v>955</v>
      </c>
    </row>
    <row r="4081" spans="1:19" x14ac:dyDescent="0.25">
      <c r="A4081" s="54">
        <f>_xlfn.XLOOKUP(B4081,'School Lookup'!D:D,'School Lookup'!F:F,0)</f>
        <v>682471</v>
      </c>
      <c r="B4081" s="54" t="str">
        <f>_xlfn.XLOOKUP(C4081,'School Lookup'!A:A,'School Lookup'!D:D,_xlfn.XLOOKUP(C4081,'School Lookup'!B:B,'School Lookup'!D:D,_xlfn.XLOOKUP(C4081,'School Lookup'!C:C,'School Lookup'!D:D,0)))</f>
        <v>Ridgeway Primary School</v>
      </c>
      <c r="C4081" t="s">
        <v>327</v>
      </c>
      <c r="D4081">
        <v>500</v>
      </c>
      <c r="E4081" t="s">
        <v>16</v>
      </c>
      <c r="F4081" t="s">
        <v>734</v>
      </c>
      <c r="G4081" t="s">
        <v>328</v>
      </c>
      <c r="H4081" t="s">
        <v>885</v>
      </c>
      <c r="I4081" t="s">
        <v>958</v>
      </c>
      <c r="J4081" t="s">
        <v>959</v>
      </c>
      <c r="K4081" s="4">
        <v>46048</v>
      </c>
      <c r="L4081" s="5">
        <v>0.55421296296296296</v>
      </c>
      <c r="M4081" t="s">
        <v>953</v>
      </c>
      <c r="N4081" s="5">
        <v>1.0763888888888889E-3</v>
      </c>
      <c r="O4081" t="s">
        <v>960</v>
      </c>
      <c r="P4081">
        <v>0</v>
      </c>
      <c r="Q4081">
        <v>20</v>
      </c>
      <c r="R4081" t="s">
        <v>961</v>
      </c>
      <c r="S4081" t="s">
        <v>955</v>
      </c>
    </row>
    <row r="4082" spans="1:19" x14ac:dyDescent="0.25">
      <c r="A4082" s="54">
        <f>_xlfn.XLOOKUP(B4082,'School Lookup'!D:D,'School Lookup'!F:F,0)</f>
        <v>682471</v>
      </c>
      <c r="B4082" s="54" t="str">
        <f>_xlfn.XLOOKUP(C4082,'School Lookup'!A:A,'School Lookup'!D:D,_xlfn.XLOOKUP(C4082,'School Lookup'!B:B,'School Lookup'!D:D,_xlfn.XLOOKUP(C4082,'School Lookup'!C:C,'School Lookup'!D:D,0)))</f>
        <v>Ridgeway Primary School</v>
      </c>
      <c r="C4082" t="s">
        <v>327</v>
      </c>
      <c r="D4082" t="s">
        <v>962</v>
      </c>
      <c r="E4082" t="s">
        <v>16</v>
      </c>
      <c r="F4082" t="s">
        <v>734</v>
      </c>
      <c r="G4082" t="s">
        <v>328</v>
      </c>
      <c r="H4082" t="s">
        <v>885</v>
      </c>
      <c r="I4082" t="s">
        <v>958</v>
      </c>
      <c r="J4082" t="s">
        <v>959</v>
      </c>
      <c r="K4082" s="4">
        <v>46048</v>
      </c>
      <c r="L4082" s="5">
        <v>0.61106481481481478</v>
      </c>
      <c r="M4082" t="s">
        <v>953</v>
      </c>
      <c r="N4082" s="5">
        <v>6.3657407407407413E-4</v>
      </c>
      <c r="O4082" t="s">
        <v>960</v>
      </c>
      <c r="P4082">
        <v>0</v>
      </c>
      <c r="Q4082">
        <v>20</v>
      </c>
      <c r="R4082" t="s">
        <v>955</v>
      </c>
    </row>
    <row r="4083" spans="1:19" x14ac:dyDescent="0.25">
      <c r="A4083" s="54">
        <f>_xlfn.XLOOKUP(B4083,'School Lookup'!D:D,'School Lookup'!F:F,0)</f>
        <v>682471</v>
      </c>
      <c r="B4083" s="54" t="str">
        <f>_xlfn.XLOOKUP(C4083,'School Lookup'!A:A,'School Lookup'!D:D,_xlfn.XLOOKUP(C4083,'School Lookup'!B:B,'School Lookup'!D:D,_xlfn.XLOOKUP(C4083,'School Lookup'!C:C,'School Lookup'!D:D,0)))</f>
        <v>Ridgeway Primary School</v>
      </c>
      <c r="C4083" t="s">
        <v>327</v>
      </c>
      <c r="D4083">
        <v>500</v>
      </c>
      <c r="E4083" t="s">
        <v>16</v>
      </c>
      <c r="F4083" t="s">
        <v>734</v>
      </c>
      <c r="G4083" t="s">
        <v>328</v>
      </c>
      <c r="H4083" t="s">
        <v>885</v>
      </c>
      <c r="I4083" t="s">
        <v>958</v>
      </c>
      <c r="J4083" t="s">
        <v>959</v>
      </c>
      <c r="K4083" s="4">
        <v>46048</v>
      </c>
      <c r="L4083" s="5">
        <v>0.61106481481481478</v>
      </c>
      <c r="M4083" t="s">
        <v>953</v>
      </c>
      <c r="N4083" s="5">
        <v>6.3657407407407413E-4</v>
      </c>
      <c r="O4083" t="s">
        <v>960</v>
      </c>
      <c r="P4083">
        <v>0</v>
      </c>
      <c r="Q4083">
        <v>20</v>
      </c>
      <c r="R4083" t="s">
        <v>961</v>
      </c>
      <c r="S4083" t="s">
        <v>955</v>
      </c>
    </row>
    <row r="4084" spans="1:19" x14ac:dyDescent="0.25">
      <c r="A4084" s="54">
        <f>_xlfn.XLOOKUP(B4084,'School Lookup'!D:D,'School Lookup'!F:F,0)</f>
        <v>682471</v>
      </c>
      <c r="B4084" s="54" t="str">
        <f>_xlfn.XLOOKUP(C4084,'School Lookup'!A:A,'School Lookup'!D:D,_xlfn.XLOOKUP(C4084,'School Lookup'!B:B,'School Lookup'!D:D,_xlfn.XLOOKUP(C4084,'School Lookup'!C:C,'School Lookup'!D:D,0)))</f>
        <v>Ridgeway Primary School</v>
      </c>
      <c r="C4084" t="s">
        <v>327</v>
      </c>
      <c r="D4084" t="s">
        <v>962</v>
      </c>
      <c r="E4084" t="s">
        <v>16</v>
      </c>
      <c r="F4084" t="s">
        <v>734</v>
      </c>
      <c r="G4084" t="s">
        <v>328</v>
      </c>
      <c r="H4084" t="s">
        <v>885</v>
      </c>
      <c r="I4084" t="s">
        <v>958</v>
      </c>
      <c r="J4084" t="s">
        <v>959</v>
      </c>
      <c r="K4084" s="4">
        <v>46048</v>
      </c>
      <c r="L4084" s="5">
        <v>0.61524305555555558</v>
      </c>
      <c r="M4084" t="s">
        <v>953</v>
      </c>
      <c r="N4084" s="5">
        <v>1.8171296296296297E-3</v>
      </c>
      <c r="O4084" t="s">
        <v>960</v>
      </c>
      <c r="P4084">
        <v>0</v>
      </c>
      <c r="Q4084">
        <v>20</v>
      </c>
      <c r="R4084" t="s">
        <v>955</v>
      </c>
    </row>
    <row r="4085" spans="1:19" x14ac:dyDescent="0.25">
      <c r="A4085" s="54">
        <f>_xlfn.XLOOKUP(B4085,'School Lookup'!D:D,'School Lookup'!F:F,0)</f>
        <v>682471</v>
      </c>
      <c r="B4085" s="54" t="str">
        <f>_xlfn.XLOOKUP(C4085,'School Lookup'!A:A,'School Lookup'!D:D,_xlfn.XLOOKUP(C4085,'School Lookup'!B:B,'School Lookup'!D:D,_xlfn.XLOOKUP(C4085,'School Lookup'!C:C,'School Lookup'!D:D,0)))</f>
        <v>Ridgeway Primary School</v>
      </c>
      <c r="C4085" t="s">
        <v>327</v>
      </c>
      <c r="D4085">
        <v>500</v>
      </c>
      <c r="E4085" t="s">
        <v>16</v>
      </c>
      <c r="F4085" t="s">
        <v>734</v>
      </c>
      <c r="G4085" t="s">
        <v>328</v>
      </c>
      <c r="H4085" t="s">
        <v>885</v>
      </c>
      <c r="I4085" t="s">
        <v>958</v>
      </c>
      <c r="J4085" t="s">
        <v>959</v>
      </c>
      <c r="K4085" s="4">
        <v>46048</v>
      </c>
      <c r="L4085" s="5">
        <v>0.61524305555555558</v>
      </c>
      <c r="M4085" t="s">
        <v>953</v>
      </c>
      <c r="N4085" s="5">
        <v>1.8171296296296297E-3</v>
      </c>
      <c r="O4085" t="s">
        <v>960</v>
      </c>
      <c r="P4085">
        <v>0</v>
      </c>
      <c r="Q4085">
        <v>20</v>
      </c>
      <c r="R4085" t="s">
        <v>961</v>
      </c>
      <c r="S4085" t="s">
        <v>955</v>
      </c>
    </row>
    <row r="4086" spans="1:19" x14ac:dyDescent="0.25">
      <c r="A4086" s="54">
        <f>_xlfn.XLOOKUP(B4086,'School Lookup'!D:D,'School Lookup'!F:F,0)</f>
        <v>682471</v>
      </c>
      <c r="B4086" s="54" t="str">
        <f>_xlfn.XLOOKUP(C4086,'School Lookup'!A:A,'School Lookup'!D:D,_xlfn.XLOOKUP(C4086,'School Lookup'!B:B,'School Lookup'!D:D,_xlfn.XLOOKUP(C4086,'School Lookup'!C:C,'School Lookup'!D:D,0)))</f>
        <v>Ridgeway Primary School</v>
      </c>
      <c r="C4086" t="s">
        <v>327</v>
      </c>
      <c r="D4086" t="s">
        <v>962</v>
      </c>
      <c r="E4086" t="s">
        <v>16</v>
      </c>
      <c r="F4086" t="s">
        <v>734</v>
      </c>
      <c r="G4086" t="s">
        <v>328</v>
      </c>
      <c r="H4086" t="s">
        <v>885</v>
      </c>
      <c r="I4086" t="s">
        <v>958</v>
      </c>
      <c r="J4086" t="s">
        <v>959</v>
      </c>
      <c r="K4086" s="4">
        <v>46048</v>
      </c>
      <c r="L4086" s="5">
        <v>0.62140046296296292</v>
      </c>
      <c r="M4086" t="s">
        <v>953</v>
      </c>
      <c r="N4086" s="5">
        <v>8.3333333333333339E-4</v>
      </c>
      <c r="O4086" t="s">
        <v>960</v>
      </c>
      <c r="P4086">
        <v>0</v>
      </c>
      <c r="Q4086">
        <v>20</v>
      </c>
      <c r="R4086" t="s">
        <v>955</v>
      </c>
    </row>
    <row r="4087" spans="1:19" x14ac:dyDescent="0.25">
      <c r="A4087" s="54">
        <f>_xlfn.XLOOKUP(B4087,'School Lookup'!D:D,'School Lookup'!F:F,0)</f>
        <v>682471</v>
      </c>
      <c r="B4087" s="54" t="str">
        <f>_xlfn.XLOOKUP(C4087,'School Lookup'!A:A,'School Lookup'!D:D,_xlfn.XLOOKUP(C4087,'School Lookup'!B:B,'School Lookup'!D:D,_xlfn.XLOOKUP(C4087,'School Lookup'!C:C,'School Lookup'!D:D,0)))</f>
        <v>Ridgeway Primary School</v>
      </c>
      <c r="C4087" t="s">
        <v>327</v>
      </c>
      <c r="D4087">
        <v>500</v>
      </c>
      <c r="E4087" t="s">
        <v>16</v>
      </c>
      <c r="F4087" t="s">
        <v>734</v>
      </c>
      <c r="G4087" t="s">
        <v>328</v>
      </c>
      <c r="H4087" t="s">
        <v>885</v>
      </c>
      <c r="I4087" t="s">
        <v>958</v>
      </c>
      <c r="J4087" t="s">
        <v>959</v>
      </c>
      <c r="K4087" s="4">
        <v>46048</v>
      </c>
      <c r="L4087" s="5">
        <v>0.62140046296296292</v>
      </c>
      <c r="M4087" t="s">
        <v>953</v>
      </c>
      <c r="N4087" s="5">
        <v>8.3333333333333339E-4</v>
      </c>
      <c r="O4087" t="s">
        <v>960</v>
      </c>
      <c r="P4087">
        <v>0</v>
      </c>
      <c r="Q4087">
        <v>20</v>
      </c>
      <c r="R4087" t="s">
        <v>961</v>
      </c>
      <c r="S4087" t="s">
        <v>955</v>
      </c>
    </row>
    <row r="4088" spans="1:19" x14ac:dyDescent="0.25">
      <c r="A4088" s="54">
        <f>_xlfn.XLOOKUP(B4088,'School Lookup'!D:D,'School Lookup'!F:F,0)</f>
        <v>682471</v>
      </c>
      <c r="B4088" s="54" t="str">
        <f>_xlfn.XLOOKUP(C4088,'School Lookup'!A:A,'School Lookup'!D:D,_xlfn.XLOOKUP(C4088,'School Lookup'!B:B,'School Lookup'!D:D,_xlfn.XLOOKUP(C4088,'School Lookup'!C:C,'School Lookup'!D:D,0)))</f>
        <v>Ridgeway Primary School</v>
      </c>
      <c r="C4088" t="s">
        <v>327</v>
      </c>
      <c r="D4088" t="s">
        <v>962</v>
      </c>
      <c r="E4088" t="s">
        <v>16</v>
      </c>
      <c r="F4088" t="s">
        <v>734</v>
      </c>
      <c r="G4088" t="s">
        <v>328</v>
      </c>
      <c r="H4088" t="s">
        <v>885</v>
      </c>
      <c r="I4088" t="s">
        <v>958</v>
      </c>
      <c r="J4088" t="s">
        <v>959</v>
      </c>
      <c r="K4088" s="4">
        <v>46048</v>
      </c>
      <c r="L4088" s="5">
        <v>0.62547453703703704</v>
      </c>
      <c r="M4088" t="s">
        <v>953</v>
      </c>
      <c r="N4088" s="5">
        <v>9.2592592592592596E-4</v>
      </c>
      <c r="O4088" t="s">
        <v>960</v>
      </c>
      <c r="P4088">
        <v>0</v>
      </c>
      <c r="Q4088">
        <v>20</v>
      </c>
      <c r="R4088" t="s">
        <v>955</v>
      </c>
    </row>
    <row r="4089" spans="1:19" x14ac:dyDescent="0.25">
      <c r="A4089" s="54">
        <f>_xlfn.XLOOKUP(B4089,'School Lookup'!D:D,'School Lookup'!F:F,0)</f>
        <v>682471</v>
      </c>
      <c r="B4089" s="54" t="str">
        <f>_xlfn.XLOOKUP(C4089,'School Lookup'!A:A,'School Lookup'!D:D,_xlfn.XLOOKUP(C4089,'School Lookup'!B:B,'School Lookup'!D:D,_xlfn.XLOOKUP(C4089,'School Lookup'!C:C,'School Lookup'!D:D,0)))</f>
        <v>Ridgeway Primary School</v>
      </c>
      <c r="C4089" t="s">
        <v>327</v>
      </c>
      <c r="D4089">
        <v>500</v>
      </c>
      <c r="E4089" t="s">
        <v>16</v>
      </c>
      <c r="F4089" t="s">
        <v>734</v>
      </c>
      <c r="G4089" t="s">
        <v>328</v>
      </c>
      <c r="H4089" t="s">
        <v>885</v>
      </c>
      <c r="I4089" t="s">
        <v>958</v>
      </c>
      <c r="J4089" t="s">
        <v>959</v>
      </c>
      <c r="K4089" s="4">
        <v>46048</v>
      </c>
      <c r="L4089" s="5">
        <v>0.62547453703703704</v>
      </c>
      <c r="M4089" t="s">
        <v>953</v>
      </c>
      <c r="N4089" s="5">
        <v>9.2592592592592596E-4</v>
      </c>
      <c r="O4089" t="s">
        <v>960</v>
      </c>
      <c r="P4089">
        <v>0</v>
      </c>
      <c r="Q4089">
        <v>20</v>
      </c>
      <c r="R4089" t="s">
        <v>961</v>
      </c>
      <c r="S4089" t="s">
        <v>955</v>
      </c>
    </row>
    <row r="4090" spans="1:19" x14ac:dyDescent="0.25">
      <c r="A4090" s="54">
        <f>_xlfn.XLOOKUP(B4090,'School Lookup'!D:D,'School Lookup'!F:F,0)</f>
        <v>682471</v>
      </c>
      <c r="B4090" s="54" t="str">
        <f>_xlfn.XLOOKUP(C4090,'School Lookup'!A:A,'School Lookup'!D:D,_xlfn.XLOOKUP(C4090,'School Lookup'!B:B,'School Lookup'!D:D,_xlfn.XLOOKUP(C4090,'School Lookup'!C:C,'School Lookup'!D:D,0)))</f>
        <v>Ridgeway Primary School</v>
      </c>
      <c r="C4090" t="s">
        <v>327</v>
      </c>
      <c r="D4090" t="s">
        <v>963</v>
      </c>
      <c r="E4090" t="s">
        <v>16</v>
      </c>
      <c r="F4090" t="s">
        <v>734</v>
      </c>
      <c r="G4090" t="s">
        <v>328</v>
      </c>
      <c r="H4090" t="s">
        <v>885</v>
      </c>
      <c r="I4090" t="s">
        <v>958</v>
      </c>
      <c r="J4090" t="s">
        <v>959</v>
      </c>
      <c r="K4090" s="4">
        <v>46048</v>
      </c>
      <c r="L4090" s="5">
        <v>0.62645833333333334</v>
      </c>
      <c r="M4090" t="s">
        <v>953</v>
      </c>
      <c r="N4090" s="5">
        <v>1.0069444444444444E-3</v>
      </c>
      <c r="O4090" t="s">
        <v>960</v>
      </c>
      <c r="P4090">
        <v>0</v>
      </c>
      <c r="Q4090">
        <v>20</v>
      </c>
      <c r="R4090" t="s">
        <v>955</v>
      </c>
    </row>
    <row r="4091" spans="1:19" x14ac:dyDescent="0.25">
      <c r="A4091" s="54">
        <f>_xlfn.XLOOKUP(B4091,'School Lookup'!D:D,'School Lookup'!F:F,0)</f>
        <v>682471</v>
      </c>
      <c r="B4091" s="54" t="str">
        <f>_xlfn.XLOOKUP(C4091,'School Lookup'!A:A,'School Lookup'!D:D,_xlfn.XLOOKUP(C4091,'School Lookup'!B:B,'School Lookup'!D:D,_xlfn.XLOOKUP(C4091,'School Lookup'!C:C,'School Lookup'!D:D,0)))</f>
        <v>Ridgeway Primary School</v>
      </c>
      <c r="C4091" t="s">
        <v>327</v>
      </c>
      <c r="D4091">
        <v>500</v>
      </c>
      <c r="E4091" t="s">
        <v>16</v>
      </c>
      <c r="F4091" t="s">
        <v>734</v>
      </c>
      <c r="G4091" t="s">
        <v>328</v>
      </c>
      <c r="H4091" t="s">
        <v>885</v>
      </c>
      <c r="I4091" t="s">
        <v>958</v>
      </c>
      <c r="J4091" t="s">
        <v>959</v>
      </c>
      <c r="K4091" s="4">
        <v>46048</v>
      </c>
      <c r="L4091" s="5">
        <v>0.62645833333333334</v>
      </c>
      <c r="M4091" t="s">
        <v>953</v>
      </c>
      <c r="N4091" s="5">
        <v>1.0069444444444444E-3</v>
      </c>
      <c r="O4091" t="s">
        <v>960</v>
      </c>
      <c r="P4091">
        <v>0</v>
      </c>
      <c r="Q4091">
        <v>20</v>
      </c>
      <c r="R4091" t="s">
        <v>961</v>
      </c>
      <c r="S4091" t="s">
        <v>955</v>
      </c>
    </row>
    <row r="4092" spans="1:19" x14ac:dyDescent="0.25">
      <c r="A4092" s="54">
        <f>_xlfn.XLOOKUP(B4092,'School Lookup'!D:D,'School Lookup'!F:F,0)</f>
        <v>682471</v>
      </c>
      <c r="B4092" s="54" t="str">
        <f>_xlfn.XLOOKUP(C4092,'School Lookup'!A:A,'School Lookup'!D:D,_xlfn.XLOOKUP(C4092,'School Lookup'!B:B,'School Lookup'!D:D,_xlfn.XLOOKUP(C4092,'School Lookup'!C:C,'School Lookup'!D:D,0)))</f>
        <v>Ridgeway Primary School</v>
      </c>
      <c r="C4092" t="s">
        <v>327</v>
      </c>
      <c r="D4092" t="s">
        <v>962</v>
      </c>
      <c r="E4092" t="s">
        <v>16</v>
      </c>
      <c r="F4092" t="s">
        <v>734</v>
      </c>
      <c r="G4092" t="s">
        <v>328</v>
      </c>
      <c r="H4092" t="s">
        <v>885</v>
      </c>
      <c r="I4092" t="s">
        <v>958</v>
      </c>
      <c r="J4092" t="s">
        <v>959</v>
      </c>
      <c r="K4092" s="4">
        <v>46048</v>
      </c>
      <c r="L4092" s="5">
        <v>0.64493055555555556</v>
      </c>
      <c r="M4092" t="s">
        <v>953</v>
      </c>
      <c r="N4092" s="5">
        <v>2.0833333333333335E-4</v>
      </c>
      <c r="O4092" t="s">
        <v>960</v>
      </c>
      <c r="P4092">
        <v>0</v>
      </c>
      <c r="Q4092">
        <v>20</v>
      </c>
      <c r="R4092" t="s">
        <v>955</v>
      </c>
    </row>
    <row r="4093" spans="1:19" x14ac:dyDescent="0.25">
      <c r="A4093" s="54">
        <f>_xlfn.XLOOKUP(B4093,'School Lookup'!D:D,'School Lookup'!F:F,0)</f>
        <v>682471</v>
      </c>
      <c r="B4093" s="54" t="str">
        <f>_xlfn.XLOOKUP(C4093,'School Lookup'!A:A,'School Lookup'!D:D,_xlfn.XLOOKUP(C4093,'School Lookup'!B:B,'School Lookup'!D:D,_xlfn.XLOOKUP(C4093,'School Lookup'!C:C,'School Lookup'!D:D,0)))</f>
        <v>Ridgeway Primary School</v>
      </c>
      <c r="C4093" t="s">
        <v>327</v>
      </c>
      <c r="D4093">
        <v>500</v>
      </c>
      <c r="E4093" t="s">
        <v>16</v>
      </c>
      <c r="F4093" t="s">
        <v>734</v>
      </c>
      <c r="G4093" t="s">
        <v>328</v>
      </c>
      <c r="H4093" t="s">
        <v>885</v>
      </c>
      <c r="I4093" t="s">
        <v>958</v>
      </c>
      <c r="J4093" t="s">
        <v>959</v>
      </c>
      <c r="K4093" s="4">
        <v>46048</v>
      </c>
      <c r="L4093" s="5">
        <v>0.64493055555555556</v>
      </c>
      <c r="M4093" t="s">
        <v>953</v>
      </c>
      <c r="N4093" s="5">
        <v>2.0833333333333335E-4</v>
      </c>
      <c r="O4093" t="s">
        <v>960</v>
      </c>
      <c r="P4093">
        <v>0</v>
      </c>
      <c r="Q4093">
        <v>20</v>
      </c>
      <c r="R4093" t="s">
        <v>961</v>
      </c>
      <c r="S4093" t="s">
        <v>955</v>
      </c>
    </row>
    <row r="4094" spans="1:19" x14ac:dyDescent="0.25">
      <c r="A4094" s="54">
        <f>_xlfn.XLOOKUP(B4094,'School Lookup'!D:D,'School Lookup'!F:F,0)</f>
        <v>682471</v>
      </c>
      <c r="B4094" s="54" t="str">
        <f>_xlfn.XLOOKUP(C4094,'School Lookup'!A:A,'School Lookup'!D:D,_xlfn.XLOOKUP(C4094,'School Lookup'!B:B,'School Lookup'!D:D,_xlfn.XLOOKUP(C4094,'School Lookup'!C:C,'School Lookup'!D:D,0)))</f>
        <v>Ridgeway Primary School</v>
      </c>
      <c r="C4094" t="s">
        <v>327</v>
      </c>
      <c r="D4094" t="s">
        <v>962</v>
      </c>
      <c r="E4094" t="s">
        <v>16</v>
      </c>
      <c r="F4094" t="s">
        <v>734</v>
      </c>
      <c r="G4094" t="s">
        <v>328</v>
      </c>
      <c r="H4094" t="s">
        <v>885</v>
      </c>
      <c r="I4094" t="s">
        <v>958</v>
      </c>
      <c r="J4094" t="s">
        <v>959</v>
      </c>
      <c r="K4094" s="4">
        <v>46048</v>
      </c>
      <c r="L4094" s="5">
        <v>0.64958333333333329</v>
      </c>
      <c r="M4094" t="s">
        <v>953</v>
      </c>
      <c r="N4094" s="5">
        <v>3.1250000000000001E-4</v>
      </c>
      <c r="O4094" t="s">
        <v>960</v>
      </c>
      <c r="P4094">
        <v>0</v>
      </c>
      <c r="Q4094">
        <v>20</v>
      </c>
      <c r="R4094" t="s">
        <v>955</v>
      </c>
    </row>
    <row r="4095" spans="1:19" x14ac:dyDescent="0.25">
      <c r="A4095" s="54">
        <f>_xlfn.XLOOKUP(B4095,'School Lookup'!D:D,'School Lookup'!F:F,0)</f>
        <v>682471</v>
      </c>
      <c r="B4095" s="54" t="str">
        <f>_xlfn.XLOOKUP(C4095,'School Lookup'!A:A,'School Lookup'!D:D,_xlfn.XLOOKUP(C4095,'School Lookup'!B:B,'School Lookup'!D:D,_xlfn.XLOOKUP(C4095,'School Lookup'!C:C,'School Lookup'!D:D,0)))</f>
        <v>Ridgeway Primary School</v>
      </c>
      <c r="C4095" t="s">
        <v>327</v>
      </c>
      <c r="D4095">
        <v>500</v>
      </c>
      <c r="E4095" t="s">
        <v>16</v>
      </c>
      <c r="F4095" t="s">
        <v>734</v>
      </c>
      <c r="G4095" t="s">
        <v>328</v>
      </c>
      <c r="H4095" t="s">
        <v>885</v>
      </c>
      <c r="I4095" t="s">
        <v>958</v>
      </c>
      <c r="J4095" t="s">
        <v>959</v>
      </c>
      <c r="K4095" s="4">
        <v>46048</v>
      </c>
      <c r="L4095" s="5">
        <v>0.64958333333333329</v>
      </c>
      <c r="M4095" t="s">
        <v>953</v>
      </c>
      <c r="N4095" s="5">
        <v>3.1250000000000001E-4</v>
      </c>
      <c r="O4095" t="s">
        <v>960</v>
      </c>
      <c r="P4095">
        <v>0</v>
      </c>
      <c r="Q4095">
        <v>20</v>
      </c>
      <c r="R4095" t="s">
        <v>961</v>
      </c>
      <c r="S4095" t="s">
        <v>955</v>
      </c>
    </row>
    <row r="4096" spans="1:19" x14ac:dyDescent="0.25">
      <c r="A4096" s="54">
        <f>_xlfn.XLOOKUP(B4096,'School Lookup'!D:D,'School Lookup'!F:F,0)</f>
        <v>682471</v>
      </c>
      <c r="B4096" s="54" t="str">
        <f>_xlfn.XLOOKUP(C4096,'School Lookup'!A:A,'School Lookup'!D:D,_xlfn.XLOOKUP(C4096,'School Lookup'!B:B,'School Lookup'!D:D,_xlfn.XLOOKUP(C4096,'School Lookup'!C:C,'School Lookup'!D:D,0)))</f>
        <v>Ridgeway Primary School</v>
      </c>
      <c r="C4096" t="s">
        <v>327</v>
      </c>
      <c r="D4096">
        <v>500</v>
      </c>
      <c r="E4096" t="s">
        <v>16</v>
      </c>
      <c r="F4096" t="s">
        <v>734</v>
      </c>
      <c r="G4096" t="s">
        <v>328</v>
      </c>
      <c r="H4096" t="s">
        <v>885</v>
      </c>
      <c r="I4096" t="s">
        <v>958</v>
      </c>
      <c r="J4096" t="s">
        <v>959</v>
      </c>
      <c r="K4096" s="4">
        <v>46048</v>
      </c>
      <c r="L4096" s="5">
        <v>0.35460648148148149</v>
      </c>
      <c r="M4096" t="s">
        <v>953</v>
      </c>
      <c r="N4096" s="5">
        <v>1.3888888888888889E-4</v>
      </c>
      <c r="O4096" t="s">
        <v>960</v>
      </c>
      <c r="P4096">
        <v>0</v>
      </c>
      <c r="Q4096">
        <v>20</v>
      </c>
      <c r="R4096" t="s">
        <v>961</v>
      </c>
      <c r="S4096" t="s">
        <v>955</v>
      </c>
    </row>
    <row r="4097" spans="1:19" x14ac:dyDescent="0.25">
      <c r="A4097" s="54">
        <f>_xlfn.XLOOKUP(B4097,'School Lookup'!D:D,'School Lookup'!F:F,0)</f>
        <v>682471</v>
      </c>
      <c r="B4097" s="54" t="str">
        <f>_xlfn.XLOOKUP(C4097,'School Lookup'!A:A,'School Lookup'!D:D,_xlfn.XLOOKUP(C4097,'School Lookup'!B:B,'School Lookup'!D:D,_xlfn.XLOOKUP(C4097,'School Lookup'!C:C,'School Lookup'!D:D,0)))</f>
        <v>Ridgeway Primary School</v>
      </c>
      <c r="C4097" t="s">
        <v>327</v>
      </c>
      <c r="D4097" t="s">
        <v>962</v>
      </c>
      <c r="E4097" t="s">
        <v>16</v>
      </c>
      <c r="F4097" t="s">
        <v>734</v>
      </c>
      <c r="G4097" t="s">
        <v>328</v>
      </c>
      <c r="H4097" t="s">
        <v>885</v>
      </c>
      <c r="I4097" t="s">
        <v>958</v>
      </c>
      <c r="J4097" t="s">
        <v>959</v>
      </c>
      <c r="K4097" s="4">
        <v>46048</v>
      </c>
      <c r="L4097" s="5">
        <v>0.35464120370370372</v>
      </c>
      <c r="M4097" t="s">
        <v>953</v>
      </c>
      <c r="N4097" s="5">
        <v>5.5555555555555556E-4</v>
      </c>
      <c r="O4097" t="s">
        <v>960</v>
      </c>
      <c r="P4097">
        <v>0</v>
      </c>
      <c r="Q4097">
        <v>20</v>
      </c>
      <c r="R4097" t="s">
        <v>955</v>
      </c>
    </row>
    <row r="4098" spans="1:19" x14ac:dyDescent="0.25">
      <c r="A4098" s="54">
        <f>_xlfn.XLOOKUP(B4098,'School Lookup'!D:D,'School Lookup'!F:F,0)</f>
        <v>682471</v>
      </c>
      <c r="B4098" s="54" t="str">
        <f>_xlfn.XLOOKUP(C4098,'School Lookup'!A:A,'School Lookup'!D:D,_xlfn.XLOOKUP(C4098,'School Lookup'!B:B,'School Lookup'!D:D,_xlfn.XLOOKUP(C4098,'School Lookup'!C:C,'School Lookup'!D:D,0)))</f>
        <v>Ridgeway Primary School</v>
      </c>
      <c r="C4098" t="s">
        <v>327</v>
      </c>
      <c r="D4098">
        <v>500</v>
      </c>
      <c r="E4098" t="s">
        <v>16</v>
      </c>
      <c r="F4098" t="s">
        <v>734</v>
      </c>
      <c r="G4098" t="s">
        <v>328</v>
      </c>
      <c r="H4098" t="s">
        <v>885</v>
      </c>
      <c r="I4098" t="s">
        <v>958</v>
      </c>
      <c r="J4098" t="s">
        <v>959</v>
      </c>
      <c r="K4098" s="4">
        <v>46048</v>
      </c>
      <c r="L4098" s="5">
        <v>0.35464120370370372</v>
      </c>
      <c r="M4098" t="s">
        <v>953</v>
      </c>
      <c r="N4098" s="5">
        <v>5.5555555555555556E-4</v>
      </c>
      <c r="O4098" t="s">
        <v>960</v>
      </c>
      <c r="P4098">
        <v>0</v>
      </c>
      <c r="Q4098">
        <v>20</v>
      </c>
      <c r="R4098" t="s">
        <v>961</v>
      </c>
      <c r="S4098" t="s">
        <v>955</v>
      </c>
    </row>
    <row r="4099" spans="1:19" x14ac:dyDescent="0.25">
      <c r="A4099" s="54">
        <f>_xlfn.XLOOKUP(B4099,'School Lookup'!D:D,'School Lookup'!F:F,0)</f>
        <v>682471</v>
      </c>
      <c r="B4099" s="54" t="str">
        <f>_xlfn.XLOOKUP(C4099,'School Lookup'!A:A,'School Lookup'!D:D,_xlfn.XLOOKUP(C4099,'School Lookup'!B:B,'School Lookup'!D:D,_xlfn.XLOOKUP(C4099,'School Lookup'!C:C,'School Lookup'!D:D,0)))</f>
        <v>Ridgeway Primary School</v>
      </c>
      <c r="C4099" t="s">
        <v>327</v>
      </c>
      <c r="D4099">
        <v>500</v>
      </c>
      <c r="E4099" t="s">
        <v>16</v>
      </c>
      <c r="F4099" t="s">
        <v>734</v>
      </c>
      <c r="G4099" t="s">
        <v>328</v>
      </c>
      <c r="H4099" t="s">
        <v>885</v>
      </c>
      <c r="I4099" t="s">
        <v>958</v>
      </c>
      <c r="J4099" t="s">
        <v>959</v>
      </c>
      <c r="K4099" s="4">
        <v>46048</v>
      </c>
      <c r="L4099" s="5">
        <v>0.35518518518518516</v>
      </c>
      <c r="M4099" t="s">
        <v>953</v>
      </c>
      <c r="N4099" s="5">
        <v>5.7870370370370373E-5</v>
      </c>
      <c r="O4099" t="s">
        <v>960</v>
      </c>
      <c r="P4099">
        <v>0</v>
      </c>
      <c r="Q4099">
        <v>20</v>
      </c>
      <c r="R4099" t="s">
        <v>961</v>
      </c>
      <c r="S4099" t="s">
        <v>955</v>
      </c>
    </row>
    <row r="4100" spans="1:19" x14ac:dyDescent="0.25">
      <c r="A4100" s="54">
        <f>_xlfn.XLOOKUP(B4100,'School Lookup'!D:D,'School Lookup'!F:F,0)</f>
        <v>682471</v>
      </c>
      <c r="B4100" s="54" t="str">
        <f>_xlfn.XLOOKUP(C4100,'School Lookup'!A:A,'School Lookup'!D:D,_xlfn.XLOOKUP(C4100,'School Lookup'!B:B,'School Lookup'!D:D,_xlfn.XLOOKUP(C4100,'School Lookup'!C:C,'School Lookup'!D:D,0)))</f>
        <v>Ridgeway Primary School</v>
      </c>
      <c r="C4100" t="s">
        <v>327</v>
      </c>
      <c r="D4100" t="s">
        <v>962</v>
      </c>
      <c r="E4100" t="s">
        <v>16</v>
      </c>
      <c r="F4100" t="s">
        <v>734</v>
      </c>
      <c r="G4100" t="s">
        <v>328</v>
      </c>
      <c r="H4100" t="s">
        <v>885</v>
      </c>
      <c r="I4100" t="s">
        <v>958</v>
      </c>
      <c r="J4100" t="s">
        <v>959</v>
      </c>
      <c r="K4100" s="4">
        <v>46048</v>
      </c>
      <c r="L4100" s="5">
        <v>0.35532407407407407</v>
      </c>
      <c r="M4100" t="s">
        <v>953</v>
      </c>
      <c r="N4100" s="5">
        <v>6.5972222222222224E-4</v>
      </c>
      <c r="O4100" t="s">
        <v>960</v>
      </c>
      <c r="P4100">
        <v>0</v>
      </c>
      <c r="Q4100">
        <v>20</v>
      </c>
      <c r="R4100" t="s">
        <v>955</v>
      </c>
    </row>
    <row r="4101" spans="1:19" x14ac:dyDescent="0.25">
      <c r="A4101" s="54">
        <f>_xlfn.XLOOKUP(B4101,'School Lookup'!D:D,'School Lookup'!F:F,0)</f>
        <v>682471</v>
      </c>
      <c r="B4101" s="54" t="str">
        <f>_xlfn.XLOOKUP(C4101,'School Lookup'!A:A,'School Lookup'!D:D,_xlfn.XLOOKUP(C4101,'School Lookup'!B:B,'School Lookup'!D:D,_xlfn.XLOOKUP(C4101,'School Lookup'!C:C,'School Lookup'!D:D,0)))</f>
        <v>Ridgeway Primary School</v>
      </c>
      <c r="C4101" t="s">
        <v>327</v>
      </c>
      <c r="D4101">
        <v>500</v>
      </c>
      <c r="E4101" t="s">
        <v>16</v>
      </c>
      <c r="F4101" t="s">
        <v>734</v>
      </c>
      <c r="G4101" t="s">
        <v>328</v>
      </c>
      <c r="H4101" t="s">
        <v>885</v>
      </c>
      <c r="I4101" t="s">
        <v>958</v>
      </c>
      <c r="J4101" t="s">
        <v>959</v>
      </c>
      <c r="K4101" s="4">
        <v>46048</v>
      </c>
      <c r="L4101" s="5">
        <v>0.35532407407407407</v>
      </c>
      <c r="M4101" t="s">
        <v>953</v>
      </c>
      <c r="N4101" s="5">
        <v>6.5972222222222224E-4</v>
      </c>
      <c r="O4101" t="s">
        <v>960</v>
      </c>
      <c r="P4101">
        <v>0</v>
      </c>
      <c r="Q4101">
        <v>20</v>
      </c>
      <c r="R4101" t="s">
        <v>961</v>
      </c>
      <c r="S4101" t="s">
        <v>955</v>
      </c>
    </row>
    <row r="4102" spans="1:19" x14ac:dyDescent="0.25">
      <c r="A4102" s="54">
        <f>_xlfn.XLOOKUP(B4102,'School Lookup'!D:D,'School Lookup'!F:F,0)</f>
        <v>682471</v>
      </c>
      <c r="B4102" s="54" t="str">
        <f>_xlfn.XLOOKUP(C4102,'School Lookup'!A:A,'School Lookup'!D:D,_xlfn.XLOOKUP(C4102,'School Lookup'!B:B,'School Lookup'!D:D,_xlfn.XLOOKUP(C4102,'School Lookup'!C:C,'School Lookup'!D:D,0)))</f>
        <v>Ridgeway Primary School</v>
      </c>
      <c r="C4102" t="s">
        <v>327</v>
      </c>
      <c r="D4102">
        <v>500</v>
      </c>
      <c r="E4102" t="s">
        <v>16</v>
      </c>
      <c r="F4102" t="s">
        <v>734</v>
      </c>
      <c r="G4102" t="s">
        <v>328</v>
      </c>
      <c r="H4102" t="s">
        <v>885</v>
      </c>
      <c r="I4102" t="s">
        <v>958</v>
      </c>
      <c r="J4102" t="s">
        <v>959</v>
      </c>
      <c r="K4102" s="4">
        <v>46048</v>
      </c>
      <c r="L4102" s="5">
        <v>0.35795138888888889</v>
      </c>
      <c r="M4102" t="s">
        <v>953</v>
      </c>
      <c r="N4102" s="5">
        <v>3.4722222222222222E-5</v>
      </c>
      <c r="O4102" t="s">
        <v>960</v>
      </c>
      <c r="P4102">
        <v>0</v>
      </c>
      <c r="Q4102">
        <v>20</v>
      </c>
      <c r="R4102" t="s">
        <v>961</v>
      </c>
      <c r="S4102" t="s">
        <v>955</v>
      </c>
    </row>
    <row r="4103" spans="1:19" x14ac:dyDescent="0.25">
      <c r="A4103" s="54">
        <f>_xlfn.XLOOKUP(B4103,'School Lookup'!D:D,'School Lookup'!F:F,0)</f>
        <v>682471</v>
      </c>
      <c r="B4103" s="54" t="str">
        <f>_xlfn.XLOOKUP(C4103,'School Lookup'!A:A,'School Lookup'!D:D,_xlfn.XLOOKUP(C4103,'School Lookup'!B:B,'School Lookup'!D:D,_xlfn.XLOOKUP(C4103,'School Lookup'!C:C,'School Lookup'!D:D,0)))</f>
        <v>Ridgeway Primary School</v>
      </c>
      <c r="C4103" t="s">
        <v>327</v>
      </c>
      <c r="D4103">
        <v>500</v>
      </c>
      <c r="E4103" t="s">
        <v>16</v>
      </c>
      <c r="F4103" t="s">
        <v>734</v>
      </c>
      <c r="G4103" t="s">
        <v>328</v>
      </c>
      <c r="H4103" t="s">
        <v>885</v>
      </c>
      <c r="I4103" t="s">
        <v>958</v>
      </c>
      <c r="J4103" t="s">
        <v>959</v>
      </c>
      <c r="K4103" s="4">
        <v>46048</v>
      </c>
      <c r="L4103" s="5">
        <v>0.36412037037037037</v>
      </c>
      <c r="M4103" t="s">
        <v>953</v>
      </c>
      <c r="N4103" s="5">
        <v>5.7870370370370373E-5</v>
      </c>
      <c r="O4103" t="s">
        <v>960</v>
      </c>
      <c r="P4103">
        <v>0</v>
      </c>
      <c r="Q4103">
        <v>20</v>
      </c>
      <c r="R4103" t="s">
        <v>961</v>
      </c>
      <c r="S4103" t="s">
        <v>955</v>
      </c>
    </row>
    <row r="4104" spans="1:19" x14ac:dyDescent="0.25">
      <c r="A4104" s="54">
        <f>_xlfn.XLOOKUP(B4104,'School Lookup'!D:D,'School Lookup'!F:F,0)</f>
        <v>682471</v>
      </c>
      <c r="B4104" s="54" t="str">
        <f>_xlfn.XLOOKUP(C4104,'School Lookup'!A:A,'School Lookup'!D:D,_xlfn.XLOOKUP(C4104,'School Lookup'!B:B,'School Lookup'!D:D,_xlfn.XLOOKUP(C4104,'School Lookup'!C:C,'School Lookup'!D:D,0)))</f>
        <v>Ridgeway Primary School</v>
      </c>
      <c r="C4104" t="s">
        <v>327</v>
      </c>
      <c r="D4104">
        <v>500</v>
      </c>
      <c r="E4104" t="s">
        <v>16</v>
      </c>
      <c r="F4104" t="s">
        <v>734</v>
      </c>
      <c r="G4104" t="s">
        <v>328</v>
      </c>
      <c r="H4104" t="s">
        <v>885</v>
      </c>
      <c r="I4104" t="s">
        <v>958</v>
      </c>
      <c r="J4104" t="s">
        <v>959</v>
      </c>
      <c r="K4104" s="4">
        <v>46048</v>
      </c>
      <c r="L4104" s="5">
        <v>0.37503472222222223</v>
      </c>
      <c r="M4104" t="s">
        <v>953</v>
      </c>
      <c r="N4104" s="5">
        <v>2.8935185185185184E-4</v>
      </c>
      <c r="O4104" t="s">
        <v>960</v>
      </c>
      <c r="P4104">
        <v>0</v>
      </c>
      <c r="Q4104">
        <v>20</v>
      </c>
      <c r="R4104" t="s">
        <v>961</v>
      </c>
      <c r="S4104" t="s">
        <v>955</v>
      </c>
    </row>
    <row r="4105" spans="1:19" x14ac:dyDescent="0.25">
      <c r="A4105" s="54">
        <f>_xlfn.XLOOKUP(B4105,'School Lookup'!D:D,'School Lookup'!F:F,0)</f>
        <v>682471</v>
      </c>
      <c r="B4105" s="54" t="str">
        <f>_xlfn.XLOOKUP(C4105,'School Lookup'!A:A,'School Lookup'!D:D,_xlfn.XLOOKUP(C4105,'School Lookup'!B:B,'School Lookup'!D:D,_xlfn.XLOOKUP(C4105,'School Lookup'!C:C,'School Lookup'!D:D,0)))</f>
        <v>Ridgeway Primary School</v>
      </c>
      <c r="C4105" t="s">
        <v>327</v>
      </c>
      <c r="D4105" t="s">
        <v>962</v>
      </c>
      <c r="E4105" t="s">
        <v>16</v>
      </c>
      <c r="F4105" t="s">
        <v>734</v>
      </c>
      <c r="G4105" t="s">
        <v>328</v>
      </c>
      <c r="H4105" t="s">
        <v>885</v>
      </c>
      <c r="I4105" t="s">
        <v>958</v>
      </c>
      <c r="J4105" t="s">
        <v>959</v>
      </c>
      <c r="K4105" s="4">
        <v>46048</v>
      </c>
      <c r="L4105" s="5">
        <v>0.37837962962962962</v>
      </c>
      <c r="M4105" t="s">
        <v>953</v>
      </c>
      <c r="N4105" s="5">
        <v>3.1250000000000001E-4</v>
      </c>
      <c r="O4105" t="s">
        <v>960</v>
      </c>
      <c r="P4105">
        <v>0</v>
      </c>
      <c r="Q4105">
        <v>20</v>
      </c>
      <c r="R4105" t="s">
        <v>955</v>
      </c>
    </row>
    <row r="4106" spans="1:19" x14ac:dyDescent="0.25">
      <c r="A4106" s="54">
        <f>_xlfn.XLOOKUP(B4106,'School Lookup'!D:D,'School Lookup'!F:F,0)</f>
        <v>682471</v>
      </c>
      <c r="B4106" s="54" t="str">
        <f>_xlfn.XLOOKUP(C4106,'School Lookup'!A:A,'School Lookup'!D:D,_xlfn.XLOOKUP(C4106,'School Lookup'!B:B,'School Lookup'!D:D,_xlfn.XLOOKUP(C4106,'School Lookup'!C:C,'School Lookup'!D:D,0)))</f>
        <v>Ridgeway Primary School</v>
      </c>
      <c r="C4106" t="s">
        <v>327</v>
      </c>
      <c r="D4106">
        <v>500</v>
      </c>
      <c r="E4106" t="s">
        <v>16</v>
      </c>
      <c r="F4106" t="s">
        <v>734</v>
      </c>
      <c r="G4106" t="s">
        <v>328</v>
      </c>
      <c r="H4106" t="s">
        <v>885</v>
      </c>
      <c r="I4106" t="s">
        <v>958</v>
      </c>
      <c r="J4106" t="s">
        <v>959</v>
      </c>
      <c r="K4106" s="4">
        <v>46048</v>
      </c>
      <c r="L4106" s="5">
        <v>0.37837962962962962</v>
      </c>
      <c r="M4106" t="s">
        <v>953</v>
      </c>
      <c r="N4106" s="5">
        <v>3.1250000000000001E-4</v>
      </c>
      <c r="O4106" t="s">
        <v>960</v>
      </c>
      <c r="P4106">
        <v>0</v>
      </c>
      <c r="Q4106">
        <v>20</v>
      </c>
      <c r="R4106" t="s">
        <v>961</v>
      </c>
      <c r="S4106" t="s">
        <v>955</v>
      </c>
    </row>
    <row r="4107" spans="1:19" x14ac:dyDescent="0.25">
      <c r="A4107" s="54">
        <f>_xlfn.XLOOKUP(B4107,'School Lookup'!D:D,'School Lookup'!F:F,0)</f>
        <v>682471</v>
      </c>
      <c r="B4107" s="54" t="str">
        <f>_xlfn.XLOOKUP(C4107,'School Lookup'!A:A,'School Lookup'!D:D,_xlfn.XLOOKUP(C4107,'School Lookup'!B:B,'School Lookup'!D:D,_xlfn.XLOOKUP(C4107,'School Lookup'!C:C,'School Lookup'!D:D,0)))</f>
        <v>Ridgeway Primary School</v>
      </c>
      <c r="C4107" t="s">
        <v>327</v>
      </c>
      <c r="D4107">
        <v>500</v>
      </c>
      <c r="E4107" t="s">
        <v>16</v>
      </c>
      <c r="F4107" t="s">
        <v>734</v>
      </c>
      <c r="G4107" t="s">
        <v>328</v>
      </c>
      <c r="H4107" t="s">
        <v>885</v>
      </c>
      <c r="I4107" t="s">
        <v>958</v>
      </c>
      <c r="J4107" t="s">
        <v>959</v>
      </c>
      <c r="K4107" s="4">
        <v>46048</v>
      </c>
      <c r="L4107" s="5">
        <v>0.37944444444444442</v>
      </c>
      <c r="M4107" t="s">
        <v>953</v>
      </c>
      <c r="N4107" s="5">
        <v>5.7870370370370373E-5</v>
      </c>
      <c r="O4107" t="s">
        <v>960</v>
      </c>
      <c r="P4107">
        <v>0</v>
      </c>
      <c r="Q4107">
        <v>20</v>
      </c>
      <c r="R4107" t="s">
        <v>961</v>
      </c>
      <c r="S4107" t="s">
        <v>955</v>
      </c>
    </row>
    <row r="4108" spans="1:19" x14ac:dyDescent="0.25">
      <c r="A4108" s="54">
        <f>_xlfn.XLOOKUP(B4108,'School Lookup'!D:D,'School Lookup'!F:F,0)</f>
        <v>682471</v>
      </c>
      <c r="B4108" s="54" t="str">
        <f>_xlfn.XLOOKUP(C4108,'School Lookup'!A:A,'School Lookup'!D:D,_xlfn.XLOOKUP(C4108,'School Lookup'!B:B,'School Lookup'!D:D,_xlfn.XLOOKUP(C4108,'School Lookup'!C:C,'School Lookup'!D:D,0)))</f>
        <v>Ridgeway Primary School</v>
      </c>
      <c r="C4108" t="s">
        <v>327</v>
      </c>
      <c r="D4108">
        <v>500</v>
      </c>
      <c r="E4108" t="s">
        <v>16</v>
      </c>
      <c r="F4108" t="s">
        <v>734</v>
      </c>
      <c r="G4108" t="s">
        <v>328</v>
      </c>
      <c r="H4108" t="s">
        <v>885</v>
      </c>
      <c r="I4108" t="s">
        <v>958</v>
      </c>
      <c r="J4108" t="s">
        <v>959</v>
      </c>
      <c r="K4108" s="4">
        <v>46048</v>
      </c>
      <c r="L4108" s="5">
        <v>0.37964120370370369</v>
      </c>
      <c r="M4108" t="s">
        <v>953</v>
      </c>
      <c r="N4108" s="5">
        <v>4.6296296296296294E-5</v>
      </c>
      <c r="O4108" t="s">
        <v>960</v>
      </c>
      <c r="P4108">
        <v>0</v>
      </c>
      <c r="Q4108">
        <v>20</v>
      </c>
      <c r="R4108" t="s">
        <v>961</v>
      </c>
      <c r="S4108" t="s">
        <v>955</v>
      </c>
    </row>
    <row r="4109" spans="1:19" x14ac:dyDescent="0.25">
      <c r="A4109" s="54">
        <f>_xlfn.XLOOKUP(B4109,'School Lookup'!D:D,'School Lookup'!F:F,0)</f>
        <v>682471</v>
      </c>
      <c r="B4109" s="54" t="str">
        <f>_xlfn.XLOOKUP(C4109,'School Lookup'!A:A,'School Lookup'!D:D,_xlfn.XLOOKUP(C4109,'School Lookup'!B:B,'School Lookup'!D:D,_xlfn.XLOOKUP(C4109,'School Lookup'!C:C,'School Lookup'!D:D,0)))</f>
        <v>Ridgeway Primary School</v>
      </c>
      <c r="C4109" t="s">
        <v>327</v>
      </c>
      <c r="D4109">
        <v>500</v>
      </c>
      <c r="E4109" t="s">
        <v>16</v>
      </c>
      <c r="F4109" t="s">
        <v>734</v>
      </c>
      <c r="G4109" t="s">
        <v>328</v>
      </c>
      <c r="H4109" t="s">
        <v>885</v>
      </c>
      <c r="I4109" t="s">
        <v>958</v>
      </c>
      <c r="J4109" t="s">
        <v>959</v>
      </c>
      <c r="K4109" s="4">
        <v>46048</v>
      </c>
      <c r="L4109" s="5">
        <v>0.37981481481481483</v>
      </c>
      <c r="M4109" t="s">
        <v>953</v>
      </c>
      <c r="N4109" s="5">
        <v>3.4722222222222222E-5</v>
      </c>
      <c r="O4109" t="s">
        <v>960</v>
      </c>
      <c r="P4109">
        <v>0</v>
      </c>
      <c r="Q4109">
        <v>20</v>
      </c>
      <c r="R4109" t="s">
        <v>961</v>
      </c>
      <c r="S4109" t="s">
        <v>955</v>
      </c>
    </row>
    <row r="4110" spans="1:19" x14ac:dyDescent="0.25">
      <c r="A4110" s="54">
        <f>_xlfn.XLOOKUP(B4110,'School Lookup'!D:D,'School Lookup'!F:F,0)</f>
        <v>682471</v>
      </c>
      <c r="B4110" s="54" t="str">
        <f>_xlfn.XLOOKUP(C4110,'School Lookup'!A:A,'School Lookup'!D:D,_xlfn.XLOOKUP(C4110,'School Lookup'!B:B,'School Lookup'!D:D,_xlfn.XLOOKUP(C4110,'School Lookup'!C:C,'School Lookup'!D:D,0)))</f>
        <v>Ridgeway Primary School</v>
      </c>
      <c r="C4110" t="s">
        <v>327</v>
      </c>
      <c r="D4110">
        <v>500</v>
      </c>
      <c r="E4110" t="s">
        <v>16</v>
      </c>
      <c r="F4110" t="s">
        <v>734</v>
      </c>
      <c r="G4110" t="s">
        <v>328</v>
      </c>
      <c r="H4110" t="s">
        <v>885</v>
      </c>
      <c r="I4110" t="s">
        <v>958</v>
      </c>
      <c r="J4110" t="s">
        <v>959</v>
      </c>
      <c r="K4110" s="4">
        <v>46048</v>
      </c>
      <c r="L4110" s="5">
        <v>0.37981481481481483</v>
      </c>
      <c r="M4110" t="s">
        <v>953</v>
      </c>
      <c r="N4110" s="5">
        <v>5.7870370370370373E-5</v>
      </c>
      <c r="O4110" t="s">
        <v>960</v>
      </c>
      <c r="P4110">
        <v>0</v>
      </c>
      <c r="Q4110">
        <v>20</v>
      </c>
      <c r="R4110" t="s">
        <v>961</v>
      </c>
      <c r="S4110" t="s">
        <v>955</v>
      </c>
    </row>
    <row r="4111" spans="1:19" x14ac:dyDescent="0.25">
      <c r="A4111" s="54">
        <f>_xlfn.XLOOKUP(B4111,'School Lookup'!D:D,'School Lookup'!F:F,0)</f>
        <v>682471</v>
      </c>
      <c r="B4111" s="54" t="str">
        <f>_xlfn.XLOOKUP(C4111,'School Lookup'!A:A,'School Lookup'!D:D,_xlfn.XLOOKUP(C4111,'School Lookup'!B:B,'School Lookup'!D:D,_xlfn.XLOOKUP(C4111,'School Lookup'!C:C,'School Lookup'!D:D,0)))</f>
        <v>Ridgeway Primary School</v>
      </c>
      <c r="C4111" t="s">
        <v>327</v>
      </c>
      <c r="D4111">
        <v>500</v>
      </c>
      <c r="E4111" t="s">
        <v>16</v>
      </c>
      <c r="F4111" t="s">
        <v>734</v>
      </c>
      <c r="G4111" t="s">
        <v>328</v>
      </c>
      <c r="H4111" t="s">
        <v>885</v>
      </c>
      <c r="I4111" t="s">
        <v>958</v>
      </c>
      <c r="J4111" t="s">
        <v>959</v>
      </c>
      <c r="K4111" s="4">
        <v>46048</v>
      </c>
      <c r="L4111" s="5">
        <v>0.38020833333333331</v>
      </c>
      <c r="M4111" t="s">
        <v>953</v>
      </c>
      <c r="N4111" s="5">
        <v>3.4722222222222222E-5</v>
      </c>
      <c r="O4111" t="s">
        <v>960</v>
      </c>
      <c r="P4111">
        <v>0</v>
      </c>
      <c r="Q4111">
        <v>20</v>
      </c>
      <c r="R4111" t="s">
        <v>961</v>
      </c>
      <c r="S4111" t="s">
        <v>955</v>
      </c>
    </row>
    <row r="4112" spans="1:19" x14ac:dyDescent="0.25">
      <c r="A4112" s="54">
        <f>_xlfn.XLOOKUP(B4112,'School Lookup'!D:D,'School Lookup'!F:F,0)</f>
        <v>682471</v>
      </c>
      <c r="B4112" s="54" t="str">
        <f>_xlfn.XLOOKUP(C4112,'School Lookup'!A:A,'School Lookup'!D:D,_xlfn.XLOOKUP(C4112,'School Lookup'!B:B,'School Lookup'!D:D,_xlfn.XLOOKUP(C4112,'School Lookup'!C:C,'School Lookup'!D:D,0)))</f>
        <v>Ridgeway Primary School</v>
      </c>
      <c r="C4112" t="s">
        <v>327</v>
      </c>
      <c r="D4112">
        <v>500</v>
      </c>
      <c r="E4112" t="s">
        <v>16</v>
      </c>
      <c r="F4112" t="s">
        <v>734</v>
      </c>
      <c r="G4112" t="s">
        <v>328</v>
      </c>
      <c r="H4112" t="s">
        <v>885</v>
      </c>
      <c r="I4112" t="s">
        <v>958</v>
      </c>
      <c r="J4112" t="s">
        <v>959</v>
      </c>
      <c r="K4112" s="4">
        <v>46048</v>
      </c>
      <c r="L4112" s="5">
        <v>0.38087962962962962</v>
      </c>
      <c r="M4112" t="s">
        <v>953</v>
      </c>
      <c r="N4112" s="5">
        <v>3.4722222222222222E-5</v>
      </c>
      <c r="O4112" t="s">
        <v>960</v>
      </c>
      <c r="P4112">
        <v>0</v>
      </c>
      <c r="Q4112">
        <v>20</v>
      </c>
      <c r="R4112" t="s">
        <v>961</v>
      </c>
      <c r="S4112" t="s">
        <v>955</v>
      </c>
    </row>
    <row r="4113" spans="1:19" x14ac:dyDescent="0.25">
      <c r="A4113" s="54">
        <f>_xlfn.XLOOKUP(B4113,'School Lookup'!D:D,'School Lookup'!F:F,0)</f>
        <v>682471</v>
      </c>
      <c r="B4113" s="54" t="str">
        <f>_xlfn.XLOOKUP(C4113,'School Lookup'!A:A,'School Lookup'!D:D,_xlfn.XLOOKUP(C4113,'School Lookup'!B:B,'School Lookup'!D:D,_xlfn.XLOOKUP(C4113,'School Lookup'!C:C,'School Lookup'!D:D,0)))</f>
        <v>Ridgeway Primary School</v>
      </c>
      <c r="C4113" t="s">
        <v>327</v>
      </c>
      <c r="D4113" t="s">
        <v>962</v>
      </c>
      <c r="E4113" t="s">
        <v>16</v>
      </c>
      <c r="F4113" t="s">
        <v>734</v>
      </c>
      <c r="G4113" t="s">
        <v>328</v>
      </c>
      <c r="H4113" t="s">
        <v>885</v>
      </c>
      <c r="I4113" t="s">
        <v>958</v>
      </c>
      <c r="J4113" t="s">
        <v>959</v>
      </c>
      <c r="K4113" s="4">
        <v>46048</v>
      </c>
      <c r="L4113" s="5">
        <v>0.38483796296296297</v>
      </c>
      <c r="M4113" t="s">
        <v>953</v>
      </c>
      <c r="N4113" s="5">
        <v>4.1666666666666669E-4</v>
      </c>
      <c r="O4113" t="s">
        <v>960</v>
      </c>
      <c r="P4113">
        <v>0</v>
      </c>
      <c r="Q4113">
        <v>20</v>
      </c>
      <c r="R4113" t="s">
        <v>955</v>
      </c>
    </row>
    <row r="4114" spans="1:19" x14ac:dyDescent="0.25">
      <c r="A4114" s="54">
        <f>_xlfn.XLOOKUP(B4114,'School Lookup'!D:D,'School Lookup'!F:F,0)</f>
        <v>682471</v>
      </c>
      <c r="B4114" s="54" t="str">
        <f>_xlfn.XLOOKUP(C4114,'School Lookup'!A:A,'School Lookup'!D:D,_xlfn.XLOOKUP(C4114,'School Lookup'!B:B,'School Lookup'!D:D,_xlfn.XLOOKUP(C4114,'School Lookup'!C:C,'School Lookup'!D:D,0)))</f>
        <v>Ridgeway Primary School</v>
      </c>
      <c r="C4114" t="s">
        <v>327</v>
      </c>
      <c r="D4114">
        <v>500</v>
      </c>
      <c r="E4114" t="s">
        <v>16</v>
      </c>
      <c r="F4114" t="s">
        <v>734</v>
      </c>
      <c r="G4114" t="s">
        <v>328</v>
      </c>
      <c r="H4114" t="s">
        <v>885</v>
      </c>
      <c r="I4114" t="s">
        <v>958</v>
      </c>
      <c r="J4114" t="s">
        <v>959</v>
      </c>
      <c r="K4114" s="4">
        <v>46048</v>
      </c>
      <c r="L4114" s="5">
        <v>0.38483796296296297</v>
      </c>
      <c r="M4114" t="s">
        <v>953</v>
      </c>
      <c r="N4114" s="5">
        <v>4.1666666666666669E-4</v>
      </c>
      <c r="O4114" t="s">
        <v>960</v>
      </c>
      <c r="P4114">
        <v>0</v>
      </c>
      <c r="Q4114">
        <v>20</v>
      </c>
      <c r="R4114" t="s">
        <v>961</v>
      </c>
      <c r="S4114" t="s">
        <v>955</v>
      </c>
    </row>
    <row r="4115" spans="1:19" x14ac:dyDescent="0.25">
      <c r="A4115" s="54">
        <f>_xlfn.XLOOKUP(B4115,'School Lookup'!D:D,'School Lookup'!F:F,0)</f>
        <v>682471</v>
      </c>
      <c r="B4115" s="54" t="str">
        <f>_xlfn.XLOOKUP(C4115,'School Lookup'!A:A,'School Lookup'!D:D,_xlfn.XLOOKUP(C4115,'School Lookup'!B:B,'School Lookup'!D:D,_xlfn.XLOOKUP(C4115,'School Lookup'!C:C,'School Lookup'!D:D,0)))</f>
        <v>Ridgeway Primary School</v>
      </c>
      <c r="C4115" t="s">
        <v>327</v>
      </c>
      <c r="D4115" t="s">
        <v>963</v>
      </c>
      <c r="E4115" t="s">
        <v>16</v>
      </c>
      <c r="F4115" t="s">
        <v>734</v>
      </c>
      <c r="G4115" t="s">
        <v>328</v>
      </c>
      <c r="H4115" t="s">
        <v>885</v>
      </c>
      <c r="I4115" t="s">
        <v>958</v>
      </c>
      <c r="J4115" t="s">
        <v>959</v>
      </c>
      <c r="K4115" s="4">
        <v>46048</v>
      </c>
      <c r="L4115" s="5">
        <v>0.40682870370370372</v>
      </c>
      <c r="M4115" t="s">
        <v>953</v>
      </c>
      <c r="N4115" s="5">
        <v>3.1828703703703702E-3</v>
      </c>
      <c r="O4115" t="s">
        <v>960</v>
      </c>
      <c r="P4115">
        <v>0</v>
      </c>
      <c r="Q4115">
        <v>20</v>
      </c>
      <c r="R4115" t="s">
        <v>955</v>
      </c>
    </row>
    <row r="4116" spans="1:19" x14ac:dyDescent="0.25">
      <c r="A4116" s="54">
        <f>_xlfn.XLOOKUP(B4116,'School Lookup'!D:D,'School Lookup'!F:F,0)</f>
        <v>682471</v>
      </c>
      <c r="B4116" s="54" t="str">
        <f>_xlfn.XLOOKUP(C4116,'School Lookup'!A:A,'School Lookup'!D:D,_xlfn.XLOOKUP(C4116,'School Lookup'!B:B,'School Lookup'!D:D,_xlfn.XLOOKUP(C4116,'School Lookup'!C:C,'School Lookup'!D:D,0)))</f>
        <v>Ridgeway Primary School</v>
      </c>
      <c r="C4116" t="s">
        <v>327</v>
      </c>
      <c r="D4116">
        <v>500</v>
      </c>
      <c r="E4116" t="s">
        <v>16</v>
      </c>
      <c r="F4116" t="s">
        <v>734</v>
      </c>
      <c r="G4116" t="s">
        <v>328</v>
      </c>
      <c r="H4116" t="s">
        <v>885</v>
      </c>
      <c r="I4116" t="s">
        <v>958</v>
      </c>
      <c r="J4116" t="s">
        <v>959</v>
      </c>
      <c r="K4116" s="4">
        <v>46048</v>
      </c>
      <c r="L4116" s="5">
        <v>0.40682870370370372</v>
      </c>
      <c r="M4116" t="s">
        <v>953</v>
      </c>
      <c r="N4116" s="5">
        <v>3.1828703703703702E-3</v>
      </c>
      <c r="O4116" t="s">
        <v>960</v>
      </c>
      <c r="P4116">
        <v>0</v>
      </c>
      <c r="Q4116">
        <v>20</v>
      </c>
      <c r="R4116" t="s">
        <v>961</v>
      </c>
      <c r="S4116" t="s">
        <v>955</v>
      </c>
    </row>
    <row r="4117" spans="1:19" x14ac:dyDescent="0.25">
      <c r="A4117" s="54">
        <f>_xlfn.XLOOKUP(B4117,'School Lookup'!D:D,'School Lookup'!F:F,0)</f>
        <v>682471</v>
      </c>
      <c r="B4117" s="54" t="str">
        <f>_xlfn.XLOOKUP(C4117,'School Lookup'!A:A,'School Lookup'!D:D,_xlfn.XLOOKUP(C4117,'School Lookup'!B:B,'School Lookup'!D:D,_xlfn.XLOOKUP(C4117,'School Lookup'!C:C,'School Lookup'!D:D,0)))</f>
        <v>Ridgeway Primary School</v>
      </c>
      <c r="C4117" t="s">
        <v>327</v>
      </c>
      <c r="D4117" t="s">
        <v>962</v>
      </c>
      <c r="E4117" t="s">
        <v>16</v>
      </c>
      <c r="F4117" t="s">
        <v>734</v>
      </c>
      <c r="G4117" t="s">
        <v>328</v>
      </c>
      <c r="H4117" t="s">
        <v>885</v>
      </c>
      <c r="I4117" t="s">
        <v>958</v>
      </c>
      <c r="J4117" t="s">
        <v>959</v>
      </c>
      <c r="K4117" s="4">
        <v>46048</v>
      </c>
      <c r="L4117" s="5">
        <v>0.41123842592592591</v>
      </c>
      <c r="M4117" t="s">
        <v>953</v>
      </c>
      <c r="N4117" s="5">
        <v>2.199074074074074E-4</v>
      </c>
      <c r="O4117" t="s">
        <v>960</v>
      </c>
      <c r="P4117">
        <v>0</v>
      </c>
      <c r="Q4117">
        <v>20</v>
      </c>
      <c r="R4117" t="s">
        <v>955</v>
      </c>
    </row>
    <row r="4118" spans="1:19" x14ac:dyDescent="0.25">
      <c r="A4118" s="54">
        <f>_xlfn.XLOOKUP(B4118,'School Lookup'!D:D,'School Lookup'!F:F,0)</f>
        <v>682471</v>
      </c>
      <c r="B4118" s="54" t="str">
        <f>_xlfn.XLOOKUP(C4118,'School Lookup'!A:A,'School Lookup'!D:D,_xlfn.XLOOKUP(C4118,'School Lookup'!B:B,'School Lookup'!D:D,_xlfn.XLOOKUP(C4118,'School Lookup'!C:C,'School Lookup'!D:D,0)))</f>
        <v>Ridgeway Primary School</v>
      </c>
      <c r="C4118" t="s">
        <v>327</v>
      </c>
      <c r="D4118">
        <v>500</v>
      </c>
      <c r="E4118" t="s">
        <v>16</v>
      </c>
      <c r="F4118" t="s">
        <v>734</v>
      </c>
      <c r="G4118" t="s">
        <v>328</v>
      </c>
      <c r="H4118" t="s">
        <v>885</v>
      </c>
      <c r="I4118" t="s">
        <v>958</v>
      </c>
      <c r="J4118" t="s">
        <v>959</v>
      </c>
      <c r="K4118" s="4">
        <v>46048</v>
      </c>
      <c r="L4118" s="5">
        <v>0.41123842592592591</v>
      </c>
      <c r="M4118" t="s">
        <v>953</v>
      </c>
      <c r="N4118" s="5">
        <v>2.199074074074074E-4</v>
      </c>
      <c r="O4118" t="s">
        <v>960</v>
      </c>
      <c r="P4118">
        <v>0</v>
      </c>
      <c r="Q4118">
        <v>20</v>
      </c>
      <c r="R4118" t="s">
        <v>961</v>
      </c>
      <c r="S4118" t="s">
        <v>955</v>
      </c>
    </row>
    <row r="4119" spans="1:19" x14ac:dyDescent="0.25">
      <c r="A4119" s="54">
        <f>_xlfn.XLOOKUP(B4119,'School Lookup'!D:D,'School Lookup'!F:F,0)</f>
        <v>682471</v>
      </c>
      <c r="B4119" s="54" t="str">
        <f>_xlfn.XLOOKUP(C4119,'School Lookup'!A:A,'School Lookup'!D:D,_xlfn.XLOOKUP(C4119,'School Lookup'!B:B,'School Lookup'!D:D,_xlfn.XLOOKUP(C4119,'School Lookup'!C:C,'School Lookup'!D:D,0)))</f>
        <v>Ridgeway Primary School</v>
      </c>
      <c r="C4119" t="s">
        <v>327</v>
      </c>
      <c r="D4119" t="s">
        <v>962</v>
      </c>
      <c r="E4119" t="s">
        <v>16</v>
      </c>
      <c r="F4119" t="s">
        <v>734</v>
      </c>
      <c r="G4119" t="s">
        <v>328</v>
      </c>
      <c r="H4119" t="s">
        <v>885</v>
      </c>
      <c r="I4119" t="s">
        <v>958</v>
      </c>
      <c r="J4119" t="s">
        <v>959</v>
      </c>
      <c r="K4119" s="4">
        <v>46048</v>
      </c>
      <c r="L4119" s="5">
        <v>0.42738425925925927</v>
      </c>
      <c r="M4119" t="s">
        <v>953</v>
      </c>
      <c r="N4119" s="5">
        <v>3.1250000000000001E-4</v>
      </c>
      <c r="O4119" t="s">
        <v>960</v>
      </c>
      <c r="P4119">
        <v>0</v>
      </c>
      <c r="Q4119">
        <v>20</v>
      </c>
      <c r="R4119" t="s">
        <v>955</v>
      </c>
    </row>
    <row r="4120" spans="1:19" x14ac:dyDescent="0.25">
      <c r="A4120" s="54">
        <f>_xlfn.XLOOKUP(B4120,'School Lookup'!D:D,'School Lookup'!F:F,0)</f>
        <v>682471</v>
      </c>
      <c r="B4120" s="54" t="str">
        <f>_xlfn.XLOOKUP(C4120,'School Lookup'!A:A,'School Lookup'!D:D,_xlfn.XLOOKUP(C4120,'School Lookup'!B:B,'School Lookup'!D:D,_xlfn.XLOOKUP(C4120,'School Lookup'!C:C,'School Lookup'!D:D,0)))</f>
        <v>Ridgeway Primary School</v>
      </c>
      <c r="C4120" t="s">
        <v>327</v>
      </c>
      <c r="D4120">
        <v>500</v>
      </c>
      <c r="E4120" t="s">
        <v>16</v>
      </c>
      <c r="F4120" t="s">
        <v>734</v>
      </c>
      <c r="G4120" t="s">
        <v>328</v>
      </c>
      <c r="H4120" t="s">
        <v>885</v>
      </c>
      <c r="I4120" t="s">
        <v>958</v>
      </c>
      <c r="J4120" t="s">
        <v>959</v>
      </c>
      <c r="K4120" s="4">
        <v>46048</v>
      </c>
      <c r="L4120" s="5">
        <v>0.42738425925925927</v>
      </c>
      <c r="M4120" t="s">
        <v>953</v>
      </c>
      <c r="N4120" s="5">
        <v>3.1250000000000001E-4</v>
      </c>
      <c r="O4120" t="s">
        <v>960</v>
      </c>
      <c r="P4120">
        <v>0</v>
      </c>
      <c r="Q4120">
        <v>20</v>
      </c>
      <c r="R4120" t="s">
        <v>961</v>
      </c>
      <c r="S4120" t="s">
        <v>955</v>
      </c>
    </row>
    <row r="4121" spans="1:19" x14ac:dyDescent="0.25">
      <c r="A4121" s="54">
        <f>_xlfn.XLOOKUP(B4121,'School Lookup'!D:D,'School Lookup'!F:F,0)</f>
        <v>682471</v>
      </c>
      <c r="B4121" s="54" t="str">
        <f>_xlfn.XLOOKUP(C4121,'School Lookup'!A:A,'School Lookup'!D:D,_xlfn.XLOOKUP(C4121,'School Lookup'!B:B,'School Lookup'!D:D,_xlfn.XLOOKUP(C4121,'School Lookup'!C:C,'School Lookup'!D:D,0)))</f>
        <v>Ridgeway Primary School</v>
      </c>
      <c r="C4121" t="s">
        <v>327</v>
      </c>
      <c r="D4121">
        <v>500</v>
      </c>
      <c r="E4121" t="s">
        <v>16</v>
      </c>
      <c r="F4121" t="s">
        <v>734</v>
      </c>
      <c r="G4121" t="s">
        <v>328</v>
      </c>
      <c r="H4121" t="s">
        <v>885</v>
      </c>
      <c r="I4121" t="s">
        <v>958</v>
      </c>
      <c r="J4121" t="s">
        <v>959</v>
      </c>
      <c r="K4121" s="4">
        <v>46048</v>
      </c>
      <c r="L4121" s="5">
        <v>0.47968749999999999</v>
      </c>
      <c r="M4121" t="s">
        <v>953</v>
      </c>
      <c r="N4121" s="5">
        <v>4.0509259259259258E-4</v>
      </c>
      <c r="O4121" t="s">
        <v>960</v>
      </c>
      <c r="P4121">
        <v>0</v>
      </c>
      <c r="Q4121">
        <v>20</v>
      </c>
      <c r="R4121" t="s">
        <v>961</v>
      </c>
      <c r="S4121" t="s">
        <v>955</v>
      </c>
    </row>
    <row r="4122" spans="1:19" x14ac:dyDescent="0.25">
      <c r="A4122" s="54">
        <f>_xlfn.XLOOKUP(B4122,'School Lookup'!D:D,'School Lookup'!F:F,0)</f>
        <v>682471</v>
      </c>
      <c r="B4122" s="54" t="str">
        <f>_xlfn.XLOOKUP(C4122,'School Lookup'!A:A,'School Lookup'!D:D,_xlfn.XLOOKUP(C4122,'School Lookup'!B:B,'School Lookup'!D:D,_xlfn.XLOOKUP(C4122,'School Lookup'!C:C,'School Lookup'!D:D,0)))</f>
        <v>Ridgeway Primary School</v>
      </c>
      <c r="C4122" t="s">
        <v>327</v>
      </c>
      <c r="D4122">
        <v>500</v>
      </c>
      <c r="E4122" t="s">
        <v>16</v>
      </c>
      <c r="F4122" t="s">
        <v>734</v>
      </c>
      <c r="G4122" t="s">
        <v>328</v>
      </c>
      <c r="H4122" t="s">
        <v>885</v>
      </c>
      <c r="I4122" t="s">
        <v>958</v>
      </c>
      <c r="J4122" t="s">
        <v>959</v>
      </c>
      <c r="K4122" s="4">
        <v>46048</v>
      </c>
      <c r="L4122" s="5">
        <v>0.52635416666666668</v>
      </c>
      <c r="M4122" t="s">
        <v>953</v>
      </c>
      <c r="N4122" s="5">
        <v>5.7870370370370373E-5</v>
      </c>
      <c r="O4122" t="s">
        <v>960</v>
      </c>
      <c r="P4122">
        <v>0</v>
      </c>
      <c r="Q4122">
        <v>20</v>
      </c>
      <c r="R4122" t="s">
        <v>961</v>
      </c>
      <c r="S4122" t="s">
        <v>955</v>
      </c>
    </row>
    <row r="4123" spans="1:19" x14ac:dyDescent="0.25">
      <c r="A4123" s="54">
        <f>_xlfn.XLOOKUP(B4123,'School Lookup'!D:D,'School Lookup'!F:F,0)</f>
        <v>682471</v>
      </c>
      <c r="B4123" s="54" t="str">
        <f>_xlfn.XLOOKUP(C4123,'School Lookup'!A:A,'School Lookup'!D:D,_xlfn.XLOOKUP(C4123,'School Lookup'!B:B,'School Lookup'!D:D,_xlfn.XLOOKUP(C4123,'School Lookup'!C:C,'School Lookup'!D:D,0)))</f>
        <v>Ridgeway Primary School</v>
      </c>
      <c r="C4123" t="s">
        <v>327</v>
      </c>
      <c r="D4123">
        <v>500</v>
      </c>
      <c r="E4123" t="s">
        <v>16</v>
      </c>
      <c r="F4123" t="s">
        <v>734</v>
      </c>
      <c r="G4123" t="s">
        <v>328</v>
      </c>
      <c r="H4123" t="s">
        <v>885</v>
      </c>
      <c r="I4123" t="s">
        <v>958</v>
      </c>
      <c r="J4123" t="s">
        <v>959</v>
      </c>
      <c r="K4123" s="4">
        <v>46048</v>
      </c>
      <c r="L4123" s="5">
        <v>0.54188657407407403</v>
      </c>
      <c r="M4123" t="s">
        <v>953</v>
      </c>
      <c r="N4123" s="5">
        <v>5.7870370370370373E-5</v>
      </c>
      <c r="O4123" t="s">
        <v>960</v>
      </c>
      <c r="P4123">
        <v>0</v>
      </c>
      <c r="Q4123">
        <v>20</v>
      </c>
      <c r="R4123" t="s">
        <v>961</v>
      </c>
      <c r="S4123" t="s">
        <v>955</v>
      </c>
    </row>
    <row r="4124" spans="1:19" x14ac:dyDescent="0.25">
      <c r="A4124" s="54">
        <f>_xlfn.XLOOKUP(B4124,'School Lookup'!D:D,'School Lookup'!F:F,0)</f>
        <v>682471</v>
      </c>
      <c r="B4124" s="54" t="str">
        <f>_xlfn.XLOOKUP(C4124,'School Lookup'!A:A,'School Lookup'!D:D,_xlfn.XLOOKUP(C4124,'School Lookup'!B:B,'School Lookup'!D:D,_xlfn.XLOOKUP(C4124,'School Lookup'!C:C,'School Lookup'!D:D,0)))</f>
        <v>Ridgeway Primary School</v>
      </c>
      <c r="C4124" t="s">
        <v>327</v>
      </c>
      <c r="D4124" t="s">
        <v>962</v>
      </c>
      <c r="E4124" t="s">
        <v>16</v>
      </c>
      <c r="F4124" t="s">
        <v>734</v>
      </c>
      <c r="G4124" t="s">
        <v>328</v>
      </c>
      <c r="H4124" t="s">
        <v>885</v>
      </c>
      <c r="I4124" t="s">
        <v>958</v>
      </c>
      <c r="J4124" t="s">
        <v>959</v>
      </c>
      <c r="K4124" s="4">
        <v>46048</v>
      </c>
      <c r="L4124" s="5">
        <v>0.54606481481481484</v>
      </c>
      <c r="M4124" t="s">
        <v>953</v>
      </c>
      <c r="N4124" s="5">
        <v>7.7546296296296293E-4</v>
      </c>
      <c r="O4124" t="s">
        <v>960</v>
      </c>
      <c r="P4124">
        <v>0</v>
      </c>
      <c r="Q4124">
        <v>20</v>
      </c>
      <c r="R4124" t="s">
        <v>955</v>
      </c>
    </row>
    <row r="4125" spans="1:19" x14ac:dyDescent="0.25">
      <c r="A4125" s="54">
        <f>_xlfn.XLOOKUP(B4125,'School Lookup'!D:D,'School Lookup'!F:F,0)</f>
        <v>682471</v>
      </c>
      <c r="B4125" s="54" t="str">
        <f>_xlfn.XLOOKUP(C4125,'School Lookup'!A:A,'School Lookup'!D:D,_xlfn.XLOOKUP(C4125,'School Lookup'!B:B,'School Lookup'!D:D,_xlfn.XLOOKUP(C4125,'School Lookup'!C:C,'School Lookup'!D:D,0)))</f>
        <v>Ridgeway Primary School</v>
      </c>
      <c r="C4125" t="s">
        <v>327</v>
      </c>
      <c r="D4125">
        <v>500</v>
      </c>
      <c r="E4125" t="s">
        <v>16</v>
      </c>
      <c r="F4125" t="s">
        <v>734</v>
      </c>
      <c r="G4125" t="s">
        <v>328</v>
      </c>
      <c r="H4125" t="s">
        <v>885</v>
      </c>
      <c r="I4125" t="s">
        <v>958</v>
      </c>
      <c r="J4125" t="s">
        <v>959</v>
      </c>
      <c r="K4125" s="4">
        <v>46048</v>
      </c>
      <c r="L4125" s="5">
        <v>0.54606481481481484</v>
      </c>
      <c r="M4125" t="s">
        <v>953</v>
      </c>
      <c r="N4125" s="5">
        <v>7.7546296296296293E-4</v>
      </c>
      <c r="O4125" t="s">
        <v>960</v>
      </c>
      <c r="P4125">
        <v>0</v>
      </c>
      <c r="Q4125">
        <v>20</v>
      </c>
      <c r="R4125" t="s">
        <v>961</v>
      </c>
      <c r="S4125" t="s">
        <v>955</v>
      </c>
    </row>
    <row r="4126" spans="1:19" x14ac:dyDescent="0.25">
      <c r="A4126" s="54">
        <f>_xlfn.XLOOKUP(B4126,'School Lookup'!D:D,'School Lookup'!F:F,0)</f>
        <v>682471</v>
      </c>
      <c r="B4126" s="54" t="str">
        <f>_xlfn.XLOOKUP(C4126,'School Lookup'!A:A,'School Lookup'!D:D,_xlfn.XLOOKUP(C4126,'School Lookup'!B:B,'School Lookup'!D:D,_xlfn.XLOOKUP(C4126,'School Lookup'!C:C,'School Lookup'!D:D,0)))</f>
        <v>Ridgeway Primary School</v>
      </c>
      <c r="C4126" t="s">
        <v>327</v>
      </c>
      <c r="D4126" t="s">
        <v>962</v>
      </c>
      <c r="E4126" t="s">
        <v>16</v>
      </c>
      <c r="F4126" t="s">
        <v>734</v>
      </c>
      <c r="G4126" t="s">
        <v>328</v>
      </c>
      <c r="H4126" t="s">
        <v>885</v>
      </c>
      <c r="I4126" t="s">
        <v>958</v>
      </c>
      <c r="J4126" t="s">
        <v>959</v>
      </c>
      <c r="K4126" s="4">
        <v>46048</v>
      </c>
      <c r="L4126" s="5">
        <v>0.54708333333333337</v>
      </c>
      <c r="M4126" t="s">
        <v>953</v>
      </c>
      <c r="N4126" s="5">
        <v>8.7962962962962962E-4</v>
      </c>
      <c r="O4126" t="s">
        <v>960</v>
      </c>
      <c r="P4126">
        <v>0</v>
      </c>
      <c r="Q4126">
        <v>20</v>
      </c>
      <c r="R4126" t="s">
        <v>955</v>
      </c>
    </row>
    <row r="4127" spans="1:19" x14ac:dyDescent="0.25">
      <c r="A4127" s="54">
        <f>_xlfn.XLOOKUP(B4127,'School Lookup'!D:D,'School Lookup'!F:F,0)</f>
        <v>682471</v>
      </c>
      <c r="B4127" s="54" t="str">
        <f>_xlfn.XLOOKUP(C4127,'School Lookup'!A:A,'School Lookup'!D:D,_xlfn.XLOOKUP(C4127,'School Lookup'!B:B,'School Lookup'!D:D,_xlfn.XLOOKUP(C4127,'School Lookup'!C:C,'School Lookup'!D:D,0)))</f>
        <v>Ridgeway Primary School</v>
      </c>
      <c r="C4127" t="s">
        <v>327</v>
      </c>
      <c r="D4127">
        <v>500</v>
      </c>
      <c r="E4127" t="s">
        <v>16</v>
      </c>
      <c r="F4127" t="s">
        <v>734</v>
      </c>
      <c r="G4127" t="s">
        <v>328</v>
      </c>
      <c r="H4127" t="s">
        <v>885</v>
      </c>
      <c r="I4127" t="s">
        <v>958</v>
      </c>
      <c r="J4127" t="s">
        <v>959</v>
      </c>
      <c r="K4127" s="4">
        <v>46048</v>
      </c>
      <c r="L4127" s="5">
        <v>0.54708333333333337</v>
      </c>
      <c r="M4127" t="s">
        <v>953</v>
      </c>
      <c r="N4127" s="5">
        <v>8.7962962962962962E-4</v>
      </c>
      <c r="O4127" t="s">
        <v>960</v>
      </c>
      <c r="P4127">
        <v>0</v>
      </c>
      <c r="Q4127">
        <v>20</v>
      </c>
      <c r="R4127" t="s">
        <v>961</v>
      </c>
      <c r="S4127" t="s">
        <v>955</v>
      </c>
    </row>
    <row r="4128" spans="1:19" x14ac:dyDescent="0.25">
      <c r="A4128" s="54">
        <f>_xlfn.XLOOKUP(B4128,'School Lookup'!D:D,'School Lookup'!F:F,0)</f>
        <v>114469</v>
      </c>
      <c r="B4128" s="54" t="str">
        <f>_xlfn.XLOOKUP(C4128,'School Lookup'!A:A,'School Lookup'!D:D,_xlfn.XLOOKUP(C4128,'School Lookup'!B:B,'School Lookup'!D:D,_xlfn.XLOOKUP(C4128,'School Lookup'!C:C,'School Lookup'!D:D,0)))</f>
        <v>Thornsett Primary School</v>
      </c>
      <c r="C4128" t="s">
        <v>20</v>
      </c>
      <c r="D4128" t="s">
        <v>2476</v>
      </c>
      <c r="E4128" t="s">
        <v>16</v>
      </c>
      <c r="F4128" t="s">
        <v>734</v>
      </c>
      <c r="G4128" t="s">
        <v>224</v>
      </c>
      <c r="H4128" t="s">
        <v>222</v>
      </c>
      <c r="I4128" t="s">
        <v>980</v>
      </c>
      <c r="J4128" t="s">
        <v>981</v>
      </c>
      <c r="K4128" s="4">
        <v>46048</v>
      </c>
      <c r="L4128" s="5">
        <v>0.37624999999999997</v>
      </c>
      <c r="M4128" t="s">
        <v>953</v>
      </c>
      <c r="N4128" s="5">
        <v>1.2962962962962963E-3</v>
      </c>
      <c r="O4128" t="s">
        <v>982</v>
      </c>
      <c r="P4128">
        <v>0.13400000000000001</v>
      </c>
      <c r="Q4128">
        <v>20</v>
      </c>
      <c r="R4128" t="s">
        <v>1006</v>
      </c>
      <c r="S4128" t="s">
        <v>994</v>
      </c>
    </row>
    <row r="4129" spans="1:19" x14ac:dyDescent="0.25">
      <c r="A4129" s="54">
        <f>_xlfn.XLOOKUP(B4129,'School Lookup'!D:D,'School Lookup'!F:F,0)</f>
        <v>114469</v>
      </c>
      <c r="B4129" s="54" t="str">
        <f>_xlfn.XLOOKUP(C4129,'School Lookup'!A:A,'School Lookup'!D:D,_xlfn.XLOOKUP(C4129,'School Lookup'!B:B,'School Lookup'!D:D,_xlfn.XLOOKUP(C4129,'School Lookup'!C:C,'School Lookup'!D:D,0)))</f>
        <v>Thornsett Primary School</v>
      </c>
      <c r="C4129" t="s">
        <v>20</v>
      </c>
      <c r="D4129" t="s">
        <v>1341</v>
      </c>
      <c r="E4129" t="s">
        <v>16</v>
      </c>
      <c r="F4129" t="s">
        <v>734</v>
      </c>
      <c r="G4129" t="s">
        <v>224</v>
      </c>
      <c r="H4129" t="s">
        <v>222</v>
      </c>
      <c r="I4129" t="s">
        <v>980</v>
      </c>
      <c r="J4129" t="s">
        <v>981</v>
      </c>
      <c r="K4129" s="4">
        <v>46048</v>
      </c>
      <c r="L4129" s="5">
        <v>0.37789351851851855</v>
      </c>
      <c r="M4129" t="s">
        <v>953</v>
      </c>
      <c r="N4129" s="5">
        <v>1.8402777777777777E-3</v>
      </c>
      <c r="O4129" t="s">
        <v>982</v>
      </c>
      <c r="P4129">
        <v>0.19</v>
      </c>
      <c r="Q4129">
        <v>20</v>
      </c>
      <c r="R4129" t="s">
        <v>983</v>
      </c>
      <c r="S4129" t="s">
        <v>984</v>
      </c>
    </row>
    <row r="4130" spans="1:19" x14ac:dyDescent="0.25">
      <c r="A4130" s="54">
        <f>_xlfn.XLOOKUP(B4130,'School Lookup'!D:D,'School Lookup'!F:F,0)</f>
        <v>114469</v>
      </c>
      <c r="B4130" s="54" t="str">
        <f>_xlfn.XLOOKUP(C4130,'School Lookup'!A:A,'School Lookup'!D:D,_xlfn.XLOOKUP(C4130,'School Lookup'!B:B,'School Lookup'!D:D,_xlfn.XLOOKUP(C4130,'School Lookup'!C:C,'School Lookup'!D:D,0)))</f>
        <v>Thornsett Primary School</v>
      </c>
      <c r="C4130" t="s">
        <v>20</v>
      </c>
      <c r="D4130" t="s">
        <v>1562</v>
      </c>
      <c r="E4130" t="s">
        <v>16</v>
      </c>
      <c r="F4130" t="s">
        <v>734</v>
      </c>
      <c r="G4130" t="s">
        <v>224</v>
      </c>
      <c r="H4130" t="s">
        <v>222</v>
      </c>
      <c r="I4130" t="s">
        <v>980</v>
      </c>
      <c r="J4130" t="s">
        <v>981</v>
      </c>
      <c r="K4130" s="4">
        <v>46048</v>
      </c>
      <c r="L4130" s="5">
        <v>0.38275462962962964</v>
      </c>
      <c r="M4130" t="s">
        <v>953</v>
      </c>
      <c r="N4130" s="5">
        <v>8.4490740740740739E-4</v>
      </c>
      <c r="O4130" t="s">
        <v>982</v>
      </c>
      <c r="P4130">
        <v>8.7999999999999995E-2</v>
      </c>
      <c r="Q4130">
        <v>20</v>
      </c>
      <c r="R4130" t="s">
        <v>1011</v>
      </c>
      <c r="S4130" t="s">
        <v>984</v>
      </c>
    </row>
    <row r="4131" spans="1:19" x14ac:dyDescent="0.25">
      <c r="A4131" s="54">
        <f>_xlfn.XLOOKUP(B4131,'School Lookup'!D:D,'School Lookup'!F:F,0)</f>
        <v>114469</v>
      </c>
      <c r="B4131" s="54" t="str">
        <f>_xlfn.XLOOKUP(C4131,'School Lookup'!A:A,'School Lookup'!D:D,_xlfn.XLOOKUP(C4131,'School Lookup'!B:B,'School Lookup'!D:D,_xlfn.XLOOKUP(C4131,'School Lookup'!C:C,'School Lookup'!D:D,0)))</f>
        <v>Thornsett Primary School</v>
      </c>
      <c r="C4131" t="s">
        <v>20</v>
      </c>
      <c r="D4131" t="s">
        <v>2477</v>
      </c>
      <c r="E4131" t="s">
        <v>16</v>
      </c>
      <c r="F4131" t="s">
        <v>734</v>
      </c>
      <c r="G4131" t="s">
        <v>224</v>
      </c>
      <c r="H4131" t="s">
        <v>222</v>
      </c>
      <c r="I4131" t="s">
        <v>980</v>
      </c>
      <c r="J4131" t="s">
        <v>981</v>
      </c>
      <c r="K4131" s="4">
        <v>46048</v>
      </c>
      <c r="L4131" s="5">
        <v>0.38569444444444445</v>
      </c>
      <c r="M4131" t="s">
        <v>953</v>
      </c>
      <c r="N4131" s="5">
        <v>8.9120370370370373E-4</v>
      </c>
      <c r="O4131" t="s">
        <v>982</v>
      </c>
      <c r="P4131">
        <v>0.19500000000000001</v>
      </c>
      <c r="Q4131">
        <v>20</v>
      </c>
      <c r="R4131" t="s">
        <v>1074</v>
      </c>
      <c r="S4131" t="s">
        <v>990</v>
      </c>
    </row>
    <row r="4132" spans="1:19" x14ac:dyDescent="0.25">
      <c r="A4132" s="54">
        <f>_xlfn.XLOOKUP(B4132,'School Lookup'!D:D,'School Lookup'!F:F,0)</f>
        <v>114469</v>
      </c>
      <c r="B4132" s="54" t="str">
        <f>_xlfn.XLOOKUP(C4132,'School Lookup'!A:A,'School Lookup'!D:D,_xlfn.XLOOKUP(C4132,'School Lookup'!B:B,'School Lookup'!D:D,_xlfn.XLOOKUP(C4132,'School Lookup'!C:C,'School Lookup'!D:D,0)))</f>
        <v>Thornsett Primary School</v>
      </c>
      <c r="C4132" t="s">
        <v>20</v>
      </c>
      <c r="D4132" t="s">
        <v>1356</v>
      </c>
      <c r="E4132" t="s">
        <v>16</v>
      </c>
      <c r="F4132" t="s">
        <v>734</v>
      </c>
      <c r="G4132" t="s">
        <v>224</v>
      </c>
      <c r="H4132" t="s">
        <v>222</v>
      </c>
      <c r="I4132" t="s">
        <v>980</v>
      </c>
      <c r="J4132" t="s">
        <v>981</v>
      </c>
      <c r="K4132" s="4">
        <v>46048</v>
      </c>
      <c r="L4132" s="5">
        <v>0.39951388888888889</v>
      </c>
      <c r="M4132" t="s">
        <v>953</v>
      </c>
      <c r="N4132" s="5">
        <v>2.7777777777777778E-4</v>
      </c>
      <c r="O4132" t="s">
        <v>982</v>
      </c>
      <c r="P4132">
        <v>0.03</v>
      </c>
      <c r="Q4132">
        <v>20</v>
      </c>
      <c r="R4132" t="s">
        <v>1006</v>
      </c>
      <c r="S4132" t="s">
        <v>994</v>
      </c>
    </row>
    <row r="4133" spans="1:19" x14ac:dyDescent="0.25">
      <c r="A4133" s="54">
        <f>_xlfn.XLOOKUP(B4133,'School Lookup'!D:D,'School Lookup'!F:F,0)</f>
        <v>114469</v>
      </c>
      <c r="B4133" s="54" t="str">
        <f>_xlfn.XLOOKUP(C4133,'School Lookup'!A:A,'School Lookup'!D:D,_xlfn.XLOOKUP(C4133,'School Lookup'!B:B,'School Lookup'!D:D,_xlfn.XLOOKUP(C4133,'School Lookup'!C:C,'School Lookup'!D:D,0)))</f>
        <v>Thornsett Primary School</v>
      </c>
      <c r="C4133" t="s">
        <v>20</v>
      </c>
      <c r="D4133" t="s">
        <v>1356</v>
      </c>
      <c r="E4133" t="s">
        <v>16</v>
      </c>
      <c r="F4133" t="s">
        <v>734</v>
      </c>
      <c r="G4133" t="s">
        <v>224</v>
      </c>
      <c r="H4133" t="s">
        <v>222</v>
      </c>
      <c r="I4133" t="s">
        <v>980</v>
      </c>
      <c r="J4133" t="s">
        <v>981</v>
      </c>
      <c r="K4133" s="4">
        <v>46048</v>
      </c>
      <c r="L4133" s="5">
        <v>0.41042824074074075</v>
      </c>
      <c r="M4133" t="s">
        <v>953</v>
      </c>
      <c r="N4133" s="5">
        <v>1.6203703703703703E-4</v>
      </c>
      <c r="O4133" t="s">
        <v>982</v>
      </c>
      <c r="P4133">
        <v>0.02</v>
      </c>
      <c r="Q4133">
        <v>20</v>
      </c>
      <c r="R4133" t="s">
        <v>1006</v>
      </c>
      <c r="S4133" t="s">
        <v>994</v>
      </c>
    </row>
    <row r="4134" spans="1:19" x14ac:dyDescent="0.25">
      <c r="A4134" s="54">
        <f>_xlfn.XLOOKUP(B4134,'School Lookup'!D:D,'School Lookup'!F:F,0)</f>
        <v>114469</v>
      </c>
      <c r="B4134" s="54" t="str">
        <f>_xlfn.XLOOKUP(C4134,'School Lookup'!A:A,'School Lookup'!D:D,_xlfn.XLOOKUP(C4134,'School Lookup'!B:B,'School Lookup'!D:D,_xlfn.XLOOKUP(C4134,'School Lookup'!C:C,'School Lookup'!D:D,0)))</f>
        <v>Thornsett Primary School</v>
      </c>
      <c r="C4134" t="s">
        <v>20</v>
      </c>
      <c r="D4134" t="s">
        <v>2478</v>
      </c>
      <c r="E4134" t="s">
        <v>16</v>
      </c>
      <c r="F4134" t="s">
        <v>734</v>
      </c>
      <c r="G4134" t="s">
        <v>224</v>
      </c>
      <c r="H4134" t="s">
        <v>222</v>
      </c>
      <c r="I4134" t="s">
        <v>980</v>
      </c>
      <c r="J4134" t="s">
        <v>981</v>
      </c>
      <c r="K4134" s="4">
        <v>46048</v>
      </c>
      <c r="L4134" s="5">
        <v>0.41190972222222222</v>
      </c>
      <c r="M4134" t="s">
        <v>953</v>
      </c>
      <c r="N4134" s="5">
        <v>1.2268518518518518E-3</v>
      </c>
      <c r="O4134" t="s">
        <v>982</v>
      </c>
      <c r="P4134">
        <v>0.127</v>
      </c>
      <c r="Q4134">
        <v>20</v>
      </c>
      <c r="R4134" t="s">
        <v>998</v>
      </c>
      <c r="S4134" t="s">
        <v>987</v>
      </c>
    </row>
    <row r="4135" spans="1:19" x14ac:dyDescent="0.25">
      <c r="A4135" s="54">
        <f>_xlfn.XLOOKUP(B4135,'School Lookup'!D:D,'School Lookup'!F:F,0)</f>
        <v>114469</v>
      </c>
      <c r="B4135" s="54" t="str">
        <f>_xlfn.XLOOKUP(C4135,'School Lookup'!A:A,'School Lookup'!D:D,_xlfn.XLOOKUP(C4135,'School Lookup'!B:B,'School Lookup'!D:D,_xlfn.XLOOKUP(C4135,'School Lookup'!C:C,'School Lookup'!D:D,0)))</f>
        <v>Thornsett Primary School</v>
      </c>
      <c r="C4135" t="s">
        <v>20</v>
      </c>
      <c r="D4135" t="s">
        <v>1812</v>
      </c>
      <c r="E4135" t="s">
        <v>16</v>
      </c>
      <c r="F4135" t="s">
        <v>734</v>
      </c>
      <c r="G4135" t="s">
        <v>224</v>
      </c>
      <c r="H4135" t="s">
        <v>222</v>
      </c>
      <c r="I4135" t="s">
        <v>980</v>
      </c>
      <c r="J4135" t="s">
        <v>981</v>
      </c>
      <c r="K4135" s="4">
        <v>46048</v>
      </c>
      <c r="L4135" s="5">
        <v>0.59163194444444445</v>
      </c>
      <c r="M4135" t="s">
        <v>953</v>
      </c>
      <c r="N4135" s="5">
        <v>1.9097222222222222E-3</v>
      </c>
      <c r="O4135" t="s">
        <v>982</v>
      </c>
      <c r="P4135">
        <v>0.19700000000000001</v>
      </c>
      <c r="Q4135">
        <v>20</v>
      </c>
      <c r="R4135" t="s">
        <v>998</v>
      </c>
      <c r="S4135" t="s">
        <v>987</v>
      </c>
    </row>
    <row r="4136" spans="1:19" x14ac:dyDescent="0.25">
      <c r="A4136" s="54">
        <f>_xlfn.XLOOKUP(B4136,'School Lookup'!D:D,'School Lookup'!F:F,0)</f>
        <v>823392</v>
      </c>
      <c r="B4136" s="54" t="str">
        <f>_xlfn.XLOOKUP(C4136,'School Lookup'!A:A,'School Lookup'!D:D,_xlfn.XLOOKUP(C4136,'School Lookup'!B:B,'School Lookup'!D:D,_xlfn.XLOOKUP(C4136,'School Lookup'!C:C,'School Lookup'!D:D,0)))</f>
        <v>Fitz Herbert C of E VA Primary School</v>
      </c>
      <c r="C4136" t="s">
        <v>31</v>
      </c>
      <c r="D4136">
        <v>142</v>
      </c>
      <c r="E4136" t="s">
        <v>16</v>
      </c>
      <c r="F4136" t="s">
        <v>734</v>
      </c>
      <c r="G4136" t="s">
        <v>134</v>
      </c>
      <c r="H4136" t="s">
        <v>347</v>
      </c>
      <c r="I4136" t="s">
        <v>958</v>
      </c>
      <c r="J4136" t="s">
        <v>959</v>
      </c>
      <c r="K4136" s="4">
        <v>46048</v>
      </c>
      <c r="L4136" s="5">
        <v>0.52432870370370366</v>
      </c>
      <c r="M4136" t="s">
        <v>953</v>
      </c>
      <c r="N4136" s="5">
        <v>4.2824074074074075E-4</v>
      </c>
      <c r="O4136" t="s">
        <v>960</v>
      </c>
      <c r="P4136">
        <v>0</v>
      </c>
      <c r="Q4136">
        <v>20</v>
      </c>
      <c r="R4136" t="s">
        <v>955</v>
      </c>
    </row>
    <row r="4137" spans="1:19" x14ac:dyDescent="0.25">
      <c r="A4137" s="54">
        <f>_xlfn.XLOOKUP(B4137,'School Lookup'!D:D,'School Lookup'!F:F,0)</f>
        <v>823392</v>
      </c>
      <c r="B4137" s="54" t="str">
        <f>_xlfn.XLOOKUP(C4137,'School Lookup'!A:A,'School Lookup'!D:D,_xlfn.XLOOKUP(C4137,'School Lookup'!B:B,'School Lookup'!D:D,_xlfn.XLOOKUP(C4137,'School Lookup'!C:C,'School Lookup'!D:D,0)))</f>
        <v>Fitz Herbert C of E VA Primary School</v>
      </c>
      <c r="C4137" t="s">
        <v>31</v>
      </c>
      <c r="D4137" t="s">
        <v>1063</v>
      </c>
      <c r="E4137" t="s">
        <v>16</v>
      </c>
      <c r="F4137" t="s">
        <v>734</v>
      </c>
      <c r="G4137" t="s">
        <v>134</v>
      </c>
      <c r="H4137" t="s">
        <v>347</v>
      </c>
      <c r="I4137" t="s">
        <v>958</v>
      </c>
      <c r="J4137" t="s">
        <v>959</v>
      </c>
      <c r="K4137" s="4">
        <v>46048</v>
      </c>
      <c r="L4137" s="5">
        <v>0.64782407407407405</v>
      </c>
      <c r="M4137" t="s">
        <v>953</v>
      </c>
      <c r="N4137" s="5">
        <v>8.4490740740740739E-4</v>
      </c>
      <c r="O4137" t="s">
        <v>960</v>
      </c>
      <c r="P4137">
        <v>0</v>
      </c>
      <c r="Q4137">
        <v>20</v>
      </c>
      <c r="R4137" t="s">
        <v>955</v>
      </c>
    </row>
    <row r="4138" spans="1:19" x14ac:dyDescent="0.25">
      <c r="A4138" s="54">
        <f>_xlfn.XLOOKUP(B4138,'School Lookup'!D:D,'School Lookup'!F:F,0)</f>
        <v>251672</v>
      </c>
      <c r="B4138" s="54" t="str">
        <f>_xlfn.XLOOKUP(C4138,'School Lookup'!A:A,'School Lookup'!D:D,_xlfn.XLOOKUP(C4138,'School Lookup'!B:B,'School Lookup'!D:D,_xlfn.XLOOKUP(C4138,'School Lookup'!C:C,'School Lookup'!D:D,0)))</f>
        <v>Park Schools Federation</v>
      </c>
      <c r="C4138" t="s">
        <v>40</v>
      </c>
      <c r="D4138" t="s">
        <v>1958</v>
      </c>
      <c r="E4138" t="s">
        <v>16</v>
      </c>
      <c r="F4138" t="s">
        <v>734</v>
      </c>
      <c r="G4138" t="s">
        <v>235</v>
      </c>
      <c r="H4138" t="s">
        <v>228</v>
      </c>
      <c r="I4138" t="s">
        <v>980</v>
      </c>
      <c r="J4138" t="s">
        <v>981</v>
      </c>
      <c r="K4138" s="4">
        <v>46048</v>
      </c>
      <c r="L4138" s="5">
        <v>0.56319444444444444</v>
      </c>
      <c r="M4138" t="s">
        <v>953</v>
      </c>
      <c r="N4138" s="5">
        <v>3.0092592592592595E-4</v>
      </c>
      <c r="O4138" t="s">
        <v>982</v>
      </c>
      <c r="P4138">
        <v>3.1E-2</v>
      </c>
      <c r="Q4138">
        <v>20</v>
      </c>
      <c r="R4138" t="s">
        <v>998</v>
      </c>
      <c r="S4138" t="s">
        <v>987</v>
      </c>
    </row>
    <row r="4139" spans="1:19" x14ac:dyDescent="0.25">
      <c r="A4139" s="54">
        <f>_xlfn.XLOOKUP(B4139,'School Lookup'!D:D,'School Lookup'!F:F,0)</f>
        <v>251672</v>
      </c>
      <c r="B4139" s="54" t="str">
        <f>_xlfn.XLOOKUP(C4139,'School Lookup'!A:A,'School Lookup'!D:D,_xlfn.XLOOKUP(C4139,'School Lookup'!B:B,'School Lookup'!D:D,_xlfn.XLOOKUP(C4139,'School Lookup'!C:C,'School Lookup'!D:D,0)))</f>
        <v>Park Schools Federation</v>
      </c>
      <c r="C4139" t="s">
        <v>40</v>
      </c>
      <c r="D4139" t="s">
        <v>2064</v>
      </c>
      <c r="E4139" t="s">
        <v>16</v>
      </c>
      <c r="F4139" t="s">
        <v>734</v>
      </c>
      <c r="G4139" t="s">
        <v>235</v>
      </c>
      <c r="H4139" t="s">
        <v>228</v>
      </c>
      <c r="I4139" t="s">
        <v>980</v>
      </c>
      <c r="J4139" t="s">
        <v>981</v>
      </c>
      <c r="K4139" s="4">
        <v>46048</v>
      </c>
      <c r="L4139" s="5">
        <v>0.56388888888888888</v>
      </c>
      <c r="M4139" t="s">
        <v>953</v>
      </c>
      <c r="N4139" s="5">
        <v>7.5231481481481482E-4</v>
      </c>
      <c r="O4139" t="s">
        <v>982</v>
      </c>
      <c r="P4139">
        <v>7.6999999999999999E-2</v>
      </c>
      <c r="Q4139">
        <v>20</v>
      </c>
      <c r="R4139" t="s">
        <v>986</v>
      </c>
      <c r="S4139" t="s">
        <v>987</v>
      </c>
    </row>
    <row r="4140" spans="1:19" x14ac:dyDescent="0.25">
      <c r="A4140" s="54">
        <f>_xlfn.XLOOKUP(B4140,'School Lookup'!D:D,'School Lookup'!F:F,0)</f>
        <v>251672</v>
      </c>
      <c r="B4140" s="54" t="str">
        <f>_xlfn.XLOOKUP(C4140,'School Lookup'!A:A,'School Lookup'!D:D,_xlfn.XLOOKUP(C4140,'School Lookup'!B:B,'School Lookup'!D:D,_xlfn.XLOOKUP(C4140,'School Lookup'!C:C,'School Lookup'!D:D,0)))</f>
        <v>Park Schools Federation</v>
      </c>
      <c r="C4140" t="s">
        <v>40</v>
      </c>
      <c r="D4140" t="s">
        <v>1950</v>
      </c>
      <c r="E4140" t="s">
        <v>16</v>
      </c>
      <c r="F4140" t="s">
        <v>734</v>
      </c>
      <c r="G4140" t="s">
        <v>235</v>
      </c>
      <c r="H4140" t="s">
        <v>228</v>
      </c>
      <c r="I4140" t="s">
        <v>980</v>
      </c>
      <c r="J4140" t="s">
        <v>981</v>
      </c>
      <c r="K4140" s="4">
        <v>46048</v>
      </c>
      <c r="L4140" s="5">
        <v>0.56388888888888888</v>
      </c>
      <c r="M4140" t="s">
        <v>953</v>
      </c>
      <c r="N4140" s="5">
        <v>6.9444444444444444E-5</v>
      </c>
      <c r="O4140" t="s">
        <v>982</v>
      </c>
      <c r="P4140">
        <v>0.02</v>
      </c>
      <c r="Q4140">
        <v>20</v>
      </c>
      <c r="R4140" t="s">
        <v>986</v>
      </c>
      <c r="S4140" t="s">
        <v>987</v>
      </c>
    </row>
    <row r="4141" spans="1:19" x14ac:dyDescent="0.25">
      <c r="A4141" s="54">
        <f>_xlfn.XLOOKUP(B4141,'School Lookup'!D:D,'School Lookup'!F:F,0)</f>
        <v>251672</v>
      </c>
      <c r="B4141" s="54" t="str">
        <f>_xlfn.XLOOKUP(C4141,'School Lookup'!A:A,'School Lookup'!D:D,_xlfn.XLOOKUP(C4141,'School Lookup'!B:B,'School Lookup'!D:D,_xlfn.XLOOKUP(C4141,'School Lookup'!C:C,'School Lookup'!D:D,0)))</f>
        <v>Park Schools Federation</v>
      </c>
      <c r="C4141" t="s">
        <v>40</v>
      </c>
      <c r="D4141" t="s">
        <v>1417</v>
      </c>
      <c r="E4141" t="s">
        <v>16</v>
      </c>
      <c r="F4141" t="s">
        <v>734</v>
      </c>
      <c r="G4141" t="s">
        <v>235</v>
      </c>
      <c r="H4141" t="s">
        <v>228</v>
      </c>
      <c r="I4141" t="s">
        <v>980</v>
      </c>
      <c r="J4141" t="s">
        <v>981</v>
      </c>
      <c r="K4141" s="4">
        <v>46048</v>
      </c>
      <c r="L4141" s="5">
        <v>0.56597222222222221</v>
      </c>
      <c r="M4141" t="s">
        <v>953</v>
      </c>
      <c r="N4141" s="5">
        <v>2.5462962962962961E-4</v>
      </c>
      <c r="O4141" t="s">
        <v>982</v>
      </c>
      <c r="P4141">
        <v>2.7E-2</v>
      </c>
      <c r="Q4141">
        <v>20</v>
      </c>
      <c r="R4141" t="s">
        <v>1418</v>
      </c>
      <c r="S4141" t="s">
        <v>984</v>
      </c>
    </row>
    <row r="4142" spans="1:19" x14ac:dyDescent="0.25">
      <c r="A4142" s="54">
        <f>_xlfn.XLOOKUP(B4142,'School Lookup'!D:D,'School Lookup'!F:F,0)</f>
        <v>251672</v>
      </c>
      <c r="B4142" s="54" t="str">
        <f>_xlfn.XLOOKUP(C4142,'School Lookup'!A:A,'School Lookup'!D:D,_xlfn.XLOOKUP(C4142,'School Lookup'!B:B,'School Lookup'!D:D,_xlfn.XLOOKUP(C4142,'School Lookup'!C:C,'School Lookup'!D:D,0)))</f>
        <v>Park Schools Federation</v>
      </c>
      <c r="C4142" t="s">
        <v>40</v>
      </c>
      <c r="D4142" t="s">
        <v>1367</v>
      </c>
      <c r="E4142" t="s">
        <v>16</v>
      </c>
      <c r="F4142" t="s">
        <v>734</v>
      </c>
      <c r="G4142" t="s">
        <v>235</v>
      </c>
      <c r="H4142" t="s">
        <v>228</v>
      </c>
      <c r="I4142" t="s">
        <v>980</v>
      </c>
      <c r="J4142" t="s">
        <v>981</v>
      </c>
      <c r="K4142" s="4">
        <v>46048</v>
      </c>
      <c r="L4142" s="5">
        <v>0.56736111111111109</v>
      </c>
      <c r="M4142" t="s">
        <v>953</v>
      </c>
      <c r="N4142" s="5">
        <v>4.2824074074074075E-4</v>
      </c>
      <c r="O4142" t="s">
        <v>982</v>
      </c>
      <c r="P4142">
        <v>4.3999999999999997E-2</v>
      </c>
      <c r="Q4142">
        <v>20</v>
      </c>
      <c r="R4142" t="s">
        <v>983</v>
      </c>
      <c r="S4142" t="s">
        <v>984</v>
      </c>
    </row>
    <row r="4143" spans="1:19" x14ac:dyDescent="0.25">
      <c r="A4143" s="54">
        <f>_xlfn.XLOOKUP(B4143,'School Lookup'!D:D,'School Lookup'!F:F,0)</f>
        <v>251672</v>
      </c>
      <c r="B4143" s="54" t="str">
        <f>_xlfn.XLOOKUP(C4143,'School Lookup'!A:A,'School Lookup'!D:D,_xlfn.XLOOKUP(C4143,'School Lookup'!B:B,'School Lookup'!D:D,_xlfn.XLOOKUP(C4143,'School Lookup'!C:C,'School Lookup'!D:D,0)))</f>
        <v>Park Schools Federation</v>
      </c>
      <c r="C4143" t="s">
        <v>40</v>
      </c>
      <c r="D4143" t="s">
        <v>2479</v>
      </c>
      <c r="E4143" t="s">
        <v>16</v>
      </c>
      <c r="F4143" t="s">
        <v>734</v>
      </c>
      <c r="G4143" t="s">
        <v>235</v>
      </c>
      <c r="H4143" t="s">
        <v>228</v>
      </c>
      <c r="I4143" t="s">
        <v>980</v>
      </c>
      <c r="J4143" t="s">
        <v>981</v>
      </c>
      <c r="K4143" s="4">
        <v>46048</v>
      </c>
      <c r="L4143" s="5">
        <v>0.56805555555555554</v>
      </c>
      <c r="M4143" t="s">
        <v>953</v>
      </c>
      <c r="N4143" s="5">
        <v>2.4305555555555555E-4</v>
      </c>
      <c r="O4143" t="s">
        <v>982</v>
      </c>
      <c r="P4143">
        <v>2.5000000000000001E-2</v>
      </c>
      <c r="Q4143">
        <v>20</v>
      </c>
      <c r="R4143" t="s">
        <v>998</v>
      </c>
      <c r="S4143" t="s">
        <v>987</v>
      </c>
    </row>
    <row r="4144" spans="1:19" x14ac:dyDescent="0.25">
      <c r="A4144" s="54">
        <f>_xlfn.XLOOKUP(B4144,'School Lookup'!D:D,'School Lookup'!F:F,0)</f>
        <v>251672</v>
      </c>
      <c r="B4144" s="54" t="str">
        <f>_xlfn.XLOOKUP(C4144,'School Lookup'!A:A,'School Lookup'!D:D,_xlfn.XLOOKUP(C4144,'School Lookup'!B:B,'School Lookup'!D:D,_xlfn.XLOOKUP(C4144,'School Lookup'!C:C,'School Lookup'!D:D,0)))</f>
        <v>Park Schools Federation</v>
      </c>
      <c r="C4144" t="s">
        <v>40</v>
      </c>
      <c r="D4144" t="s">
        <v>1981</v>
      </c>
      <c r="E4144" t="s">
        <v>16</v>
      </c>
      <c r="F4144" t="s">
        <v>734</v>
      </c>
      <c r="G4144" t="s">
        <v>235</v>
      </c>
      <c r="H4144" t="s">
        <v>228</v>
      </c>
      <c r="I4144" t="s">
        <v>980</v>
      </c>
      <c r="J4144" t="s">
        <v>981</v>
      </c>
      <c r="K4144" s="4">
        <v>46048</v>
      </c>
      <c r="L4144" s="5">
        <v>0.56874999999999998</v>
      </c>
      <c r="M4144" t="s">
        <v>953</v>
      </c>
      <c r="N4144" s="5">
        <v>1.9675925925925926E-4</v>
      </c>
      <c r="O4144" t="s">
        <v>982</v>
      </c>
      <c r="P4144">
        <v>4.2999999999999997E-2</v>
      </c>
      <c r="Q4144">
        <v>20</v>
      </c>
      <c r="R4144" t="s">
        <v>989</v>
      </c>
      <c r="S4144" t="s">
        <v>990</v>
      </c>
    </row>
    <row r="4145" spans="1:19" x14ac:dyDescent="0.25">
      <c r="A4145" s="54">
        <f>_xlfn.XLOOKUP(B4145,'School Lookup'!D:D,'School Lookup'!F:F,0)</f>
        <v>251672</v>
      </c>
      <c r="B4145" s="54" t="str">
        <f>_xlfn.XLOOKUP(C4145,'School Lookup'!A:A,'School Lookup'!D:D,_xlfn.XLOOKUP(C4145,'School Lookup'!B:B,'School Lookup'!D:D,_xlfn.XLOOKUP(C4145,'School Lookup'!C:C,'School Lookup'!D:D,0)))</f>
        <v>Park Schools Federation</v>
      </c>
      <c r="C4145" t="s">
        <v>40</v>
      </c>
      <c r="D4145" t="s">
        <v>1007</v>
      </c>
      <c r="E4145" t="s">
        <v>16</v>
      </c>
      <c r="F4145" t="s">
        <v>734</v>
      </c>
      <c r="G4145" t="s">
        <v>235</v>
      </c>
      <c r="H4145" t="s">
        <v>228</v>
      </c>
      <c r="I4145" t="s">
        <v>980</v>
      </c>
      <c r="J4145" t="s">
        <v>981</v>
      </c>
      <c r="K4145" s="4">
        <v>46048</v>
      </c>
      <c r="L4145" s="5">
        <v>0.62083333333333335</v>
      </c>
      <c r="M4145" t="s">
        <v>953</v>
      </c>
      <c r="N4145" s="5">
        <v>1.8518518518518518E-4</v>
      </c>
      <c r="O4145" t="s">
        <v>982</v>
      </c>
      <c r="P4145">
        <v>0.02</v>
      </c>
      <c r="Q4145">
        <v>20</v>
      </c>
      <c r="R4145" t="s">
        <v>983</v>
      </c>
      <c r="S4145" t="s">
        <v>984</v>
      </c>
    </row>
    <row r="4146" spans="1:19" x14ac:dyDescent="0.25">
      <c r="A4146" s="54">
        <f>_xlfn.XLOOKUP(B4146,'School Lookup'!D:D,'School Lookup'!F:F,0)</f>
        <v>251672</v>
      </c>
      <c r="B4146" s="54" t="str">
        <f>_xlfn.XLOOKUP(C4146,'School Lookup'!A:A,'School Lookup'!D:D,_xlfn.XLOOKUP(C4146,'School Lookup'!B:B,'School Lookup'!D:D,_xlfn.XLOOKUP(C4146,'School Lookup'!C:C,'School Lookup'!D:D,0)))</f>
        <v>Park Schools Federation</v>
      </c>
      <c r="C4146" t="s">
        <v>40</v>
      </c>
      <c r="D4146" t="s">
        <v>1314</v>
      </c>
      <c r="E4146" t="s">
        <v>16</v>
      </c>
      <c r="F4146" t="s">
        <v>734</v>
      </c>
      <c r="G4146" t="s">
        <v>235</v>
      </c>
      <c r="H4146" t="s">
        <v>228</v>
      </c>
      <c r="I4146" t="s">
        <v>980</v>
      </c>
      <c r="J4146" t="s">
        <v>981</v>
      </c>
      <c r="K4146" s="4">
        <v>46048</v>
      </c>
      <c r="L4146" s="5">
        <v>0.63472222222222219</v>
      </c>
      <c r="M4146" t="s">
        <v>953</v>
      </c>
      <c r="N4146" s="5">
        <v>8.3333333333333339E-4</v>
      </c>
      <c r="O4146" t="s">
        <v>982</v>
      </c>
      <c r="P4146">
        <v>8.5999999999999993E-2</v>
      </c>
      <c r="Q4146">
        <v>20</v>
      </c>
      <c r="R4146" t="s">
        <v>983</v>
      </c>
      <c r="S4146" t="s">
        <v>984</v>
      </c>
    </row>
    <row r="4147" spans="1:19" x14ac:dyDescent="0.25">
      <c r="A4147" s="54">
        <f>_xlfn.XLOOKUP(B4147,'School Lookup'!D:D,'School Lookup'!F:F,0)</f>
        <v>251672</v>
      </c>
      <c r="B4147" s="54" t="str">
        <f>_xlfn.XLOOKUP(C4147,'School Lookup'!A:A,'School Lookup'!D:D,_xlfn.XLOOKUP(C4147,'School Lookup'!B:B,'School Lookup'!D:D,_xlfn.XLOOKUP(C4147,'School Lookup'!C:C,'School Lookup'!D:D,0)))</f>
        <v>Park Schools Federation</v>
      </c>
      <c r="C4147" t="s">
        <v>40</v>
      </c>
      <c r="D4147" t="s">
        <v>2480</v>
      </c>
      <c r="E4147" t="s">
        <v>16</v>
      </c>
      <c r="F4147" t="s">
        <v>734</v>
      </c>
      <c r="G4147" t="s">
        <v>235</v>
      </c>
      <c r="H4147" t="s">
        <v>228</v>
      </c>
      <c r="I4147" t="s">
        <v>980</v>
      </c>
      <c r="J4147" t="s">
        <v>981</v>
      </c>
      <c r="K4147" s="4">
        <v>46048</v>
      </c>
      <c r="L4147" s="5">
        <v>0.64513888888888893</v>
      </c>
      <c r="M4147" t="s">
        <v>953</v>
      </c>
      <c r="N4147" s="5">
        <v>2.6620370370370372E-4</v>
      </c>
      <c r="O4147" t="s">
        <v>982</v>
      </c>
      <c r="P4147">
        <v>2.8000000000000001E-2</v>
      </c>
      <c r="Q4147">
        <v>20</v>
      </c>
      <c r="R4147" t="s">
        <v>998</v>
      </c>
      <c r="S4147" t="s">
        <v>987</v>
      </c>
    </row>
    <row r="4148" spans="1:19" x14ac:dyDescent="0.25">
      <c r="A4148" s="54">
        <f>_xlfn.XLOOKUP(B4148,'School Lookup'!D:D,'School Lookup'!F:F,0)</f>
        <v>251672</v>
      </c>
      <c r="B4148" s="54" t="str">
        <f>_xlfn.XLOOKUP(C4148,'School Lookup'!A:A,'School Lookup'!D:D,_xlfn.XLOOKUP(C4148,'School Lookup'!B:B,'School Lookup'!D:D,_xlfn.XLOOKUP(C4148,'School Lookup'!C:C,'School Lookup'!D:D,0)))</f>
        <v>Park Schools Federation</v>
      </c>
      <c r="C4148" t="s">
        <v>40</v>
      </c>
      <c r="D4148" t="s">
        <v>1655</v>
      </c>
      <c r="E4148" t="s">
        <v>16</v>
      </c>
      <c r="F4148" t="s">
        <v>734</v>
      </c>
      <c r="G4148" t="s">
        <v>235</v>
      </c>
      <c r="H4148" t="s">
        <v>228</v>
      </c>
      <c r="I4148" t="s">
        <v>980</v>
      </c>
      <c r="J4148" t="s">
        <v>981</v>
      </c>
      <c r="K4148" s="4">
        <v>46048</v>
      </c>
      <c r="L4148" s="5">
        <v>0.69166666666666665</v>
      </c>
      <c r="M4148" t="s">
        <v>953</v>
      </c>
      <c r="N4148" s="5">
        <v>3.2407407407407406E-4</v>
      </c>
      <c r="O4148" t="s">
        <v>982</v>
      </c>
      <c r="P4148">
        <v>3.4000000000000002E-2</v>
      </c>
      <c r="Q4148">
        <v>20</v>
      </c>
      <c r="R4148" t="s">
        <v>983</v>
      </c>
      <c r="S4148" t="s">
        <v>984</v>
      </c>
    </row>
    <row r="4149" spans="1:19" x14ac:dyDescent="0.25">
      <c r="A4149" s="54">
        <f>_xlfn.XLOOKUP(B4149,'School Lookup'!D:D,'School Lookup'!F:F,0)</f>
        <v>251672</v>
      </c>
      <c r="B4149" s="54" t="str">
        <f>_xlfn.XLOOKUP(C4149,'School Lookup'!A:A,'School Lookup'!D:D,_xlfn.XLOOKUP(C4149,'School Lookup'!B:B,'School Lookup'!D:D,_xlfn.XLOOKUP(C4149,'School Lookup'!C:C,'School Lookup'!D:D,0)))</f>
        <v>Park Schools Federation</v>
      </c>
      <c r="C4149" t="s">
        <v>40</v>
      </c>
      <c r="D4149" t="s">
        <v>1974</v>
      </c>
      <c r="E4149" t="s">
        <v>16</v>
      </c>
      <c r="F4149" t="s">
        <v>734</v>
      </c>
      <c r="G4149" t="s">
        <v>235</v>
      </c>
      <c r="H4149" t="s">
        <v>228</v>
      </c>
      <c r="I4149" t="s">
        <v>980</v>
      </c>
      <c r="J4149" t="s">
        <v>981</v>
      </c>
      <c r="K4149" s="4">
        <v>46048</v>
      </c>
      <c r="L4149" s="5">
        <v>0.36736111111111114</v>
      </c>
      <c r="M4149" t="s">
        <v>953</v>
      </c>
      <c r="N4149" s="5">
        <v>2.7777777777777778E-4</v>
      </c>
      <c r="O4149" t="s">
        <v>982</v>
      </c>
      <c r="P4149">
        <v>2.9000000000000001E-2</v>
      </c>
      <c r="Q4149">
        <v>20</v>
      </c>
      <c r="R4149" t="s">
        <v>998</v>
      </c>
      <c r="S4149" t="s">
        <v>987</v>
      </c>
    </row>
    <row r="4150" spans="1:19" x14ac:dyDescent="0.25">
      <c r="A4150" s="54">
        <f>_xlfn.XLOOKUP(B4150,'School Lookup'!D:D,'School Lookup'!F:F,0)</f>
        <v>251672</v>
      </c>
      <c r="B4150" s="54" t="str">
        <f>_xlfn.XLOOKUP(C4150,'School Lookup'!A:A,'School Lookup'!D:D,_xlfn.XLOOKUP(C4150,'School Lookup'!B:B,'School Lookup'!D:D,_xlfn.XLOOKUP(C4150,'School Lookup'!C:C,'School Lookup'!D:D,0)))</f>
        <v>Park Schools Federation</v>
      </c>
      <c r="C4150" t="s">
        <v>40</v>
      </c>
      <c r="D4150" t="s">
        <v>2011</v>
      </c>
      <c r="E4150" t="s">
        <v>16</v>
      </c>
      <c r="F4150" t="s">
        <v>734</v>
      </c>
      <c r="G4150" t="s">
        <v>235</v>
      </c>
      <c r="H4150" t="s">
        <v>228</v>
      </c>
      <c r="I4150" t="s">
        <v>980</v>
      </c>
      <c r="J4150" t="s">
        <v>981</v>
      </c>
      <c r="K4150" s="4">
        <v>46048</v>
      </c>
      <c r="L4150" s="5">
        <v>0.37013888888888891</v>
      </c>
      <c r="M4150" t="s">
        <v>953</v>
      </c>
      <c r="N4150" s="5">
        <v>4.3981481481481481E-4</v>
      </c>
      <c r="O4150" t="s">
        <v>982</v>
      </c>
      <c r="P4150">
        <v>4.4999999999999998E-2</v>
      </c>
      <c r="Q4150">
        <v>20</v>
      </c>
      <c r="R4150" t="s">
        <v>998</v>
      </c>
      <c r="S4150" t="s">
        <v>987</v>
      </c>
    </row>
    <row r="4151" spans="1:19" x14ac:dyDescent="0.25">
      <c r="A4151" s="54">
        <f>_xlfn.XLOOKUP(B4151,'School Lookup'!D:D,'School Lookup'!F:F,0)</f>
        <v>251672</v>
      </c>
      <c r="B4151" s="54" t="str">
        <f>_xlfn.XLOOKUP(C4151,'School Lookup'!A:A,'School Lookup'!D:D,_xlfn.XLOOKUP(C4151,'School Lookup'!B:B,'School Lookup'!D:D,_xlfn.XLOOKUP(C4151,'School Lookup'!C:C,'School Lookup'!D:D,0)))</f>
        <v>Park Schools Federation</v>
      </c>
      <c r="C4151" t="s">
        <v>40</v>
      </c>
      <c r="D4151" t="s">
        <v>1080</v>
      </c>
      <c r="E4151" t="s">
        <v>16</v>
      </c>
      <c r="F4151" t="s">
        <v>734</v>
      </c>
      <c r="G4151" t="s">
        <v>235</v>
      </c>
      <c r="H4151" t="s">
        <v>228</v>
      </c>
      <c r="I4151" t="s">
        <v>980</v>
      </c>
      <c r="J4151" t="s">
        <v>981</v>
      </c>
      <c r="K4151" s="4">
        <v>46048</v>
      </c>
      <c r="L4151" s="5">
        <v>0.37083333333333335</v>
      </c>
      <c r="M4151" t="s">
        <v>953</v>
      </c>
      <c r="N4151" s="5">
        <v>4.3981481481481481E-4</v>
      </c>
      <c r="O4151" t="s">
        <v>982</v>
      </c>
      <c r="P4151">
        <v>4.4999999999999998E-2</v>
      </c>
      <c r="Q4151">
        <v>20</v>
      </c>
      <c r="R4151" t="s">
        <v>998</v>
      </c>
      <c r="S4151" t="s">
        <v>987</v>
      </c>
    </row>
    <row r="4152" spans="1:19" x14ac:dyDescent="0.25">
      <c r="A4152" s="54">
        <f>_xlfn.XLOOKUP(B4152,'School Lookup'!D:D,'School Lookup'!F:F,0)</f>
        <v>251672</v>
      </c>
      <c r="B4152" s="54" t="str">
        <f>_xlfn.XLOOKUP(C4152,'School Lookup'!A:A,'School Lookup'!D:D,_xlfn.XLOOKUP(C4152,'School Lookup'!B:B,'School Lookup'!D:D,_xlfn.XLOOKUP(C4152,'School Lookup'!C:C,'School Lookup'!D:D,0)))</f>
        <v>Park Schools Federation</v>
      </c>
      <c r="C4152" t="s">
        <v>40</v>
      </c>
      <c r="D4152" t="s">
        <v>1660</v>
      </c>
      <c r="E4152" t="s">
        <v>16</v>
      </c>
      <c r="F4152" t="s">
        <v>734</v>
      </c>
      <c r="G4152" t="s">
        <v>235</v>
      </c>
      <c r="H4152" t="s">
        <v>228</v>
      </c>
      <c r="I4152" t="s">
        <v>980</v>
      </c>
      <c r="J4152" t="s">
        <v>981</v>
      </c>
      <c r="K4152" s="4">
        <v>46048</v>
      </c>
      <c r="L4152" s="5">
        <v>0.37291666666666667</v>
      </c>
      <c r="M4152" t="s">
        <v>953</v>
      </c>
      <c r="N4152" s="5">
        <v>6.3657407407407413E-4</v>
      </c>
      <c r="O4152" t="s">
        <v>982</v>
      </c>
      <c r="P4152">
        <v>6.6000000000000003E-2</v>
      </c>
      <c r="Q4152">
        <v>20</v>
      </c>
      <c r="R4152" t="s">
        <v>983</v>
      </c>
      <c r="S4152" t="s">
        <v>984</v>
      </c>
    </row>
    <row r="4153" spans="1:19" x14ac:dyDescent="0.25">
      <c r="A4153" s="54">
        <f>_xlfn.XLOOKUP(B4153,'School Lookup'!D:D,'School Lookup'!F:F,0)</f>
        <v>251672</v>
      </c>
      <c r="B4153" s="54" t="str">
        <f>_xlfn.XLOOKUP(C4153,'School Lookup'!A:A,'School Lookup'!D:D,_xlfn.XLOOKUP(C4153,'School Lookup'!B:B,'School Lookup'!D:D,_xlfn.XLOOKUP(C4153,'School Lookup'!C:C,'School Lookup'!D:D,0)))</f>
        <v>Park Schools Federation</v>
      </c>
      <c r="C4153" t="s">
        <v>40</v>
      </c>
      <c r="D4153" t="s">
        <v>1421</v>
      </c>
      <c r="E4153" t="s">
        <v>16</v>
      </c>
      <c r="F4153" t="s">
        <v>734</v>
      </c>
      <c r="G4153" t="s">
        <v>235</v>
      </c>
      <c r="H4153" t="s">
        <v>228</v>
      </c>
      <c r="I4153" t="s">
        <v>980</v>
      </c>
      <c r="J4153" t="s">
        <v>981</v>
      </c>
      <c r="K4153" s="4">
        <v>46048</v>
      </c>
      <c r="L4153" s="5">
        <v>0.37916666666666665</v>
      </c>
      <c r="M4153" t="s">
        <v>953</v>
      </c>
      <c r="N4153" s="5">
        <v>1.8287037037037037E-3</v>
      </c>
      <c r="O4153" t="s">
        <v>982</v>
      </c>
      <c r="P4153">
        <v>0.39500000000000002</v>
      </c>
      <c r="Q4153">
        <v>20</v>
      </c>
      <c r="R4153" t="s">
        <v>1074</v>
      </c>
      <c r="S4153" t="s">
        <v>990</v>
      </c>
    </row>
    <row r="4154" spans="1:19" x14ac:dyDescent="0.25">
      <c r="A4154" s="54">
        <f>_xlfn.XLOOKUP(B4154,'School Lookup'!D:D,'School Lookup'!F:F,0)</f>
        <v>251672</v>
      </c>
      <c r="B4154" s="54" t="str">
        <f>_xlfn.XLOOKUP(C4154,'School Lookup'!A:A,'School Lookup'!D:D,_xlfn.XLOOKUP(C4154,'School Lookup'!B:B,'School Lookup'!D:D,_xlfn.XLOOKUP(C4154,'School Lookup'!C:C,'School Lookup'!D:D,0)))</f>
        <v>Park Schools Federation</v>
      </c>
      <c r="C4154" t="s">
        <v>40</v>
      </c>
      <c r="D4154" t="s">
        <v>1316</v>
      </c>
      <c r="E4154" t="s">
        <v>16</v>
      </c>
      <c r="F4154" t="s">
        <v>734</v>
      </c>
      <c r="G4154" t="s">
        <v>235</v>
      </c>
      <c r="H4154" t="s">
        <v>228</v>
      </c>
      <c r="I4154" t="s">
        <v>980</v>
      </c>
      <c r="J4154" t="s">
        <v>981</v>
      </c>
      <c r="K4154" s="4">
        <v>46048</v>
      </c>
      <c r="L4154" s="5">
        <v>0.38680555555555557</v>
      </c>
      <c r="M4154" t="s">
        <v>953</v>
      </c>
      <c r="N4154" s="5">
        <v>8.4490740740740739E-4</v>
      </c>
      <c r="O4154" t="s">
        <v>982</v>
      </c>
      <c r="P4154">
        <v>8.6999999999999994E-2</v>
      </c>
      <c r="Q4154">
        <v>20</v>
      </c>
      <c r="R4154" t="s">
        <v>983</v>
      </c>
      <c r="S4154" t="s">
        <v>984</v>
      </c>
    </row>
    <row r="4155" spans="1:19" x14ac:dyDescent="0.25">
      <c r="A4155" s="54">
        <f>_xlfn.XLOOKUP(B4155,'School Lookup'!D:D,'School Lookup'!F:F,0)</f>
        <v>251672</v>
      </c>
      <c r="B4155" s="54" t="str">
        <f>_xlfn.XLOOKUP(C4155,'School Lookup'!A:A,'School Lookup'!D:D,_xlfn.XLOOKUP(C4155,'School Lookup'!B:B,'School Lookup'!D:D,_xlfn.XLOOKUP(C4155,'School Lookup'!C:C,'School Lookup'!D:D,0)))</f>
        <v>Park Schools Federation</v>
      </c>
      <c r="C4155" t="s">
        <v>40</v>
      </c>
      <c r="D4155" t="s">
        <v>1823</v>
      </c>
      <c r="E4155" t="s">
        <v>16</v>
      </c>
      <c r="F4155" t="s">
        <v>734</v>
      </c>
      <c r="G4155" t="s">
        <v>235</v>
      </c>
      <c r="H4155" t="s">
        <v>228</v>
      </c>
      <c r="I4155" t="s">
        <v>980</v>
      </c>
      <c r="J4155" t="s">
        <v>981</v>
      </c>
      <c r="K4155" s="4">
        <v>46048</v>
      </c>
      <c r="L4155" s="5">
        <v>0.39027777777777778</v>
      </c>
      <c r="M4155" t="s">
        <v>953</v>
      </c>
      <c r="N4155" s="5">
        <v>2.6620370370370372E-4</v>
      </c>
      <c r="O4155" t="s">
        <v>982</v>
      </c>
      <c r="P4155">
        <v>2.8000000000000001E-2</v>
      </c>
      <c r="Q4155">
        <v>20</v>
      </c>
      <c r="R4155" t="s">
        <v>1006</v>
      </c>
      <c r="S4155" t="s">
        <v>994</v>
      </c>
    </row>
    <row r="4156" spans="1:19" x14ac:dyDescent="0.25">
      <c r="A4156" s="54">
        <f>_xlfn.XLOOKUP(B4156,'School Lookup'!D:D,'School Lookup'!F:F,0)</f>
        <v>251672</v>
      </c>
      <c r="B4156" s="54" t="str">
        <f>_xlfn.XLOOKUP(C4156,'School Lookup'!A:A,'School Lookup'!D:D,_xlfn.XLOOKUP(C4156,'School Lookup'!B:B,'School Lookup'!D:D,_xlfn.XLOOKUP(C4156,'School Lookup'!C:C,'School Lookup'!D:D,0)))</f>
        <v>Park Schools Federation</v>
      </c>
      <c r="C4156" t="s">
        <v>40</v>
      </c>
      <c r="D4156" t="s">
        <v>1507</v>
      </c>
      <c r="E4156" t="s">
        <v>16</v>
      </c>
      <c r="F4156" t="s">
        <v>734</v>
      </c>
      <c r="G4156" t="s">
        <v>235</v>
      </c>
      <c r="H4156" t="s">
        <v>228</v>
      </c>
      <c r="I4156" t="s">
        <v>980</v>
      </c>
      <c r="J4156" t="s">
        <v>981</v>
      </c>
      <c r="K4156" s="4">
        <v>46048</v>
      </c>
      <c r="L4156" s="5">
        <v>0.41666666666666669</v>
      </c>
      <c r="M4156" t="s">
        <v>953</v>
      </c>
      <c r="N4156" s="5">
        <v>3.8194444444444446E-4</v>
      </c>
      <c r="O4156" t="s">
        <v>982</v>
      </c>
      <c r="P4156">
        <v>0.04</v>
      </c>
      <c r="Q4156">
        <v>20</v>
      </c>
      <c r="R4156" t="s">
        <v>983</v>
      </c>
      <c r="S4156" t="s">
        <v>984</v>
      </c>
    </row>
    <row r="4157" spans="1:19" x14ac:dyDescent="0.25">
      <c r="A4157" s="54">
        <f>_xlfn.XLOOKUP(B4157,'School Lookup'!D:D,'School Lookup'!F:F,0)</f>
        <v>251672</v>
      </c>
      <c r="B4157" s="54" t="str">
        <f>_xlfn.XLOOKUP(C4157,'School Lookup'!A:A,'School Lookup'!D:D,_xlfn.XLOOKUP(C4157,'School Lookup'!B:B,'School Lookup'!D:D,_xlfn.XLOOKUP(C4157,'School Lookup'!C:C,'School Lookup'!D:D,0)))</f>
        <v>Park Schools Federation</v>
      </c>
      <c r="C4157" t="s">
        <v>40</v>
      </c>
      <c r="D4157" t="s">
        <v>2481</v>
      </c>
      <c r="E4157" t="s">
        <v>16</v>
      </c>
      <c r="F4157" t="s">
        <v>734</v>
      </c>
      <c r="G4157" t="s">
        <v>235</v>
      </c>
      <c r="H4157" t="s">
        <v>228</v>
      </c>
      <c r="I4157" t="s">
        <v>980</v>
      </c>
      <c r="J4157" t="s">
        <v>981</v>
      </c>
      <c r="K4157" s="4">
        <v>46048</v>
      </c>
      <c r="L4157" s="5">
        <v>0.43541666666666667</v>
      </c>
      <c r="M4157" t="s">
        <v>953</v>
      </c>
      <c r="N4157" s="5">
        <v>3.0092592592592595E-4</v>
      </c>
      <c r="O4157" t="s">
        <v>982</v>
      </c>
      <c r="P4157">
        <v>3.1E-2</v>
      </c>
      <c r="Q4157">
        <v>20</v>
      </c>
      <c r="R4157" t="s">
        <v>983</v>
      </c>
      <c r="S4157" t="s">
        <v>984</v>
      </c>
    </row>
    <row r="4158" spans="1:19" x14ac:dyDescent="0.25">
      <c r="A4158" s="54">
        <f>_xlfn.XLOOKUP(B4158,'School Lookup'!D:D,'School Lookup'!F:F,0)</f>
        <v>251672</v>
      </c>
      <c r="B4158" s="54" t="str">
        <f>_xlfn.XLOOKUP(C4158,'School Lookup'!A:A,'School Lookup'!D:D,_xlfn.XLOOKUP(C4158,'School Lookup'!B:B,'School Lookup'!D:D,_xlfn.XLOOKUP(C4158,'School Lookup'!C:C,'School Lookup'!D:D,0)))</f>
        <v>Park Schools Federation</v>
      </c>
      <c r="C4158" t="s">
        <v>40</v>
      </c>
      <c r="D4158" t="s">
        <v>1320</v>
      </c>
      <c r="E4158" t="s">
        <v>16</v>
      </c>
      <c r="F4158" t="s">
        <v>734</v>
      </c>
      <c r="G4158" t="s">
        <v>235</v>
      </c>
      <c r="H4158" t="s">
        <v>228</v>
      </c>
      <c r="I4158" t="s">
        <v>980</v>
      </c>
      <c r="J4158" t="s">
        <v>981</v>
      </c>
      <c r="K4158" s="4">
        <v>46048</v>
      </c>
      <c r="L4158" s="5">
        <v>0.44374999999999998</v>
      </c>
      <c r="M4158" t="s">
        <v>953</v>
      </c>
      <c r="N4158" s="5">
        <v>3.0092592592592595E-4</v>
      </c>
      <c r="O4158" t="s">
        <v>982</v>
      </c>
      <c r="P4158">
        <v>3.1E-2</v>
      </c>
      <c r="Q4158">
        <v>20</v>
      </c>
      <c r="R4158" t="s">
        <v>983</v>
      </c>
      <c r="S4158" t="s">
        <v>984</v>
      </c>
    </row>
    <row r="4159" spans="1:19" x14ac:dyDescent="0.25">
      <c r="A4159" s="54">
        <f>_xlfn.XLOOKUP(B4159,'School Lookup'!D:D,'School Lookup'!F:F,0)</f>
        <v>251672</v>
      </c>
      <c r="B4159" s="54" t="str">
        <f>_xlfn.XLOOKUP(C4159,'School Lookup'!A:A,'School Lookup'!D:D,_xlfn.XLOOKUP(C4159,'School Lookup'!B:B,'School Lookup'!D:D,_xlfn.XLOOKUP(C4159,'School Lookup'!C:C,'School Lookup'!D:D,0)))</f>
        <v>Park Schools Federation</v>
      </c>
      <c r="C4159" t="s">
        <v>40</v>
      </c>
      <c r="D4159" t="s">
        <v>1775</v>
      </c>
      <c r="E4159" t="s">
        <v>16</v>
      </c>
      <c r="F4159" t="s">
        <v>734</v>
      </c>
      <c r="G4159" t="s">
        <v>235</v>
      </c>
      <c r="H4159" t="s">
        <v>228</v>
      </c>
      <c r="I4159" t="s">
        <v>980</v>
      </c>
      <c r="J4159" t="s">
        <v>981</v>
      </c>
      <c r="K4159" s="4">
        <v>46048</v>
      </c>
      <c r="L4159" s="5">
        <v>0.44444444444444442</v>
      </c>
      <c r="M4159" t="s">
        <v>953</v>
      </c>
      <c r="N4159" s="5">
        <v>3.2407407407407406E-4</v>
      </c>
      <c r="O4159" t="s">
        <v>982</v>
      </c>
      <c r="P4159">
        <v>3.4000000000000002E-2</v>
      </c>
      <c r="Q4159">
        <v>20</v>
      </c>
      <c r="R4159" t="s">
        <v>998</v>
      </c>
      <c r="S4159" t="s">
        <v>987</v>
      </c>
    </row>
    <row r="4160" spans="1:19" x14ac:dyDescent="0.25">
      <c r="A4160" s="54">
        <f>_xlfn.XLOOKUP(B4160,'School Lookup'!D:D,'School Lookup'!F:F,0)</f>
        <v>251672</v>
      </c>
      <c r="B4160" s="54" t="str">
        <f>_xlfn.XLOOKUP(C4160,'School Lookup'!A:A,'School Lookup'!D:D,_xlfn.XLOOKUP(C4160,'School Lookup'!B:B,'School Lookup'!D:D,_xlfn.XLOOKUP(C4160,'School Lookup'!C:C,'School Lookup'!D:D,0)))</f>
        <v>Park Schools Federation</v>
      </c>
      <c r="C4160" t="s">
        <v>40</v>
      </c>
      <c r="D4160" t="s">
        <v>2016</v>
      </c>
      <c r="E4160" t="s">
        <v>16</v>
      </c>
      <c r="F4160" t="s">
        <v>734</v>
      </c>
      <c r="G4160" t="s">
        <v>235</v>
      </c>
      <c r="H4160" t="s">
        <v>228</v>
      </c>
      <c r="I4160" t="s">
        <v>980</v>
      </c>
      <c r="J4160" t="s">
        <v>981</v>
      </c>
      <c r="K4160" s="4">
        <v>46048</v>
      </c>
      <c r="L4160" s="5">
        <v>0.44513888888888886</v>
      </c>
      <c r="M4160" t="s">
        <v>953</v>
      </c>
      <c r="N4160" s="5">
        <v>4.1666666666666669E-4</v>
      </c>
      <c r="O4160" t="s">
        <v>982</v>
      </c>
      <c r="P4160">
        <v>4.2999999999999997E-2</v>
      </c>
      <c r="Q4160">
        <v>20</v>
      </c>
      <c r="R4160" t="s">
        <v>983</v>
      </c>
      <c r="S4160" t="s">
        <v>984</v>
      </c>
    </row>
    <row r="4161" spans="1:19" x14ac:dyDescent="0.25">
      <c r="A4161" s="54">
        <f>_xlfn.XLOOKUP(B4161,'School Lookup'!D:D,'School Lookup'!F:F,0)</f>
        <v>251672</v>
      </c>
      <c r="B4161" s="54" t="str">
        <f>_xlfn.XLOOKUP(C4161,'School Lookup'!A:A,'School Lookup'!D:D,_xlfn.XLOOKUP(C4161,'School Lookup'!B:B,'School Lookup'!D:D,_xlfn.XLOOKUP(C4161,'School Lookup'!C:C,'School Lookup'!D:D,0)))</f>
        <v>Park Schools Federation</v>
      </c>
      <c r="C4161" t="s">
        <v>40</v>
      </c>
      <c r="D4161" t="s">
        <v>2482</v>
      </c>
      <c r="E4161" t="s">
        <v>16</v>
      </c>
      <c r="F4161" t="s">
        <v>734</v>
      </c>
      <c r="G4161" t="s">
        <v>235</v>
      </c>
      <c r="H4161" t="s">
        <v>228</v>
      </c>
      <c r="I4161" t="s">
        <v>980</v>
      </c>
      <c r="J4161" t="s">
        <v>981</v>
      </c>
      <c r="K4161" s="4">
        <v>46048</v>
      </c>
      <c r="L4161" s="5">
        <v>0.46250000000000002</v>
      </c>
      <c r="M4161" t="s">
        <v>953</v>
      </c>
      <c r="N4161" s="5">
        <v>7.5231481481481482E-4</v>
      </c>
      <c r="O4161" t="s">
        <v>982</v>
      </c>
      <c r="P4161">
        <v>7.6999999999999999E-2</v>
      </c>
      <c r="Q4161">
        <v>20</v>
      </c>
      <c r="R4161" t="s">
        <v>983</v>
      </c>
      <c r="S4161" t="s">
        <v>984</v>
      </c>
    </row>
    <row r="4162" spans="1:19" x14ac:dyDescent="0.25">
      <c r="A4162" s="54">
        <f>_xlfn.XLOOKUP(B4162,'School Lookup'!D:D,'School Lookup'!F:F,0)</f>
        <v>251672</v>
      </c>
      <c r="B4162" s="54" t="str">
        <f>_xlfn.XLOOKUP(C4162,'School Lookup'!A:A,'School Lookup'!D:D,_xlfn.XLOOKUP(C4162,'School Lookup'!B:B,'School Lookup'!D:D,_xlfn.XLOOKUP(C4162,'School Lookup'!C:C,'School Lookup'!D:D,0)))</f>
        <v>Park Schools Federation</v>
      </c>
      <c r="C4162" t="s">
        <v>40</v>
      </c>
      <c r="D4162" t="s">
        <v>2483</v>
      </c>
      <c r="E4162" t="s">
        <v>16</v>
      </c>
      <c r="F4162" t="s">
        <v>734</v>
      </c>
      <c r="G4162" t="s">
        <v>235</v>
      </c>
      <c r="H4162" t="s">
        <v>228</v>
      </c>
      <c r="I4162" t="s">
        <v>980</v>
      </c>
      <c r="J4162" t="s">
        <v>981</v>
      </c>
      <c r="K4162" s="4">
        <v>46048</v>
      </c>
      <c r="L4162" s="5">
        <v>0.46388888888888891</v>
      </c>
      <c r="M4162" t="s">
        <v>953</v>
      </c>
      <c r="N4162" s="5">
        <v>4.9768518518518521E-4</v>
      </c>
      <c r="O4162" t="s">
        <v>982</v>
      </c>
      <c r="P4162">
        <v>5.0999999999999997E-2</v>
      </c>
      <c r="Q4162">
        <v>20</v>
      </c>
      <c r="R4162" t="s">
        <v>983</v>
      </c>
      <c r="S4162" t="s">
        <v>984</v>
      </c>
    </row>
    <row r="4163" spans="1:19" x14ac:dyDescent="0.25">
      <c r="A4163" s="54">
        <f>_xlfn.XLOOKUP(B4163,'School Lookup'!D:D,'School Lookup'!F:F,0)</f>
        <v>251672</v>
      </c>
      <c r="B4163" s="54" t="str">
        <f>_xlfn.XLOOKUP(C4163,'School Lookup'!A:A,'School Lookup'!D:D,_xlfn.XLOOKUP(C4163,'School Lookup'!B:B,'School Lookup'!D:D,_xlfn.XLOOKUP(C4163,'School Lookup'!C:C,'School Lookup'!D:D,0)))</f>
        <v>Park Schools Federation</v>
      </c>
      <c r="C4163" t="s">
        <v>40</v>
      </c>
      <c r="D4163" t="s">
        <v>999</v>
      </c>
      <c r="E4163" t="s">
        <v>16</v>
      </c>
      <c r="F4163" t="s">
        <v>734</v>
      </c>
      <c r="G4163" t="s">
        <v>235</v>
      </c>
      <c r="H4163" t="s">
        <v>228</v>
      </c>
      <c r="I4163" t="s">
        <v>980</v>
      </c>
      <c r="J4163" t="s">
        <v>981</v>
      </c>
      <c r="K4163" s="4">
        <v>46048</v>
      </c>
      <c r="L4163" s="5">
        <v>0.46944444444444444</v>
      </c>
      <c r="M4163" t="s">
        <v>953</v>
      </c>
      <c r="N4163" s="5">
        <v>5.3240740740740744E-4</v>
      </c>
      <c r="O4163" t="s">
        <v>982</v>
      </c>
      <c r="P4163">
        <v>5.5E-2</v>
      </c>
      <c r="Q4163">
        <v>20</v>
      </c>
      <c r="R4163" t="s">
        <v>983</v>
      </c>
      <c r="S4163" t="s">
        <v>984</v>
      </c>
    </row>
    <row r="4164" spans="1:19" x14ac:dyDescent="0.25">
      <c r="A4164" s="54">
        <f>_xlfn.XLOOKUP(B4164,'School Lookup'!D:D,'School Lookup'!F:F,0)</f>
        <v>251672</v>
      </c>
      <c r="B4164" s="54" t="str">
        <f>_xlfn.XLOOKUP(C4164,'School Lookup'!A:A,'School Lookup'!D:D,_xlfn.XLOOKUP(C4164,'School Lookup'!B:B,'School Lookup'!D:D,_xlfn.XLOOKUP(C4164,'School Lookup'!C:C,'School Lookup'!D:D,0)))</f>
        <v>Park Schools Federation</v>
      </c>
      <c r="C4164" t="s">
        <v>40</v>
      </c>
      <c r="D4164" t="s">
        <v>1182</v>
      </c>
      <c r="E4164" t="s">
        <v>16</v>
      </c>
      <c r="F4164" t="s">
        <v>734</v>
      </c>
      <c r="G4164" t="s">
        <v>235</v>
      </c>
      <c r="H4164" t="s">
        <v>228</v>
      </c>
      <c r="I4164" t="s">
        <v>980</v>
      </c>
      <c r="J4164" t="s">
        <v>981</v>
      </c>
      <c r="K4164" s="4">
        <v>46048</v>
      </c>
      <c r="L4164" s="5">
        <v>0.47013888888888888</v>
      </c>
      <c r="M4164" t="s">
        <v>953</v>
      </c>
      <c r="N4164" s="5">
        <v>3.0439814814814813E-3</v>
      </c>
      <c r="O4164" t="s">
        <v>982</v>
      </c>
      <c r="P4164">
        <v>0.312</v>
      </c>
      <c r="Q4164">
        <v>20</v>
      </c>
      <c r="R4164" t="s">
        <v>983</v>
      </c>
      <c r="S4164" t="s">
        <v>984</v>
      </c>
    </row>
    <row r="4165" spans="1:19" x14ac:dyDescent="0.25">
      <c r="A4165" s="54">
        <f>_xlfn.XLOOKUP(B4165,'School Lookup'!D:D,'School Lookup'!F:F,0)</f>
        <v>251672</v>
      </c>
      <c r="B4165" s="54" t="str">
        <f>_xlfn.XLOOKUP(C4165,'School Lookup'!A:A,'School Lookup'!D:D,_xlfn.XLOOKUP(C4165,'School Lookup'!B:B,'School Lookup'!D:D,_xlfn.XLOOKUP(C4165,'School Lookup'!C:C,'School Lookup'!D:D,0)))</f>
        <v>Park Schools Federation</v>
      </c>
      <c r="C4165" t="s">
        <v>40</v>
      </c>
      <c r="D4165" t="s">
        <v>1080</v>
      </c>
      <c r="E4165" t="s">
        <v>16</v>
      </c>
      <c r="F4165" t="s">
        <v>734</v>
      </c>
      <c r="G4165" t="s">
        <v>235</v>
      </c>
      <c r="H4165" t="s">
        <v>228</v>
      </c>
      <c r="I4165" t="s">
        <v>980</v>
      </c>
      <c r="J4165" t="s">
        <v>981</v>
      </c>
      <c r="K4165" s="4">
        <v>46048</v>
      </c>
      <c r="L4165" s="5">
        <v>0.4777777777777778</v>
      </c>
      <c r="M4165" t="s">
        <v>953</v>
      </c>
      <c r="N4165" s="5">
        <v>4.7685185185185183E-3</v>
      </c>
      <c r="O4165" t="s">
        <v>982</v>
      </c>
      <c r="P4165">
        <v>0.48799999999999999</v>
      </c>
      <c r="Q4165">
        <v>20</v>
      </c>
      <c r="R4165" t="s">
        <v>998</v>
      </c>
      <c r="S4165" t="s">
        <v>987</v>
      </c>
    </row>
    <row r="4166" spans="1:19" x14ac:dyDescent="0.25">
      <c r="A4166" s="54">
        <f>_xlfn.XLOOKUP(B4166,'School Lookup'!D:D,'School Lookup'!F:F,0)</f>
        <v>251672</v>
      </c>
      <c r="B4166" s="54" t="str">
        <f>_xlfn.XLOOKUP(C4166,'School Lookup'!A:A,'School Lookup'!D:D,_xlfn.XLOOKUP(C4166,'School Lookup'!B:B,'School Lookup'!D:D,_xlfn.XLOOKUP(C4166,'School Lookup'!C:C,'School Lookup'!D:D,0)))</f>
        <v>Park Schools Federation</v>
      </c>
      <c r="C4166" t="s">
        <v>40</v>
      </c>
      <c r="D4166" t="s">
        <v>991</v>
      </c>
      <c r="E4166" t="s">
        <v>16</v>
      </c>
      <c r="F4166" t="s">
        <v>734</v>
      </c>
      <c r="G4166" t="s">
        <v>235</v>
      </c>
      <c r="H4166" t="s">
        <v>228</v>
      </c>
      <c r="I4166" t="s">
        <v>980</v>
      </c>
      <c r="J4166" t="s">
        <v>981</v>
      </c>
      <c r="K4166" s="4">
        <v>46048</v>
      </c>
      <c r="L4166" s="5">
        <v>0.48958333333333331</v>
      </c>
      <c r="M4166" t="s">
        <v>953</v>
      </c>
      <c r="N4166" s="5">
        <v>2.3148148148148147E-5</v>
      </c>
      <c r="O4166" t="s">
        <v>982</v>
      </c>
      <c r="P4166">
        <v>0.02</v>
      </c>
      <c r="Q4166">
        <v>20</v>
      </c>
      <c r="R4166" t="s">
        <v>983</v>
      </c>
      <c r="S4166" t="s">
        <v>984</v>
      </c>
    </row>
    <row r="4167" spans="1:19" x14ac:dyDescent="0.25">
      <c r="A4167" s="54">
        <f>_xlfn.XLOOKUP(B4167,'School Lookup'!D:D,'School Lookup'!F:F,0)</f>
        <v>251672</v>
      </c>
      <c r="B4167" s="54" t="str">
        <f>_xlfn.XLOOKUP(C4167,'School Lookup'!A:A,'School Lookup'!D:D,_xlfn.XLOOKUP(C4167,'School Lookup'!B:B,'School Lookup'!D:D,_xlfn.XLOOKUP(C4167,'School Lookup'!C:C,'School Lookup'!D:D,0)))</f>
        <v>Park Schools Federation</v>
      </c>
      <c r="C4167" t="s">
        <v>40</v>
      </c>
      <c r="D4167" t="s">
        <v>2347</v>
      </c>
      <c r="E4167" t="s">
        <v>16</v>
      </c>
      <c r="F4167" t="s">
        <v>734</v>
      </c>
      <c r="G4167" t="s">
        <v>235</v>
      </c>
      <c r="H4167" t="s">
        <v>228</v>
      </c>
      <c r="I4167" t="s">
        <v>980</v>
      </c>
      <c r="J4167" t="s">
        <v>981</v>
      </c>
      <c r="K4167" s="4">
        <v>46048</v>
      </c>
      <c r="L4167" s="5">
        <v>0.49027777777777776</v>
      </c>
      <c r="M4167" t="s">
        <v>953</v>
      </c>
      <c r="N4167" s="5">
        <v>2.199074074074074E-4</v>
      </c>
      <c r="O4167" t="s">
        <v>982</v>
      </c>
      <c r="P4167">
        <v>2.3E-2</v>
      </c>
      <c r="Q4167">
        <v>20</v>
      </c>
      <c r="R4167" t="s">
        <v>983</v>
      </c>
      <c r="S4167" t="s">
        <v>984</v>
      </c>
    </row>
    <row r="4168" spans="1:19" x14ac:dyDescent="0.25">
      <c r="A4168" s="54">
        <f>_xlfn.XLOOKUP(B4168,'School Lookup'!D:D,'School Lookup'!F:F,0)</f>
        <v>251672</v>
      </c>
      <c r="B4168" s="54" t="str">
        <f>_xlfn.XLOOKUP(C4168,'School Lookup'!A:A,'School Lookup'!D:D,_xlfn.XLOOKUP(C4168,'School Lookup'!B:B,'School Lookup'!D:D,_xlfn.XLOOKUP(C4168,'School Lookup'!C:C,'School Lookup'!D:D,0)))</f>
        <v>Park Schools Federation</v>
      </c>
      <c r="C4168" t="s">
        <v>40</v>
      </c>
      <c r="D4168" t="s">
        <v>2008</v>
      </c>
      <c r="E4168" t="s">
        <v>16</v>
      </c>
      <c r="F4168" t="s">
        <v>734</v>
      </c>
      <c r="G4168" t="s">
        <v>235</v>
      </c>
      <c r="H4168" t="s">
        <v>228</v>
      </c>
      <c r="I4168" t="s">
        <v>980</v>
      </c>
      <c r="J4168" t="s">
        <v>981</v>
      </c>
      <c r="K4168" s="4">
        <v>46048</v>
      </c>
      <c r="L4168" s="5">
        <v>0.4909722222222222</v>
      </c>
      <c r="M4168" t="s">
        <v>953</v>
      </c>
      <c r="N4168" s="5">
        <v>2.5462962962962961E-4</v>
      </c>
      <c r="O4168" t="s">
        <v>982</v>
      </c>
      <c r="P4168">
        <v>2.7E-2</v>
      </c>
      <c r="Q4168">
        <v>20</v>
      </c>
      <c r="R4168" t="s">
        <v>986</v>
      </c>
      <c r="S4168" t="s">
        <v>987</v>
      </c>
    </row>
    <row r="4169" spans="1:19" x14ac:dyDescent="0.25">
      <c r="A4169" s="54">
        <f>_xlfn.XLOOKUP(B4169,'School Lookup'!D:D,'School Lookup'!F:F,0)</f>
        <v>251672</v>
      </c>
      <c r="B4169" s="54" t="str">
        <f>_xlfn.XLOOKUP(C4169,'School Lookup'!A:A,'School Lookup'!D:D,_xlfn.XLOOKUP(C4169,'School Lookup'!B:B,'School Lookup'!D:D,_xlfn.XLOOKUP(C4169,'School Lookup'!C:C,'School Lookup'!D:D,0)))</f>
        <v>Park Schools Federation</v>
      </c>
      <c r="C4169" t="s">
        <v>40</v>
      </c>
      <c r="D4169" t="s">
        <v>1424</v>
      </c>
      <c r="E4169" t="s">
        <v>16</v>
      </c>
      <c r="F4169" t="s">
        <v>734</v>
      </c>
      <c r="G4169" t="s">
        <v>235</v>
      </c>
      <c r="H4169" t="s">
        <v>228</v>
      </c>
      <c r="I4169" t="s">
        <v>980</v>
      </c>
      <c r="J4169" t="s">
        <v>981</v>
      </c>
      <c r="K4169" s="4">
        <v>46048</v>
      </c>
      <c r="L4169" s="5">
        <v>0.49166666666666664</v>
      </c>
      <c r="M4169" t="s">
        <v>953</v>
      </c>
      <c r="N4169" s="5">
        <v>3.7037037037037035E-4</v>
      </c>
      <c r="O4169" t="s">
        <v>982</v>
      </c>
      <c r="P4169">
        <v>3.7999999999999999E-2</v>
      </c>
      <c r="Q4169">
        <v>20</v>
      </c>
      <c r="R4169" t="s">
        <v>998</v>
      </c>
      <c r="S4169" t="s">
        <v>987</v>
      </c>
    </row>
    <row r="4170" spans="1:19" x14ac:dyDescent="0.25">
      <c r="A4170" s="54">
        <f>_xlfn.XLOOKUP(B4170,'School Lookup'!D:D,'School Lookup'!F:F,0)</f>
        <v>251672</v>
      </c>
      <c r="B4170" s="54" t="str">
        <f>_xlfn.XLOOKUP(C4170,'School Lookup'!A:A,'School Lookup'!D:D,_xlfn.XLOOKUP(C4170,'School Lookup'!B:B,'School Lookup'!D:D,_xlfn.XLOOKUP(C4170,'School Lookup'!C:C,'School Lookup'!D:D,0)))</f>
        <v>Park Schools Federation</v>
      </c>
      <c r="C4170" t="s">
        <v>40</v>
      </c>
      <c r="D4170" t="s">
        <v>1086</v>
      </c>
      <c r="E4170" t="s">
        <v>16</v>
      </c>
      <c r="F4170" t="s">
        <v>734</v>
      </c>
      <c r="G4170" t="s">
        <v>235</v>
      </c>
      <c r="H4170" t="s">
        <v>228</v>
      </c>
      <c r="I4170" t="s">
        <v>980</v>
      </c>
      <c r="J4170" t="s">
        <v>981</v>
      </c>
      <c r="K4170" s="4">
        <v>46048</v>
      </c>
      <c r="L4170" s="5">
        <v>0.49722222222222223</v>
      </c>
      <c r="M4170" t="s">
        <v>953</v>
      </c>
      <c r="N4170" s="5">
        <v>1.5046296296296297E-4</v>
      </c>
      <c r="O4170" t="s">
        <v>982</v>
      </c>
      <c r="P4170">
        <v>0.02</v>
      </c>
      <c r="Q4170">
        <v>20</v>
      </c>
      <c r="R4170" t="s">
        <v>998</v>
      </c>
      <c r="S4170" t="s">
        <v>987</v>
      </c>
    </row>
    <row r="4171" spans="1:19" x14ac:dyDescent="0.25">
      <c r="A4171" s="54">
        <f>_xlfn.XLOOKUP(B4171,'School Lookup'!D:D,'School Lookup'!F:F,0)</f>
        <v>251672</v>
      </c>
      <c r="B4171" s="54" t="str">
        <f>_xlfn.XLOOKUP(C4171,'School Lookup'!A:A,'School Lookup'!D:D,_xlfn.XLOOKUP(C4171,'School Lookup'!B:B,'School Lookup'!D:D,_xlfn.XLOOKUP(C4171,'School Lookup'!C:C,'School Lookup'!D:D,0)))</f>
        <v>Park Schools Federation</v>
      </c>
      <c r="C4171" t="s">
        <v>40</v>
      </c>
      <c r="D4171" t="s">
        <v>1316</v>
      </c>
      <c r="E4171" t="s">
        <v>16</v>
      </c>
      <c r="F4171" t="s">
        <v>734</v>
      </c>
      <c r="G4171" t="s">
        <v>235</v>
      </c>
      <c r="H4171" t="s">
        <v>228</v>
      </c>
      <c r="I4171" t="s">
        <v>980</v>
      </c>
      <c r="J4171" t="s">
        <v>981</v>
      </c>
      <c r="K4171" s="4">
        <v>46048</v>
      </c>
      <c r="L4171" s="5">
        <v>0.50416666666666665</v>
      </c>
      <c r="M4171" t="s">
        <v>953</v>
      </c>
      <c r="N4171" s="5">
        <v>1.0995370370370371E-3</v>
      </c>
      <c r="O4171" t="s">
        <v>982</v>
      </c>
      <c r="P4171">
        <v>0.113</v>
      </c>
      <c r="Q4171">
        <v>20</v>
      </c>
      <c r="R4171" t="s">
        <v>983</v>
      </c>
      <c r="S4171" t="s">
        <v>984</v>
      </c>
    </row>
    <row r="4172" spans="1:19" x14ac:dyDescent="0.25">
      <c r="A4172" s="54">
        <f>_xlfn.XLOOKUP(B4172,'School Lookup'!D:D,'School Lookup'!F:F,0)</f>
        <v>251672</v>
      </c>
      <c r="B4172" s="54" t="str">
        <f>_xlfn.XLOOKUP(C4172,'School Lookup'!A:A,'School Lookup'!D:D,_xlfn.XLOOKUP(C4172,'School Lookup'!B:B,'School Lookup'!D:D,_xlfn.XLOOKUP(C4172,'School Lookup'!C:C,'School Lookup'!D:D,0)))</f>
        <v>Park Schools Federation</v>
      </c>
      <c r="C4172" t="s">
        <v>40</v>
      </c>
      <c r="D4172" t="s">
        <v>2167</v>
      </c>
      <c r="E4172" t="s">
        <v>16</v>
      </c>
      <c r="F4172" t="s">
        <v>734</v>
      </c>
      <c r="G4172" t="s">
        <v>235</v>
      </c>
      <c r="H4172" t="s">
        <v>228</v>
      </c>
      <c r="I4172" t="s">
        <v>980</v>
      </c>
      <c r="J4172" t="s">
        <v>981</v>
      </c>
      <c r="K4172" s="4">
        <v>46048</v>
      </c>
      <c r="L4172" s="5">
        <v>0.52708333333333335</v>
      </c>
      <c r="M4172" t="s">
        <v>953</v>
      </c>
      <c r="N4172" s="5">
        <v>1.6203703703703703E-4</v>
      </c>
      <c r="O4172" t="s">
        <v>982</v>
      </c>
      <c r="P4172">
        <v>0.02</v>
      </c>
      <c r="Q4172">
        <v>20</v>
      </c>
      <c r="R4172" t="s">
        <v>998</v>
      </c>
      <c r="S4172" t="s">
        <v>987</v>
      </c>
    </row>
    <row r="4173" spans="1:19" x14ac:dyDescent="0.25">
      <c r="A4173" s="54">
        <f>_xlfn.XLOOKUP(B4173,'School Lookup'!D:D,'School Lookup'!F:F,0)</f>
        <v>251672</v>
      </c>
      <c r="B4173" s="54" t="str">
        <f>_xlfn.XLOOKUP(C4173,'School Lookup'!A:A,'School Lookup'!D:D,_xlfn.XLOOKUP(C4173,'School Lookup'!B:B,'School Lookup'!D:D,_xlfn.XLOOKUP(C4173,'School Lookup'!C:C,'School Lookup'!D:D,0)))</f>
        <v>Park Schools Federation</v>
      </c>
      <c r="C4173" t="s">
        <v>40</v>
      </c>
      <c r="D4173" t="s">
        <v>2167</v>
      </c>
      <c r="E4173" t="s">
        <v>16</v>
      </c>
      <c r="F4173" t="s">
        <v>734</v>
      </c>
      <c r="G4173" t="s">
        <v>235</v>
      </c>
      <c r="H4173" t="s">
        <v>228</v>
      </c>
      <c r="I4173" t="s">
        <v>980</v>
      </c>
      <c r="J4173" t="s">
        <v>981</v>
      </c>
      <c r="K4173" s="4">
        <v>46048</v>
      </c>
      <c r="L4173" s="5">
        <v>0.52708333333333335</v>
      </c>
      <c r="M4173" t="s">
        <v>953</v>
      </c>
      <c r="N4173" s="5">
        <v>2.199074074074074E-4</v>
      </c>
      <c r="O4173" t="s">
        <v>982</v>
      </c>
      <c r="P4173">
        <v>2.3E-2</v>
      </c>
      <c r="Q4173">
        <v>20</v>
      </c>
      <c r="R4173" t="s">
        <v>998</v>
      </c>
      <c r="S4173" t="s">
        <v>987</v>
      </c>
    </row>
    <row r="4174" spans="1:19" x14ac:dyDescent="0.25">
      <c r="A4174" s="54">
        <f>_xlfn.XLOOKUP(B4174,'School Lookup'!D:D,'School Lookup'!F:F,0)</f>
        <v>251672</v>
      </c>
      <c r="B4174" s="54" t="str">
        <f>_xlfn.XLOOKUP(C4174,'School Lookup'!A:A,'School Lookup'!D:D,_xlfn.XLOOKUP(C4174,'School Lookup'!B:B,'School Lookup'!D:D,_xlfn.XLOOKUP(C4174,'School Lookup'!C:C,'School Lookup'!D:D,0)))</f>
        <v>Park Schools Federation</v>
      </c>
      <c r="C4174" t="s">
        <v>40</v>
      </c>
      <c r="D4174" t="s">
        <v>1174</v>
      </c>
      <c r="E4174" t="s">
        <v>16</v>
      </c>
      <c r="F4174" t="s">
        <v>734</v>
      </c>
      <c r="G4174" t="s">
        <v>235</v>
      </c>
      <c r="H4174" t="s">
        <v>228</v>
      </c>
      <c r="I4174" t="s">
        <v>980</v>
      </c>
      <c r="J4174" t="s">
        <v>981</v>
      </c>
      <c r="K4174" s="4">
        <v>46048</v>
      </c>
      <c r="L4174" s="5">
        <v>0.53055555555555556</v>
      </c>
      <c r="M4174" t="s">
        <v>953</v>
      </c>
      <c r="N4174" s="5">
        <v>2.0833333333333335E-4</v>
      </c>
      <c r="O4174" t="s">
        <v>982</v>
      </c>
      <c r="P4174">
        <v>2.1999999999999999E-2</v>
      </c>
      <c r="Q4174">
        <v>20</v>
      </c>
      <c r="R4174" t="s">
        <v>983</v>
      </c>
      <c r="S4174" t="s">
        <v>984</v>
      </c>
    </row>
    <row r="4175" spans="1:19" x14ac:dyDescent="0.25">
      <c r="A4175" s="54">
        <f>_xlfn.XLOOKUP(B4175,'School Lookup'!D:D,'School Lookup'!F:F,0)</f>
        <v>251672</v>
      </c>
      <c r="B4175" s="54" t="str">
        <f>_xlfn.XLOOKUP(C4175,'School Lookup'!A:A,'School Lookup'!D:D,_xlfn.XLOOKUP(C4175,'School Lookup'!B:B,'School Lookup'!D:D,_xlfn.XLOOKUP(C4175,'School Lookup'!C:C,'School Lookup'!D:D,0)))</f>
        <v>Park Schools Federation</v>
      </c>
      <c r="C4175" t="s">
        <v>40</v>
      </c>
      <c r="D4175" t="s">
        <v>2484</v>
      </c>
      <c r="E4175" t="s">
        <v>16</v>
      </c>
      <c r="F4175" t="s">
        <v>734</v>
      </c>
      <c r="G4175" t="s">
        <v>235</v>
      </c>
      <c r="H4175" t="s">
        <v>228</v>
      </c>
      <c r="I4175" t="s">
        <v>980</v>
      </c>
      <c r="J4175" t="s">
        <v>981</v>
      </c>
      <c r="K4175" s="4">
        <v>46048</v>
      </c>
      <c r="L4175" s="5">
        <v>0.53263888888888888</v>
      </c>
      <c r="M4175" t="s">
        <v>953</v>
      </c>
      <c r="N4175" s="5">
        <v>2.3148148148148147E-5</v>
      </c>
      <c r="O4175" t="s">
        <v>982</v>
      </c>
      <c r="P4175">
        <v>0.02</v>
      </c>
      <c r="Q4175">
        <v>20</v>
      </c>
      <c r="R4175" t="s">
        <v>998</v>
      </c>
      <c r="S4175" t="s">
        <v>987</v>
      </c>
    </row>
    <row r="4176" spans="1:19" x14ac:dyDescent="0.25">
      <c r="A4176" s="54">
        <f>_xlfn.XLOOKUP(B4176,'School Lookup'!D:D,'School Lookup'!F:F,0)</f>
        <v>251672</v>
      </c>
      <c r="B4176" s="54" t="str">
        <f>_xlfn.XLOOKUP(C4176,'School Lookup'!A:A,'School Lookup'!D:D,_xlfn.XLOOKUP(C4176,'School Lookup'!B:B,'School Lookup'!D:D,_xlfn.XLOOKUP(C4176,'School Lookup'!C:C,'School Lookup'!D:D,0)))</f>
        <v>Park Schools Federation</v>
      </c>
      <c r="C4176" t="s">
        <v>40</v>
      </c>
      <c r="D4176" t="s">
        <v>1077</v>
      </c>
      <c r="E4176" t="s">
        <v>16</v>
      </c>
      <c r="F4176" t="s">
        <v>734</v>
      </c>
      <c r="G4176" t="s">
        <v>235</v>
      </c>
      <c r="H4176" t="s">
        <v>228</v>
      </c>
      <c r="I4176" t="s">
        <v>980</v>
      </c>
      <c r="J4176" t="s">
        <v>981</v>
      </c>
      <c r="K4176" s="4">
        <v>46048</v>
      </c>
      <c r="L4176" s="5">
        <v>0.5493055555555556</v>
      </c>
      <c r="M4176" t="s">
        <v>953</v>
      </c>
      <c r="N4176" s="5">
        <v>2.3148148148148149E-4</v>
      </c>
      <c r="O4176" t="s">
        <v>982</v>
      </c>
      <c r="P4176">
        <v>2.4E-2</v>
      </c>
      <c r="Q4176">
        <v>20</v>
      </c>
      <c r="R4176" t="s">
        <v>983</v>
      </c>
      <c r="S4176" t="s">
        <v>984</v>
      </c>
    </row>
    <row r="4177" spans="1:19" x14ac:dyDescent="0.25">
      <c r="A4177" s="54">
        <f>_xlfn.XLOOKUP(B4177,'School Lookup'!D:D,'School Lookup'!F:F,0)</f>
        <v>251672</v>
      </c>
      <c r="B4177" s="54" t="str">
        <f>_xlfn.XLOOKUP(C4177,'School Lookup'!A:A,'School Lookup'!D:D,_xlfn.XLOOKUP(C4177,'School Lookup'!B:B,'School Lookup'!D:D,_xlfn.XLOOKUP(C4177,'School Lookup'!C:C,'School Lookup'!D:D,0)))</f>
        <v>Park Schools Federation</v>
      </c>
      <c r="C4177" t="s">
        <v>40</v>
      </c>
      <c r="D4177" t="s">
        <v>2485</v>
      </c>
      <c r="E4177" t="s">
        <v>16</v>
      </c>
      <c r="F4177" t="s">
        <v>734</v>
      </c>
      <c r="G4177" t="s">
        <v>235</v>
      </c>
      <c r="H4177" t="s">
        <v>228</v>
      </c>
      <c r="I4177" t="s">
        <v>980</v>
      </c>
      <c r="J4177" t="s">
        <v>981</v>
      </c>
      <c r="K4177" s="4">
        <v>46048</v>
      </c>
      <c r="L4177" s="5">
        <v>0.5493055555555556</v>
      </c>
      <c r="M4177" t="s">
        <v>953</v>
      </c>
      <c r="N4177" s="5">
        <v>2.6620370370370372E-4</v>
      </c>
      <c r="O4177" t="s">
        <v>982</v>
      </c>
      <c r="P4177">
        <v>2.8000000000000001E-2</v>
      </c>
      <c r="Q4177">
        <v>20</v>
      </c>
      <c r="R4177" t="s">
        <v>998</v>
      </c>
      <c r="S4177" t="s">
        <v>987</v>
      </c>
    </row>
    <row r="4178" spans="1:19" x14ac:dyDescent="0.25">
      <c r="A4178" s="54">
        <f>_xlfn.XLOOKUP(B4178,'School Lookup'!D:D,'School Lookup'!F:F,0)</f>
        <v>251672</v>
      </c>
      <c r="B4178" s="54" t="str">
        <f>_xlfn.XLOOKUP(C4178,'School Lookup'!A:A,'School Lookup'!D:D,_xlfn.XLOOKUP(C4178,'School Lookup'!B:B,'School Lookup'!D:D,_xlfn.XLOOKUP(C4178,'School Lookup'!C:C,'School Lookup'!D:D,0)))</f>
        <v>Park Schools Federation</v>
      </c>
      <c r="C4178" t="s">
        <v>40</v>
      </c>
      <c r="D4178" t="s">
        <v>2399</v>
      </c>
      <c r="E4178" t="s">
        <v>16</v>
      </c>
      <c r="F4178" t="s">
        <v>734</v>
      </c>
      <c r="G4178" t="s">
        <v>235</v>
      </c>
      <c r="H4178" t="s">
        <v>228</v>
      </c>
      <c r="I4178" t="s">
        <v>980</v>
      </c>
      <c r="J4178" t="s">
        <v>981</v>
      </c>
      <c r="K4178" s="4">
        <v>46048</v>
      </c>
      <c r="L4178" s="5">
        <v>0.55763888888888891</v>
      </c>
      <c r="M4178" t="s">
        <v>953</v>
      </c>
      <c r="N4178" s="5">
        <v>2.8935185185185184E-4</v>
      </c>
      <c r="O4178" t="s">
        <v>982</v>
      </c>
      <c r="P4178">
        <v>0.03</v>
      </c>
      <c r="Q4178">
        <v>20</v>
      </c>
      <c r="R4178" t="s">
        <v>983</v>
      </c>
      <c r="S4178" t="s">
        <v>984</v>
      </c>
    </row>
    <row r="4179" spans="1:19" x14ac:dyDescent="0.25">
      <c r="A4179" s="54">
        <f>_xlfn.XLOOKUP(B4179,'School Lookup'!D:D,'School Lookup'!F:F,0)</f>
        <v>251672</v>
      </c>
      <c r="B4179" s="54" t="str">
        <f>_xlfn.XLOOKUP(C4179,'School Lookup'!A:A,'School Lookup'!D:D,_xlfn.XLOOKUP(C4179,'School Lookup'!B:B,'School Lookup'!D:D,_xlfn.XLOOKUP(C4179,'School Lookup'!C:C,'School Lookup'!D:D,0)))</f>
        <v>Park Schools Federation</v>
      </c>
      <c r="C4179" t="s">
        <v>40</v>
      </c>
      <c r="D4179" t="s">
        <v>1180</v>
      </c>
      <c r="E4179" t="s">
        <v>16</v>
      </c>
      <c r="F4179" t="s">
        <v>734</v>
      </c>
      <c r="G4179" t="s">
        <v>235</v>
      </c>
      <c r="H4179" t="s">
        <v>228</v>
      </c>
      <c r="I4179" t="s">
        <v>980</v>
      </c>
      <c r="J4179" t="s">
        <v>981</v>
      </c>
      <c r="K4179" s="4">
        <v>46048</v>
      </c>
      <c r="L4179" s="5">
        <v>0.55902777777777779</v>
      </c>
      <c r="M4179" t="s">
        <v>953</v>
      </c>
      <c r="N4179" s="5">
        <v>3.3564814814814812E-4</v>
      </c>
      <c r="O4179" t="s">
        <v>982</v>
      </c>
      <c r="P4179">
        <v>3.5000000000000003E-2</v>
      </c>
      <c r="Q4179">
        <v>20</v>
      </c>
      <c r="R4179" t="s">
        <v>998</v>
      </c>
      <c r="S4179" t="s">
        <v>987</v>
      </c>
    </row>
    <row r="4180" spans="1:19" x14ac:dyDescent="0.25">
      <c r="A4180" s="54">
        <f>_xlfn.XLOOKUP(B4180,'School Lookup'!D:D,'School Lookup'!F:F,0)</f>
        <v>251672</v>
      </c>
      <c r="B4180" s="54" t="str">
        <f>_xlfn.XLOOKUP(C4180,'School Lookup'!A:A,'School Lookup'!D:D,_xlfn.XLOOKUP(C4180,'School Lookup'!B:B,'School Lookup'!D:D,_xlfn.XLOOKUP(C4180,'School Lookup'!C:C,'School Lookup'!D:D,0)))</f>
        <v>Park Schools Federation</v>
      </c>
      <c r="C4180" t="s">
        <v>40</v>
      </c>
      <c r="D4180" t="s">
        <v>1002</v>
      </c>
      <c r="E4180" t="s">
        <v>16</v>
      </c>
      <c r="F4180" t="s">
        <v>734</v>
      </c>
      <c r="G4180" t="s">
        <v>235</v>
      </c>
      <c r="H4180" t="s">
        <v>228</v>
      </c>
      <c r="I4180" t="s">
        <v>980</v>
      </c>
      <c r="J4180" t="s">
        <v>981</v>
      </c>
      <c r="K4180" s="4">
        <v>46048</v>
      </c>
      <c r="L4180" s="5">
        <v>0.55972222222222223</v>
      </c>
      <c r="M4180" t="s">
        <v>953</v>
      </c>
      <c r="N4180" s="5">
        <v>3.2407407407407406E-4</v>
      </c>
      <c r="O4180" t="s">
        <v>982</v>
      </c>
      <c r="P4180">
        <v>3.4000000000000002E-2</v>
      </c>
      <c r="Q4180">
        <v>20</v>
      </c>
      <c r="R4180" t="s">
        <v>998</v>
      </c>
      <c r="S4180" t="s">
        <v>987</v>
      </c>
    </row>
    <row r="4181" spans="1:19" x14ac:dyDescent="0.25">
      <c r="A4181" s="54">
        <f>_xlfn.XLOOKUP(B4181,'School Lookup'!D:D,'School Lookup'!F:F,0)</f>
        <v>251672</v>
      </c>
      <c r="B4181" s="54" t="str">
        <f>_xlfn.XLOOKUP(C4181,'School Lookup'!A:A,'School Lookup'!D:D,_xlfn.XLOOKUP(C4181,'School Lookup'!B:B,'School Lookup'!D:D,_xlfn.XLOOKUP(C4181,'School Lookup'!C:C,'School Lookup'!D:D,0)))</f>
        <v>Park Schools Federation</v>
      </c>
      <c r="C4181" t="s">
        <v>40</v>
      </c>
      <c r="D4181" t="s">
        <v>1190</v>
      </c>
      <c r="E4181" t="s">
        <v>16</v>
      </c>
      <c r="F4181" t="s">
        <v>734</v>
      </c>
      <c r="G4181" t="s">
        <v>235</v>
      </c>
      <c r="H4181" t="s">
        <v>228</v>
      </c>
      <c r="I4181" t="s">
        <v>980</v>
      </c>
      <c r="J4181" t="s">
        <v>959</v>
      </c>
      <c r="K4181" s="4">
        <v>46048</v>
      </c>
      <c r="L4181" s="5">
        <v>0.45347222222222222</v>
      </c>
      <c r="M4181" t="s">
        <v>953</v>
      </c>
      <c r="N4181" s="5">
        <v>1.638888888888889E-2</v>
      </c>
      <c r="O4181" t="s">
        <v>960</v>
      </c>
      <c r="P4181">
        <v>0.20100000000000001</v>
      </c>
      <c r="Q4181">
        <v>20</v>
      </c>
      <c r="R4181" t="s">
        <v>978</v>
      </c>
      <c r="S4181" t="s">
        <v>966</v>
      </c>
    </row>
    <row r="4182" spans="1:19" x14ac:dyDescent="0.25">
      <c r="A4182" s="54">
        <f>_xlfn.XLOOKUP(B4182,'School Lookup'!D:D,'School Lookup'!F:F,0)</f>
        <v>856243</v>
      </c>
      <c r="B4182" s="54" t="str">
        <f>_xlfn.XLOOKUP(C4182,'School Lookup'!A:A,'School Lookup'!D:D,_xlfn.XLOOKUP(C4182,'School Lookup'!B:B,'School Lookup'!D:D,_xlfn.XLOOKUP(C4182,'School Lookup'!C:C,'School Lookup'!D:D,0)))</f>
        <v>Elton Primary School</v>
      </c>
      <c r="C4182" t="s">
        <v>54</v>
      </c>
      <c r="D4182">
        <v>699</v>
      </c>
      <c r="E4182" t="s">
        <v>16</v>
      </c>
      <c r="F4182" t="s">
        <v>734</v>
      </c>
      <c r="G4182" t="s">
        <v>332</v>
      </c>
      <c r="H4182" t="s">
        <v>877</v>
      </c>
      <c r="I4182" t="s">
        <v>958</v>
      </c>
      <c r="J4182" t="s">
        <v>959</v>
      </c>
      <c r="K4182" s="4">
        <v>46048</v>
      </c>
      <c r="L4182" s="5">
        <v>0.54298611111111106</v>
      </c>
      <c r="M4182" t="s">
        <v>953</v>
      </c>
      <c r="N4182" s="5">
        <v>1.9791666666666668E-3</v>
      </c>
      <c r="O4182" t="s">
        <v>960</v>
      </c>
      <c r="P4182">
        <v>0</v>
      </c>
      <c r="Q4182">
        <v>20</v>
      </c>
      <c r="R4182" t="s">
        <v>975</v>
      </c>
      <c r="S4182" t="s">
        <v>976</v>
      </c>
    </row>
    <row r="4183" spans="1:19" x14ac:dyDescent="0.25">
      <c r="A4183" s="54">
        <f>_xlfn.XLOOKUP(B4183,'School Lookup'!D:D,'School Lookup'!F:F,0)</f>
        <v>856243</v>
      </c>
      <c r="B4183" s="54" t="str">
        <f>_xlfn.XLOOKUP(C4183,'School Lookup'!A:A,'School Lookup'!D:D,_xlfn.XLOOKUP(C4183,'School Lookup'!B:B,'School Lookup'!D:D,_xlfn.XLOOKUP(C4183,'School Lookup'!C:C,'School Lookup'!D:D,0)))</f>
        <v>Elton Primary School</v>
      </c>
      <c r="C4183" t="s">
        <v>54</v>
      </c>
      <c r="D4183">
        <v>699</v>
      </c>
      <c r="E4183" t="s">
        <v>16</v>
      </c>
      <c r="F4183" t="s">
        <v>734</v>
      </c>
      <c r="G4183" t="s">
        <v>332</v>
      </c>
      <c r="H4183" t="s">
        <v>877</v>
      </c>
      <c r="I4183" t="s">
        <v>958</v>
      </c>
      <c r="J4183" t="s">
        <v>959</v>
      </c>
      <c r="K4183" s="4">
        <v>46048</v>
      </c>
      <c r="L4183" s="5">
        <v>0.66425925925925922</v>
      </c>
      <c r="M4183" t="s">
        <v>953</v>
      </c>
      <c r="N4183" s="5">
        <v>4.5138888888888887E-4</v>
      </c>
      <c r="O4183" t="s">
        <v>960</v>
      </c>
      <c r="P4183">
        <v>0</v>
      </c>
      <c r="Q4183">
        <v>20</v>
      </c>
      <c r="R4183" t="s">
        <v>975</v>
      </c>
      <c r="S4183" t="s">
        <v>976</v>
      </c>
    </row>
    <row r="4184" spans="1:19" x14ac:dyDescent="0.25">
      <c r="A4184" s="54">
        <f>_xlfn.XLOOKUP(B4184,'School Lookup'!D:D,'School Lookup'!F:F,0)</f>
        <v>819500</v>
      </c>
      <c r="B4184" s="54" t="str">
        <f>_xlfn.XLOOKUP(C4184,'School Lookup'!A:A,'School Lookup'!D:D,_xlfn.XLOOKUP(C4184,'School Lookup'!B:B,'School Lookup'!D:D,_xlfn.XLOOKUP(C4184,'School Lookup'!C:C,'School Lookup'!D:D,0)))</f>
        <v>Tansley Primary School</v>
      </c>
      <c r="C4184" t="s">
        <v>30</v>
      </c>
      <c r="D4184" t="s">
        <v>1720</v>
      </c>
      <c r="E4184" t="s">
        <v>16</v>
      </c>
      <c r="F4184" t="s">
        <v>734</v>
      </c>
      <c r="G4184" t="s">
        <v>223</v>
      </c>
      <c r="H4184" t="s">
        <v>302</v>
      </c>
      <c r="I4184" t="s">
        <v>980</v>
      </c>
      <c r="J4184" t="s">
        <v>981</v>
      </c>
      <c r="K4184" s="4">
        <v>46048</v>
      </c>
      <c r="L4184" s="5">
        <v>0.40060185185185188</v>
      </c>
      <c r="M4184" t="s">
        <v>953</v>
      </c>
      <c r="N4184" s="5">
        <v>2.0023148148148148E-3</v>
      </c>
      <c r="O4184" t="s">
        <v>982</v>
      </c>
      <c r="P4184">
        <v>0.20599999999999999</v>
      </c>
      <c r="Q4184">
        <v>20</v>
      </c>
      <c r="R4184" t="s">
        <v>998</v>
      </c>
      <c r="S4184" t="s">
        <v>987</v>
      </c>
    </row>
    <row r="4185" spans="1:19" x14ac:dyDescent="0.25">
      <c r="A4185" s="54">
        <f>_xlfn.XLOOKUP(B4185,'School Lookup'!D:D,'School Lookup'!F:F,0)</f>
        <v>819500</v>
      </c>
      <c r="B4185" s="54" t="str">
        <f>_xlfn.XLOOKUP(C4185,'School Lookup'!A:A,'School Lookup'!D:D,_xlfn.XLOOKUP(C4185,'School Lookup'!B:B,'School Lookup'!D:D,_xlfn.XLOOKUP(C4185,'School Lookup'!C:C,'School Lookup'!D:D,0)))</f>
        <v>Tansley Primary School</v>
      </c>
      <c r="C4185" t="s">
        <v>30</v>
      </c>
      <c r="D4185" t="s">
        <v>2486</v>
      </c>
      <c r="E4185" t="s">
        <v>16</v>
      </c>
      <c r="F4185" t="s">
        <v>734</v>
      </c>
      <c r="G4185" t="s">
        <v>223</v>
      </c>
      <c r="H4185" t="s">
        <v>302</v>
      </c>
      <c r="I4185" t="s">
        <v>980</v>
      </c>
      <c r="J4185" t="s">
        <v>981</v>
      </c>
      <c r="K4185" s="4">
        <v>46048</v>
      </c>
      <c r="L4185" s="5">
        <v>0.5320138888888889</v>
      </c>
      <c r="M4185" t="s">
        <v>953</v>
      </c>
      <c r="N4185" s="5">
        <v>7.1759259259259259E-4</v>
      </c>
      <c r="O4185" t="s">
        <v>982</v>
      </c>
      <c r="P4185">
        <v>7.4999999999999997E-2</v>
      </c>
      <c r="Q4185">
        <v>20</v>
      </c>
      <c r="R4185" t="s">
        <v>983</v>
      </c>
      <c r="S4185" t="s">
        <v>984</v>
      </c>
    </row>
    <row r="4186" spans="1:19" x14ac:dyDescent="0.25">
      <c r="A4186" s="54">
        <f>_xlfn.XLOOKUP(B4186,'School Lookup'!D:D,'School Lookup'!F:F,0)</f>
        <v>819500</v>
      </c>
      <c r="B4186" s="54" t="str">
        <f>_xlfn.XLOOKUP(C4186,'School Lookup'!A:A,'School Lookup'!D:D,_xlfn.XLOOKUP(C4186,'School Lookup'!B:B,'School Lookup'!D:D,_xlfn.XLOOKUP(C4186,'School Lookup'!C:C,'School Lookup'!D:D,0)))</f>
        <v>Tansley Primary School</v>
      </c>
      <c r="C4186" t="s">
        <v>30</v>
      </c>
      <c r="D4186" t="s">
        <v>1724</v>
      </c>
      <c r="E4186" t="s">
        <v>16</v>
      </c>
      <c r="F4186" t="s">
        <v>734</v>
      </c>
      <c r="G4186" t="s">
        <v>223</v>
      </c>
      <c r="H4186" t="s">
        <v>302</v>
      </c>
      <c r="I4186" t="s">
        <v>980</v>
      </c>
      <c r="J4186" t="s">
        <v>981</v>
      </c>
      <c r="K4186" s="4">
        <v>46048</v>
      </c>
      <c r="L4186" s="5">
        <v>0.54418981481481477</v>
      </c>
      <c r="M4186" t="s">
        <v>953</v>
      </c>
      <c r="N4186" s="5">
        <v>2.6620370370370372E-4</v>
      </c>
      <c r="O4186" t="s">
        <v>982</v>
      </c>
      <c r="P4186">
        <v>2.9000000000000001E-2</v>
      </c>
      <c r="Q4186">
        <v>20</v>
      </c>
      <c r="R4186" t="s">
        <v>1006</v>
      </c>
      <c r="S4186" t="s">
        <v>994</v>
      </c>
    </row>
    <row r="4187" spans="1:19" x14ac:dyDescent="0.25">
      <c r="A4187" s="54">
        <f>_xlfn.XLOOKUP(B4187,'School Lookup'!D:D,'School Lookup'!F:F,0)</f>
        <v>819500</v>
      </c>
      <c r="B4187" s="54" t="str">
        <f>_xlfn.XLOOKUP(C4187,'School Lookup'!A:A,'School Lookup'!D:D,_xlfn.XLOOKUP(C4187,'School Lookup'!B:B,'School Lookup'!D:D,_xlfn.XLOOKUP(C4187,'School Lookup'!C:C,'School Lookup'!D:D,0)))</f>
        <v>Tansley Primary School</v>
      </c>
      <c r="C4187" t="s">
        <v>30</v>
      </c>
      <c r="D4187" t="s">
        <v>1022</v>
      </c>
      <c r="E4187" t="s">
        <v>16</v>
      </c>
      <c r="F4187" t="s">
        <v>734</v>
      </c>
      <c r="G4187" t="s">
        <v>223</v>
      </c>
      <c r="H4187" t="s">
        <v>302</v>
      </c>
      <c r="I4187" t="s">
        <v>980</v>
      </c>
      <c r="J4187" t="s">
        <v>959</v>
      </c>
      <c r="K4187" s="4">
        <v>46048</v>
      </c>
      <c r="L4187" s="5">
        <v>0.26706018518518521</v>
      </c>
      <c r="M4187" t="s">
        <v>953</v>
      </c>
      <c r="N4187" s="5">
        <v>2.5462962962962961E-4</v>
      </c>
      <c r="O4187" t="s">
        <v>1023</v>
      </c>
      <c r="P4187">
        <v>2.1999999999999999E-2</v>
      </c>
      <c r="Q4187">
        <v>20</v>
      </c>
      <c r="R4187" t="s">
        <v>1024</v>
      </c>
      <c r="S4187" t="s">
        <v>966</v>
      </c>
    </row>
    <row r="4188" spans="1:19" x14ac:dyDescent="0.25">
      <c r="A4188" s="54">
        <f>_xlfn.XLOOKUP(B4188,'School Lookup'!D:D,'School Lookup'!F:F,0)</f>
        <v>819500</v>
      </c>
      <c r="B4188" s="54" t="str">
        <f>_xlfn.XLOOKUP(C4188,'School Lookup'!A:A,'School Lookup'!D:D,_xlfn.XLOOKUP(C4188,'School Lookup'!B:B,'School Lookup'!D:D,_xlfn.XLOOKUP(C4188,'School Lookup'!C:C,'School Lookup'!D:D,0)))</f>
        <v>Tansley Primary School</v>
      </c>
      <c r="C4188" t="s">
        <v>30</v>
      </c>
      <c r="D4188" t="s">
        <v>1022</v>
      </c>
      <c r="E4188" t="s">
        <v>16</v>
      </c>
      <c r="F4188" t="s">
        <v>734</v>
      </c>
      <c r="G4188" t="s">
        <v>223</v>
      </c>
      <c r="H4188" t="s">
        <v>302</v>
      </c>
      <c r="I4188" t="s">
        <v>980</v>
      </c>
      <c r="J4188" t="s">
        <v>959</v>
      </c>
      <c r="K4188" s="4">
        <v>46048</v>
      </c>
      <c r="L4188" s="5">
        <v>0.73732638888888891</v>
      </c>
      <c r="M4188" t="s">
        <v>953</v>
      </c>
      <c r="N4188" s="5">
        <v>2.6620370370370372E-4</v>
      </c>
      <c r="O4188" t="s">
        <v>1023</v>
      </c>
      <c r="P4188">
        <v>2.1999999999999999E-2</v>
      </c>
      <c r="Q4188">
        <v>20</v>
      </c>
      <c r="R4188" t="s">
        <v>1024</v>
      </c>
      <c r="S4188" t="s">
        <v>966</v>
      </c>
    </row>
    <row r="4189" spans="1:19" x14ac:dyDescent="0.25">
      <c r="A4189" s="54">
        <f>_xlfn.XLOOKUP(B4189,'School Lookup'!D:D,'School Lookup'!F:F,0)</f>
        <v>755828</v>
      </c>
      <c r="B4189" s="54" t="str">
        <f>_xlfn.XLOOKUP(C4189,'School Lookup'!A:A,'School Lookup'!D:D,_xlfn.XLOOKUP(C4189,'School Lookup'!B:B,'School Lookup'!D:D,_xlfn.XLOOKUP(C4189,'School Lookup'!C:C,'School Lookup'!D:D,0)))</f>
        <v>Hartshorne CE Primary School</v>
      </c>
      <c r="C4189" t="s">
        <v>36</v>
      </c>
      <c r="D4189" t="s">
        <v>1014</v>
      </c>
      <c r="E4189" t="s">
        <v>16</v>
      </c>
      <c r="F4189" t="s">
        <v>734</v>
      </c>
      <c r="G4189" t="s">
        <v>236</v>
      </c>
      <c r="H4189" t="s">
        <v>760</v>
      </c>
      <c r="I4189" t="s">
        <v>980</v>
      </c>
      <c r="J4189" t="s">
        <v>981</v>
      </c>
      <c r="K4189" s="4">
        <v>46048</v>
      </c>
      <c r="L4189" s="5">
        <v>0.39166666666666666</v>
      </c>
      <c r="M4189" t="s">
        <v>953</v>
      </c>
      <c r="N4189" s="5">
        <v>4.1087962962962962E-3</v>
      </c>
      <c r="O4189" t="s">
        <v>982</v>
      </c>
      <c r="P4189">
        <v>0.42099999999999999</v>
      </c>
      <c r="Q4189">
        <v>20</v>
      </c>
      <c r="R4189" t="s">
        <v>998</v>
      </c>
      <c r="S4189" t="s">
        <v>987</v>
      </c>
    </row>
    <row r="4190" spans="1:19" x14ac:dyDescent="0.25">
      <c r="A4190" s="54">
        <f>_xlfn.XLOOKUP(B4190,'School Lookup'!D:D,'School Lookup'!F:F,0)</f>
        <v>755828</v>
      </c>
      <c r="B4190" s="54" t="str">
        <f>_xlfn.XLOOKUP(C4190,'School Lookup'!A:A,'School Lookup'!D:D,_xlfn.XLOOKUP(C4190,'School Lookup'!B:B,'School Lookup'!D:D,_xlfn.XLOOKUP(C4190,'School Lookup'!C:C,'School Lookup'!D:D,0)))</f>
        <v>Hartshorne CE Primary School</v>
      </c>
      <c r="C4190" t="s">
        <v>36</v>
      </c>
      <c r="D4190" t="s">
        <v>1014</v>
      </c>
      <c r="E4190" t="s">
        <v>16</v>
      </c>
      <c r="F4190" t="s">
        <v>734</v>
      </c>
      <c r="G4190" t="s">
        <v>236</v>
      </c>
      <c r="H4190" t="s">
        <v>760</v>
      </c>
      <c r="I4190" t="s">
        <v>980</v>
      </c>
      <c r="J4190" t="s">
        <v>981</v>
      </c>
      <c r="K4190" s="4">
        <v>46048</v>
      </c>
      <c r="L4190" s="5">
        <v>0.41597222222222224</v>
      </c>
      <c r="M4190" t="s">
        <v>953</v>
      </c>
      <c r="N4190" s="5">
        <v>6.8287037037037036E-4</v>
      </c>
      <c r="O4190" t="s">
        <v>982</v>
      </c>
      <c r="P4190">
        <v>7.0000000000000007E-2</v>
      </c>
      <c r="Q4190">
        <v>20</v>
      </c>
      <c r="R4190" t="s">
        <v>998</v>
      </c>
      <c r="S4190" t="s">
        <v>987</v>
      </c>
    </row>
    <row r="4191" spans="1:19" x14ac:dyDescent="0.25">
      <c r="A4191" s="54">
        <f>_xlfn.XLOOKUP(B4191,'School Lookup'!D:D,'School Lookup'!F:F,0)</f>
        <v>819500</v>
      </c>
      <c r="B4191" s="54" t="str">
        <f>_xlfn.XLOOKUP(C4191,'School Lookup'!A:A,'School Lookup'!D:D,_xlfn.XLOOKUP(C4191,'School Lookup'!B:B,'School Lookup'!D:D,_xlfn.XLOOKUP(C4191,'School Lookup'!C:C,'School Lookup'!D:D,0)))</f>
        <v>Tansley Primary School</v>
      </c>
      <c r="C4191" t="s">
        <v>30</v>
      </c>
      <c r="D4191" t="s">
        <v>1021</v>
      </c>
      <c r="E4191" t="s">
        <v>16</v>
      </c>
      <c r="F4191" t="s">
        <v>734</v>
      </c>
      <c r="G4191" t="s">
        <v>223</v>
      </c>
      <c r="H4191" t="s">
        <v>302</v>
      </c>
      <c r="I4191" t="s">
        <v>980</v>
      </c>
      <c r="J4191" t="s">
        <v>959</v>
      </c>
      <c r="K4191" s="4">
        <v>46048</v>
      </c>
      <c r="L4191" s="5">
        <v>0.552337962962963</v>
      </c>
      <c r="M4191" t="s">
        <v>953</v>
      </c>
      <c r="N4191" s="5">
        <v>3.1250000000000001E-4</v>
      </c>
      <c r="O4191" t="s">
        <v>960</v>
      </c>
      <c r="P4191">
        <v>2.1999999999999999E-2</v>
      </c>
      <c r="Q4191">
        <v>20</v>
      </c>
      <c r="R4191" t="s">
        <v>978</v>
      </c>
      <c r="S4191" t="s">
        <v>966</v>
      </c>
    </row>
    <row r="4192" spans="1:19" x14ac:dyDescent="0.25">
      <c r="A4192" s="54">
        <f>_xlfn.XLOOKUP(B4192,'School Lookup'!D:D,'School Lookup'!F:F,0)</f>
        <v>819500</v>
      </c>
      <c r="B4192" s="54" t="str">
        <f>_xlfn.XLOOKUP(C4192,'School Lookup'!A:A,'School Lookup'!D:D,_xlfn.XLOOKUP(C4192,'School Lookup'!B:B,'School Lookup'!D:D,_xlfn.XLOOKUP(C4192,'School Lookup'!C:C,'School Lookup'!D:D,0)))</f>
        <v>Tansley Primary School</v>
      </c>
      <c r="C4192" t="s">
        <v>30</v>
      </c>
      <c r="D4192" t="s">
        <v>1021</v>
      </c>
      <c r="E4192" t="s">
        <v>16</v>
      </c>
      <c r="F4192" t="s">
        <v>734</v>
      </c>
      <c r="G4192" t="s">
        <v>223</v>
      </c>
      <c r="H4192" t="s">
        <v>302</v>
      </c>
      <c r="I4192" t="s">
        <v>980</v>
      </c>
      <c r="J4192" t="s">
        <v>959</v>
      </c>
      <c r="K4192" s="4">
        <v>46048</v>
      </c>
      <c r="L4192" s="5">
        <v>0.55284722222222227</v>
      </c>
      <c r="M4192" t="s">
        <v>953</v>
      </c>
      <c r="N4192" s="5">
        <v>4.5138888888888887E-4</v>
      </c>
      <c r="O4192" t="s">
        <v>960</v>
      </c>
      <c r="P4192">
        <v>2.1999999999999999E-2</v>
      </c>
      <c r="Q4192">
        <v>20</v>
      </c>
      <c r="R4192" t="s">
        <v>978</v>
      </c>
      <c r="S4192" t="s">
        <v>966</v>
      </c>
    </row>
    <row r="4193" spans="1:19" x14ac:dyDescent="0.25">
      <c r="A4193" s="54">
        <f>_xlfn.XLOOKUP(B4193,'School Lookup'!D:D,'School Lookup'!F:F,0)</f>
        <v>819500</v>
      </c>
      <c r="B4193" s="54" t="str">
        <f>_xlfn.XLOOKUP(C4193,'School Lookup'!A:A,'School Lookup'!D:D,_xlfn.XLOOKUP(C4193,'School Lookup'!B:B,'School Lookup'!D:D,_xlfn.XLOOKUP(C4193,'School Lookup'!C:C,'School Lookup'!D:D,0)))</f>
        <v>Tansley Primary School</v>
      </c>
      <c r="C4193" t="s">
        <v>30</v>
      </c>
      <c r="D4193" t="s">
        <v>1581</v>
      </c>
      <c r="E4193" t="s">
        <v>16</v>
      </c>
      <c r="F4193" t="s">
        <v>734</v>
      </c>
      <c r="G4193" t="s">
        <v>223</v>
      </c>
      <c r="H4193" t="s">
        <v>302</v>
      </c>
      <c r="I4193" t="s">
        <v>980</v>
      </c>
      <c r="J4193" t="s">
        <v>959</v>
      </c>
      <c r="K4193" s="4">
        <v>46048</v>
      </c>
      <c r="L4193" s="5">
        <v>0.59541666666666671</v>
      </c>
      <c r="M4193" t="s">
        <v>953</v>
      </c>
      <c r="N4193" s="5">
        <v>1.0879629629629629E-3</v>
      </c>
      <c r="O4193" t="s">
        <v>960</v>
      </c>
      <c r="P4193">
        <v>2.1999999999999999E-2</v>
      </c>
      <c r="Q4193">
        <v>20</v>
      </c>
      <c r="R4193" t="s">
        <v>1232</v>
      </c>
      <c r="S4193" t="s">
        <v>966</v>
      </c>
    </row>
    <row r="4194" spans="1:19" x14ac:dyDescent="0.25">
      <c r="A4194" s="54">
        <f>_xlfn.XLOOKUP(B4194,'School Lookup'!D:D,'School Lookup'!F:F,0)</f>
        <v>823392</v>
      </c>
      <c r="B4194" s="54" t="str">
        <f>_xlfn.XLOOKUP(C4194,'School Lookup'!A:A,'School Lookup'!D:D,_xlfn.XLOOKUP(C4194,'School Lookup'!B:B,'School Lookup'!D:D,_xlfn.XLOOKUP(C4194,'School Lookup'!C:C,'School Lookup'!D:D,0)))</f>
        <v>Fitz Herbert C of E VA Primary School</v>
      </c>
      <c r="C4194" t="s">
        <v>18</v>
      </c>
      <c r="D4194" t="s">
        <v>2487</v>
      </c>
      <c r="E4194" t="s">
        <v>16</v>
      </c>
      <c r="F4194" t="s">
        <v>734</v>
      </c>
      <c r="G4194" t="s">
        <v>134</v>
      </c>
      <c r="H4194" t="s">
        <v>347</v>
      </c>
      <c r="I4194" t="s">
        <v>958</v>
      </c>
      <c r="J4194" t="s">
        <v>981</v>
      </c>
      <c r="K4194" s="4">
        <v>46048</v>
      </c>
      <c r="L4194" s="5">
        <v>0.3845486111111111</v>
      </c>
      <c r="M4194" t="s">
        <v>953</v>
      </c>
      <c r="N4194" s="5">
        <v>4.5138888888888887E-4</v>
      </c>
      <c r="O4194" t="s">
        <v>982</v>
      </c>
      <c r="P4194">
        <v>0</v>
      </c>
      <c r="Q4194">
        <v>20</v>
      </c>
      <c r="R4194" t="s">
        <v>986</v>
      </c>
      <c r="S4194" t="s">
        <v>987</v>
      </c>
    </row>
    <row r="4195" spans="1:19" x14ac:dyDescent="0.25">
      <c r="A4195" s="54">
        <f>_xlfn.XLOOKUP(B4195,'School Lookup'!D:D,'School Lookup'!F:F,0)</f>
        <v>823392</v>
      </c>
      <c r="B4195" s="54" t="str">
        <f>_xlfn.XLOOKUP(C4195,'School Lookup'!A:A,'School Lookup'!D:D,_xlfn.XLOOKUP(C4195,'School Lookup'!B:B,'School Lookup'!D:D,_xlfn.XLOOKUP(C4195,'School Lookup'!C:C,'School Lookup'!D:D,0)))</f>
        <v>Fitz Herbert C of E VA Primary School</v>
      </c>
      <c r="C4195" t="s">
        <v>18</v>
      </c>
      <c r="D4195" t="s">
        <v>2488</v>
      </c>
      <c r="E4195" t="s">
        <v>16</v>
      </c>
      <c r="F4195" t="s">
        <v>734</v>
      </c>
      <c r="G4195" t="s">
        <v>134</v>
      </c>
      <c r="H4195" t="s">
        <v>347</v>
      </c>
      <c r="I4195" t="s">
        <v>958</v>
      </c>
      <c r="J4195" t="s">
        <v>981</v>
      </c>
      <c r="K4195" s="4">
        <v>46048</v>
      </c>
      <c r="L4195" s="5">
        <v>0.39233796296296297</v>
      </c>
      <c r="M4195" t="s">
        <v>953</v>
      </c>
      <c r="N4195" s="5">
        <v>9.7222222222222219E-4</v>
      </c>
      <c r="O4195" t="s">
        <v>982</v>
      </c>
      <c r="P4195">
        <v>0</v>
      </c>
      <c r="Q4195">
        <v>20</v>
      </c>
      <c r="R4195" t="s">
        <v>1074</v>
      </c>
      <c r="S4195" t="s">
        <v>990</v>
      </c>
    </row>
    <row r="4196" spans="1:19" x14ac:dyDescent="0.25">
      <c r="A4196" s="54">
        <f>_xlfn.XLOOKUP(B4196,'School Lookup'!D:D,'School Lookup'!F:F,0)</f>
        <v>823392</v>
      </c>
      <c r="B4196" s="54" t="str">
        <f>_xlfn.XLOOKUP(C4196,'School Lookup'!A:A,'School Lookup'!D:D,_xlfn.XLOOKUP(C4196,'School Lookup'!B:B,'School Lookup'!D:D,_xlfn.XLOOKUP(C4196,'School Lookup'!C:C,'School Lookup'!D:D,0)))</f>
        <v>Fitz Herbert C of E VA Primary School</v>
      </c>
      <c r="C4196" t="s">
        <v>18</v>
      </c>
      <c r="D4196" t="s">
        <v>2489</v>
      </c>
      <c r="E4196" t="s">
        <v>16</v>
      </c>
      <c r="F4196" t="s">
        <v>734</v>
      </c>
      <c r="G4196" t="s">
        <v>134</v>
      </c>
      <c r="H4196" t="s">
        <v>347</v>
      </c>
      <c r="I4196" t="s">
        <v>958</v>
      </c>
      <c r="J4196" t="s">
        <v>981</v>
      </c>
      <c r="K4196" s="4">
        <v>46048</v>
      </c>
      <c r="L4196" s="5">
        <v>0.65516203703703701</v>
      </c>
      <c r="M4196" t="s">
        <v>953</v>
      </c>
      <c r="N4196" s="5">
        <v>2.3148148148148147E-5</v>
      </c>
      <c r="O4196" t="s">
        <v>982</v>
      </c>
      <c r="P4196">
        <v>0</v>
      </c>
      <c r="Q4196">
        <v>20</v>
      </c>
      <c r="R4196" t="s">
        <v>998</v>
      </c>
      <c r="S4196" t="s">
        <v>987</v>
      </c>
    </row>
    <row r="4197" spans="1:19" x14ac:dyDescent="0.25">
      <c r="A4197" s="54">
        <f>_xlfn.XLOOKUP(B4197,'School Lookup'!D:D,'School Lookup'!F:F,0)</f>
        <v>823392</v>
      </c>
      <c r="B4197" s="54" t="str">
        <f>_xlfn.XLOOKUP(C4197,'School Lookup'!A:A,'School Lookup'!D:D,_xlfn.XLOOKUP(C4197,'School Lookup'!B:B,'School Lookup'!D:D,_xlfn.XLOOKUP(C4197,'School Lookup'!C:C,'School Lookup'!D:D,0)))</f>
        <v>Fitz Herbert C of E VA Primary School</v>
      </c>
      <c r="C4197" t="s">
        <v>18</v>
      </c>
      <c r="D4197" t="s">
        <v>2490</v>
      </c>
      <c r="E4197" t="s">
        <v>16</v>
      </c>
      <c r="F4197" t="s">
        <v>734</v>
      </c>
      <c r="G4197" t="s">
        <v>134</v>
      </c>
      <c r="H4197" t="s">
        <v>347</v>
      </c>
      <c r="I4197" t="s">
        <v>958</v>
      </c>
      <c r="J4197" t="s">
        <v>981</v>
      </c>
      <c r="K4197" s="4">
        <v>46048</v>
      </c>
      <c r="L4197" s="5">
        <v>0.65545138888888888</v>
      </c>
      <c r="M4197" t="s">
        <v>953</v>
      </c>
      <c r="N4197" s="5">
        <v>2.3148148148148149E-4</v>
      </c>
      <c r="O4197" t="s">
        <v>982</v>
      </c>
      <c r="P4197">
        <v>0</v>
      </c>
      <c r="Q4197">
        <v>20</v>
      </c>
      <c r="R4197" t="s">
        <v>998</v>
      </c>
      <c r="S4197" t="s">
        <v>987</v>
      </c>
    </row>
    <row r="4198" spans="1:19" x14ac:dyDescent="0.25">
      <c r="A4198" s="54">
        <f>_xlfn.XLOOKUP(B4198,'School Lookup'!D:D,'School Lookup'!F:F,0)</f>
        <v>823392</v>
      </c>
      <c r="B4198" s="54" t="str">
        <f>_xlfn.XLOOKUP(C4198,'School Lookup'!A:A,'School Lookup'!D:D,_xlfn.XLOOKUP(C4198,'School Lookup'!B:B,'School Lookup'!D:D,_xlfn.XLOOKUP(C4198,'School Lookup'!C:C,'School Lookup'!D:D,0)))</f>
        <v>Fitz Herbert C of E VA Primary School</v>
      </c>
      <c r="C4198" t="s">
        <v>18</v>
      </c>
      <c r="D4198" t="s">
        <v>1027</v>
      </c>
      <c r="E4198" t="s">
        <v>16</v>
      </c>
      <c r="F4198" t="s">
        <v>734</v>
      </c>
      <c r="G4198" t="s">
        <v>134</v>
      </c>
      <c r="H4198" t="s">
        <v>347</v>
      </c>
      <c r="I4198" t="s">
        <v>958</v>
      </c>
      <c r="J4198" t="s">
        <v>959</v>
      </c>
      <c r="K4198" s="4">
        <v>46048</v>
      </c>
      <c r="L4198" s="5">
        <v>0.39818287037037037</v>
      </c>
      <c r="M4198" t="s">
        <v>953</v>
      </c>
      <c r="N4198" s="5">
        <v>4.9768518518518521E-4</v>
      </c>
      <c r="O4198" t="s">
        <v>960</v>
      </c>
      <c r="P4198">
        <v>0</v>
      </c>
      <c r="Q4198">
        <v>20</v>
      </c>
      <c r="R4198" t="s">
        <v>1028</v>
      </c>
      <c r="S4198" t="s">
        <v>966</v>
      </c>
    </row>
    <row r="4199" spans="1:19" x14ac:dyDescent="0.25">
      <c r="A4199" s="54">
        <f>_xlfn.XLOOKUP(B4199,'School Lookup'!D:D,'School Lookup'!F:F,0)</f>
        <v>823392</v>
      </c>
      <c r="B4199" s="54" t="str">
        <f>_xlfn.XLOOKUP(C4199,'School Lookup'!A:A,'School Lookup'!D:D,_xlfn.XLOOKUP(C4199,'School Lookup'!B:B,'School Lookup'!D:D,_xlfn.XLOOKUP(C4199,'School Lookup'!C:C,'School Lookup'!D:D,0)))</f>
        <v>Fitz Herbert C of E VA Primary School</v>
      </c>
      <c r="C4199" t="s">
        <v>18</v>
      </c>
      <c r="D4199">
        <v>619</v>
      </c>
      <c r="E4199" t="s">
        <v>16</v>
      </c>
      <c r="F4199" t="s">
        <v>734</v>
      </c>
      <c r="G4199" t="s">
        <v>134</v>
      </c>
      <c r="H4199" t="s">
        <v>347</v>
      </c>
      <c r="I4199" t="s">
        <v>958</v>
      </c>
      <c r="J4199" t="s">
        <v>959</v>
      </c>
      <c r="K4199" s="4">
        <v>46048</v>
      </c>
      <c r="L4199" s="5">
        <v>0.5229166666666667</v>
      </c>
      <c r="M4199" t="s">
        <v>953</v>
      </c>
      <c r="N4199" s="5">
        <v>8.1018518518518516E-5</v>
      </c>
      <c r="O4199" t="s">
        <v>960</v>
      </c>
      <c r="P4199">
        <v>0</v>
      </c>
      <c r="Q4199">
        <v>20</v>
      </c>
      <c r="R4199" t="s">
        <v>975</v>
      </c>
      <c r="S4199" t="s">
        <v>976</v>
      </c>
    </row>
    <row r="4200" spans="1:19" x14ac:dyDescent="0.25">
      <c r="A4200" s="54">
        <f>_xlfn.XLOOKUP(B4200,'School Lookup'!D:D,'School Lookup'!F:F,0)</f>
        <v>417101</v>
      </c>
      <c r="B4200" s="54" t="str">
        <f>_xlfn.XLOOKUP(C4200,'School Lookup'!A:A,'School Lookup'!D:D,_xlfn.XLOOKUP(C4200,'School Lookup'!B:B,'School Lookup'!D:D,_xlfn.XLOOKUP(C4200,'School Lookup'!C:C,'School Lookup'!D:D,0)))</f>
        <v>Church Broughton CE Controlled Primary School</v>
      </c>
      <c r="C4200" t="s">
        <v>21</v>
      </c>
      <c r="D4200" t="s">
        <v>1732</v>
      </c>
      <c r="E4200" t="s">
        <v>16</v>
      </c>
      <c r="F4200" t="s">
        <v>734</v>
      </c>
      <c r="G4200" t="s">
        <v>220</v>
      </c>
      <c r="H4200" t="s">
        <v>761</v>
      </c>
      <c r="I4200" t="s">
        <v>980</v>
      </c>
      <c r="J4200" t="s">
        <v>981</v>
      </c>
      <c r="K4200" s="4">
        <v>46048</v>
      </c>
      <c r="L4200" s="5">
        <v>0.426875</v>
      </c>
      <c r="M4200" t="s">
        <v>953</v>
      </c>
      <c r="N4200" s="5">
        <v>3.1250000000000001E-4</v>
      </c>
      <c r="O4200" t="s">
        <v>982</v>
      </c>
      <c r="P4200">
        <v>3.4000000000000002E-2</v>
      </c>
      <c r="Q4200">
        <v>20</v>
      </c>
      <c r="R4200" t="s">
        <v>998</v>
      </c>
      <c r="S4200" t="s">
        <v>987</v>
      </c>
    </row>
    <row r="4201" spans="1:19" x14ac:dyDescent="0.25">
      <c r="A4201" s="54">
        <f>_xlfn.XLOOKUP(B4201,'School Lookup'!D:D,'School Lookup'!F:F,0)</f>
        <v>417101</v>
      </c>
      <c r="B4201" s="54" t="str">
        <f>_xlfn.XLOOKUP(C4201,'School Lookup'!A:A,'School Lookup'!D:D,_xlfn.XLOOKUP(C4201,'School Lookup'!B:B,'School Lookup'!D:D,_xlfn.XLOOKUP(C4201,'School Lookup'!C:C,'School Lookup'!D:D,0)))</f>
        <v>Church Broughton CE Controlled Primary School</v>
      </c>
      <c r="C4201" t="s">
        <v>21</v>
      </c>
      <c r="D4201" t="s">
        <v>2491</v>
      </c>
      <c r="E4201" t="s">
        <v>16</v>
      </c>
      <c r="F4201" t="s">
        <v>734</v>
      </c>
      <c r="G4201" t="s">
        <v>220</v>
      </c>
      <c r="H4201" t="s">
        <v>761</v>
      </c>
      <c r="I4201" t="s">
        <v>980</v>
      </c>
      <c r="J4201" t="s">
        <v>981</v>
      </c>
      <c r="K4201" s="4">
        <v>46048</v>
      </c>
      <c r="L4201" s="5">
        <v>0.42746527777777776</v>
      </c>
      <c r="M4201" t="s">
        <v>953</v>
      </c>
      <c r="N4201" s="5">
        <v>3.1250000000000001E-4</v>
      </c>
      <c r="O4201" t="s">
        <v>982</v>
      </c>
      <c r="P4201">
        <v>3.4000000000000002E-2</v>
      </c>
      <c r="Q4201">
        <v>20</v>
      </c>
      <c r="R4201" t="s">
        <v>993</v>
      </c>
      <c r="S4201" t="s">
        <v>994</v>
      </c>
    </row>
    <row r="4202" spans="1:19" x14ac:dyDescent="0.25">
      <c r="A4202" s="54">
        <f>_xlfn.XLOOKUP(B4202,'School Lookup'!D:D,'School Lookup'!F:F,0)</f>
        <v>417101</v>
      </c>
      <c r="B4202" s="54" t="str">
        <f>_xlfn.XLOOKUP(C4202,'School Lookup'!A:A,'School Lookup'!D:D,_xlfn.XLOOKUP(C4202,'School Lookup'!B:B,'School Lookup'!D:D,_xlfn.XLOOKUP(C4202,'School Lookup'!C:C,'School Lookup'!D:D,0)))</f>
        <v>Church Broughton CE Controlled Primary School</v>
      </c>
      <c r="C4202" t="s">
        <v>21</v>
      </c>
      <c r="D4202" t="s">
        <v>1783</v>
      </c>
      <c r="E4202" t="s">
        <v>16</v>
      </c>
      <c r="F4202" t="s">
        <v>734</v>
      </c>
      <c r="G4202" t="s">
        <v>220</v>
      </c>
      <c r="H4202" t="s">
        <v>761</v>
      </c>
      <c r="I4202" t="s">
        <v>980</v>
      </c>
      <c r="J4202" t="s">
        <v>981</v>
      </c>
      <c r="K4202" s="4">
        <v>46048</v>
      </c>
      <c r="L4202" s="5">
        <v>0.44216435185185188</v>
      </c>
      <c r="M4202" t="s">
        <v>953</v>
      </c>
      <c r="N4202" s="5">
        <v>5.5555555555555556E-4</v>
      </c>
      <c r="O4202" t="s">
        <v>982</v>
      </c>
      <c r="P4202">
        <v>0.123</v>
      </c>
      <c r="Q4202">
        <v>20</v>
      </c>
      <c r="R4202" t="s">
        <v>1074</v>
      </c>
      <c r="S4202" t="s">
        <v>990</v>
      </c>
    </row>
    <row r="4203" spans="1:19" x14ac:dyDescent="0.25">
      <c r="A4203" s="54">
        <f>_xlfn.XLOOKUP(B4203,'School Lookup'!D:D,'School Lookup'!F:F,0)</f>
        <v>417101</v>
      </c>
      <c r="B4203" s="54" t="str">
        <f>_xlfn.XLOOKUP(C4203,'School Lookup'!A:A,'School Lookup'!D:D,_xlfn.XLOOKUP(C4203,'School Lookup'!B:B,'School Lookup'!D:D,_xlfn.XLOOKUP(C4203,'School Lookup'!C:C,'School Lookup'!D:D,0)))</f>
        <v>Church Broughton CE Controlled Primary School</v>
      </c>
      <c r="C4203" t="s">
        <v>21</v>
      </c>
      <c r="D4203" t="s">
        <v>1733</v>
      </c>
      <c r="E4203" t="s">
        <v>16</v>
      </c>
      <c r="F4203" t="s">
        <v>734</v>
      </c>
      <c r="G4203" t="s">
        <v>220</v>
      </c>
      <c r="H4203" t="s">
        <v>761</v>
      </c>
      <c r="I4203" t="s">
        <v>980</v>
      </c>
      <c r="J4203" t="s">
        <v>981</v>
      </c>
      <c r="K4203" s="4">
        <v>46048</v>
      </c>
      <c r="L4203" s="5">
        <v>0.44436342592592593</v>
      </c>
      <c r="M4203" t="s">
        <v>953</v>
      </c>
      <c r="N4203" s="5">
        <v>1.8518518518518518E-4</v>
      </c>
      <c r="O4203" t="s">
        <v>982</v>
      </c>
      <c r="P4203">
        <v>2.1000000000000001E-2</v>
      </c>
      <c r="Q4203">
        <v>20</v>
      </c>
      <c r="R4203" t="s">
        <v>998</v>
      </c>
      <c r="S4203" t="s">
        <v>987</v>
      </c>
    </row>
    <row r="4204" spans="1:19" x14ac:dyDescent="0.25">
      <c r="A4204" s="54">
        <f>_xlfn.XLOOKUP(B4204,'School Lookup'!D:D,'School Lookup'!F:F,0)</f>
        <v>417101</v>
      </c>
      <c r="B4204" s="54" t="str">
        <f>_xlfn.XLOOKUP(C4204,'School Lookup'!A:A,'School Lookup'!D:D,_xlfn.XLOOKUP(C4204,'School Lookup'!B:B,'School Lookup'!D:D,_xlfn.XLOOKUP(C4204,'School Lookup'!C:C,'School Lookup'!D:D,0)))</f>
        <v>Church Broughton CE Controlled Primary School</v>
      </c>
      <c r="C4204" t="s">
        <v>21</v>
      </c>
      <c r="D4204" t="s">
        <v>1966</v>
      </c>
      <c r="E4204" t="s">
        <v>16</v>
      </c>
      <c r="F4204" t="s">
        <v>734</v>
      </c>
      <c r="G4204" t="s">
        <v>220</v>
      </c>
      <c r="H4204" t="s">
        <v>761</v>
      </c>
      <c r="I4204" t="s">
        <v>980</v>
      </c>
      <c r="J4204" t="s">
        <v>981</v>
      </c>
      <c r="K4204" s="4">
        <v>46048</v>
      </c>
      <c r="L4204" s="5">
        <v>0.45576388888888891</v>
      </c>
      <c r="M4204" t="s">
        <v>953</v>
      </c>
      <c r="N4204" s="5">
        <v>4.0509259259259258E-4</v>
      </c>
      <c r="O4204" t="s">
        <v>982</v>
      </c>
      <c r="P4204">
        <v>4.2999999999999997E-2</v>
      </c>
      <c r="Q4204">
        <v>20</v>
      </c>
      <c r="R4204" t="s">
        <v>983</v>
      </c>
      <c r="S4204" t="s">
        <v>984</v>
      </c>
    </row>
    <row r="4205" spans="1:19" x14ac:dyDescent="0.25">
      <c r="A4205" s="54">
        <f>_xlfn.XLOOKUP(B4205,'School Lookup'!D:D,'School Lookup'!F:F,0)</f>
        <v>417101</v>
      </c>
      <c r="B4205" s="54" t="str">
        <f>_xlfn.XLOOKUP(C4205,'School Lookup'!A:A,'School Lookup'!D:D,_xlfn.XLOOKUP(C4205,'School Lookup'!B:B,'School Lookup'!D:D,_xlfn.XLOOKUP(C4205,'School Lookup'!C:C,'School Lookup'!D:D,0)))</f>
        <v>Church Broughton CE Controlled Primary School</v>
      </c>
      <c r="C4205" t="s">
        <v>21</v>
      </c>
      <c r="D4205" t="s">
        <v>2492</v>
      </c>
      <c r="E4205" t="s">
        <v>16</v>
      </c>
      <c r="F4205" t="s">
        <v>734</v>
      </c>
      <c r="G4205" t="s">
        <v>220</v>
      </c>
      <c r="H4205" t="s">
        <v>761</v>
      </c>
      <c r="I4205" t="s">
        <v>980</v>
      </c>
      <c r="J4205" t="s">
        <v>981</v>
      </c>
      <c r="K4205" s="4">
        <v>46048</v>
      </c>
      <c r="L4205" s="5">
        <v>0.69570601851851854</v>
      </c>
      <c r="M4205" t="s">
        <v>953</v>
      </c>
      <c r="N4205" s="5">
        <v>1.0416666666666667E-4</v>
      </c>
      <c r="O4205" t="s">
        <v>982</v>
      </c>
      <c r="P4205">
        <v>0.02</v>
      </c>
      <c r="Q4205">
        <v>20</v>
      </c>
      <c r="R4205" t="s">
        <v>1006</v>
      </c>
      <c r="S4205" t="s">
        <v>994</v>
      </c>
    </row>
    <row r="4206" spans="1:19" x14ac:dyDescent="0.25">
      <c r="A4206" s="54">
        <f>_xlfn.XLOOKUP(B4206,'School Lookup'!D:D,'School Lookup'!F:F,0)</f>
        <v>417101</v>
      </c>
      <c r="B4206" s="54" t="str">
        <f>_xlfn.XLOOKUP(C4206,'School Lookup'!A:A,'School Lookup'!D:D,_xlfn.XLOOKUP(C4206,'School Lookup'!B:B,'School Lookup'!D:D,_xlfn.XLOOKUP(C4206,'School Lookup'!C:C,'School Lookup'!D:D,0)))</f>
        <v>Church Broughton CE Controlled Primary School</v>
      </c>
      <c r="C4206" t="s">
        <v>21</v>
      </c>
      <c r="D4206" t="s">
        <v>1112</v>
      </c>
      <c r="E4206" t="s">
        <v>16</v>
      </c>
      <c r="F4206" t="s">
        <v>734</v>
      </c>
      <c r="G4206" t="s">
        <v>220</v>
      </c>
      <c r="H4206" t="s">
        <v>761</v>
      </c>
      <c r="I4206" t="s">
        <v>980</v>
      </c>
      <c r="J4206" t="s">
        <v>959</v>
      </c>
      <c r="K4206" s="4">
        <v>46048</v>
      </c>
      <c r="L4206" s="5">
        <v>0.42275462962962962</v>
      </c>
      <c r="M4206" t="s">
        <v>953</v>
      </c>
      <c r="N4206" s="5">
        <v>2.0138888888888888E-3</v>
      </c>
      <c r="O4206" t="s">
        <v>1023</v>
      </c>
      <c r="P4206">
        <v>2.5000000000000001E-2</v>
      </c>
      <c r="Q4206">
        <v>20</v>
      </c>
      <c r="R4206" t="s">
        <v>978</v>
      </c>
      <c r="S4206" t="s">
        <v>966</v>
      </c>
    </row>
    <row r="4207" spans="1:19" x14ac:dyDescent="0.25">
      <c r="A4207" s="54">
        <f>_xlfn.XLOOKUP(B4207,'School Lookup'!D:D,'School Lookup'!F:F,0)</f>
        <v>417101</v>
      </c>
      <c r="B4207" s="54" t="str">
        <f>_xlfn.XLOOKUP(C4207,'School Lookup'!A:A,'School Lookup'!D:D,_xlfn.XLOOKUP(C4207,'School Lookup'!B:B,'School Lookup'!D:D,_xlfn.XLOOKUP(C4207,'School Lookup'!C:C,'School Lookup'!D:D,0)))</f>
        <v>Church Broughton CE Controlled Primary School</v>
      </c>
      <c r="C4207" t="s">
        <v>21</v>
      </c>
      <c r="D4207" t="s">
        <v>2493</v>
      </c>
      <c r="E4207" t="s">
        <v>16</v>
      </c>
      <c r="F4207" t="s">
        <v>734</v>
      </c>
      <c r="G4207" t="s">
        <v>220</v>
      </c>
      <c r="H4207" t="s">
        <v>761</v>
      </c>
      <c r="I4207" t="s">
        <v>980</v>
      </c>
      <c r="J4207" t="s">
        <v>959</v>
      </c>
      <c r="K4207" s="4">
        <v>46048</v>
      </c>
      <c r="L4207" s="5">
        <v>0.58519675925925929</v>
      </c>
      <c r="M4207" t="s">
        <v>953</v>
      </c>
      <c r="N4207" s="5">
        <v>2.5925925925925925E-3</v>
      </c>
      <c r="O4207" t="s">
        <v>1023</v>
      </c>
      <c r="P4207">
        <v>3.2000000000000001E-2</v>
      </c>
      <c r="Q4207">
        <v>20</v>
      </c>
      <c r="R4207" t="s">
        <v>2494</v>
      </c>
      <c r="S4207" t="s">
        <v>966</v>
      </c>
    </row>
    <row r="4208" spans="1:19" x14ac:dyDescent="0.25">
      <c r="A4208" s="54">
        <f>_xlfn.XLOOKUP(B4208,'School Lookup'!D:D,'School Lookup'!F:F,0)</f>
        <v>159955</v>
      </c>
      <c r="B4208" s="54" t="str">
        <f>_xlfn.XLOOKUP(C4208,'School Lookup'!A:A,'School Lookup'!D:D,_xlfn.XLOOKUP(C4208,'School Lookup'!B:B,'School Lookup'!D:D,_xlfn.XLOOKUP(C4208,'School Lookup'!C:C,'School Lookup'!D:D,0)))</f>
        <v>New Mills Nursery School</v>
      </c>
      <c r="C4208" t="s">
        <v>37</v>
      </c>
      <c r="D4208" t="s">
        <v>2495</v>
      </c>
      <c r="E4208" t="s">
        <v>16</v>
      </c>
      <c r="F4208" t="s">
        <v>734</v>
      </c>
      <c r="G4208" t="s">
        <v>231</v>
      </c>
      <c r="H4208" t="s">
        <v>222</v>
      </c>
      <c r="I4208" t="s">
        <v>980</v>
      </c>
      <c r="J4208" t="s">
        <v>981</v>
      </c>
      <c r="K4208" s="4">
        <v>46048</v>
      </c>
      <c r="L4208" s="5">
        <v>0.63804398148148145</v>
      </c>
      <c r="M4208" t="s">
        <v>953</v>
      </c>
      <c r="N4208" s="5">
        <v>1.7361111111111112E-4</v>
      </c>
      <c r="O4208" t="s">
        <v>982</v>
      </c>
      <c r="P4208">
        <v>0.02</v>
      </c>
      <c r="Q4208">
        <v>20</v>
      </c>
      <c r="R4208" t="s">
        <v>983</v>
      </c>
      <c r="S4208" t="s">
        <v>984</v>
      </c>
    </row>
    <row r="4209" spans="1:19" x14ac:dyDescent="0.25">
      <c r="A4209" s="54">
        <f>_xlfn.XLOOKUP(B4209,'School Lookup'!D:D,'School Lookup'!F:F,0)</f>
        <v>148526</v>
      </c>
      <c r="B4209" s="54" t="str">
        <f>_xlfn.XLOOKUP(C4209,'School Lookup'!A:A,'School Lookup'!D:D,_xlfn.XLOOKUP(C4209,'School Lookup'!B:B,'School Lookup'!D:D,_xlfn.XLOOKUP(C4209,'School Lookup'!C:C,'School Lookup'!D:D,0)))</f>
        <v>The Village Federation Lines</v>
      </c>
      <c r="C4209" t="s">
        <v>47</v>
      </c>
      <c r="D4209" t="s">
        <v>1568</v>
      </c>
      <c r="E4209" t="s">
        <v>16</v>
      </c>
      <c r="F4209" t="s">
        <v>734</v>
      </c>
      <c r="G4209" t="s">
        <v>134</v>
      </c>
      <c r="H4209" t="s">
        <v>347</v>
      </c>
      <c r="I4209" t="s">
        <v>958</v>
      </c>
      <c r="J4209" t="s">
        <v>981</v>
      </c>
      <c r="K4209" s="4">
        <v>46048</v>
      </c>
      <c r="L4209" s="5">
        <v>0.52026620370370369</v>
      </c>
      <c r="M4209" t="s">
        <v>953</v>
      </c>
      <c r="N4209" s="5">
        <v>1.7476851851851852E-3</v>
      </c>
      <c r="O4209" t="s">
        <v>982</v>
      </c>
      <c r="P4209">
        <v>0</v>
      </c>
      <c r="Q4209">
        <v>20</v>
      </c>
      <c r="R4209" t="s">
        <v>983</v>
      </c>
      <c r="S4209" t="s">
        <v>984</v>
      </c>
    </row>
    <row r="4210" spans="1:19" x14ac:dyDescent="0.25">
      <c r="A4210" s="54">
        <f>_xlfn.XLOOKUP(B4210,'School Lookup'!D:D,'School Lookup'!F:F,0)</f>
        <v>148526</v>
      </c>
      <c r="B4210" s="54" t="str">
        <f>_xlfn.XLOOKUP(C4210,'School Lookup'!A:A,'School Lookup'!D:D,_xlfn.XLOOKUP(C4210,'School Lookup'!B:B,'School Lookup'!D:D,_xlfn.XLOOKUP(C4210,'School Lookup'!C:C,'School Lookup'!D:D,0)))</f>
        <v>The Village Federation Lines</v>
      </c>
      <c r="C4210" t="s">
        <v>43</v>
      </c>
      <c r="D4210" t="s">
        <v>2496</v>
      </c>
      <c r="E4210" t="s">
        <v>16</v>
      </c>
      <c r="F4210" t="s">
        <v>734</v>
      </c>
      <c r="G4210" t="s">
        <v>134</v>
      </c>
      <c r="H4210" t="s">
        <v>347</v>
      </c>
      <c r="I4210" t="s">
        <v>958</v>
      </c>
      <c r="J4210" t="s">
        <v>959</v>
      </c>
      <c r="K4210" s="4">
        <v>46048</v>
      </c>
      <c r="L4210" s="5">
        <v>0.55978009259259254</v>
      </c>
      <c r="M4210" t="s">
        <v>953</v>
      </c>
      <c r="N4210" s="5">
        <v>7.0717592592592594E-3</v>
      </c>
      <c r="O4210" t="s">
        <v>1023</v>
      </c>
      <c r="P4210">
        <v>0</v>
      </c>
      <c r="Q4210">
        <v>20</v>
      </c>
      <c r="R4210" t="s">
        <v>2110</v>
      </c>
      <c r="S4210" t="s">
        <v>966</v>
      </c>
    </row>
    <row r="4211" spans="1:19" x14ac:dyDescent="0.25">
      <c r="A4211" s="54">
        <f>_xlfn.XLOOKUP(B4211,'School Lookup'!D:D,'School Lookup'!F:F,0)</f>
        <v>148526</v>
      </c>
      <c r="B4211" s="54" t="str">
        <f>_xlfn.XLOOKUP(C4211,'School Lookup'!A:A,'School Lookup'!D:D,_xlfn.XLOOKUP(C4211,'School Lookup'!B:B,'School Lookup'!D:D,_xlfn.XLOOKUP(C4211,'School Lookup'!C:C,'School Lookup'!D:D,0)))</f>
        <v>The Village Federation Lines</v>
      </c>
      <c r="C4211" t="s">
        <v>43</v>
      </c>
      <c r="D4211" t="s">
        <v>1497</v>
      </c>
      <c r="E4211" t="s">
        <v>16</v>
      </c>
      <c r="F4211" t="s">
        <v>734</v>
      </c>
      <c r="G4211" t="s">
        <v>134</v>
      </c>
      <c r="H4211" t="s">
        <v>347</v>
      </c>
      <c r="I4211" t="s">
        <v>958</v>
      </c>
      <c r="J4211" t="s">
        <v>981</v>
      </c>
      <c r="K4211" s="4">
        <v>46048</v>
      </c>
      <c r="L4211" s="5">
        <v>0.64410879629629625</v>
      </c>
      <c r="M4211" t="s">
        <v>953</v>
      </c>
      <c r="N4211" s="5">
        <v>8.1018518518518516E-5</v>
      </c>
      <c r="O4211" t="s">
        <v>982</v>
      </c>
      <c r="P4211">
        <v>0</v>
      </c>
      <c r="Q4211">
        <v>20</v>
      </c>
      <c r="R4211" t="s">
        <v>983</v>
      </c>
      <c r="S4211" t="s">
        <v>984</v>
      </c>
    </row>
    <row r="4212" spans="1:19" x14ac:dyDescent="0.25">
      <c r="A4212" s="54">
        <f>_xlfn.XLOOKUP(B4212,'School Lookup'!D:D,'School Lookup'!F:F,0)</f>
        <v>148526</v>
      </c>
      <c r="B4212" s="54" t="str">
        <f>_xlfn.XLOOKUP(C4212,'School Lookup'!A:A,'School Lookup'!D:D,_xlfn.XLOOKUP(C4212,'School Lookup'!B:B,'School Lookup'!D:D,_xlfn.XLOOKUP(C4212,'School Lookup'!C:C,'School Lookup'!D:D,0)))</f>
        <v>The Village Federation Lines</v>
      </c>
      <c r="C4212" t="s">
        <v>43</v>
      </c>
      <c r="D4212" t="s">
        <v>1497</v>
      </c>
      <c r="E4212" t="s">
        <v>16</v>
      </c>
      <c r="F4212" t="s">
        <v>734</v>
      </c>
      <c r="G4212" t="s">
        <v>134</v>
      </c>
      <c r="H4212" t="s">
        <v>347</v>
      </c>
      <c r="I4212" t="s">
        <v>958</v>
      </c>
      <c r="J4212" t="s">
        <v>981</v>
      </c>
      <c r="K4212" s="4">
        <v>46048</v>
      </c>
      <c r="L4212" s="5">
        <v>0.64471064814814816</v>
      </c>
      <c r="M4212" t="s">
        <v>953</v>
      </c>
      <c r="N4212" s="5">
        <v>1.4236111111111112E-3</v>
      </c>
      <c r="O4212" t="s">
        <v>982</v>
      </c>
      <c r="P4212">
        <v>0</v>
      </c>
      <c r="Q4212">
        <v>20</v>
      </c>
      <c r="R4212" t="s">
        <v>983</v>
      </c>
      <c r="S4212" t="s">
        <v>984</v>
      </c>
    </row>
    <row r="4213" spans="1:19" x14ac:dyDescent="0.25">
      <c r="A4213" s="54">
        <f>_xlfn.XLOOKUP(B4213,'School Lookup'!D:D,'School Lookup'!F:F,0)</f>
        <v>293050</v>
      </c>
      <c r="B4213" s="54" t="str">
        <f>_xlfn.XLOOKUP(C4213,'School Lookup'!A:A,'School Lookup'!D:D,_xlfn.XLOOKUP(C4213,'School Lookup'!B:B,'School Lookup'!D:D,_xlfn.XLOOKUP(C4213,'School Lookup'!C:C,'School Lookup'!D:D,0)))</f>
        <v>Speedwell Infant School</v>
      </c>
      <c r="C4213" t="s">
        <v>44</v>
      </c>
      <c r="D4213" t="s">
        <v>2497</v>
      </c>
      <c r="E4213" t="s">
        <v>16</v>
      </c>
      <c r="F4213" t="s">
        <v>734</v>
      </c>
      <c r="G4213" t="s">
        <v>238</v>
      </c>
      <c r="H4213" t="s">
        <v>218</v>
      </c>
      <c r="I4213" t="s">
        <v>980</v>
      </c>
      <c r="J4213" t="s">
        <v>981</v>
      </c>
      <c r="K4213" s="4">
        <v>46048</v>
      </c>
      <c r="L4213" s="5">
        <v>0.55694444444444446</v>
      </c>
      <c r="M4213" t="s">
        <v>953</v>
      </c>
      <c r="N4213" s="5">
        <v>4.3981481481481481E-4</v>
      </c>
      <c r="O4213" t="s">
        <v>982</v>
      </c>
      <c r="P4213">
        <v>9.5000000000000001E-2</v>
      </c>
      <c r="Q4213">
        <v>20</v>
      </c>
      <c r="R4213" t="s">
        <v>989</v>
      </c>
      <c r="S4213" t="s">
        <v>990</v>
      </c>
    </row>
    <row r="4214" spans="1:19" x14ac:dyDescent="0.25">
      <c r="A4214" s="54">
        <f>_xlfn.XLOOKUP(B4214,'School Lookup'!D:D,'School Lookup'!F:F,0)</f>
        <v>823392</v>
      </c>
      <c r="B4214" s="54" t="str">
        <f>_xlfn.XLOOKUP(C4214,'School Lookup'!A:A,'School Lookup'!D:D,_xlfn.XLOOKUP(C4214,'School Lookup'!B:B,'School Lookup'!D:D,_xlfn.XLOOKUP(C4214,'School Lookup'!C:C,'School Lookup'!D:D,0)))</f>
        <v>Fitz Herbert C of E VA Primary School</v>
      </c>
      <c r="C4214" t="s">
        <v>22</v>
      </c>
      <c r="D4214" t="s">
        <v>2498</v>
      </c>
      <c r="E4214" t="s">
        <v>16</v>
      </c>
      <c r="F4214" t="s">
        <v>734</v>
      </c>
      <c r="G4214" t="s">
        <v>134</v>
      </c>
      <c r="H4214" t="s">
        <v>347</v>
      </c>
      <c r="I4214" t="s">
        <v>958</v>
      </c>
      <c r="J4214" t="s">
        <v>981</v>
      </c>
      <c r="K4214" s="4">
        <v>46048</v>
      </c>
      <c r="L4214" s="5">
        <v>0.32763888888888887</v>
      </c>
      <c r="M4214" t="s">
        <v>953</v>
      </c>
      <c r="N4214" s="5">
        <v>2.4305555555555555E-4</v>
      </c>
      <c r="O4214" t="s">
        <v>982</v>
      </c>
      <c r="P4214">
        <v>0</v>
      </c>
      <c r="Q4214">
        <v>20</v>
      </c>
      <c r="R4214" t="s">
        <v>998</v>
      </c>
      <c r="S4214" t="s">
        <v>987</v>
      </c>
    </row>
    <row r="4215" spans="1:19" x14ac:dyDescent="0.25">
      <c r="A4215" s="54">
        <f>_xlfn.XLOOKUP(B4215,'School Lookup'!D:D,'School Lookup'!F:F,0)</f>
        <v>823392</v>
      </c>
      <c r="B4215" s="54" t="str">
        <f>_xlfn.XLOOKUP(C4215,'School Lookup'!A:A,'School Lookup'!D:D,_xlfn.XLOOKUP(C4215,'School Lookup'!B:B,'School Lookup'!D:D,_xlfn.XLOOKUP(C4215,'School Lookup'!C:C,'School Lookup'!D:D,0)))</f>
        <v>Fitz Herbert C of E VA Primary School</v>
      </c>
      <c r="C4215" t="s">
        <v>22</v>
      </c>
      <c r="D4215" t="s">
        <v>2499</v>
      </c>
      <c r="E4215" t="s">
        <v>16</v>
      </c>
      <c r="F4215" t="s">
        <v>734</v>
      </c>
      <c r="G4215" t="s">
        <v>134</v>
      </c>
      <c r="H4215" t="s">
        <v>347</v>
      </c>
      <c r="I4215" t="s">
        <v>958</v>
      </c>
      <c r="J4215" t="s">
        <v>981</v>
      </c>
      <c r="K4215" s="4">
        <v>46048</v>
      </c>
      <c r="L4215" s="5">
        <v>0.37179398148148146</v>
      </c>
      <c r="M4215" t="s">
        <v>953</v>
      </c>
      <c r="N4215" s="5">
        <v>5.0925925925925921E-4</v>
      </c>
      <c r="O4215" t="s">
        <v>982</v>
      </c>
      <c r="P4215">
        <v>0</v>
      </c>
      <c r="Q4215">
        <v>20</v>
      </c>
      <c r="R4215" t="s">
        <v>993</v>
      </c>
      <c r="S4215" t="s">
        <v>994</v>
      </c>
    </row>
    <row r="4216" spans="1:19" x14ac:dyDescent="0.25">
      <c r="A4216" s="54">
        <f>_xlfn.XLOOKUP(B4216,'School Lookup'!D:D,'School Lookup'!F:F,0)</f>
        <v>823392</v>
      </c>
      <c r="B4216" s="54" t="str">
        <f>_xlfn.XLOOKUP(C4216,'School Lookup'!A:A,'School Lookup'!D:D,_xlfn.XLOOKUP(C4216,'School Lookup'!B:B,'School Lookup'!D:D,_xlfn.XLOOKUP(C4216,'School Lookup'!C:C,'School Lookup'!D:D,0)))</f>
        <v>Fitz Herbert C of E VA Primary School</v>
      </c>
      <c r="C4216" t="s">
        <v>22</v>
      </c>
      <c r="D4216" t="s">
        <v>1125</v>
      </c>
      <c r="E4216" t="s">
        <v>16</v>
      </c>
      <c r="F4216" t="s">
        <v>734</v>
      </c>
      <c r="G4216" t="s">
        <v>134</v>
      </c>
      <c r="H4216" t="s">
        <v>347</v>
      </c>
      <c r="I4216" t="s">
        <v>958</v>
      </c>
      <c r="J4216" t="s">
        <v>981</v>
      </c>
      <c r="K4216" s="4">
        <v>46048</v>
      </c>
      <c r="L4216" s="5">
        <v>0.39849537037037036</v>
      </c>
      <c r="M4216" t="s">
        <v>953</v>
      </c>
      <c r="N4216" s="5">
        <v>4.6296296296296294E-5</v>
      </c>
      <c r="O4216" t="s">
        <v>982</v>
      </c>
      <c r="P4216">
        <v>0</v>
      </c>
      <c r="Q4216">
        <v>20</v>
      </c>
      <c r="R4216" t="s">
        <v>998</v>
      </c>
      <c r="S4216" t="s">
        <v>987</v>
      </c>
    </row>
    <row r="4217" spans="1:19" x14ac:dyDescent="0.25">
      <c r="A4217" s="54">
        <f>_xlfn.XLOOKUP(B4217,'School Lookup'!D:D,'School Lookup'!F:F,0)</f>
        <v>823392</v>
      </c>
      <c r="B4217" s="54" t="str">
        <f>_xlfn.XLOOKUP(C4217,'School Lookup'!A:A,'School Lookup'!D:D,_xlfn.XLOOKUP(C4217,'School Lookup'!B:B,'School Lookup'!D:D,_xlfn.XLOOKUP(C4217,'School Lookup'!C:C,'School Lookup'!D:D,0)))</f>
        <v>Fitz Herbert C of E VA Primary School</v>
      </c>
      <c r="C4217" t="s">
        <v>22</v>
      </c>
      <c r="D4217" t="s">
        <v>1258</v>
      </c>
      <c r="E4217" t="s">
        <v>16</v>
      </c>
      <c r="F4217" t="s">
        <v>734</v>
      </c>
      <c r="G4217" t="s">
        <v>134</v>
      </c>
      <c r="H4217" t="s">
        <v>347</v>
      </c>
      <c r="I4217" t="s">
        <v>958</v>
      </c>
      <c r="J4217" t="s">
        <v>981</v>
      </c>
      <c r="K4217" s="4">
        <v>46048</v>
      </c>
      <c r="L4217" s="5">
        <v>0.39879629629629632</v>
      </c>
      <c r="M4217" t="s">
        <v>953</v>
      </c>
      <c r="N4217" s="5">
        <v>1.3888888888888889E-4</v>
      </c>
      <c r="O4217" t="s">
        <v>982</v>
      </c>
      <c r="P4217">
        <v>0</v>
      </c>
      <c r="Q4217">
        <v>20</v>
      </c>
      <c r="R4217" t="s">
        <v>1006</v>
      </c>
      <c r="S4217" t="s">
        <v>994</v>
      </c>
    </row>
    <row r="4218" spans="1:19" x14ac:dyDescent="0.25">
      <c r="A4218" s="54">
        <f>_xlfn.XLOOKUP(B4218,'School Lookup'!D:D,'School Lookup'!F:F,0)</f>
        <v>823392</v>
      </c>
      <c r="B4218" s="54" t="str">
        <f>_xlfn.XLOOKUP(C4218,'School Lookup'!A:A,'School Lookup'!D:D,_xlfn.XLOOKUP(C4218,'School Lookup'!B:B,'School Lookup'!D:D,_xlfn.XLOOKUP(C4218,'School Lookup'!C:C,'School Lookup'!D:D,0)))</f>
        <v>Fitz Herbert C of E VA Primary School</v>
      </c>
      <c r="C4218" t="s">
        <v>22</v>
      </c>
      <c r="D4218">
        <v>619</v>
      </c>
      <c r="E4218" t="s">
        <v>16</v>
      </c>
      <c r="F4218" t="s">
        <v>734</v>
      </c>
      <c r="G4218" t="s">
        <v>134</v>
      </c>
      <c r="H4218" t="s">
        <v>347</v>
      </c>
      <c r="I4218" t="s">
        <v>958</v>
      </c>
      <c r="J4218" t="s">
        <v>959</v>
      </c>
      <c r="K4218" s="4">
        <v>46048</v>
      </c>
      <c r="L4218" s="5">
        <v>0.32726851851851851</v>
      </c>
      <c r="M4218" t="s">
        <v>953</v>
      </c>
      <c r="N4218" s="5">
        <v>1.9675925925925926E-4</v>
      </c>
      <c r="O4218" t="s">
        <v>960</v>
      </c>
      <c r="P4218">
        <v>0</v>
      </c>
      <c r="Q4218">
        <v>20</v>
      </c>
      <c r="R4218" t="s">
        <v>975</v>
      </c>
      <c r="S4218" t="s">
        <v>976</v>
      </c>
    </row>
    <row r="4219" spans="1:19" x14ac:dyDescent="0.25">
      <c r="A4219" s="54">
        <f>_xlfn.XLOOKUP(B4219,'School Lookup'!D:D,'School Lookup'!F:F,0)</f>
        <v>823392</v>
      </c>
      <c r="B4219" s="54" t="str">
        <f>_xlfn.XLOOKUP(C4219,'School Lookup'!A:A,'School Lookup'!D:D,_xlfn.XLOOKUP(C4219,'School Lookup'!B:B,'School Lookup'!D:D,_xlfn.XLOOKUP(C4219,'School Lookup'!C:C,'School Lookup'!D:D,0)))</f>
        <v>Fitz Herbert C of E VA Primary School</v>
      </c>
      <c r="C4219" t="s">
        <v>22</v>
      </c>
      <c r="D4219" t="s">
        <v>2500</v>
      </c>
      <c r="E4219" t="s">
        <v>16</v>
      </c>
      <c r="F4219" t="s">
        <v>734</v>
      </c>
      <c r="G4219" t="s">
        <v>134</v>
      </c>
      <c r="H4219" t="s">
        <v>347</v>
      </c>
      <c r="I4219" t="s">
        <v>958</v>
      </c>
      <c r="J4219" t="s">
        <v>959</v>
      </c>
      <c r="K4219" s="4">
        <v>46048</v>
      </c>
      <c r="L4219" s="5">
        <v>0.39940972222222221</v>
      </c>
      <c r="M4219" t="s">
        <v>953</v>
      </c>
      <c r="N4219" s="5">
        <v>4.3981481481481481E-4</v>
      </c>
      <c r="O4219" t="s">
        <v>960</v>
      </c>
      <c r="P4219">
        <v>0</v>
      </c>
      <c r="Q4219">
        <v>20</v>
      </c>
      <c r="R4219" t="s">
        <v>1246</v>
      </c>
      <c r="S4219" t="s">
        <v>966</v>
      </c>
    </row>
    <row r="4220" spans="1:19" x14ac:dyDescent="0.25">
      <c r="A4220" s="54">
        <f>_xlfn.XLOOKUP(B4220,'School Lookup'!D:D,'School Lookup'!F:F,0)</f>
        <v>823392</v>
      </c>
      <c r="B4220" s="54" t="str">
        <f>_xlfn.XLOOKUP(C4220,'School Lookup'!A:A,'School Lookup'!D:D,_xlfn.XLOOKUP(C4220,'School Lookup'!B:B,'School Lookup'!D:D,_xlfn.XLOOKUP(C4220,'School Lookup'!C:C,'School Lookup'!D:D,0)))</f>
        <v>Fitz Herbert C of E VA Primary School</v>
      </c>
      <c r="C4220" t="s">
        <v>22</v>
      </c>
      <c r="D4220" t="s">
        <v>2500</v>
      </c>
      <c r="E4220" t="s">
        <v>16</v>
      </c>
      <c r="F4220" t="s">
        <v>734</v>
      </c>
      <c r="G4220" t="s">
        <v>134</v>
      </c>
      <c r="H4220" t="s">
        <v>347</v>
      </c>
      <c r="I4220" t="s">
        <v>958</v>
      </c>
      <c r="J4220" t="s">
        <v>959</v>
      </c>
      <c r="K4220" s="4">
        <v>46048</v>
      </c>
      <c r="L4220" s="5">
        <v>0.44723379629629628</v>
      </c>
      <c r="M4220" t="s">
        <v>953</v>
      </c>
      <c r="N4220" s="5">
        <v>2.3148148148148147E-3</v>
      </c>
      <c r="O4220" t="s">
        <v>960</v>
      </c>
      <c r="P4220">
        <v>0</v>
      </c>
      <c r="Q4220">
        <v>20</v>
      </c>
      <c r="R4220" t="s">
        <v>1246</v>
      </c>
      <c r="S4220" t="s">
        <v>966</v>
      </c>
    </row>
    <row r="4221" spans="1:19" x14ac:dyDescent="0.25">
      <c r="A4221" s="54">
        <f>_xlfn.XLOOKUP(B4221,'School Lookup'!D:D,'School Lookup'!F:F,0)</f>
        <v>823392</v>
      </c>
      <c r="B4221" s="54" t="str">
        <f>_xlfn.XLOOKUP(C4221,'School Lookup'!A:A,'School Lookup'!D:D,_xlfn.XLOOKUP(C4221,'School Lookup'!B:B,'School Lookup'!D:D,_xlfn.XLOOKUP(C4221,'School Lookup'!C:C,'School Lookup'!D:D,0)))</f>
        <v>Fitz Herbert C of E VA Primary School</v>
      </c>
      <c r="C4221" t="s">
        <v>22</v>
      </c>
      <c r="D4221" t="s">
        <v>2501</v>
      </c>
      <c r="E4221" t="s">
        <v>16</v>
      </c>
      <c r="F4221" t="s">
        <v>734</v>
      </c>
      <c r="G4221" t="s">
        <v>134</v>
      </c>
      <c r="H4221" t="s">
        <v>347</v>
      </c>
      <c r="I4221" t="s">
        <v>958</v>
      </c>
      <c r="J4221" t="s">
        <v>959</v>
      </c>
      <c r="K4221" s="4">
        <v>46048</v>
      </c>
      <c r="L4221" s="5">
        <v>0.45603009259259258</v>
      </c>
      <c r="M4221" t="s">
        <v>953</v>
      </c>
      <c r="N4221" s="5">
        <v>1.6435185185185185E-3</v>
      </c>
      <c r="O4221" t="s">
        <v>960</v>
      </c>
      <c r="P4221">
        <v>0</v>
      </c>
      <c r="Q4221">
        <v>20</v>
      </c>
      <c r="R4221" t="s">
        <v>978</v>
      </c>
      <c r="S4221" t="s">
        <v>966</v>
      </c>
    </row>
    <row r="4222" spans="1:19" x14ac:dyDescent="0.25">
      <c r="A4222" s="54">
        <f>_xlfn.XLOOKUP(B4222,'School Lookup'!D:D,'School Lookup'!F:F,0)</f>
        <v>823392</v>
      </c>
      <c r="B4222" s="54" t="str">
        <f>_xlfn.XLOOKUP(C4222,'School Lookup'!A:A,'School Lookup'!D:D,_xlfn.XLOOKUP(C4222,'School Lookup'!B:B,'School Lookup'!D:D,_xlfn.XLOOKUP(C4222,'School Lookup'!C:C,'School Lookup'!D:D,0)))</f>
        <v>Fitz Herbert C of E VA Primary School</v>
      </c>
      <c r="C4222" t="s">
        <v>22</v>
      </c>
      <c r="D4222">
        <v>142</v>
      </c>
      <c r="E4222" t="s">
        <v>16</v>
      </c>
      <c r="F4222" t="s">
        <v>734</v>
      </c>
      <c r="G4222" t="s">
        <v>134</v>
      </c>
      <c r="H4222" t="s">
        <v>347</v>
      </c>
      <c r="I4222" t="s">
        <v>958</v>
      </c>
      <c r="J4222" t="s">
        <v>959</v>
      </c>
      <c r="K4222" s="4">
        <v>46048</v>
      </c>
      <c r="L4222" s="5">
        <v>0.50528935185185186</v>
      </c>
      <c r="M4222" t="s">
        <v>953</v>
      </c>
      <c r="N4222" s="5">
        <v>2.3148148148148147E-3</v>
      </c>
      <c r="O4222" t="s">
        <v>960</v>
      </c>
      <c r="P4222">
        <v>0</v>
      </c>
      <c r="Q4222">
        <v>20</v>
      </c>
      <c r="R4222" t="s">
        <v>955</v>
      </c>
    </row>
    <row r="4223" spans="1:19" x14ac:dyDescent="0.25">
      <c r="A4223" s="54">
        <f>_xlfn.XLOOKUP(B4223,'School Lookup'!D:D,'School Lookup'!F:F,0)</f>
        <v>823392</v>
      </c>
      <c r="B4223" s="54" t="str">
        <f>_xlfn.XLOOKUP(C4223,'School Lookup'!A:A,'School Lookup'!D:D,_xlfn.XLOOKUP(C4223,'School Lookup'!B:B,'School Lookup'!D:D,_xlfn.XLOOKUP(C4223,'School Lookup'!C:C,'School Lookup'!D:D,0)))</f>
        <v>Fitz Herbert C of E VA Primary School</v>
      </c>
      <c r="C4223" t="s">
        <v>22</v>
      </c>
      <c r="D4223" t="s">
        <v>1066</v>
      </c>
      <c r="E4223" t="s">
        <v>16</v>
      </c>
      <c r="F4223" t="s">
        <v>734</v>
      </c>
      <c r="G4223" t="s">
        <v>134</v>
      </c>
      <c r="H4223" t="s">
        <v>347</v>
      </c>
      <c r="I4223" t="s">
        <v>958</v>
      </c>
      <c r="J4223" t="s">
        <v>959</v>
      </c>
      <c r="K4223" s="4">
        <v>46048</v>
      </c>
      <c r="L4223" s="5">
        <v>0.59008101851851846</v>
      </c>
      <c r="M4223" t="s">
        <v>953</v>
      </c>
      <c r="N4223" s="5">
        <v>1.5972222222222223E-3</v>
      </c>
      <c r="O4223" t="s">
        <v>960</v>
      </c>
      <c r="P4223">
        <v>0</v>
      </c>
      <c r="Q4223">
        <v>20</v>
      </c>
      <c r="R4223" t="s">
        <v>974</v>
      </c>
      <c r="S4223" t="s">
        <v>955</v>
      </c>
    </row>
    <row r="4224" spans="1:19" x14ac:dyDescent="0.25">
      <c r="A4224" s="54">
        <f>_xlfn.XLOOKUP(B4224,'School Lookup'!D:D,'School Lookup'!F:F,0)</f>
        <v>823392</v>
      </c>
      <c r="B4224" s="54" t="str">
        <f>_xlfn.XLOOKUP(C4224,'School Lookup'!A:A,'School Lookup'!D:D,_xlfn.XLOOKUP(C4224,'School Lookup'!B:B,'School Lookup'!D:D,_xlfn.XLOOKUP(C4224,'School Lookup'!C:C,'School Lookup'!D:D,0)))</f>
        <v>Fitz Herbert C of E VA Primary School</v>
      </c>
      <c r="C4224" t="s">
        <v>22</v>
      </c>
      <c r="D4224">
        <v>145</v>
      </c>
      <c r="E4224" t="s">
        <v>16</v>
      </c>
      <c r="F4224" t="s">
        <v>734</v>
      </c>
      <c r="G4224" t="s">
        <v>134</v>
      </c>
      <c r="H4224" t="s">
        <v>347</v>
      </c>
      <c r="I4224" t="s">
        <v>958</v>
      </c>
      <c r="J4224" t="s">
        <v>959</v>
      </c>
      <c r="K4224" s="4">
        <v>46048</v>
      </c>
      <c r="L4224" s="5">
        <v>0.64392361111111107</v>
      </c>
      <c r="M4224" t="s">
        <v>953</v>
      </c>
      <c r="N4224" s="5">
        <v>2.9629629629629628E-3</v>
      </c>
      <c r="O4224" t="s">
        <v>960</v>
      </c>
      <c r="P4224">
        <v>0</v>
      </c>
      <c r="Q4224">
        <v>20</v>
      </c>
      <c r="R4224" t="s">
        <v>955</v>
      </c>
    </row>
    <row r="4225" spans="1:19" x14ac:dyDescent="0.25">
      <c r="A4225" s="54">
        <f>_xlfn.XLOOKUP(B4225,'School Lookup'!D:D,'School Lookup'!F:F,0)</f>
        <v>823392</v>
      </c>
      <c r="B4225" s="54" t="str">
        <f>_xlfn.XLOOKUP(C4225,'School Lookup'!A:A,'School Lookup'!D:D,_xlfn.XLOOKUP(C4225,'School Lookup'!B:B,'School Lookup'!D:D,_xlfn.XLOOKUP(C4225,'School Lookup'!C:C,'School Lookup'!D:D,0)))</f>
        <v>Fitz Herbert C of E VA Primary School</v>
      </c>
      <c r="C4225" t="s">
        <v>22</v>
      </c>
      <c r="D4225" t="s">
        <v>1681</v>
      </c>
      <c r="E4225" t="s">
        <v>16</v>
      </c>
      <c r="F4225" t="s">
        <v>734</v>
      </c>
      <c r="G4225" t="s">
        <v>134</v>
      </c>
      <c r="H4225" t="s">
        <v>347</v>
      </c>
      <c r="I4225" t="s">
        <v>958</v>
      </c>
      <c r="J4225" t="s">
        <v>981</v>
      </c>
      <c r="K4225" s="4">
        <v>46048</v>
      </c>
      <c r="L4225" s="5">
        <v>0.46100694444444446</v>
      </c>
      <c r="M4225" t="s">
        <v>953</v>
      </c>
      <c r="N4225" s="5">
        <v>1.0532407407407407E-3</v>
      </c>
      <c r="O4225" t="s">
        <v>982</v>
      </c>
      <c r="P4225">
        <v>0</v>
      </c>
      <c r="Q4225">
        <v>20</v>
      </c>
      <c r="R4225" t="s">
        <v>998</v>
      </c>
      <c r="S4225" t="s">
        <v>987</v>
      </c>
    </row>
    <row r="4226" spans="1:19" x14ac:dyDescent="0.25">
      <c r="A4226" s="54">
        <f>_xlfn.XLOOKUP(B4226,'School Lookup'!D:D,'School Lookup'!F:F,0)</f>
        <v>823392</v>
      </c>
      <c r="B4226" s="54" t="str">
        <f>_xlfn.XLOOKUP(C4226,'School Lookup'!A:A,'School Lookup'!D:D,_xlfn.XLOOKUP(C4226,'School Lookup'!B:B,'School Lookup'!D:D,_xlfn.XLOOKUP(C4226,'School Lookup'!C:C,'School Lookup'!D:D,0)))</f>
        <v>Fitz Herbert C of E VA Primary School</v>
      </c>
      <c r="C4226" t="s">
        <v>22</v>
      </c>
      <c r="D4226" t="s">
        <v>1128</v>
      </c>
      <c r="E4226" t="s">
        <v>16</v>
      </c>
      <c r="F4226" t="s">
        <v>734</v>
      </c>
      <c r="G4226" t="s">
        <v>134</v>
      </c>
      <c r="H4226" t="s">
        <v>347</v>
      </c>
      <c r="I4226" t="s">
        <v>958</v>
      </c>
      <c r="J4226" t="s">
        <v>981</v>
      </c>
      <c r="K4226" s="4">
        <v>46048</v>
      </c>
      <c r="L4226" s="5">
        <v>0.50950231481481478</v>
      </c>
      <c r="M4226" t="s">
        <v>953</v>
      </c>
      <c r="N4226" s="5">
        <v>9.9537037037037042E-4</v>
      </c>
      <c r="O4226" t="s">
        <v>982</v>
      </c>
      <c r="P4226">
        <v>0</v>
      </c>
      <c r="Q4226">
        <v>20</v>
      </c>
      <c r="R4226" t="s">
        <v>998</v>
      </c>
      <c r="S4226" t="s">
        <v>987</v>
      </c>
    </row>
    <row r="4227" spans="1:19" x14ac:dyDescent="0.25">
      <c r="A4227" s="54">
        <f>_xlfn.XLOOKUP(B4227,'School Lookup'!D:D,'School Lookup'!F:F,0)</f>
        <v>544254</v>
      </c>
      <c r="B4227" s="54" t="str">
        <f>_xlfn.XLOOKUP(C4227,'School Lookup'!A:A,'School Lookup'!D:D,_xlfn.XLOOKUP(C4227,'School Lookup'!B:B,'School Lookup'!D:D,_xlfn.XLOOKUP(C4227,'School Lookup'!C:C,'School Lookup'!D:D,0)))</f>
        <v>Little Eaton Primary School Derby DE21 5AB</v>
      </c>
      <c r="C4227" t="s">
        <v>42</v>
      </c>
      <c r="D4227" t="s">
        <v>2502</v>
      </c>
      <c r="E4227" t="s">
        <v>16</v>
      </c>
      <c r="F4227" t="s">
        <v>734</v>
      </c>
      <c r="G4227" t="s">
        <v>232</v>
      </c>
      <c r="H4227" t="s">
        <v>228</v>
      </c>
      <c r="I4227" t="s">
        <v>980</v>
      </c>
      <c r="J4227" t="s">
        <v>981</v>
      </c>
      <c r="K4227" s="4">
        <v>46048</v>
      </c>
      <c r="L4227" s="5">
        <v>0.50694444444444442</v>
      </c>
      <c r="M4227" t="s">
        <v>953</v>
      </c>
      <c r="N4227" s="5">
        <v>2.4305555555555555E-4</v>
      </c>
      <c r="O4227" t="s">
        <v>982</v>
      </c>
      <c r="P4227">
        <v>5.2999999999999999E-2</v>
      </c>
      <c r="Q4227">
        <v>20</v>
      </c>
      <c r="R4227" t="s">
        <v>1074</v>
      </c>
      <c r="S4227" t="s">
        <v>990</v>
      </c>
    </row>
    <row r="4228" spans="1:19" x14ac:dyDescent="0.25">
      <c r="A4228" s="54">
        <f>_xlfn.XLOOKUP(B4228,'School Lookup'!D:D,'School Lookup'!F:F,0)</f>
        <v>856243</v>
      </c>
      <c r="B4228" s="54" t="str">
        <f>_xlfn.XLOOKUP(C4228,'School Lookup'!A:A,'School Lookup'!D:D,_xlfn.XLOOKUP(C4228,'School Lookup'!B:B,'School Lookup'!D:D,_xlfn.XLOOKUP(C4228,'School Lookup'!C:C,'School Lookup'!D:D,0)))</f>
        <v>Elton Primary School</v>
      </c>
      <c r="C4228" t="s">
        <v>336</v>
      </c>
      <c r="D4228" t="s">
        <v>2503</v>
      </c>
      <c r="E4228" t="s">
        <v>16</v>
      </c>
      <c r="F4228" t="s">
        <v>734</v>
      </c>
      <c r="G4228" t="s">
        <v>332</v>
      </c>
      <c r="H4228" t="s">
        <v>877</v>
      </c>
      <c r="I4228" t="s">
        <v>958</v>
      </c>
      <c r="J4228" t="s">
        <v>981</v>
      </c>
      <c r="K4228" s="4">
        <v>46048</v>
      </c>
      <c r="L4228" s="5">
        <v>0.57113425925925931</v>
      </c>
      <c r="M4228" t="s">
        <v>953</v>
      </c>
      <c r="N4228" s="5">
        <v>8.1018518518518516E-4</v>
      </c>
      <c r="O4228" t="s">
        <v>982</v>
      </c>
      <c r="P4228">
        <v>0</v>
      </c>
      <c r="Q4228">
        <v>20</v>
      </c>
      <c r="R4228" t="s">
        <v>998</v>
      </c>
      <c r="S4228" t="s">
        <v>987</v>
      </c>
    </row>
    <row r="4229" spans="1:19" x14ac:dyDescent="0.25">
      <c r="A4229" s="54">
        <f>_xlfn.XLOOKUP(B4229,'School Lookup'!D:D,'School Lookup'!F:F,0)</f>
        <v>544254</v>
      </c>
      <c r="B4229" s="54" t="str">
        <f>_xlfn.XLOOKUP(C4229,'School Lookup'!A:A,'School Lookup'!D:D,_xlfn.XLOOKUP(C4229,'School Lookup'!B:B,'School Lookup'!D:D,_xlfn.XLOOKUP(C4229,'School Lookup'!C:C,'School Lookup'!D:D,0)))</f>
        <v>Little Eaton Primary School Derby DE21 5AB</v>
      </c>
      <c r="C4229" t="s">
        <v>42</v>
      </c>
      <c r="D4229" t="s">
        <v>2029</v>
      </c>
      <c r="E4229" t="s">
        <v>16</v>
      </c>
      <c r="F4229" t="s">
        <v>734</v>
      </c>
      <c r="G4229" t="s">
        <v>232</v>
      </c>
      <c r="H4229" t="s">
        <v>228</v>
      </c>
      <c r="I4229" t="s">
        <v>980</v>
      </c>
      <c r="J4229" t="s">
        <v>959</v>
      </c>
      <c r="K4229" s="4">
        <v>46048</v>
      </c>
      <c r="L4229" s="5">
        <v>0.4465277777777778</v>
      </c>
      <c r="M4229" t="s">
        <v>953</v>
      </c>
      <c r="N4229" s="5">
        <v>1.9212962962962964E-3</v>
      </c>
      <c r="O4229" t="s">
        <v>960</v>
      </c>
      <c r="P4229">
        <v>2.4E-2</v>
      </c>
      <c r="Q4229">
        <v>20</v>
      </c>
      <c r="R4229" t="s">
        <v>1223</v>
      </c>
      <c r="S4229" t="s">
        <v>966</v>
      </c>
    </row>
    <row r="4230" spans="1:19" x14ac:dyDescent="0.25">
      <c r="A4230" s="54">
        <f>_xlfn.XLOOKUP(B4230,'School Lookup'!D:D,'School Lookup'!F:F,0)</f>
        <v>170692</v>
      </c>
      <c r="B4230" s="54" t="str">
        <f>_xlfn.XLOOKUP(C4230,'School Lookup'!A:A,'School Lookup'!D:D,_xlfn.XLOOKUP(C4230,'School Lookup'!B:B,'School Lookup'!D:D,_xlfn.XLOOKUP(C4230,'School Lookup'!C:C,'School Lookup'!D:D,0)))</f>
        <v>Anthony Bec Cmnty Primary</v>
      </c>
      <c r="C4230" t="s">
        <v>29</v>
      </c>
      <c r="D4230" t="s">
        <v>1279</v>
      </c>
      <c r="E4230" t="s">
        <v>16</v>
      </c>
      <c r="F4230" t="s">
        <v>734</v>
      </c>
      <c r="G4230" t="s">
        <v>229</v>
      </c>
      <c r="H4230" t="s">
        <v>318</v>
      </c>
      <c r="I4230" t="s">
        <v>980</v>
      </c>
      <c r="J4230" t="s">
        <v>981</v>
      </c>
      <c r="K4230" s="4">
        <v>46048</v>
      </c>
      <c r="L4230" s="5">
        <v>0.40709490740740739</v>
      </c>
      <c r="M4230" t="s">
        <v>953</v>
      </c>
      <c r="N4230" s="5">
        <v>3.2407407407407406E-4</v>
      </c>
      <c r="O4230" t="s">
        <v>982</v>
      </c>
      <c r="P4230">
        <v>3.5000000000000003E-2</v>
      </c>
      <c r="Q4230">
        <v>20</v>
      </c>
      <c r="R4230" t="s">
        <v>998</v>
      </c>
      <c r="S4230" t="s">
        <v>987</v>
      </c>
    </row>
    <row r="4231" spans="1:19" x14ac:dyDescent="0.25">
      <c r="A4231" s="54">
        <f>_xlfn.XLOOKUP(B4231,'School Lookup'!D:D,'School Lookup'!F:F,0)</f>
        <v>170692</v>
      </c>
      <c r="B4231" s="54" t="str">
        <f>_xlfn.XLOOKUP(C4231,'School Lookup'!A:A,'School Lookup'!D:D,_xlfn.XLOOKUP(C4231,'School Lookup'!B:B,'School Lookup'!D:D,_xlfn.XLOOKUP(C4231,'School Lookup'!C:C,'School Lookup'!D:D,0)))</f>
        <v>Anthony Bec Cmnty Primary</v>
      </c>
      <c r="C4231" t="s">
        <v>29</v>
      </c>
      <c r="D4231" t="s">
        <v>2410</v>
      </c>
      <c r="E4231" t="s">
        <v>16</v>
      </c>
      <c r="F4231" t="s">
        <v>734</v>
      </c>
      <c r="G4231" t="s">
        <v>229</v>
      </c>
      <c r="H4231" t="s">
        <v>318</v>
      </c>
      <c r="I4231" t="s">
        <v>980</v>
      </c>
      <c r="J4231" t="s">
        <v>981</v>
      </c>
      <c r="K4231" s="4">
        <v>46048</v>
      </c>
      <c r="L4231" s="5">
        <v>0.41554398148148147</v>
      </c>
      <c r="M4231" t="s">
        <v>953</v>
      </c>
      <c r="N4231" s="5">
        <v>2.4305555555555555E-4</v>
      </c>
      <c r="O4231" t="s">
        <v>982</v>
      </c>
      <c r="P4231">
        <v>2.7E-2</v>
      </c>
      <c r="Q4231">
        <v>20</v>
      </c>
      <c r="R4231" t="s">
        <v>983</v>
      </c>
      <c r="S4231" t="s">
        <v>984</v>
      </c>
    </row>
    <row r="4232" spans="1:19" x14ac:dyDescent="0.25">
      <c r="A4232" s="54">
        <f>_xlfn.XLOOKUP(B4232,'School Lookup'!D:D,'School Lookup'!F:F,0)</f>
        <v>170692</v>
      </c>
      <c r="B4232" s="54" t="str">
        <f>_xlfn.XLOOKUP(C4232,'School Lookup'!A:A,'School Lookup'!D:D,_xlfn.XLOOKUP(C4232,'School Lookup'!B:B,'School Lookup'!D:D,_xlfn.XLOOKUP(C4232,'School Lookup'!C:C,'School Lookup'!D:D,0)))</f>
        <v>Anthony Bec Cmnty Primary</v>
      </c>
      <c r="C4232" t="s">
        <v>29</v>
      </c>
      <c r="D4232" t="s">
        <v>2504</v>
      </c>
      <c r="E4232" t="s">
        <v>16</v>
      </c>
      <c r="F4232" t="s">
        <v>734</v>
      </c>
      <c r="G4232" t="s">
        <v>229</v>
      </c>
      <c r="H4232" t="s">
        <v>318</v>
      </c>
      <c r="I4232" t="s">
        <v>980</v>
      </c>
      <c r="J4232" t="s">
        <v>981</v>
      </c>
      <c r="K4232" s="4">
        <v>46048</v>
      </c>
      <c r="L4232" s="5">
        <v>0.47940972222222222</v>
      </c>
      <c r="M4232" t="s">
        <v>953</v>
      </c>
      <c r="N4232" s="5">
        <v>5.5555555555555556E-4</v>
      </c>
      <c r="O4232" t="s">
        <v>982</v>
      </c>
      <c r="P4232">
        <v>5.8000000000000003E-2</v>
      </c>
      <c r="Q4232">
        <v>20</v>
      </c>
      <c r="R4232" t="s">
        <v>983</v>
      </c>
      <c r="S4232" t="s">
        <v>984</v>
      </c>
    </row>
    <row r="4233" spans="1:19" x14ac:dyDescent="0.25">
      <c r="A4233" s="54">
        <f>_xlfn.XLOOKUP(B4233,'School Lookup'!D:D,'School Lookup'!F:F,0)</f>
        <v>170692</v>
      </c>
      <c r="B4233" s="54" t="str">
        <f>_xlfn.XLOOKUP(C4233,'School Lookup'!A:A,'School Lookup'!D:D,_xlfn.XLOOKUP(C4233,'School Lookup'!B:B,'School Lookup'!D:D,_xlfn.XLOOKUP(C4233,'School Lookup'!C:C,'School Lookup'!D:D,0)))</f>
        <v>Anthony Bec Cmnty Primary</v>
      </c>
      <c r="C4233" t="s">
        <v>29</v>
      </c>
      <c r="D4233" t="s">
        <v>1134</v>
      </c>
      <c r="E4233" t="s">
        <v>16</v>
      </c>
      <c r="F4233" t="s">
        <v>734</v>
      </c>
      <c r="G4233" t="s">
        <v>229</v>
      </c>
      <c r="H4233" t="s">
        <v>318</v>
      </c>
      <c r="I4233" t="s">
        <v>980</v>
      </c>
      <c r="J4233" t="s">
        <v>959</v>
      </c>
      <c r="K4233" s="4">
        <v>46048</v>
      </c>
      <c r="L4233" s="5">
        <v>0.43261574074074072</v>
      </c>
      <c r="M4233" t="s">
        <v>953</v>
      </c>
      <c r="N4233" s="5">
        <v>6.9444444444444444E-5</v>
      </c>
      <c r="O4233" t="s">
        <v>1023</v>
      </c>
      <c r="P4233">
        <v>2.1999999999999999E-2</v>
      </c>
      <c r="Q4233">
        <v>20</v>
      </c>
      <c r="R4233" t="s">
        <v>978</v>
      </c>
      <c r="S4233" t="s">
        <v>966</v>
      </c>
    </row>
    <row r="4234" spans="1:19" x14ac:dyDescent="0.25">
      <c r="A4234" s="54">
        <f>_xlfn.XLOOKUP(B4234,'School Lookup'!D:D,'School Lookup'!F:F,0)</f>
        <v>170692</v>
      </c>
      <c r="B4234" s="54" t="str">
        <f>_xlfn.XLOOKUP(C4234,'School Lookup'!A:A,'School Lookup'!D:D,_xlfn.XLOOKUP(C4234,'School Lookup'!B:B,'School Lookup'!D:D,_xlfn.XLOOKUP(C4234,'School Lookup'!C:C,'School Lookup'!D:D,0)))</f>
        <v>Anthony Bec Cmnty Primary</v>
      </c>
      <c r="C4234" t="s">
        <v>29</v>
      </c>
      <c r="D4234" t="s">
        <v>2505</v>
      </c>
      <c r="E4234" t="s">
        <v>16</v>
      </c>
      <c r="F4234" t="s">
        <v>734</v>
      </c>
      <c r="G4234" t="s">
        <v>229</v>
      </c>
      <c r="H4234" t="s">
        <v>318</v>
      </c>
      <c r="I4234" t="s">
        <v>980</v>
      </c>
      <c r="J4234" t="s">
        <v>959</v>
      </c>
      <c r="K4234" s="4">
        <v>46048</v>
      </c>
      <c r="L4234" s="5">
        <v>0.53656250000000005</v>
      </c>
      <c r="M4234" t="s">
        <v>953</v>
      </c>
      <c r="N4234" s="5">
        <v>5.7870370370370373E-5</v>
      </c>
      <c r="O4234" t="s">
        <v>1023</v>
      </c>
      <c r="P4234">
        <v>2.1999999999999999E-2</v>
      </c>
      <c r="Q4234">
        <v>20</v>
      </c>
      <c r="R4234" t="s">
        <v>978</v>
      </c>
      <c r="S4234" t="s">
        <v>966</v>
      </c>
    </row>
    <row r="4235" spans="1:19" x14ac:dyDescent="0.25">
      <c r="A4235" s="54">
        <f>_xlfn.XLOOKUP(B4235,'School Lookup'!D:D,'School Lookup'!F:F,0)</f>
        <v>170692</v>
      </c>
      <c r="B4235" s="54" t="str">
        <f>_xlfn.XLOOKUP(C4235,'School Lookup'!A:A,'School Lookup'!D:D,_xlfn.XLOOKUP(C4235,'School Lookup'!B:B,'School Lookup'!D:D,_xlfn.XLOOKUP(C4235,'School Lookup'!C:C,'School Lookup'!D:D,0)))</f>
        <v>Anthony Bec Cmnty Primary</v>
      </c>
      <c r="C4235" t="s">
        <v>29</v>
      </c>
      <c r="D4235" t="s">
        <v>2506</v>
      </c>
      <c r="E4235" t="s">
        <v>16</v>
      </c>
      <c r="F4235" t="s">
        <v>734</v>
      </c>
      <c r="G4235" t="s">
        <v>229</v>
      </c>
      <c r="H4235" t="s">
        <v>318</v>
      </c>
      <c r="I4235" t="s">
        <v>980</v>
      </c>
      <c r="J4235" t="s">
        <v>959</v>
      </c>
      <c r="K4235" s="4">
        <v>46048</v>
      </c>
      <c r="L4235" s="5">
        <v>0.46322916666666669</v>
      </c>
      <c r="M4235" t="s">
        <v>953</v>
      </c>
      <c r="N4235" s="5">
        <v>2.5462962962962965E-3</v>
      </c>
      <c r="O4235" t="s">
        <v>960</v>
      </c>
      <c r="P4235">
        <v>3.2000000000000001E-2</v>
      </c>
      <c r="Q4235">
        <v>20</v>
      </c>
      <c r="R4235" t="s">
        <v>965</v>
      </c>
      <c r="S4235" t="s">
        <v>966</v>
      </c>
    </row>
    <row r="4236" spans="1:19" x14ac:dyDescent="0.25">
      <c r="A4236" s="54">
        <f>_xlfn.XLOOKUP(B4236,'School Lookup'!D:D,'School Lookup'!F:F,0)</f>
        <v>231471</v>
      </c>
      <c r="B4236" s="54" t="str">
        <f>_xlfn.XLOOKUP(C4236,'School Lookup'!A:A,'School Lookup'!D:D,_xlfn.XLOOKUP(C4236,'School Lookup'!B:B,'School Lookup'!D:D,_xlfn.XLOOKUP(C4236,'School Lookup'!C:C,'School Lookup'!D:D,0)))</f>
        <v>Leys Junior School</v>
      </c>
      <c r="C4236" t="s">
        <v>19</v>
      </c>
      <c r="D4236" t="s">
        <v>2232</v>
      </c>
      <c r="E4236" t="s">
        <v>16</v>
      </c>
      <c r="F4236" t="s">
        <v>734</v>
      </c>
      <c r="G4236" t="s">
        <v>217</v>
      </c>
      <c r="H4236" t="s">
        <v>842</v>
      </c>
      <c r="I4236" t="s">
        <v>980</v>
      </c>
      <c r="J4236" t="s">
        <v>981</v>
      </c>
      <c r="K4236" s="4">
        <v>46048</v>
      </c>
      <c r="L4236" s="5">
        <v>0.36754629629629632</v>
      </c>
      <c r="M4236" t="s">
        <v>953</v>
      </c>
      <c r="N4236" s="5">
        <v>6.3657407407407413E-4</v>
      </c>
      <c r="O4236" t="s">
        <v>982</v>
      </c>
      <c r="P4236">
        <v>6.7000000000000004E-2</v>
      </c>
      <c r="Q4236">
        <v>20</v>
      </c>
      <c r="R4236" t="s">
        <v>983</v>
      </c>
      <c r="S4236" t="s">
        <v>984</v>
      </c>
    </row>
    <row r="4237" spans="1:19" x14ac:dyDescent="0.25">
      <c r="A4237" s="54">
        <f>_xlfn.XLOOKUP(B4237,'School Lookup'!D:D,'School Lookup'!F:F,0)</f>
        <v>231471</v>
      </c>
      <c r="B4237" s="54" t="str">
        <f>_xlfn.XLOOKUP(C4237,'School Lookup'!A:A,'School Lookup'!D:D,_xlfn.XLOOKUP(C4237,'School Lookup'!B:B,'School Lookup'!D:D,_xlfn.XLOOKUP(C4237,'School Lookup'!C:C,'School Lookup'!D:D,0)))</f>
        <v>Leys Junior School</v>
      </c>
      <c r="C4237" t="s">
        <v>19</v>
      </c>
      <c r="D4237" t="s">
        <v>2507</v>
      </c>
      <c r="E4237" t="s">
        <v>16</v>
      </c>
      <c r="F4237" t="s">
        <v>734</v>
      </c>
      <c r="G4237" t="s">
        <v>217</v>
      </c>
      <c r="H4237" t="s">
        <v>842</v>
      </c>
      <c r="I4237" t="s">
        <v>980</v>
      </c>
      <c r="J4237" t="s">
        <v>981</v>
      </c>
      <c r="K4237" s="4">
        <v>46048</v>
      </c>
      <c r="L4237" s="5">
        <v>0.55675925925925929</v>
      </c>
      <c r="M4237" t="s">
        <v>953</v>
      </c>
      <c r="N4237" s="5">
        <v>1.0995370370370371E-3</v>
      </c>
      <c r="O4237" t="s">
        <v>982</v>
      </c>
      <c r="P4237">
        <v>0.114</v>
      </c>
      <c r="Q4237">
        <v>20</v>
      </c>
      <c r="R4237" t="s">
        <v>998</v>
      </c>
      <c r="S4237" t="s">
        <v>987</v>
      </c>
    </row>
    <row r="4238" spans="1:19" x14ac:dyDescent="0.25">
      <c r="A4238" s="54">
        <f>_xlfn.XLOOKUP(B4238,'School Lookup'!D:D,'School Lookup'!F:F,0)</f>
        <v>231471</v>
      </c>
      <c r="B4238" s="54" t="str">
        <f>_xlfn.XLOOKUP(C4238,'School Lookup'!A:A,'School Lookup'!D:D,_xlfn.XLOOKUP(C4238,'School Lookup'!B:B,'School Lookup'!D:D,_xlfn.XLOOKUP(C4238,'School Lookup'!C:C,'School Lookup'!D:D,0)))</f>
        <v>Leys Junior School</v>
      </c>
      <c r="C4238" t="s">
        <v>19</v>
      </c>
      <c r="D4238" t="s">
        <v>2508</v>
      </c>
      <c r="E4238" t="s">
        <v>16</v>
      </c>
      <c r="F4238" t="s">
        <v>734</v>
      </c>
      <c r="G4238" t="s">
        <v>217</v>
      </c>
      <c r="H4238" t="s">
        <v>842</v>
      </c>
      <c r="I4238" t="s">
        <v>980</v>
      </c>
      <c r="J4238" t="s">
        <v>981</v>
      </c>
      <c r="K4238" s="4">
        <v>46048</v>
      </c>
      <c r="L4238" s="5">
        <v>0.57775462962962965</v>
      </c>
      <c r="M4238" t="s">
        <v>953</v>
      </c>
      <c r="N4238" s="5">
        <v>3.7037037037037035E-4</v>
      </c>
      <c r="O4238" t="s">
        <v>982</v>
      </c>
      <c r="P4238">
        <v>8.3000000000000004E-2</v>
      </c>
      <c r="Q4238">
        <v>20</v>
      </c>
      <c r="R4238" t="s">
        <v>989</v>
      </c>
      <c r="S4238" t="s">
        <v>990</v>
      </c>
    </row>
    <row r="4239" spans="1:19" x14ac:dyDescent="0.25">
      <c r="A4239" s="54">
        <f>_xlfn.XLOOKUP(B4239,'School Lookup'!D:D,'School Lookup'!F:F,0)</f>
        <v>231471</v>
      </c>
      <c r="B4239" s="54" t="str">
        <f>_xlfn.XLOOKUP(C4239,'School Lookup'!A:A,'School Lookup'!D:D,_xlfn.XLOOKUP(C4239,'School Lookup'!B:B,'School Lookup'!D:D,_xlfn.XLOOKUP(C4239,'School Lookup'!C:C,'School Lookup'!D:D,0)))</f>
        <v>Leys Junior School</v>
      </c>
      <c r="C4239" t="s">
        <v>19</v>
      </c>
      <c r="D4239" t="s">
        <v>2509</v>
      </c>
      <c r="E4239" t="s">
        <v>16</v>
      </c>
      <c r="F4239" t="s">
        <v>734</v>
      </c>
      <c r="G4239" t="s">
        <v>217</v>
      </c>
      <c r="H4239" t="s">
        <v>842</v>
      </c>
      <c r="I4239" t="s">
        <v>980</v>
      </c>
      <c r="J4239" t="s">
        <v>981</v>
      </c>
      <c r="K4239" s="4">
        <v>46048</v>
      </c>
      <c r="L4239" s="5">
        <v>0.58305555555555555</v>
      </c>
      <c r="M4239" t="s">
        <v>953</v>
      </c>
      <c r="N4239" s="5">
        <v>7.0601851851851847E-4</v>
      </c>
      <c r="O4239" t="s">
        <v>982</v>
      </c>
      <c r="P4239">
        <v>0.155</v>
      </c>
      <c r="Q4239">
        <v>20</v>
      </c>
      <c r="R4239" t="s">
        <v>989</v>
      </c>
      <c r="S4239" t="s">
        <v>990</v>
      </c>
    </row>
    <row r="4240" spans="1:19" x14ac:dyDescent="0.25">
      <c r="A4240" s="54">
        <f>_xlfn.XLOOKUP(B4240,'School Lookup'!D:D,'School Lookup'!F:F,0)</f>
        <v>231471</v>
      </c>
      <c r="B4240" s="54" t="str">
        <f>_xlfn.XLOOKUP(C4240,'School Lookup'!A:A,'School Lookup'!D:D,_xlfn.XLOOKUP(C4240,'School Lookup'!B:B,'School Lookup'!D:D,_xlfn.XLOOKUP(C4240,'School Lookup'!C:C,'School Lookup'!D:D,0)))</f>
        <v>Leys Junior School</v>
      </c>
      <c r="C4240" t="s">
        <v>19</v>
      </c>
      <c r="D4240" t="s">
        <v>1047</v>
      </c>
      <c r="E4240" t="s">
        <v>16</v>
      </c>
      <c r="F4240" t="s">
        <v>734</v>
      </c>
      <c r="G4240" t="s">
        <v>217</v>
      </c>
      <c r="H4240" t="s">
        <v>842</v>
      </c>
      <c r="I4240" t="s">
        <v>980</v>
      </c>
      <c r="J4240" t="s">
        <v>981</v>
      </c>
      <c r="K4240" s="4">
        <v>46048</v>
      </c>
      <c r="L4240" s="5">
        <v>0.61791666666666667</v>
      </c>
      <c r="M4240" t="s">
        <v>953</v>
      </c>
      <c r="N4240" s="5">
        <v>1.5856481481481481E-3</v>
      </c>
      <c r="O4240" t="s">
        <v>982</v>
      </c>
      <c r="P4240">
        <v>0.16400000000000001</v>
      </c>
      <c r="Q4240">
        <v>20</v>
      </c>
      <c r="R4240" t="s">
        <v>998</v>
      </c>
      <c r="S4240" t="s">
        <v>987</v>
      </c>
    </row>
    <row r="4241" spans="1:19" x14ac:dyDescent="0.25">
      <c r="A4241" s="54">
        <f>_xlfn.XLOOKUP(B4241,'School Lookup'!D:D,'School Lookup'!F:F,0)</f>
        <v>231471</v>
      </c>
      <c r="B4241" s="54" t="str">
        <f>_xlfn.XLOOKUP(C4241,'School Lookup'!A:A,'School Lookup'!D:D,_xlfn.XLOOKUP(C4241,'School Lookup'!B:B,'School Lookup'!D:D,_xlfn.XLOOKUP(C4241,'School Lookup'!C:C,'School Lookup'!D:D,0)))</f>
        <v>Leys Junior School</v>
      </c>
      <c r="C4241" t="s">
        <v>19</v>
      </c>
      <c r="D4241" t="s">
        <v>2510</v>
      </c>
      <c r="E4241" t="s">
        <v>16</v>
      </c>
      <c r="F4241" t="s">
        <v>734</v>
      </c>
      <c r="G4241" t="s">
        <v>217</v>
      </c>
      <c r="H4241" t="s">
        <v>842</v>
      </c>
      <c r="I4241" t="s">
        <v>980</v>
      </c>
      <c r="J4241" t="s">
        <v>981</v>
      </c>
      <c r="K4241" s="4">
        <v>46048</v>
      </c>
      <c r="L4241" s="5">
        <v>0.64986111111111111</v>
      </c>
      <c r="M4241" t="s">
        <v>953</v>
      </c>
      <c r="N4241" s="5">
        <v>7.8703703703703705E-4</v>
      </c>
      <c r="O4241" t="s">
        <v>982</v>
      </c>
      <c r="P4241">
        <v>8.2000000000000003E-2</v>
      </c>
      <c r="Q4241">
        <v>20</v>
      </c>
      <c r="R4241" t="s">
        <v>983</v>
      </c>
      <c r="S4241" t="s">
        <v>984</v>
      </c>
    </row>
    <row r="4242" spans="1:19" x14ac:dyDescent="0.25">
      <c r="A4242" s="54">
        <f>_xlfn.XLOOKUP(B4242,'School Lookup'!D:D,'School Lookup'!F:F,0)</f>
        <v>585323</v>
      </c>
      <c r="B4242" s="54" t="str">
        <f>_xlfn.XLOOKUP(C4242,'School Lookup'!A:A,'School Lookup'!D:D,_xlfn.XLOOKUP(C4242,'School Lookup'!B:B,'School Lookup'!D:D,_xlfn.XLOOKUP(C4242,'School Lookup'!C:C,'School Lookup'!D:D,0)))</f>
        <v>Netherseal St Peters CE Controlled Primary School</v>
      </c>
      <c r="C4242" t="s">
        <v>26</v>
      </c>
      <c r="D4242" t="s">
        <v>1035</v>
      </c>
      <c r="E4242" t="s">
        <v>16</v>
      </c>
      <c r="F4242" t="s">
        <v>734</v>
      </c>
      <c r="G4242" t="s">
        <v>131</v>
      </c>
      <c r="H4242" t="s">
        <v>768</v>
      </c>
      <c r="I4242" t="s">
        <v>980</v>
      </c>
      <c r="J4242" t="s">
        <v>981</v>
      </c>
      <c r="K4242" s="4">
        <v>46048</v>
      </c>
      <c r="L4242" s="5">
        <v>0.40092592592592591</v>
      </c>
      <c r="M4242" t="s">
        <v>953</v>
      </c>
      <c r="N4242" s="5">
        <v>5.9027777777777778E-4</v>
      </c>
      <c r="O4242" t="s">
        <v>982</v>
      </c>
      <c r="P4242">
        <v>6.2E-2</v>
      </c>
      <c r="Q4242">
        <v>20</v>
      </c>
      <c r="R4242" t="s">
        <v>998</v>
      </c>
      <c r="S4242" t="s">
        <v>987</v>
      </c>
    </row>
    <row r="4243" spans="1:19" x14ac:dyDescent="0.25">
      <c r="A4243" s="54">
        <f>_xlfn.XLOOKUP(B4243,'School Lookup'!D:D,'School Lookup'!F:F,0)</f>
        <v>231471</v>
      </c>
      <c r="B4243" s="54" t="str">
        <f>_xlfn.XLOOKUP(C4243,'School Lookup'!A:A,'School Lookup'!D:D,_xlfn.XLOOKUP(C4243,'School Lookup'!B:B,'School Lookup'!D:D,_xlfn.XLOOKUP(C4243,'School Lookup'!C:C,'School Lookup'!D:D,0)))</f>
        <v>Leys Junior School</v>
      </c>
      <c r="C4243" t="s">
        <v>19</v>
      </c>
      <c r="D4243" t="s">
        <v>2416</v>
      </c>
      <c r="E4243" t="s">
        <v>16</v>
      </c>
      <c r="F4243" t="s">
        <v>734</v>
      </c>
      <c r="G4243" t="s">
        <v>217</v>
      </c>
      <c r="H4243" t="s">
        <v>842</v>
      </c>
      <c r="I4243" t="s">
        <v>980</v>
      </c>
      <c r="J4243" t="s">
        <v>959</v>
      </c>
      <c r="K4243" s="4">
        <v>46048</v>
      </c>
      <c r="L4243" s="5">
        <v>0.49380787037037038</v>
      </c>
      <c r="M4243" t="s">
        <v>953</v>
      </c>
      <c r="N4243" s="5">
        <v>1.2152777777777778E-3</v>
      </c>
      <c r="O4243" t="s">
        <v>960</v>
      </c>
      <c r="P4243">
        <v>2.1999999999999999E-2</v>
      </c>
      <c r="Q4243">
        <v>20</v>
      </c>
      <c r="R4243" t="s">
        <v>1187</v>
      </c>
      <c r="S4243" t="s">
        <v>966</v>
      </c>
    </row>
    <row r="4244" spans="1:19" x14ac:dyDescent="0.25">
      <c r="A4244" s="54">
        <f>_xlfn.XLOOKUP(B4244,'School Lookup'!D:D,'School Lookup'!F:F,0)</f>
        <v>231471</v>
      </c>
      <c r="B4244" s="54" t="str">
        <f>_xlfn.XLOOKUP(C4244,'School Lookup'!A:A,'School Lookup'!D:D,_xlfn.XLOOKUP(C4244,'School Lookup'!B:B,'School Lookup'!D:D,_xlfn.XLOOKUP(C4244,'School Lookup'!C:C,'School Lookup'!D:D,0)))</f>
        <v>Leys Junior School</v>
      </c>
      <c r="C4244" t="s">
        <v>19</v>
      </c>
      <c r="D4244" t="s">
        <v>2097</v>
      </c>
      <c r="E4244" t="s">
        <v>16</v>
      </c>
      <c r="F4244" t="s">
        <v>734</v>
      </c>
      <c r="G4244" t="s">
        <v>217</v>
      </c>
      <c r="H4244" t="s">
        <v>842</v>
      </c>
      <c r="I4244" t="s">
        <v>980</v>
      </c>
      <c r="J4244" t="s">
        <v>959</v>
      </c>
      <c r="K4244" s="4">
        <v>46048</v>
      </c>
      <c r="L4244" s="5">
        <v>0.61531250000000004</v>
      </c>
      <c r="M4244" t="s">
        <v>953</v>
      </c>
      <c r="N4244" s="5">
        <v>1.9907407407407408E-3</v>
      </c>
      <c r="O4244" t="s">
        <v>960</v>
      </c>
      <c r="P4244">
        <v>2.5000000000000001E-2</v>
      </c>
      <c r="Q4244">
        <v>20</v>
      </c>
      <c r="R4244" t="s">
        <v>1071</v>
      </c>
      <c r="S4244" t="s">
        <v>966</v>
      </c>
    </row>
    <row r="4245" spans="1:19" x14ac:dyDescent="0.25">
      <c r="A4245" s="54">
        <f>_xlfn.XLOOKUP(B4245,'School Lookup'!D:D,'School Lookup'!F:F,0)</f>
        <v>856243</v>
      </c>
      <c r="B4245" s="54" t="str">
        <f>_xlfn.XLOOKUP(C4245,'School Lookup'!A:A,'School Lookup'!D:D,_xlfn.XLOOKUP(C4245,'School Lookup'!B:B,'School Lookup'!D:D,_xlfn.XLOOKUP(C4245,'School Lookup'!C:C,'School Lookup'!D:D,0)))</f>
        <v>Elton Primary School</v>
      </c>
      <c r="C4245" t="s">
        <v>331</v>
      </c>
      <c r="D4245" t="s">
        <v>1157</v>
      </c>
      <c r="E4245" t="s">
        <v>16</v>
      </c>
      <c r="F4245" t="s">
        <v>734</v>
      </c>
      <c r="G4245" t="s">
        <v>332</v>
      </c>
      <c r="H4245" t="s">
        <v>877</v>
      </c>
      <c r="I4245" t="s">
        <v>958</v>
      </c>
      <c r="J4245" t="s">
        <v>959</v>
      </c>
      <c r="K4245" s="4">
        <v>46048</v>
      </c>
      <c r="L4245" s="5">
        <v>0.54223379629629631</v>
      </c>
      <c r="M4245" t="s">
        <v>953</v>
      </c>
      <c r="N4245" s="5">
        <v>4.9768518518518521E-4</v>
      </c>
      <c r="O4245" t="s">
        <v>960</v>
      </c>
      <c r="P4245">
        <v>0</v>
      </c>
      <c r="Q4245">
        <v>20</v>
      </c>
      <c r="R4245" t="s">
        <v>1151</v>
      </c>
      <c r="S4245" t="s">
        <v>966</v>
      </c>
    </row>
    <row r="4246" spans="1:19" x14ac:dyDescent="0.25">
      <c r="A4246" s="54">
        <f>_xlfn.XLOOKUP(B4246,'School Lookup'!D:D,'School Lookup'!F:F,0)</f>
        <v>856243</v>
      </c>
      <c r="B4246" s="54" t="str">
        <f>_xlfn.XLOOKUP(C4246,'School Lookup'!A:A,'School Lookup'!D:D,_xlfn.XLOOKUP(C4246,'School Lookup'!B:B,'School Lookup'!D:D,_xlfn.XLOOKUP(C4246,'School Lookup'!C:C,'School Lookup'!D:D,0)))</f>
        <v>Elton Primary School</v>
      </c>
      <c r="C4246" t="s">
        <v>331</v>
      </c>
      <c r="D4246" t="s">
        <v>1741</v>
      </c>
      <c r="E4246" t="s">
        <v>16</v>
      </c>
      <c r="F4246" t="s">
        <v>734</v>
      </c>
      <c r="G4246" t="s">
        <v>332</v>
      </c>
      <c r="H4246" t="s">
        <v>877</v>
      </c>
      <c r="I4246" t="s">
        <v>958</v>
      </c>
      <c r="J4246" t="s">
        <v>981</v>
      </c>
      <c r="K4246" s="4">
        <v>46048</v>
      </c>
      <c r="L4246" s="5">
        <v>0.58783564814814815</v>
      </c>
      <c r="M4246" t="s">
        <v>953</v>
      </c>
      <c r="N4246" s="5">
        <v>3.4722222222222224E-4</v>
      </c>
      <c r="O4246" t="s">
        <v>982</v>
      </c>
      <c r="P4246">
        <v>0</v>
      </c>
      <c r="Q4246">
        <v>20</v>
      </c>
      <c r="R4246" t="s">
        <v>998</v>
      </c>
      <c r="S4246" t="s">
        <v>987</v>
      </c>
    </row>
    <row r="4247" spans="1:19" x14ac:dyDescent="0.25">
      <c r="A4247" s="54">
        <f>_xlfn.XLOOKUP(B4247,'School Lookup'!D:D,'School Lookup'!F:F,0)</f>
        <v>585323</v>
      </c>
      <c r="B4247" s="54" t="str">
        <f>_xlfn.XLOOKUP(C4247,'School Lookup'!A:A,'School Lookup'!D:D,_xlfn.XLOOKUP(C4247,'School Lookup'!B:B,'School Lookup'!D:D,_xlfn.XLOOKUP(C4247,'School Lookup'!C:C,'School Lookup'!D:D,0)))</f>
        <v>Netherseal St Peters CE Controlled Primary School</v>
      </c>
      <c r="C4247" t="s">
        <v>26</v>
      </c>
      <c r="D4247" t="s">
        <v>2511</v>
      </c>
      <c r="E4247" t="s">
        <v>16</v>
      </c>
      <c r="F4247" t="s">
        <v>734</v>
      </c>
      <c r="G4247" t="s">
        <v>131</v>
      </c>
      <c r="H4247" t="s">
        <v>768</v>
      </c>
      <c r="I4247" t="s">
        <v>980</v>
      </c>
      <c r="J4247" t="s">
        <v>959</v>
      </c>
      <c r="K4247" s="4">
        <v>46048</v>
      </c>
      <c r="L4247" s="5">
        <v>0.4029861111111111</v>
      </c>
      <c r="M4247" t="s">
        <v>953</v>
      </c>
      <c r="N4247" s="5">
        <v>4.5138888888888887E-4</v>
      </c>
      <c r="O4247" t="s">
        <v>1023</v>
      </c>
      <c r="P4247">
        <v>2.1999999999999999E-2</v>
      </c>
      <c r="Q4247">
        <v>20</v>
      </c>
      <c r="R4247" t="s">
        <v>978</v>
      </c>
      <c r="S4247" t="s">
        <v>966</v>
      </c>
    </row>
    <row r="4248" spans="1:19" x14ac:dyDescent="0.25">
      <c r="A4248" s="54">
        <f>_xlfn.XLOOKUP(B4248,'School Lookup'!D:D,'School Lookup'!F:F,0)</f>
        <v>682471</v>
      </c>
      <c r="B4248" s="54" t="str">
        <f>_xlfn.XLOOKUP(C4248,'School Lookup'!A:A,'School Lookup'!D:D,_xlfn.XLOOKUP(C4248,'School Lookup'!B:B,'School Lookup'!D:D,_xlfn.XLOOKUP(C4248,'School Lookup'!C:C,'School Lookup'!D:D,0)))</f>
        <v>Ridgeway Primary School</v>
      </c>
      <c r="C4248" t="s">
        <v>334</v>
      </c>
      <c r="D4248" t="s">
        <v>2512</v>
      </c>
      <c r="E4248" t="s">
        <v>16</v>
      </c>
      <c r="F4248" t="s">
        <v>734</v>
      </c>
      <c r="G4248" t="s">
        <v>328</v>
      </c>
      <c r="H4248" t="s">
        <v>885</v>
      </c>
      <c r="I4248" t="s">
        <v>958</v>
      </c>
      <c r="J4248" t="s">
        <v>959</v>
      </c>
      <c r="K4248" s="4">
        <v>46048</v>
      </c>
      <c r="L4248" s="5">
        <v>0.42908564814814815</v>
      </c>
      <c r="M4248" t="s">
        <v>953</v>
      </c>
      <c r="N4248" s="5">
        <v>1.0879629629629629E-3</v>
      </c>
      <c r="O4248" t="s">
        <v>960</v>
      </c>
      <c r="P4248">
        <v>0</v>
      </c>
      <c r="Q4248">
        <v>20</v>
      </c>
      <c r="R4248" t="s">
        <v>1627</v>
      </c>
      <c r="S4248" t="s">
        <v>966</v>
      </c>
    </row>
    <row r="4249" spans="1:19" x14ac:dyDescent="0.25">
      <c r="A4249" s="54">
        <f>_xlfn.XLOOKUP(B4249,'School Lookup'!D:D,'School Lookup'!F:F,0)</f>
        <v>682471</v>
      </c>
      <c r="B4249" s="54" t="str">
        <f>_xlfn.XLOOKUP(C4249,'School Lookup'!A:A,'School Lookup'!D:D,_xlfn.XLOOKUP(C4249,'School Lookup'!B:B,'School Lookup'!D:D,_xlfn.XLOOKUP(C4249,'School Lookup'!C:C,'School Lookup'!D:D,0)))</f>
        <v>Ridgeway Primary School</v>
      </c>
      <c r="C4249" t="s">
        <v>334</v>
      </c>
      <c r="D4249" t="s">
        <v>1154</v>
      </c>
      <c r="E4249" t="s">
        <v>16</v>
      </c>
      <c r="F4249" t="s">
        <v>734</v>
      </c>
      <c r="G4249" t="s">
        <v>328</v>
      </c>
      <c r="H4249" t="s">
        <v>885</v>
      </c>
      <c r="I4249" t="s">
        <v>958</v>
      </c>
      <c r="J4249" t="s">
        <v>981</v>
      </c>
      <c r="K4249" s="4">
        <v>46048</v>
      </c>
      <c r="L4249" s="5">
        <v>0.65565972222222224</v>
      </c>
      <c r="M4249" t="s">
        <v>953</v>
      </c>
      <c r="N4249" s="5">
        <v>6.5972222222222224E-4</v>
      </c>
      <c r="O4249" t="s">
        <v>982</v>
      </c>
      <c r="P4249">
        <v>0</v>
      </c>
      <c r="Q4249">
        <v>20</v>
      </c>
      <c r="R4249" t="s">
        <v>1006</v>
      </c>
      <c r="S4249" t="s">
        <v>994</v>
      </c>
    </row>
    <row r="4250" spans="1:19" x14ac:dyDescent="0.25">
      <c r="A4250" s="54">
        <f>_xlfn.XLOOKUP(B4250,'School Lookup'!D:D,'School Lookup'!F:F,0)</f>
        <v>682471</v>
      </c>
      <c r="B4250" s="54" t="str">
        <f>_xlfn.XLOOKUP(C4250,'School Lookup'!A:A,'School Lookup'!D:D,_xlfn.XLOOKUP(C4250,'School Lookup'!B:B,'School Lookup'!D:D,_xlfn.XLOOKUP(C4250,'School Lookup'!C:C,'School Lookup'!D:D,0)))</f>
        <v>Ridgeway Primary School</v>
      </c>
      <c r="C4250" t="s">
        <v>334</v>
      </c>
      <c r="D4250" t="s">
        <v>1062</v>
      </c>
      <c r="E4250" t="s">
        <v>16</v>
      </c>
      <c r="F4250" t="s">
        <v>734</v>
      </c>
      <c r="G4250" t="s">
        <v>328</v>
      </c>
      <c r="H4250" t="s">
        <v>885</v>
      </c>
      <c r="I4250" t="s">
        <v>958</v>
      </c>
      <c r="J4250" t="s">
        <v>981</v>
      </c>
      <c r="K4250" s="4">
        <v>46048</v>
      </c>
      <c r="L4250" s="5">
        <v>0.40638888888888891</v>
      </c>
      <c r="M4250" t="s">
        <v>953</v>
      </c>
      <c r="N4250" s="5">
        <v>1.0416666666666667E-4</v>
      </c>
      <c r="O4250" t="s">
        <v>982</v>
      </c>
      <c r="P4250">
        <v>0</v>
      </c>
      <c r="Q4250">
        <v>20</v>
      </c>
      <c r="R4250" t="s">
        <v>998</v>
      </c>
      <c r="S4250" t="s">
        <v>987</v>
      </c>
    </row>
    <row r="4251" spans="1:19" x14ac:dyDescent="0.25">
      <c r="A4251" s="54">
        <f>_xlfn.XLOOKUP(B4251,'School Lookup'!D:D,'School Lookup'!F:F,0)</f>
        <v>682471</v>
      </c>
      <c r="B4251" s="54" t="str">
        <f>_xlfn.XLOOKUP(C4251,'School Lookup'!A:A,'School Lookup'!D:D,_xlfn.XLOOKUP(C4251,'School Lookup'!B:B,'School Lookup'!D:D,_xlfn.XLOOKUP(C4251,'School Lookup'!C:C,'School Lookup'!D:D,0)))</f>
        <v>Ridgeway Primary School</v>
      </c>
      <c r="C4251" t="s">
        <v>334</v>
      </c>
      <c r="D4251" t="s">
        <v>1062</v>
      </c>
      <c r="E4251" t="s">
        <v>16</v>
      </c>
      <c r="F4251" t="s">
        <v>734</v>
      </c>
      <c r="G4251" t="s">
        <v>328</v>
      </c>
      <c r="H4251" t="s">
        <v>885</v>
      </c>
      <c r="I4251" t="s">
        <v>958</v>
      </c>
      <c r="J4251" t="s">
        <v>981</v>
      </c>
      <c r="K4251" s="4">
        <v>46048</v>
      </c>
      <c r="L4251" s="5">
        <v>0.43950231481481483</v>
      </c>
      <c r="M4251" t="s">
        <v>953</v>
      </c>
      <c r="N4251" s="5">
        <v>2.4305555555555555E-4</v>
      </c>
      <c r="O4251" t="s">
        <v>982</v>
      </c>
      <c r="P4251">
        <v>0</v>
      </c>
      <c r="Q4251">
        <v>20</v>
      </c>
      <c r="R4251" t="s">
        <v>998</v>
      </c>
      <c r="S4251" t="s">
        <v>987</v>
      </c>
    </row>
    <row r="4252" spans="1:19" x14ac:dyDescent="0.25">
      <c r="A4252" s="54">
        <f>_xlfn.XLOOKUP(B4252,'School Lookup'!D:D,'School Lookup'!F:F,0)</f>
        <v>682471</v>
      </c>
      <c r="B4252" s="54" t="str">
        <f>_xlfn.XLOOKUP(C4252,'School Lookup'!A:A,'School Lookup'!D:D,_xlfn.XLOOKUP(C4252,'School Lookup'!B:B,'School Lookup'!D:D,_xlfn.XLOOKUP(C4252,'School Lookup'!C:C,'School Lookup'!D:D,0)))</f>
        <v>Ridgeway Primary School</v>
      </c>
      <c r="C4252" t="s">
        <v>334</v>
      </c>
      <c r="D4252" t="s">
        <v>2513</v>
      </c>
      <c r="E4252" t="s">
        <v>16</v>
      </c>
      <c r="F4252" t="s">
        <v>734</v>
      </c>
      <c r="G4252" t="s">
        <v>328</v>
      </c>
      <c r="H4252" t="s">
        <v>885</v>
      </c>
      <c r="I4252" t="s">
        <v>958</v>
      </c>
      <c r="J4252" t="s">
        <v>981</v>
      </c>
      <c r="K4252" s="4">
        <v>46048</v>
      </c>
      <c r="L4252" s="5">
        <v>0.45504629629629628</v>
      </c>
      <c r="M4252" t="s">
        <v>953</v>
      </c>
      <c r="N4252" s="5">
        <v>3.3564814814814812E-4</v>
      </c>
      <c r="O4252" t="s">
        <v>982</v>
      </c>
      <c r="P4252">
        <v>0</v>
      </c>
      <c r="Q4252">
        <v>20</v>
      </c>
      <c r="R4252" t="s">
        <v>1074</v>
      </c>
      <c r="S4252" t="s">
        <v>990</v>
      </c>
    </row>
    <row r="4253" spans="1:19" x14ac:dyDescent="0.25">
      <c r="A4253" s="54">
        <f>_xlfn.XLOOKUP(B4253,'School Lookup'!D:D,'School Lookup'!F:F,0)</f>
        <v>856243</v>
      </c>
      <c r="B4253" s="54" t="str">
        <f>_xlfn.XLOOKUP(C4253,'School Lookup'!A:A,'School Lookup'!D:D,_xlfn.XLOOKUP(C4253,'School Lookup'!B:B,'School Lookup'!D:D,_xlfn.XLOOKUP(C4253,'School Lookup'!C:C,'School Lookup'!D:D,0)))</f>
        <v>Elton Primary School</v>
      </c>
      <c r="C4253" t="s">
        <v>331</v>
      </c>
      <c r="D4253" t="s">
        <v>1052</v>
      </c>
      <c r="E4253" t="s">
        <v>16</v>
      </c>
      <c r="F4253" t="s">
        <v>734</v>
      </c>
      <c r="G4253" t="s">
        <v>332</v>
      </c>
      <c r="H4253" t="s">
        <v>877</v>
      </c>
      <c r="I4253" t="s">
        <v>958</v>
      </c>
      <c r="J4253" t="s">
        <v>959</v>
      </c>
      <c r="K4253" s="4">
        <v>46048</v>
      </c>
      <c r="L4253" s="5">
        <v>0.40802083333333333</v>
      </c>
      <c r="M4253" t="s">
        <v>953</v>
      </c>
      <c r="N4253" s="5">
        <v>2.7777777777777778E-4</v>
      </c>
      <c r="O4253" t="s">
        <v>960</v>
      </c>
      <c r="P4253">
        <v>0</v>
      </c>
      <c r="Q4253">
        <v>20</v>
      </c>
      <c r="R4253" t="s">
        <v>1053</v>
      </c>
      <c r="S4253" t="s">
        <v>966</v>
      </c>
    </row>
    <row r="4254" spans="1:19" x14ac:dyDescent="0.25">
      <c r="A4254" s="54">
        <f>_xlfn.XLOOKUP(B4254,'School Lookup'!D:D,'School Lookup'!F:F,0)</f>
        <v>856243</v>
      </c>
      <c r="B4254" s="54" t="str">
        <f>_xlfn.XLOOKUP(C4254,'School Lookup'!A:A,'School Lookup'!D:D,_xlfn.XLOOKUP(C4254,'School Lookup'!B:B,'School Lookup'!D:D,_xlfn.XLOOKUP(C4254,'School Lookup'!C:C,'School Lookup'!D:D,0)))</f>
        <v>Elton Primary School</v>
      </c>
      <c r="C4254" t="s">
        <v>331</v>
      </c>
      <c r="D4254" t="s">
        <v>34</v>
      </c>
      <c r="E4254" t="s">
        <v>16</v>
      </c>
      <c r="F4254" t="s">
        <v>734</v>
      </c>
      <c r="G4254" t="s">
        <v>332</v>
      </c>
      <c r="H4254" t="s">
        <v>877</v>
      </c>
      <c r="I4254" t="s">
        <v>958</v>
      </c>
      <c r="J4254" t="s">
        <v>959</v>
      </c>
      <c r="K4254" s="4">
        <v>46048</v>
      </c>
      <c r="L4254" s="5">
        <v>0.51449074074074075</v>
      </c>
      <c r="M4254" t="s">
        <v>953</v>
      </c>
      <c r="N4254" s="5">
        <v>4.9768518518518521E-4</v>
      </c>
      <c r="O4254" t="s">
        <v>960</v>
      </c>
      <c r="P4254">
        <v>0</v>
      </c>
      <c r="Q4254">
        <v>20</v>
      </c>
      <c r="R4254" t="s">
        <v>1589</v>
      </c>
      <c r="S4254" t="s">
        <v>966</v>
      </c>
    </row>
    <row r="4255" spans="1:19" x14ac:dyDescent="0.25">
      <c r="A4255" s="54">
        <f>_xlfn.XLOOKUP(B4255,'School Lookup'!D:D,'School Lookup'!F:F,0)</f>
        <v>823392</v>
      </c>
      <c r="B4255" s="54" t="str">
        <f>_xlfn.XLOOKUP(C4255,'School Lookup'!A:A,'School Lookup'!D:D,_xlfn.XLOOKUP(C4255,'School Lookup'!B:B,'School Lookup'!D:D,_xlfn.XLOOKUP(C4255,'School Lookup'!C:C,'School Lookup'!D:D,0)))</f>
        <v>Fitz Herbert C of E VA Primary School</v>
      </c>
      <c r="C4255" t="s">
        <v>31</v>
      </c>
      <c r="D4255" t="s">
        <v>1095</v>
      </c>
      <c r="E4255" t="s">
        <v>16</v>
      </c>
      <c r="F4255" t="s">
        <v>734</v>
      </c>
      <c r="G4255" t="s">
        <v>134</v>
      </c>
      <c r="H4255" t="s">
        <v>347</v>
      </c>
      <c r="I4255" t="s">
        <v>958</v>
      </c>
      <c r="J4255" t="s">
        <v>959</v>
      </c>
      <c r="K4255" s="4">
        <v>46048</v>
      </c>
      <c r="L4255" s="5">
        <v>0.46096064814814813</v>
      </c>
      <c r="M4255" t="s">
        <v>953</v>
      </c>
      <c r="N4255" s="5">
        <v>4.7453703703703703E-3</v>
      </c>
      <c r="O4255" t="s">
        <v>1023</v>
      </c>
      <c r="P4255">
        <v>0</v>
      </c>
      <c r="Q4255">
        <v>20</v>
      </c>
      <c r="R4255" t="s">
        <v>1096</v>
      </c>
      <c r="S4255" t="s">
        <v>966</v>
      </c>
    </row>
    <row r="4256" spans="1:19" x14ac:dyDescent="0.25">
      <c r="A4256" s="54">
        <f>_xlfn.XLOOKUP(B4256,'School Lookup'!D:D,'School Lookup'!F:F,0)</f>
        <v>823392</v>
      </c>
      <c r="B4256" s="54" t="str">
        <f>_xlfn.XLOOKUP(C4256,'School Lookup'!A:A,'School Lookup'!D:D,_xlfn.XLOOKUP(C4256,'School Lookup'!B:B,'School Lookup'!D:D,_xlfn.XLOOKUP(C4256,'School Lookup'!C:C,'School Lookup'!D:D,0)))</f>
        <v>Fitz Herbert C of E VA Primary School</v>
      </c>
      <c r="C4256" t="s">
        <v>31</v>
      </c>
      <c r="D4256" t="s">
        <v>1095</v>
      </c>
      <c r="E4256" t="s">
        <v>16</v>
      </c>
      <c r="F4256" t="s">
        <v>734</v>
      </c>
      <c r="G4256" t="s">
        <v>134</v>
      </c>
      <c r="H4256" t="s">
        <v>347</v>
      </c>
      <c r="I4256" t="s">
        <v>958</v>
      </c>
      <c r="J4256" t="s">
        <v>959</v>
      </c>
      <c r="K4256" s="4">
        <v>46048</v>
      </c>
      <c r="L4256" s="5">
        <v>0.47743055555555558</v>
      </c>
      <c r="M4256" t="s">
        <v>953</v>
      </c>
      <c r="N4256" s="5">
        <v>1.0416666666666667E-4</v>
      </c>
      <c r="O4256" t="s">
        <v>1023</v>
      </c>
      <c r="P4256">
        <v>0</v>
      </c>
      <c r="Q4256">
        <v>20</v>
      </c>
      <c r="R4256" t="s">
        <v>1096</v>
      </c>
      <c r="S4256" t="s">
        <v>966</v>
      </c>
    </row>
    <row r="4257" spans="1:19" x14ac:dyDescent="0.25">
      <c r="A4257" s="54">
        <f>_xlfn.XLOOKUP(B4257,'School Lookup'!D:D,'School Lookup'!F:F,0)</f>
        <v>823392</v>
      </c>
      <c r="B4257" s="54" t="str">
        <f>_xlfn.XLOOKUP(C4257,'School Lookup'!A:A,'School Lookup'!D:D,_xlfn.XLOOKUP(C4257,'School Lookup'!B:B,'School Lookup'!D:D,_xlfn.XLOOKUP(C4257,'School Lookup'!C:C,'School Lookup'!D:D,0)))</f>
        <v>Fitz Herbert C of E VA Primary School</v>
      </c>
      <c r="C4257" t="s">
        <v>31</v>
      </c>
      <c r="D4257" t="s">
        <v>1095</v>
      </c>
      <c r="E4257" t="s">
        <v>16</v>
      </c>
      <c r="F4257" t="s">
        <v>734</v>
      </c>
      <c r="G4257" t="s">
        <v>134</v>
      </c>
      <c r="H4257" t="s">
        <v>347</v>
      </c>
      <c r="I4257" t="s">
        <v>958</v>
      </c>
      <c r="J4257" t="s">
        <v>959</v>
      </c>
      <c r="K4257" s="4">
        <v>46048</v>
      </c>
      <c r="L4257" s="5">
        <v>0.50804398148148144</v>
      </c>
      <c r="M4257" t="s">
        <v>953</v>
      </c>
      <c r="N4257" s="5">
        <v>2.0254629629629629E-3</v>
      </c>
      <c r="O4257" t="s">
        <v>1023</v>
      </c>
      <c r="P4257">
        <v>0</v>
      </c>
      <c r="Q4257">
        <v>20</v>
      </c>
      <c r="R4257" t="s">
        <v>1096</v>
      </c>
      <c r="S4257" t="s">
        <v>966</v>
      </c>
    </row>
    <row r="4258" spans="1:19" x14ac:dyDescent="0.25">
      <c r="A4258" s="54">
        <f>_xlfn.XLOOKUP(B4258,'School Lookup'!D:D,'School Lookup'!F:F,0)</f>
        <v>823392</v>
      </c>
      <c r="B4258" s="54" t="str">
        <f>_xlfn.XLOOKUP(C4258,'School Lookup'!A:A,'School Lookup'!D:D,_xlfn.XLOOKUP(C4258,'School Lookup'!B:B,'School Lookup'!D:D,_xlfn.XLOOKUP(C4258,'School Lookup'!C:C,'School Lookup'!D:D,0)))</f>
        <v>Fitz Herbert C of E VA Primary School</v>
      </c>
      <c r="C4258" t="s">
        <v>31</v>
      </c>
      <c r="D4258" t="s">
        <v>1066</v>
      </c>
      <c r="E4258" t="s">
        <v>16</v>
      </c>
      <c r="F4258" t="s">
        <v>734</v>
      </c>
      <c r="G4258" t="s">
        <v>134</v>
      </c>
      <c r="H4258" t="s">
        <v>347</v>
      </c>
      <c r="I4258" t="s">
        <v>958</v>
      </c>
      <c r="J4258" t="s">
        <v>959</v>
      </c>
      <c r="K4258" s="4">
        <v>46048</v>
      </c>
      <c r="L4258" s="5">
        <v>0.32726851851851851</v>
      </c>
      <c r="M4258" t="s">
        <v>953</v>
      </c>
      <c r="N4258" s="5">
        <v>1.9675925925925926E-4</v>
      </c>
      <c r="O4258" t="s">
        <v>960</v>
      </c>
      <c r="P4258">
        <v>0</v>
      </c>
      <c r="Q4258">
        <v>20</v>
      </c>
      <c r="R4258" t="s">
        <v>974</v>
      </c>
      <c r="S4258" t="s">
        <v>955</v>
      </c>
    </row>
    <row r="4259" spans="1:19" x14ac:dyDescent="0.25">
      <c r="A4259" s="54">
        <f>_xlfn.XLOOKUP(B4259,'School Lookup'!D:D,'School Lookup'!F:F,0)</f>
        <v>823392</v>
      </c>
      <c r="B4259" s="54" t="str">
        <f>_xlfn.XLOOKUP(C4259,'School Lookup'!A:A,'School Lookup'!D:D,_xlfn.XLOOKUP(C4259,'School Lookup'!B:B,'School Lookup'!D:D,_xlfn.XLOOKUP(C4259,'School Lookup'!C:C,'School Lookup'!D:D,0)))</f>
        <v>Fitz Herbert C of E VA Primary School</v>
      </c>
      <c r="C4259" t="s">
        <v>31</v>
      </c>
      <c r="D4259" t="s">
        <v>1066</v>
      </c>
      <c r="E4259" t="s">
        <v>16</v>
      </c>
      <c r="F4259" t="s">
        <v>734</v>
      </c>
      <c r="G4259" t="s">
        <v>134</v>
      </c>
      <c r="H4259" t="s">
        <v>347</v>
      </c>
      <c r="I4259" t="s">
        <v>958</v>
      </c>
      <c r="J4259" t="s">
        <v>959</v>
      </c>
      <c r="K4259" s="4">
        <v>46048</v>
      </c>
      <c r="L4259" s="5">
        <v>0.4611689814814815</v>
      </c>
      <c r="M4259" t="s">
        <v>953</v>
      </c>
      <c r="N4259" s="5">
        <v>1.4351851851851852E-3</v>
      </c>
      <c r="O4259" t="s">
        <v>960</v>
      </c>
      <c r="P4259">
        <v>0</v>
      </c>
      <c r="Q4259">
        <v>20</v>
      </c>
      <c r="R4259" t="s">
        <v>974</v>
      </c>
      <c r="S4259" t="s">
        <v>955</v>
      </c>
    </row>
    <row r="4260" spans="1:19" x14ac:dyDescent="0.25">
      <c r="A4260" s="54">
        <f>_xlfn.XLOOKUP(B4260,'School Lookup'!D:D,'School Lookup'!F:F,0)</f>
        <v>823392</v>
      </c>
      <c r="B4260" s="54" t="str">
        <f>_xlfn.XLOOKUP(C4260,'School Lookup'!A:A,'School Lookup'!D:D,_xlfn.XLOOKUP(C4260,'School Lookup'!B:B,'School Lookup'!D:D,_xlfn.XLOOKUP(C4260,'School Lookup'!C:C,'School Lookup'!D:D,0)))</f>
        <v>Fitz Herbert C of E VA Primary School</v>
      </c>
      <c r="C4260" t="s">
        <v>31</v>
      </c>
      <c r="D4260">
        <v>619</v>
      </c>
      <c r="E4260" t="s">
        <v>16</v>
      </c>
      <c r="F4260" t="s">
        <v>734</v>
      </c>
      <c r="G4260" t="s">
        <v>134</v>
      </c>
      <c r="H4260" t="s">
        <v>347</v>
      </c>
      <c r="I4260" t="s">
        <v>958</v>
      </c>
      <c r="J4260" t="s">
        <v>959</v>
      </c>
      <c r="K4260" s="4">
        <v>46048</v>
      </c>
      <c r="L4260" s="5">
        <v>0.4611689814814815</v>
      </c>
      <c r="M4260" t="s">
        <v>953</v>
      </c>
      <c r="N4260" s="5">
        <v>1.4351851851851852E-3</v>
      </c>
      <c r="O4260" t="s">
        <v>960</v>
      </c>
      <c r="P4260">
        <v>0</v>
      </c>
      <c r="Q4260">
        <v>20</v>
      </c>
      <c r="R4260" t="s">
        <v>975</v>
      </c>
      <c r="S4260" t="s">
        <v>976</v>
      </c>
    </row>
    <row r="4261" spans="1:19" x14ac:dyDescent="0.25">
      <c r="A4261" s="54">
        <f>_xlfn.XLOOKUP(B4261,'School Lookup'!D:D,'School Lookup'!F:F,0)</f>
        <v>823392</v>
      </c>
      <c r="B4261" s="54" t="str">
        <f>_xlfn.XLOOKUP(C4261,'School Lookup'!A:A,'School Lookup'!D:D,_xlfn.XLOOKUP(C4261,'School Lookup'!B:B,'School Lookup'!D:D,_xlfn.XLOOKUP(C4261,'School Lookup'!C:C,'School Lookup'!D:D,0)))</f>
        <v>Fitz Herbert C of E VA Primary School</v>
      </c>
      <c r="C4261" t="s">
        <v>31</v>
      </c>
      <c r="D4261" t="s">
        <v>1066</v>
      </c>
      <c r="E4261" t="s">
        <v>16</v>
      </c>
      <c r="F4261" t="s">
        <v>734</v>
      </c>
      <c r="G4261" t="s">
        <v>134</v>
      </c>
      <c r="H4261" t="s">
        <v>347</v>
      </c>
      <c r="I4261" t="s">
        <v>958</v>
      </c>
      <c r="J4261" t="s">
        <v>959</v>
      </c>
      <c r="K4261" s="4">
        <v>46048</v>
      </c>
      <c r="L4261" s="5">
        <v>0.47461805555555553</v>
      </c>
      <c r="M4261" t="s">
        <v>953</v>
      </c>
      <c r="N4261" s="5">
        <v>5.6712962962962967E-4</v>
      </c>
      <c r="O4261" t="s">
        <v>960</v>
      </c>
      <c r="P4261">
        <v>0</v>
      </c>
      <c r="Q4261">
        <v>20</v>
      </c>
      <c r="R4261" t="s">
        <v>974</v>
      </c>
      <c r="S4261" t="s">
        <v>955</v>
      </c>
    </row>
    <row r="4262" spans="1:19" x14ac:dyDescent="0.25">
      <c r="A4262" s="54">
        <f>_xlfn.XLOOKUP(B4262,'School Lookup'!D:D,'School Lookup'!F:F,0)</f>
        <v>823392</v>
      </c>
      <c r="B4262" s="54" t="str">
        <f>_xlfn.XLOOKUP(C4262,'School Lookup'!A:A,'School Lookup'!D:D,_xlfn.XLOOKUP(C4262,'School Lookup'!B:B,'School Lookup'!D:D,_xlfn.XLOOKUP(C4262,'School Lookup'!C:C,'School Lookup'!D:D,0)))</f>
        <v>Fitz Herbert C of E VA Primary School</v>
      </c>
      <c r="C4262" t="s">
        <v>31</v>
      </c>
      <c r="D4262">
        <v>619</v>
      </c>
      <c r="E4262" t="s">
        <v>16</v>
      </c>
      <c r="F4262" t="s">
        <v>734</v>
      </c>
      <c r="G4262" t="s">
        <v>134</v>
      </c>
      <c r="H4262" t="s">
        <v>347</v>
      </c>
      <c r="I4262" t="s">
        <v>958</v>
      </c>
      <c r="J4262" t="s">
        <v>959</v>
      </c>
      <c r="K4262" s="4">
        <v>46048</v>
      </c>
      <c r="L4262" s="5">
        <v>0.47461805555555553</v>
      </c>
      <c r="M4262" t="s">
        <v>953</v>
      </c>
      <c r="N4262" s="5">
        <v>5.6712962962962967E-4</v>
      </c>
      <c r="O4262" t="s">
        <v>960</v>
      </c>
      <c r="P4262">
        <v>0</v>
      </c>
      <c r="Q4262">
        <v>20</v>
      </c>
      <c r="R4262" t="s">
        <v>975</v>
      </c>
      <c r="S4262" t="s">
        <v>976</v>
      </c>
    </row>
    <row r="4263" spans="1:19" x14ac:dyDescent="0.25">
      <c r="A4263" s="54">
        <f>_xlfn.XLOOKUP(B4263,'School Lookup'!D:D,'School Lookup'!F:F,0)</f>
        <v>823392</v>
      </c>
      <c r="B4263" s="54" t="str">
        <f>_xlfn.XLOOKUP(C4263,'School Lookup'!A:A,'School Lookup'!D:D,_xlfn.XLOOKUP(C4263,'School Lookup'!B:B,'School Lookup'!D:D,_xlfn.XLOOKUP(C4263,'School Lookup'!C:C,'School Lookup'!D:D,0)))</f>
        <v>Fitz Herbert C of E VA Primary School</v>
      </c>
      <c r="C4263" t="s">
        <v>31</v>
      </c>
      <c r="D4263">
        <v>620</v>
      </c>
      <c r="E4263" t="s">
        <v>16</v>
      </c>
      <c r="F4263" t="s">
        <v>734</v>
      </c>
      <c r="G4263" t="s">
        <v>134</v>
      </c>
      <c r="H4263" t="s">
        <v>347</v>
      </c>
      <c r="I4263" t="s">
        <v>958</v>
      </c>
      <c r="J4263" t="s">
        <v>959</v>
      </c>
      <c r="K4263" s="4">
        <v>46048</v>
      </c>
      <c r="L4263" s="5">
        <v>0.5229166666666667</v>
      </c>
      <c r="M4263" t="s">
        <v>953</v>
      </c>
      <c r="N4263" s="5">
        <v>8.1018518518518516E-5</v>
      </c>
      <c r="O4263" t="s">
        <v>960</v>
      </c>
      <c r="P4263">
        <v>0</v>
      </c>
      <c r="Q4263">
        <v>20</v>
      </c>
      <c r="R4263" t="s">
        <v>975</v>
      </c>
      <c r="S4263" t="s">
        <v>976</v>
      </c>
    </row>
    <row r="4264" spans="1:19" x14ac:dyDescent="0.25">
      <c r="A4264" s="54">
        <f>_xlfn.XLOOKUP(B4264,'School Lookup'!D:D,'School Lookup'!F:F,0)</f>
        <v>823392</v>
      </c>
      <c r="B4264" s="54" t="str">
        <f>_xlfn.XLOOKUP(C4264,'School Lookup'!A:A,'School Lookup'!D:D,_xlfn.XLOOKUP(C4264,'School Lookup'!B:B,'School Lookup'!D:D,_xlfn.XLOOKUP(C4264,'School Lookup'!C:C,'School Lookup'!D:D,0)))</f>
        <v>Fitz Herbert C of E VA Primary School</v>
      </c>
      <c r="C4264" t="s">
        <v>18</v>
      </c>
      <c r="D4264" t="s">
        <v>1480</v>
      </c>
      <c r="E4264" t="s">
        <v>16</v>
      </c>
      <c r="F4264" t="s">
        <v>734</v>
      </c>
      <c r="G4264" t="s">
        <v>134</v>
      </c>
      <c r="H4264" t="s">
        <v>347</v>
      </c>
      <c r="I4264" t="s">
        <v>958</v>
      </c>
      <c r="J4264" t="s">
        <v>959</v>
      </c>
      <c r="K4264" s="4">
        <v>46049</v>
      </c>
      <c r="L4264" s="5">
        <v>0.49170138888888887</v>
      </c>
      <c r="M4264" t="s">
        <v>953</v>
      </c>
      <c r="N4264" s="5">
        <v>4.8958333333333336E-3</v>
      </c>
      <c r="O4264" t="s">
        <v>1023</v>
      </c>
      <c r="P4264">
        <v>0</v>
      </c>
      <c r="Q4264">
        <v>20</v>
      </c>
      <c r="R4264" t="s">
        <v>1481</v>
      </c>
      <c r="S4264" t="s">
        <v>966</v>
      </c>
    </row>
    <row r="4265" spans="1:19" x14ac:dyDescent="0.25">
      <c r="A4265" s="54">
        <f>_xlfn.XLOOKUP(B4265,'School Lookup'!D:D,'School Lookup'!F:F,0)</f>
        <v>823392</v>
      </c>
      <c r="B4265" s="54" t="str">
        <f>_xlfn.XLOOKUP(C4265,'School Lookup'!A:A,'School Lookup'!D:D,_xlfn.XLOOKUP(C4265,'School Lookup'!B:B,'School Lookup'!D:D,_xlfn.XLOOKUP(C4265,'School Lookup'!C:C,'School Lookup'!D:D,0)))</f>
        <v>Fitz Herbert C of E VA Primary School</v>
      </c>
      <c r="C4265" t="s">
        <v>18</v>
      </c>
      <c r="D4265" t="s">
        <v>2514</v>
      </c>
      <c r="E4265" t="s">
        <v>16</v>
      </c>
      <c r="F4265" t="s">
        <v>734</v>
      </c>
      <c r="G4265" t="s">
        <v>134</v>
      </c>
      <c r="H4265" t="s">
        <v>347</v>
      </c>
      <c r="I4265" t="s">
        <v>958</v>
      </c>
      <c r="J4265" t="s">
        <v>959</v>
      </c>
      <c r="K4265" s="4">
        <v>46049</v>
      </c>
      <c r="L4265" s="5">
        <v>0.53120370370370373</v>
      </c>
      <c r="M4265" t="s">
        <v>953</v>
      </c>
      <c r="N4265" s="5">
        <v>7.407407407407407E-4</v>
      </c>
      <c r="O4265" t="s">
        <v>1023</v>
      </c>
      <c r="P4265">
        <v>0</v>
      </c>
      <c r="Q4265">
        <v>20</v>
      </c>
      <c r="R4265" t="s">
        <v>1541</v>
      </c>
      <c r="S4265" t="s">
        <v>966</v>
      </c>
    </row>
    <row r="4266" spans="1:19" x14ac:dyDescent="0.25">
      <c r="A4266" s="54">
        <f>_xlfn.XLOOKUP(B4266,'School Lookup'!D:D,'School Lookup'!F:F,0)</f>
        <v>682471</v>
      </c>
      <c r="B4266" s="54" t="str">
        <f>_xlfn.XLOOKUP(C4266,'School Lookup'!A:A,'School Lookup'!D:D,_xlfn.XLOOKUP(C4266,'School Lookup'!B:B,'School Lookup'!D:D,_xlfn.XLOOKUP(C4266,'School Lookup'!C:C,'School Lookup'!D:D,0)))</f>
        <v>Ridgeway Primary School</v>
      </c>
      <c r="C4266" t="s">
        <v>327</v>
      </c>
      <c r="D4266">
        <v>500</v>
      </c>
      <c r="E4266" t="s">
        <v>16</v>
      </c>
      <c r="F4266" t="s">
        <v>734</v>
      </c>
      <c r="G4266" t="s">
        <v>328</v>
      </c>
      <c r="H4266" t="s">
        <v>885</v>
      </c>
      <c r="I4266" t="s">
        <v>958</v>
      </c>
      <c r="J4266" t="s">
        <v>959</v>
      </c>
      <c r="K4266" s="4">
        <v>46049</v>
      </c>
      <c r="L4266" s="5">
        <v>0.4995486111111111</v>
      </c>
      <c r="M4266" t="s">
        <v>953</v>
      </c>
      <c r="N4266" s="5">
        <v>4.6296296296296298E-4</v>
      </c>
      <c r="O4266" t="s">
        <v>960</v>
      </c>
      <c r="P4266">
        <v>0</v>
      </c>
      <c r="Q4266">
        <v>20</v>
      </c>
      <c r="R4266" t="s">
        <v>961</v>
      </c>
      <c r="S4266" t="s">
        <v>955</v>
      </c>
    </row>
    <row r="4267" spans="1:19" x14ac:dyDescent="0.25">
      <c r="A4267" s="54">
        <f>_xlfn.XLOOKUP(B4267,'School Lookup'!D:D,'School Lookup'!F:F,0)</f>
        <v>682471</v>
      </c>
      <c r="B4267" s="54" t="str">
        <f>_xlfn.XLOOKUP(C4267,'School Lookup'!A:A,'School Lookup'!D:D,_xlfn.XLOOKUP(C4267,'School Lookup'!B:B,'School Lookup'!D:D,_xlfn.XLOOKUP(C4267,'School Lookup'!C:C,'School Lookup'!D:D,0)))</f>
        <v>Ridgeway Primary School</v>
      </c>
      <c r="C4267" t="s">
        <v>327</v>
      </c>
      <c r="D4267">
        <v>500</v>
      </c>
      <c r="E4267" t="s">
        <v>16</v>
      </c>
      <c r="F4267" t="s">
        <v>734</v>
      </c>
      <c r="G4267" t="s">
        <v>328</v>
      </c>
      <c r="H4267" t="s">
        <v>885</v>
      </c>
      <c r="I4267" t="s">
        <v>958</v>
      </c>
      <c r="J4267" t="s">
        <v>959</v>
      </c>
      <c r="K4267" s="4">
        <v>46049</v>
      </c>
      <c r="L4267" s="5">
        <v>0.57847222222222228</v>
      </c>
      <c r="M4267" t="s">
        <v>953</v>
      </c>
      <c r="N4267" s="5">
        <v>6.9444444444444444E-5</v>
      </c>
      <c r="O4267" t="s">
        <v>960</v>
      </c>
      <c r="P4267">
        <v>0</v>
      </c>
      <c r="Q4267">
        <v>20</v>
      </c>
      <c r="R4267" t="s">
        <v>961</v>
      </c>
      <c r="S4267" t="s">
        <v>955</v>
      </c>
    </row>
    <row r="4268" spans="1:19" x14ac:dyDescent="0.25">
      <c r="A4268" s="54">
        <f>_xlfn.XLOOKUP(B4268,'School Lookup'!D:D,'School Lookup'!F:F,0)</f>
        <v>682471</v>
      </c>
      <c r="B4268" s="54" t="str">
        <f>_xlfn.XLOOKUP(C4268,'School Lookup'!A:A,'School Lookup'!D:D,_xlfn.XLOOKUP(C4268,'School Lookup'!B:B,'School Lookup'!D:D,_xlfn.XLOOKUP(C4268,'School Lookup'!C:C,'School Lookup'!D:D,0)))</f>
        <v>Ridgeway Primary School</v>
      </c>
      <c r="C4268" t="s">
        <v>327</v>
      </c>
      <c r="D4268">
        <v>500</v>
      </c>
      <c r="E4268" t="s">
        <v>16</v>
      </c>
      <c r="F4268" t="s">
        <v>734</v>
      </c>
      <c r="G4268" t="s">
        <v>328</v>
      </c>
      <c r="H4268" t="s">
        <v>885</v>
      </c>
      <c r="I4268" t="s">
        <v>958</v>
      </c>
      <c r="J4268" t="s">
        <v>959</v>
      </c>
      <c r="K4268" s="4">
        <v>46049</v>
      </c>
      <c r="L4268" s="5">
        <v>0.58365740740740746</v>
      </c>
      <c r="M4268" t="s">
        <v>953</v>
      </c>
      <c r="N4268" s="5">
        <v>2.3148148148148147E-5</v>
      </c>
      <c r="O4268" t="s">
        <v>960</v>
      </c>
      <c r="P4268">
        <v>0</v>
      </c>
      <c r="Q4268">
        <v>20</v>
      </c>
      <c r="R4268" t="s">
        <v>961</v>
      </c>
      <c r="S4268" t="s">
        <v>955</v>
      </c>
    </row>
    <row r="4269" spans="1:19" x14ac:dyDescent="0.25">
      <c r="A4269" s="54">
        <f>_xlfn.XLOOKUP(B4269,'School Lookup'!D:D,'School Lookup'!F:F,0)</f>
        <v>682471</v>
      </c>
      <c r="B4269" s="54" t="str">
        <f>_xlfn.XLOOKUP(C4269,'School Lookup'!A:A,'School Lookup'!D:D,_xlfn.XLOOKUP(C4269,'School Lookup'!B:B,'School Lookup'!D:D,_xlfn.XLOOKUP(C4269,'School Lookup'!C:C,'School Lookup'!D:D,0)))</f>
        <v>Ridgeway Primary School</v>
      </c>
      <c r="C4269" t="s">
        <v>327</v>
      </c>
      <c r="D4269" t="s">
        <v>962</v>
      </c>
      <c r="E4269" t="s">
        <v>16</v>
      </c>
      <c r="F4269" t="s">
        <v>734</v>
      </c>
      <c r="G4269" t="s">
        <v>328</v>
      </c>
      <c r="H4269" t="s">
        <v>885</v>
      </c>
      <c r="I4269" t="s">
        <v>958</v>
      </c>
      <c r="J4269" t="s">
        <v>959</v>
      </c>
      <c r="K4269" s="4">
        <v>46049</v>
      </c>
      <c r="L4269" s="5">
        <v>0.58494212962962966</v>
      </c>
      <c r="M4269" t="s">
        <v>953</v>
      </c>
      <c r="N4269" s="5">
        <v>3.0092592592592595E-4</v>
      </c>
      <c r="O4269" t="s">
        <v>960</v>
      </c>
      <c r="P4269">
        <v>0</v>
      </c>
      <c r="Q4269">
        <v>20</v>
      </c>
      <c r="R4269" t="s">
        <v>955</v>
      </c>
    </row>
    <row r="4270" spans="1:19" x14ac:dyDescent="0.25">
      <c r="A4270" s="54">
        <f>_xlfn.XLOOKUP(B4270,'School Lookup'!D:D,'School Lookup'!F:F,0)</f>
        <v>682471</v>
      </c>
      <c r="B4270" s="54" t="str">
        <f>_xlfn.XLOOKUP(C4270,'School Lookup'!A:A,'School Lookup'!D:D,_xlfn.XLOOKUP(C4270,'School Lookup'!B:B,'School Lookup'!D:D,_xlfn.XLOOKUP(C4270,'School Lookup'!C:C,'School Lookup'!D:D,0)))</f>
        <v>Ridgeway Primary School</v>
      </c>
      <c r="C4270" t="s">
        <v>327</v>
      </c>
      <c r="D4270">
        <v>500</v>
      </c>
      <c r="E4270" t="s">
        <v>16</v>
      </c>
      <c r="F4270" t="s">
        <v>734</v>
      </c>
      <c r="G4270" t="s">
        <v>328</v>
      </c>
      <c r="H4270" t="s">
        <v>885</v>
      </c>
      <c r="I4270" t="s">
        <v>958</v>
      </c>
      <c r="J4270" t="s">
        <v>959</v>
      </c>
      <c r="K4270" s="4">
        <v>46049</v>
      </c>
      <c r="L4270" s="5">
        <v>0.58494212962962966</v>
      </c>
      <c r="M4270" t="s">
        <v>953</v>
      </c>
      <c r="N4270" s="5">
        <v>3.0092592592592595E-4</v>
      </c>
      <c r="O4270" t="s">
        <v>960</v>
      </c>
      <c r="P4270">
        <v>0</v>
      </c>
      <c r="Q4270">
        <v>20</v>
      </c>
      <c r="R4270" t="s">
        <v>961</v>
      </c>
      <c r="S4270" t="s">
        <v>955</v>
      </c>
    </row>
    <row r="4271" spans="1:19" x14ac:dyDescent="0.25">
      <c r="A4271" s="54">
        <f>_xlfn.XLOOKUP(B4271,'School Lookup'!D:D,'School Lookup'!F:F,0)</f>
        <v>682471</v>
      </c>
      <c r="B4271" s="54" t="str">
        <f>_xlfn.XLOOKUP(C4271,'School Lookup'!A:A,'School Lookup'!D:D,_xlfn.XLOOKUP(C4271,'School Lookup'!B:B,'School Lookup'!D:D,_xlfn.XLOOKUP(C4271,'School Lookup'!C:C,'School Lookup'!D:D,0)))</f>
        <v>Ridgeway Primary School</v>
      </c>
      <c r="C4271" t="s">
        <v>327</v>
      </c>
      <c r="D4271" t="s">
        <v>962</v>
      </c>
      <c r="E4271" t="s">
        <v>16</v>
      </c>
      <c r="F4271" t="s">
        <v>734</v>
      </c>
      <c r="G4271" t="s">
        <v>328</v>
      </c>
      <c r="H4271" t="s">
        <v>885</v>
      </c>
      <c r="I4271" t="s">
        <v>958</v>
      </c>
      <c r="J4271" t="s">
        <v>959</v>
      </c>
      <c r="K4271" s="4">
        <v>46049</v>
      </c>
      <c r="L4271" s="5">
        <v>0.59574074074074079</v>
      </c>
      <c r="M4271" t="s">
        <v>953</v>
      </c>
      <c r="N4271" s="5">
        <v>3.7037037037037035E-4</v>
      </c>
      <c r="O4271" t="s">
        <v>960</v>
      </c>
      <c r="P4271">
        <v>0</v>
      </c>
      <c r="Q4271">
        <v>20</v>
      </c>
      <c r="R4271" t="s">
        <v>955</v>
      </c>
    </row>
    <row r="4272" spans="1:19" x14ac:dyDescent="0.25">
      <c r="A4272" s="54">
        <f>_xlfn.XLOOKUP(B4272,'School Lookup'!D:D,'School Lookup'!F:F,0)</f>
        <v>682471</v>
      </c>
      <c r="B4272" s="54" t="str">
        <f>_xlfn.XLOOKUP(C4272,'School Lookup'!A:A,'School Lookup'!D:D,_xlfn.XLOOKUP(C4272,'School Lookup'!B:B,'School Lookup'!D:D,_xlfn.XLOOKUP(C4272,'School Lookup'!C:C,'School Lookup'!D:D,0)))</f>
        <v>Ridgeway Primary School</v>
      </c>
      <c r="C4272" t="s">
        <v>327</v>
      </c>
      <c r="D4272">
        <v>500</v>
      </c>
      <c r="E4272" t="s">
        <v>16</v>
      </c>
      <c r="F4272" t="s">
        <v>734</v>
      </c>
      <c r="G4272" t="s">
        <v>328</v>
      </c>
      <c r="H4272" t="s">
        <v>885</v>
      </c>
      <c r="I4272" t="s">
        <v>958</v>
      </c>
      <c r="J4272" t="s">
        <v>959</v>
      </c>
      <c r="K4272" s="4">
        <v>46049</v>
      </c>
      <c r="L4272" s="5">
        <v>0.59574074074074079</v>
      </c>
      <c r="M4272" t="s">
        <v>953</v>
      </c>
      <c r="N4272" s="5">
        <v>3.7037037037037035E-4</v>
      </c>
      <c r="O4272" t="s">
        <v>960</v>
      </c>
      <c r="P4272">
        <v>0</v>
      </c>
      <c r="Q4272">
        <v>20</v>
      </c>
      <c r="R4272" t="s">
        <v>961</v>
      </c>
      <c r="S4272" t="s">
        <v>955</v>
      </c>
    </row>
    <row r="4273" spans="1:19" x14ac:dyDescent="0.25">
      <c r="A4273" s="54">
        <f>_xlfn.XLOOKUP(B4273,'School Lookup'!D:D,'School Lookup'!F:F,0)</f>
        <v>682471</v>
      </c>
      <c r="B4273" s="54" t="str">
        <f>_xlfn.XLOOKUP(C4273,'School Lookup'!A:A,'School Lookup'!D:D,_xlfn.XLOOKUP(C4273,'School Lookup'!B:B,'School Lookup'!D:D,_xlfn.XLOOKUP(C4273,'School Lookup'!C:C,'School Lookup'!D:D,0)))</f>
        <v>Ridgeway Primary School</v>
      </c>
      <c r="C4273" t="s">
        <v>327</v>
      </c>
      <c r="D4273" t="s">
        <v>962</v>
      </c>
      <c r="E4273" t="s">
        <v>16</v>
      </c>
      <c r="F4273" t="s">
        <v>734</v>
      </c>
      <c r="G4273" t="s">
        <v>328</v>
      </c>
      <c r="H4273" t="s">
        <v>885</v>
      </c>
      <c r="I4273" t="s">
        <v>958</v>
      </c>
      <c r="J4273" t="s">
        <v>959</v>
      </c>
      <c r="K4273" s="4">
        <v>46049</v>
      </c>
      <c r="L4273" s="5">
        <v>0.60299768518518515</v>
      </c>
      <c r="M4273" t="s">
        <v>953</v>
      </c>
      <c r="N4273" s="5">
        <v>4.2824074074074075E-4</v>
      </c>
      <c r="O4273" t="s">
        <v>960</v>
      </c>
      <c r="P4273">
        <v>0</v>
      </c>
      <c r="Q4273">
        <v>20</v>
      </c>
      <c r="R4273" t="s">
        <v>955</v>
      </c>
    </row>
    <row r="4274" spans="1:19" x14ac:dyDescent="0.25">
      <c r="A4274" s="54">
        <f>_xlfn.XLOOKUP(B4274,'School Lookup'!D:D,'School Lookup'!F:F,0)</f>
        <v>682471</v>
      </c>
      <c r="B4274" s="54" t="str">
        <f>_xlfn.XLOOKUP(C4274,'School Lookup'!A:A,'School Lookup'!D:D,_xlfn.XLOOKUP(C4274,'School Lookup'!B:B,'School Lookup'!D:D,_xlfn.XLOOKUP(C4274,'School Lookup'!C:C,'School Lookup'!D:D,0)))</f>
        <v>Ridgeway Primary School</v>
      </c>
      <c r="C4274" t="s">
        <v>327</v>
      </c>
      <c r="D4274">
        <v>500</v>
      </c>
      <c r="E4274" t="s">
        <v>16</v>
      </c>
      <c r="F4274" t="s">
        <v>734</v>
      </c>
      <c r="G4274" t="s">
        <v>328</v>
      </c>
      <c r="H4274" t="s">
        <v>885</v>
      </c>
      <c r="I4274" t="s">
        <v>958</v>
      </c>
      <c r="J4274" t="s">
        <v>959</v>
      </c>
      <c r="K4274" s="4">
        <v>46049</v>
      </c>
      <c r="L4274" s="5">
        <v>0.60299768518518515</v>
      </c>
      <c r="M4274" t="s">
        <v>953</v>
      </c>
      <c r="N4274" s="5">
        <v>4.2824074074074075E-4</v>
      </c>
      <c r="O4274" t="s">
        <v>960</v>
      </c>
      <c r="P4274">
        <v>0</v>
      </c>
      <c r="Q4274">
        <v>20</v>
      </c>
      <c r="R4274" t="s">
        <v>961</v>
      </c>
      <c r="S4274" t="s">
        <v>955</v>
      </c>
    </row>
    <row r="4275" spans="1:19" x14ac:dyDescent="0.25">
      <c r="A4275" s="54">
        <f>_xlfn.XLOOKUP(B4275,'School Lookup'!D:D,'School Lookup'!F:F,0)</f>
        <v>682471</v>
      </c>
      <c r="B4275" s="54" t="str">
        <f>_xlfn.XLOOKUP(C4275,'School Lookup'!A:A,'School Lookup'!D:D,_xlfn.XLOOKUP(C4275,'School Lookup'!B:B,'School Lookup'!D:D,_xlfn.XLOOKUP(C4275,'School Lookup'!C:C,'School Lookup'!D:D,0)))</f>
        <v>Ridgeway Primary School</v>
      </c>
      <c r="C4275" t="s">
        <v>327</v>
      </c>
      <c r="D4275">
        <v>500</v>
      </c>
      <c r="E4275" t="s">
        <v>16</v>
      </c>
      <c r="F4275" t="s">
        <v>734</v>
      </c>
      <c r="G4275" t="s">
        <v>328</v>
      </c>
      <c r="H4275" t="s">
        <v>885</v>
      </c>
      <c r="I4275" t="s">
        <v>958</v>
      </c>
      <c r="J4275" t="s">
        <v>959</v>
      </c>
      <c r="K4275" s="4">
        <v>46049</v>
      </c>
      <c r="L4275" s="5">
        <v>0.62670138888888893</v>
      </c>
      <c r="M4275" t="s">
        <v>953</v>
      </c>
      <c r="N4275" s="5">
        <v>2.3148148148148147E-5</v>
      </c>
      <c r="O4275" t="s">
        <v>960</v>
      </c>
      <c r="P4275">
        <v>0</v>
      </c>
      <c r="Q4275">
        <v>20</v>
      </c>
      <c r="R4275" t="s">
        <v>961</v>
      </c>
      <c r="S4275" t="s">
        <v>955</v>
      </c>
    </row>
    <row r="4276" spans="1:19" x14ac:dyDescent="0.25">
      <c r="A4276" s="54">
        <f>_xlfn.XLOOKUP(B4276,'School Lookup'!D:D,'School Lookup'!F:F,0)</f>
        <v>682471</v>
      </c>
      <c r="B4276" s="54" t="str">
        <f>_xlfn.XLOOKUP(C4276,'School Lookup'!A:A,'School Lookup'!D:D,_xlfn.XLOOKUP(C4276,'School Lookup'!B:B,'School Lookup'!D:D,_xlfn.XLOOKUP(C4276,'School Lookup'!C:C,'School Lookup'!D:D,0)))</f>
        <v>Ridgeway Primary School</v>
      </c>
      <c r="C4276" t="s">
        <v>327</v>
      </c>
      <c r="D4276" t="s">
        <v>963</v>
      </c>
      <c r="E4276" t="s">
        <v>16</v>
      </c>
      <c r="F4276" t="s">
        <v>734</v>
      </c>
      <c r="G4276" t="s">
        <v>328</v>
      </c>
      <c r="H4276" t="s">
        <v>885</v>
      </c>
      <c r="I4276" t="s">
        <v>958</v>
      </c>
      <c r="J4276" t="s">
        <v>959</v>
      </c>
      <c r="K4276" s="4">
        <v>46049</v>
      </c>
      <c r="L4276" s="5">
        <v>0.35723379629629631</v>
      </c>
      <c r="M4276" t="s">
        <v>953</v>
      </c>
      <c r="N4276" s="5">
        <v>3.9351851851851852E-4</v>
      </c>
      <c r="O4276" t="s">
        <v>960</v>
      </c>
      <c r="P4276">
        <v>0</v>
      </c>
      <c r="Q4276">
        <v>20</v>
      </c>
      <c r="R4276" t="s">
        <v>955</v>
      </c>
    </row>
    <row r="4277" spans="1:19" x14ac:dyDescent="0.25">
      <c r="A4277" s="54">
        <f>_xlfn.XLOOKUP(B4277,'School Lookup'!D:D,'School Lookup'!F:F,0)</f>
        <v>682471</v>
      </c>
      <c r="B4277" s="54" t="str">
        <f>_xlfn.XLOOKUP(C4277,'School Lookup'!A:A,'School Lookup'!D:D,_xlfn.XLOOKUP(C4277,'School Lookup'!B:B,'School Lookup'!D:D,_xlfn.XLOOKUP(C4277,'School Lookup'!C:C,'School Lookup'!D:D,0)))</f>
        <v>Ridgeway Primary School</v>
      </c>
      <c r="C4277" t="s">
        <v>327</v>
      </c>
      <c r="D4277">
        <v>500</v>
      </c>
      <c r="E4277" t="s">
        <v>16</v>
      </c>
      <c r="F4277" t="s">
        <v>734</v>
      </c>
      <c r="G4277" t="s">
        <v>328</v>
      </c>
      <c r="H4277" t="s">
        <v>885</v>
      </c>
      <c r="I4277" t="s">
        <v>958</v>
      </c>
      <c r="J4277" t="s">
        <v>959</v>
      </c>
      <c r="K4277" s="4">
        <v>46049</v>
      </c>
      <c r="L4277" s="5">
        <v>0.35723379629629631</v>
      </c>
      <c r="M4277" t="s">
        <v>953</v>
      </c>
      <c r="N4277" s="5">
        <v>3.9351851851851852E-4</v>
      </c>
      <c r="O4277" t="s">
        <v>960</v>
      </c>
      <c r="P4277">
        <v>0</v>
      </c>
      <c r="Q4277">
        <v>20</v>
      </c>
      <c r="R4277" t="s">
        <v>961</v>
      </c>
      <c r="S4277" t="s">
        <v>955</v>
      </c>
    </row>
    <row r="4278" spans="1:19" x14ac:dyDescent="0.25">
      <c r="A4278" s="54">
        <f>_xlfn.XLOOKUP(B4278,'School Lookup'!D:D,'School Lookup'!F:F,0)</f>
        <v>682471</v>
      </c>
      <c r="B4278" s="54" t="str">
        <f>_xlfn.XLOOKUP(C4278,'School Lookup'!A:A,'School Lookup'!D:D,_xlfn.XLOOKUP(C4278,'School Lookup'!B:B,'School Lookup'!D:D,_xlfn.XLOOKUP(C4278,'School Lookup'!C:C,'School Lookup'!D:D,0)))</f>
        <v>Ridgeway Primary School</v>
      </c>
      <c r="C4278" t="s">
        <v>327</v>
      </c>
      <c r="D4278" t="s">
        <v>963</v>
      </c>
      <c r="E4278" t="s">
        <v>16</v>
      </c>
      <c r="F4278" t="s">
        <v>734</v>
      </c>
      <c r="G4278" t="s">
        <v>328</v>
      </c>
      <c r="H4278" t="s">
        <v>885</v>
      </c>
      <c r="I4278" t="s">
        <v>958</v>
      </c>
      <c r="J4278" t="s">
        <v>959</v>
      </c>
      <c r="K4278" s="4">
        <v>46049</v>
      </c>
      <c r="L4278" s="5">
        <v>0.4291550925925926</v>
      </c>
      <c r="M4278" t="s">
        <v>953</v>
      </c>
      <c r="N4278" s="5">
        <v>1.4814814814814814E-3</v>
      </c>
      <c r="O4278" t="s">
        <v>960</v>
      </c>
      <c r="P4278">
        <v>0</v>
      </c>
      <c r="Q4278">
        <v>20</v>
      </c>
      <c r="R4278" t="s">
        <v>955</v>
      </c>
    </row>
    <row r="4279" spans="1:19" x14ac:dyDescent="0.25">
      <c r="A4279" s="54">
        <f>_xlfn.XLOOKUP(B4279,'School Lookup'!D:D,'School Lookup'!F:F,0)</f>
        <v>682471</v>
      </c>
      <c r="B4279" s="54" t="str">
        <f>_xlfn.XLOOKUP(C4279,'School Lookup'!A:A,'School Lookup'!D:D,_xlfn.XLOOKUP(C4279,'School Lookup'!B:B,'School Lookup'!D:D,_xlfn.XLOOKUP(C4279,'School Lookup'!C:C,'School Lookup'!D:D,0)))</f>
        <v>Ridgeway Primary School</v>
      </c>
      <c r="C4279" t="s">
        <v>327</v>
      </c>
      <c r="D4279">
        <v>500</v>
      </c>
      <c r="E4279" t="s">
        <v>16</v>
      </c>
      <c r="F4279" t="s">
        <v>734</v>
      </c>
      <c r="G4279" t="s">
        <v>328</v>
      </c>
      <c r="H4279" t="s">
        <v>885</v>
      </c>
      <c r="I4279" t="s">
        <v>958</v>
      </c>
      <c r="J4279" t="s">
        <v>959</v>
      </c>
      <c r="K4279" s="4">
        <v>46049</v>
      </c>
      <c r="L4279" s="5">
        <v>0.4291550925925926</v>
      </c>
      <c r="M4279" t="s">
        <v>953</v>
      </c>
      <c r="N4279" s="5">
        <v>1.4814814814814814E-3</v>
      </c>
      <c r="O4279" t="s">
        <v>960</v>
      </c>
      <c r="P4279">
        <v>0</v>
      </c>
      <c r="Q4279">
        <v>20</v>
      </c>
      <c r="R4279" t="s">
        <v>961</v>
      </c>
      <c r="S4279" t="s">
        <v>955</v>
      </c>
    </row>
    <row r="4280" spans="1:19" x14ac:dyDescent="0.25">
      <c r="A4280" s="54">
        <f>_xlfn.XLOOKUP(B4280,'School Lookup'!D:D,'School Lookup'!F:F,0)</f>
        <v>682471</v>
      </c>
      <c r="B4280" s="54" t="str">
        <f>_xlfn.XLOOKUP(C4280,'School Lookup'!A:A,'School Lookup'!D:D,_xlfn.XLOOKUP(C4280,'School Lookup'!B:B,'School Lookup'!D:D,_xlfn.XLOOKUP(C4280,'School Lookup'!C:C,'School Lookup'!D:D,0)))</f>
        <v>Ridgeway Primary School</v>
      </c>
      <c r="C4280" t="s">
        <v>327</v>
      </c>
      <c r="D4280" t="s">
        <v>962</v>
      </c>
      <c r="E4280" t="s">
        <v>16</v>
      </c>
      <c r="F4280" t="s">
        <v>734</v>
      </c>
      <c r="G4280" t="s">
        <v>328</v>
      </c>
      <c r="H4280" t="s">
        <v>885</v>
      </c>
      <c r="I4280" t="s">
        <v>958</v>
      </c>
      <c r="J4280" t="s">
        <v>959</v>
      </c>
      <c r="K4280" s="4">
        <v>46049</v>
      </c>
      <c r="L4280" s="5">
        <v>0.44393518518518521</v>
      </c>
      <c r="M4280" t="s">
        <v>953</v>
      </c>
      <c r="N4280" s="5">
        <v>1.7708333333333332E-3</v>
      </c>
      <c r="O4280" t="s">
        <v>960</v>
      </c>
      <c r="P4280">
        <v>0</v>
      </c>
      <c r="Q4280">
        <v>20</v>
      </c>
      <c r="R4280" t="s">
        <v>955</v>
      </c>
    </row>
    <row r="4281" spans="1:19" x14ac:dyDescent="0.25">
      <c r="A4281" s="54">
        <f>_xlfn.XLOOKUP(B4281,'School Lookup'!D:D,'School Lookup'!F:F,0)</f>
        <v>682471</v>
      </c>
      <c r="B4281" s="54" t="str">
        <f>_xlfn.XLOOKUP(C4281,'School Lookup'!A:A,'School Lookup'!D:D,_xlfn.XLOOKUP(C4281,'School Lookup'!B:B,'School Lookup'!D:D,_xlfn.XLOOKUP(C4281,'School Lookup'!C:C,'School Lookup'!D:D,0)))</f>
        <v>Ridgeway Primary School</v>
      </c>
      <c r="C4281" t="s">
        <v>327</v>
      </c>
      <c r="D4281">
        <v>500</v>
      </c>
      <c r="E4281" t="s">
        <v>16</v>
      </c>
      <c r="F4281" t="s">
        <v>734</v>
      </c>
      <c r="G4281" t="s">
        <v>328</v>
      </c>
      <c r="H4281" t="s">
        <v>885</v>
      </c>
      <c r="I4281" t="s">
        <v>958</v>
      </c>
      <c r="J4281" t="s">
        <v>959</v>
      </c>
      <c r="K4281" s="4">
        <v>46049</v>
      </c>
      <c r="L4281" s="5">
        <v>0.44393518518518521</v>
      </c>
      <c r="M4281" t="s">
        <v>953</v>
      </c>
      <c r="N4281" s="5">
        <v>1.7708333333333332E-3</v>
      </c>
      <c r="O4281" t="s">
        <v>960</v>
      </c>
      <c r="P4281">
        <v>0</v>
      </c>
      <c r="Q4281">
        <v>20</v>
      </c>
      <c r="R4281" t="s">
        <v>961</v>
      </c>
      <c r="S4281" t="s">
        <v>955</v>
      </c>
    </row>
    <row r="4282" spans="1:19" x14ac:dyDescent="0.25">
      <c r="A4282" s="54">
        <f>_xlfn.XLOOKUP(B4282,'School Lookup'!D:D,'School Lookup'!F:F,0)</f>
        <v>682471</v>
      </c>
      <c r="B4282" s="54" t="str">
        <f>_xlfn.XLOOKUP(C4282,'School Lookup'!A:A,'School Lookup'!D:D,_xlfn.XLOOKUP(C4282,'School Lookup'!B:B,'School Lookup'!D:D,_xlfn.XLOOKUP(C4282,'School Lookup'!C:C,'School Lookup'!D:D,0)))</f>
        <v>Ridgeway Primary School</v>
      </c>
      <c r="C4282" t="s">
        <v>327</v>
      </c>
      <c r="D4282" t="s">
        <v>963</v>
      </c>
      <c r="E4282" t="s">
        <v>16</v>
      </c>
      <c r="F4282" t="s">
        <v>734</v>
      </c>
      <c r="G4282" t="s">
        <v>328</v>
      </c>
      <c r="H4282" t="s">
        <v>885</v>
      </c>
      <c r="I4282" t="s">
        <v>958</v>
      </c>
      <c r="J4282" t="s">
        <v>959</v>
      </c>
      <c r="K4282" s="4">
        <v>46049</v>
      </c>
      <c r="L4282" s="5">
        <v>0.45629629629629631</v>
      </c>
      <c r="M4282" t="s">
        <v>953</v>
      </c>
      <c r="N4282" s="5">
        <v>4.0509259259259258E-4</v>
      </c>
      <c r="O4282" t="s">
        <v>960</v>
      </c>
      <c r="P4282">
        <v>0</v>
      </c>
      <c r="Q4282">
        <v>20</v>
      </c>
      <c r="R4282" t="s">
        <v>955</v>
      </c>
    </row>
    <row r="4283" spans="1:19" x14ac:dyDescent="0.25">
      <c r="A4283" s="54">
        <f>_xlfn.XLOOKUP(B4283,'School Lookup'!D:D,'School Lookup'!F:F,0)</f>
        <v>682471</v>
      </c>
      <c r="B4283" s="54" t="str">
        <f>_xlfn.XLOOKUP(C4283,'School Lookup'!A:A,'School Lookup'!D:D,_xlfn.XLOOKUP(C4283,'School Lookup'!B:B,'School Lookup'!D:D,_xlfn.XLOOKUP(C4283,'School Lookup'!C:C,'School Lookup'!D:D,0)))</f>
        <v>Ridgeway Primary School</v>
      </c>
      <c r="C4283" t="s">
        <v>327</v>
      </c>
      <c r="D4283">
        <v>500</v>
      </c>
      <c r="E4283" t="s">
        <v>16</v>
      </c>
      <c r="F4283" t="s">
        <v>734</v>
      </c>
      <c r="G4283" t="s">
        <v>328</v>
      </c>
      <c r="H4283" t="s">
        <v>885</v>
      </c>
      <c r="I4283" t="s">
        <v>958</v>
      </c>
      <c r="J4283" t="s">
        <v>959</v>
      </c>
      <c r="K4283" s="4">
        <v>46049</v>
      </c>
      <c r="L4283" s="5">
        <v>0.45629629629629631</v>
      </c>
      <c r="M4283" t="s">
        <v>953</v>
      </c>
      <c r="N4283" s="5">
        <v>4.0509259259259258E-4</v>
      </c>
      <c r="O4283" t="s">
        <v>960</v>
      </c>
      <c r="P4283">
        <v>0</v>
      </c>
      <c r="Q4283">
        <v>20</v>
      </c>
      <c r="R4283" t="s">
        <v>961</v>
      </c>
      <c r="S4283" t="s">
        <v>955</v>
      </c>
    </row>
    <row r="4284" spans="1:19" x14ac:dyDescent="0.25">
      <c r="A4284" s="54">
        <f>_xlfn.XLOOKUP(B4284,'School Lookup'!D:D,'School Lookup'!F:F,0)</f>
        <v>682471</v>
      </c>
      <c r="B4284" s="54" t="str">
        <f>_xlfn.XLOOKUP(C4284,'School Lookup'!A:A,'School Lookup'!D:D,_xlfn.XLOOKUP(C4284,'School Lookup'!B:B,'School Lookup'!D:D,_xlfn.XLOOKUP(C4284,'School Lookup'!C:C,'School Lookup'!D:D,0)))</f>
        <v>Ridgeway Primary School</v>
      </c>
      <c r="C4284" t="s">
        <v>327</v>
      </c>
      <c r="D4284" t="s">
        <v>963</v>
      </c>
      <c r="E4284" t="s">
        <v>16</v>
      </c>
      <c r="F4284" t="s">
        <v>734</v>
      </c>
      <c r="G4284" t="s">
        <v>328</v>
      </c>
      <c r="H4284" t="s">
        <v>885</v>
      </c>
      <c r="I4284" t="s">
        <v>958</v>
      </c>
      <c r="J4284" t="s">
        <v>959</v>
      </c>
      <c r="K4284" s="4">
        <v>46049</v>
      </c>
      <c r="L4284" s="5">
        <v>0.46207175925925925</v>
      </c>
      <c r="M4284" t="s">
        <v>953</v>
      </c>
      <c r="N4284" s="5">
        <v>7.6388888888888893E-4</v>
      </c>
      <c r="O4284" t="s">
        <v>960</v>
      </c>
      <c r="P4284">
        <v>0</v>
      </c>
      <c r="Q4284">
        <v>20</v>
      </c>
      <c r="R4284" t="s">
        <v>955</v>
      </c>
    </row>
    <row r="4285" spans="1:19" x14ac:dyDescent="0.25">
      <c r="A4285" s="54">
        <f>_xlfn.XLOOKUP(B4285,'School Lookup'!D:D,'School Lookup'!F:F,0)</f>
        <v>682471</v>
      </c>
      <c r="B4285" s="54" t="str">
        <f>_xlfn.XLOOKUP(C4285,'School Lookup'!A:A,'School Lookup'!D:D,_xlfn.XLOOKUP(C4285,'School Lookup'!B:B,'School Lookup'!D:D,_xlfn.XLOOKUP(C4285,'School Lookup'!C:C,'School Lookup'!D:D,0)))</f>
        <v>Ridgeway Primary School</v>
      </c>
      <c r="C4285" t="s">
        <v>327</v>
      </c>
      <c r="D4285">
        <v>500</v>
      </c>
      <c r="E4285" t="s">
        <v>16</v>
      </c>
      <c r="F4285" t="s">
        <v>734</v>
      </c>
      <c r="G4285" t="s">
        <v>328</v>
      </c>
      <c r="H4285" t="s">
        <v>885</v>
      </c>
      <c r="I4285" t="s">
        <v>958</v>
      </c>
      <c r="J4285" t="s">
        <v>959</v>
      </c>
      <c r="K4285" s="4">
        <v>46049</v>
      </c>
      <c r="L4285" s="5">
        <v>0.46207175925925925</v>
      </c>
      <c r="M4285" t="s">
        <v>953</v>
      </c>
      <c r="N4285" s="5">
        <v>7.6388888888888893E-4</v>
      </c>
      <c r="O4285" t="s">
        <v>960</v>
      </c>
      <c r="P4285">
        <v>0</v>
      </c>
      <c r="Q4285">
        <v>20</v>
      </c>
      <c r="R4285" t="s">
        <v>961</v>
      </c>
      <c r="S4285" t="s">
        <v>955</v>
      </c>
    </row>
    <row r="4286" spans="1:19" x14ac:dyDescent="0.25">
      <c r="A4286" s="54">
        <f>_xlfn.XLOOKUP(B4286,'School Lookup'!D:D,'School Lookup'!F:F,0)</f>
        <v>682471</v>
      </c>
      <c r="B4286" s="54" t="str">
        <f>_xlfn.XLOOKUP(C4286,'School Lookup'!A:A,'School Lookup'!D:D,_xlfn.XLOOKUP(C4286,'School Lookup'!B:B,'School Lookup'!D:D,_xlfn.XLOOKUP(C4286,'School Lookup'!C:C,'School Lookup'!D:D,0)))</f>
        <v>Ridgeway Primary School</v>
      </c>
      <c r="C4286" t="s">
        <v>327</v>
      </c>
      <c r="D4286" t="s">
        <v>962</v>
      </c>
      <c r="E4286" t="s">
        <v>16</v>
      </c>
      <c r="F4286" t="s">
        <v>734</v>
      </c>
      <c r="G4286" t="s">
        <v>328</v>
      </c>
      <c r="H4286" t="s">
        <v>885</v>
      </c>
      <c r="I4286" t="s">
        <v>958</v>
      </c>
      <c r="J4286" t="s">
        <v>959</v>
      </c>
      <c r="K4286" s="4">
        <v>46049</v>
      </c>
      <c r="L4286" s="5">
        <v>0.4995486111111111</v>
      </c>
      <c r="M4286" t="s">
        <v>953</v>
      </c>
      <c r="N4286" s="5">
        <v>4.6296296296296298E-4</v>
      </c>
      <c r="O4286" t="s">
        <v>960</v>
      </c>
      <c r="P4286">
        <v>0</v>
      </c>
      <c r="Q4286">
        <v>20</v>
      </c>
      <c r="R4286" t="s">
        <v>955</v>
      </c>
    </row>
    <row r="4287" spans="1:19" x14ac:dyDescent="0.25">
      <c r="A4287" s="54">
        <f>_xlfn.XLOOKUP(B4287,'School Lookup'!D:D,'School Lookup'!F:F,0)</f>
        <v>114469</v>
      </c>
      <c r="B4287" s="54" t="str">
        <f>_xlfn.XLOOKUP(C4287,'School Lookup'!A:A,'School Lookup'!D:D,_xlfn.XLOOKUP(C4287,'School Lookup'!B:B,'School Lookup'!D:D,_xlfn.XLOOKUP(C4287,'School Lookup'!C:C,'School Lookup'!D:D,0)))</f>
        <v>Thornsett Primary School</v>
      </c>
      <c r="C4287" t="s">
        <v>20</v>
      </c>
      <c r="D4287" t="s">
        <v>2515</v>
      </c>
      <c r="E4287" t="s">
        <v>16</v>
      </c>
      <c r="F4287" t="s">
        <v>734</v>
      </c>
      <c r="G4287" t="s">
        <v>224</v>
      </c>
      <c r="H4287" t="s">
        <v>222</v>
      </c>
      <c r="I4287" t="s">
        <v>980</v>
      </c>
      <c r="J4287" t="s">
        <v>981</v>
      </c>
      <c r="K4287" s="4">
        <v>46049</v>
      </c>
      <c r="L4287" s="5">
        <v>0.59978009259259257</v>
      </c>
      <c r="M4287" t="s">
        <v>953</v>
      </c>
      <c r="N4287" s="5">
        <v>4.861111111111111E-4</v>
      </c>
      <c r="O4287" t="s">
        <v>982</v>
      </c>
      <c r="P4287">
        <v>5.0999999999999997E-2</v>
      </c>
      <c r="Q4287">
        <v>20</v>
      </c>
      <c r="R4287" t="s">
        <v>983</v>
      </c>
      <c r="S4287" t="s">
        <v>984</v>
      </c>
    </row>
    <row r="4288" spans="1:19" x14ac:dyDescent="0.25">
      <c r="A4288" s="54">
        <f>_xlfn.XLOOKUP(B4288,'School Lookup'!D:D,'School Lookup'!F:F,0)</f>
        <v>114469</v>
      </c>
      <c r="B4288" s="54" t="str">
        <f>_xlfn.XLOOKUP(C4288,'School Lookup'!A:A,'School Lookup'!D:D,_xlfn.XLOOKUP(C4288,'School Lookup'!B:B,'School Lookup'!D:D,_xlfn.XLOOKUP(C4288,'School Lookup'!C:C,'School Lookup'!D:D,0)))</f>
        <v>Thornsett Primary School</v>
      </c>
      <c r="C4288" t="s">
        <v>20</v>
      </c>
      <c r="D4288" t="s">
        <v>2516</v>
      </c>
      <c r="E4288" t="s">
        <v>16</v>
      </c>
      <c r="F4288" t="s">
        <v>734</v>
      </c>
      <c r="G4288" t="s">
        <v>224</v>
      </c>
      <c r="H4288" t="s">
        <v>222</v>
      </c>
      <c r="I4288" t="s">
        <v>980</v>
      </c>
      <c r="J4288" t="s">
        <v>981</v>
      </c>
      <c r="K4288" s="4">
        <v>46049</v>
      </c>
      <c r="L4288" s="5">
        <v>0.60896990740740742</v>
      </c>
      <c r="M4288" t="s">
        <v>953</v>
      </c>
      <c r="N4288" s="5">
        <v>1.1574074074074075E-4</v>
      </c>
      <c r="O4288" t="s">
        <v>982</v>
      </c>
      <c r="P4288">
        <v>0.02</v>
      </c>
      <c r="Q4288">
        <v>20</v>
      </c>
      <c r="R4288" t="s">
        <v>998</v>
      </c>
      <c r="S4288" t="s">
        <v>987</v>
      </c>
    </row>
    <row r="4289" spans="1:19" x14ac:dyDescent="0.25">
      <c r="A4289" s="54">
        <f>_xlfn.XLOOKUP(B4289,'School Lookup'!D:D,'School Lookup'!F:F,0)</f>
        <v>114469</v>
      </c>
      <c r="B4289" s="54" t="str">
        <f>_xlfn.XLOOKUP(C4289,'School Lookup'!A:A,'School Lookup'!D:D,_xlfn.XLOOKUP(C4289,'School Lookup'!B:B,'School Lookup'!D:D,_xlfn.XLOOKUP(C4289,'School Lookup'!C:C,'School Lookup'!D:D,0)))</f>
        <v>Thornsett Primary School</v>
      </c>
      <c r="C4289" t="s">
        <v>20</v>
      </c>
      <c r="D4289" t="s">
        <v>2053</v>
      </c>
      <c r="E4289" t="s">
        <v>16</v>
      </c>
      <c r="F4289" t="s">
        <v>734</v>
      </c>
      <c r="G4289" t="s">
        <v>224</v>
      </c>
      <c r="H4289" t="s">
        <v>222</v>
      </c>
      <c r="I4289" t="s">
        <v>980</v>
      </c>
      <c r="J4289" t="s">
        <v>981</v>
      </c>
      <c r="K4289" s="4">
        <v>46049</v>
      </c>
      <c r="L4289" s="5">
        <v>0.61821759259259257</v>
      </c>
      <c r="M4289" t="s">
        <v>953</v>
      </c>
      <c r="N4289" s="5">
        <v>6.2500000000000001E-4</v>
      </c>
      <c r="O4289" t="s">
        <v>982</v>
      </c>
      <c r="P4289">
        <v>6.6000000000000003E-2</v>
      </c>
      <c r="Q4289">
        <v>20</v>
      </c>
      <c r="R4289" t="s">
        <v>983</v>
      </c>
      <c r="S4289" t="s">
        <v>984</v>
      </c>
    </row>
    <row r="4290" spans="1:19" x14ac:dyDescent="0.25">
      <c r="A4290" s="54">
        <f>_xlfn.XLOOKUP(B4290,'School Lookup'!D:D,'School Lookup'!F:F,0)</f>
        <v>114469</v>
      </c>
      <c r="B4290" s="54" t="str">
        <f>_xlfn.XLOOKUP(C4290,'School Lookup'!A:A,'School Lookup'!D:D,_xlfn.XLOOKUP(C4290,'School Lookup'!B:B,'School Lookup'!D:D,_xlfn.XLOOKUP(C4290,'School Lookup'!C:C,'School Lookup'!D:D,0)))</f>
        <v>Thornsett Primary School</v>
      </c>
      <c r="C4290" t="s">
        <v>20</v>
      </c>
      <c r="D4290" t="s">
        <v>2517</v>
      </c>
      <c r="E4290" t="s">
        <v>16</v>
      </c>
      <c r="F4290" t="s">
        <v>734</v>
      </c>
      <c r="G4290" t="s">
        <v>224</v>
      </c>
      <c r="H4290" t="s">
        <v>222</v>
      </c>
      <c r="I4290" t="s">
        <v>980</v>
      </c>
      <c r="J4290" t="s">
        <v>981</v>
      </c>
      <c r="K4290" s="4">
        <v>46049</v>
      </c>
      <c r="L4290" s="5">
        <v>0.67893518518518514</v>
      </c>
      <c r="M4290" t="s">
        <v>953</v>
      </c>
      <c r="N4290" s="5">
        <v>3.1250000000000001E-4</v>
      </c>
      <c r="O4290" t="s">
        <v>982</v>
      </c>
      <c r="P4290">
        <v>3.4000000000000002E-2</v>
      </c>
      <c r="Q4290">
        <v>20</v>
      </c>
      <c r="R4290" t="s">
        <v>998</v>
      </c>
      <c r="S4290" t="s">
        <v>987</v>
      </c>
    </row>
    <row r="4291" spans="1:19" x14ac:dyDescent="0.25">
      <c r="A4291" s="54">
        <f>_xlfn.XLOOKUP(B4291,'School Lookup'!D:D,'School Lookup'!F:F,0)</f>
        <v>114469</v>
      </c>
      <c r="B4291" s="54" t="str">
        <f>_xlfn.XLOOKUP(C4291,'School Lookup'!A:A,'School Lookup'!D:D,_xlfn.XLOOKUP(C4291,'School Lookup'!B:B,'School Lookup'!D:D,_xlfn.XLOOKUP(C4291,'School Lookup'!C:C,'School Lookup'!D:D,0)))</f>
        <v>Thornsett Primary School</v>
      </c>
      <c r="C4291" t="s">
        <v>20</v>
      </c>
      <c r="D4291" t="s">
        <v>2518</v>
      </c>
      <c r="E4291" t="s">
        <v>16</v>
      </c>
      <c r="F4291" t="s">
        <v>734</v>
      </c>
      <c r="G4291" t="s">
        <v>224</v>
      </c>
      <c r="H4291" t="s">
        <v>222</v>
      </c>
      <c r="I4291" t="s">
        <v>980</v>
      </c>
      <c r="J4291" t="s">
        <v>981</v>
      </c>
      <c r="K4291" s="4">
        <v>46049</v>
      </c>
      <c r="L4291" s="5">
        <v>0.68033564814814818</v>
      </c>
      <c r="M4291" t="s">
        <v>953</v>
      </c>
      <c r="N4291" s="5">
        <v>6.4814814814814813E-4</v>
      </c>
      <c r="O4291" t="s">
        <v>982</v>
      </c>
      <c r="P4291">
        <v>6.8000000000000005E-2</v>
      </c>
      <c r="Q4291">
        <v>20</v>
      </c>
      <c r="R4291" t="s">
        <v>983</v>
      </c>
      <c r="S4291" t="s">
        <v>984</v>
      </c>
    </row>
    <row r="4292" spans="1:19" x14ac:dyDescent="0.25">
      <c r="A4292" s="54">
        <f>_xlfn.XLOOKUP(B4292,'School Lookup'!D:D,'School Lookup'!F:F,0)</f>
        <v>114469</v>
      </c>
      <c r="B4292" s="54" t="str">
        <f>_xlfn.XLOOKUP(C4292,'School Lookup'!A:A,'School Lookup'!D:D,_xlfn.XLOOKUP(C4292,'School Lookup'!B:B,'School Lookup'!D:D,_xlfn.XLOOKUP(C4292,'School Lookup'!C:C,'School Lookup'!D:D,0)))</f>
        <v>Thornsett Primary School</v>
      </c>
      <c r="C4292" t="s">
        <v>20</v>
      </c>
      <c r="D4292" t="s">
        <v>2461</v>
      </c>
      <c r="E4292" t="s">
        <v>16</v>
      </c>
      <c r="F4292" t="s">
        <v>734</v>
      </c>
      <c r="G4292" t="s">
        <v>224</v>
      </c>
      <c r="H4292" t="s">
        <v>222</v>
      </c>
      <c r="I4292" t="s">
        <v>980</v>
      </c>
      <c r="J4292" t="s">
        <v>981</v>
      </c>
      <c r="K4292" s="4">
        <v>46049</v>
      </c>
      <c r="L4292" s="5">
        <v>0.68581018518518522</v>
      </c>
      <c r="M4292" t="s">
        <v>953</v>
      </c>
      <c r="N4292" s="5">
        <v>7.8703703703703705E-4</v>
      </c>
      <c r="O4292" t="s">
        <v>982</v>
      </c>
      <c r="P4292">
        <v>8.2000000000000003E-2</v>
      </c>
      <c r="Q4292">
        <v>20</v>
      </c>
      <c r="R4292" t="s">
        <v>983</v>
      </c>
      <c r="S4292" t="s">
        <v>984</v>
      </c>
    </row>
    <row r="4293" spans="1:19" x14ac:dyDescent="0.25">
      <c r="A4293" s="54">
        <f>_xlfn.XLOOKUP(B4293,'School Lookup'!D:D,'School Lookup'!F:F,0)</f>
        <v>114469</v>
      </c>
      <c r="B4293" s="54" t="str">
        <f>_xlfn.XLOOKUP(C4293,'School Lookup'!A:A,'School Lookup'!D:D,_xlfn.XLOOKUP(C4293,'School Lookup'!B:B,'School Lookup'!D:D,_xlfn.XLOOKUP(C4293,'School Lookup'!C:C,'School Lookup'!D:D,0)))</f>
        <v>Thornsett Primary School</v>
      </c>
      <c r="C4293" t="s">
        <v>20</v>
      </c>
      <c r="D4293" t="s">
        <v>1761</v>
      </c>
      <c r="E4293" t="s">
        <v>16</v>
      </c>
      <c r="F4293" t="s">
        <v>734</v>
      </c>
      <c r="G4293" t="s">
        <v>224</v>
      </c>
      <c r="H4293" t="s">
        <v>222</v>
      </c>
      <c r="I4293" t="s">
        <v>980</v>
      </c>
      <c r="J4293" t="s">
        <v>981</v>
      </c>
      <c r="K4293" s="4">
        <v>46049</v>
      </c>
      <c r="L4293" s="5">
        <v>0.69142361111111106</v>
      </c>
      <c r="M4293" t="s">
        <v>953</v>
      </c>
      <c r="N4293" s="5">
        <v>2.199074074074074E-4</v>
      </c>
      <c r="O4293" t="s">
        <v>982</v>
      </c>
      <c r="P4293">
        <v>2.4E-2</v>
      </c>
      <c r="Q4293">
        <v>20</v>
      </c>
      <c r="R4293" t="s">
        <v>983</v>
      </c>
      <c r="S4293" t="s">
        <v>984</v>
      </c>
    </row>
    <row r="4294" spans="1:19" x14ac:dyDescent="0.25">
      <c r="A4294" s="54">
        <f>_xlfn.XLOOKUP(B4294,'School Lookup'!D:D,'School Lookup'!F:F,0)</f>
        <v>148526</v>
      </c>
      <c r="B4294" s="54" t="str">
        <f>_xlfn.XLOOKUP(C4294,'School Lookup'!A:A,'School Lookup'!D:D,_xlfn.XLOOKUP(C4294,'School Lookup'!B:B,'School Lookup'!D:D,_xlfn.XLOOKUP(C4294,'School Lookup'!C:C,'School Lookup'!D:D,0)))</f>
        <v>The Village Federation Lines</v>
      </c>
      <c r="C4294" t="s">
        <v>24</v>
      </c>
      <c r="D4294" t="s">
        <v>2519</v>
      </c>
      <c r="E4294" t="s">
        <v>16</v>
      </c>
      <c r="F4294" t="s">
        <v>734</v>
      </c>
      <c r="G4294" t="s">
        <v>134</v>
      </c>
      <c r="H4294" t="s">
        <v>347</v>
      </c>
      <c r="I4294" t="s">
        <v>958</v>
      </c>
      <c r="J4294" t="s">
        <v>981</v>
      </c>
      <c r="K4294" s="4">
        <v>46049</v>
      </c>
      <c r="L4294" s="5">
        <v>0.52714120370370365</v>
      </c>
      <c r="M4294" t="s">
        <v>953</v>
      </c>
      <c r="N4294" s="5">
        <v>2.3148148148148147E-5</v>
      </c>
      <c r="O4294" t="s">
        <v>982</v>
      </c>
      <c r="P4294">
        <v>0</v>
      </c>
      <c r="Q4294">
        <v>20</v>
      </c>
      <c r="R4294" t="s">
        <v>998</v>
      </c>
      <c r="S4294" t="s">
        <v>987</v>
      </c>
    </row>
    <row r="4295" spans="1:19" x14ac:dyDescent="0.25">
      <c r="A4295" s="54">
        <f>_xlfn.XLOOKUP(B4295,'School Lookup'!D:D,'School Lookup'!F:F,0)</f>
        <v>823392</v>
      </c>
      <c r="B4295" s="54" t="str">
        <f>_xlfn.XLOOKUP(C4295,'School Lookup'!A:A,'School Lookup'!D:D,_xlfn.XLOOKUP(C4295,'School Lookup'!B:B,'School Lookup'!D:D,_xlfn.XLOOKUP(C4295,'School Lookup'!C:C,'School Lookup'!D:D,0)))</f>
        <v>Fitz Herbert C of E VA Primary School</v>
      </c>
      <c r="C4295" t="s">
        <v>25</v>
      </c>
      <c r="D4295" t="s">
        <v>1125</v>
      </c>
      <c r="E4295" t="s">
        <v>16</v>
      </c>
      <c r="F4295" t="s">
        <v>734</v>
      </c>
      <c r="G4295" t="s">
        <v>134</v>
      </c>
      <c r="H4295" t="s">
        <v>347</v>
      </c>
      <c r="I4295" t="s">
        <v>958</v>
      </c>
      <c r="J4295" t="s">
        <v>981</v>
      </c>
      <c r="K4295" s="4">
        <v>46049</v>
      </c>
      <c r="L4295" s="5">
        <v>0.39940972222222221</v>
      </c>
      <c r="M4295" t="s">
        <v>953</v>
      </c>
      <c r="N4295" s="5">
        <v>1.6203703703703703E-4</v>
      </c>
      <c r="O4295" t="s">
        <v>982</v>
      </c>
      <c r="P4295">
        <v>0</v>
      </c>
      <c r="Q4295">
        <v>20</v>
      </c>
      <c r="R4295" t="s">
        <v>998</v>
      </c>
      <c r="S4295" t="s">
        <v>987</v>
      </c>
    </row>
    <row r="4296" spans="1:19" x14ac:dyDescent="0.25">
      <c r="A4296" s="54">
        <f>_xlfn.XLOOKUP(B4296,'School Lookup'!D:D,'School Lookup'!F:F,0)</f>
        <v>114469</v>
      </c>
      <c r="B4296" s="54" t="str">
        <f>_xlfn.XLOOKUP(C4296,'School Lookup'!A:A,'School Lookup'!D:D,_xlfn.XLOOKUP(C4296,'School Lookup'!B:B,'School Lookup'!D:D,_xlfn.XLOOKUP(C4296,'School Lookup'!C:C,'School Lookup'!D:D,0)))</f>
        <v>Thornsett Primary School</v>
      </c>
      <c r="C4296" t="s">
        <v>20</v>
      </c>
      <c r="D4296" t="s">
        <v>2055</v>
      </c>
      <c r="E4296" t="s">
        <v>16</v>
      </c>
      <c r="F4296" t="s">
        <v>734</v>
      </c>
      <c r="G4296" t="s">
        <v>224</v>
      </c>
      <c r="H4296" t="s">
        <v>222</v>
      </c>
      <c r="I4296" t="s">
        <v>980</v>
      </c>
      <c r="J4296" t="s">
        <v>959</v>
      </c>
      <c r="K4296" s="4">
        <v>46049</v>
      </c>
      <c r="L4296" s="5">
        <v>0.41145833333333331</v>
      </c>
      <c r="M4296" t="s">
        <v>953</v>
      </c>
      <c r="N4296" s="5">
        <v>3.4722222222222224E-4</v>
      </c>
      <c r="O4296" t="s">
        <v>960</v>
      </c>
      <c r="P4296">
        <v>2.1999999999999999E-2</v>
      </c>
      <c r="Q4296">
        <v>20</v>
      </c>
      <c r="R4296" t="s">
        <v>1535</v>
      </c>
      <c r="S4296" t="s">
        <v>966</v>
      </c>
    </row>
    <row r="4297" spans="1:19" x14ac:dyDescent="0.25">
      <c r="A4297" s="54">
        <f>_xlfn.XLOOKUP(B4297,'School Lookup'!D:D,'School Lookup'!F:F,0)</f>
        <v>114469</v>
      </c>
      <c r="B4297" s="54" t="str">
        <f>_xlfn.XLOOKUP(C4297,'School Lookup'!A:A,'School Lookup'!D:D,_xlfn.XLOOKUP(C4297,'School Lookup'!B:B,'School Lookup'!D:D,_xlfn.XLOOKUP(C4297,'School Lookup'!C:C,'School Lookup'!D:D,0)))</f>
        <v>Thornsett Primary School</v>
      </c>
      <c r="C4297" t="s">
        <v>20</v>
      </c>
      <c r="D4297" t="s">
        <v>2055</v>
      </c>
      <c r="E4297" t="s">
        <v>16</v>
      </c>
      <c r="F4297" t="s">
        <v>734</v>
      </c>
      <c r="G4297" t="s">
        <v>224</v>
      </c>
      <c r="H4297" t="s">
        <v>222</v>
      </c>
      <c r="I4297" t="s">
        <v>980</v>
      </c>
      <c r="J4297" t="s">
        <v>959</v>
      </c>
      <c r="K4297" s="4">
        <v>46049</v>
      </c>
      <c r="L4297" s="5">
        <v>0.63444444444444448</v>
      </c>
      <c r="M4297" t="s">
        <v>953</v>
      </c>
      <c r="N4297" s="5">
        <v>2.6041666666666665E-3</v>
      </c>
      <c r="O4297" t="s">
        <v>960</v>
      </c>
      <c r="P4297">
        <v>3.3000000000000002E-2</v>
      </c>
      <c r="Q4297">
        <v>20</v>
      </c>
      <c r="R4297" t="s">
        <v>1535</v>
      </c>
      <c r="S4297" t="s">
        <v>966</v>
      </c>
    </row>
    <row r="4298" spans="1:19" x14ac:dyDescent="0.25">
      <c r="A4298" s="54">
        <f>_xlfn.XLOOKUP(B4298,'School Lookup'!D:D,'School Lookup'!F:F,0)</f>
        <v>823392</v>
      </c>
      <c r="B4298" s="54" t="str">
        <f>_xlfn.XLOOKUP(C4298,'School Lookup'!A:A,'School Lookup'!D:D,_xlfn.XLOOKUP(C4298,'School Lookup'!B:B,'School Lookup'!D:D,_xlfn.XLOOKUP(C4298,'School Lookup'!C:C,'School Lookup'!D:D,0)))</f>
        <v>Fitz Herbert C of E VA Primary School</v>
      </c>
      <c r="C4298" t="s">
        <v>25</v>
      </c>
      <c r="D4298" t="s">
        <v>1157</v>
      </c>
      <c r="E4298" t="s">
        <v>16</v>
      </c>
      <c r="F4298" t="s">
        <v>734</v>
      </c>
      <c r="G4298" t="s">
        <v>134</v>
      </c>
      <c r="H4298" t="s">
        <v>347</v>
      </c>
      <c r="I4298" t="s">
        <v>958</v>
      </c>
      <c r="J4298" t="s">
        <v>959</v>
      </c>
      <c r="K4298" s="4">
        <v>46049</v>
      </c>
      <c r="L4298" s="5">
        <v>0.42751157407407409</v>
      </c>
      <c r="M4298" t="s">
        <v>953</v>
      </c>
      <c r="N4298" s="5">
        <v>2.685185185185185E-3</v>
      </c>
      <c r="O4298" t="s">
        <v>960</v>
      </c>
      <c r="P4298">
        <v>0</v>
      </c>
      <c r="Q4298">
        <v>20</v>
      </c>
      <c r="R4298" t="s">
        <v>1151</v>
      </c>
      <c r="S4298" t="s">
        <v>966</v>
      </c>
    </row>
    <row r="4299" spans="1:19" x14ac:dyDescent="0.25">
      <c r="A4299" s="54">
        <f>_xlfn.XLOOKUP(B4299,'School Lookup'!D:D,'School Lookup'!F:F,0)</f>
        <v>823392</v>
      </c>
      <c r="B4299" s="54" t="str">
        <f>_xlfn.XLOOKUP(C4299,'School Lookup'!A:A,'School Lookup'!D:D,_xlfn.XLOOKUP(C4299,'School Lookup'!B:B,'School Lookup'!D:D,_xlfn.XLOOKUP(C4299,'School Lookup'!C:C,'School Lookup'!D:D,0)))</f>
        <v>Fitz Herbert C of E VA Primary School</v>
      </c>
      <c r="C4299" t="s">
        <v>25</v>
      </c>
      <c r="D4299">
        <v>619</v>
      </c>
      <c r="E4299" t="s">
        <v>16</v>
      </c>
      <c r="F4299" t="s">
        <v>734</v>
      </c>
      <c r="G4299" t="s">
        <v>134</v>
      </c>
      <c r="H4299" t="s">
        <v>347</v>
      </c>
      <c r="I4299" t="s">
        <v>958</v>
      </c>
      <c r="J4299" t="s">
        <v>959</v>
      </c>
      <c r="K4299" s="4">
        <v>46049</v>
      </c>
      <c r="L4299" s="5">
        <v>0.56835648148148143</v>
      </c>
      <c r="M4299" t="s">
        <v>953</v>
      </c>
      <c r="N4299" s="5">
        <v>2.199074074074074E-4</v>
      </c>
      <c r="O4299" t="s">
        <v>960</v>
      </c>
      <c r="P4299">
        <v>0</v>
      </c>
      <c r="Q4299">
        <v>20</v>
      </c>
      <c r="R4299" t="s">
        <v>975</v>
      </c>
      <c r="S4299" t="s">
        <v>976</v>
      </c>
    </row>
    <row r="4300" spans="1:19" x14ac:dyDescent="0.25">
      <c r="A4300" s="54">
        <f>_xlfn.XLOOKUP(B4300,'School Lookup'!D:D,'School Lookup'!F:F,0)</f>
        <v>823392</v>
      </c>
      <c r="B4300" s="54" t="str">
        <f>_xlfn.XLOOKUP(C4300,'School Lookup'!A:A,'School Lookup'!D:D,_xlfn.XLOOKUP(C4300,'School Lookup'!B:B,'School Lookup'!D:D,_xlfn.XLOOKUP(C4300,'School Lookup'!C:C,'School Lookup'!D:D,0)))</f>
        <v>Fitz Herbert C of E VA Primary School</v>
      </c>
      <c r="C4300" t="s">
        <v>25</v>
      </c>
      <c r="D4300">
        <v>619</v>
      </c>
      <c r="E4300" t="s">
        <v>16</v>
      </c>
      <c r="F4300" t="s">
        <v>734</v>
      </c>
      <c r="G4300" t="s">
        <v>134</v>
      </c>
      <c r="H4300" t="s">
        <v>347</v>
      </c>
      <c r="I4300" t="s">
        <v>958</v>
      </c>
      <c r="J4300" t="s">
        <v>959</v>
      </c>
      <c r="K4300" s="4">
        <v>46049</v>
      </c>
      <c r="L4300" s="5">
        <v>0.62495370370370373</v>
      </c>
      <c r="M4300" t="s">
        <v>953</v>
      </c>
      <c r="N4300" s="5">
        <v>1.5046296296296297E-4</v>
      </c>
      <c r="O4300" t="s">
        <v>960</v>
      </c>
      <c r="P4300">
        <v>0</v>
      </c>
      <c r="Q4300">
        <v>20</v>
      </c>
      <c r="R4300" t="s">
        <v>975</v>
      </c>
      <c r="S4300" t="s">
        <v>976</v>
      </c>
    </row>
    <row r="4301" spans="1:19" x14ac:dyDescent="0.25">
      <c r="A4301" s="54">
        <f>_xlfn.XLOOKUP(B4301,'School Lookup'!D:D,'School Lookup'!F:F,0)</f>
        <v>823392</v>
      </c>
      <c r="B4301" s="54" t="str">
        <f>_xlfn.XLOOKUP(C4301,'School Lookup'!A:A,'School Lookup'!D:D,_xlfn.XLOOKUP(C4301,'School Lookup'!B:B,'School Lookup'!D:D,_xlfn.XLOOKUP(C4301,'School Lookup'!C:C,'School Lookup'!D:D,0)))</f>
        <v>Fitz Herbert C of E VA Primary School</v>
      </c>
      <c r="C4301" t="s">
        <v>25</v>
      </c>
      <c r="D4301">
        <v>619</v>
      </c>
      <c r="E4301" t="s">
        <v>16</v>
      </c>
      <c r="F4301" t="s">
        <v>734</v>
      </c>
      <c r="G4301" t="s">
        <v>134</v>
      </c>
      <c r="H4301" t="s">
        <v>347</v>
      </c>
      <c r="I4301" t="s">
        <v>958</v>
      </c>
      <c r="J4301" t="s">
        <v>959</v>
      </c>
      <c r="K4301" s="4">
        <v>46049</v>
      </c>
      <c r="L4301" s="5">
        <v>0.64354166666666668</v>
      </c>
      <c r="M4301" t="s">
        <v>953</v>
      </c>
      <c r="N4301" s="5">
        <v>0</v>
      </c>
      <c r="O4301" t="s">
        <v>960</v>
      </c>
      <c r="P4301">
        <v>0</v>
      </c>
      <c r="Q4301">
        <v>20</v>
      </c>
      <c r="R4301" t="s">
        <v>975</v>
      </c>
      <c r="S4301" t="s">
        <v>976</v>
      </c>
    </row>
    <row r="4302" spans="1:19" x14ac:dyDescent="0.25">
      <c r="A4302" s="54">
        <f>_xlfn.XLOOKUP(B4302,'School Lookup'!D:D,'School Lookup'!F:F,0)</f>
        <v>251672</v>
      </c>
      <c r="B4302" s="54" t="str">
        <f>_xlfn.XLOOKUP(C4302,'School Lookup'!A:A,'School Lookup'!D:D,_xlfn.XLOOKUP(C4302,'School Lookup'!B:B,'School Lookup'!D:D,_xlfn.XLOOKUP(C4302,'School Lookup'!C:C,'School Lookup'!D:D,0)))</f>
        <v>Park Schools Federation</v>
      </c>
      <c r="C4302" t="s">
        <v>40</v>
      </c>
      <c r="D4302" t="s">
        <v>2319</v>
      </c>
      <c r="E4302" t="s">
        <v>16</v>
      </c>
      <c r="F4302" t="s">
        <v>734</v>
      </c>
      <c r="G4302" t="s">
        <v>235</v>
      </c>
      <c r="H4302" t="s">
        <v>228</v>
      </c>
      <c r="I4302" t="s">
        <v>980</v>
      </c>
      <c r="J4302" t="s">
        <v>981</v>
      </c>
      <c r="K4302" s="4">
        <v>46049</v>
      </c>
      <c r="L4302" s="5">
        <v>0.48680555555555555</v>
      </c>
      <c r="M4302" t="s">
        <v>953</v>
      </c>
      <c r="N4302" s="5">
        <v>1.9675925925925926E-4</v>
      </c>
      <c r="O4302" t="s">
        <v>982</v>
      </c>
      <c r="P4302">
        <v>2.1000000000000001E-2</v>
      </c>
      <c r="Q4302">
        <v>20</v>
      </c>
      <c r="R4302" t="s">
        <v>998</v>
      </c>
      <c r="S4302" t="s">
        <v>987</v>
      </c>
    </row>
    <row r="4303" spans="1:19" x14ac:dyDescent="0.25">
      <c r="A4303" s="54">
        <f>_xlfn.XLOOKUP(B4303,'School Lookup'!D:D,'School Lookup'!F:F,0)</f>
        <v>251672</v>
      </c>
      <c r="B4303" s="54" t="str">
        <f>_xlfn.XLOOKUP(C4303,'School Lookup'!A:A,'School Lookup'!D:D,_xlfn.XLOOKUP(C4303,'School Lookup'!B:B,'School Lookup'!D:D,_xlfn.XLOOKUP(C4303,'School Lookup'!C:C,'School Lookup'!D:D,0)))</f>
        <v>Park Schools Federation</v>
      </c>
      <c r="C4303" t="s">
        <v>40</v>
      </c>
      <c r="D4303" t="s">
        <v>988</v>
      </c>
      <c r="E4303" t="s">
        <v>16</v>
      </c>
      <c r="F4303" t="s">
        <v>734</v>
      </c>
      <c r="G4303" t="s">
        <v>235</v>
      </c>
      <c r="H4303" t="s">
        <v>228</v>
      </c>
      <c r="I4303" t="s">
        <v>980</v>
      </c>
      <c r="J4303" t="s">
        <v>981</v>
      </c>
      <c r="K4303" s="4">
        <v>46049</v>
      </c>
      <c r="L4303" s="5">
        <v>0.48749999999999999</v>
      </c>
      <c r="M4303" t="s">
        <v>953</v>
      </c>
      <c r="N4303" s="5">
        <v>1.7361111111111112E-4</v>
      </c>
      <c r="O4303" t="s">
        <v>982</v>
      </c>
      <c r="P4303">
        <v>3.7999999999999999E-2</v>
      </c>
      <c r="Q4303">
        <v>20</v>
      </c>
      <c r="R4303" t="s">
        <v>989</v>
      </c>
      <c r="S4303" t="s">
        <v>990</v>
      </c>
    </row>
    <row r="4304" spans="1:19" x14ac:dyDescent="0.25">
      <c r="A4304" s="54">
        <f>_xlfn.XLOOKUP(B4304,'School Lookup'!D:D,'School Lookup'!F:F,0)</f>
        <v>251672</v>
      </c>
      <c r="B4304" s="54" t="str">
        <f>_xlfn.XLOOKUP(C4304,'School Lookup'!A:A,'School Lookup'!D:D,_xlfn.XLOOKUP(C4304,'School Lookup'!B:B,'School Lookup'!D:D,_xlfn.XLOOKUP(C4304,'School Lookup'!C:C,'School Lookup'!D:D,0)))</f>
        <v>Park Schools Federation</v>
      </c>
      <c r="C4304" t="s">
        <v>40</v>
      </c>
      <c r="D4304" t="s">
        <v>1320</v>
      </c>
      <c r="E4304" t="s">
        <v>16</v>
      </c>
      <c r="F4304" t="s">
        <v>734</v>
      </c>
      <c r="G4304" t="s">
        <v>235</v>
      </c>
      <c r="H4304" t="s">
        <v>228</v>
      </c>
      <c r="I4304" t="s">
        <v>980</v>
      </c>
      <c r="J4304" t="s">
        <v>981</v>
      </c>
      <c r="K4304" s="4">
        <v>46049</v>
      </c>
      <c r="L4304" s="5">
        <v>0.48819444444444443</v>
      </c>
      <c r="M4304" t="s">
        <v>953</v>
      </c>
      <c r="N4304" s="5">
        <v>2.4305555555555555E-4</v>
      </c>
      <c r="O4304" t="s">
        <v>982</v>
      </c>
      <c r="P4304">
        <v>2.5000000000000001E-2</v>
      </c>
      <c r="Q4304">
        <v>20</v>
      </c>
      <c r="R4304" t="s">
        <v>983</v>
      </c>
      <c r="S4304" t="s">
        <v>984</v>
      </c>
    </row>
    <row r="4305" spans="1:19" x14ac:dyDescent="0.25">
      <c r="A4305" s="54">
        <f>_xlfn.XLOOKUP(B4305,'School Lookup'!D:D,'School Lookup'!F:F,0)</f>
        <v>251672</v>
      </c>
      <c r="B4305" s="54" t="str">
        <f>_xlfn.XLOOKUP(C4305,'School Lookup'!A:A,'School Lookup'!D:D,_xlfn.XLOOKUP(C4305,'School Lookup'!B:B,'School Lookup'!D:D,_xlfn.XLOOKUP(C4305,'School Lookup'!C:C,'School Lookup'!D:D,0)))</f>
        <v>Park Schools Federation</v>
      </c>
      <c r="C4305" t="s">
        <v>40</v>
      </c>
      <c r="D4305" t="s">
        <v>2520</v>
      </c>
      <c r="E4305" t="s">
        <v>16</v>
      </c>
      <c r="F4305" t="s">
        <v>734</v>
      </c>
      <c r="G4305" t="s">
        <v>235</v>
      </c>
      <c r="H4305" t="s">
        <v>228</v>
      </c>
      <c r="I4305" t="s">
        <v>980</v>
      </c>
      <c r="J4305" t="s">
        <v>981</v>
      </c>
      <c r="K4305" s="4">
        <v>46049</v>
      </c>
      <c r="L4305" s="5">
        <v>0.49236111111111114</v>
      </c>
      <c r="M4305" t="s">
        <v>953</v>
      </c>
      <c r="N4305" s="5">
        <v>1.6203703703703703E-4</v>
      </c>
      <c r="O4305" t="s">
        <v>982</v>
      </c>
      <c r="P4305">
        <v>3.5000000000000003E-2</v>
      </c>
      <c r="Q4305">
        <v>20</v>
      </c>
      <c r="R4305" t="s">
        <v>1074</v>
      </c>
      <c r="S4305" t="s">
        <v>990</v>
      </c>
    </row>
    <row r="4306" spans="1:19" x14ac:dyDescent="0.25">
      <c r="A4306" s="54">
        <f>_xlfn.XLOOKUP(B4306,'School Lookup'!D:D,'School Lookup'!F:F,0)</f>
        <v>251672</v>
      </c>
      <c r="B4306" s="54" t="str">
        <f>_xlfn.XLOOKUP(C4306,'School Lookup'!A:A,'School Lookup'!D:D,_xlfn.XLOOKUP(C4306,'School Lookup'!B:B,'School Lookup'!D:D,_xlfn.XLOOKUP(C4306,'School Lookup'!C:C,'School Lookup'!D:D,0)))</f>
        <v>Park Schools Federation</v>
      </c>
      <c r="C4306" t="s">
        <v>40</v>
      </c>
      <c r="D4306" t="s">
        <v>1323</v>
      </c>
      <c r="E4306" t="s">
        <v>16</v>
      </c>
      <c r="F4306" t="s">
        <v>734</v>
      </c>
      <c r="G4306" t="s">
        <v>235</v>
      </c>
      <c r="H4306" t="s">
        <v>228</v>
      </c>
      <c r="I4306" t="s">
        <v>980</v>
      </c>
      <c r="J4306" t="s">
        <v>981</v>
      </c>
      <c r="K4306" s="4">
        <v>46049</v>
      </c>
      <c r="L4306" s="5">
        <v>0.49236111111111114</v>
      </c>
      <c r="M4306" t="s">
        <v>953</v>
      </c>
      <c r="N4306" s="5">
        <v>1.0763888888888889E-3</v>
      </c>
      <c r="O4306" t="s">
        <v>982</v>
      </c>
      <c r="P4306">
        <v>0.111</v>
      </c>
      <c r="Q4306">
        <v>20</v>
      </c>
      <c r="R4306" t="s">
        <v>998</v>
      </c>
      <c r="S4306" t="s">
        <v>987</v>
      </c>
    </row>
    <row r="4307" spans="1:19" x14ac:dyDescent="0.25">
      <c r="A4307" s="54">
        <f>_xlfn.XLOOKUP(B4307,'School Lookup'!D:D,'School Lookup'!F:F,0)</f>
        <v>251672</v>
      </c>
      <c r="B4307" s="54" t="str">
        <f>_xlfn.XLOOKUP(C4307,'School Lookup'!A:A,'School Lookup'!D:D,_xlfn.XLOOKUP(C4307,'School Lookup'!B:B,'School Lookup'!D:D,_xlfn.XLOOKUP(C4307,'School Lookup'!C:C,'School Lookup'!D:D,0)))</f>
        <v>Park Schools Federation</v>
      </c>
      <c r="C4307" t="s">
        <v>40</v>
      </c>
      <c r="D4307" t="s">
        <v>2103</v>
      </c>
      <c r="E4307" t="s">
        <v>16</v>
      </c>
      <c r="F4307" t="s">
        <v>734</v>
      </c>
      <c r="G4307" t="s">
        <v>235</v>
      </c>
      <c r="H4307" t="s">
        <v>228</v>
      </c>
      <c r="I4307" t="s">
        <v>980</v>
      </c>
      <c r="J4307" t="s">
        <v>981</v>
      </c>
      <c r="K4307" s="4">
        <v>46049</v>
      </c>
      <c r="L4307" s="5">
        <v>0.49444444444444446</v>
      </c>
      <c r="M4307" t="s">
        <v>953</v>
      </c>
      <c r="N4307" s="5">
        <v>2.8935185185185184E-4</v>
      </c>
      <c r="O4307" t="s">
        <v>982</v>
      </c>
      <c r="P4307">
        <v>0.03</v>
      </c>
      <c r="Q4307">
        <v>20</v>
      </c>
      <c r="R4307" t="s">
        <v>1011</v>
      </c>
      <c r="S4307" t="s">
        <v>984</v>
      </c>
    </row>
    <row r="4308" spans="1:19" x14ac:dyDescent="0.25">
      <c r="A4308" s="54">
        <f>_xlfn.XLOOKUP(B4308,'School Lookup'!D:D,'School Lookup'!F:F,0)</f>
        <v>251672</v>
      </c>
      <c r="B4308" s="54" t="str">
        <f>_xlfn.XLOOKUP(C4308,'School Lookup'!A:A,'School Lookup'!D:D,_xlfn.XLOOKUP(C4308,'School Lookup'!B:B,'School Lookup'!D:D,_xlfn.XLOOKUP(C4308,'School Lookup'!C:C,'School Lookup'!D:D,0)))</f>
        <v>Park Schools Federation</v>
      </c>
      <c r="C4308" t="s">
        <v>40</v>
      </c>
      <c r="D4308" t="s">
        <v>1410</v>
      </c>
      <c r="E4308" t="s">
        <v>16</v>
      </c>
      <c r="F4308" t="s">
        <v>734</v>
      </c>
      <c r="G4308" t="s">
        <v>235</v>
      </c>
      <c r="H4308" t="s">
        <v>228</v>
      </c>
      <c r="I4308" t="s">
        <v>980</v>
      </c>
      <c r="J4308" t="s">
        <v>981</v>
      </c>
      <c r="K4308" s="4">
        <v>46049</v>
      </c>
      <c r="L4308" s="5">
        <v>0.49444444444444446</v>
      </c>
      <c r="M4308" t="s">
        <v>953</v>
      </c>
      <c r="N4308" s="5">
        <v>1.8518518518518518E-4</v>
      </c>
      <c r="O4308" t="s">
        <v>982</v>
      </c>
      <c r="P4308">
        <v>0.02</v>
      </c>
      <c r="Q4308">
        <v>20</v>
      </c>
      <c r="R4308" t="s">
        <v>983</v>
      </c>
      <c r="S4308" t="s">
        <v>984</v>
      </c>
    </row>
    <row r="4309" spans="1:19" x14ac:dyDescent="0.25">
      <c r="A4309" s="54">
        <f>_xlfn.XLOOKUP(B4309,'School Lookup'!D:D,'School Lookup'!F:F,0)</f>
        <v>251672</v>
      </c>
      <c r="B4309" s="54" t="str">
        <f>_xlfn.XLOOKUP(C4309,'School Lookup'!A:A,'School Lookup'!D:D,_xlfn.XLOOKUP(C4309,'School Lookup'!B:B,'School Lookup'!D:D,_xlfn.XLOOKUP(C4309,'School Lookup'!C:C,'School Lookup'!D:D,0)))</f>
        <v>Park Schools Federation</v>
      </c>
      <c r="C4309" t="s">
        <v>40</v>
      </c>
      <c r="D4309" t="s">
        <v>1775</v>
      </c>
      <c r="E4309" t="s">
        <v>16</v>
      </c>
      <c r="F4309" t="s">
        <v>734</v>
      </c>
      <c r="G4309" t="s">
        <v>235</v>
      </c>
      <c r="H4309" t="s">
        <v>228</v>
      </c>
      <c r="I4309" t="s">
        <v>980</v>
      </c>
      <c r="J4309" t="s">
        <v>981</v>
      </c>
      <c r="K4309" s="4">
        <v>46049</v>
      </c>
      <c r="L4309" s="5">
        <v>0.49513888888888891</v>
      </c>
      <c r="M4309" t="s">
        <v>953</v>
      </c>
      <c r="N4309" s="5">
        <v>3.8194444444444446E-4</v>
      </c>
      <c r="O4309" t="s">
        <v>982</v>
      </c>
      <c r="P4309">
        <v>0.04</v>
      </c>
      <c r="Q4309">
        <v>20</v>
      </c>
      <c r="R4309" t="s">
        <v>998</v>
      </c>
      <c r="S4309" t="s">
        <v>987</v>
      </c>
    </row>
    <row r="4310" spans="1:19" x14ac:dyDescent="0.25">
      <c r="A4310" s="54">
        <f>_xlfn.XLOOKUP(B4310,'School Lookup'!D:D,'School Lookup'!F:F,0)</f>
        <v>251672</v>
      </c>
      <c r="B4310" s="54" t="str">
        <f>_xlfn.XLOOKUP(C4310,'School Lookup'!A:A,'School Lookup'!D:D,_xlfn.XLOOKUP(C4310,'School Lookup'!B:B,'School Lookup'!D:D,_xlfn.XLOOKUP(C4310,'School Lookup'!C:C,'School Lookup'!D:D,0)))</f>
        <v>Park Schools Federation</v>
      </c>
      <c r="C4310" t="s">
        <v>40</v>
      </c>
      <c r="D4310" t="s">
        <v>1377</v>
      </c>
      <c r="E4310" t="s">
        <v>16</v>
      </c>
      <c r="F4310" t="s">
        <v>734</v>
      </c>
      <c r="G4310" t="s">
        <v>235</v>
      </c>
      <c r="H4310" t="s">
        <v>228</v>
      </c>
      <c r="I4310" t="s">
        <v>980</v>
      </c>
      <c r="J4310" t="s">
        <v>981</v>
      </c>
      <c r="K4310" s="4">
        <v>46049</v>
      </c>
      <c r="L4310" s="5">
        <v>0.49652777777777779</v>
      </c>
      <c r="M4310" t="s">
        <v>953</v>
      </c>
      <c r="N4310" s="5">
        <v>2.199074074074074E-4</v>
      </c>
      <c r="O4310" t="s">
        <v>982</v>
      </c>
      <c r="P4310">
        <v>2.3E-2</v>
      </c>
      <c r="Q4310">
        <v>20</v>
      </c>
      <c r="R4310" t="s">
        <v>1006</v>
      </c>
      <c r="S4310" t="s">
        <v>994</v>
      </c>
    </row>
    <row r="4311" spans="1:19" x14ac:dyDescent="0.25">
      <c r="A4311" s="54">
        <f>_xlfn.XLOOKUP(B4311,'School Lookup'!D:D,'School Lookup'!F:F,0)</f>
        <v>251672</v>
      </c>
      <c r="B4311" s="54" t="str">
        <f>_xlfn.XLOOKUP(C4311,'School Lookup'!A:A,'School Lookup'!D:D,_xlfn.XLOOKUP(C4311,'School Lookup'!B:B,'School Lookup'!D:D,_xlfn.XLOOKUP(C4311,'School Lookup'!C:C,'School Lookup'!D:D,0)))</f>
        <v>Park Schools Federation</v>
      </c>
      <c r="C4311" t="s">
        <v>40</v>
      </c>
      <c r="D4311" t="s">
        <v>2521</v>
      </c>
      <c r="E4311" t="s">
        <v>16</v>
      </c>
      <c r="F4311" t="s">
        <v>734</v>
      </c>
      <c r="G4311" t="s">
        <v>235</v>
      </c>
      <c r="H4311" t="s">
        <v>228</v>
      </c>
      <c r="I4311" t="s">
        <v>980</v>
      </c>
      <c r="J4311" t="s">
        <v>981</v>
      </c>
      <c r="K4311" s="4">
        <v>46049</v>
      </c>
      <c r="L4311" s="5">
        <v>0.49652777777777779</v>
      </c>
      <c r="M4311" t="s">
        <v>953</v>
      </c>
      <c r="N4311" s="5">
        <v>1.8518518518518518E-4</v>
      </c>
      <c r="O4311" t="s">
        <v>982</v>
      </c>
      <c r="P4311">
        <v>0.02</v>
      </c>
      <c r="Q4311">
        <v>20</v>
      </c>
      <c r="R4311" t="s">
        <v>983</v>
      </c>
      <c r="S4311" t="s">
        <v>984</v>
      </c>
    </row>
    <row r="4312" spans="1:19" x14ac:dyDescent="0.25">
      <c r="A4312" s="54">
        <f>_xlfn.XLOOKUP(B4312,'School Lookup'!D:D,'School Lookup'!F:F,0)</f>
        <v>251672</v>
      </c>
      <c r="B4312" s="54" t="str">
        <f>_xlfn.XLOOKUP(C4312,'School Lookup'!A:A,'School Lookup'!D:D,_xlfn.XLOOKUP(C4312,'School Lookup'!B:B,'School Lookup'!D:D,_xlfn.XLOOKUP(C4312,'School Lookup'!C:C,'School Lookup'!D:D,0)))</f>
        <v>Park Schools Federation</v>
      </c>
      <c r="C4312" t="s">
        <v>40</v>
      </c>
      <c r="D4312" t="s">
        <v>2016</v>
      </c>
      <c r="E4312" t="s">
        <v>16</v>
      </c>
      <c r="F4312" t="s">
        <v>734</v>
      </c>
      <c r="G4312" t="s">
        <v>235</v>
      </c>
      <c r="H4312" t="s">
        <v>228</v>
      </c>
      <c r="I4312" t="s">
        <v>980</v>
      </c>
      <c r="J4312" t="s">
        <v>981</v>
      </c>
      <c r="K4312" s="4">
        <v>46049</v>
      </c>
      <c r="L4312" s="5">
        <v>0.49722222222222223</v>
      </c>
      <c r="M4312" t="s">
        <v>953</v>
      </c>
      <c r="N4312" s="5">
        <v>4.3981481481481481E-4</v>
      </c>
      <c r="O4312" t="s">
        <v>982</v>
      </c>
      <c r="P4312">
        <v>4.4999999999999998E-2</v>
      </c>
      <c r="Q4312">
        <v>20</v>
      </c>
      <c r="R4312" t="s">
        <v>983</v>
      </c>
      <c r="S4312" t="s">
        <v>984</v>
      </c>
    </row>
    <row r="4313" spans="1:19" x14ac:dyDescent="0.25">
      <c r="A4313" s="54">
        <f>_xlfn.XLOOKUP(B4313,'School Lookup'!D:D,'School Lookup'!F:F,0)</f>
        <v>251672</v>
      </c>
      <c r="B4313" s="54" t="str">
        <f>_xlfn.XLOOKUP(C4313,'School Lookup'!A:A,'School Lookup'!D:D,_xlfn.XLOOKUP(C4313,'School Lookup'!B:B,'School Lookup'!D:D,_xlfn.XLOOKUP(C4313,'School Lookup'!C:C,'School Lookup'!D:D,0)))</f>
        <v>Park Schools Federation</v>
      </c>
      <c r="C4313" t="s">
        <v>40</v>
      </c>
      <c r="D4313" t="s">
        <v>1517</v>
      </c>
      <c r="E4313" t="s">
        <v>16</v>
      </c>
      <c r="F4313" t="s">
        <v>734</v>
      </c>
      <c r="G4313" t="s">
        <v>235</v>
      </c>
      <c r="H4313" t="s">
        <v>228</v>
      </c>
      <c r="I4313" t="s">
        <v>980</v>
      </c>
      <c r="J4313" t="s">
        <v>981</v>
      </c>
      <c r="K4313" s="4">
        <v>46049</v>
      </c>
      <c r="L4313" s="5">
        <v>0.49791666666666667</v>
      </c>
      <c r="M4313" t="s">
        <v>953</v>
      </c>
      <c r="N4313" s="5">
        <v>2.6620370370370372E-4</v>
      </c>
      <c r="O4313" t="s">
        <v>982</v>
      </c>
      <c r="P4313">
        <v>2.8000000000000001E-2</v>
      </c>
      <c r="Q4313">
        <v>20</v>
      </c>
      <c r="R4313" t="s">
        <v>998</v>
      </c>
      <c r="S4313" t="s">
        <v>987</v>
      </c>
    </row>
    <row r="4314" spans="1:19" x14ac:dyDescent="0.25">
      <c r="A4314" s="54">
        <f>_xlfn.XLOOKUP(B4314,'School Lookup'!D:D,'School Lookup'!F:F,0)</f>
        <v>251672</v>
      </c>
      <c r="B4314" s="54" t="str">
        <f>_xlfn.XLOOKUP(C4314,'School Lookup'!A:A,'School Lookup'!D:D,_xlfn.XLOOKUP(C4314,'School Lookup'!B:B,'School Lookup'!D:D,_xlfn.XLOOKUP(C4314,'School Lookup'!C:C,'School Lookup'!D:D,0)))</f>
        <v>Park Schools Federation</v>
      </c>
      <c r="C4314" t="s">
        <v>40</v>
      </c>
      <c r="D4314" t="s">
        <v>2522</v>
      </c>
      <c r="E4314" t="s">
        <v>16</v>
      </c>
      <c r="F4314" t="s">
        <v>734</v>
      </c>
      <c r="G4314" t="s">
        <v>235</v>
      </c>
      <c r="H4314" t="s">
        <v>228</v>
      </c>
      <c r="I4314" t="s">
        <v>980</v>
      </c>
      <c r="J4314" t="s">
        <v>981</v>
      </c>
      <c r="K4314" s="4">
        <v>46049</v>
      </c>
      <c r="L4314" s="5">
        <v>0.49861111111111112</v>
      </c>
      <c r="M4314" t="s">
        <v>953</v>
      </c>
      <c r="N4314" s="5">
        <v>6.134259259259259E-4</v>
      </c>
      <c r="O4314" t="s">
        <v>982</v>
      </c>
      <c r="P4314">
        <v>0.13300000000000001</v>
      </c>
      <c r="Q4314">
        <v>20</v>
      </c>
      <c r="R4314" t="s">
        <v>1459</v>
      </c>
      <c r="S4314" t="s">
        <v>990</v>
      </c>
    </row>
    <row r="4315" spans="1:19" x14ac:dyDescent="0.25">
      <c r="A4315" s="54">
        <f>_xlfn.XLOOKUP(B4315,'School Lookup'!D:D,'School Lookup'!F:F,0)</f>
        <v>251672</v>
      </c>
      <c r="B4315" s="54" t="str">
        <f>_xlfn.XLOOKUP(C4315,'School Lookup'!A:A,'School Lookup'!D:D,_xlfn.XLOOKUP(C4315,'School Lookup'!B:B,'School Lookup'!D:D,_xlfn.XLOOKUP(C4315,'School Lookup'!C:C,'School Lookup'!D:D,0)))</f>
        <v>Park Schools Federation</v>
      </c>
      <c r="C4315" t="s">
        <v>40</v>
      </c>
      <c r="D4315" t="s">
        <v>999</v>
      </c>
      <c r="E4315" t="s">
        <v>16</v>
      </c>
      <c r="F4315" t="s">
        <v>734</v>
      </c>
      <c r="G4315" t="s">
        <v>235</v>
      </c>
      <c r="H4315" t="s">
        <v>228</v>
      </c>
      <c r="I4315" t="s">
        <v>980</v>
      </c>
      <c r="J4315" t="s">
        <v>981</v>
      </c>
      <c r="K4315" s="4">
        <v>46049</v>
      </c>
      <c r="L4315" s="5">
        <v>0.49930555555555556</v>
      </c>
      <c r="M4315" t="s">
        <v>953</v>
      </c>
      <c r="N4315" s="5">
        <v>2.8935185185185184E-4</v>
      </c>
      <c r="O4315" t="s">
        <v>982</v>
      </c>
      <c r="P4315">
        <v>0.03</v>
      </c>
      <c r="Q4315">
        <v>20</v>
      </c>
      <c r="R4315" t="s">
        <v>983</v>
      </c>
      <c r="S4315" t="s">
        <v>984</v>
      </c>
    </row>
    <row r="4316" spans="1:19" x14ac:dyDescent="0.25">
      <c r="A4316" s="54">
        <f>_xlfn.XLOOKUP(B4316,'School Lookup'!D:D,'School Lookup'!F:F,0)</f>
        <v>251672</v>
      </c>
      <c r="B4316" s="54" t="str">
        <f>_xlfn.XLOOKUP(C4316,'School Lookup'!A:A,'School Lookup'!D:D,_xlfn.XLOOKUP(C4316,'School Lookup'!B:B,'School Lookup'!D:D,_xlfn.XLOOKUP(C4316,'School Lookup'!C:C,'School Lookup'!D:D,0)))</f>
        <v>Park Schools Federation</v>
      </c>
      <c r="C4316" t="s">
        <v>40</v>
      </c>
      <c r="D4316" t="s">
        <v>1826</v>
      </c>
      <c r="E4316" t="s">
        <v>16</v>
      </c>
      <c r="F4316" t="s">
        <v>734</v>
      </c>
      <c r="G4316" t="s">
        <v>235</v>
      </c>
      <c r="H4316" t="s">
        <v>228</v>
      </c>
      <c r="I4316" t="s">
        <v>980</v>
      </c>
      <c r="J4316" t="s">
        <v>981</v>
      </c>
      <c r="K4316" s="4">
        <v>46049</v>
      </c>
      <c r="L4316" s="5">
        <v>0.50208333333333333</v>
      </c>
      <c r="M4316" t="s">
        <v>953</v>
      </c>
      <c r="N4316" s="5">
        <v>5.0925925925925921E-4</v>
      </c>
      <c r="O4316" t="s">
        <v>982</v>
      </c>
      <c r="P4316">
        <v>0.11</v>
      </c>
      <c r="Q4316">
        <v>20</v>
      </c>
      <c r="R4316" t="s">
        <v>989</v>
      </c>
      <c r="S4316" t="s">
        <v>990</v>
      </c>
    </row>
    <row r="4317" spans="1:19" x14ac:dyDescent="0.25">
      <c r="A4317" s="54">
        <f>_xlfn.XLOOKUP(B4317,'School Lookup'!D:D,'School Lookup'!F:F,0)</f>
        <v>251672</v>
      </c>
      <c r="B4317" s="54" t="str">
        <f>_xlfn.XLOOKUP(C4317,'School Lookup'!A:A,'School Lookup'!D:D,_xlfn.XLOOKUP(C4317,'School Lookup'!B:B,'School Lookup'!D:D,_xlfn.XLOOKUP(C4317,'School Lookup'!C:C,'School Lookup'!D:D,0)))</f>
        <v>Park Schools Federation</v>
      </c>
      <c r="C4317" t="s">
        <v>40</v>
      </c>
      <c r="D4317" t="s">
        <v>2523</v>
      </c>
      <c r="E4317" t="s">
        <v>16</v>
      </c>
      <c r="F4317" t="s">
        <v>734</v>
      </c>
      <c r="G4317" t="s">
        <v>235</v>
      </c>
      <c r="H4317" t="s">
        <v>228</v>
      </c>
      <c r="I4317" t="s">
        <v>980</v>
      </c>
      <c r="J4317" t="s">
        <v>981</v>
      </c>
      <c r="K4317" s="4">
        <v>46049</v>
      </c>
      <c r="L4317" s="5">
        <v>0.50555555555555554</v>
      </c>
      <c r="M4317" t="s">
        <v>953</v>
      </c>
      <c r="N4317" s="5">
        <v>7.6388888888888893E-4</v>
      </c>
      <c r="O4317" t="s">
        <v>982</v>
      </c>
      <c r="P4317">
        <v>7.9000000000000001E-2</v>
      </c>
      <c r="Q4317">
        <v>20</v>
      </c>
      <c r="R4317" t="s">
        <v>998</v>
      </c>
      <c r="S4317" t="s">
        <v>987</v>
      </c>
    </row>
    <row r="4318" spans="1:19" x14ac:dyDescent="0.25">
      <c r="A4318" s="54">
        <f>_xlfn.XLOOKUP(B4318,'School Lookup'!D:D,'School Lookup'!F:F,0)</f>
        <v>251672</v>
      </c>
      <c r="B4318" s="54" t="str">
        <f>_xlfn.XLOOKUP(C4318,'School Lookup'!A:A,'School Lookup'!D:D,_xlfn.XLOOKUP(C4318,'School Lookup'!B:B,'School Lookup'!D:D,_xlfn.XLOOKUP(C4318,'School Lookup'!C:C,'School Lookup'!D:D,0)))</f>
        <v>Park Schools Federation</v>
      </c>
      <c r="C4318" t="s">
        <v>40</v>
      </c>
      <c r="D4318" t="s">
        <v>1191</v>
      </c>
      <c r="E4318" t="s">
        <v>16</v>
      </c>
      <c r="F4318" t="s">
        <v>734</v>
      </c>
      <c r="G4318" t="s">
        <v>235</v>
      </c>
      <c r="H4318" t="s">
        <v>228</v>
      </c>
      <c r="I4318" t="s">
        <v>980</v>
      </c>
      <c r="J4318" t="s">
        <v>981</v>
      </c>
      <c r="K4318" s="4">
        <v>46049</v>
      </c>
      <c r="L4318" s="5">
        <v>0.52013888888888893</v>
      </c>
      <c r="M4318" t="s">
        <v>953</v>
      </c>
      <c r="N4318" s="5">
        <v>3.2407407407407406E-4</v>
      </c>
      <c r="O4318" t="s">
        <v>982</v>
      </c>
      <c r="P4318">
        <v>3.4000000000000002E-2</v>
      </c>
      <c r="Q4318">
        <v>20</v>
      </c>
      <c r="R4318" t="s">
        <v>983</v>
      </c>
      <c r="S4318" t="s">
        <v>984</v>
      </c>
    </row>
    <row r="4319" spans="1:19" x14ac:dyDescent="0.25">
      <c r="A4319" s="54">
        <f>_xlfn.XLOOKUP(B4319,'School Lookup'!D:D,'School Lookup'!F:F,0)</f>
        <v>251672</v>
      </c>
      <c r="B4319" s="54" t="str">
        <f>_xlfn.XLOOKUP(C4319,'School Lookup'!A:A,'School Lookup'!D:D,_xlfn.XLOOKUP(C4319,'School Lookup'!B:B,'School Lookup'!D:D,_xlfn.XLOOKUP(C4319,'School Lookup'!C:C,'School Lookup'!D:D,0)))</f>
        <v>Park Schools Federation</v>
      </c>
      <c r="C4319" t="s">
        <v>40</v>
      </c>
      <c r="D4319" t="s">
        <v>1826</v>
      </c>
      <c r="E4319" t="s">
        <v>16</v>
      </c>
      <c r="F4319" t="s">
        <v>734</v>
      </c>
      <c r="G4319" t="s">
        <v>235</v>
      </c>
      <c r="H4319" t="s">
        <v>228</v>
      </c>
      <c r="I4319" t="s">
        <v>980</v>
      </c>
      <c r="J4319" t="s">
        <v>981</v>
      </c>
      <c r="K4319" s="4">
        <v>46049</v>
      </c>
      <c r="L4319" s="5">
        <v>0.53125</v>
      </c>
      <c r="M4319" t="s">
        <v>953</v>
      </c>
      <c r="N4319" s="5">
        <v>3.0092592592592595E-4</v>
      </c>
      <c r="O4319" t="s">
        <v>982</v>
      </c>
      <c r="P4319">
        <v>6.5000000000000002E-2</v>
      </c>
      <c r="Q4319">
        <v>20</v>
      </c>
      <c r="R4319" t="s">
        <v>989</v>
      </c>
      <c r="S4319" t="s">
        <v>990</v>
      </c>
    </row>
    <row r="4320" spans="1:19" x14ac:dyDescent="0.25">
      <c r="A4320" s="54">
        <f>_xlfn.XLOOKUP(B4320,'School Lookup'!D:D,'School Lookup'!F:F,0)</f>
        <v>251672</v>
      </c>
      <c r="B4320" s="54" t="str">
        <f>_xlfn.XLOOKUP(C4320,'School Lookup'!A:A,'School Lookup'!D:D,_xlfn.XLOOKUP(C4320,'School Lookup'!B:B,'School Lookup'!D:D,_xlfn.XLOOKUP(C4320,'School Lookup'!C:C,'School Lookup'!D:D,0)))</f>
        <v>Park Schools Federation</v>
      </c>
      <c r="C4320" t="s">
        <v>40</v>
      </c>
      <c r="D4320" t="s">
        <v>2125</v>
      </c>
      <c r="E4320" t="s">
        <v>16</v>
      </c>
      <c r="F4320" t="s">
        <v>734</v>
      </c>
      <c r="G4320" t="s">
        <v>235</v>
      </c>
      <c r="H4320" t="s">
        <v>228</v>
      </c>
      <c r="I4320" t="s">
        <v>980</v>
      </c>
      <c r="J4320" t="s">
        <v>981</v>
      </c>
      <c r="K4320" s="4">
        <v>46049</v>
      </c>
      <c r="L4320" s="5">
        <v>0.53749999999999998</v>
      </c>
      <c r="M4320" t="s">
        <v>953</v>
      </c>
      <c r="N4320" s="5">
        <v>4.3981481481481481E-4</v>
      </c>
      <c r="O4320" t="s">
        <v>982</v>
      </c>
      <c r="P4320">
        <v>4.4999999999999998E-2</v>
      </c>
      <c r="Q4320">
        <v>20</v>
      </c>
      <c r="R4320" t="s">
        <v>983</v>
      </c>
      <c r="S4320" t="s">
        <v>984</v>
      </c>
    </row>
    <row r="4321" spans="1:19" x14ac:dyDescent="0.25">
      <c r="A4321" s="54">
        <f>_xlfn.XLOOKUP(B4321,'School Lookup'!D:D,'School Lookup'!F:F,0)</f>
        <v>251672</v>
      </c>
      <c r="B4321" s="54" t="str">
        <f>_xlfn.XLOOKUP(C4321,'School Lookup'!A:A,'School Lookup'!D:D,_xlfn.XLOOKUP(C4321,'School Lookup'!B:B,'School Lookup'!D:D,_xlfn.XLOOKUP(C4321,'School Lookup'!C:C,'School Lookup'!D:D,0)))</f>
        <v>Park Schools Federation</v>
      </c>
      <c r="C4321" t="s">
        <v>40</v>
      </c>
      <c r="D4321" t="s">
        <v>2167</v>
      </c>
      <c r="E4321" t="s">
        <v>16</v>
      </c>
      <c r="F4321" t="s">
        <v>734</v>
      </c>
      <c r="G4321" t="s">
        <v>235</v>
      </c>
      <c r="H4321" t="s">
        <v>228</v>
      </c>
      <c r="I4321" t="s">
        <v>980</v>
      </c>
      <c r="J4321" t="s">
        <v>981</v>
      </c>
      <c r="K4321" s="4">
        <v>46049</v>
      </c>
      <c r="L4321" s="5">
        <v>0.55625000000000002</v>
      </c>
      <c r="M4321" t="s">
        <v>953</v>
      </c>
      <c r="N4321" s="5">
        <v>3.9351851851851852E-4</v>
      </c>
      <c r="O4321" t="s">
        <v>982</v>
      </c>
      <c r="P4321">
        <v>4.1000000000000002E-2</v>
      </c>
      <c r="Q4321">
        <v>20</v>
      </c>
      <c r="R4321" t="s">
        <v>998</v>
      </c>
      <c r="S4321" t="s">
        <v>987</v>
      </c>
    </row>
    <row r="4322" spans="1:19" x14ac:dyDescent="0.25">
      <c r="A4322" s="54">
        <f>_xlfn.XLOOKUP(B4322,'School Lookup'!D:D,'School Lookup'!F:F,0)</f>
        <v>251672</v>
      </c>
      <c r="B4322" s="54" t="str">
        <f>_xlfn.XLOOKUP(C4322,'School Lookup'!A:A,'School Lookup'!D:D,_xlfn.XLOOKUP(C4322,'School Lookup'!B:B,'School Lookup'!D:D,_xlfn.XLOOKUP(C4322,'School Lookup'!C:C,'School Lookup'!D:D,0)))</f>
        <v>Park Schools Federation</v>
      </c>
      <c r="C4322" t="s">
        <v>40</v>
      </c>
      <c r="D4322" t="s">
        <v>988</v>
      </c>
      <c r="E4322" t="s">
        <v>16</v>
      </c>
      <c r="F4322" t="s">
        <v>734</v>
      </c>
      <c r="G4322" t="s">
        <v>235</v>
      </c>
      <c r="H4322" t="s">
        <v>228</v>
      </c>
      <c r="I4322" t="s">
        <v>980</v>
      </c>
      <c r="J4322" t="s">
        <v>981</v>
      </c>
      <c r="K4322" s="4">
        <v>46049</v>
      </c>
      <c r="L4322" s="5">
        <v>0.58680555555555558</v>
      </c>
      <c r="M4322" t="s">
        <v>953</v>
      </c>
      <c r="N4322" s="5">
        <v>5.0925925925925921E-4</v>
      </c>
      <c r="O4322" t="s">
        <v>982</v>
      </c>
      <c r="P4322">
        <v>0.11</v>
      </c>
      <c r="Q4322">
        <v>20</v>
      </c>
      <c r="R4322" t="s">
        <v>989</v>
      </c>
      <c r="S4322" t="s">
        <v>990</v>
      </c>
    </row>
    <row r="4323" spans="1:19" x14ac:dyDescent="0.25">
      <c r="A4323" s="54">
        <f>_xlfn.XLOOKUP(B4323,'School Lookup'!D:D,'School Lookup'!F:F,0)</f>
        <v>251672</v>
      </c>
      <c r="B4323" s="54" t="str">
        <f>_xlfn.XLOOKUP(C4323,'School Lookup'!A:A,'School Lookup'!D:D,_xlfn.XLOOKUP(C4323,'School Lookup'!B:B,'School Lookup'!D:D,_xlfn.XLOOKUP(C4323,'School Lookup'!C:C,'School Lookup'!D:D,0)))</f>
        <v>Park Schools Federation</v>
      </c>
      <c r="C4323" t="s">
        <v>40</v>
      </c>
      <c r="D4323" t="s">
        <v>1599</v>
      </c>
      <c r="E4323" t="s">
        <v>16</v>
      </c>
      <c r="F4323" t="s">
        <v>734</v>
      </c>
      <c r="G4323" t="s">
        <v>235</v>
      </c>
      <c r="H4323" t="s">
        <v>228</v>
      </c>
      <c r="I4323" t="s">
        <v>980</v>
      </c>
      <c r="J4323" t="s">
        <v>981</v>
      </c>
      <c r="K4323" s="4">
        <v>46049</v>
      </c>
      <c r="L4323" s="5">
        <v>0.58819444444444446</v>
      </c>
      <c r="M4323" t="s">
        <v>953</v>
      </c>
      <c r="N4323" s="5">
        <v>2.0833333333333335E-4</v>
      </c>
      <c r="O4323" t="s">
        <v>982</v>
      </c>
      <c r="P4323">
        <v>2.1999999999999999E-2</v>
      </c>
      <c r="Q4323">
        <v>20</v>
      </c>
      <c r="R4323" t="s">
        <v>986</v>
      </c>
      <c r="S4323" t="s">
        <v>987</v>
      </c>
    </row>
    <row r="4324" spans="1:19" x14ac:dyDescent="0.25">
      <c r="A4324" s="54">
        <f>_xlfn.XLOOKUP(B4324,'School Lookup'!D:D,'School Lookup'!F:F,0)</f>
        <v>251672</v>
      </c>
      <c r="B4324" s="54" t="str">
        <f>_xlfn.XLOOKUP(C4324,'School Lookup'!A:A,'School Lookup'!D:D,_xlfn.XLOOKUP(C4324,'School Lookup'!B:B,'School Lookup'!D:D,_xlfn.XLOOKUP(C4324,'School Lookup'!C:C,'School Lookup'!D:D,0)))</f>
        <v>Park Schools Federation</v>
      </c>
      <c r="C4324" t="s">
        <v>40</v>
      </c>
      <c r="D4324" t="s">
        <v>988</v>
      </c>
      <c r="E4324" t="s">
        <v>16</v>
      </c>
      <c r="F4324" t="s">
        <v>734</v>
      </c>
      <c r="G4324" t="s">
        <v>235</v>
      </c>
      <c r="H4324" t="s">
        <v>228</v>
      </c>
      <c r="I4324" t="s">
        <v>980</v>
      </c>
      <c r="J4324" t="s">
        <v>981</v>
      </c>
      <c r="K4324" s="4">
        <v>46049</v>
      </c>
      <c r="L4324" s="5">
        <v>0.59861111111111109</v>
      </c>
      <c r="M4324" t="s">
        <v>953</v>
      </c>
      <c r="N4324" s="5">
        <v>6.4930555555555557E-3</v>
      </c>
      <c r="O4324" t="s">
        <v>982</v>
      </c>
      <c r="P4324">
        <v>1.403</v>
      </c>
      <c r="Q4324">
        <v>20</v>
      </c>
      <c r="R4324" t="s">
        <v>989</v>
      </c>
      <c r="S4324" t="s">
        <v>990</v>
      </c>
    </row>
    <row r="4325" spans="1:19" x14ac:dyDescent="0.25">
      <c r="A4325" s="54">
        <f>_xlfn.XLOOKUP(B4325,'School Lookup'!D:D,'School Lookup'!F:F,0)</f>
        <v>251672</v>
      </c>
      <c r="B4325" s="54" t="str">
        <f>_xlfn.XLOOKUP(C4325,'School Lookup'!A:A,'School Lookup'!D:D,_xlfn.XLOOKUP(C4325,'School Lookup'!B:B,'School Lookup'!D:D,_xlfn.XLOOKUP(C4325,'School Lookup'!C:C,'School Lookup'!D:D,0)))</f>
        <v>Park Schools Federation</v>
      </c>
      <c r="C4325" t="s">
        <v>40</v>
      </c>
      <c r="D4325" t="s">
        <v>1975</v>
      </c>
      <c r="E4325" t="s">
        <v>16</v>
      </c>
      <c r="F4325" t="s">
        <v>734</v>
      </c>
      <c r="G4325" t="s">
        <v>235</v>
      </c>
      <c r="H4325" t="s">
        <v>228</v>
      </c>
      <c r="I4325" t="s">
        <v>980</v>
      </c>
      <c r="J4325" t="s">
        <v>981</v>
      </c>
      <c r="K4325" s="4">
        <v>46049</v>
      </c>
      <c r="L4325" s="5">
        <v>0.64236111111111116</v>
      </c>
      <c r="M4325" t="s">
        <v>953</v>
      </c>
      <c r="N4325" s="5">
        <v>3.8194444444444446E-4</v>
      </c>
      <c r="O4325" t="s">
        <v>982</v>
      </c>
      <c r="P4325">
        <v>0.04</v>
      </c>
      <c r="Q4325">
        <v>20</v>
      </c>
      <c r="R4325" t="s">
        <v>1006</v>
      </c>
      <c r="S4325" t="s">
        <v>994</v>
      </c>
    </row>
    <row r="4326" spans="1:19" x14ac:dyDescent="0.25">
      <c r="A4326" s="54">
        <f>_xlfn.XLOOKUP(B4326,'School Lookup'!D:D,'School Lookup'!F:F,0)</f>
        <v>251672</v>
      </c>
      <c r="B4326" s="54" t="str">
        <f>_xlfn.XLOOKUP(C4326,'School Lookup'!A:A,'School Lookup'!D:D,_xlfn.XLOOKUP(C4326,'School Lookup'!B:B,'School Lookup'!D:D,_xlfn.XLOOKUP(C4326,'School Lookup'!C:C,'School Lookup'!D:D,0)))</f>
        <v>Park Schools Federation</v>
      </c>
      <c r="C4326" t="s">
        <v>40</v>
      </c>
      <c r="D4326" t="s">
        <v>1950</v>
      </c>
      <c r="E4326" t="s">
        <v>16</v>
      </c>
      <c r="F4326" t="s">
        <v>734</v>
      </c>
      <c r="G4326" t="s">
        <v>235</v>
      </c>
      <c r="H4326" t="s">
        <v>228</v>
      </c>
      <c r="I4326" t="s">
        <v>980</v>
      </c>
      <c r="J4326" t="s">
        <v>981</v>
      </c>
      <c r="K4326" s="4">
        <v>46049</v>
      </c>
      <c r="L4326" s="5">
        <v>0.7104166666666667</v>
      </c>
      <c r="M4326" t="s">
        <v>953</v>
      </c>
      <c r="N4326" s="5">
        <v>1.5046296296296296E-3</v>
      </c>
      <c r="O4326" t="s">
        <v>982</v>
      </c>
      <c r="P4326">
        <v>0.154</v>
      </c>
      <c r="Q4326">
        <v>20</v>
      </c>
      <c r="R4326" t="s">
        <v>986</v>
      </c>
      <c r="S4326" t="s">
        <v>987</v>
      </c>
    </row>
    <row r="4327" spans="1:19" x14ac:dyDescent="0.25">
      <c r="A4327" s="54">
        <f>_xlfn.XLOOKUP(B4327,'School Lookup'!D:D,'School Lookup'!F:F,0)</f>
        <v>251672</v>
      </c>
      <c r="B4327" s="54" t="str">
        <f>_xlfn.XLOOKUP(C4327,'School Lookup'!A:A,'School Lookup'!D:D,_xlfn.XLOOKUP(C4327,'School Lookup'!B:B,'School Lookup'!D:D,_xlfn.XLOOKUP(C4327,'School Lookup'!C:C,'School Lookup'!D:D,0)))</f>
        <v>Park Schools Federation</v>
      </c>
      <c r="C4327" t="s">
        <v>40</v>
      </c>
      <c r="D4327" t="s">
        <v>1899</v>
      </c>
      <c r="E4327" t="s">
        <v>16</v>
      </c>
      <c r="F4327" t="s">
        <v>734</v>
      </c>
      <c r="G4327" t="s">
        <v>235</v>
      </c>
      <c r="H4327" t="s">
        <v>228</v>
      </c>
      <c r="I4327" t="s">
        <v>980</v>
      </c>
      <c r="J4327" t="s">
        <v>981</v>
      </c>
      <c r="K4327" s="4">
        <v>46049</v>
      </c>
      <c r="L4327" s="5">
        <v>0.71180555555555558</v>
      </c>
      <c r="M4327" t="s">
        <v>953</v>
      </c>
      <c r="N4327" s="5">
        <v>1.0648148148148149E-3</v>
      </c>
      <c r="O4327" t="s">
        <v>982</v>
      </c>
      <c r="P4327">
        <v>0.109</v>
      </c>
      <c r="Q4327">
        <v>20</v>
      </c>
      <c r="R4327" t="s">
        <v>983</v>
      </c>
      <c r="S4327" t="s">
        <v>984</v>
      </c>
    </row>
    <row r="4328" spans="1:19" x14ac:dyDescent="0.25">
      <c r="A4328" s="54">
        <f>_xlfn.XLOOKUP(B4328,'School Lookup'!D:D,'School Lookup'!F:F,0)</f>
        <v>251672</v>
      </c>
      <c r="B4328" s="54" t="str">
        <f>_xlfn.XLOOKUP(C4328,'School Lookup'!A:A,'School Lookup'!D:D,_xlfn.XLOOKUP(C4328,'School Lookup'!B:B,'School Lookup'!D:D,_xlfn.XLOOKUP(C4328,'School Lookup'!C:C,'School Lookup'!D:D,0)))</f>
        <v>Park Schools Federation</v>
      </c>
      <c r="C4328" t="s">
        <v>40</v>
      </c>
      <c r="D4328" t="s">
        <v>1569</v>
      </c>
      <c r="E4328" t="s">
        <v>16</v>
      </c>
      <c r="F4328" t="s">
        <v>734</v>
      </c>
      <c r="G4328" t="s">
        <v>235</v>
      </c>
      <c r="H4328" t="s">
        <v>228</v>
      </c>
      <c r="I4328" t="s">
        <v>980</v>
      </c>
      <c r="J4328" t="s">
        <v>959</v>
      </c>
      <c r="K4328" s="4">
        <v>46049</v>
      </c>
      <c r="L4328" s="5">
        <v>0.58888888888888891</v>
      </c>
      <c r="M4328" t="s">
        <v>953</v>
      </c>
      <c r="N4328" s="5">
        <v>5.9027777777777778E-4</v>
      </c>
      <c r="O4328" t="s">
        <v>960</v>
      </c>
      <c r="P4328">
        <v>2.1999999999999999E-2</v>
      </c>
      <c r="Q4328">
        <v>20</v>
      </c>
      <c r="R4328" t="s">
        <v>1071</v>
      </c>
      <c r="S4328" t="s">
        <v>966</v>
      </c>
    </row>
    <row r="4329" spans="1:19" x14ac:dyDescent="0.25">
      <c r="A4329" s="54">
        <f>_xlfn.XLOOKUP(B4329,'School Lookup'!D:D,'School Lookup'!F:F,0)</f>
        <v>251672</v>
      </c>
      <c r="B4329" s="54" t="str">
        <f>_xlfn.XLOOKUP(C4329,'School Lookup'!A:A,'School Lookup'!D:D,_xlfn.XLOOKUP(C4329,'School Lookup'!B:B,'School Lookup'!D:D,_xlfn.XLOOKUP(C4329,'School Lookup'!C:C,'School Lookup'!D:D,0)))</f>
        <v>Park Schools Federation</v>
      </c>
      <c r="C4329" t="s">
        <v>40</v>
      </c>
      <c r="D4329" t="s">
        <v>2448</v>
      </c>
      <c r="E4329" t="s">
        <v>16</v>
      </c>
      <c r="F4329" t="s">
        <v>734</v>
      </c>
      <c r="G4329" t="s">
        <v>235</v>
      </c>
      <c r="H4329" t="s">
        <v>228</v>
      </c>
      <c r="I4329" t="s">
        <v>980</v>
      </c>
      <c r="J4329" t="s">
        <v>959</v>
      </c>
      <c r="K4329" s="4">
        <v>46049</v>
      </c>
      <c r="L4329" s="5">
        <v>0.50555555555555554</v>
      </c>
      <c r="M4329" t="s">
        <v>953</v>
      </c>
      <c r="N4329" s="5">
        <v>1.7824074074074075E-3</v>
      </c>
      <c r="O4329" t="s">
        <v>960</v>
      </c>
      <c r="P4329">
        <v>2.1999999999999999E-2</v>
      </c>
      <c r="Q4329">
        <v>20</v>
      </c>
      <c r="R4329" t="s">
        <v>978</v>
      </c>
      <c r="S4329" t="s">
        <v>966</v>
      </c>
    </row>
    <row r="4330" spans="1:19" x14ac:dyDescent="0.25">
      <c r="A4330" s="54">
        <f>_xlfn.XLOOKUP(B4330,'School Lookup'!D:D,'School Lookup'!F:F,0)</f>
        <v>251672</v>
      </c>
      <c r="B4330" s="54" t="str">
        <f>_xlfn.XLOOKUP(C4330,'School Lookup'!A:A,'School Lookup'!D:D,_xlfn.XLOOKUP(C4330,'School Lookup'!B:B,'School Lookup'!D:D,_xlfn.XLOOKUP(C4330,'School Lookup'!C:C,'School Lookup'!D:D,0)))</f>
        <v>Park Schools Federation</v>
      </c>
      <c r="C4330" t="s">
        <v>40</v>
      </c>
      <c r="D4330" t="s">
        <v>2327</v>
      </c>
      <c r="E4330" t="s">
        <v>16</v>
      </c>
      <c r="F4330" t="s">
        <v>734</v>
      </c>
      <c r="G4330" t="s">
        <v>235</v>
      </c>
      <c r="H4330" t="s">
        <v>228</v>
      </c>
      <c r="I4330" t="s">
        <v>980</v>
      </c>
      <c r="J4330" t="s">
        <v>959</v>
      </c>
      <c r="K4330" s="4">
        <v>46049</v>
      </c>
      <c r="L4330" s="5">
        <v>0.51041666666666663</v>
      </c>
      <c r="M4330" t="s">
        <v>953</v>
      </c>
      <c r="N4330" s="5">
        <v>3.8194444444444446E-4</v>
      </c>
      <c r="O4330" t="s">
        <v>960</v>
      </c>
      <c r="P4330">
        <v>2.1999999999999999E-2</v>
      </c>
      <c r="Q4330">
        <v>20</v>
      </c>
      <c r="R4330" t="s">
        <v>978</v>
      </c>
      <c r="S4330" t="s">
        <v>966</v>
      </c>
    </row>
    <row r="4331" spans="1:19" x14ac:dyDescent="0.25">
      <c r="A4331" s="54">
        <f>_xlfn.XLOOKUP(B4331,'School Lookup'!D:D,'School Lookup'!F:F,0)</f>
        <v>251672</v>
      </c>
      <c r="B4331" s="54" t="str">
        <f>_xlfn.XLOOKUP(C4331,'School Lookup'!A:A,'School Lookup'!D:D,_xlfn.XLOOKUP(C4331,'School Lookup'!B:B,'School Lookup'!D:D,_xlfn.XLOOKUP(C4331,'School Lookup'!C:C,'School Lookup'!D:D,0)))</f>
        <v>Park Schools Federation</v>
      </c>
      <c r="C4331" t="s">
        <v>40</v>
      </c>
      <c r="D4331" t="s">
        <v>1831</v>
      </c>
      <c r="E4331" t="s">
        <v>16</v>
      </c>
      <c r="F4331" t="s">
        <v>734</v>
      </c>
      <c r="G4331" t="s">
        <v>235</v>
      </c>
      <c r="H4331" t="s">
        <v>228</v>
      </c>
      <c r="I4331" t="s">
        <v>980</v>
      </c>
      <c r="J4331" t="s">
        <v>959</v>
      </c>
      <c r="K4331" s="4">
        <v>46049</v>
      </c>
      <c r="L4331" s="5">
        <v>0.62222222222222223</v>
      </c>
      <c r="M4331" t="s">
        <v>953</v>
      </c>
      <c r="N4331" s="5">
        <v>4.3981481481481481E-4</v>
      </c>
      <c r="O4331" t="s">
        <v>960</v>
      </c>
      <c r="P4331">
        <v>2.1999999999999999E-2</v>
      </c>
      <c r="Q4331">
        <v>20</v>
      </c>
      <c r="R4331" t="s">
        <v>978</v>
      </c>
      <c r="S4331" t="s">
        <v>966</v>
      </c>
    </row>
    <row r="4332" spans="1:19" x14ac:dyDescent="0.25">
      <c r="A4332" s="54">
        <f>_xlfn.XLOOKUP(B4332,'School Lookup'!D:D,'School Lookup'!F:F,0)</f>
        <v>251672</v>
      </c>
      <c r="B4332" s="54" t="str">
        <f>_xlfn.XLOOKUP(C4332,'School Lookup'!A:A,'School Lookup'!D:D,_xlfn.XLOOKUP(C4332,'School Lookup'!B:B,'School Lookup'!D:D,_xlfn.XLOOKUP(C4332,'School Lookup'!C:C,'School Lookup'!D:D,0)))</f>
        <v>Park Schools Federation</v>
      </c>
      <c r="C4332" t="s">
        <v>40</v>
      </c>
      <c r="D4332" t="s">
        <v>1779</v>
      </c>
      <c r="E4332" t="s">
        <v>16</v>
      </c>
      <c r="F4332" t="s">
        <v>734</v>
      </c>
      <c r="G4332" t="s">
        <v>235</v>
      </c>
      <c r="H4332" t="s">
        <v>228</v>
      </c>
      <c r="I4332" t="s">
        <v>980</v>
      </c>
      <c r="J4332" t="s">
        <v>959</v>
      </c>
      <c r="K4332" s="4">
        <v>46049</v>
      </c>
      <c r="L4332" s="5">
        <v>0.62291666666666667</v>
      </c>
      <c r="M4332" t="s">
        <v>953</v>
      </c>
      <c r="N4332" s="5">
        <v>1.3773148148148147E-3</v>
      </c>
      <c r="O4332" t="s">
        <v>960</v>
      </c>
      <c r="P4332">
        <v>2.1999999999999999E-2</v>
      </c>
      <c r="Q4332">
        <v>20</v>
      </c>
      <c r="R4332" t="s">
        <v>978</v>
      </c>
      <c r="S4332" t="s">
        <v>966</v>
      </c>
    </row>
    <row r="4333" spans="1:19" x14ac:dyDescent="0.25">
      <c r="A4333" s="54">
        <f>_xlfn.XLOOKUP(B4333,'School Lookup'!D:D,'School Lookup'!F:F,0)</f>
        <v>856243</v>
      </c>
      <c r="B4333" s="54" t="str">
        <f>_xlfn.XLOOKUP(C4333,'School Lookup'!A:A,'School Lookup'!D:D,_xlfn.XLOOKUP(C4333,'School Lookup'!B:B,'School Lookup'!D:D,_xlfn.XLOOKUP(C4333,'School Lookup'!C:C,'School Lookup'!D:D,0)))</f>
        <v>Elton Primary School</v>
      </c>
      <c r="C4333" t="s">
        <v>54</v>
      </c>
      <c r="D4333">
        <v>699</v>
      </c>
      <c r="E4333" t="s">
        <v>16</v>
      </c>
      <c r="F4333" t="s">
        <v>734</v>
      </c>
      <c r="G4333" t="s">
        <v>332</v>
      </c>
      <c r="H4333" t="s">
        <v>877</v>
      </c>
      <c r="I4333" t="s">
        <v>958</v>
      </c>
      <c r="J4333" t="s">
        <v>959</v>
      </c>
      <c r="K4333" s="4">
        <v>46049</v>
      </c>
      <c r="L4333" s="5">
        <v>0.54648148148148146</v>
      </c>
      <c r="M4333" t="s">
        <v>953</v>
      </c>
      <c r="N4333" s="5">
        <v>6.018518518518519E-4</v>
      </c>
      <c r="O4333" t="s">
        <v>960</v>
      </c>
      <c r="P4333">
        <v>0</v>
      </c>
      <c r="Q4333">
        <v>20</v>
      </c>
      <c r="R4333" t="s">
        <v>975</v>
      </c>
      <c r="S4333" t="s">
        <v>976</v>
      </c>
    </row>
    <row r="4334" spans="1:19" x14ac:dyDescent="0.25">
      <c r="A4334" s="54">
        <f>_xlfn.XLOOKUP(B4334,'School Lookup'!D:D,'School Lookup'!F:F,0)</f>
        <v>856243</v>
      </c>
      <c r="B4334" s="54" t="str">
        <f>_xlfn.XLOOKUP(C4334,'School Lookup'!A:A,'School Lookup'!D:D,_xlfn.XLOOKUP(C4334,'School Lookup'!B:B,'School Lookup'!D:D,_xlfn.XLOOKUP(C4334,'School Lookup'!C:C,'School Lookup'!D:D,0)))</f>
        <v>Elton Primary School</v>
      </c>
      <c r="C4334" t="s">
        <v>54</v>
      </c>
      <c r="D4334">
        <v>700</v>
      </c>
      <c r="E4334" t="s">
        <v>16</v>
      </c>
      <c r="F4334" t="s">
        <v>734</v>
      </c>
      <c r="G4334" t="s">
        <v>332</v>
      </c>
      <c r="H4334" t="s">
        <v>877</v>
      </c>
      <c r="I4334" t="s">
        <v>958</v>
      </c>
      <c r="J4334" t="s">
        <v>959</v>
      </c>
      <c r="K4334" s="4">
        <v>46049</v>
      </c>
      <c r="L4334" s="5">
        <v>0.55077546296296298</v>
      </c>
      <c r="M4334" t="s">
        <v>953</v>
      </c>
      <c r="N4334" s="5">
        <v>6.4814814814814813E-4</v>
      </c>
      <c r="O4334" t="s">
        <v>960</v>
      </c>
      <c r="P4334">
        <v>0</v>
      </c>
      <c r="Q4334">
        <v>20</v>
      </c>
      <c r="R4334" t="s">
        <v>955</v>
      </c>
    </row>
    <row r="4335" spans="1:19" x14ac:dyDescent="0.25">
      <c r="A4335" s="54">
        <f>_xlfn.XLOOKUP(B4335,'School Lookup'!D:D,'School Lookup'!F:F,0)</f>
        <v>856243</v>
      </c>
      <c r="B4335" s="54" t="str">
        <f>_xlfn.XLOOKUP(C4335,'School Lookup'!A:A,'School Lookup'!D:D,_xlfn.XLOOKUP(C4335,'School Lookup'!B:B,'School Lookup'!D:D,_xlfn.XLOOKUP(C4335,'School Lookup'!C:C,'School Lookup'!D:D,0)))</f>
        <v>Elton Primary School</v>
      </c>
      <c r="C4335" t="s">
        <v>54</v>
      </c>
      <c r="D4335">
        <v>699</v>
      </c>
      <c r="E4335" t="s">
        <v>16</v>
      </c>
      <c r="F4335" t="s">
        <v>734</v>
      </c>
      <c r="G4335" t="s">
        <v>332</v>
      </c>
      <c r="H4335" t="s">
        <v>877</v>
      </c>
      <c r="I4335" t="s">
        <v>958</v>
      </c>
      <c r="J4335" t="s">
        <v>959</v>
      </c>
      <c r="K4335" s="4">
        <v>46049</v>
      </c>
      <c r="L4335" s="5">
        <v>0.3721990740740741</v>
      </c>
      <c r="M4335" t="s">
        <v>953</v>
      </c>
      <c r="N4335" s="5">
        <v>5.6712962962962967E-4</v>
      </c>
      <c r="O4335" t="s">
        <v>960</v>
      </c>
      <c r="P4335">
        <v>0</v>
      </c>
      <c r="Q4335">
        <v>20</v>
      </c>
      <c r="R4335" t="s">
        <v>975</v>
      </c>
      <c r="S4335" t="s">
        <v>976</v>
      </c>
    </row>
    <row r="4336" spans="1:19" x14ac:dyDescent="0.25">
      <c r="A4336" s="54">
        <f>_xlfn.XLOOKUP(B4336,'School Lookup'!D:D,'School Lookup'!F:F,0)</f>
        <v>856243</v>
      </c>
      <c r="B4336" s="54" t="str">
        <f>_xlfn.XLOOKUP(C4336,'School Lookup'!A:A,'School Lookup'!D:D,_xlfn.XLOOKUP(C4336,'School Lookup'!B:B,'School Lookup'!D:D,_xlfn.XLOOKUP(C4336,'School Lookup'!C:C,'School Lookup'!D:D,0)))</f>
        <v>Elton Primary School</v>
      </c>
      <c r="C4336" t="s">
        <v>54</v>
      </c>
      <c r="D4336">
        <v>699</v>
      </c>
      <c r="E4336" t="s">
        <v>16</v>
      </c>
      <c r="F4336" t="s">
        <v>734</v>
      </c>
      <c r="G4336" t="s">
        <v>332</v>
      </c>
      <c r="H4336" t="s">
        <v>877</v>
      </c>
      <c r="I4336" t="s">
        <v>958</v>
      </c>
      <c r="J4336" t="s">
        <v>959</v>
      </c>
      <c r="K4336" s="4">
        <v>46049</v>
      </c>
      <c r="L4336" s="5">
        <v>0.43319444444444444</v>
      </c>
      <c r="M4336" t="s">
        <v>953</v>
      </c>
      <c r="N4336" s="5">
        <v>3.3564814814814812E-4</v>
      </c>
      <c r="O4336" t="s">
        <v>960</v>
      </c>
      <c r="P4336">
        <v>0</v>
      </c>
      <c r="Q4336">
        <v>20</v>
      </c>
      <c r="R4336" t="s">
        <v>975</v>
      </c>
      <c r="S4336" t="s">
        <v>976</v>
      </c>
    </row>
    <row r="4337" spans="1:19" x14ac:dyDescent="0.25">
      <c r="A4337" s="54">
        <f>_xlfn.XLOOKUP(B4337,'School Lookup'!D:D,'School Lookup'!F:F,0)</f>
        <v>856243</v>
      </c>
      <c r="B4337" s="54" t="str">
        <f>_xlfn.XLOOKUP(C4337,'School Lookup'!A:A,'School Lookup'!D:D,_xlfn.XLOOKUP(C4337,'School Lookup'!B:B,'School Lookup'!D:D,_xlfn.XLOOKUP(C4337,'School Lookup'!C:C,'School Lookup'!D:D,0)))</f>
        <v>Elton Primary School</v>
      </c>
      <c r="C4337" t="s">
        <v>54</v>
      </c>
      <c r="D4337">
        <v>699</v>
      </c>
      <c r="E4337" t="s">
        <v>16</v>
      </c>
      <c r="F4337" t="s">
        <v>734</v>
      </c>
      <c r="G4337" t="s">
        <v>332</v>
      </c>
      <c r="H4337" t="s">
        <v>877</v>
      </c>
      <c r="I4337" t="s">
        <v>958</v>
      </c>
      <c r="J4337" t="s">
        <v>959</v>
      </c>
      <c r="K4337" s="4">
        <v>46049</v>
      </c>
      <c r="L4337" s="5">
        <v>0.48546296296296299</v>
      </c>
      <c r="M4337" t="s">
        <v>953</v>
      </c>
      <c r="N4337" s="5">
        <v>9.3749999999999997E-4</v>
      </c>
      <c r="O4337" t="s">
        <v>960</v>
      </c>
      <c r="P4337">
        <v>0</v>
      </c>
      <c r="Q4337">
        <v>20</v>
      </c>
      <c r="R4337" t="s">
        <v>975</v>
      </c>
      <c r="S4337" t="s">
        <v>976</v>
      </c>
    </row>
    <row r="4338" spans="1:19" x14ac:dyDescent="0.25">
      <c r="A4338" s="54">
        <f>_xlfn.XLOOKUP(B4338,'School Lookup'!D:D,'School Lookup'!F:F,0)</f>
        <v>856243</v>
      </c>
      <c r="B4338" s="54" t="str">
        <f>_xlfn.XLOOKUP(C4338,'School Lookup'!A:A,'School Lookup'!D:D,_xlfn.XLOOKUP(C4338,'School Lookup'!B:B,'School Lookup'!D:D,_xlfn.XLOOKUP(C4338,'School Lookup'!C:C,'School Lookup'!D:D,0)))</f>
        <v>Elton Primary School</v>
      </c>
      <c r="C4338" t="s">
        <v>54</v>
      </c>
      <c r="D4338">
        <v>699</v>
      </c>
      <c r="E4338" t="s">
        <v>16</v>
      </c>
      <c r="F4338" t="s">
        <v>734</v>
      </c>
      <c r="G4338" t="s">
        <v>332</v>
      </c>
      <c r="H4338" t="s">
        <v>877</v>
      </c>
      <c r="I4338" t="s">
        <v>958</v>
      </c>
      <c r="J4338" t="s">
        <v>959</v>
      </c>
      <c r="K4338" s="4">
        <v>46049</v>
      </c>
      <c r="L4338" s="5">
        <v>0.4965162037037037</v>
      </c>
      <c r="M4338" t="s">
        <v>953</v>
      </c>
      <c r="N4338" s="5">
        <v>3.5763888888888889E-3</v>
      </c>
      <c r="O4338" t="s">
        <v>960</v>
      </c>
      <c r="P4338">
        <v>0</v>
      </c>
      <c r="Q4338">
        <v>20</v>
      </c>
      <c r="R4338" t="s">
        <v>975</v>
      </c>
      <c r="S4338" t="s">
        <v>976</v>
      </c>
    </row>
    <row r="4339" spans="1:19" x14ac:dyDescent="0.25">
      <c r="A4339" s="54">
        <f>_xlfn.XLOOKUP(B4339,'School Lookup'!D:D,'School Lookup'!F:F,0)</f>
        <v>293050</v>
      </c>
      <c r="B4339" s="54" t="str">
        <f>_xlfn.XLOOKUP(C4339,'School Lookup'!A:A,'School Lookup'!D:D,_xlfn.XLOOKUP(C4339,'School Lookup'!B:B,'School Lookup'!D:D,_xlfn.XLOOKUP(C4339,'School Lookup'!C:C,'School Lookup'!D:D,0)))</f>
        <v>Speedwell Infant School</v>
      </c>
      <c r="C4339" t="s">
        <v>55</v>
      </c>
      <c r="D4339" t="s">
        <v>1845</v>
      </c>
      <c r="E4339" t="s">
        <v>16</v>
      </c>
      <c r="F4339" t="s">
        <v>734</v>
      </c>
      <c r="G4339" t="s">
        <v>242</v>
      </c>
      <c r="H4339" t="s">
        <v>739</v>
      </c>
      <c r="I4339" t="s">
        <v>980</v>
      </c>
      <c r="J4339" t="s">
        <v>981</v>
      </c>
      <c r="K4339" s="4">
        <v>46049</v>
      </c>
      <c r="L4339" s="5">
        <v>0.47493055555555558</v>
      </c>
      <c r="M4339" t="s">
        <v>953</v>
      </c>
      <c r="N4339" s="5">
        <v>7.6388888888888893E-4</v>
      </c>
      <c r="O4339" t="s">
        <v>982</v>
      </c>
      <c r="P4339">
        <v>0.08</v>
      </c>
      <c r="Q4339">
        <v>20</v>
      </c>
      <c r="R4339" t="s">
        <v>1011</v>
      </c>
      <c r="S4339" t="s">
        <v>984</v>
      </c>
    </row>
    <row r="4340" spans="1:19" x14ac:dyDescent="0.25">
      <c r="A4340" s="54">
        <f>_xlfn.XLOOKUP(B4340,'School Lookup'!D:D,'School Lookup'!F:F,0)</f>
        <v>148526</v>
      </c>
      <c r="B4340" s="54" t="str">
        <f>_xlfn.XLOOKUP(C4340,'School Lookup'!A:A,'School Lookup'!D:D,_xlfn.XLOOKUP(C4340,'School Lookup'!B:B,'School Lookup'!D:D,_xlfn.XLOOKUP(C4340,'School Lookup'!C:C,'School Lookup'!D:D,0)))</f>
        <v>The Village Federation Lines</v>
      </c>
      <c r="C4340" t="s">
        <v>51</v>
      </c>
      <c r="D4340" t="s">
        <v>2524</v>
      </c>
      <c r="E4340" t="s">
        <v>16</v>
      </c>
      <c r="F4340" t="s">
        <v>734</v>
      </c>
      <c r="G4340" t="s">
        <v>134</v>
      </c>
      <c r="H4340" t="s">
        <v>347</v>
      </c>
      <c r="I4340" t="s">
        <v>958</v>
      </c>
      <c r="J4340" t="s">
        <v>981</v>
      </c>
      <c r="K4340" s="4">
        <v>46049</v>
      </c>
      <c r="L4340" s="5">
        <v>0.53806712962962966</v>
      </c>
      <c r="M4340" t="s">
        <v>953</v>
      </c>
      <c r="N4340" s="5">
        <v>4.7453703703703704E-4</v>
      </c>
      <c r="O4340" t="s">
        <v>982</v>
      </c>
      <c r="P4340">
        <v>0</v>
      </c>
      <c r="Q4340">
        <v>20</v>
      </c>
      <c r="R4340" t="s">
        <v>998</v>
      </c>
      <c r="S4340" t="s">
        <v>987</v>
      </c>
    </row>
    <row r="4341" spans="1:19" x14ac:dyDescent="0.25">
      <c r="A4341" s="54">
        <f>_xlfn.XLOOKUP(B4341,'School Lookup'!D:D,'School Lookup'!F:F,0)</f>
        <v>819500</v>
      </c>
      <c r="B4341" s="54" t="str">
        <f>_xlfn.XLOOKUP(C4341,'School Lookup'!A:A,'School Lookup'!D:D,_xlfn.XLOOKUP(C4341,'School Lookup'!B:B,'School Lookup'!D:D,_xlfn.XLOOKUP(C4341,'School Lookup'!C:C,'School Lookup'!D:D,0)))</f>
        <v>Tansley Primary School</v>
      </c>
      <c r="C4341" t="s">
        <v>30</v>
      </c>
      <c r="D4341" t="s">
        <v>2525</v>
      </c>
      <c r="E4341" t="s">
        <v>16</v>
      </c>
      <c r="F4341" t="s">
        <v>734</v>
      </c>
      <c r="G4341" t="s">
        <v>223</v>
      </c>
      <c r="H4341" t="s">
        <v>302</v>
      </c>
      <c r="I4341" t="s">
        <v>980</v>
      </c>
      <c r="J4341" t="s">
        <v>981</v>
      </c>
      <c r="K4341" s="4">
        <v>46049</v>
      </c>
      <c r="L4341" s="5">
        <v>0.40940972222222222</v>
      </c>
      <c r="M4341" t="s">
        <v>953</v>
      </c>
      <c r="N4341" s="5">
        <v>1.6203703703703703E-4</v>
      </c>
      <c r="O4341" t="s">
        <v>982</v>
      </c>
      <c r="P4341">
        <v>0.02</v>
      </c>
      <c r="Q4341">
        <v>20</v>
      </c>
      <c r="R4341" t="s">
        <v>983</v>
      </c>
      <c r="S4341" t="s">
        <v>984</v>
      </c>
    </row>
    <row r="4342" spans="1:19" x14ac:dyDescent="0.25">
      <c r="A4342" s="54">
        <f>_xlfn.XLOOKUP(B4342,'School Lookup'!D:D,'School Lookup'!F:F,0)</f>
        <v>819500</v>
      </c>
      <c r="B4342" s="54" t="str">
        <f>_xlfn.XLOOKUP(C4342,'School Lookup'!A:A,'School Lookup'!D:D,_xlfn.XLOOKUP(C4342,'School Lookup'!B:B,'School Lookup'!D:D,_xlfn.XLOOKUP(C4342,'School Lookup'!C:C,'School Lookup'!D:D,0)))</f>
        <v>Tansley Primary School</v>
      </c>
      <c r="C4342" t="s">
        <v>30</v>
      </c>
      <c r="D4342" t="s">
        <v>2525</v>
      </c>
      <c r="E4342" t="s">
        <v>16</v>
      </c>
      <c r="F4342" t="s">
        <v>734</v>
      </c>
      <c r="G4342" t="s">
        <v>223</v>
      </c>
      <c r="H4342" t="s">
        <v>302</v>
      </c>
      <c r="I4342" t="s">
        <v>980</v>
      </c>
      <c r="J4342" t="s">
        <v>981</v>
      </c>
      <c r="K4342" s="4">
        <v>46049</v>
      </c>
      <c r="L4342" s="5">
        <v>0.41059027777777779</v>
      </c>
      <c r="M4342" t="s">
        <v>953</v>
      </c>
      <c r="N4342" s="5">
        <v>7.407407407407407E-4</v>
      </c>
      <c r="O4342" t="s">
        <v>982</v>
      </c>
      <c r="P4342">
        <v>7.6999999999999999E-2</v>
      </c>
      <c r="Q4342">
        <v>20</v>
      </c>
      <c r="R4342" t="s">
        <v>983</v>
      </c>
      <c r="S4342" t="s">
        <v>984</v>
      </c>
    </row>
    <row r="4343" spans="1:19" x14ac:dyDescent="0.25">
      <c r="A4343" s="54">
        <f>_xlfn.XLOOKUP(B4343,'School Lookup'!D:D,'School Lookup'!F:F,0)</f>
        <v>819500</v>
      </c>
      <c r="B4343" s="54" t="str">
        <f>_xlfn.XLOOKUP(C4343,'School Lookup'!A:A,'School Lookup'!D:D,_xlfn.XLOOKUP(C4343,'School Lookup'!B:B,'School Lookup'!D:D,_xlfn.XLOOKUP(C4343,'School Lookup'!C:C,'School Lookup'!D:D,0)))</f>
        <v>Tansley Primary School</v>
      </c>
      <c r="C4343" t="s">
        <v>30</v>
      </c>
      <c r="D4343" t="s">
        <v>1663</v>
      </c>
      <c r="E4343" t="s">
        <v>16</v>
      </c>
      <c r="F4343" t="s">
        <v>734</v>
      </c>
      <c r="G4343" t="s">
        <v>223</v>
      </c>
      <c r="H4343" t="s">
        <v>302</v>
      </c>
      <c r="I4343" t="s">
        <v>980</v>
      </c>
      <c r="J4343" t="s">
        <v>981</v>
      </c>
      <c r="K4343" s="4">
        <v>46049</v>
      </c>
      <c r="L4343" s="5">
        <v>0.42791666666666667</v>
      </c>
      <c r="M4343" t="s">
        <v>953</v>
      </c>
      <c r="N4343" s="5">
        <v>3.4722222222222222E-5</v>
      </c>
      <c r="O4343" t="s">
        <v>982</v>
      </c>
      <c r="P4343">
        <v>0.02</v>
      </c>
      <c r="Q4343">
        <v>20</v>
      </c>
      <c r="R4343" t="s">
        <v>1006</v>
      </c>
      <c r="S4343" t="s">
        <v>994</v>
      </c>
    </row>
    <row r="4344" spans="1:19" x14ac:dyDescent="0.25">
      <c r="A4344" s="54">
        <f>_xlfn.XLOOKUP(B4344,'School Lookup'!D:D,'School Lookup'!F:F,0)</f>
        <v>819500</v>
      </c>
      <c r="B4344" s="54" t="str">
        <f>_xlfn.XLOOKUP(C4344,'School Lookup'!A:A,'School Lookup'!D:D,_xlfn.XLOOKUP(C4344,'School Lookup'!B:B,'School Lookup'!D:D,_xlfn.XLOOKUP(C4344,'School Lookup'!C:C,'School Lookup'!D:D,0)))</f>
        <v>Tansley Primary School</v>
      </c>
      <c r="C4344" t="s">
        <v>30</v>
      </c>
      <c r="D4344" t="s">
        <v>2526</v>
      </c>
      <c r="E4344" t="s">
        <v>16</v>
      </c>
      <c r="F4344" t="s">
        <v>734</v>
      </c>
      <c r="G4344" t="s">
        <v>223</v>
      </c>
      <c r="H4344" t="s">
        <v>302</v>
      </c>
      <c r="I4344" t="s">
        <v>980</v>
      </c>
      <c r="J4344" t="s">
        <v>981</v>
      </c>
      <c r="K4344" s="4">
        <v>46049</v>
      </c>
      <c r="L4344" s="5">
        <v>0.54429398148148145</v>
      </c>
      <c r="M4344" t="s">
        <v>953</v>
      </c>
      <c r="N4344" s="5">
        <v>3.2407407407407406E-4</v>
      </c>
      <c r="O4344" t="s">
        <v>982</v>
      </c>
      <c r="P4344">
        <v>3.5000000000000003E-2</v>
      </c>
      <c r="Q4344">
        <v>20</v>
      </c>
      <c r="R4344" t="s">
        <v>998</v>
      </c>
      <c r="S4344" t="s">
        <v>987</v>
      </c>
    </row>
    <row r="4345" spans="1:19" x14ac:dyDescent="0.25">
      <c r="A4345" s="54">
        <f>_xlfn.XLOOKUP(B4345,'School Lookup'!D:D,'School Lookup'!F:F,0)</f>
        <v>819500</v>
      </c>
      <c r="B4345" s="54" t="str">
        <f>_xlfn.XLOOKUP(C4345,'School Lookup'!A:A,'School Lookup'!D:D,_xlfn.XLOOKUP(C4345,'School Lookup'!B:B,'School Lookup'!D:D,_xlfn.XLOOKUP(C4345,'School Lookup'!C:C,'School Lookup'!D:D,0)))</f>
        <v>Tansley Primary School</v>
      </c>
      <c r="C4345" t="s">
        <v>30</v>
      </c>
      <c r="D4345" t="s">
        <v>1332</v>
      </c>
      <c r="E4345" t="s">
        <v>16</v>
      </c>
      <c r="F4345" t="s">
        <v>734</v>
      </c>
      <c r="G4345" t="s">
        <v>223</v>
      </c>
      <c r="H4345" t="s">
        <v>302</v>
      </c>
      <c r="I4345" t="s">
        <v>980</v>
      </c>
      <c r="J4345" t="s">
        <v>981</v>
      </c>
      <c r="K4345" s="4">
        <v>46049</v>
      </c>
      <c r="L4345" s="5">
        <v>0.586400462962963</v>
      </c>
      <c r="M4345" t="s">
        <v>953</v>
      </c>
      <c r="N4345" s="5">
        <v>2.6620370370370372E-4</v>
      </c>
      <c r="O4345" t="s">
        <v>982</v>
      </c>
      <c r="P4345">
        <v>2.9000000000000001E-2</v>
      </c>
      <c r="Q4345">
        <v>20</v>
      </c>
      <c r="R4345" t="s">
        <v>998</v>
      </c>
      <c r="S4345" t="s">
        <v>987</v>
      </c>
    </row>
    <row r="4346" spans="1:19" x14ac:dyDescent="0.25">
      <c r="A4346" s="54">
        <f>_xlfn.XLOOKUP(B4346,'School Lookup'!D:D,'School Lookup'!F:F,0)</f>
        <v>819500</v>
      </c>
      <c r="B4346" s="54" t="str">
        <f>_xlfn.XLOOKUP(C4346,'School Lookup'!A:A,'School Lookup'!D:D,_xlfn.XLOOKUP(C4346,'School Lookup'!B:B,'School Lookup'!D:D,_xlfn.XLOOKUP(C4346,'School Lookup'!C:C,'School Lookup'!D:D,0)))</f>
        <v>Tansley Primary School</v>
      </c>
      <c r="C4346" t="s">
        <v>30</v>
      </c>
      <c r="D4346" t="s">
        <v>2527</v>
      </c>
      <c r="E4346" t="s">
        <v>16</v>
      </c>
      <c r="F4346" t="s">
        <v>734</v>
      </c>
      <c r="G4346" t="s">
        <v>223</v>
      </c>
      <c r="H4346" t="s">
        <v>302</v>
      </c>
      <c r="I4346" t="s">
        <v>980</v>
      </c>
      <c r="J4346" t="s">
        <v>981</v>
      </c>
      <c r="K4346" s="4">
        <v>46049</v>
      </c>
      <c r="L4346" s="5">
        <v>0.65413194444444445</v>
      </c>
      <c r="M4346" t="s">
        <v>953</v>
      </c>
      <c r="N4346" s="5">
        <v>1.6666666666666668E-3</v>
      </c>
      <c r="O4346" t="s">
        <v>982</v>
      </c>
      <c r="P4346">
        <v>0.36299999999999999</v>
      </c>
      <c r="Q4346">
        <v>20</v>
      </c>
      <c r="R4346" t="s">
        <v>989</v>
      </c>
      <c r="S4346" t="s">
        <v>990</v>
      </c>
    </row>
    <row r="4347" spans="1:19" x14ac:dyDescent="0.25">
      <c r="A4347" s="54">
        <f>_xlfn.XLOOKUP(B4347,'School Lookup'!D:D,'School Lookup'!F:F,0)</f>
        <v>819500</v>
      </c>
      <c r="B4347" s="54" t="str">
        <f>_xlfn.XLOOKUP(C4347,'School Lookup'!A:A,'School Lookup'!D:D,_xlfn.XLOOKUP(C4347,'School Lookup'!B:B,'School Lookup'!D:D,_xlfn.XLOOKUP(C4347,'School Lookup'!C:C,'School Lookup'!D:D,0)))</f>
        <v>Tansley Primary School</v>
      </c>
      <c r="C4347" t="s">
        <v>30</v>
      </c>
      <c r="D4347" t="s">
        <v>1021</v>
      </c>
      <c r="E4347" t="s">
        <v>16</v>
      </c>
      <c r="F4347" t="s">
        <v>734</v>
      </c>
      <c r="G4347" t="s">
        <v>223</v>
      </c>
      <c r="H4347" t="s">
        <v>302</v>
      </c>
      <c r="I4347" t="s">
        <v>980</v>
      </c>
      <c r="J4347" t="s">
        <v>959</v>
      </c>
      <c r="K4347" s="4">
        <v>46049</v>
      </c>
      <c r="L4347" s="5">
        <v>0.41629629629629628</v>
      </c>
      <c r="M4347" t="s">
        <v>953</v>
      </c>
      <c r="N4347" s="5">
        <v>1.0185185185185184E-3</v>
      </c>
      <c r="O4347" t="s">
        <v>960</v>
      </c>
      <c r="P4347">
        <v>2.1999999999999999E-2</v>
      </c>
      <c r="Q4347">
        <v>20</v>
      </c>
      <c r="R4347" t="s">
        <v>978</v>
      </c>
      <c r="S4347" t="s">
        <v>966</v>
      </c>
    </row>
    <row r="4348" spans="1:19" x14ac:dyDescent="0.25">
      <c r="A4348" s="54">
        <f>_xlfn.XLOOKUP(B4348,'School Lookup'!D:D,'School Lookup'!F:F,0)</f>
        <v>819500</v>
      </c>
      <c r="B4348" s="54" t="str">
        <f>_xlfn.XLOOKUP(C4348,'School Lookup'!A:A,'School Lookup'!D:D,_xlfn.XLOOKUP(C4348,'School Lookup'!B:B,'School Lookup'!D:D,_xlfn.XLOOKUP(C4348,'School Lookup'!C:C,'School Lookup'!D:D,0)))</f>
        <v>Tansley Primary School</v>
      </c>
      <c r="C4348" t="s">
        <v>30</v>
      </c>
      <c r="D4348" t="s">
        <v>1022</v>
      </c>
      <c r="E4348" t="s">
        <v>16</v>
      </c>
      <c r="F4348" t="s">
        <v>734</v>
      </c>
      <c r="G4348" t="s">
        <v>223</v>
      </c>
      <c r="H4348" t="s">
        <v>302</v>
      </c>
      <c r="I4348" t="s">
        <v>980</v>
      </c>
      <c r="J4348" t="s">
        <v>959</v>
      </c>
      <c r="K4348" s="4">
        <v>46049</v>
      </c>
      <c r="L4348" s="5">
        <v>0.27043981481481483</v>
      </c>
      <c r="M4348" t="s">
        <v>953</v>
      </c>
      <c r="N4348" s="5">
        <v>2.4305555555555555E-4</v>
      </c>
      <c r="O4348" t="s">
        <v>1023</v>
      </c>
      <c r="P4348">
        <v>2.1999999999999999E-2</v>
      </c>
      <c r="Q4348">
        <v>20</v>
      </c>
      <c r="R4348" t="s">
        <v>1024</v>
      </c>
      <c r="S4348" t="s">
        <v>966</v>
      </c>
    </row>
    <row r="4349" spans="1:19" x14ac:dyDescent="0.25">
      <c r="A4349" s="54">
        <f>_xlfn.XLOOKUP(B4349,'School Lookup'!D:D,'School Lookup'!F:F,0)</f>
        <v>819500</v>
      </c>
      <c r="B4349" s="54" t="str">
        <f>_xlfn.XLOOKUP(C4349,'School Lookup'!A:A,'School Lookup'!D:D,_xlfn.XLOOKUP(C4349,'School Lookup'!B:B,'School Lookup'!D:D,_xlfn.XLOOKUP(C4349,'School Lookup'!C:C,'School Lookup'!D:D,0)))</f>
        <v>Tansley Primary School</v>
      </c>
      <c r="C4349" t="s">
        <v>30</v>
      </c>
      <c r="D4349" t="s">
        <v>2528</v>
      </c>
      <c r="E4349" t="s">
        <v>16</v>
      </c>
      <c r="F4349" t="s">
        <v>734</v>
      </c>
      <c r="G4349" t="s">
        <v>223</v>
      </c>
      <c r="H4349" t="s">
        <v>302</v>
      </c>
      <c r="I4349" t="s">
        <v>980</v>
      </c>
      <c r="J4349" t="s">
        <v>959</v>
      </c>
      <c r="K4349" s="4">
        <v>46049</v>
      </c>
      <c r="L4349" s="5">
        <v>0.46856481481481482</v>
      </c>
      <c r="M4349" t="s">
        <v>953</v>
      </c>
      <c r="N4349" s="5">
        <v>1.1226851851851851E-3</v>
      </c>
      <c r="O4349" t="s">
        <v>1023</v>
      </c>
      <c r="P4349">
        <v>2.1999999999999999E-2</v>
      </c>
      <c r="Q4349">
        <v>20</v>
      </c>
      <c r="R4349" t="s">
        <v>1338</v>
      </c>
      <c r="S4349" t="s">
        <v>966</v>
      </c>
    </row>
    <row r="4350" spans="1:19" x14ac:dyDescent="0.25">
      <c r="A4350" s="54">
        <f>_xlfn.XLOOKUP(B4350,'School Lookup'!D:D,'School Lookup'!F:F,0)</f>
        <v>819500</v>
      </c>
      <c r="B4350" s="54" t="str">
        <f>_xlfn.XLOOKUP(C4350,'School Lookup'!A:A,'School Lookup'!D:D,_xlfn.XLOOKUP(C4350,'School Lookup'!B:B,'School Lookup'!D:D,_xlfn.XLOOKUP(C4350,'School Lookup'!C:C,'School Lookup'!D:D,0)))</f>
        <v>Tansley Primary School</v>
      </c>
      <c r="C4350" t="s">
        <v>30</v>
      </c>
      <c r="D4350" t="s">
        <v>1022</v>
      </c>
      <c r="E4350" t="s">
        <v>16</v>
      </c>
      <c r="F4350" t="s">
        <v>734</v>
      </c>
      <c r="G4350" t="s">
        <v>223</v>
      </c>
      <c r="H4350" t="s">
        <v>302</v>
      </c>
      <c r="I4350" t="s">
        <v>980</v>
      </c>
      <c r="J4350" t="s">
        <v>959</v>
      </c>
      <c r="K4350" s="4">
        <v>46049</v>
      </c>
      <c r="L4350" s="5">
        <v>0.73</v>
      </c>
      <c r="M4350" t="s">
        <v>953</v>
      </c>
      <c r="N4350" s="5">
        <v>2.7777777777777778E-4</v>
      </c>
      <c r="O4350" t="s">
        <v>1023</v>
      </c>
      <c r="P4350">
        <v>2.1999999999999999E-2</v>
      </c>
      <c r="Q4350">
        <v>20</v>
      </c>
      <c r="R4350" t="s">
        <v>1024</v>
      </c>
      <c r="S4350" t="s">
        <v>966</v>
      </c>
    </row>
    <row r="4351" spans="1:19" x14ac:dyDescent="0.25">
      <c r="A4351" s="54">
        <f>_xlfn.XLOOKUP(B4351,'School Lookup'!D:D,'School Lookup'!F:F,0)</f>
        <v>755828</v>
      </c>
      <c r="B4351" s="54" t="str">
        <f>_xlfn.XLOOKUP(C4351,'School Lookup'!A:A,'School Lookup'!D:D,_xlfn.XLOOKUP(C4351,'School Lookup'!B:B,'School Lookup'!D:D,_xlfn.XLOOKUP(C4351,'School Lookup'!C:C,'School Lookup'!D:D,0)))</f>
        <v>Hartshorne CE Primary School</v>
      </c>
      <c r="C4351" t="s">
        <v>36</v>
      </c>
      <c r="D4351" t="s">
        <v>1014</v>
      </c>
      <c r="E4351" t="s">
        <v>16</v>
      </c>
      <c r="F4351" t="s">
        <v>734</v>
      </c>
      <c r="G4351" t="s">
        <v>236</v>
      </c>
      <c r="H4351" t="s">
        <v>760</v>
      </c>
      <c r="I4351" t="s">
        <v>980</v>
      </c>
      <c r="J4351" t="s">
        <v>981</v>
      </c>
      <c r="K4351" s="4">
        <v>46049</v>
      </c>
      <c r="L4351" s="5">
        <v>0.4</v>
      </c>
      <c r="M4351" t="s">
        <v>953</v>
      </c>
      <c r="N4351" s="5">
        <v>8.4143518518518517E-3</v>
      </c>
      <c r="O4351" t="s">
        <v>982</v>
      </c>
      <c r="P4351">
        <v>0.86099999999999999</v>
      </c>
      <c r="Q4351">
        <v>20</v>
      </c>
      <c r="R4351" t="s">
        <v>998</v>
      </c>
      <c r="S4351" t="s">
        <v>987</v>
      </c>
    </row>
    <row r="4352" spans="1:19" x14ac:dyDescent="0.25">
      <c r="A4352" s="54">
        <f>_xlfn.XLOOKUP(B4352,'School Lookup'!D:D,'School Lookup'!F:F,0)</f>
        <v>819500</v>
      </c>
      <c r="B4352" s="54" t="str">
        <f>_xlfn.XLOOKUP(C4352,'School Lookup'!A:A,'School Lookup'!D:D,_xlfn.XLOOKUP(C4352,'School Lookup'!B:B,'School Lookup'!D:D,_xlfn.XLOOKUP(C4352,'School Lookup'!C:C,'School Lookup'!D:D,0)))</f>
        <v>Tansley Primary School</v>
      </c>
      <c r="C4352" t="s">
        <v>30</v>
      </c>
      <c r="D4352" t="s">
        <v>1021</v>
      </c>
      <c r="E4352" t="s">
        <v>16</v>
      </c>
      <c r="F4352" t="s">
        <v>734</v>
      </c>
      <c r="G4352" t="s">
        <v>223</v>
      </c>
      <c r="H4352" t="s">
        <v>302</v>
      </c>
      <c r="I4352" t="s">
        <v>980</v>
      </c>
      <c r="J4352" t="s">
        <v>959</v>
      </c>
      <c r="K4352" s="4">
        <v>46049</v>
      </c>
      <c r="L4352" s="5">
        <v>0.41152777777777777</v>
      </c>
      <c r="M4352" t="s">
        <v>953</v>
      </c>
      <c r="N4352" s="5">
        <v>3.5879629629629629E-4</v>
      </c>
      <c r="O4352" t="s">
        <v>960</v>
      </c>
      <c r="P4352">
        <v>2.1999999999999999E-2</v>
      </c>
      <c r="Q4352">
        <v>20</v>
      </c>
      <c r="R4352" t="s">
        <v>978</v>
      </c>
      <c r="S4352" t="s">
        <v>966</v>
      </c>
    </row>
    <row r="4353" spans="1:19" x14ac:dyDescent="0.25">
      <c r="A4353" s="54">
        <f>_xlfn.XLOOKUP(B4353,'School Lookup'!D:D,'School Lookup'!F:F,0)</f>
        <v>819500</v>
      </c>
      <c r="B4353" s="54" t="str">
        <f>_xlfn.XLOOKUP(C4353,'School Lookup'!A:A,'School Lookup'!D:D,_xlfn.XLOOKUP(C4353,'School Lookup'!B:B,'School Lookup'!D:D,_xlfn.XLOOKUP(C4353,'School Lookup'!C:C,'School Lookup'!D:D,0)))</f>
        <v>Tansley Primary School</v>
      </c>
      <c r="C4353" t="s">
        <v>30</v>
      </c>
      <c r="D4353" t="s">
        <v>1581</v>
      </c>
      <c r="E4353" t="s">
        <v>16</v>
      </c>
      <c r="F4353" t="s">
        <v>734</v>
      </c>
      <c r="G4353" t="s">
        <v>223</v>
      </c>
      <c r="H4353" t="s">
        <v>302</v>
      </c>
      <c r="I4353" t="s">
        <v>980</v>
      </c>
      <c r="J4353" t="s">
        <v>959</v>
      </c>
      <c r="K4353" s="4">
        <v>46049</v>
      </c>
      <c r="L4353" s="5">
        <v>0.41214120370370372</v>
      </c>
      <c r="M4353" t="s">
        <v>953</v>
      </c>
      <c r="N4353" s="5">
        <v>2.4074074074074076E-3</v>
      </c>
      <c r="O4353" t="s">
        <v>960</v>
      </c>
      <c r="P4353">
        <v>0.03</v>
      </c>
      <c r="Q4353">
        <v>20</v>
      </c>
      <c r="R4353" t="s">
        <v>1232</v>
      </c>
      <c r="S4353" t="s">
        <v>966</v>
      </c>
    </row>
    <row r="4354" spans="1:19" x14ac:dyDescent="0.25">
      <c r="A4354" s="54">
        <f>_xlfn.XLOOKUP(B4354,'School Lookup'!D:D,'School Lookup'!F:F,0)</f>
        <v>819500</v>
      </c>
      <c r="B4354" s="54" t="str">
        <f>_xlfn.XLOOKUP(C4354,'School Lookup'!A:A,'School Lookup'!D:D,_xlfn.XLOOKUP(C4354,'School Lookup'!B:B,'School Lookup'!D:D,_xlfn.XLOOKUP(C4354,'School Lookup'!C:C,'School Lookup'!D:D,0)))</f>
        <v>Tansley Primary School</v>
      </c>
      <c r="C4354" t="s">
        <v>30</v>
      </c>
      <c r="D4354" t="s">
        <v>1021</v>
      </c>
      <c r="E4354" t="s">
        <v>16</v>
      </c>
      <c r="F4354" t="s">
        <v>734</v>
      </c>
      <c r="G4354" t="s">
        <v>223</v>
      </c>
      <c r="H4354" t="s">
        <v>302</v>
      </c>
      <c r="I4354" t="s">
        <v>980</v>
      </c>
      <c r="J4354" t="s">
        <v>959</v>
      </c>
      <c r="K4354" s="4">
        <v>46049</v>
      </c>
      <c r="L4354" s="5">
        <v>0.41472222222222221</v>
      </c>
      <c r="M4354" t="s">
        <v>953</v>
      </c>
      <c r="N4354" s="5">
        <v>3.3564814814814812E-4</v>
      </c>
      <c r="O4354" t="s">
        <v>960</v>
      </c>
      <c r="P4354">
        <v>2.1999999999999999E-2</v>
      </c>
      <c r="Q4354">
        <v>20</v>
      </c>
      <c r="R4354" t="s">
        <v>978</v>
      </c>
      <c r="S4354" t="s">
        <v>966</v>
      </c>
    </row>
    <row r="4355" spans="1:19" x14ac:dyDescent="0.25">
      <c r="A4355" s="54">
        <f>_xlfn.XLOOKUP(B4355,'School Lookup'!D:D,'School Lookup'!F:F,0)</f>
        <v>823392</v>
      </c>
      <c r="B4355" s="54" t="str">
        <f>_xlfn.XLOOKUP(C4355,'School Lookup'!A:A,'School Lookup'!D:D,_xlfn.XLOOKUP(C4355,'School Lookup'!B:B,'School Lookup'!D:D,_xlfn.XLOOKUP(C4355,'School Lookup'!C:C,'School Lookup'!D:D,0)))</f>
        <v>Fitz Herbert C of E VA Primary School</v>
      </c>
      <c r="C4355" t="s">
        <v>18</v>
      </c>
      <c r="D4355" t="s">
        <v>1392</v>
      </c>
      <c r="E4355" t="s">
        <v>16</v>
      </c>
      <c r="F4355" t="s">
        <v>734</v>
      </c>
      <c r="G4355" t="s">
        <v>134</v>
      </c>
      <c r="H4355" t="s">
        <v>347</v>
      </c>
      <c r="I4355" t="s">
        <v>958</v>
      </c>
      <c r="J4355" t="s">
        <v>981</v>
      </c>
      <c r="K4355" s="4">
        <v>46049</v>
      </c>
      <c r="L4355" s="5">
        <v>0.53343750000000001</v>
      </c>
      <c r="M4355" t="s">
        <v>953</v>
      </c>
      <c r="N4355" s="5">
        <v>3.4722222222222222E-5</v>
      </c>
      <c r="O4355" t="s">
        <v>982</v>
      </c>
      <c r="P4355">
        <v>0</v>
      </c>
      <c r="Q4355">
        <v>20</v>
      </c>
      <c r="R4355" t="s">
        <v>983</v>
      </c>
      <c r="S4355" t="s">
        <v>984</v>
      </c>
    </row>
    <row r="4356" spans="1:19" x14ac:dyDescent="0.25">
      <c r="A4356" s="54">
        <f>_xlfn.XLOOKUP(B4356,'School Lookup'!D:D,'School Lookup'!F:F,0)</f>
        <v>823392</v>
      </c>
      <c r="B4356" s="54" t="str">
        <f>_xlfn.XLOOKUP(C4356,'School Lookup'!A:A,'School Lookup'!D:D,_xlfn.XLOOKUP(C4356,'School Lookup'!B:B,'School Lookup'!D:D,_xlfn.XLOOKUP(C4356,'School Lookup'!C:C,'School Lookup'!D:D,0)))</f>
        <v>Fitz Herbert C of E VA Primary School</v>
      </c>
      <c r="C4356" t="s">
        <v>18</v>
      </c>
      <c r="D4356" t="s">
        <v>1030</v>
      </c>
      <c r="E4356" t="s">
        <v>16</v>
      </c>
      <c r="F4356" t="s">
        <v>734</v>
      </c>
      <c r="G4356" t="s">
        <v>134</v>
      </c>
      <c r="H4356" t="s">
        <v>347</v>
      </c>
      <c r="I4356" t="s">
        <v>958</v>
      </c>
      <c r="J4356" t="s">
        <v>981</v>
      </c>
      <c r="K4356" s="4">
        <v>46049</v>
      </c>
      <c r="L4356" s="5">
        <v>0.58035879629629628</v>
      </c>
      <c r="M4356" t="s">
        <v>953</v>
      </c>
      <c r="N4356" s="5">
        <v>1.0995370370370371E-3</v>
      </c>
      <c r="O4356" t="s">
        <v>982</v>
      </c>
      <c r="P4356">
        <v>0</v>
      </c>
      <c r="Q4356">
        <v>20</v>
      </c>
      <c r="R4356" t="s">
        <v>998</v>
      </c>
      <c r="S4356" t="s">
        <v>987</v>
      </c>
    </row>
    <row r="4357" spans="1:19" x14ac:dyDescent="0.25">
      <c r="A4357" s="54">
        <f>_xlfn.XLOOKUP(B4357,'School Lookup'!D:D,'School Lookup'!F:F,0)</f>
        <v>823392</v>
      </c>
      <c r="B4357" s="54" t="str">
        <f>_xlfn.XLOOKUP(C4357,'School Lookup'!A:A,'School Lookup'!D:D,_xlfn.XLOOKUP(C4357,'School Lookup'!B:B,'School Lookup'!D:D,_xlfn.XLOOKUP(C4357,'School Lookup'!C:C,'School Lookup'!D:D,0)))</f>
        <v>Fitz Herbert C of E VA Primary School</v>
      </c>
      <c r="C4357" t="s">
        <v>18</v>
      </c>
      <c r="D4357" t="s">
        <v>2529</v>
      </c>
      <c r="E4357" t="s">
        <v>16</v>
      </c>
      <c r="F4357" t="s">
        <v>734</v>
      </c>
      <c r="G4357" t="s">
        <v>134</v>
      </c>
      <c r="H4357" t="s">
        <v>347</v>
      </c>
      <c r="I4357" t="s">
        <v>958</v>
      </c>
      <c r="J4357" t="s">
        <v>981</v>
      </c>
      <c r="K4357" s="4">
        <v>46049</v>
      </c>
      <c r="L4357" s="5">
        <v>0.58182870370370365</v>
      </c>
      <c r="M4357" t="s">
        <v>953</v>
      </c>
      <c r="N4357" s="5">
        <v>2.4305555555555555E-4</v>
      </c>
      <c r="O4357" t="s">
        <v>982</v>
      </c>
      <c r="P4357">
        <v>0</v>
      </c>
      <c r="Q4357">
        <v>20</v>
      </c>
      <c r="R4357" t="s">
        <v>998</v>
      </c>
      <c r="S4357" t="s">
        <v>987</v>
      </c>
    </row>
    <row r="4358" spans="1:19" x14ac:dyDescent="0.25">
      <c r="A4358" s="54">
        <f>_xlfn.XLOOKUP(B4358,'School Lookup'!D:D,'School Lookup'!F:F,0)</f>
        <v>823392</v>
      </c>
      <c r="B4358" s="54" t="str">
        <f>_xlfn.XLOOKUP(C4358,'School Lookup'!A:A,'School Lookup'!D:D,_xlfn.XLOOKUP(C4358,'School Lookup'!B:B,'School Lookup'!D:D,_xlfn.XLOOKUP(C4358,'School Lookup'!C:C,'School Lookup'!D:D,0)))</f>
        <v>Fitz Herbert C of E VA Primary School</v>
      </c>
      <c r="C4358" t="s">
        <v>18</v>
      </c>
      <c r="D4358" t="s">
        <v>1392</v>
      </c>
      <c r="E4358" t="s">
        <v>16</v>
      </c>
      <c r="F4358" t="s">
        <v>734</v>
      </c>
      <c r="G4358" t="s">
        <v>134</v>
      </c>
      <c r="H4358" t="s">
        <v>347</v>
      </c>
      <c r="I4358" t="s">
        <v>958</v>
      </c>
      <c r="J4358" t="s">
        <v>981</v>
      </c>
      <c r="K4358" s="4">
        <v>46049</v>
      </c>
      <c r="L4358" s="5">
        <v>0.59439814814814818</v>
      </c>
      <c r="M4358" t="s">
        <v>953</v>
      </c>
      <c r="N4358" s="5">
        <v>7.9861111111111116E-4</v>
      </c>
      <c r="O4358" t="s">
        <v>982</v>
      </c>
      <c r="P4358">
        <v>0</v>
      </c>
      <c r="Q4358">
        <v>20</v>
      </c>
      <c r="R4358" t="s">
        <v>983</v>
      </c>
      <c r="S4358" t="s">
        <v>984</v>
      </c>
    </row>
    <row r="4359" spans="1:19" x14ac:dyDescent="0.25">
      <c r="A4359" s="54">
        <f>_xlfn.XLOOKUP(B4359,'School Lookup'!D:D,'School Lookup'!F:F,0)</f>
        <v>823392</v>
      </c>
      <c r="B4359" s="54" t="str">
        <f>_xlfn.XLOOKUP(C4359,'School Lookup'!A:A,'School Lookup'!D:D,_xlfn.XLOOKUP(C4359,'School Lookup'!B:B,'School Lookup'!D:D,_xlfn.XLOOKUP(C4359,'School Lookup'!C:C,'School Lookup'!D:D,0)))</f>
        <v>Fitz Herbert C of E VA Primary School</v>
      </c>
      <c r="C4359" t="s">
        <v>18</v>
      </c>
      <c r="D4359" t="s">
        <v>2530</v>
      </c>
      <c r="E4359" t="s">
        <v>16</v>
      </c>
      <c r="F4359" t="s">
        <v>734</v>
      </c>
      <c r="G4359" t="s">
        <v>134</v>
      </c>
      <c r="H4359" t="s">
        <v>347</v>
      </c>
      <c r="I4359" t="s">
        <v>958</v>
      </c>
      <c r="J4359" t="s">
        <v>981</v>
      </c>
      <c r="K4359" s="4">
        <v>46049</v>
      </c>
      <c r="L4359" s="5">
        <v>0.65259259259259261</v>
      </c>
      <c r="M4359" t="s">
        <v>953</v>
      </c>
      <c r="N4359" s="5">
        <v>2.5462962962962961E-4</v>
      </c>
      <c r="O4359" t="s">
        <v>982</v>
      </c>
      <c r="P4359">
        <v>0</v>
      </c>
      <c r="Q4359">
        <v>20</v>
      </c>
      <c r="R4359" t="s">
        <v>993</v>
      </c>
      <c r="S4359" t="s">
        <v>994</v>
      </c>
    </row>
    <row r="4360" spans="1:19" x14ac:dyDescent="0.25">
      <c r="A4360" s="54">
        <f>_xlfn.XLOOKUP(B4360,'School Lookup'!D:D,'School Lookup'!F:F,0)</f>
        <v>755828</v>
      </c>
      <c r="B4360" s="54" t="str">
        <f>_xlfn.XLOOKUP(C4360,'School Lookup'!A:A,'School Lookup'!D:D,_xlfn.XLOOKUP(C4360,'School Lookup'!B:B,'School Lookup'!D:D,_xlfn.XLOOKUP(C4360,'School Lookup'!C:C,'School Lookup'!D:D,0)))</f>
        <v>Hartshorne CE Primary School</v>
      </c>
      <c r="C4360" t="s">
        <v>36</v>
      </c>
      <c r="D4360" t="s">
        <v>1112</v>
      </c>
      <c r="E4360" t="s">
        <v>16</v>
      </c>
      <c r="F4360" t="s">
        <v>734</v>
      </c>
      <c r="G4360" t="s">
        <v>236</v>
      </c>
      <c r="H4360" t="s">
        <v>760</v>
      </c>
      <c r="I4360" t="s">
        <v>980</v>
      </c>
      <c r="J4360" t="s">
        <v>959</v>
      </c>
      <c r="K4360" s="4">
        <v>46049</v>
      </c>
      <c r="L4360" s="5">
        <v>0.43541666666666667</v>
      </c>
      <c r="M4360" t="s">
        <v>953</v>
      </c>
      <c r="N4360" s="5">
        <v>1.4930555555555556E-3</v>
      </c>
      <c r="O4360" t="s">
        <v>960</v>
      </c>
      <c r="P4360">
        <v>2.1999999999999999E-2</v>
      </c>
      <c r="Q4360">
        <v>20</v>
      </c>
      <c r="R4360" t="s">
        <v>978</v>
      </c>
      <c r="S4360" t="s">
        <v>966</v>
      </c>
    </row>
    <row r="4361" spans="1:19" x14ac:dyDescent="0.25">
      <c r="A4361" s="54">
        <f>_xlfn.XLOOKUP(B4361,'School Lookup'!D:D,'School Lookup'!F:F,0)</f>
        <v>755828</v>
      </c>
      <c r="B4361" s="54" t="str">
        <f>_xlfn.XLOOKUP(C4361,'School Lookup'!A:A,'School Lookup'!D:D,_xlfn.XLOOKUP(C4361,'School Lookup'!B:B,'School Lookup'!D:D,_xlfn.XLOOKUP(C4361,'School Lookup'!C:C,'School Lookup'!D:D,0)))</f>
        <v>Hartshorne CE Primary School</v>
      </c>
      <c r="C4361" t="s">
        <v>36</v>
      </c>
      <c r="D4361" t="s">
        <v>2531</v>
      </c>
      <c r="E4361" t="s">
        <v>16</v>
      </c>
      <c r="F4361" t="s">
        <v>734</v>
      </c>
      <c r="G4361" t="s">
        <v>236</v>
      </c>
      <c r="H4361" t="s">
        <v>760</v>
      </c>
      <c r="I4361" t="s">
        <v>980</v>
      </c>
      <c r="J4361" t="s">
        <v>959</v>
      </c>
      <c r="K4361" s="4">
        <v>46049</v>
      </c>
      <c r="L4361" s="5">
        <v>0.62708333333333333</v>
      </c>
      <c r="M4361" t="s">
        <v>953</v>
      </c>
      <c r="N4361" s="5">
        <v>1.8634259259259259E-3</v>
      </c>
      <c r="O4361" t="s">
        <v>960</v>
      </c>
      <c r="P4361">
        <v>2.3E-2</v>
      </c>
      <c r="Q4361">
        <v>20</v>
      </c>
      <c r="R4361" t="s">
        <v>2532</v>
      </c>
      <c r="S4361" t="s">
        <v>966</v>
      </c>
    </row>
    <row r="4362" spans="1:19" x14ac:dyDescent="0.25">
      <c r="A4362" s="54">
        <f>_xlfn.XLOOKUP(B4362,'School Lookup'!D:D,'School Lookup'!F:F,0)</f>
        <v>823392</v>
      </c>
      <c r="B4362" s="54" t="str">
        <f>_xlfn.XLOOKUP(C4362,'School Lookup'!A:A,'School Lookup'!D:D,_xlfn.XLOOKUP(C4362,'School Lookup'!B:B,'School Lookup'!D:D,_xlfn.XLOOKUP(C4362,'School Lookup'!C:C,'School Lookup'!D:D,0)))</f>
        <v>Fitz Herbert C of E VA Primary School</v>
      </c>
      <c r="C4362" t="s">
        <v>18</v>
      </c>
      <c r="D4362" t="s">
        <v>1027</v>
      </c>
      <c r="E4362" t="s">
        <v>16</v>
      </c>
      <c r="F4362" t="s">
        <v>734</v>
      </c>
      <c r="G4362" t="s">
        <v>134</v>
      </c>
      <c r="H4362" t="s">
        <v>347</v>
      </c>
      <c r="I4362" t="s">
        <v>958</v>
      </c>
      <c r="J4362" t="s">
        <v>959</v>
      </c>
      <c r="K4362" s="4">
        <v>46049</v>
      </c>
      <c r="L4362" s="5">
        <v>0.38825231481481481</v>
      </c>
      <c r="M4362" t="s">
        <v>953</v>
      </c>
      <c r="N4362" s="5">
        <v>5.9027777777777778E-4</v>
      </c>
      <c r="O4362" t="s">
        <v>960</v>
      </c>
      <c r="P4362">
        <v>0</v>
      </c>
      <c r="Q4362">
        <v>20</v>
      </c>
      <c r="R4362" t="s">
        <v>1028</v>
      </c>
      <c r="S4362" t="s">
        <v>966</v>
      </c>
    </row>
    <row r="4363" spans="1:19" x14ac:dyDescent="0.25">
      <c r="A4363" s="54">
        <f>_xlfn.XLOOKUP(B4363,'School Lookup'!D:D,'School Lookup'!F:F,0)</f>
        <v>823392</v>
      </c>
      <c r="B4363" s="54" t="str">
        <f>_xlfn.XLOOKUP(C4363,'School Lookup'!A:A,'School Lookup'!D:D,_xlfn.XLOOKUP(C4363,'School Lookup'!B:B,'School Lookup'!D:D,_xlfn.XLOOKUP(C4363,'School Lookup'!C:C,'School Lookup'!D:D,0)))</f>
        <v>Fitz Herbert C of E VA Primary School</v>
      </c>
      <c r="C4363" t="s">
        <v>18</v>
      </c>
      <c r="D4363" t="s">
        <v>1842</v>
      </c>
      <c r="E4363" t="s">
        <v>16</v>
      </c>
      <c r="F4363" t="s">
        <v>734</v>
      </c>
      <c r="G4363" t="s">
        <v>134</v>
      </c>
      <c r="H4363" t="s">
        <v>347</v>
      </c>
      <c r="I4363" t="s">
        <v>958</v>
      </c>
      <c r="J4363" t="s">
        <v>959</v>
      </c>
      <c r="K4363" s="4">
        <v>46049</v>
      </c>
      <c r="L4363" s="5">
        <v>0.52511574074074074</v>
      </c>
      <c r="M4363" t="s">
        <v>953</v>
      </c>
      <c r="N4363" s="5">
        <v>1.9675925925925926E-4</v>
      </c>
      <c r="O4363" t="s">
        <v>960</v>
      </c>
      <c r="P4363">
        <v>0</v>
      </c>
      <c r="Q4363">
        <v>20</v>
      </c>
      <c r="R4363" t="s">
        <v>1124</v>
      </c>
      <c r="S4363" t="s">
        <v>966</v>
      </c>
    </row>
    <row r="4364" spans="1:19" x14ac:dyDescent="0.25">
      <c r="A4364" s="54">
        <f>_xlfn.XLOOKUP(B4364,'School Lookup'!D:D,'School Lookup'!F:F,0)</f>
        <v>823392</v>
      </c>
      <c r="B4364" s="54" t="str">
        <f>_xlfn.XLOOKUP(C4364,'School Lookup'!A:A,'School Lookup'!D:D,_xlfn.XLOOKUP(C4364,'School Lookup'!B:B,'School Lookup'!D:D,_xlfn.XLOOKUP(C4364,'School Lookup'!C:C,'School Lookup'!D:D,0)))</f>
        <v>Fitz Herbert C of E VA Primary School</v>
      </c>
      <c r="C4364" t="s">
        <v>18</v>
      </c>
      <c r="D4364">
        <v>146</v>
      </c>
      <c r="E4364" t="s">
        <v>16</v>
      </c>
      <c r="F4364" t="s">
        <v>734</v>
      </c>
      <c r="G4364" t="s">
        <v>134</v>
      </c>
      <c r="H4364" t="s">
        <v>347</v>
      </c>
      <c r="I4364" t="s">
        <v>958</v>
      </c>
      <c r="J4364" t="s">
        <v>959</v>
      </c>
      <c r="K4364" s="4">
        <v>46049</v>
      </c>
      <c r="L4364" s="5">
        <v>0.52752314814814816</v>
      </c>
      <c r="M4364" t="s">
        <v>953</v>
      </c>
      <c r="N4364" s="5">
        <v>1.3425925925925925E-3</v>
      </c>
      <c r="O4364" t="s">
        <v>960</v>
      </c>
      <c r="P4364">
        <v>0</v>
      </c>
      <c r="Q4364">
        <v>20</v>
      </c>
      <c r="R4364" t="s">
        <v>955</v>
      </c>
    </row>
    <row r="4365" spans="1:19" x14ac:dyDescent="0.25">
      <c r="A4365" s="54">
        <f>_xlfn.XLOOKUP(B4365,'School Lookup'!D:D,'School Lookup'!F:F,0)</f>
        <v>823392</v>
      </c>
      <c r="B4365" s="54" t="str">
        <f>_xlfn.XLOOKUP(C4365,'School Lookup'!A:A,'School Lookup'!D:D,_xlfn.XLOOKUP(C4365,'School Lookup'!B:B,'School Lookup'!D:D,_xlfn.XLOOKUP(C4365,'School Lookup'!C:C,'School Lookup'!D:D,0)))</f>
        <v>Fitz Herbert C of E VA Primary School</v>
      </c>
      <c r="C4365" t="s">
        <v>18</v>
      </c>
      <c r="D4365" t="s">
        <v>1842</v>
      </c>
      <c r="E4365" t="s">
        <v>16</v>
      </c>
      <c r="F4365" t="s">
        <v>734</v>
      </c>
      <c r="G4365" t="s">
        <v>134</v>
      </c>
      <c r="H4365" t="s">
        <v>347</v>
      </c>
      <c r="I4365" t="s">
        <v>958</v>
      </c>
      <c r="J4365" t="s">
        <v>959</v>
      </c>
      <c r="K4365" s="4">
        <v>46049</v>
      </c>
      <c r="L4365" s="5">
        <v>0.54241898148148149</v>
      </c>
      <c r="M4365" t="s">
        <v>953</v>
      </c>
      <c r="N4365" s="5">
        <v>9.0277777777777774E-4</v>
      </c>
      <c r="O4365" t="s">
        <v>960</v>
      </c>
      <c r="P4365">
        <v>0</v>
      </c>
      <c r="Q4365">
        <v>20</v>
      </c>
      <c r="R4365" t="s">
        <v>1124</v>
      </c>
      <c r="S4365" t="s">
        <v>966</v>
      </c>
    </row>
    <row r="4366" spans="1:19" x14ac:dyDescent="0.25">
      <c r="A4366" s="54">
        <f>_xlfn.XLOOKUP(B4366,'School Lookup'!D:D,'School Lookup'!F:F,0)</f>
        <v>170692</v>
      </c>
      <c r="B4366" s="54" t="str">
        <f>_xlfn.XLOOKUP(C4366,'School Lookup'!A:A,'School Lookup'!D:D,_xlfn.XLOOKUP(C4366,'School Lookup'!B:B,'School Lookup'!D:D,_xlfn.XLOOKUP(C4366,'School Lookup'!C:C,'School Lookup'!D:D,0)))</f>
        <v>Anthony Bec Cmnty Primary</v>
      </c>
      <c r="C4366" t="s">
        <v>29</v>
      </c>
      <c r="D4366" t="s">
        <v>1539</v>
      </c>
      <c r="E4366" t="s">
        <v>16</v>
      </c>
      <c r="F4366" t="s">
        <v>734</v>
      </c>
      <c r="G4366" t="s">
        <v>229</v>
      </c>
      <c r="H4366" t="s">
        <v>318</v>
      </c>
      <c r="I4366" t="s">
        <v>980</v>
      </c>
      <c r="J4366" t="s">
        <v>959</v>
      </c>
      <c r="K4366" s="4">
        <v>46049</v>
      </c>
      <c r="L4366" s="5">
        <v>0.52912037037037041</v>
      </c>
      <c r="M4366" t="s">
        <v>953</v>
      </c>
      <c r="N4366" s="5">
        <v>1.4583333333333334E-3</v>
      </c>
      <c r="O4366" t="s">
        <v>1023</v>
      </c>
      <c r="P4366">
        <v>2.1999999999999999E-2</v>
      </c>
      <c r="Q4366">
        <v>20</v>
      </c>
      <c r="R4366" t="s">
        <v>978</v>
      </c>
      <c r="S4366" t="s">
        <v>966</v>
      </c>
    </row>
    <row r="4367" spans="1:19" x14ac:dyDescent="0.25">
      <c r="A4367" s="54">
        <f>_xlfn.XLOOKUP(B4367,'School Lookup'!D:D,'School Lookup'!F:F,0)</f>
        <v>170692</v>
      </c>
      <c r="B4367" s="54" t="str">
        <f>_xlfn.XLOOKUP(C4367,'School Lookup'!A:A,'School Lookup'!D:D,_xlfn.XLOOKUP(C4367,'School Lookup'!B:B,'School Lookup'!D:D,_xlfn.XLOOKUP(C4367,'School Lookup'!C:C,'School Lookup'!D:D,0)))</f>
        <v>Anthony Bec Cmnty Primary</v>
      </c>
      <c r="C4367" t="s">
        <v>29</v>
      </c>
      <c r="D4367" t="s">
        <v>1036</v>
      </c>
      <c r="E4367" t="s">
        <v>16</v>
      </c>
      <c r="F4367" t="s">
        <v>734</v>
      </c>
      <c r="G4367" t="s">
        <v>229</v>
      </c>
      <c r="H4367" t="s">
        <v>318</v>
      </c>
      <c r="I4367" t="s">
        <v>980</v>
      </c>
      <c r="J4367" t="s">
        <v>959</v>
      </c>
      <c r="K4367" s="4">
        <v>46049</v>
      </c>
      <c r="L4367" s="5">
        <v>0.64148148148148143</v>
      </c>
      <c r="M4367" t="s">
        <v>953</v>
      </c>
      <c r="N4367" s="5">
        <v>1.3541666666666667E-3</v>
      </c>
      <c r="O4367" t="s">
        <v>1023</v>
      </c>
      <c r="P4367">
        <v>2.1999999999999999E-2</v>
      </c>
      <c r="Q4367">
        <v>20</v>
      </c>
      <c r="R4367" t="s">
        <v>978</v>
      </c>
      <c r="S4367" t="s">
        <v>966</v>
      </c>
    </row>
    <row r="4368" spans="1:19" x14ac:dyDescent="0.25">
      <c r="A4368" s="54">
        <f>_xlfn.XLOOKUP(B4368,'School Lookup'!D:D,'School Lookup'!F:F,0)</f>
        <v>170692</v>
      </c>
      <c r="B4368" s="54" t="str">
        <f>_xlfn.XLOOKUP(C4368,'School Lookup'!A:A,'School Lookup'!D:D,_xlfn.XLOOKUP(C4368,'School Lookup'!B:B,'School Lookup'!D:D,_xlfn.XLOOKUP(C4368,'School Lookup'!C:C,'School Lookup'!D:D,0)))</f>
        <v>Anthony Bec Cmnty Primary</v>
      </c>
      <c r="C4368" t="s">
        <v>29</v>
      </c>
      <c r="D4368" t="s">
        <v>1095</v>
      </c>
      <c r="E4368" t="s">
        <v>16</v>
      </c>
      <c r="F4368" t="s">
        <v>734</v>
      </c>
      <c r="G4368" t="s">
        <v>229</v>
      </c>
      <c r="H4368" t="s">
        <v>318</v>
      </c>
      <c r="I4368" t="s">
        <v>980</v>
      </c>
      <c r="J4368" t="s">
        <v>959</v>
      </c>
      <c r="K4368" s="4">
        <v>46049</v>
      </c>
      <c r="L4368" s="5">
        <v>0.35166666666666668</v>
      </c>
      <c r="M4368" t="s">
        <v>953</v>
      </c>
      <c r="N4368" s="5">
        <v>1.0416666666666667E-4</v>
      </c>
      <c r="O4368" t="s">
        <v>960</v>
      </c>
      <c r="P4368">
        <v>2.1999999999999999E-2</v>
      </c>
      <c r="Q4368">
        <v>20</v>
      </c>
      <c r="R4368" t="s">
        <v>1096</v>
      </c>
      <c r="S4368" t="s">
        <v>966</v>
      </c>
    </row>
    <row r="4369" spans="1:19" x14ac:dyDescent="0.25">
      <c r="A4369" s="54">
        <f>_xlfn.XLOOKUP(B4369,'School Lookup'!D:D,'School Lookup'!F:F,0)</f>
        <v>170692</v>
      </c>
      <c r="B4369" s="54" t="str">
        <f>_xlfn.XLOOKUP(C4369,'School Lookup'!A:A,'School Lookup'!D:D,_xlfn.XLOOKUP(C4369,'School Lookup'!B:B,'School Lookup'!D:D,_xlfn.XLOOKUP(C4369,'School Lookup'!C:C,'School Lookup'!D:D,0)))</f>
        <v>Anthony Bec Cmnty Primary</v>
      </c>
      <c r="C4369" t="s">
        <v>29</v>
      </c>
      <c r="D4369" t="s">
        <v>1800</v>
      </c>
      <c r="E4369" t="s">
        <v>16</v>
      </c>
      <c r="F4369" t="s">
        <v>734</v>
      </c>
      <c r="G4369" t="s">
        <v>229</v>
      </c>
      <c r="H4369" t="s">
        <v>318</v>
      </c>
      <c r="I4369" t="s">
        <v>980</v>
      </c>
      <c r="J4369" t="s">
        <v>959</v>
      </c>
      <c r="K4369" s="4">
        <v>46049</v>
      </c>
      <c r="L4369" s="5">
        <v>0.35322916666666665</v>
      </c>
      <c r="M4369" t="s">
        <v>953</v>
      </c>
      <c r="N4369" s="5">
        <v>1.5277777777777779E-3</v>
      </c>
      <c r="O4369" t="s">
        <v>960</v>
      </c>
      <c r="P4369">
        <v>2.1999999999999999E-2</v>
      </c>
      <c r="Q4369">
        <v>20</v>
      </c>
      <c r="R4369" t="s">
        <v>1071</v>
      </c>
      <c r="S4369" t="s">
        <v>966</v>
      </c>
    </row>
    <row r="4370" spans="1:19" x14ac:dyDescent="0.25">
      <c r="A4370" s="54">
        <f>_xlfn.XLOOKUP(B4370,'School Lookup'!D:D,'School Lookup'!F:F,0)</f>
        <v>170692</v>
      </c>
      <c r="B4370" s="54" t="str">
        <f>_xlfn.XLOOKUP(C4370,'School Lookup'!A:A,'School Lookup'!D:D,_xlfn.XLOOKUP(C4370,'School Lookup'!B:B,'School Lookup'!D:D,_xlfn.XLOOKUP(C4370,'School Lookup'!C:C,'School Lookup'!D:D,0)))</f>
        <v>Anthony Bec Cmnty Primary</v>
      </c>
      <c r="C4370" t="s">
        <v>29</v>
      </c>
      <c r="D4370" t="s">
        <v>1800</v>
      </c>
      <c r="E4370" t="s">
        <v>16</v>
      </c>
      <c r="F4370" t="s">
        <v>734</v>
      </c>
      <c r="G4370" t="s">
        <v>229</v>
      </c>
      <c r="H4370" t="s">
        <v>318</v>
      </c>
      <c r="I4370" t="s">
        <v>980</v>
      </c>
      <c r="J4370" t="s">
        <v>959</v>
      </c>
      <c r="K4370" s="4">
        <v>46049</v>
      </c>
      <c r="L4370" s="5">
        <v>0.37190972222222224</v>
      </c>
      <c r="M4370" t="s">
        <v>953</v>
      </c>
      <c r="N4370" s="5">
        <v>9.2592592592592596E-4</v>
      </c>
      <c r="O4370" t="s">
        <v>960</v>
      </c>
      <c r="P4370">
        <v>2.1999999999999999E-2</v>
      </c>
      <c r="Q4370">
        <v>20</v>
      </c>
      <c r="R4370" t="s">
        <v>1071</v>
      </c>
      <c r="S4370" t="s">
        <v>966</v>
      </c>
    </row>
    <row r="4371" spans="1:19" x14ac:dyDescent="0.25">
      <c r="A4371" s="54">
        <f>_xlfn.XLOOKUP(B4371,'School Lookup'!D:D,'School Lookup'!F:F,0)</f>
        <v>170692</v>
      </c>
      <c r="B4371" s="54" t="str">
        <f>_xlfn.XLOOKUP(C4371,'School Lookup'!A:A,'School Lookup'!D:D,_xlfn.XLOOKUP(C4371,'School Lookup'!B:B,'School Lookup'!D:D,_xlfn.XLOOKUP(C4371,'School Lookup'!C:C,'School Lookup'!D:D,0)))</f>
        <v>Anthony Bec Cmnty Primary</v>
      </c>
      <c r="C4371" t="s">
        <v>29</v>
      </c>
      <c r="D4371" t="s">
        <v>1800</v>
      </c>
      <c r="E4371" t="s">
        <v>16</v>
      </c>
      <c r="F4371" t="s">
        <v>734</v>
      </c>
      <c r="G4371" t="s">
        <v>229</v>
      </c>
      <c r="H4371" t="s">
        <v>318</v>
      </c>
      <c r="I4371" t="s">
        <v>980</v>
      </c>
      <c r="J4371" t="s">
        <v>959</v>
      </c>
      <c r="K4371" s="4">
        <v>46049</v>
      </c>
      <c r="L4371" s="5">
        <v>0.45086805555555554</v>
      </c>
      <c r="M4371" t="s">
        <v>953</v>
      </c>
      <c r="N4371" s="5">
        <v>1.2731481481481483E-3</v>
      </c>
      <c r="O4371" t="s">
        <v>960</v>
      </c>
      <c r="P4371">
        <v>2.1999999999999999E-2</v>
      </c>
      <c r="Q4371">
        <v>20</v>
      </c>
      <c r="R4371" t="s">
        <v>1071</v>
      </c>
      <c r="S4371" t="s">
        <v>966</v>
      </c>
    </row>
    <row r="4372" spans="1:19" x14ac:dyDescent="0.25">
      <c r="A4372" s="54">
        <f>_xlfn.XLOOKUP(B4372,'School Lookup'!D:D,'School Lookup'!F:F,0)</f>
        <v>170692</v>
      </c>
      <c r="B4372" s="54" t="str">
        <f>_xlfn.XLOOKUP(C4372,'School Lookup'!A:A,'School Lookup'!D:D,_xlfn.XLOOKUP(C4372,'School Lookup'!B:B,'School Lookup'!D:D,_xlfn.XLOOKUP(C4372,'School Lookup'!C:C,'School Lookup'!D:D,0)))</f>
        <v>Anthony Bec Cmnty Primary</v>
      </c>
      <c r="C4372" t="s">
        <v>29</v>
      </c>
      <c r="D4372" t="s">
        <v>1095</v>
      </c>
      <c r="E4372" t="s">
        <v>16</v>
      </c>
      <c r="F4372" t="s">
        <v>734</v>
      </c>
      <c r="G4372" t="s">
        <v>229</v>
      </c>
      <c r="H4372" t="s">
        <v>318</v>
      </c>
      <c r="I4372" t="s">
        <v>980</v>
      </c>
      <c r="J4372" t="s">
        <v>959</v>
      </c>
      <c r="K4372" s="4">
        <v>46049</v>
      </c>
      <c r="L4372" s="5">
        <v>0.56648148148148147</v>
      </c>
      <c r="M4372" t="s">
        <v>953</v>
      </c>
      <c r="N4372" s="5">
        <v>4.2245370370370371E-3</v>
      </c>
      <c r="O4372" t="s">
        <v>960</v>
      </c>
      <c r="P4372">
        <v>5.1999999999999998E-2</v>
      </c>
      <c r="Q4372">
        <v>20</v>
      </c>
      <c r="R4372" t="s">
        <v>1096</v>
      </c>
      <c r="S4372" t="s">
        <v>966</v>
      </c>
    </row>
    <row r="4373" spans="1:19" x14ac:dyDescent="0.25">
      <c r="A4373" s="54">
        <f>_xlfn.XLOOKUP(B4373,'School Lookup'!D:D,'School Lookup'!F:F,0)</f>
        <v>170692</v>
      </c>
      <c r="B4373" s="54" t="str">
        <f>_xlfn.XLOOKUP(C4373,'School Lookup'!A:A,'School Lookup'!D:D,_xlfn.XLOOKUP(C4373,'School Lookup'!B:B,'School Lookup'!D:D,_xlfn.XLOOKUP(C4373,'School Lookup'!C:C,'School Lookup'!D:D,0)))</f>
        <v>Anthony Bec Cmnty Primary</v>
      </c>
      <c r="C4373" t="s">
        <v>29</v>
      </c>
      <c r="D4373" t="s">
        <v>1884</v>
      </c>
      <c r="E4373" t="s">
        <v>16</v>
      </c>
      <c r="F4373" t="s">
        <v>734</v>
      </c>
      <c r="G4373" t="s">
        <v>229</v>
      </c>
      <c r="H4373" t="s">
        <v>318</v>
      </c>
      <c r="I4373" t="s">
        <v>980</v>
      </c>
      <c r="J4373" t="s">
        <v>959</v>
      </c>
      <c r="K4373" s="4">
        <v>46049</v>
      </c>
      <c r="L4373" s="5">
        <v>0.57033564814814819</v>
      </c>
      <c r="M4373" t="s">
        <v>953</v>
      </c>
      <c r="N4373" s="5">
        <v>9.837962962962962E-4</v>
      </c>
      <c r="O4373" t="s">
        <v>960</v>
      </c>
      <c r="P4373">
        <v>2.1999999999999999E-2</v>
      </c>
      <c r="Q4373">
        <v>20</v>
      </c>
      <c r="R4373" t="s">
        <v>1299</v>
      </c>
      <c r="S4373" t="s">
        <v>966</v>
      </c>
    </row>
    <row r="4374" spans="1:19" x14ac:dyDescent="0.25">
      <c r="A4374" s="54">
        <f>_xlfn.XLOOKUP(B4374,'School Lookup'!D:D,'School Lookup'!F:F,0)</f>
        <v>170692</v>
      </c>
      <c r="B4374" s="54" t="str">
        <f>_xlfn.XLOOKUP(C4374,'School Lookup'!A:A,'School Lookup'!D:D,_xlfn.XLOOKUP(C4374,'School Lookup'!B:B,'School Lookup'!D:D,_xlfn.XLOOKUP(C4374,'School Lookup'!C:C,'School Lookup'!D:D,0)))</f>
        <v>Anthony Bec Cmnty Primary</v>
      </c>
      <c r="C4374" t="s">
        <v>29</v>
      </c>
      <c r="D4374" t="s">
        <v>1800</v>
      </c>
      <c r="E4374" t="s">
        <v>16</v>
      </c>
      <c r="F4374" t="s">
        <v>734</v>
      </c>
      <c r="G4374" t="s">
        <v>229</v>
      </c>
      <c r="H4374" t="s">
        <v>318</v>
      </c>
      <c r="I4374" t="s">
        <v>980</v>
      </c>
      <c r="J4374" t="s">
        <v>959</v>
      </c>
      <c r="K4374" s="4">
        <v>46049</v>
      </c>
      <c r="L4374" s="5">
        <v>0.5709143518518518</v>
      </c>
      <c r="M4374" t="s">
        <v>953</v>
      </c>
      <c r="N4374" s="5">
        <v>1.8865740740740742E-3</v>
      </c>
      <c r="O4374" t="s">
        <v>960</v>
      </c>
      <c r="P4374">
        <v>2.4E-2</v>
      </c>
      <c r="Q4374">
        <v>20</v>
      </c>
      <c r="R4374" t="s">
        <v>1071</v>
      </c>
      <c r="S4374" t="s">
        <v>966</v>
      </c>
    </row>
    <row r="4375" spans="1:19" x14ac:dyDescent="0.25">
      <c r="A4375" s="54">
        <f>_xlfn.XLOOKUP(B4375,'School Lookup'!D:D,'School Lookup'!F:F,0)</f>
        <v>170692</v>
      </c>
      <c r="B4375" s="54" t="str">
        <f>_xlfn.XLOOKUP(C4375,'School Lookup'!A:A,'School Lookup'!D:D,_xlfn.XLOOKUP(C4375,'School Lookup'!B:B,'School Lookup'!D:D,_xlfn.XLOOKUP(C4375,'School Lookup'!C:C,'School Lookup'!D:D,0)))</f>
        <v>Anthony Bec Cmnty Primary</v>
      </c>
      <c r="C4375" t="s">
        <v>29</v>
      </c>
      <c r="D4375" t="s">
        <v>1800</v>
      </c>
      <c r="E4375" t="s">
        <v>16</v>
      </c>
      <c r="F4375" t="s">
        <v>734</v>
      </c>
      <c r="G4375" t="s">
        <v>229</v>
      </c>
      <c r="H4375" t="s">
        <v>318</v>
      </c>
      <c r="I4375" t="s">
        <v>980</v>
      </c>
      <c r="J4375" t="s">
        <v>959</v>
      </c>
      <c r="K4375" s="4">
        <v>46049</v>
      </c>
      <c r="L4375" s="5">
        <v>0.61510416666666667</v>
      </c>
      <c r="M4375" t="s">
        <v>953</v>
      </c>
      <c r="N4375" s="5">
        <v>7.407407407407407E-4</v>
      </c>
      <c r="O4375" t="s">
        <v>960</v>
      </c>
      <c r="P4375">
        <v>2.1999999999999999E-2</v>
      </c>
      <c r="Q4375">
        <v>20</v>
      </c>
      <c r="R4375" t="s">
        <v>1071</v>
      </c>
      <c r="S4375" t="s">
        <v>966</v>
      </c>
    </row>
    <row r="4376" spans="1:19" x14ac:dyDescent="0.25">
      <c r="A4376" s="54">
        <f>_xlfn.XLOOKUP(B4376,'School Lookup'!D:D,'School Lookup'!F:F,0)</f>
        <v>170692</v>
      </c>
      <c r="B4376" s="54" t="str">
        <f>_xlfn.XLOOKUP(C4376,'School Lookup'!A:A,'School Lookup'!D:D,_xlfn.XLOOKUP(C4376,'School Lookup'!B:B,'School Lookup'!D:D,_xlfn.XLOOKUP(C4376,'School Lookup'!C:C,'School Lookup'!D:D,0)))</f>
        <v>Anthony Bec Cmnty Primary</v>
      </c>
      <c r="C4376" t="s">
        <v>29</v>
      </c>
      <c r="D4376" t="s">
        <v>1800</v>
      </c>
      <c r="E4376" t="s">
        <v>16</v>
      </c>
      <c r="F4376" t="s">
        <v>734</v>
      </c>
      <c r="G4376" t="s">
        <v>229</v>
      </c>
      <c r="H4376" t="s">
        <v>318</v>
      </c>
      <c r="I4376" t="s">
        <v>980</v>
      </c>
      <c r="J4376" t="s">
        <v>959</v>
      </c>
      <c r="K4376" s="4">
        <v>46049</v>
      </c>
      <c r="L4376" s="5">
        <v>0.64296296296296296</v>
      </c>
      <c r="M4376" t="s">
        <v>953</v>
      </c>
      <c r="N4376" s="5">
        <v>5.2083333333333333E-4</v>
      </c>
      <c r="O4376" t="s">
        <v>960</v>
      </c>
      <c r="P4376">
        <v>2.1999999999999999E-2</v>
      </c>
      <c r="Q4376">
        <v>20</v>
      </c>
      <c r="R4376" t="s">
        <v>1071</v>
      </c>
      <c r="S4376" t="s">
        <v>966</v>
      </c>
    </row>
    <row r="4377" spans="1:19" x14ac:dyDescent="0.25">
      <c r="A4377" s="54">
        <f>_xlfn.XLOOKUP(B4377,'School Lookup'!D:D,'School Lookup'!F:F,0)</f>
        <v>170692</v>
      </c>
      <c r="B4377" s="54" t="str">
        <f>_xlfn.XLOOKUP(C4377,'School Lookup'!A:A,'School Lookup'!D:D,_xlfn.XLOOKUP(C4377,'School Lookup'!B:B,'School Lookup'!D:D,_xlfn.XLOOKUP(C4377,'School Lookup'!C:C,'School Lookup'!D:D,0)))</f>
        <v>Anthony Bec Cmnty Primary</v>
      </c>
      <c r="C4377" t="s">
        <v>29</v>
      </c>
      <c r="D4377" t="s">
        <v>1800</v>
      </c>
      <c r="E4377" t="s">
        <v>16</v>
      </c>
      <c r="F4377" t="s">
        <v>734</v>
      </c>
      <c r="G4377" t="s">
        <v>229</v>
      </c>
      <c r="H4377" t="s">
        <v>318</v>
      </c>
      <c r="I4377" t="s">
        <v>980</v>
      </c>
      <c r="J4377" t="s">
        <v>959</v>
      </c>
      <c r="K4377" s="4">
        <v>46049</v>
      </c>
      <c r="L4377" s="5">
        <v>0.71445601851851848</v>
      </c>
      <c r="M4377" t="s">
        <v>953</v>
      </c>
      <c r="N4377" s="5">
        <v>2.6701388888888889E-2</v>
      </c>
      <c r="O4377" t="s">
        <v>960</v>
      </c>
      <c r="P4377">
        <v>0.32700000000000001</v>
      </c>
      <c r="Q4377">
        <v>20</v>
      </c>
      <c r="R4377" t="s">
        <v>1071</v>
      </c>
      <c r="S4377" t="s">
        <v>966</v>
      </c>
    </row>
    <row r="4378" spans="1:19" x14ac:dyDescent="0.25">
      <c r="A4378" s="54">
        <f>_xlfn.XLOOKUP(B4378,'School Lookup'!D:D,'School Lookup'!F:F,0)</f>
        <v>231471</v>
      </c>
      <c r="B4378" s="54" t="str">
        <f>_xlfn.XLOOKUP(C4378,'School Lookup'!A:A,'School Lookup'!D:D,_xlfn.XLOOKUP(C4378,'School Lookup'!B:B,'School Lookup'!D:D,_xlfn.XLOOKUP(C4378,'School Lookup'!C:C,'School Lookup'!D:D,0)))</f>
        <v>Leys Junior School</v>
      </c>
      <c r="C4378" t="s">
        <v>19</v>
      </c>
      <c r="D4378" t="s">
        <v>2418</v>
      </c>
      <c r="E4378" t="s">
        <v>16</v>
      </c>
      <c r="F4378" t="s">
        <v>734</v>
      </c>
      <c r="G4378" t="s">
        <v>217</v>
      </c>
      <c r="H4378" t="s">
        <v>842</v>
      </c>
      <c r="I4378" t="s">
        <v>980</v>
      </c>
      <c r="J4378" t="s">
        <v>981</v>
      </c>
      <c r="K4378" s="4">
        <v>46049</v>
      </c>
      <c r="L4378" s="5">
        <v>0.38600694444444444</v>
      </c>
      <c r="M4378" t="s">
        <v>953</v>
      </c>
      <c r="N4378" s="5">
        <v>2.5462962962962961E-4</v>
      </c>
      <c r="O4378" t="s">
        <v>982</v>
      </c>
      <c r="P4378">
        <v>5.8000000000000003E-2</v>
      </c>
      <c r="Q4378">
        <v>20</v>
      </c>
      <c r="R4378" t="s">
        <v>1074</v>
      </c>
      <c r="S4378" t="s">
        <v>990</v>
      </c>
    </row>
    <row r="4379" spans="1:19" x14ac:dyDescent="0.25">
      <c r="A4379" s="54">
        <f>_xlfn.XLOOKUP(B4379,'School Lookup'!D:D,'School Lookup'!F:F,0)</f>
        <v>231471</v>
      </c>
      <c r="B4379" s="54" t="str">
        <f>_xlfn.XLOOKUP(C4379,'School Lookup'!A:A,'School Lookup'!D:D,_xlfn.XLOOKUP(C4379,'School Lookup'!B:B,'School Lookup'!D:D,_xlfn.XLOOKUP(C4379,'School Lookup'!C:C,'School Lookup'!D:D,0)))</f>
        <v>Leys Junior School</v>
      </c>
      <c r="C4379" t="s">
        <v>19</v>
      </c>
      <c r="D4379" t="s">
        <v>1238</v>
      </c>
      <c r="E4379" t="s">
        <v>16</v>
      </c>
      <c r="F4379" t="s">
        <v>734</v>
      </c>
      <c r="G4379" t="s">
        <v>217</v>
      </c>
      <c r="H4379" t="s">
        <v>842</v>
      </c>
      <c r="I4379" t="s">
        <v>980</v>
      </c>
      <c r="J4379" t="s">
        <v>981</v>
      </c>
      <c r="K4379" s="4">
        <v>46049</v>
      </c>
      <c r="L4379" s="5">
        <v>0.40232638888888889</v>
      </c>
      <c r="M4379" t="s">
        <v>953</v>
      </c>
      <c r="N4379" s="5">
        <v>7.7546296296296293E-4</v>
      </c>
      <c r="O4379" t="s">
        <v>982</v>
      </c>
      <c r="P4379">
        <v>0.17</v>
      </c>
      <c r="Q4379">
        <v>20</v>
      </c>
      <c r="R4379" t="s">
        <v>989</v>
      </c>
      <c r="S4379" t="s">
        <v>990</v>
      </c>
    </row>
    <row r="4380" spans="1:19" x14ac:dyDescent="0.25">
      <c r="A4380" s="54">
        <f>_xlfn.XLOOKUP(B4380,'School Lookup'!D:D,'School Lookup'!F:F,0)</f>
        <v>231471</v>
      </c>
      <c r="B4380" s="54" t="str">
        <f>_xlfn.XLOOKUP(C4380,'School Lookup'!A:A,'School Lookup'!D:D,_xlfn.XLOOKUP(C4380,'School Lookup'!B:B,'School Lookup'!D:D,_xlfn.XLOOKUP(C4380,'School Lookup'!C:C,'School Lookup'!D:D,0)))</f>
        <v>Leys Junior School</v>
      </c>
      <c r="C4380" t="s">
        <v>19</v>
      </c>
      <c r="D4380" t="s">
        <v>1039</v>
      </c>
      <c r="E4380" t="s">
        <v>16</v>
      </c>
      <c r="F4380" t="s">
        <v>734</v>
      </c>
      <c r="G4380" t="s">
        <v>217</v>
      </c>
      <c r="H4380" t="s">
        <v>842</v>
      </c>
      <c r="I4380" t="s">
        <v>980</v>
      </c>
      <c r="J4380" t="s">
        <v>981</v>
      </c>
      <c r="K4380" s="4">
        <v>46049</v>
      </c>
      <c r="L4380" s="5">
        <v>0.54333333333333333</v>
      </c>
      <c r="M4380" t="s">
        <v>953</v>
      </c>
      <c r="N4380" s="5">
        <v>5.3240740740740744E-4</v>
      </c>
      <c r="O4380" t="s">
        <v>982</v>
      </c>
      <c r="P4380">
        <v>5.6000000000000001E-2</v>
      </c>
      <c r="Q4380">
        <v>20</v>
      </c>
      <c r="R4380" t="s">
        <v>983</v>
      </c>
      <c r="S4380" t="s">
        <v>984</v>
      </c>
    </row>
    <row r="4381" spans="1:19" x14ac:dyDescent="0.25">
      <c r="A4381" s="54">
        <f>_xlfn.XLOOKUP(B4381,'School Lookup'!D:D,'School Lookup'!F:F,0)</f>
        <v>231471</v>
      </c>
      <c r="B4381" s="54" t="str">
        <f>_xlfn.XLOOKUP(C4381,'School Lookup'!A:A,'School Lookup'!D:D,_xlfn.XLOOKUP(C4381,'School Lookup'!B:B,'School Lookup'!D:D,_xlfn.XLOOKUP(C4381,'School Lookup'!C:C,'School Lookup'!D:D,0)))</f>
        <v>Leys Junior School</v>
      </c>
      <c r="C4381" t="s">
        <v>19</v>
      </c>
      <c r="D4381" t="s">
        <v>2459</v>
      </c>
      <c r="E4381" t="s">
        <v>16</v>
      </c>
      <c r="F4381" t="s">
        <v>734</v>
      </c>
      <c r="G4381" t="s">
        <v>217</v>
      </c>
      <c r="H4381" t="s">
        <v>842</v>
      </c>
      <c r="I4381" t="s">
        <v>980</v>
      </c>
      <c r="J4381" t="s">
        <v>981</v>
      </c>
      <c r="K4381" s="4">
        <v>46049</v>
      </c>
      <c r="L4381" s="5">
        <v>0.58626157407407409</v>
      </c>
      <c r="M4381" t="s">
        <v>953</v>
      </c>
      <c r="N4381" s="5">
        <v>1.8402777777777777E-3</v>
      </c>
      <c r="O4381" t="s">
        <v>982</v>
      </c>
      <c r="P4381">
        <v>0.19</v>
      </c>
      <c r="Q4381">
        <v>20</v>
      </c>
      <c r="R4381" t="s">
        <v>998</v>
      </c>
      <c r="S4381" t="s">
        <v>987</v>
      </c>
    </row>
    <row r="4382" spans="1:19" x14ac:dyDescent="0.25">
      <c r="A4382" s="54">
        <f>_xlfn.XLOOKUP(B4382,'School Lookup'!D:D,'School Lookup'!F:F,0)</f>
        <v>231471</v>
      </c>
      <c r="B4382" s="54" t="str">
        <f>_xlfn.XLOOKUP(C4382,'School Lookup'!A:A,'School Lookup'!D:D,_xlfn.XLOOKUP(C4382,'School Lookup'!B:B,'School Lookup'!D:D,_xlfn.XLOOKUP(C4382,'School Lookup'!C:C,'School Lookup'!D:D,0)))</f>
        <v>Leys Junior School</v>
      </c>
      <c r="C4382" t="s">
        <v>19</v>
      </c>
      <c r="D4382" t="s">
        <v>2533</v>
      </c>
      <c r="E4382" t="s">
        <v>16</v>
      </c>
      <c r="F4382" t="s">
        <v>734</v>
      </c>
      <c r="G4382" t="s">
        <v>217</v>
      </c>
      <c r="H4382" t="s">
        <v>842</v>
      </c>
      <c r="I4382" t="s">
        <v>980</v>
      </c>
      <c r="J4382" t="s">
        <v>981</v>
      </c>
      <c r="K4382" s="4">
        <v>46049</v>
      </c>
      <c r="L4382" s="5">
        <v>0.62165509259259255</v>
      </c>
      <c r="M4382" t="s">
        <v>953</v>
      </c>
      <c r="N4382" s="5">
        <v>2.7430555555555554E-3</v>
      </c>
      <c r="O4382" t="s">
        <v>982</v>
      </c>
      <c r="P4382">
        <v>0.28199999999999997</v>
      </c>
      <c r="Q4382">
        <v>20</v>
      </c>
      <c r="R4382" t="s">
        <v>986</v>
      </c>
      <c r="S4382" t="s">
        <v>987</v>
      </c>
    </row>
    <row r="4383" spans="1:19" x14ac:dyDescent="0.25">
      <c r="A4383" s="54">
        <f>_xlfn.XLOOKUP(B4383,'School Lookup'!D:D,'School Lookup'!F:F,0)</f>
        <v>231471</v>
      </c>
      <c r="B4383" s="54" t="str">
        <f>_xlfn.XLOOKUP(C4383,'School Lookup'!A:A,'School Lookup'!D:D,_xlfn.XLOOKUP(C4383,'School Lookup'!B:B,'School Lookup'!D:D,_xlfn.XLOOKUP(C4383,'School Lookup'!C:C,'School Lookup'!D:D,0)))</f>
        <v>Leys Junior School</v>
      </c>
      <c r="C4383" t="s">
        <v>19</v>
      </c>
      <c r="D4383" t="s">
        <v>2534</v>
      </c>
      <c r="E4383" t="s">
        <v>16</v>
      </c>
      <c r="F4383" t="s">
        <v>734</v>
      </c>
      <c r="G4383" t="s">
        <v>217</v>
      </c>
      <c r="H4383" t="s">
        <v>842</v>
      </c>
      <c r="I4383" t="s">
        <v>980</v>
      </c>
      <c r="J4383" t="s">
        <v>959</v>
      </c>
      <c r="K4383" s="4">
        <v>46049</v>
      </c>
      <c r="L4383" s="5">
        <v>0.54013888888888884</v>
      </c>
      <c r="M4383" t="s">
        <v>953</v>
      </c>
      <c r="N4383" s="5">
        <v>2.5115740740740741E-3</v>
      </c>
      <c r="O4383" t="s">
        <v>960</v>
      </c>
      <c r="P4383">
        <v>3.1E-2</v>
      </c>
      <c r="Q4383">
        <v>20</v>
      </c>
      <c r="R4383" t="s">
        <v>2535</v>
      </c>
      <c r="S4383" t="s">
        <v>966</v>
      </c>
    </row>
    <row r="4384" spans="1:19" x14ac:dyDescent="0.25">
      <c r="A4384" s="54">
        <f>_xlfn.XLOOKUP(B4384,'School Lookup'!D:D,'School Lookup'!F:F,0)</f>
        <v>585323</v>
      </c>
      <c r="B4384" s="54" t="str">
        <f>_xlfn.XLOOKUP(C4384,'School Lookup'!A:A,'School Lookup'!D:D,_xlfn.XLOOKUP(C4384,'School Lookup'!B:B,'School Lookup'!D:D,_xlfn.XLOOKUP(C4384,'School Lookup'!C:C,'School Lookup'!D:D,0)))</f>
        <v>Netherseal St Peters CE Controlled Primary School</v>
      </c>
      <c r="C4384" t="s">
        <v>26</v>
      </c>
      <c r="D4384" t="s">
        <v>1035</v>
      </c>
      <c r="E4384" t="s">
        <v>16</v>
      </c>
      <c r="F4384" t="s">
        <v>734</v>
      </c>
      <c r="G4384" t="s">
        <v>131</v>
      </c>
      <c r="H4384" t="s">
        <v>768</v>
      </c>
      <c r="I4384" t="s">
        <v>980</v>
      </c>
      <c r="J4384" t="s">
        <v>981</v>
      </c>
      <c r="K4384" s="4">
        <v>46049</v>
      </c>
      <c r="L4384" s="5">
        <v>0.40038194444444447</v>
      </c>
      <c r="M4384" t="s">
        <v>953</v>
      </c>
      <c r="N4384" s="5">
        <v>5.0925925925925921E-4</v>
      </c>
      <c r="O4384" t="s">
        <v>982</v>
      </c>
      <c r="P4384">
        <v>5.3999999999999999E-2</v>
      </c>
      <c r="Q4384">
        <v>20</v>
      </c>
      <c r="R4384" t="s">
        <v>998</v>
      </c>
      <c r="S4384" t="s">
        <v>987</v>
      </c>
    </row>
    <row r="4385" spans="1:19" x14ac:dyDescent="0.25">
      <c r="A4385" s="54">
        <f>_xlfn.XLOOKUP(B4385,'School Lookup'!D:D,'School Lookup'!F:F,0)</f>
        <v>856243</v>
      </c>
      <c r="B4385" s="54" t="str">
        <f>_xlfn.XLOOKUP(C4385,'School Lookup'!A:A,'School Lookup'!D:D,_xlfn.XLOOKUP(C4385,'School Lookup'!B:B,'School Lookup'!D:D,_xlfn.XLOOKUP(C4385,'School Lookup'!C:C,'School Lookup'!D:D,0)))</f>
        <v>Elton Primary School</v>
      </c>
      <c r="C4385" t="s">
        <v>331</v>
      </c>
      <c r="D4385" t="s">
        <v>1112</v>
      </c>
      <c r="E4385" t="s">
        <v>16</v>
      </c>
      <c r="F4385" t="s">
        <v>734</v>
      </c>
      <c r="G4385" t="s">
        <v>332</v>
      </c>
      <c r="H4385" t="s">
        <v>877</v>
      </c>
      <c r="I4385" t="s">
        <v>958</v>
      </c>
      <c r="J4385" t="s">
        <v>959</v>
      </c>
      <c r="K4385" s="4">
        <v>46049</v>
      </c>
      <c r="L4385" s="5">
        <v>0.37853009259259257</v>
      </c>
      <c r="M4385" t="s">
        <v>953</v>
      </c>
      <c r="N4385" s="5">
        <v>1.6087962962962963E-3</v>
      </c>
      <c r="O4385" t="s">
        <v>960</v>
      </c>
      <c r="P4385">
        <v>0</v>
      </c>
      <c r="Q4385">
        <v>20</v>
      </c>
      <c r="R4385" t="s">
        <v>978</v>
      </c>
      <c r="S4385" t="s">
        <v>966</v>
      </c>
    </row>
    <row r="4386" spans="1:19" x14ac:dyDescent="0.25">
      <c r="A4386" s="54">
        <f>_xlfn.XLOOKUP(B4386,'School Lookup'!D:D,'School Lookup'!F:F,0)</f>
        <v>856243</v>
      </c>
      <c r="B4386" s="54" t="str">
        <f>_xlfn.XLOOKUP(C4386,'School Lookup'!A:A,'School Lookup'!D:D,_xlfn.XLOOKUP(C4386,'School Lookup'!B:B,'School Lookup'!D:D,_xlfn.XLOOKUP(C4386,'School Lookup'!C:C,'School Lookup'!D:D,0)))</f>
        <v>Elton Primary School</v>
      </c>
      <c r="C4386" t="s">
        <v>331</v>
      </c>
      <c r="D4386" t="s">
        <v>1052</v>
      </c>
      <c r="E4386" t="s">
        <v>16</v>
      </c>
      <c r="F4386" t="s">
        <v>734</v>
      </c>
      <c r="G4386" t="s">
        <v>332</v>
      </c>
      <c r="H4386" t="s">
        <v>877</v>
      </c>
      <c r="I4386" t="s">
        <v>958</v>
      </c>
      <c r="J4386" t="s">
        <v>959</v>
      </c>
      <c r="K4386" s="4">
        <v>46049</v>
      </c>
      <c r="L4386" s="5">
        <v>0.4304513888888889</v>
      </c>
      <c r="M4386" t="s">
        <v>953</v>
      </c>
      <c r="N4386" s="5">
        <v>2.7777777777777778E-4</v>
      </c>
      <c r="O4386" t="s">
        <v>960</v>
      </c>
      <c r="P4386">
        <v>0</v>
      </c>
      <c r="Q4386">
        <v>20</v>
      </c>
      <c r="R4386" t="s">
        <v>1053</v>
      </c>
      <c r="S4386" t="s">
        <v>966</v>
      </c>
    </row>
    <row r="4387" spans="1:19" x14ac:dyDescent="0.25">
      <c r="A4387" s="54">
        <f>_xlfn.XLOOKUP(B4387,'School Lookup'!D:D,'School Lookup'!F:F,0)</f>
        <v>856243</v>
      </c>
      <c r="B4387" s="54" t="str">
        <f>_xlfn.XLOOKUP(C4387,'School Lookup'!A:A,'School Lookup'!D:D,_xlfn.XLOOKUP(C4387,'School Lookup'!B:B,'School Lookup'!D:D,_xlfn.XLOOKUP(C4387,'School Lookup'!C:C,'School Lookup'!D:D,0)))</f>
        <v>Elton Primary School</v>
      </c>
      <c r="C4387" t="s">
        <v>331</v>
      </c>
      <c r="D4387" t="s">
        <v>2536</v>
      </c>
      <c r="E4387" t="s">
        <v>16</v>
      </c>
      <c r="F4387" t="s">
        <v>734</v>
      </c>
      <c r="G4387" t="s">
        <v>332</v>
      </c>
      <c r="H4387" t="s">
        <v>877</v>
      </c>
      <c r="I4387" t="s">
        <v>958</v>
      </c>
      <c r="J4387" t="s">
        <v>959</v>
      </c>
      <c r="K4387" s="4">
        <v>46049</v>
      </c>
      <c r="L4387" s="5">
        <v>0.49508101851851855</v>
      </c>
      <c r="M4387" t="s">
        <v>953</v>
      </c>
      <c r="N4387" s="5">
        <v>8.6805555555555551E-4</v>
      </c>
      <c r="O4387" t="s">
        <v>960</v>
      </c>
      <c r="P4387">
        <v>0</v>
      </c>
      <c r="Q4387">
        <v>20</v>
      </c>
      <c r="R4387" t="s">
        <v>1151</v>
      </c>
      <c r="S4387" t="s">
        <v>966</v>
      </c>
    </row>
    <row r="4388" spans="1:19" x14ac:dyDescent="0.25">
      <c r="A4388" s="54">
        <f>_xlfn.XLOOKUP(B4388,'School Lookup'!D:D,'School Lookup'!F:F,0)</f>
        <v>585323</v>
      </c>
      <c r="B4388" s="54" t="str">
        <f>_xlfn.XLOOKUP(C4388,'School Lookup'!A:A,'School Lookup'!D:D,_xlfn.XLOOKUP(C4388,'School Lookup'!B:B,'School Lookup'!D:D,_xlfn.XLOOKUP(C4388,'School Lookup'!C:C,'School Lookup'!D:D,0)))</f>
        <v>Netherseal St Peters CE Controlled Primary School</v>
      </c>
      <c r="C4388" t="s">
        <v>26</v>
      </c>
      <c r="D4388" t="s">
        <v>1432</v>
      </c>
      <c r="E4388" t="s">
        <v>16</v>
      </c>
      <c r="F4388" t="s">
        <v>734</v>
      </c>
      <c r="G4388" t="s">
        <v>131</v>
      </c>
      <c r="H4388" t="s">
        <v>768</v>
      </c>
      <c r="I4388" t="s">
        <v>980</v>
      </c>
      <c r="J4388" t="s">
        <v>959</v>
      </c>
      <c r="K4388" s="4">
        <v>46049</v>
      </c>
      <c r="L4388" s="5">
        <v>0.57469907407407406</v>
      </c>
      <c r="M4388" t="s">
        <v>953</v>
      </c>
      <c r="N4388" s="5">
        <v>1.1018518518518518E-2</v>
      </c>
      <c r="O4388" t="s">
        <v>1023</v>
      </c>
      <c r="P4388">
        <v>0.13500000000000001</v>
      </c>
      <c r="Q4388">
        <v>20</v>
      </c>
      <c r="R4388" t="s">
        <v>1433</v>
      </c>
      <c r="S4388" t="s">
        <v>966</v>
      </c>
    </row>
    <row r="4389" spans="1:19" x14ac:dyDescent="0.25">
      <c r="A4389" s="54">
        <f>_xlfn.XLOOKUP(B4389,'School Lookup'!D:D,'School Lookup'!F:F,0)</f>
        <v>682471</v>
      </c>
      <c r="B4389" s="54" t="str">
        <f>_xlfn.XLOOKUP(C4389,'School Lookup'!A:A,'School Lookup'!D:D,_xlfn.XLOOKUP(C4389,'School Lookup'!B:B,'School Lookup'!D:D,_xlfn.XLOOKUP(C4389,'School Lookup'!C:C,'School Lookup'!D:D,0)))</f>
        <v>Ridgeway Primary School</v>
      </c>
      <c r="C4389" t="s">
        <v>334</v>
      </c>
      <c r="D4389" t="s">
        <v>2281</v>
      </c>
      <c r="E4389" t="s">
        <v>16</v>
      </c>
      <c r="F4389" t="s">
        <v>734</v>
      </c>
      <c r="G4389" t="s">
        <v>328</v>
      </c>
      <c r="H4389" t="s">
        <v>885</v>
      </c>
      <c r="I4389" t="s">
        <v>958</v>
      </c>
      <c r="J4389" t="s">
        <v>959</v>
      </c>
      <c r="K4389" s="4">
        <v>46049</v>
      </c>
      <c r="L4389" s="5">
        <v>0.59896990740740741</v>
      </c>
      <c r="M4389" t="s">
        <v>953</v>
      </c>
      <c r="N4389" s="5">
        <v>3.2407407407407406E-3</v>
      </c>
      <c r="O4389" t="s">
        <v>1023</v>
      </c>
      <c r="P4389">
        <v>0</v>
      </c>
      <c r="Q4389">
        <v>20</v>
      </c>
      <c r="R4389" t="s">
        <v>978</v>
      </c>
      <c r="S4389" t="s">
        <v>966</v>
      </c>
    </row>
    <row r="4390" spans="1:19" x14ac:dyDescent="0.25">
      <c r="A4390" s="54">
        <f>_xlfn.XLOOKUP(B4390,'School Lookup'!D:D,'School Lookup'!F:F,0)</f>
        <v>682471</v>
      </c>
      <c r="B4390" s="54" t="str">
        <f>_xlfn.XLOOKUP(C4390,'School Lookup'!A:A,'School Lookup'!D:D,_xlfn.XLOOKUP(C4390,'School Lookup'!B:B,'School Lookup'!D:D,_xlfn.XLOOKUP(C4390,'School Lookup'!C:C,'School Lookup'!D:D,0)))</f>
        <v>Ridgeway Primary School</v>
      </c>
      <c r="C4390" t="s">
        <v>334</v>
      </c>
      <c r="D4390" t="s">
        <v>2537</v>
      </c>
      <c r="E4390" t="s">
        <v>16</v>
      </c>
      <c r="F4390" t="s">
        <v>734</v>
      </c>
      <c r="G4390" t="s">
        <v>328</v>
      </c>
      <c r="H4390" t="s">
        <v>885</v>
      </c>
      <c r="I4390" t="s">
        <v>958</v>
      </c>
      <c r="J4390" t="s">
        <v>981</v>
      </c>
      <c r="K4390" s="4">
        <v>46049</v>
      </c>
      <c r="L4390" s="5">
        <v>0.55155092592592592</v>
      </c>
      <c r="M4390" t="s">
        <v>953</v>
      </c>
      <c r="N4390" s="5">
        <v>6.3657407407407413E-4</v>
      </c>
      <c r="O4390" t="s">
        <v>982</v>
      </c>
      <c r="P4390">
        <v>0</v>
      </c>
      <c r="Q4390">
        <v>20</v>
      </c>
      <c r="R4390" t="s">
        <v>998</v>
      </c>
      <c r="S4390" t="s">
        <v>987</v>
      </c>
    </row>
    <row r="4391" spans="1:19" x14ac:dyDescent="0.25">
      <c r="A4391" s="54">
        <f>_xlfn.XLOOKUP(B4391,'School Lookup'!D:D,'School Lookup'!F:F,0)</f>
        <v>682471</v>
      </c>
      <c r="B4391" s="54" t="str">
        <f>_xlfn.XLOOKUP(C4391,'School Lookup'!A:A,'School Lookup'!D:D,_xlfn.XLOOKUP(C4391,'School Lookup'!B:B,'School Lookup'!D:D,_xlfn.XLOOKUP(C4391,'School Lookup'!C:C,'School Lookup'!D:D,0)))</f>
        <v>Ridgeway Primary School</v>
      </c>
      <c r="C4391" t="s">
        <v>334</v>
      </c>
      <c r="D4391" t="s">
        <v>1404</v>
      </c>
      <c r="E4391" t="s">
        <v>16</v>
      </c>
      <c r="F4391" t="s">
        <v>734</v>
      </c>
      <c r="G4391" t="s">
        <v>328</v>
      </c>
      <c r="H4391" t="s">
        <v>885</v>
      </c>
      <c r="I4391" t="s">
        <v>958</v>
      </c>
      <c r="J4391" t="s">
        <v>981</v>
      </c>
      <c r="K4391" s="4">
        <v>46049</v>
      </c>
      <c r="L4391" s="5">
        <v>0.55488425925925922</v>
      </c>
      <c r="M4391" t="s">
        <v>953</v>
      </c>
      <c r="N4391" s="5">
        <v>6.4814814814814813E-4</v>
      </c>
      <c r="O4391" t="s">
        <v>982</v>
      </c>
      <c r="P4391">
        <v>0</v>
      </c>
      <c r="Q4391">
        <v>20</v>
      </c>
      <c r="R4391" t="s">
        <v>993</v>
      </c>
      <c r="S4391" t="s">
        <v>994</v>
      </c>
    </row>
    <row r="4392" spans="1:19" x14ac:dyDescent="0.25">
      <c r="A4392" s="54">
        <f>_xlfn.XLOOKUP(B4392,'School Lookup'!D:D,'School Lookup'!F:F,0)</f>
        <v>823392</v>
      </c>
      <c r="B4392" s="54" t="str">
        <f>_xlfn.XLOOKUP(C4392,'School Lookup'!A:A,'School Lookup'!D:D,_xlfn.XLOOKUP(C4392,'School Lookup'!B:B,'School Lookup'!D:D,_xlfn.XLOOKUP(C4392,'School Lookup'!C:C,'School Lookup'!D:D,0)))</f>
        <v>Fitz Herbert C of E VA Primary School</v>
      </c>
      <c r="C4392" t="s">
        <v>31</v>
      </c>
      <c r="D4392">
        <v>94440902</v>
      </c>
      <c r="E4392" t="s">
        <v>16</v>
      </c>
      <c r="F4392" t="s">
        <v>734</v>
      </c>
      <c r="G4392" t="s">
        <v>134</v>
      </c>
      <c r="H4392" t="s">
        <v>347</v>
      </c>
      <c r="I4392" t="s">
        <v>958</v>
      </c>
      <c r="J4392" t="s">
        <v>967</v>
      </c>
      <c r="K4392" s="4">
        <v>46049</v>
      </c>
      <c r="L4392" s="5">
        <v>0.54349537037037032</v>
      </c>
      <c r="M4392" t="s">
        <v>953</v>
      </c>
      <c r="N4392" s="5">
        <v>1.3888888888888889E-4</v>
      </c>
      <c r="O4392" t="s">
        <v>968</v>
      </c>
      <c r="P4392">
        <v>0</v>
      </c>
      <c r="Q4392">
        <v>20</v>
      </c>
      <c r="R4392" t="s">
        <v>969</v>
      </c>
      <c r="S4392" t="s">
        <v>970</v>
      </c>
    </row>
    <row r="4393" spans="1:19" x14ac:dyDescent="0.25">
      <c r="A4393" s="54">
        <f>_xlfn.XLOOKUP(B4393,'School Lookup'!D:D,'School Lookup'!F:F,0)</f>
        <v>823392</v>
      </c>
      <c r="B4393" s="54" t="str">
        <f>_xlfn.XLOOKUP(C4393,'School Lookup'!A:A,'School Lookup'!D:D,_xlfn.XLOOKUP(C4393,'School Lookup'!B:B,'School Lookup'!D:D,_xlfn.XLOOKUP(C4393,'School Lookup'!C:C,'School Lookup'!D:D,0)))</f>
        <v>Fitz Herbert C of E VA Primary School</v>
      </c>
      <c r="C4393" t="s">
        <v>31</v>
      </c>
      <c r="D4393">
        <v>619</v>
      </c>
      <c r="E4393" t="s">
        <v>16</v>
      </c>
      <c r="F4393" t="s">
        <v>734</v>
      </c>
      <c r="G4393" t="s">
        <v>134</v>
      </c>
      <c r="H4393" t="s">
        <v>347</v>
      </c>
      <c r="I4393" t="s">
        <v>958</v>
      </c>
      <c r="J4393" t="s">
        <v>959</v>
      </c>
      <c r="K4393" s="4">
        <v>46049</v>
      </c>
      <c r="L4393" s="5">
        <v>0.58329861111111114</v>
      </c>
      <c r="M4393" t="s">
        <v>953</v>
      </c>
      <c r="N4393" s="5">
        <v>3.5879629629629629E-4</v>
      </c>
      <c r="O4393" t="s">
        <v>960</v>
      </c>
      <c r="P4393">
        <v>0</v>
      </c>
      <c r="Q4393">
        <v>20</v>
      </c>
      <c r="R4393" t="s">
        <v>975</v>
      </c>
      <c r="S4393" t="s">
        <v>976</v>
      </c>
    </row>
    <row r="4394" spans="1:19" x14ac:dyDescent="0.25">
      <c r="A4394" s="54">
        <f>_xlfn.XLOOKUP(B4394,'School Lookup'!D:D,'School Lookup'!F:F,0)</f>
        <v>823392</v>
      </c>
      <c r="B4394" s="54" t="str">
        <f>_xlfn.XLOOKUP(C4394,'School Lookup'!A:A,'School Lookup'!D:D,_xlfn.XLOOKUP(C4394,'School Lookup'!B:B,'School Lookup'!D:D,_xlfn.XLOOKUP(C4394,'School Lookup'!C:C,'School Lookup'!D:D,0)))</f>
        <v>Fitz Herbert C of E VA Primary School</v>
      </c>
      <c r="C4394" t="s">
        <v>31</v>
      </c>
      <c r="D4394">
        <v>619</v>
      </c>
      <c r="E4394" t="s">
        <v>16</v>
      </c>
      <c r="F4394" t="s">
        <v>734</v>
      </c>
      <c r="G4394" t="s">
        <v>134</v>
      </c>
      <c r="H4394" t="s">
        <v>347</v>
      </c>
      <c r="I4394" t="s">
        <v>958</v>
      </c>
      <c r="J4394" t="s">
        <v>959</v>
      </c>
      <c r="K4394" s="4">
        <v>46049</v>
      </c>
      <c r="L4394" s="5">
        <v>0.60392361111111115</v>
      </c>
      <c r="M4394" t="s">
        <v>953</v>
      </c>
      <c r="N4394" s="5">
        <v>4.6296296296296294E-5</v>
      </c>
      <c r="O4394" t="s">
        <v>960</v>
      </c>
      <c r="P4394">
        <v>0</v>
      </c>
      <c r="Q4394">
        <v>20</v>
      </c>
      <c r="R4394" t="s">
        <v>975</v>
      </c>
      <c r="S4394" t="s">
        <v>976</v>
      </c>
    </row>
    <row r="4395" spans="1:19" x14ac:dyDescent="0.25">
      <c r="A4395" s="54">
        <f>_xlfn.XLOOKUP(B4395,'School Lookup'!D:D,'School Lookup'!F:F,0)</f>
        <v>823392</v>
      </c>
      <c r="B4395" s="54" t="str">
        <f>_xlfn.XLOOKUP(C4395,'School Lookup'!A:A,'School Lookup'!D:D,_xlfn.XLOOKUP(C4395,'School Lookup'!B:B,'School Lookup'!D:D,_xlfn.XLOOKUP(C4395,'School Lookup'!C:C,'School Lookup'!D:D,0)))</f>
        <v>Fitz Herbert C of E VA Primary School</v>
      </c>
      <c r="C4395" t="s">
        <v>31</v>
      </c>
      <c r="D4395">
        <v>620</v>
      </c>
      <c r="E4395" t="s">
        <v>16</v>
      </c>
      <c r="F4395" t="s">
        <v>734</v>
      </c>
      <c r="G4395" t="s">
        <v>134</v>
      </c>
      <c r="H4395" t="s">
        <v>347</v>
      </c>
      <c r="I4395" t="s">
        <v>958</v>
      </c>
      <c r="J4395" t="s">
        <v>959</v>
      </c>
      <c r="K4395" s="4">
        <v>46049</v>
      </c>
      <c r="L4395" s="5">
        <v>0.60392361111111115</v>
      </c>
      <c r="M4395" t="s">
        <v>953</v>
      </c>
      <c r="N4395" s="5">
        <v>4.6296296296296294E-5</v>
      </c>
      <c r="O4395" t="s">
        <v>960</v>
      </c>
      <c r="P4395">
        <v>0</v>
      </c>
      <c r="Q4395">
        <v>20</v>
      </c>
      <c r="R4395" t="s">
        <v>975</v>
      </c>
      <c r="S4395" t="s">
        <v>976</v>
      </c>
    </row>
    <row r="4396" spans="1:19" x14ac:dyDescent="0.25">
      <c r="A4396" s="54">
        <f>_xlfn.XLOOKUP(B4396,'School Lookup'!D:D,'School Lookup'!F:F,0)</f>
        <v>823392</v>
      </c>
      <c r="B4396" s="54" t="str">
        <f>_xlfn.XLOOKUP(C4396,'School Lookup'!A:A,'School Lookup'!D:D,_xlfn.XLOOKUP(C4396,'School Lookup'!B:B,'School Lookup'!D:D,_xlfn.XLOOKUP(C4396,'School Lookup'!C:C,'School Lookup'!D:D,0)))</f>
        <v>Fitz Herbert C of E VA Primary School</v>
      </c>
      <c r="C4396" t="s">
        <v>31</v>
      </c>
      <c r="D4396" t="s">
        <v>1064</v>
      </c>
      <c r="E4396" t="s">
        <v>16</v>
      </c>
      <c r="F4396" t="s">
        <v>734</v>
      </c>
      <c r="G4396" t="s">
        <v>134</v>
      </c>
      <c r="H4396" t="s">
        <v>347</v>
      </c>
      <c r="I4396" t="s">
        <v>958</v>
      </c>
      <c r="J4396" t="s">
        <v>959</v>
      </c>
      <c r="K4396" s="4">
        <v>46049</v>
      </c>
      <c r="L4396" s="5">
        <v>0.62495370370370373</v>
      </c>
      <c r="M4396" t="s">
        <v>953</v>
      </c>
      <c r="N4396" s="5">
        <v>1.5046296296296297E-4</v>
      </c>
      <c r="O4396" t="s">
        <v>960</v>
      </c>
      <c r="P4396">
        <v>0</v>
      </c>
      <c r="Q4396">
        <v>20</v>
      </c>
      <c r="R4396" t="s">
        <v>1065</v>
      </c>
      <c r="S4396" t="s">
        <v>955</v>
      </c>
    </row>
    <row r="4397" spans="1:19" x14ac:dyDescent="0.25">
      <c r="A4397" s="54">
        <f>_xlfn.XLOOKUP(B4397,'School Lookup'!D:D,'School Lookup'!F:F,0)</f>
        <v>823392</v>
      </c>
      <c r="B4397" s="54" t="str">
        <f>_xlfn.XLOOKUP(C4397,'School Lookup'!A:A,'School Lookup'!D:D,_xlfn.XLOOKUP(C4397,'School Lookup'!B:B,'School Lookup'!D:D,_xlfn.XLOOKUP(C4397,'School Lookup'!C:C,'School Lookup'!D:D,0)))</f>
        <v>Fitz Herbert C of E VA Primary School</v>
      </c>
      <c r="C4397" t="s">
        <v>31</v>
      </c>
      <c r="D4397">
        <v>620</v>
      </c>
      <c r="E4397" t="s">
        <v>16</v>
      </c>
      <c r="F4397" t="s">
        <v>734</v>
      </c>
      <c r="G4397" t="s">
        <v>134</v>
      </c>
      <c r="H4397" t="s">
        <v>347</v>
      </c>
      <c r="I4397" t="s">
        <v>958</v>
      </c>
      <c r="J4397" t="s">
        <v>959</v>
      </c>
      <c r="K4397" s="4">
        <v>46049</v>
      </c>
      <c r="L4397" s="5">
        <v>0.62495370370370373</v>
      </c>
      <c r="M4397" t="s">
        <v>953</v>
      </c>
      <c r="N4397" s="5">
        <v>1.5046296296296297E-4</v>
      </c>
      <c r="O4397" t="s">
        <v>960</v>
      </c>
      <c r="P4397">
        <v>0</v>
      </c>
      <c r="Q4397">
        <v>20</v>
      </c>
      <c r="R4397" t="s">
        <v>975</v>
      </c>
      <c r="S4397" t="s">
        <v>976</v>
      </c>
    </row>
    <row r="4398" spans="1:19" x14ac:dyDescent="0.25">
      <c r="A4398" s="54">
        <f>_xlfn.XLOOKUP(B4398,'School Lookup'!D:D,'School Lookup'!F:F,0)</f>
        <v>823392</v>
      </c>
      <c r="B4398" s="54" t="str">
        <f>_xlfn.XLOOKUP(C4398,'School Lookup'!A:A,'School Lookup'!D:D,_xlfn.XLOOKUP(C4398,'School Lookup'!B:B,'School Lookup'!D:D,_xlfn.XLOOKUP(C4398,'School Lookup'!C:C,'School Lookup'!D:D,0)))</f>
        <v>Fitz Herbert C of E VA Primary School</v>
      </c>
      <c r="C4398" t="s">
        <v>31</v>
      </c>
      <c r="D4398" t="s">
        <v>1063</v>
      </c>
      <c r="E4398" t="s">
        <v>16</v>
      </c>
      <c r="F4398" t="s">
        <v>734</v>
      </c>
      <c r="G4398" t="s">
        <v>134</v>
      </c>
      <c r="H4398" t="s">
        <v>347</v>
      </c>
      <c r="I4398" t="s">
        <v>958</v>
      </c>
      <c r="J4398" t="s">
        <v>959</v>
      </c>
      <c r="K4398" s="4">
        <v>46049</v>
      </c>
      <c r="L4398" s="5">
        <v>0.64354166666666668</v>
      </c>
      <c r="M4398" t="s">
        <v>953</v>
      </c>
      <c r="N4398" s="5">
        <v>0</v>
      </c>
      <c r="O4398" t="s">
        <v>960</v>
      </c>
      <c r="P4398">
        <v>0</v>
      </c>
      <c r="Q4398">
        <v>20</v>
      </c>
      <c r="R4398" t="s">
        <v>955</v>
      </c>
    </row>
    <row r="4399" spans="1:19" x14ac:dyDescent="0.25">
      <c r="A4399" s="54">
        <f>_xlfn.XLOOKUP(B4399,'School Lookup'!D:D,'School Lookup'!F:F,0)</f>
        <v>823392</v>
      </c>
      <c r="B4399" s="54" t="str">
        <f>_xlfn.XLOOKUP(C4399,'School Lookup'!A:A,'School Lookup'!D:D,_xlfn.XLOOKUP(C4399,'School Lookup'!B:B,'School Lookup'!D:D,_xlfn.XLOOKUP(C4399,'School Lookup'!C:C,'School Lookup'!D:D,0)))</f>
        <v>Fitz Herbert C of E VA Primary School</v>
      </c>
      <c r="C4399" t="s">
        <v>31</v>
      </c>
      <c r="D4399" t="s">
        <v>1066</v>
      </c>
      <c r="E4399" t="s">
        <v>16</v>
      </c>
      <c r="F4399" t="s">
        <v>734</v>
      </c>
      <c r="G4399" t="s">
        <v>134</v>
      </c>
      <c r="H4399" t="s">
        <v>347</v>
      </c>
      <c r="I4399" t="s">
        <v>958</v>
      </c>
      <c r="J4399" t="s">
        <v>959</v>
      </c>
      <c r="K4399" s="4">
        <v>46049</v>
      </c>
      <c r="L4399" s="5">
        <v>0.37156250000000002</v>
      </c>
      <c r="M4399" t="s">
        <v>953</v>
      </c>
      <c r="N4399" s="5">
        <v>6.018518518518519E-4</v>
      </c>
      <c r="O4399" t="s">
        <v>960</v>
      </c>
      <c r="P4399">
        <v>0</v>
      </c>
      <c r="Q4399">
        <v>20</v>
      </c>
      <c r="R4399" t="s">
        <v>974</v>
      </c>
      <c r="S4399" t="s">
        <v>955</v>
      </c>
    </row>
    <row r="4400" spans="1:19" x14ac:dyDescent="0.25">
      <c r="A4400" s="54">
        <f>_xlfn.XLOOKUP(B4400,'School Lookup'!D:D,'School Lookup'!F:F,0)</f>
        <v>823392</v>
      </c>
      <c r="B4400" s="54" t="str">
        <f>_xlfn.XLOOKUP(C4400,'School Lookup'!A:A,'School Lookup'!D:D,_xlfn.XLOOKUP(C4400,'School Lookup'!B:B,'School Lookup'!D:D,_xlfn.XLOOKUP(C4400,'School Lookup'!C:C,'School Lookup'!D:D,0)))</f>
        <v>Fitz Herbert C of E VA Primary School</v>
      </c>
      <c r="C4400" t="s">
        <v>31</v>
      </c>
      <c r="D4400" t="s">
        <v>1063</v>
      </c>
      <c r="E4400" t="s">
        <v>16</v>
      </c>
      <c r="F4400" t="s">
        <v>734</v>
      </c>
      <c r="G4400" t="s">
        <v>134</v>
      </c>
      <c r="H4400" t="s">
        <v>347</v>
      </c>
      <c r="I4400" t="s">
        <v>958</v>
      </c>
      <c r="J4400" t="s">
        <v>959</v>
      </c>
      <c r="K4400" s="4">
        <v>46049</v>
      </c>
      <c r="L4400" s="5">
        <v>0.4611689814814815</v>
      </c>
      <c r="M4400" t="s">
        <v>953</v>
      </c>
      <c r="N4400" s="5">
        <v>4.1666666666666669E-4</v>
      </c>
      <c r="O4400" t="s">
        <v>960</v>
      </c>
      <c r="P4400">
        <v>0</v>
      </c>
      <c r="Q4400">
        <v>20</v>
      </c>
      <c r="R4400" t="s">
        <v>955</v>
      </c>
    </row>
    <row r="4401" spans="1:19" x14ac:dyDescent="0.25">
      <c r="A4401" s="54">
        <f>_xlfn.XLOOKUP(B4401,'School Lookup'!D:D,'School Lookup'!F:F,0)</f>
        <v>823392</v>
      </c>
      <c r="B4401" s="54" t="str">
        <f>_xlfn.XLOOKUP(C4401,'School Lookup'!A:A,'School Lookup'!D:D,_xlfn.XLOOKUP(C4401,'School Lookup'!B:B,'School Lookup'!D:D,_xlfn.XLOOKUP(C4401,'School Lookup'!C:C,'School Lookup'!D:D,0)))</f>
        <v>Fitz Herbert C of E VA Primary School</v>
      </c>
      <c r="C4401" t="s">
        <v>31</v>
      </c>
      <c r="D4401">
        <v>619</v>
      </c>
      <c r="E4401" t="s">
        <v>16</v>
      </c>
      <c r="F4401" t="s">
        <v>734</v>
      </c>
      <c r="G4401" t="s">
        <v>134</v>
      </c>
      <c r="H4401" t="s">
        <v>347</v>
      </c>
      <c r="I4401" t="s">
        <v>958</v>
      </c>
      <c r="J4401" t="s">
        <v>959</v>
      </c>
      <c r="K4401" s="4">
        <v>46049</v>
      </c>
      <c r="L4401" s="5">
        <v>0.4611689814814815</v>
      </c>
      <c r="M4401" t="s">
        <v>953</v>
      </c>
      <c r="N4401" s="5">
        <v>4.1666666666666669E-4</v>
      </c>
      <c r="O4401" t="s">
        <v>960</v>
      </c>
      <c r="P4401">
        <v>0</v>
      </c>
      <c r="Q4401">
        <v>20</v>
      </c>
      <c r="R4401" t="s">
        <v>975</v>
      </c>
      <c r="S4401" t="s">
        <v>976</v>
      </c>
    </row>
    <row r="4402" spans="1:19" x14ac:dyDescent="0.25">
      <c r="A4402" s="54">
        <f>_xlfn.XLOOKUP(B4402,'School Lookup'!D:D,'School Lookup'!F:F,0)</f>
        <v>823392</v>
      </c>
      <c r="B4402" s="54" t="str">
        <f>_xlfn.XLOOKUP(C4402,'School Lookup'!A:A,'School Lookup'!D:D,_xlfn.XLOOKUP(C4402,'School Lookup'!B:B,'School Lookup'!D:D,_xlfn.XLOOKUP(C4402,'School Lookup'!C:C,'School Lookup'!D:D,0)))</f>
        <v>Fitz Herbert C of E VA Primary School</v>
      </c>
      <c r="C4402" t="s">
        <v>31</v>
      </c>
      <c r="D4402">
        <v>142</v>
      </c>
      <c r="E4402" t="s">
        <v>16</v>
      </c>
      <c r="F4402" t="s">
        <v>734</v>
      </c>
      <c r="G4402" t="s">
        <v>134</v>
      </c>
      <c r="H4402" t="s">
        <v>347</v>
      </c>
      <c r="I4402" t="s">
        <v>958</v>
      </c>
      <c r="J4402" t="s">
        <v>959</v>
      </c>
      <c r="K4402" s="4">
        <v>46049</v>
      </c>
      <c r="L4402" s="5">
        <v>0.47950231481481481</v>
      </c>
      <c r="M4402" t="s">
        <v>953</v>
      </c>
      <c r="N4402" s="5">
        <v>8.2175925925925927E-4</v>
      </c>
      <c r="O4402" t="s">
        <v>960</v>
      </c>
      <c r="P4402">
        <v>0</v>
      </c>
      <c r="Q4402">
        <v>20</v>
      </c>
      <c r="R4402" t="s">
        <v>955</v>
      </c>
    </row>
    <row r="4403" spans="1:19" x14ac:dyDescent="0.25">
      <c r="A4403" s="54">
        <f>_xlfn.XLOOKUP(B4403,'School Lookup'!D:D,'School Lookup'!F:F,0)</f>
        <v>823392</v>
      </c>
      <c r="B4403" s="54" t="str">
        <f>_xlfn.XLOOKUP(C4403,'School Lookup'!A:A,'School Lookup'!D:D,_xlfn.XLOOKUP(C4403,'School Lookup'!B:B,'School Lookup'!D:D,_xlfn.XLOOKUP(C4403,'School Lookup'!C:C,'School Lookup'!D:D,0)))</f>
        <v>Fitz Herbert C of E VA Primary School</v>
      </c>
      <c r="C4403" t="s">
        <v>31</v>
      </c>
      <c r="D4403">
        <v>151</v>
      </c>
      <c r="E4403" t="s">
        <v>16</v>
      </c>
      <c r="F4403" t="s">
        <v>734</v>
      </c>
      <c r="G4403" t="s">
        <v>134</v>
      </c>
      <c r="H4403" t="s">
        <v>347</v>
      </c>
      <c r="I4403" t="s">
        <v>958</v>
      </c>
      <c r="J4403" t="s">
        <v>959</v>
      </c>
      <c r="K4403" s="4">
        <v>46049</v>
      </c>
      <c r="L4403" s="5">
        <v>0.48276620370370371</v>
      </c>
      <c r="M4403" t="s">
        <v>953</v>
      </c>
      <c r="N4403" s="5">
        <v>2.7893518518518519E-3</v>
      </c>
      <c r="O4403" t="s">
        <v>960</v>
      </c>
      <c r="P4403">
        <v>0</v>
      </c>
      <c r="Q4403">
        <v>20</v>
      </c>
      <c r="R4403" t="s">
        <v>1772</v>
      </c>
      <c r="S4403" t="s">
        <v>970</v>
      </c>
    </row>
    <row r="4404" spans="1:19" x14ac:dyDescent="0.25">
      <c r="A4404" s="54">
        <f>_xlfn.XLOOKUP(B4404,'School Lookup'!D:D,'School Lookup'!F:F,0)</f>
        <v>823392</v>
      </c>
      <c r="B4404" s="54" t="str">
        <f>_xlfn.XLOOKUP(C4404,'School Lookup'!A:A,'School Lookup'!D:D,_xlfn.XLOOKUP(C4404,'School Lookup'!B:B,'School Lookup'!D:D,_xlfn.XLOOKUP(C4404,'School Lookup'!C:C,'School Lookup'!D:D,0)))</f>
        <v>Fitz Herbert C of E VA Primary School</v>
      </c>
      <c r="C4404" t="s">
        <v>31</v>
      </c>
      <c r="D4404">
        <v>142</v>
      </c>
      <c r="E4404" t="s">
        <v>16</v>
      </c>
      <c r="F4404" t="s">
        <v>734</v>
      </c>
      <c r="G4404" t="s">
        <v>134</v>
      </c>
      <c r="H4404" t="s">
        <v>347</v>
      </c>
      <c r="I4404" t="s">
        <v>958</v>
      </c>
      <c r="J4404" t="s">
        <v>959</v>
      </c>
      <c r="K4404" s="4">
        <v>46049</v>
      </c>
      <c r="L4404" s="5">
        <v>0.54349537037037032</v>
      </c>
      <c r="M4404" t="s">
        <v>953</v>
      </c>
      <c r="N4404" s="5">
        <v>1.3888888888888889E-4</v>
      </c>
      <c r="O4404" t="s">
        <v>960</v>
      </c>
      <c r="P4404">
        <v>0</v>
      </c>
      <c r="Q4404">
        <v>20</v>
      </c>
      <c r="R4404" t="s">
        <v>955</v>
      </c>
    </row>
    <row r="4405" spans="1:19" x14ac:dyDescent="0.25">
      <c r="A4405" s="54">
        <f>_xlfn.XLOOKUP(B4405,'School Lookup'!D:D,'School Lookup'!F:F,0)</f>
        <v>823392</v>
      </c>
      <c r="B4405" s="54" t="str">
        <f>_xlfn.XLOOKUP(C4405,'School Lookup'!A:A,'School Lookup'!D:D,_xlfn.XLOOKUP(C4405,'School Lookup'!B:B,'School Lookup'!D:D,_xlfn.XLOOKUP(C4405,'School Lookup'!C:C,'School Lookup'!D:D,0)))</f>
        <v>Fitz Herbert C of E VA Primary School</v>
      </c>
      <c r="C4405" t="s">
        <v>31</v>
      </c>
      <c r="D4405" t="s">
        <v>1498</v>
      </c>
      <c r="E4405" t="s">
        <v>16</v>
      </c>
      <c r="F4405" t="s">
        <v>734</v>
      </c>
      <c r="G4405" t="s">
        <v>134</v>
      </c>
      <c r="H4405" t="s">
        <v>347</v>
      </c>
      <c r="I4405" t="s">
        <v>958</v>
      </c>
      <c r="J4405" t="s">
        <v>959</v>
      </c>
      <c r="K4405" s="4">
        <v>46049</v>
      </c>
      <c r="L4405" s="5">
        <v>0.54386574074074079</v>
      </c>
      <c r="M4405" t="s">
        <v>953</v>
      </c>
      <c r="N4405" s="5">
        <v>4.2361111111111115E-3</v>
      </c>
      <c r="O4405" t="s">
        <v>960</v>
      </c>
      <c r="P4405">
        <v>0</v>
      </c>
      <c r="Q4405">
        <v>20</v>
      </c>
      <c r="R4405" t="s">
        <v>1366</v>
      </c>
      <c r="S4405" t="s">
        <v>955</v>
      </c>
    </row>
    <row r="4406" spans="1:19" x14ac:dyDescent="0.25">
      <c r="A4406" s="54">
        <f>_xlfn.XLOOKUP(B4406,'School Lookup'!D:D,'School Lookup'!F:F,0)</f>
        <v>823392</v>
      </c>
      <c r="B4406" s="54" t="str">
        <f>_xlfn.XLOOKUP(C4406,'School Lookup'!A:A,'School Lookup'!D:D,_xlfn.XLOOKUP(C4406,'School Lookup'!B:B,'School Lookup'!D:D,_xlfn.XLOOKUP(C4406,'School Lookup'!C:C,'School Lookup'!D:D,0)))</f>
        <v>Fitz Herbert C of E VA Primary School</v>
      </c>
      <c r="C4406" t="s">
        <v>31</v>
      </c>
      <c r="D4406" t="s">
        <v>1063</v>
      </c>
      <c r="E4406" t="s">
        <v>16</v>
      </c>
      <c r="F4406" t="s">
        <v>734</v>
      </c>
      <c r="G4406" t="s">
        <v>134</v>
      </c>
      <c r="H4406" t="s">
        <v>347</v>
      </c>
      <c r="I4406" t="s">
        <v>958</v>
      </c>
      <c r="J4406" t="s">
        <v>959</v>
      </c>
      <c r="K4406" s="4">
        <v>46049</v>
      </c>
      <c r="L4406" s="5">
        <v>0.56835648148148143</v>
      </c>
      <c r="M4406" t="s">
        <v>953</v>
      </c>
      <c r="N4406" s="5">
        <v>2.199074074074074E-4</v>
      </c>
      <c r="O4406" t="s">
        <v>960</v>
      </c>
      <c r="P4406">
        <v>0</v>
      </c>
      <c r="Q4406">
        <v>20</v>
      </c>
      <c r="R4406" t="s">
        <v>955</v>
      </c>
    </row>
    <row r="4407" spans="1:19" x14ac:dyDescent="0.25">
      <c r="A4407" s="54">
        <f>_xlfn.XLOOKUP(B4407,'School Lookup'!D:D,'School Lookup'!F:F,0)</f>
        <v>823392</v>
      </c>
      <c r="B4407" s="54" t="str">
        <f>_xlfn.XLOOKUP(C4407,'School Lookup'!A:A,'School Lookup'!D:D,_xlfn.XLOOKUP(C4407,'School Lookup'!B:B,'School Lookup'!D:D,_xlfn.XLOOKUP(C4407,'School Lookup'!C:C,'School Lookup'!D:D,0)))</f>
        <v>Fitz Herbert C of E VA Primary School</v>
      </c>
      <c r="C4407" t="s">
        <v>31</v>
      </c>
      <c r="D4407" t="s">
        <v>1064</v>
      </c>
      <c r="E4407" t="s">
        <v>16</v>
      </c>
      <c r="F4407" t="s">
        <v>734</v>
      </c>
      <c r="G4407" t="s">
        <v>134</v>
      </c>
      <c r="H4407" t="s">
        <v>347</v>
      </c>
      <c r="I4407" t="s">
        <v>958</v>
      </c>
      <c r="J4407" t="s">
        <v>959</v>
      </c>
      <c r="K4407" s="4">
        <v>46049</v>
      </c>
      <c r="L4407" s="5">
        <v>0.58329861111111114</v>
      </c>
      <c r="M4407" t="s">
        <v>953</v>
      </c>
      <c r="N4407" s="5">
        <v>3.5879629629629629E-4</v>
      </c>
      <c r="O4407" t="s">
        <v>960</v>
      </c>
      <c r="P4407">
        <v>0</v>
      </c>
      <c r="Q4407">
        <v>20</v>
      </c>
      <c r="R4407" t="s">
        <v>1065</v>
      </c>
      <c r="S4407" t="s">
        <v>955</v>
      </c>
    </row>
    <row r="4408" spans="1:19" x14ac:dyDescent="0.25">
      <c r="A4408" s="54">
        <f>_xlfn.XLOOKUP(B4408,'School Lookup'!D:D,'School Lookup'!F:F,0)</f>
        <v>251672</v>
      </c>
      <c r="B4408" s="54" t="str">
        <f>_xlfn.XLOOKUP(C4408,'School Lookup'!A:A,'School Lookup'!D:D,_xlfn.XLOOKUP(C4408,'School Lookup'!B:B,'School Lookup'!D:D,_xlfn.XLOOKUP(C4408,'School Lookup'!C:C,'School Lookup'!D:D,0)))</f>
        <v>Park Schools Federation</v>
      </c>
      <c r="C4408" t="s">
        <v>40</v>
      </c>
      <c r="D4408" t="s">
        <v>2538</v>
      </c>
      <c r="E4408" t="s">
        <v>16</v>
      </c>
      <c r="F4408" t="s">
        <v>734</v>
      </c>
      <c r="G4408" t="s">
        <v>235</v>
      </c>
      <c r="H4408" t="s">
        <v>228</v>
      </c>
      <c r="I4408" t="s">
        <v>980</v>
      </c>
      <c r="J4408" t="s">
        <v>981</v>
      </c>
      <c r="K4408" s="4">
        <v>46049</v>
      </c>
      <c r="L4408" s="5">
        <v>0.3840277777777778</v>
      </c>
      <c r="M4408" t="s">
        <v>953</v>
      </c>
      <c r="N4408" s="5">
        <v>4.1666666666666669E-4</v>
      </c>
      <c r="O4408" t="s">
        <v>982</v>
      </c>
      <c r="P4408">
        <v>4.2999999999999997E-2</v>
      </c>
      <c r="Q4408">
        <v>20</v>
      </c>
      <c r="R4408" t="s">
        <v>993</v>
      </c>
      <c r="S4408" t="s">
        <v>994</v>
      </c>
    </row>
    <row r="4409" spans="1:19" x14ac:dyDescent="0.25">
      <c r="A4409" s="54">
        <f>_xlfn.XLOOKUP(B4409,'School Lookup'!D:D,'School Lookup'!F:F,0)</f>
        <v>251672</v>
      </c>
      <c r="B4409" s="54" t="str">
        <f>_xlfn.XLOOKUP(C4409,'School Lookup'!A:A,'School Lookup'!D:D,_xlfn.XLOOKUP(C4409,'School Lookup'!B:B,'School Lookup'!D:D,_xlfn.XLOOKUP(C4409,'School Lookup'!C:C,'School Lookup'!D:D,0)))</f>
        <v>Park Schools Federation</v>
      </c>
      <c r="C4409" t="s">
        <v>40</v>
      </c>
      <c r="D4409" t="s">
        <v>2257</v>
      </c>
      <c r="E4409" t="s">
        <v>16</v>
      </c>
      <c r="F4409" t="s">
        <v>734</v>
      </c>
      <c r="G4409" t="s">
        <v>235</v>
      </c>
      <c r="H4409" t="s">
        <v>228</v>
      </c>
      <c r="I4409" t="s">
        <v>980</v>
      </c>
      <c r="J4409" t="s">
        <v>981</v>
      </c>
      <c r="K4409" s="4">
        <v>46049</v>
      </c>
      <c r="L4409" s="5">
        <v>0.38750000000000001</v>
      </c>
      <c r="M4409" t="s">
        <v>953</v>
      </c>
      <c r="N4409" s="5">
        <v>6.9444444444444444E-5</v>
      </c>
      <c r="O4409" t="s">
        <v>982</v>
      </c>
      <c r="P4409">
        <v>0.02</v>
      </c>
      <c r="Q4409">
        <v>20</v>
      </c>
      <c r="R4409" t="s">
        <v>993</v>
      </c>
      <c r="S4409" t="s">
        <v>994</v>
      </c>
    </row>
    <row r="4410" spans="1:19" x14ac:dyDescent="0.25">
      <c r="A4410" s="54">
        <f>_xlfn.XLOOKUP(B4410,'School Lookup'!D:D,'School Lookup'!F:F,0)</f>
        <v>251672</v>
      </c>
      <c r="B4410" s="54" t="str">
        <f>_xlfn.XLOOKUP(C4410,'School Lookup'!A:A,'School Lookup'!D:D,_xlfn.XLOOKUP(C4410,'School Lookup'!B:B,'School Lookup'!D:D,_xlfn.XLOOKUP(C4410,'School Lookup'!C:C,'School Lookup'!D:D,0)))</f>
        <v>Park Schools Federation</v>
      </c>
      <c r="C4410" t="s">
        <v>40</v>
      </c>
      <c r="D4410" t="s">
        <v>1512</v>
      </c>
      <c r="E4410" t="s">
        <v>16</v>
      </c>
      <c r="F4410" t="s">
        <v>734</v>
      </c>
      <c r="G4410" t="s">
        <v>235</v>
      </c>
      <c r="H4410" t="s">
        <v>228</v>
      </c>
      <c r="I4410" t="s">
        <v>980</v>
      </c>
      <c r="J4410" t="s">
        <v>981</v>
      </c>
      <c r="K4410" s="4">
        <v>46049</v>
      </c>
      <c r="L4410" s="5">
        <v>0.3888888888888889</v>
      </c>
      <c r="M4410" t="s">
        <v>953</v>
      </c>
      <c r="N4410" s="5">
        <v>1.1574074074074073E-5</v>
      </c>
      <c r="O4410" t="s">
        <v>982</v>
      </c>
      <c r="P4410">
        <v>0.02</v>
      </c>
      <c r="Q4410">
        <v>20</v>
      </c>
      <c r="R4410" t="s">
        <v>998</v>
      </c>
      <c r="S4410" t="s">
        <v>987</v>
      </c>
    </row>
    <row r="4411" spans="1:19" x14ac:dyDescent="0.25">
      <c r="A4411" s="54">
        <f>_xlfn.XLOOKUP(B4411,'School Lookup'!D:D,'School Lookup'!F:F,0)</f>
        <v>251672</v>
      </c>
      <c r="B4411" s="54" t="str">
        <f>_xlfn.XLOOKUP(C4411,'School Lookup'!A:A,'School Lookup'!D:D,_xlfn.XLOOKUP(C4411,'School Lookup'!B:B,'School Lookup'!D:D,_xlfn.XLOOKUP(C4411,'School Lookup'!C:C,'School Lookup'!D:D,0)))</f>
        <v>Park Schools Federation</v>
      </c>
      <c r="C4411" t="s">
        <v>40</v>
      </c>
      <c r="D4411" t="s">
        <v>1823</v>
      </c>
      <c r="E4411" t="s">
        <v>16</v>
      </c>
      <c r="F4411" t="s">
        <v>734</v>
      </c>
      <c r="G4411" t="s">
        <v>235</v>
      </c>
      <c r="H4411" t="s">
        <v>228</v>
      </c>
      <c r="I4411" t="s">
        <v>980</v>
      </c>
      <c r="J4411" t="s">
        <v>981</v>
      </c>
      <c r="K4411" s="4">
        <v>46049</v>
      </c>
      <c r="L4411" s="5">
        <v>0.38958333333333334</v>
      </c>
      <c r="M4411" t="s">
        <v>953</v>
      </c>
      <c r="N4411" s="5">
        <v>1.9675925925925926E-4</v>
      </c>
      <c r="O4411" t="s">
        <v>982</v>
      </c>
      <c r="P4411">
        <v>2.1000000000000001E-2</v>
      </c>
      <c r="Q4411">
        <v>20</v>
      </c>
      <c r="R4411" t="s">
        <v>1006</v>
      </c>
      <c r="S4411" t="s">
        <v>994</v>
      </c>
    </row>
    <row r="4412" spans="1:19" x14ac:dyDescent="0.25">
      <c r="A4412" s="54">
        <f>_xlfn.XLOOKUP(B4412,'School Lookup'!D:D,'School Lookup'!F:F,0)</f>
        <v>251672</v>
      </c>
      <c r="B4412" s="54" t="str">
        <f>_xlfn.XLOOKUP(C4412,'School Lookup'!A:A,'School Lookup'!D:D,_xlfn.XLOOKUP(C4412,'School Lookup'!B:B,'School Lookup'!D:D,_xlfn.XLOOKUP(C4412,'School Lookup'!C:C,'School Lookup'!D:D,0)))</f>
        <v>Park Schools Federation</v>
      </c>
      <c r="C4412" t="s">
        <v>40</v>
      </c>
      <c r="D4412" t="s">
        <v>1826</v>
      </c>
      <c r="E4412" t="s">
        <v>16</v>
      </c>
      <c r="F4412" t="s">
        <v>734</v>
      </c>
      <c r="G4412" t="s">
        <v>235</v>
      </c>
      <c r="H4412" t="s">
        <v>228</v>
      </c>
      <c r="I4412" t="s">
        <v>980</v>
      </c>
      <c r="J4412" t="s">
        <v>981</v>
      </c>
      <c r="K4412" s="4">
        <v>46049</v>
      </c>
      <c r="L4412" s="5">
        <v>0.39861111111111114</v>
      </c>
      <c r="M4412" t="s">
        <v>953</v>
      </c>
      <c r="N4412" s="5">
        <v>1.7361111111111112E-4</v>
      </c>
      <c r="O4412" t="s">
        <v>982</v>
      </c>
      <c r="P4412">
        <v>3.7999999999999999E-2</v>
      </c>
      <c r="Q4412">
        <v>20</v>
      </c>
      <c r="R4412" t="s">
        <v>989</v>
      </c>
      <c r="S4412" t="s">
        <v>990</v>
      </c>
    </row>
    <row r="4413" spans="1:19" x14ac:dyDescent="0.25">
      <c r="A4413" s="54">
        <f>_xlfn.XLOOKUP(B4413,'School Lookup'!D:D,'School Lookup'!F:F,0)</f>
        <v>251672</v>
      </c>
      <c r="B4413" s="54" t="str">
        <f>_xlfn.XLOOKUP(C4413,'School Lookup'!A:A,'School Lookup'!D:D,_xlfn.XLOOKUP(C4413,'School Lookup'!B:B,'School Lookup'!D:D,_xlfn.XLOOKUP(C4413,'School Lookup'!C:C,'School Lookup'!D:D,0)))</f>
        <v>Park Schools Federation</v>
      </c>
      <c r="C4413" t="s">
        <v>40</v>
      </c>
      <c r="D4413" t="s">
        <v>1313</v>
      </c>
      <c r="E4413" t="s">
        <v>16</v>
      </c>
      <c r="F4413" t="s">
        <v>734</v>
      </c>
      <c r="G4413" t="s">
        <v>235</v>
      </c>
      <c r="H4413" t="s">
        <v>228</v>
      </c>
      <c r="I4413" t="s">
        <v>980</v>
      </c>
      <c r="J4413" t="s">
        <v>981</v>
      </c>
      <c r="K4413" s="4">
        <v>46049</v>
      </c>
      <c r="L4413" s="5">
        <v>0.40694444444444444</v>
      </c>
      <c r="M4413" t="s">
        <v>953</v>
      </c>
      <c r="N4413" s="5">
        <v>2.5462962962962961E-4</v>
      </c>
      <c r="O4413" t="s">
        <v>982</v>
      </c>
      <c r="P4413">
        <v>2.7E-2</v>
      </c>
      <c r="Q4413">
        <v>20</v>
      </c>
      <c r="R4413" t="s">
        <v>983</v>
      </c>
      <c r="S4413" t="s">
        <v>984</v>
      </c>
    </row>
    <row r="4414" spans="1:19" x14ac:dyDescent="0.25">
      <c r="A4414" s="54">
        <f>_xlfn.XLOOKUP(B4414,'School Lookup'!D:D,'School Lookup'!F:F,0)</f>
        <v>251672</v>
      </c>
      <c r="B4414" s="54" t="str">
        <f>_xlfn.XLOOKUP(C4414,'School Lookup'!A:A,'School Lookup'!D:D,_xlfn.XLOOKUP(C4414,'School Lookup'!B:B,'School Lookup'!D:D,_xlfn.XLOOKUP(C4414,'School Lookup'!C:C,'School Lookup'!D:D,0)))</f>
        <v>Park Schools Federation</v>
      </c>
      <c r="C4414" t="s">
        <v>40</v>
      </c>
      <c r="D4414" t="s">
        <v>1419</v>
      </c>
      <c r="E4414" t="s">
        <v>16</v>
      </c>
      <c r="F4414" t="s">
        <v>734</v>
      </c>
      <c r="G4414" t="s">
        <v>235</v>
      </c>
      <c r="H4414" t="s">
        <v>228</v>
      </c>
      <c r="I4414" t="s">
        <v>980</v>
      </c>
      <c r="J4414" t="s">
        <v>981</v>
      </c>
      <c r="K4414" s="4">
        <v>46049</v>
      </c>
      <c r="L4414" s="5">
        <v>0.4152777777777778</v>
      </c>
      <c r="M4414" t="s">
        <v>953</v>
      </c>
      <c r="N4414" s="5">
        <v>7.3379629629629628E-3</v>
      </c>
      <c r="O4414" t="s">
        <v>982</v>
      </c>
      <c r="P4414">
        <v>1.585</v>
      </c>
      <c r="Q4414">
        <v>20</v>
      </c>
      <c r="R4414" t="s">
        <v>1074</v>
      </c>
      <c r="S4414" t="s">
        <v>990</v>
      </c>
    </row>
    <row r="4415" spans="1:19" x14ac:dyDescent="0.25">
      <c r="A4415" s="54">
        <f>_xlfn.XLOOKUP(B4415,'School Lookup'!D:D,'School Lookup'!F:F,0)</f>
        <v>251672</v>
      </c>
      <c r="B4415" s="54" t="str">
        <f>_xlfn.XLOOKUP(C4415,'School Lookup'!A:A,'School Lookup'!D:D,_xlfn.XLOOKUP(C4415,'School Lookup'!B:B,'School Lookup'!D:D,_xlfn.XLOOKUP(C4415,'School Lookup'!C:C,'School Lookup'!D:D,0)))</f>
        <v>Park Schools Federation</v>
      </c>
      <c r="C4415" t="s">
        <v>40</v>
      </c>
      <c r="D4415" t="s">
        <v>2355</v>
      </c>
      <c r="E4415" t="s">
        <v>16</v>
      </c>
      <c r="F4415" t="s">
        <v>734</v>
      </c>
      <c r="G4415" t="s">
        <v>235</v>
      </c>
      <c r="H4415" t="s">
        <v>228</v>
      </c>
      <c r="I4415" t="s">
        <v>980</v>
      </c>
      <c r="J4415" t="s">
        <v>981</v>
      </c>
      <c r="K4415" s="4">
        <v>46049</v>
      </c>
      <c r="L4415" s="5">
        <v>0.42638888888888887</v>
      </c>
      <c r="M4415" t="s">
        <v>953</v>
      </c>
      <c r="N4415" s="5">
        <v>6.8287037037037036E-4</v>
      </c>
      <c r="O4415" t="s">
        <v>982</v>
      </c>
      <c r="P4415">
        <v>7.0000000000000007E-2</v>
      </c>
      <c r="Q4415">
        <v>20</v>
      </c>
      <c r="R4415" t="s">
        <v>986</v>
      </c>
      <c r="S4415" t="s">
        <v>987</v>
      </c>
    </row>
    <row r="4416" spans="1:19" x14ac:dyDescent="0.25">
      <c r="A4416" s="54">
        <f>_xlfn.XLOOKUP(B4416,'School Lookup'!D:D,'School Lookup'!F:F,0)</f>
        <v>251672</v>
      </c>
      <c r="B4416" s="54" t="str">
        <f>_xlfn.XLOOKUP(C4416,'School Lookup'!A:A,'School Lookup'!D:D,_xlfn.XLOOKUP(C4416,'School Lookup'!B:B,'School Lookup'!D:D,_xlfn.XLOOKUP(C4416,'School Lookup'!C:C,'School Lookup'!D:D,0)))</f>
        <v>Park Schools Federation</v>
      </c>
      <c r="C4416" t="s">
        <v>40</v>
      </c>
      <c r="D4416" t="s">
        <v>1313</v>
      </c>
      <c r="E4416" t="s">
        <v>16</v>
      </c>
      <c r="F4416" t="s">
        <v>734</v>
      </c>
      <c r="G4416" t="s">
        <v>235</v>
      </c>
      <c r="H4416" t="s">
        <v>228</v>
      </c>
      <c r="I4416" t="s">
        <v>980</v>
      </c>
      <c r="J4416" t="s">
        <v>981</v>
      </c>
      <c r="K4416" s="4">
        <v>46049</v>
      </c>
      <c r="L4416" s="5">
        <v>0.4284722222222222</v>
      </c>
      <c r="M4416" t="s">
        <v>953</v>
      </c>
      <c r="N4416" s="5">
        <v>2.3148148148148149E-4</v>
      </c>
      <c r="O4416" t="s">
        <v>982</v>
      </c>
      <c r="P4416">
        <v>2.4E-2</v>
      </c>
      <c r="Q4416">
        <v>20</v>
      </c>
      <c r="R4416" t="s">
        <v>983</v>
      </c>
      <c r="S4416" t="s">
        <v>984</v>
      </c>
    </row>
    <row r="4417" spans="1:19" x14ac:dyDescent="0.25">
      <c r="A4417" s="54">
        <f>_xlfn.XLOOKUP(B4417,'School Lookup'!D:D,'School Lookup'!F:F,0)</f>
        <v>251672</v>
      </c>
      <c r="B4417" s="54" t="str">
        <f>_xlfn.XLOOKUP(C4417,'School Lookup'!A:A,'School Lookup'!D:D,_xlfn.XLOOKUP(C4417,'School Lookup'!B:B,'School Lookup'!D:D,_xlfn.XLOOKUP(C4417,'School Lookup'!C:C,'School Lookup'!D:D,0)))</f>
        <v>Park Schools Federation</v>
      </c>
      <c r="C4417" t="s">
        <v>40</v>
      </c>
      <c r="D4417" t="s">
        <v>2539</v>
      </c>
      <c r="E4417" t="s">
        <v>16</v>
      </c>
      <c r="F4417" t="s">
        <v>734</v>
      </c>
      <c r="G4417" t="s">
        <v>235</v>
      </c>
      <c r="H4417" t="s">
        <v>228</v>
      </c>
      <c r="I4417" t="s">
        <v>980</v>
      </c>
      <c r="J4417" t="s">
        <v>981</v>
      </c>
      <c r="K4417" s="4">
        <v>46049</v>
      </c>
      <c r="L4417" s="5">
        <v>0.4465277777777778</v>
      </c>
      <c r="M4417" t="s">
        <v>953</v>
      </c>
      <c r="N4417" s="5">
        <v>6.7129629629629625E-4</v>
      </c>
      <c r="O4417" t="s">
        <v>982</v>
      </c>
      <c r="P4417">
        <v>6.9000000000000006E-2</v>
      </c>
      <c r="Q4417">
        <v>20</v>
      </c>
      <c r="R4417" t="s">
        <v>998</v>
      </c>
      <c r="S4417" t="s">
        <v>987</v>
      </c>
    </row>
    <row r="4418" spans="1:19" x14ac:dyDescent="0.25">
      <c r="A4418" s="54">
        <f>_xlfn.XLOOKUP(B4418,'School Lookup'!D:D,'School Lookup'!F:F,0)</f>
        <v>251672</v>
      </c>
      <c r="B4418" s="54" t="str">
        <f>_xlfn.XLOOKUP(C4418,'School Lookup'!A:A,'School Lookup'!D:D,_xlfn.XLOOKUP(C4418,'School Lookup'!B:B,'School Lookup'!D:D,_xlfn.XLOOKUP(C4418,'School Lookup'!C:C,'School Lookup'!D:D,0)))</f>
        <v>Park Schools Federation</v>
      </c>
      <c r="C4418" t="s">
        <v>40</v>
      </c>
      <c r="D4418" t="s">
        <v>1505</v>
      </c>
      <c r="E4418" t="s">
        <v>16</v>
      </c>
      <c r="F4418" t="s">
        <v>734</v>
      </c>
      <c r="G4418" t="s">
        <v>235</v>
      </c>
      <c r="H4418" t="s">
        <v>228</v>
      </c>
      <c r="I4418" t="s">
        <v>980</v>
      </c>
      <c r="J4418" t="s">
        <v>981</v>
      </c>
      <c r="K4418" s="4">
        <v>46049</v>
      </c>
      <c r="L4418" s="5">
        <v>0.47152777777777777</v>
      </c>
      <c r="M4418" t="s">
        <v>953</v>
      </c>
      <c r="N4418" s="5">
        <v>2.685185185185185E-3</v>
      </c>
      <c r="O4418" t="s">
        <v>982</v>
      </c>
      <c r="P4418">
        <v>0.27500000000000002</v>
      </c>
      <c r="Q4418">
        <v>20</v>
      </c>
      <c r="R4418" t="s">
        <v>998</v>
      </c>
      <c r="S4418" t="s">
        <v>987</v>
      </c>
    </row>
    <row r="4419" spans="1:19" x14ac:dyDescent="0.25">
      <c r="A4419" s="54">
        <f>_xlfn.XLOOKUP(B4419,'School Lookup'!D:D,'School Lookup'!F:F,0)</f>
        <v>251672</v>
      </c>
      <c r="B4419" s="54" t="str">
        <f>_xlfn.XLOOKUP(C4419,'School Lookup'!A:A,'School Lookup'!D:D,_xlfn.XLOOKUP(C4419,'School Lookup'!B:B,'School Lookup'!D:D,_xlfn.XLOOKUP(C4419,'School Lookup'!C:C,'School Lookup'!D:D,0)))</f>
        <v>Park Schools Federation</v>
      </c>
      <c r="C4419" t="s">
        <v>40</v>
      </c>
      <c r="D4419" t="s">
        <v>2480</v>
      </c>
      <c r="E4419" t="s">
        <v>16</v>
      </c>
      <c r="F4419" t="s">
        <v>734</v>
      </c>
      <c r="G4419" t="s">
        <v>235</v>
      </c>
      <c r="H4419" t="s">
        <v>228</v>
      </c>
      <c r="I4419" t="s">
        <v>980</v>
      </c>
      <c r="J4419" t="s">
        <v>981</v>
      </c>
      <c r="K4419" s="4">
        <v>46049</v>
      </c>
      <c r="L4419" s="5">
        <v>0.47430555555555554</v>
      </c>
      <c r="M4419" t="s">
        <v>953</v>
      </c>
      <c r="N4419" s="5">
        <v>1.2152777777777778E-3</v>
      </c>
      <c r="O4419" t="s">
        <v>982</v>
      </c>
      <c r="P4419">
        <v>0.125</v>
      </c>
      <c r="Q4419">
        <v>20</v>
      </c>
      <c r="R4419" t="s">
        <v>998</v>
      </c>
      <c r="S4419" t="s">
        <v>987</v>
      </c>
    </row>
    <row r="4420" spans="1:19" x14ac:dyDescent="0.25">
      <c r="A4420" s="54">
        <f>_xlfn.XLOOKUP(B4420,'School Lookup'!D:D,'School Lookup'!F:F,0)</f>
        <v>251672</v>
      </c>
      <c r="B4420" s="54" t="str">
        <f>_xlfn.XLOOKUP(C4420,'School Lookup'!A:A,'School Lookup'!D:D,_xlfn.XLOOKUP(C4420,'School Lookup'!B:B,'School Lookup'!D:D,_xlfn.XLOOKUP(C4420,'School Lookup'!C:C,'School Lookup'!D:D,0)))</f>
        <v>Park Schools Federation</v>
      </c>
      <c r="C4420" t="s">
        <v>40</v>
      </c>
      <c r="D4420" t="s">
        <v>1409</v>
      </c>
      <c r="E4420" t="s">
        <v>16</v>
      </c>
      <c r="F4420" t="s">
        <v>734</v>
      </c>
      <c r="G4420" t="s">
        <v>235</v>
      </c>
      <c r="H4420" t="s">
        <v>228</v>
      </c>
      <c r="I4420" t="s">
        <v>980</v>
      </c>
      <c r="J4420" t="s">
        <v>981</v>
      </c>
      <c r="K4420" s="4">
        <v>46049</v>
      </c>
      <c r="L4420" s="5">
        <v>0.47499999999999998</v>
      </c>
      <c r="M4420" t="s">
        <v>953</v>
      </c>
      <c r="N4420" s="5">
        <v>1.7361111111111112E-4</v>
      </c>
      <c r="O4420" t="s">
        <v>982</v>
      </c>
      <c r="P4420">
        <v>0.02</v>
      </c>
      <c r="Q4420">
        <v>20</v>
      </c>
      <c r="R4420" t="s">
        <v>998</v>
      </c>
      <c r="S4420" t="s">
        <v>987</v>
      </c>
    </row>
    <row r="4421" spans="1:19" x14ac:dyDescent="0.25">
      <c r="A4421" s="54">
        <f>_xlfn.XLOOKUP(B4421,'School Lookup'!D:D,'School Lookup'!F:F,0)</f>
        <v>251672</v>
      </c>
      <c r="B4421" s="54" t="str">
        <f>_xlfn.XLOOKUP(C4421,'School Lookup'!A:A,'School Lookup'!D:D,_xlfn.XLOOKUP(C4421,'School Lookup'!B:B,'School Lookup'!D:D,_xlfn.XLOOKUP(C4421,'School Lookup'!C:C,'School Lookup'!D:D,0)))</f>
        <v>Park Schools Federation</v>
      </c>
      <c r="C4421" t="s">
        <v>40</v>
      </c>
      <c r="D4421" t="s">
        <v>2540</v>
      </c>
      <c r="E4421" t="s">
        <v>16</v>
      </c>
      <c r="F4421" t="s">
        <v>734</v>
      </c>
      <c r="G4421" t="s">
        <v>235</v>
      </c>
      <c r="H4421" t="s">
        <v>228</v>
      </c>
      <c r="I4421" t="s">
        <v>980</v>
      </c>
      <c r="J4421" t="s">
        <v>981</v>
      </c>
      <c r="K4421" s="4">
        <v>46049</v>
      </c>
      <c r="L4421" s="5">
        <v>0.47569444444444442</v>
      </c>
      <c r="M4421" t="s">
        <v>953</v>
      </c>
      <c r="N4421" s="5">
        <v>4.3981481481481481E-4</v>
      </c>
      <c r="O4421" t="s">
        <v>982</v>
      </c>
      <c r="P4421">
        <v>4.4999999999999998E-2</v>
      </c>
      <c r="Q4421">
        <v>20</v>
      </c>
      <c r="R4421" t="s">
        <v>1011</v>
      </c>
      <c r="S4421" t="s">
        <v>984</v>
      </c>
    </row>
    <row r="4422" spans="1:19" x14ac:dyDescent="0.25">
      <c r="A4422" s="54">
        <f>_xlfn.XLOOKUP(B4422,'School Lookup'!D:D,'School Lookup'!F:F,0)</f>
        <v>251672</v>
      </c>
      <c r="B4422" s="54" t="str">
        <f>_xlfn.XLOOKUP(C4422,'School Lookup'!A:A,'School Lookup'!D:D,_xlfn.XLOOKUP(C4422,'School Lookup'!B:B,'School Lookup'!D:D,_xlfn.XLOOKUP(C4422,'School Lookup'!C:C,'School Lookup'!D:D,0)))</f>
        <v>Park Schools Federation</v>
      </c>
      <c r="C4422" t="s">
        <v>40</v>
      </c>
      <c r="D4422" t="s">
        <v>1990</v>
      </c>
      <c r="E4422" t="s">
        <v>16</v>
      </c>
      <c r="F4422" t="s">
        <v>734</v>
      </c>
      <c r="G4422" t="s">
        <v>235</v>
      </c>
      <c r="H4422" t="s">
        <v>228</v>
      </c>
      <c r="I4422" t="s">
        <v>980</v>
      </c>
      <c r="J4422" t="s">
        <v>981</v>
      </c>
      <c r="K4422" s="4">
        <v>46049</v>
      </c>
      <c r="L4422" s="5">
        <v>0.47569444444444442</v>
      </c>
      <c r="M4422" t="s">
        <v>953</v>
      </c>
      <c r="N4422" s="5">
        <v>2.3148148148148147E-5</v>
      </c>
      <c r="O4422" t="s">
        <v>982</v>
      </c>
      <c r="P4422">
        <v>0.02</v>
      </c>
      <c r="Q4422">
        <v>20</v>
      </c>
      <c r="R4422" t="s">
        <v>983</v>
      </c>
      <c r="S4422" t="s">
        <v>984</v>
      </c>
    </row>
    <row r="4423" spans="1:19" x14ac:dyDescent="0.25">
      <c r="A4423" s="54">
        <f>_xlfn.XLOOKUP(B4423,'School Lookup'!D:D,'School Lookup'!F:F,0)</f>
        <v>251672</v>
      </c>
      <c r="B4423" s="54" t="str">
        <f>_xlfn.XLOOKUP(C4423,'School Lookup'!A:A,'School Lookup'!D:D,_xlfn.XLOOKUP(C4423,'School Lookup'!B:B,'School Lookup'!D:D,_xlfn.XLOOKUP(C4423,'School Lookup'!C:C,'School Lookup'!D:D,0)))</f>
        <v>Park Schools Federation</v>
      </c>
      <c r="C4423" t="s">
        <v>40</v>
      </c>
      <c r="D4423" t="s">
        <v>1086</v>
      </c>
      <c r="E4423" t="s">
        <v>16</v>
      </c>
      <c r="F4423" t="s">
        <v>734</v>
      </c>
      <c r="G4423" t="s">
        <v>235</v>
      </c>
      <c r="H4423" t="s">
        <v>228</v>
      </c>
      <c r="I4423" t="s">
        <v>980</v>
      </c>
      <c r="J4423" t="s">
        <v>981</v>
      </c>
      <c r="K4423" s="4">
        <v>46049</v>
      </c>
      <c r="L4423" s="5">
        <v>0.47569444444444442</v>
      </c>
      <c r="M4423" t="s">
        <v>953</v>
      </c>
      <c r="N4423" s="5">
        <v>1.6203703703703703E-4</v>
      </c>
      <c r="O4423" t="s">
        <v>982</v>
      </c>
      <c r="P4423">
        <v>0.02</v>
      </c>
      <c r="Q4423">
        <v>20</v>
      </c>
      <c r="R4423" t="s">
        <v>998</v>
      </c>
      <c r="S4423" t="s">
        <v>987</v>
      </c>
    </row>
    <row r="4424" spans="1:19" x14ac:dyDescent="0.25">
      <c r="A4424" s="54">
        <f>_xlfn.XLOOKUP(B4424,'School Lookup'!D:D,'School Lookup'!F:F,0)</f>
        <v>251672</v>
      </c>
      <c r="B4424" s="54" t="str">
        <f>_xlfn.XLOOKUP(C4424,'School Lookup'!A:A,'School Lookup'!D:D,_xlfn.XLOOKUP(C4424,'School Lookup'!B:B,'School Lookup'!D:D,_xlfn.XLOOKUP(C4424,'School Lookup'!C:C,'School Lookup'!D:D,0)))</f>
        <v>Park Schools Federation</v>
      </c>
      <c r="C4424" t="s">
        <v>40</v>
      </c>
      <c r="D4424" t="s">
        <v>1905</v>
      </c>
      <c r="E4424" t="s">
        <v>16</v>
      </c>
      <c r="F4424" t="s">
        <v>734</v>
      </c>
      <c r="G4424" t="s">
        <v>235</v>
      </c>
      <c r="H4424" t="s">
        <v>228</v>
      </c>
      <c r="I4424" t="s">
        <v>980</v>
      </c>
      <c r="J4424" t="s">
        <v>981</v>
      </c>
      <c r="K4424" s="4">
        <v>46049</v>
      </c>
      <c r="L4424" s="5">
        <v>0.47638888888888886</v>
      </c>
      <c r="M4424" t="s">
        <v>953</v>
      </c>
      <c r="N4424" s="5">
        <v>2.3148148148148149E-4</v>
      </c>
      <c r="O4424" t="s">
        <v>982</v>
      </c>
      <c r="P4424">
        <v>2.4E-2</v>
      </c>
      <c r="Q4424">
        <v>20</v>
      </c>
      <c r="R4424" t="s">
        <v>986</v>
      </c>
      <c r="S4424" t="s">
        <v>987</v>
      </c>
    </row>
    <row r="4425" spans="1:19" x14ac:dyDescent="0.25">
      <c r="A4425" s="54">
        <f>_xlfn.XLOOKUP(B4425,'School Lookup'!D:D,'School Lookup'!F:F,0)</f>
        <v>251672</v>
      </c>
      <c r="B4425" s="54" t="str">
        <f>_xlfn.XLOOKUP(C4425,'School Lookup'!A:A,'School Lookup'!D:D,_xlfn.XLOOKUP(C4425,'School Lookup'!B:B,'School Lookup'!D:D,_xlfn.XLOOKUP(C4425,'School Lookup'!C:C,'School Lookup'!D:D,0)))</f>
        <v>Park Schools Federation</v>
      </c>
      <c r="C4425" t="s">
        <v>40</v>
      </c>
      <c r="D4425" t="s">
        <v>2541</v>
      </c>
      <c r="E4425" t="s">
        <v>16</v>
      </c>
      <c r="F4425" t="s">
        <v>734</v>
      </c>
      <c r="G4425" t="s">
        <v>235</v>
      </c>
      <c r="H4425" t="s">
        <v>228</v>
      </c>
      <c r="I4425" t="s">
        <v>980</v>
      </c>
      <c r="J4425" t="s">
        <v>981</v>
      </c>
      <c r="K4425" s="4">
        <v>46049</v>
      </c>
      <c r="L4425" s="5">
        <v>0.47638888888888886</v>
      </c>
      <c r="M4425" t="s">
        <v>953</v>
      </c>
      <c r="N4425" s="5">
        <v>2.199074074074074E-4</v>
      </c>
      <c r="O4425" t="s">
        <v>982</v>
      </c>
      <c r="P4425">
        <v>2.3E-2</v>
      </c>
      <c r="Q4425">
        <v>20</v>
      </c>
      <c r="R4425" t="s">
        <v>998</v>
      </c>
      <c r="S4425" t="s">
        <v>987</v>
      </c>
    </row>
    <row r="4426" spans="1:19" x14ac:dyDescent="0.25">
      <c r="A4426" s="54">
        <f>_xlfn.XLOOKUP(B4426,'School Lookup'!D:D,'School Lookup'!F:F,0)</f>
        <v>251672</v>
      </c>
      <c r="B4426" s="54" t="str">
        <f>_xlfn.XLOOKUP(C4426,'School Lookup'!A:A,'School Lookup'!D:D,_xlfn.XLOOKUP(C4426,'School Lookup'!B:B,'School Lookup'!D:D,_xlfn.XLOOKUP(C4426,'School Lookup'!C:C,'School Lookup'!D:D,0)))</f>
        <v>Park Schools Federation</v>
      </c>
      <c r="C4426" t="s">
        <v>40</v>
      </c>
      <c r="D4426" t="s">
        <v>1373</v>
      </c>
      <c r="E4426" t="s">
        <v>16</v>
      </c>
      <c r="F4426" t="s">
        <v>734</v>
      </c>
      <c r="G4426" t="s">
        <v>235</v>
      </c>
      <c r="H4426" t="s">
        <v>228</v>
      </c>
      <c r="I4426" t="s">
        <v>980</v>
      </c>
      <c r="J4426" t="s">
        <v>981</v>
      </c>
      <c r="K4426" s="4">
        <v>46049</v>
      </c>
      <c r="L4426" s="5">
        <v>0.47708333333333336</v>
      </c>
      <c r="M4426" t="s">
        <v>953</v>
      </c>
      <c r="N4426" s="5">
        <v>1.7361111111111112E-4</v>
      </c>
      <c r="O4426" t="s">
        <v>982</v>
      </c>
      <c r="P4426">
        <v>0.02</v>
      </c>
      <c r="Q4426">
        <v>20</v>
      </c>
      <c r="R4426" t="s">
        <v>983</v>
      </c>
      <c r="S4426" t="s">
        <v>984</v>
      </c>
    </row>
    <row r="4427" spans="1:19" x14ac:dyDescent="0.25">
      <c r="A4427" s="54">
        <f>_xlfn.XLOOKUP(B4427,'School Lookup'!D:D,'School Lookup'!F:F,0)</f>
        <v>251672</v>
      </c>
      <c r="B4427" s="54" t="str">
        <f>_xlfn.XLOOKUP(C4427,'School Lookup'!A:A,'School Lookup'!D:D,_xlfn.XLOOKUP(C4427,'School Lookup'!B:B,'School Lookup'!D:D,_xlfn.XLOOKUP(C4427,'School Lookup'!C:C,'School Lookup'!D:D,0)))</f>
        <v>Park Schools Federation</v>
      </c>
      <c r="C4427" t="s">
        <v>40</v>
      </c>
      <c r="D4427" t="s">
        <v>1906</v>
      </c>
      <c r="E4427" t="s">
        <v>16</v>
      </c>
      <c r="F4427" t="s">
        <v>734</v>
      </c>
      <c r="G4427" t="s">
        <v>235</v>
      </c>
      <c r="H4427" t="s">
        <v>228</v>
      </c>
      <c r="I4427" t="s">
        <v>980</v>
      </c>
      <c r="J4427" t="s">
        <v>981</v>
      </c>
      <c r="K4427" s="4">
        <v>46049</v>
      </c>
      <c r="L4427" s="5">
        <v>0.47708333333333336</v>
      </c>
      <c r="M4427" t="s">
        <v>953</v>
      </c>
      <c r="N4427" s="5">
        <v>1.7361111111111112E-4</v>
      </c>
      <c r="O4427" t="s">
        <v>982</v>
      </c>
      <c r="P4427">
        <v>0.02</v>
      </c>
      <c r="Q4427">
        <v>20</v>
      </c>
      <c r="R4427" t="s">
        <v>998</v>
      </c>
      <c r="S4427" t="s">
        <v>987</v>
      </c>
    </row>
    <row r="4428" spans="1:19" x14ac:dyDescent="0.25">
      <c r="A4428" s="54">
        <f>_xlfn.XLOOKUP(B4428,'School Lookup'!D:D,'School Lookup'!F:F,0)</f>
        <v>251672</v>
      </c>
      <c r="B4428" s="54" t="str">
        <f>_xlfn.XLOOKUP(C4428,'School Lookup'!A:A,'School Lookup'!D:D,_xlfn.XLOOKUP(C4428,'School Lookup'!B:B,'School Lookup'!D:D,_xlfn.XLOOKUP(C4428,'School Lookup'!C:C,'School Lookup'!D:D,0)))</f>
        <v>Park Schools Federation</v>
      </c>
      <c r="C4428" t="s">
        <v>40</v>
      </c>
      <c r="D4428" t="s">
        <v>2542</v>
      </c>
      <c r="E4428" t="s">
        <v>16</v>
      </c>
      <c r="F4428" t="s">
        <v>734</v>
      </c>
      <c r="G4428" t="s">
        <v>235</v>
      </c>
      <c r="H4428" t="s">
        <v>228</v>
      </c>
      <c r="I4428" t="s">
        <v>980</v>
      </c>
      <c r="J4428" t="s">
        <v>981</v>
      </c>
      <c r="K4428" s="4">
        <v>46049</v>
      </c>
      <c r="L4428" s="5">
        <v>0.48125000000000001</v>
      </c>
      <c r="M4428" t="s">
        <v>953</v>
      </c>
      <c r="N4428" s="5">
        <v>2.6620370370370372E-4</v>
      </c>
      <c r="O4428" t="s">
        <v>982</v>
      </c>
      <c r="P4428">
        <v>2.8000000000000001E-2</v>
      </c>
      <c r="Q4428">
        <v>20</v>
      </c>
      <c r="R4428" t="s">
        <v>998</v>
      </c>
      <c r="S4428" t="s">
        <v>987</v>
      </c>
    </row>
    <row r="4429" spans="1:19" x14ac:dyDescent="0.25">
      <c r="A4429" s="54">
        <f>_xlfn.XLOOKUP(B4429,'School Lookup'!D:D,'School Lookup'!F:F,0)</f>
        <v>251672</v>
      </c>
      <c r="B4429" s="54" t="str">
        <f>_xlfn.XLOOKUP(C4429,'School Lookup'!A:A,'School Lookup'!D:D,_xlfn.XLOOKUP(C4429,'School Lookup'!B:B,'School Lookup'!D:D,_xlfn.XLOOKUP(C4429,'School Lookup'!C:C,'School Lookup'!D:D,0)))</f>
        <v>Park Schools Federation</v>
      </c>
      <c r="C4429" t="s">
        <v>40</v>
      </c>
      <c r="D4429" t="s">
        <v>2543</v>
      </c>
      <c r="E4429" t="s">
        <v>16</v>
      </c>
      <c r="F4429" t="s">
        <v>734</v>
      </c>
      <c r="G4429" t="s">
        <v>235</v>
      </c>
      <c r="H4429" t="s">
        <v>228</v>
      </c>
      <c r="I4429" t="s">
        <v>980</v>
      </c>
      <c r="J4429" t="s">
        <v>981</v>
      </c>
      <c r="K4429" s="4">
        <v>46049</v>
      </c>
      <c r="L4429" s="5">
        <v>0.48194444444444445</v>
      </c>
      <c r="M4429" t="s">
        <v>953</v>
      </c>
      <c r="N4429" s="5">
        <v>2.8935185185185184E-4</v>
      </c>
      <c r="O4429" t="s">
        <v>982</v>
      </c>
      <c r="P4429">
        <v>0.03</v>
      </c>
      <c r="Q4429">
        <v>20</v>
      </c>
      <c r="R4429" t="s">
        <v>993</v>
      </c>
      <c r="S4429" t="s">
        <v>994</v>
      </c>
    </row>
    <row r="4430" spans="1:19" x14ac:dyDescent="0.25">
      <c r="A4430" s="54">
        <f>_xlfn.XLOOKUP(B4430,'School Lookup'!D:D,'School Lookup'!F:F,0)</f>
        <v>417101</v>
      </c>
      <c r="B4430" s="54" t="str">
        <f>_xlfn.XLOOKUP(C4430,'School Lookup'!A:A,'School Lookup'!D:D,_xlfn.XLOOKUP(C4430,'School Lookup'!B:B,'School Lookup'!D:D,_xlfn.XLOOKUP(C4430,'School Lookup'!C:C,'School Lookup'!D:D,0)))</f>
        <v>Church Broughton CE Controlled Primary School</v>
      </c>
      <c r="C4430" t="s">
        <v>21</v>
      </c>
      <c r="D4430" t="s">
        <v>2215</v>
      </c>
      <c r="E4430" t="s">
        <v>16</v>
      </c>
      <c r="F4430" t="s">
        <v>734</v>
      </c>
      <c r="G4430" t="s">
        <v>220</v>
      </c>
      <c r="H4430" t="s">
        <v>761</v>
      </c>
      <c r="I4430" t="s">
        <v>980</v>
      </c>
      <c r="J4430" t="s">
        <v>981</v>
      </c>
      <c r="K4430" s="4">
        <v>46049</v>
      </c>
      <c r="L4430" s="5">
        <v>0.38901620370370371</v>
      </c>
      <c r="M4430" t="s">
        <v>953</v>
      </c>
      <c r="N4430" s="5">
        <v>1.8518518518518518E-4</v>
      </c>
      <c r="O4430" t="s">
        <v>982</v>
      </c>
      <c r="P4430">
        <v>2.1000000000000001E-2</v>
      </c>
      <c r="Q4430">
        <v>20</v>
      </c>
      <c r="R4430" t="s">
        <v>983</v>
      </c>
      <c r="S4430" t="s">
        <v>984</v>
      </c>
    </row>
    <row r="4431" spans="1:19" x14ac:dyDescent="0.25">
      <c r="A4431" s="54">
        <f>_xlfn.XLOOKUP(B4431,'School Lookup'!D:D,'School Lookup'!F:F,0)</f>
        <v>417101</v>
      </c>
      <c r="B4431" s="54" t="str">
        <f>_xlfn.XLOOKUP(C4431,'School Lookup'!A:A,'School Lookup'!D:D,_xlfn.XLOOKUP(C4431,'School Lookup'!B:B,'School Lookup'!D:D,_xlfn.XLOOKUP(C4431,'School Lookup'!C:C,'School Lookup'!D:D,0)))</f>
        <v>Church Broughton CE Controlled Primary School</v>
      </c>
      <c r="C4431" t="s">
        <v>21</v>
      </c>
      <c r="D4431" t="s">
        <v>1428</v>
      </c>
      <c r="E4431" t="s">
        <v>16</v>
      </c>
      <c r="F4431" t="s">
        <v>734</v>
      </c>
      <c r="G4431" t="s">
        <v>220</v>
      </c>
      <c r="H4431" t="s">
        <v>761</v>
      </c>
      <c r="I4431" t="s">
        <v>980</v>
      </c>
      <c r="J4431" t="s">
        <v>981</v>
      </c>
      <c r="K4431" s="4">
        <v>46049</v>
      </c>
      <c r="L4431" s="5">
        <v>0.38945601851851852</v>
      </c>
      <c r="M4431" t="s">
        <v>953</v>
      </c>
      <c r="N4431" s="5">
        <v>3.8194444444444446E-4</v>
      </c>
      <c r="O4431" t="s">
        <v>982</v>
      </c>
      <c r="P4431">
        <v>4.1000000000000002E-2</v>
      </c>
      <c r="Q4431">
        <v>20</v>
      </c>
      <c r="R4431" t="s">
        <v>983</v>
      </c>
      <c r="S4431" t="s">
        <v>984</v>
      </c>
    </row>
    <row r="4432" spans="1:19" x14ac:dyDescent="0.25">
      <c r="A4432" s="54">
        <f>_xlfn.XLOOKUP(B4432,'School Lookup'!D:D,'School Lookup'!F:F,0)</f>
        <v>417101</v>
      </c>
      <c r="B4432" s="54" t="str">
        <f>_xlfn.XLOOKUP(C4432,'School Lookup'!A:A,'School Lookup'!D:D,_xlfn.XLOOKUP(C4432,'School Lookup'!B:B,'School Lookup'!D:D,_xlfn.XLOOKUP(C4432,'School Lookup'!C:C,'School Lookup'!D:D,0)))</f>
        <v>Church Broughton CE Controlled Primary School</v>
      </c>
      <c r="C4432" t="s">
        <v>21</v>
      </c>
      <c r="D4432" t="s">
        <v>1427</v>
      </c>
      <c r="E4432" t="s">
        <v>16</v>
      </c>
      <c r="F4432" t="s">
        <v>734</v>
      </c>
      <c r="G4432" t="s">
        <v>220</v>
      </c>
      <c r="H4432" t="s">
        <v>761</v>
      </c>
      <c r="I4432" t="s">
        <v>980</v>
      </c>
      <c r="J4432" t="s">
        <v>981</v>
      </c>
      <c r="K4432" s="4">
        <v>46049</v>
      </c>
      <c r="L4432" s="5">
        <v>0.39202546296296298</v>
      </c>
      <c r="M4432" t="s">
        <v>953</v>
      </c>
      <c r="N4432" s="5">
        <v>2.8935185185185184E-4</v>
      </c>
      <c r="O4432" t="s">
        <v>982</v>
      </c>
      <c r="P4432">
        <v>6.5000000000000002E-2</v>
      </c>
      <c r="Q4432">
        <v>20</v>
      </c>
      <c r="R4432" t="s">
        <v>1074</v>
      </c>
      <c r="S4432" t="s">
        <v>990</v>
      </c>
    </row>
    <row r="4433" spans="1:19" x14ac:dyDescent="0.25">
      <c r="A4433" s="54">
        <f>_xlfn.XLOOKUP(B4433,'School Lookup'!D:D,'School Lookup'!F:F,0)</f>
        <v>417101</v>
      </c>
      <c r="B4433" s="54" t="str">
        <f>_xlfn.XLOOKUP(C4433,'School Lookup'!A:A,'School Lookup'!D:D,_xlfn.XLOOKUP(C4433,'School Lookup'!B:B,'School Lookup'!D:D,_xlfn.XLOOKUP(C4433,'School Lookup'!C:C,'School Lookup'!D:D,0)))</f>
        <v>Church Broughton CE Controlled Primary School</v>
      </c>
      <c r="C4433" t="s">
        <v>21</v>
      </c>
      <c r="D4433" t="s">
        <v>1783</v>
      </c>
      <c r="E4433" t="s">
        <v>16</v>
      </c>
      <c r="F4433" t="s">
        <v>734</v>
      </c>
      <c r="G4433" t="s">
        <v>220</v>
      </c>
      <c r="H4433" t="s">
        <v>761</v>
      </c>
      <c r="I4433" t="s">
        <v>980</v>
      </c>
      <c r="J4433" t="s">
        <v>981</v>
      </c>
      <c r="K4433" s="4">
        <v>46049</v>
      </c>
      <c r="L4433" s="5">
        <v>0.39293981481481483</v>
      </c>
      <c r="M4433" t="s">
        <v>953</v>
      </c>
      <c r="N4433" s="5">
        <v>3.1250000000000001E-4</v>
      </c>
      <c r="O4433" t="s">
        <v>982</v>
      </c>
      <c r="P4433">
        <v>7.0000000000000007E-2</v>
      </c>
      <c r="Q4433">
        <v>20</v>
      </c>
      <c r="R4433" t="s">
        <v>1074</v>
      </c>
      <c r="S4433" t="s">
        <v>990</v>
      </c>
    </row>
    <row r="4434" spans="1:19" x14ac:dyDescent="0.25">
      <c r="A4434" s="54">
        <f>_xlfn.XLOOKUP(B4434,'School Lookup'!D:D,'School Lookup'!F:F,0)</f>
        <v>417101</v>
      </c>
      <c r="B4434" s="54" t="str">
        <f>_xlfn.XLOOKUP(C4434,'School Lookup'!A:A,'School Lookup'!D:D,_xlfn.XLOOKUP(C4434,'School Lookup'!B:B,'School Lookup'!D:D,_xlfn.XLOOKUP(C4434,'School Lookup'!C:C,'School Lookup'!D:D,0)))</f>
        <v>Church Broughton CE Controlled Primary School</v>
      </c>
      <c r="C4434" t="s">
        <v>21</v>
      </c>
      <c r="D4434" t="s">
        <v>1090</v>
      </c>
      <c r="E4434" t="s">
        <v>16</v>
      </c>
      <c r="F4434" t="s">
        <v>734</v>
      </c>
      <c r="G4434" t="s">
        <v>220</v>
      </c>
      <c r="H4434" t="s">
        <v>761</v>
      </c>
      <c r="I4434" t="s">
        <v>980</v>
      </c>
      <c r="J4434" t="s">
        <v>981</v>
      </c>
      <c r="K4434" s="4">
        <v>46049</v>
      </c>
      <c r="L4434" s="5">
        <v>0.39356481481481481</v>
      </c>
      <c r="M4434" t="s">
        <v>953</v>
      </c>
      <c r="N4434" s="5">
        <v>5.7870370370370373E-5</v>
      </c>
      <c r="O4434" t="s">
        <v>982</v>
      </c>
      <c r="P4434">
        <v>0.02</v>
      </c>
      <c r="Q4434">
        <v>20</v>
      </c>
      <c r="R4434" t="s">
        <v>983</v>
      </c>
      <c r="S4434" t="s">
        <v>984</v>
      </c>
    </row>
    <row r="4435" spans="1:19" x14ac:dyDescent="0.25">
      <c r="A4435" s="54">
        <f>_xlfn.XLOOKUP(B4435,'School Lookup'!D:D,'School Lookup'!F:F,0)</f>
        <v>417101</v>
      </c>
      <c r="B4435" s="54" t="str">
        <f>_xlfn.XLOOKUP(C4435,'School Lookup'!A:A,'School Lookup'!D:D,_xlfn.XLOOKUP(C4435,'School Lookup'!B:B,'School Lookup'!D:D,_xlfn.XLOOKUP(C4435,'School Lookup'!C:C,'School Lookup'!D:D,0)))</f>
        <v>Church Broughton CE Controlled Primary School</v>
      </c>
      <c r="C4435" t="s">
        <v>21</v>
      </c>
      <c r="D4435" t="s">
        <v>2544</v>
      </c>
      <c r="E4435" t="s">
        <v>16</v>
      </c>
      <c r="F4435" t="s">
        <v>734</v>
      </c>
      <c r="G4435" t="s">
        <v>220</v>
      </c>
      <c r="H4435" t="s">
        <v>761</v>
      </c>
      <c r="I4435" t="s">
        <v>980</v>
      </c>
      <c r="J4435" t="s">
        <v>981</v>
      </c>
      <c r="K4435" s="4">
        <v>46049</v>
      </c>
      <c r="L4435" s="5">
        <v>0.39392361111111113</v>
      </c>
      <c r="M4435" t="s">
        <v>953</v>
      </c>
      <c r="N4435" s="5">
        <v>4.1666666666666669E-4</v>
      </c>
      <c r="O4435" t="s">
        <v>982</v>
      </c>
      <c r="P4435">
        <v>4.2999999999999997E-2</v>
      </c>
      <c r="Q4435">
        <v>20</v>
      </c>
      <c r="R4435" t="s">
        <v>983</v>
      </c>
      <c r="S4435" t="s">
        <v>984</v>
      </c>
    </row>
    <row r="4436" spans="1:19" x14ac:dyDescent="0.25">
      <c r="A4436" s="54">
        <f>_xlfn.XLOOKUP(B4436,'School Lookup'!D:D,'School Lookup'!F:F,0)</f>
        <v>417101</v>
      </c>
      <c r="B4436" s="54" t="str">
        <f>_xlfn.XLOOKUP(C4436,'School Lookup'!A:A,'School Lookup'!D:D,_xlfn.XLOOKUP(C4436,'School Lookup'!B:B,'School Lookup'!D:D,_xlfn.XLOOKUP(C4436,'School Lookup'!C:C,'School Lookup'!D:D,0)))</f>
        <v>Church Broughton CE Controlled Primary School</v>
      </c>
      <c r="C4436" t="s">
        <v>21</v>
      </c>
      <c r="D4436" t="s">
        <v>1782</v>
      </c>
      <c r="E4436" t="s">
        <v>16</v>
      </c>
      <c r="F4436" t="s">
        <v>734</v>
      </c>
      <c r="G4436" t="s">
        <v>220</v>
      </c>
      <c r="H4436" t="s">
        <v>761</v>
      </c>
      <c r="I4436" t="s">
        <v>980</v>
      </c>
      <c r="J4436" t="s">
        <v>981</v>
      </c>
      <c r="K4436" s="4">
        <v>46049</v>
      </c>
      <c r="L4436" s="5">
        <v>0.39554398148148145</v>
      </c>
      <c r="M4436" t="s">
        <v>953</v>
      </c>
      <c r="N4436" s="5">
        <v>6.3657407407407413E-4</v>
      </c>
      <c r="O4436" t="s">
        <v>982</v>
      </c>
      <c r="P4436">
        <v>6.7000000000000004E-2</v>
      </c>
      <c r="Q4436">
        <v>20</v>
      </c>
      <c r="R4436" t="s">
        <v>1006</v>
      </c>
      <c r="S4436" t="s">
        <v>994</v>
      </c>
    </row>
    <row r="4437" spans="1:19" x14ac:dyDescent="0.25">
      <c r="A4437" s="54">
        <f>_xlfn.XLOOKUP(B4437,'School Lookup'!D:D,'School Lookup'!F:F,0)</f>
        <v>417101</v>
      </c>
      <c r="B4437" s="54" t="str">
        <f>_xlfn.XLOOKUP(C4437,'School Lookup'!A:A,'School Lookup'!D:D,_xlfn.XLOOKUP(C4437,'School Lookup'!B:B,'School Lookup'!D:D,_xlfn.XLOOKUP(C4437,'School Lookup'!C:C,'School Lookup'!D:D,0)))</f>
        <v>Church Broughton CE Controlled Primary School</v>
      </c>
      <c r="C4437" t="s">
        <v>21</v>
      </c>
      <c r="D4437" t="s">
        <v>1967</v>
      </c>
      <c r="E4437" t="s">
        <v>16</v>
      </c>
      <c r="F4437" t="s">
        <v>734</v>
      </c>
      <c r="G4437" t="s">
        <v>220</v>
      </c>
      <c r="H4437" t="s">
        <v>761</v>
      </c>
      <c r="I4437" t="s">
        <v>980</v>
      </c>
      <c r="J4437" t="s">
        <v>981</v>
      </c>
      <c r="K4437" s="4">
        <v>46049</v>
      </c>
      <c r="L4437" s="5">
        <v>0.39718750000000003</v>
      </c>
      <c r="M4437" t="s">
        <v>953</v>
      </c>
      <c r="N4437" s="5">
        <v>2.199074074074074E-4</v>
      </c>
      <c r="O4437" t="s">
        <v>982</v>
      </c>
      <c r="P4437">
        <v>2.4E-2</v>
      </c>
      <c r="Q4437">
        <v>20</v>
      </c>
      <c r="R4437" t="s">
        <v>983</v>
      </c>
      <c r="S4437" t="s">
        <v>984</v>
      </c>
    </row>
    <row r="4438" spans="1:19" x14ac:dyDescent="0.25">
      <c r="A4438" s="54">
        <f>_xlfn.XLOOKUP(B4438,'School Lookup'!D:D,'School Lookup'!F:F,0)</f>
        <v>417101</v>
      </c>
      <c r="B4438" s="54" t="str">
        <f>_xlfn.XLOOKUP(C4438,'School Lookup'!A:A,'School Lookup'!D:D,_xlfn.XLOOKUP(C4438,'School Lookup'!B:B,'School Lookup'!D:D,_xlfn.XLOOKUP(C4438,'School Lookup'!C:C,'School Lookup'!D:D,0)))</f>
        <v>Church Broughton CE Controlled Primary School</v>
      </c>
      <c r="C4438" t="s">
        <v>21</v>
      </c>
      <c r="D4438" t="s">
        <v>2545</v>
      </c>
      <c r="E4438" t="s">
        <v>16</v>
      </c>
      <c r="F4438" t="s">
        <v>734</v>
      </c>
      <c r="G4438" t="s">
        <v>220</v>
      </c>
      <c r="H4438" t="s">
        <v>761</v>
      </c>
      <c r="I4438" t="s">
        <v>980</v>
      </c>
      <c r="J4438" t="s">
        <v>981</v>
      </c>
      <c r="K4438" s="4">
        <v>46049</v>
      </c>
      <c r="L4438" s="5">
        <v>0.39797453703703706</v>
      </c>
      <c r="M4438" t="s">
        <v>953</v>
      </c>
      <c r="N4438" s="5">
        <v>1.0416666666666667E-4</v>
      </c>
      <c r="O4438" t="s">
        <v>982</v>
      </c>
      <c r="P4438">
        <v>0.02</v>
      </c>
      <c r="Q4438">
        <v>20</v>
      </c>
      <c r="R4438" t="s">
        <v>1006</v>
      </c>
      <c r="S4438" t="s">
        <v>994</v>
      </c>
    </row>
    <row r="4439" spans="1:19" x14ac:dyDescent="0.25">
      <c r="A4439" s="54">
        <f>_xlfn.XLOOKUP(B4439,'School Lookup'!D:D,'School Lookup'!F:F,0)</f>
        <v>417101</v>
      </c>
      <c r="B4439" s="54" t="str">
        <f>_xlfn.XLOOKUP(C4439,'School Lookup'!A:A,'School Lookup'!D:D,_xlfn.XLOOKUP(C4439,'School Lookup'!B:B,'School Lookup'!D:D,_xlfn.XLOOKUP(C4439,'School Lookup'!C:C,'School Lookup'!D:D,0)))</f>
        <v>Church Broughton CE Controlled Primary School</v>
      </c>
      <c r="C4439" t="s">
        <v>21</v>
      </c>
      <c r="D4439" t="s">
        <v>2546</v>
      </c>
      <c r="E4439" t="s">
        <v>16</v>
      </c>
      <c r="F4439" t="s">
        <v>734</v>
      </c>
      <c r="G4439" t="s">
        <v>220</v>
      </c>
      <c r="H4439" t="s">
        <v>761</v>
      </c>
      <c r="I4439" t="s">
        <v>980</v>
      </c>
      <c r="J4439" t="s">
        <v>981</v>
      </c>
      <c r="K4439" s="4">
        <v>46049</v>
      </c>
      <c r="L4439" s="5">
        <v>0.39858796296296295</v>
      </c>
      <c r="M4439" t="s">
        <v>953</v>
      </c>
      <c r="N4439" s="5">
        <v>3.8194444444444446E-4</v>
      </c>
      <c r="O4439" t="s">
        <v>982</v>
      </c>
      <c r="P4439">
        <v>4.1000000000000002E-2</v>
      </c>
      <c r="Q4439">
        <v>20</v>
      </c>
      <c r="R4439" t="s">
        <v>1006</v>
      </c>
      <c r="S4439" t="s">
        <v>994</v>
      </c>
    </row>
    <row r="4440" spans="1:19" x14ac:dyDescent="0.25">
      <c r="A4440" s="54">
        <f>_xlfn.XLOOKUP(B4440,'School Lookup'!D:D,'School Lookup'!F:F,0)</f>
        <v>417101</v>
      </c>
      <c r="B4440" s="54" t="str">
        <f>_xlfn.XLOOKUP(C4440,'School Lookup'!A:A,'School Lookup'!D:D,_xlfn.XLOOKUP(C4440,'School Lookup'!B:B,'School Lookup'!D:D,_xlfn.XLOOKUP(C4440,'School Lookup'!C:C,'School Lookup'!D:D,0)))</f>
        <v>Church Broughton CE Controlled Primary School</v>
      </c>
      <c r="C4440" t="s">
        <v>21</v>
      </c>
      <c r="D4440" t="s">
        <v>1732</v>
      </c>
      <c r="E4440" t="s">
        <v>16</v>
      </c>
      <c r="F4440" t="s">
        <v>734</v>
      </c>
      <c r="G4440" t="s">
        <v>220</v>
      </c>
      <c r="H4440" t="s">
        <v>761</v>
      </c>
      <c r="I4440" t="s">
        <v>980</v>
      </c>
      <c r="J4440" t="s">
        <v>981</v>
      </c>
      <c r="K4440" s="4">
        <v>46049</v>
      </c>
      <c r="L4440" s="5">
        <v>0.39959490740740738</v>
      </c>
      <c r="M4440" t="s">
        <v>953</v>
      </c>
      <c r="N4440" s="5">
        <v>2.3148148148148149E-4</v>
      </c>
      <c r="O4440" t="s">
        <v>982</v>
      </c>
      <c r="P4440">
        <v>2.5000000000000001E-2</v>
      </c>
      <c r="Q4440">
        <v>20</v>
      </c>
      <c r="R4440" t="s">
        <v>998</v>
      </c>
      <c r="S4440" t="s">
        <v>987</v>
      </c>
    </row>
    <row r="4441" spans="1:19" x14ac:dyDescent="0.25">
      <c r="A4441" s="54">
        <f>_xlfn.XLOOKUP(B4441,'School Lookup'!D:D,'School Lookup'!F:F,0)</f>
        <v>417101</v>
      </c>
      <c r="B4441" s="54" t="str">
        <f>_xlfn.XLOOKUP(C4441,'School Lookup'!A:A,'School Lookup'!D:D,_xlfn.XLOOKUP(C4441,'School Lookup'!B:B,'School Lookup'!D:D,_xlfn.XLOOKUP(C4441,'School Lookup'!C:C,'School Lookup'!D:D,0)))</f>
        <v>Church Broughton CE Controlled Primary School</v>
      </c>
      <c r="C4441" t="s">
        <v>21</v>
      </c>
      <c r="D4441" t="s">
        <v>2401</v>
      </c>
      <c r="E4441" t="s">
        <v>16</v>
      </c>
      <c r="F4441" t="s">
        <v>734</v>
      </c>
      <c r="G4441" t="s">
        <v>220</v>
      </c>
      <c r="H4441" t="s">
        <v>761</v>
      </c>
      <c r="I4441" t="s">
        <v>980</v>
      </c>
      <c r="J4441" t="s">
        <v>981</v>
      </c>
      <c r="K4441" s="4">
        <v>46049</v>
      </c>
      <c r="L4441" s="5">
        <v>0.40056712962962965</v>
      </c>
      <c r="M4441" t="s">
        <v>953</v>
      </c>
      <c r="N4441" s="5">
        <v>2.3148148148148147E-5</v>
      </c>
      <c r="O4441" t="s">
        <v>982</v>
      </c>
      <c r="P4441">
        <v>0.02</v>
      </c>
      <c r="Q4441">
        <v>20</v>
      </c>
      <c r="R4441" t="s">
        <v>1006</v>
      </c>
      <c r="S4441" t="s">
        <v>994</v>
      </c>
    </row>
    <row r="4442" spans="1:19" x14ac:dyDescent="0.25">
      <c r="A4442" s="54">
        <f>_xlfn.XLOOKUP(B4442,'School Lookup'!D:D,'School Lookup'!F:F,0)</f>
        <v>417101</v>
      </c>
      <c r="B4442" s="54" t="str">
        <f>_xlfn.XLOOKUP(C4442,'School Lookup'!A:A,'School Lookup'!D:D,_xlfn.XLOOKUP(C4442,'School Lookup'!B:B,'School Lookup'!D:D,_xlfn.XLOOKUP(C4442,'School Lookup'!C:C,'School Lookup'!D:D,0)))</f>
        <v>Church Broughton CE Controlled Primary School</v>
      </c>
      <c r="C4442" t="s">
        <v>21</v>
      </c>
      <c r="D4442" t="s">
        <v>1631</v>
      </c>
      <c r="E4442" t="s">
        <v>16</v>
      </c>
      <c r="F4442" t="s">
        <v>734</v>
      </c>
      <c r="G4442" t="s">
        <v>220</v>
      </c>
      <c r="H4442" t="s">
        <v>761</v>
      </c>
      <c r="I4442" t="s">
        <v>980</v>
      </c>
      <c r="J4442" t="s">
        <v>981</v>
      </c>
      <c r="K4442" s="4">
        <v>46049</v>
      </c>
      <c r="L4442" s="5">
        <v>0.40086805555555555</v>
      </c>
      <c r="M4442" t="s">
        <v>953</v>
      </c>
      <c r="N4442" s="5">
        <v>5.5555555555555556E-4</v>
      </c>
      <c r="O4442" t="s">
        <v>982</v>
      </c>
      <c r="P4442">
        <v>5.8000000000000003E-2</v>
      </c>
      <c r="Q4442">
        <v>20</v>
      </c>
      <c r="R4442" t="s">
        <v>983</v>
      </c>
      <c r="S4442" t="s">
        <v>984</v>
      </c>
    </row>
    <row r="4443" spans="1:19" x14ac:dyDescent="0.25">
      <c r="A4443" s="54">
        <f>_xlfn.XLOOKUP(B4443,'School Lookup'!D:D,'School Lookup'!F:F,0)</f>
        <v>417101</v>
      </c>
      <c r="B4443" s="54" t="str">
        <f>_xlfn.XLOOKUP(C4443,'School Lookup'!A:A,'School Lookup'!D:D,_xlfn.XLOOKUP(C4443,'School Lookup'!B:B,'School Lookup'!D:D,_xlfn.XLOOKUP(C4443,'School Lookup'!C:C,'School Lookup'!D:D,0)))</f>
        <v>Church Broughton CE Controlled Primary School</v>
      </c>
      <c r="C4443" t="s">
        <v>21</v>
      </c>
      <c r="D4443" t="s">
        <v>1613</v>
      </c>
      <c r="E4443" t="s">
        <v>16</v>
      </c>
      <c r="F4443" t="s">
        <v>734</v>
      </c>
      <c r="G4443" t="s">
        <v>220</v>
      </c>
      <c r="H4443" t="s">
        <v>761</v>
      </c>
      <c r="I4443" t="s">
        <v>980</v>
      </c>
      <c r="J4443" t="s">
        <v>981</v>
      </c>
      <c r="K4443" s="4">
        <v>46049</v>
      </c>
      <c r="L4443" s="5">
        <v>0.40229166666666666</v>
      </c>
      <c r="M4443" t="s">
        <v>953</v>
      </c>
      <c r="N4443" s="5">
        <v>5.5555555555555556E-4</v>
      </c>
      <c r="O4443" t="s">
        <v>982</v>
      </c>
      <c r="P4443">
        <v>5.8000000000000003E-2</v>
      </c>
      <c r="Q4443">
        <v>20</v>
      </c>
      <c r="R4443" t="s">
        <v>998</v>
      </c>
      <c r="S4443" t="s">
        <v>987</v>
      </c>
    </row>
    <row r="4444" spans="1:19" x14ac:dyDescent="0.25">
      <c r="A4444" s="54">
        <f>_xlfn.XLOOKUP(B4444,'School Lookup'!D:D,'School Lookup'!F:F,0)</f>
        <v>417101</v>
      </c>
      <c r="B4444" s="54" t="str">
        <f>_xlfn.XLOOKUP(C4444,'School Lookup'!A:A,'School Lookup'!D:D,_xlfn.XLOOKUP(C4444,'School Lookup'!B:B,'School Lookup'!D:D,_xlfn.XLOOKUP(C4444,'School Lookup'!C:C,'School Lookup'!D:D,0)))</f>
        <v>Church Broughton CE Controlled Primary School</v>
      </c>
      <c r="C4444" t="s">
        <v>21</v>
      </c>
      <c r="D4444" t="s">
        <v>2547</v>
      </c>
      <c r="E4444" t="s">
        <v>16</v>
      </c>
      <c r="F4444" t="s">
        <v>734</v>
      </c>
      <c r="G4444" t="s">
        <v>220</v>
      </c>
      <c r="H4444" t="s">
        <v>761</v>
      </c>
      <c r="I4444" t="s">
        <v>980</v>
      </c>
      <c r="J4444" t="s">
        <v>981</v>
      </c>
      <c r="K4444" s="4">
        <v>46049</v>
      </c>
      <c r="L4444" s="5">
        <v>0.49038194444444444</v>
      </c>
      <c r="M4444" t="s">
        <v>953</v>
      </c>
      <c r="N4444" s="5">
        <v>2.1296296296296298E-3</v>
      </c>
      <c r="O4444" t="s">
        <v>982</v>
      </c>
      <c r="P4444">
        <v>0.219</v>
      </c>
      <c r="Q4444">
        <v>20</v>
      </c>
      <c r="R4444" t="s">
        <v>1006</v>
      </c>
      <c r="S4444" t="s">
        <v>994</v>
      </c>
    </row>
    <row r="4445" spans="1:19" x14ac:dyDescent="0.25">
      <c r="A4445" s="54">
        <f>_xlfn.XLOOKUP(B4445,'School Lookup'!D:D,'School Lookup'!F:F,0)</f>
        <v>417101</v>
      </c>
      <c r="B4445" s="54" t="str">
        <f>_xlfn.XLOOKUP(C4445,'School Lookup'!A:A,'School Lookup'!D:D,_xlfn.XLOOKUP(C4445,'School Lookup'!B:B,'School Lookup'!D:D,_xlfn.XLOOKUP(C4445,'School Lookup'!C:C,'School Lookup'!D:D,0)))</f>
        <v>Church Broughton CE Controlled Primary School</v>
      </c>
      <c r="C4445" t="s">
        <v>21</v>
      </c>
      <c r="D4445" t="s">
        <v>1217</v>
      </c>
      <c r="E4445" t="s">
        <v>16</v>
      </c>
      <c r="F4445" t="s">
        <v>734</v>
      </c>
      <c r="G4445" t="s">
        <v>220</v>
      </c>
      <c r="H4445" t="s">
        <v>761</v>
      </c>
      <c r="I4445" t="s">
        <v>980</v>
      </c>
      <c r="J4445" t="s">
        <v>981</v>
      </c>
      <c r="K4445" s="4">
        <v>46049</v>
      </c>
      <c r="L4445" s="5">
        <v>0.49384259259259261</v>
      </c>
      <c r="M4445" t="s">
        <v>953</v>
      </c>
      <c r="N4445" s="5">
        <v>8.7962962962962962E-4</v>
      </c>
      <c r="O4445" t="s">
        <v>982</v>
      </c>
      <c r="P4445">
        <v>9.1999999999999998E-2</v>
      </c>
      <c r="Q4445">
        <v>20</v>
      </c>
      <c r="R4445" t="s">
        <v>998</v>
      </c>
      <c r="S4445" t="s">
        <v>987</v>
      </c>
    </row>
    <row r="4446" spans="1:19" x14ac:dyDescent="0.25">
      <c r="A4446" s="54">
        <f>_xlfn.XLOOKUP(B4446,'School Lookup'!D:D,'School Lookup'!F:F,0)</f>
        <v>417101</v>
      </c>
      <c r="B4446" s="54" t="str">
        <f>_xlfn.XLOOKUP(C4446,'School Lookup'!A:A,'School Lookup'!D:D,_xlfn.XLOOKUP(C4446,'School Lookup'!B:B,'School Lookup'!D:D,_xlfn.XLOOKUP(C4446,'School Lookup'!C:C,'School Lookup'!D:D,0)))</f>
        <v>Church Broughton CE Controlled Primary School</v>
      </c>
      <c r="C4446" t="s">
        <v>21</v>
      </c>
      <c r="D4446" t="s">
        <v>1217</v>
      </c>
      <c r="E4446" t="s">
        <v>16</v>
      </c>
      <c r="F4446" t="s">
        <v>734</v>
      </c>
      <c r="G4446" t="s">
        <v>220</v>
      </c>
      <c r="H4446" t="s">
        <v>761</v>
      </c>
      <c r="I4446" t="s">
        <v>980</v>
      </c>
      <c r="J4446" t="s">
        <v>981</v>
      </c>
      <c r="K4446" s="4">
        <v>46049</v>
      </c>
      <c r="L4446" s="5">
        <v>0.50782407407407404</v>
      </c>
      <c r="M4446" t="s">
        <v>953</v>
      </c>
      <c r="N4446" s="5">
        <v>3.4722222222222222E-5</v>
      </c>
      <c r="O4446" t="s">
        <v>982</v>
      </c>
      <c r="P4446">
        <v>0.02</v>
      </c>
      <c r="Q4446">
        <v>20</v>
      </c>
      <c r="R4446" t="s">
        <v>998</v>
      </c>
      <c r="S4446" t="s">
        <v>987</v>
      </c>
    </row>
    <row r="4447" spans="1:19" x14ac:dyDescent="0.25">
      <c r="A4447" s="54">
        <f>_xlfn.XLOOKUP(B4447,'School Lookup'!D:D,'School Lookup'!F:F,0)</f>
        <v>159955</v>
      </c>
      <c r="B4447" s="54" t="str">
        <f>_xlfn.XLOOKUP(C4447,'School Lookup'!A:A,'School Lookup'!D:D,_xlfn.XLOOKUP(C4447,'School Lookup'!B:B,'School Lookup'!D:D,_xlfn.XLOOKUP(C4447,'School Lookup'!C:C,'School Lookup'!D:D,0)))</f>
        <v>New Mills Nursery School</v>
      </c>
      <c r="C4447" t="s">
        <v>37</v>
      </c>
      <c r="D4447" t="s">
        <v>2548</v>
      </c>
      <c r="E4447" t="s">
        <v>16</v>
      </c>
      <c r="F4447" t="s">
        <v>734</v>
      </c>
      <c r="G4447" t="s">
        <v>231</v>
      </c>
      <c r="H4447" t="s">
        <v>222</v>
      </c>
      <c r="I4447" t="s">
        <v>980</v>
      </c>
      <c r="J4447" t="s">
        <v>981</v>
      </c>
      <c r="K4447" s="4">
        <v>46049</v>
      </c>
      <c r="L4447" s="5">
        <v>0.4349884259259259</v>
      </c>
      <c r="M4447" t="s">
        <v>953</v>
      </c>
      <c r="N4447" s="5">
        <v>2.5462962962962961E-4</v>
      </c>
      <c r="O4447" t="s">
        <v>982</v>
      </c>
      <c r="P4447">
        <v>2.8000000000000001E-2</v>
      </c>
      <c r="Q4447">
        <v>20</v>
      </c>
      <c r="R4447" t="s">
        <v>998</v>
      </c>
      <c r="S4447" t="s">
        <v>987</v>
      </c>
    </row>
    <row r="4448" spans="1:19" x14ac:dyDescent="0.25">
      <c r="A4448" s="54">
        <f>_xlfn.XLOOKUP(B4448,'School Lookup'!D:D,'School Lookup'!F:F,0)</f>
        <v>159955</v>
      </c>
      <c r="B4448" s="54" t="str">
        <f>_xlfn.XLOOKUP(C4448,'School Lookup'!A:A,'School Lookup'!D:D,_xlfn.XLOOKUP(C4448,'School Lookup'!B:B,'School Lookup'!D:D,_xlfn.XLOOKUP(C4448,'School Lookup'!C:C,'School Lookup'!D:D,0)))</f>
        <v>New Mills Nursery School</v>
      </c>
      <c r="C4448" t="s">
        <v>37</v>
      </c>
      <c r="D4448" t="s">
        <v>2549</v>
      </c>
      <c r="E4448" t="s">
        <v>16</v>
      </c>
      <c r="F4448" t="s">
        <v>734</v>
      </c>
      <c r="G4448" t="s">
        <v>231</v>
      </c>
      <c r="H4448" t="s">
        <v>222</v>
      </c>
      <c r="I4448" t="s">
        <v>980</v>
      </c>
      <c r="J4448" t="s">
        <v>981</v>
      </c>
      <c r="K4448" s="4">
        <v>46049</v>
      </c>
      <c r="L4448" s="5">
        <v>0.54663194444444441</v>
      </c>
      <c r="M4448" t="s">
        <v>953</v>
      </c>
      <c r="N4448" s="5">
        <v>1.25E-3</v>
      </c>
      <c r="O4448" t="s">
        <v>982</v>
      </c>
      <c r="P4448">
        <v>0.129</v>
      </c>
      <c r="Q4448">
        <v>20</v>
      </c>
      <c r="R4448" t="s">
        <v>998</v>
      </c>
      <c r="S4448" t="s">
        <v>987</v>
      </c>
    </row>
    <row r="4449" spans="1:19" x14ac:dyDescent="0.25">
      <c r="A4449" s="54">
        <f>_xlfn.XLOOKUP(B4449,'School Lookup'!D:D,'School Lookup'!F:F,0)</f>
        <v>159955</v>
      </c>
      <c r="B4449" s="54" t="str">
        <f>_xlfn.XLOOKUP(C4449,'School Lookup'!A:A,'School Lookup'!D:D,_xlfn.XLOOKUP(C4449,'School Lookup'!B:B,'School Lookup'!D:D,_xlfn.XLOOKUP(C4449,'School Lookup'!C:C,'School Lookup'!D:D,0)))</f>
        <v>New Mills Nursery School</v>
      </c>
      <c r="C4449" t="s">
        <v>37</v>
      </c>
      <c r="D4449" t="s">
        <v>1434</v>
      </c>
      <c r="E4449" t="s">
        <v>16</v>
      </c>
      <c r="F4449" t="s">
        <v>734</v>
      </c>
      <c r="G4449" t="s">
        <v>231</v>
      </c>
      <c r="H4449" t="s">
        <v>222</v>
      </c>
      <c r="I4449" t="s">
        <v>980</v>
      </c>
      <c r="J4449" t="s">
        <v>981</v>
      </c>
      <c r="K4449" s="4">
        <v>46049</v>
      </c>
      <c r="L4449" s="5">
        <v>0.56136574074074075</v>
      </c>
      <c r="M4449" t="s">
        <v>953</v>
      </c>
      <c r="N4449" s="5">
        <v>3.1250000000000001E-4</v>
      </c>
      <c r="O4449" t="s">
        <v>982</v>
      </c>
      <c r="P4449">
        <v>3.4000000000000002E-2</v>
      </c>
      <c r="Q4449">
        <v>20</v>
      </c>
      <c r="R4449" t="s">
        <v>983</v>
      </c>
      <c r="S4449" t="s">
        <v>984</v>
      </c>
    </row>
    <row r="4450" spans="1:19" x14ac:dyDescent="0.25">
      <c r="A4450" s="54">
        <f>_xlfn.XLOOKUP(B4450,'School Lookup'!D:D,'School Lookup'!F:F,0)</f>
        <v>148526</v>
      </c>
      <c r="B4450" s="54" t="str">
        <f>_xlfn.XLOOKUP(C4450,'School Lookup'!A:A,'School Lookup'!D:D,_xlfn.XLOOKUP(C4450,'School Lookup'!B:B,'School Lookup'!D:D,_xlfn.XLOOKUP(C4450,'School Lookup'!C:C,'School Lookup'!D:D,0)))</f>
        <v>The Village Federation Lines</v>
      </c>
      <c r="C4450" t="s">
        <v>47</v>
      </c>
      <c r="D4450" t="s">
        <v>1568</v>
      </c>
      <c r="E4450" t="s">
        <v>16</v>
      </c>
      <c r="F4450" t="s">
        <v>734</v>
      </c>
      <c r="G4450" t="s">
        <v>134</v>
      </c>
      <c r="H4450" t="s">
        <v>347</v>
      </c>
      <c r="I4450" t="s">
        <v>958</v>
      </c>
      <c r="J4450" t="s">
        <v>981</v>
      </c>
      <c r="K4450" s="4">
        <v>46049</v>
      </c>
      <c r="L4450" s="5">
        <v>0.64927083333333335</v>
      </c>
      <c r="M4450" t="s">
        <v>953</v>
      </c>
      <c r="N4450" s="5">
        <v>1.5046296296296297E-4</v>
      </c>
      <c r="O4450" t="s">
        <v>982</v>
      </c>
      <c r="P4450">
        <v>0</v>
      </c>
      <c r="Q4450">
        <v>20</v>
      </c>
      <c r="R4450" t="s">
        <v>983</v>
      </c>
      <c r="S4450" t="s">
        <v>984</v>
      </c>
    </row>
    <row r="4451" spans="1:19" x14ac:dyDescent="0.25">
      <c r="A4451" s="54">
        <f>_xlfn.XLOOKUP(B4451,'School Lookup'!D:D,'School Lookup'!F:F,0)</f>
        <v>417101</v>
      </c>
      <c r="B4451" s="54" t="str">
        <f>_xlfn.XLOOKUP(C4451,'School Lookup'!A:A,'School Lookup'!D:D,_xlfn.XLOOKUP(C4451,'School Lookup'!B:B,'School Lookup'!D:D,_xlfn.XLOOKUP(C4451,'School Lookup'!C:C,'School Lookup'!D:D,0)))</f>
        <v>Church Broughton CE Controlled Primary School</v>
      </c>
      <c r="C4451" t="s">
        <v>21</v>
      </c>
      <c r="D4451" t="s">
        <v>2550</v>
      </c>
      <c r="E4451" t="s">
        <v>16</v>
      </c>
      <c r="F4451" t="s">
        <v>734</v>
      </c>
      <c r="G4451" t="s">
        <v>220</v>
      </c>
      <c r="H4451" t="s">
        <v>761</v>
      </c>
      <c r="I4451" t="s">
        <v>980</v>
      </c>
      <c r="J4451" t="s">
        <v>959</v>
      </c>
      <c r="K4451" s="4">
        <v>46049</v>
      </c>
      <c r="L4451" s="5">
        <v>0.40812500000000002</v>
      </c>
      <c r="M4451" t="s">
        <v>953</v>
      </c>
      <c r="N4451" s="5">
        <v>9.3749999999999997E-4</v>
      </c>
      <c r="O4451" t="s">
        <v>960</v>
      </c>
      <c r="P4451">
        <v>2.1999999999999999E-2</v>
      </c>
      <c r="Q4451">
        <v>20</v>
      </c>
      <c r="R4451" t="s">
        <v>1195</v>
      </c>
      <c r="S4451" t="s">
        <v>966</v>
      </c>
    </row>
    <row r="4452" spans="1:19" x14ac:dyDescent="0.25">
      <c r="A4452" s="54">
        <f>_xlfn.XLOOKUP(B4452,'School Lookup'!D:D,'School Lookup'!F:F,0)</f>
        <v>417101</v>
      </c>
      <c r="B4452" s="54" t="str">
        <f>_xlfn.XLOOKUP(C4452,'School Lookup'!A:A,'School Lookup'!D:D,_xlfn.XLOOKUP(C4452,'School Lookup'!B:B,'School Lookup'!D:D,_xlfn.XLOOKUP(C4452,'School Lookup'!C:C,'School Lookup'!D:D,0)))</f>
        <v>Church Broughton CE Controlled Primary School</v>
      </c>
      <c r="C4452" t="s">
        <v>21</v>
      </c>
      <c r="D4452" t="s">
        <v>1521</v>
      </c>
      <c r="E4452" t="s">
        <v>16</v>
      </c>
      <c r="F4452" t="s">
        <v>734</v>
      </c>
      <c r="G4452" t="s">
        <v>220</v>
      </c>
      <c r="H4452" t="s">
        <v>761</v>
      </c>
      <c r="I4452" t="s">
        <v>980</v>
      </c>
      <c r="J4452" t="s">
        <v>959</v>
      </c>
      <c r="K4452" s="4">
        <v>46049</v>
      </c>
      <c r="L4452" s="5">
        <v>0.41853009259259261</v>
      </c>
      <c r="M4452" t="s">
        <v>953</v>
      </c>
      <c r="N4452" s="5">
        <v>1.5046296296296297E-4</v>
      </c>
      <c r="O4452" t="s">
        <v>960</v>
      </c>
      <c r="P4452">
        <v>2.1999999999999999E-2</v>
      </c>
      <c r="Q4452">
        <v>20</v>
      </c>
      <c r="R4452" t="s">
        <v>1195</v>
      </c>
      <c r="S4452" t="s">
        <v>966</v>
      </c>
    </row>
    <row r="4453" spans="1:19" x14ac:dyDescent="0.25">
      <c r="A4453" s="54">
        <f>_xlfn.XLOOKUP(B4453,'School Lookup'!D:D,'School Lookup'!F:F,0)</f>
        <v>417101</v>
      </c>
      <c r="B4453" s="54" t="str">
        <f>_xlfn.XLOOKUP(C4453,'School Lookup'!A:A,'School Lookup'!D:D,_xlfn.XLOOKUP(C4453,'School Lookup'!B:B,'School Lookup'!D:D,_xlfn.XLOOKUP(C4453,'School Lookup'!C:C,'School Lookup'!D:D,0)))</f>
        <v>Church Broughton CE Controlled Primary School</v>
      </c>
      <c r="C4453" t="s">
        <v>21</v>
      </c>
      <c r="D4453" t="s">
        <v>1521</v>
      </c>
      <c r="E4453" t="s">
        <v>16</v>
      </c>
      <c r="F4453" t="s">
        <v>734</v>
      </c>
      <c r="G4453" t="s">
        <v>220</v>
      </c>
      <c r="H4453" t="s">
        <v>761</v>
      </c>
      <c r="I4453" t="s">
        <v>980</v>
      </c>
      <c r="J4453" t="s">
        <v>959</v>
      </c>
      <c r="K4453" s="4">
        <v>46049</v>
      </c>
      <c r="L4453" s="5">
        <v>0.41879629629629628</v>
      </c>
      <c r="M4453" t="s">
        <v>953</v>
      </c>
      <c r="N4453" s="5">
        <v>6.134259259259259E-4</v>
      </c>
      <c r="O4453" t="s">
        <v>960</v>
      </c>
      <c r="P4453">
        <v>2.1999999999999999E-2</v>
      </c>
      <c r="Q4453">
        <v>20</v>
      </c>
      <c r="R4453" t="s">
        <v>1195</v>
      </c>
      <c r="S4453" t="s">
        <v>966</v>
      </c>
    </row>
    <row r="4454" spans="1:19" x14ac:dyDescent="0.25">
      <c r="A4454" s="54">
        <f>_xlfn.XLOOKUP(B4454,'School Lookup'!D:D,'School Lookup'!F:F,0)</f>
        <v>417101</v>
      </c>
      <c r="B4454" s="54" t="str">
        <f>_xlfn.XLOOKUP(C4454,'School Lookup'!A:A,'School Lookup'!D:D,_xlfn.XLOOKUP(C4454,'School Lookup'!B:B,'School Lookup'!D:D,_xlfn.XLOOKUP(C4454,'School Lookup'!C:C,'School Lookup'!D:D,0)))</f>
        <v>Church Broughton CE Controlled Primary School</v>
      </c>
      <c r="C4454" t="s">
        <v>21</v>
      </c>
      <c r="D4454" t="s">
        <v>1666</v>
      </c>
      <c r="E4454" t="s">
        <v>16</v>
      </c>
      <c r="F4454" t="s">
        <v>734</v>
      </c>
      <c r="G4454" t="s">
        <v>220</v>
      </c>
      <c r="H4454" t="s">
        <v>761</v>
      </c>
      <c r="I4454" t="s">
        <v>980</v>
      </c>
      <c r="J4454" t="s">
        <v>959</v>
      </c>
      <c r="K4454" s="4">
        <v>46049</v>
      </c>
      <c r="L4454" s="5">
        <v>0.4528240740740741</v>
      </c>
      <c r="M4454" t="s">
        <v>953</v>
      </c>
      <c r="N4454" s="5">
        <v>5.7870370370370367E-4</v>
      </c>
      <c r="O4454" t="s">
        <v>960</v>
      </c>
      <c r="P4454">
        <v>2.1999999999999999E-2</v>
      </c>
      <c r="Q4454">
        <v>20</v>
      </c>
      <c r="R4454" t="s">
        <v>1195</v>
      </c>
      <c r="S4454" t="s">
        <v>966</v>
      </c>
    </row>
    <row r="4455" spans="1:19" x14ac:dyDescent="0.25">
      <c r="A4455" s="54">
        <f>_xlfn.XLOOKUP(B4455,'School Lookup'!D:D,'School Lookup'!F:F,0)</f>
        <v>293050</v>
      </c>
      <c r="B4455" s="54" t="str">
        <f>_xlfn.XLOOKUP(C4455,'School Lookup'!A:A,'School Lookup'!D:D,_xlfn.XLOOKUP(C4455,'School Lookup'!B:B,'School Lookup'!D:D,_xlfn.XLOOKUP(C4455,'School Lookup'!C:C,'School Lookup'!D:D,0)))</f>
        <v>Speedwell Infant School</v>
      </c>
      <c r="C4455" t="s">
        <v>44</v>
      </c>
      <c r="D4455" t="s">
        <v>1117</v>
      </c>
      <c r="E4455" t="s">
        <v>16</v>
      </c>
      <c r="F4455" t="s">
        <v>734</v>
      </c>
      <c r="G4455" t="s">
        <v>238</v>
      </c>
      <c r="H4455" t="s">
        <v>218</v>
      </c>
      <c r="I4455" t="s">
        <v>980</v>
      </c>
      <c r="J4455" t="s">
        <v>981</v>
      </c>
      <c r="K4455" s="4">
        <v>46049</v>
      </c>
      <c r="L4455" s="5">
        <v>0.39444444444444443</v>
      </c>
      <c r="M4455" t="s">
        <v>953</v>
      </c>
      <c r="N4455" s="5">
        <v>1.8518518518518518E-4</v>
      </c>
      <c r="O4455" t="s">
        <v>982</v>
      </c>
      <c r="P4455">
        <v>0.02</v>
      </c>
      <c r="Q4455">
        <v>20</v>
      </c>
      <c r="R4455" t="s">
        <v>983</v>
      </c>
      <c r="S4455" t="s">
        <v>984</v>
      </c>
    </row>
    <row r="4456" spans="1:19" x14ac:dyDescent="0.25">
      <c r="A4456" s="54">
        <f>_xlfn.XLOOKUP(B4456,'School Lookup'!D:D,'School Lookup'!F:F,0)</f>
        <v>293050</v>
      </c>
      <c r="B4456" s="54" t="str">
        <f>_xlfn.XLOOKUP(C4456,'School Lookup'!A:A,'School Lookup'!D:D,_xlfn.XLOOKUP(C4456,'School Lookup'!B:B,'School Lookup'!D:D,_xlfn.XLOOKUP(C4456,'School Lookup'!C:C,'School Lookup'!D:D,0)))</f>
        <v>Speedwell Infant School</v>
      </c>
      <c r="C4456" t="s">
        <v>44</v>
      </c>
      <c r="D4456" t="s">
        <v>2551</v>
      </c>
      <c r="E4456" t="s">
        <v>16</v>
      </c>
      <c r="F4456" t="s">
        <v>734</v>
      </c>
      <c r="G4456" t="s">
        <v>238</v>
      </c>
      <c r="H4456" t="s">
        <v>218</v>
      </c>
      <c r="I4456" t="s">
        <v>980</v>
      </c>
      <c r="J4456" t="s">
        <v>981</v>
      </c>
      <c r="K4456" s="4">
        <v>46049</v>
      </c>
      <c r="L4456" s="5">
        <v>0.39791666666666664</v>
      </c>
      <c r="M4456" t="s">
        <v>953</v>
      </c>
      <c r="N4456" s="5">
        <v>4.5138888888888887E-4</v>
      </c>
      <c r="O4456" t="s">
        <v>982</v>
      </c>
      <c r="P4456">
        <v>4.7E-2</v>
      </c>
      <c r="Q4456">
        <v>20</v>
      </c>
      <c r="R4456" t="s">
        <v>998</v>
      </c>
      <c r="S4456" t="s">
        <v>987</v>
      </c>
    </row>
    <row r="4457" spans="1:19" x14ac:dyDescent="0.25">
      <c r="A4457" s="54">
        <f>_xlfn.XLOOKUP(B4457,'School Lookup'!D:D,'School Lookup'!F:F,0)</f>
        <v>293050</v>
      </c>
      <c r="B4457" s="54" t="str">
        <f>_xlfn.XLOOKUP(C4457,'School Lookup'!A:A,'School Lookup'!D:D,_xlfn.XLOOKUP(C4457,'School Lookup'!B:B,'School Lookup'!D:D,_xlfn.XLOOKUP(C4457,'School Lookup'!C:C,'School Lookup'!D:D,0)))</f>
        <v>Speedwell Infant School</v>
      </c>
      <c r="C4457" t="s">
        <v>44</v>
      </c>
      <c r="D4457" t="s">
        <v>2297</v>
      </c>
      <c r="E4457" t="s">
        <v>16</v>
      </c>
      <c r="F4457" t="s">
        <v>734</v>
      </c>
      <c r="G4457" t="s">
        <v>238</v>
      </c>
      <c r="H4457" t="s">
        <v>218</v>
      </c>
      <c r="I4457" t="s">
        <v>980</v>
      </c>
      <c r="J4457" t="s">
        <v>981</v>
      </c>
      <c r="K4457" s="4">
        <v>46049</v>
      </c>
      <c r="L4457" s="5">
        <v>0.40208333333333335</v>
      </c>
      <c r="M4457" t="s">
        <v>953</v>
      </c>
      <c r="N4457" s="5">
        <v>5.4398148148148144E-4</v>
      </c>
      <c r="O4457" t="s">
        <v>982</v>
      </c>
      <c r="P4457">
        <v>5.6000000000000001E-2</v>
      </c>
      <c r="Q4457">
        <v>20</v>
      </c>
      <c r="R4457" t="s">
        <v>983</v>
      </c>
      <c r="S4457" t="s">
        <v>984</v>
      </c>
    </row>
    <row r="4458" spans="1:19" x14ac:dyDescent="0.25">
      <c r="A4458" s="54">
        <f>_xlfn.XLOOKUP(B4458,'School Lookup'!D:D,'School Lookup'!F:F,0)</f>
        <v>293050</v>
      </c>
      <c r="B4458" s="54" t="str">
        <f>_xlfn.XLOOKUP(C4458,'School Lookup'!A:A,'School Lookup'!D:D,_xlfn.XLOOKUP(C4458,'School Lookup'!B:B,'School Lookup'!D:D,_xlfn.XLOOKUP(C4458,'School Lookup'!C:C,'School Lookup'!D:D,0)))</f>
        <v>Speedwell Infant School</v>
      </c>
      <c r="C4458" t="s">
        <v>44</v>
      </c>
      <c r="D4458" t="s">
        <v>2552</v>
      </c>
      <c r="E4458" t="s">
        <v>16</v>
      </c>
      <c r="F4458" t="s">
        <v>734</v>
      </c>
      <c r="G4458" t="s">
        <v>238</v>
      </c>
      <c r="H4458" t="s">
        <v>218</v>
      </c>
      <c r="I4458" t="s">
        <v>980</v>
      </c>
      <c r="J4458" t="s">
        <v>981</v>
      </c>
      <c r="K4458" s="4">
        <v>46049</v>
      </c>
      <c r="L4458" s="5">
        <v>0.4236111111111111</v>
      </c>
      <c r="M4458" t="s">
        <v>953</v>
      </c>
      <c r="N4458" s="5">
        <v>5.9027777777777778E-4</v>
      </c>
      <c r="O4458" t="s">
        <v>982</v>
      </c>
      <c r="P4458">
        <v>6.0999999999999999E-2</v>
      </c>
      <c r="Q4458">
        <v>20</v>
      </c>
      <c r="R4458" t="s">
        <v>983</v>
      </c>
      <c r="S4458" t="s">
        <v>984</v>
      </c>
    </row>
    <row r="4459" spans="1:19" x14ac:dyDescent="0.25">
      <c r="A4459" s="54">
        <f>_xlfn.XLOOKUP(B4459,'School Lookup'!D:D,'School Lookup'!F:F,0)</f>
        <v>293050</v>
      </c>
      <c r="B4459" s="54" t="str">
        <f>_xlfn.XLOOKUP(C4459,'School Lookup'!A:A,'School Lookup'!D:D,_xlfn.XLOOKUP(C4459,'School Lookup'!B:B,'School Lookup'!D:D,_xlfn.XLOOKUP(C4459,'School Lookup'!C:C,'School Lookup'!D:D,0)))</f>
        <v>Speedwell Infant School</v>
      </c>
      <c r="C4459" t="s">
        <v>44</v>
      </c>
      <c r="D4459" t="s">
        <v>2449</v>
      </c>
      <c r="E4459" t="s">
        <v>16</v>
      </c>
      <c r="F4459" t="s">
        <v>734</v>
      </c>
      <c r="G4459" t="s">
        <v>238</v>
      </c>
      <c r="H4459" t="s">
        <v>218</v>
      </c>
      <c r="I4459" t="s">
        <v>980</v>
      </c>
      <c r="J4459" t="s">
        <v>981</v>
      </c>
      <c r="K4459" s="4">
        <v>46049</v>
      </c>
      <c r="L4459" s="5">
        <v>0.46666666666666667</v>
      </c>
      <c r="M4459" t="s">
        <v>953</v>
      </c>
      <c r="N4459" s="5">
        <v>2.3958333333333331E-3</v>
      </c>
      <c r="O4459" t="s">
        <v>982</v>
      </c>
      <c r="P4459">
        <v>0.51800000000000002</v>
      </c>
      <c r="Q4459">
        <v>20</v>
      </c>
      <c r="R4459" t="s">
        <v>1459</v>
      </c>
      <c r="S4459" t="s">
        <v>990</v>
      </c>
    </row>
    <row r="4460" spans="1:19" x14ac:dyDescent="0.25">
      <c r="A4460" s="54">
        <f>_xlfn.XLOOKUP(B4460,'School Lookup'!D:D,'School Lookup'!F:F,0)</f>
        <v>293050</v>
      </c>
      <c r="B4460" s="54" t="str">
        <f>_xlfn.XLOOKUP(C4460,'School Lookup'!A:A,'School Lookup'!D:D,_xlfn.XLOOKUP(C4460,'School Lookup'!B:B,'School Lookup'!D:D,_xlfn.XLOOKUP(C4460,'School Lookup'!C:C,'School Lookup'!D:D,0)))</f>
        <v>Speedwell Infant School</v>
      </c>
      <c r="C4460" t="s">
        <v>44</v>
      </c>
      <c r="D4460" t="s">
        <v>1122</v>
      </c>
      <c r="E4460" t="s">
        <v>16</v>
      </c>
      <c r="F4460" t="s">
        <v>734</v>
      </c>
      <c r="G4460" t="s">
        <v>238</v>
      </c>
      <c r="H4460" t="s">
        <v>218</v>
      </c>
      <c r="I4460" t="s">
        <v>980</v>
      </c>
      <c r="J4460" t="s">
        <v>981</v>
      </c>
      <c r="K4460" s="4">
        <v>46049</v>
      </c>
      <c r="L4460" s="5">
        <v>0.47083333333333333</v>
      </c>
      <c r="M4460" t="s">
        <v>953</v>
      </c>
      <c r="N4460" s="5">
        <v>9.6990740740740735E-3</v>
      </c>
      <c r="O4460" t="s">
        <v>982</v>
      </c>
      <c r="P4460">
        <v>0.99199999999999999</v>
      </c>
      <c r="Q4460">
        <v>20</v>
      </c>
      <c r="R4460" t="s">
        <v>998</v>
      </c>
      <c r="S4460" t="s">
        <v>987</v>
      </c>
    </row>
    <row r="4461" spans="1:19" x14ac:dyDescent="0.25">
      <c r="A4461" s="54">
        <f>_xlfn.XLOOKUP(B4461,'School Lookup'!D:D,'School Lookup'!F:F,0)</f>
        <v>293050</v>
      </c>
      <c r="B4461" s="54" t="str">
        <f>_xlfn.XLOOKUP(C4461,'School Lookup'!A:A,'School Lookup'!D:D,_xlfn.XLOOKUP(C4461,'School Lookup'!B:B,'School Lookup'!D:D,_xlfn.XLOOKUP(C4461,'School Lookup'!C:C,'School Lookup'!D:D,0)))</f>
        <v>Speedwell Infant School</v>
      </c>
      <c r="C4461" t="s">
        <v>44</v>
      </c>
      <c r="D4461" t="s">
        <v>2553</v>
      </c>
      <c r="E4461" t="s">
        <v>16</v>
      </c>
      <c r="F4461" t="s">
        <v>734</v>
      </c>
      <c r="G4461" t="s">
        <v>238</v>
      </c>
      <c r="H4461" t="s">
        <v>218</v>
      </c>
      <c r="I4461" t="s">
        <v>980</v>
      </c>
      <c r="J4461" t="s">
        <v>981</v>
      </c>
      <c r="K4461" s="4">
        <v>46049</v>
      </c>
      <c r="L4461" s="5">
        <v>0.57777777777777772</v>
      </c>
      <c r="M4461" t="s">
        <v>953</v>
      </c>
      <c r="N4461" s="5">
        <v>5.7870370370370373E-5</v>
      </c>
      <c r="O4461" t="s">
        <v>982</v>
      </c>
      <c r="P4461">
        <v>0.02</v>
      </c>
      <c r="Q4461">
        <v>20</v>
      </c>
      <c r="R4461" t="s">
        <v>998</v>
      </c>
      <c r="S4461" t="s">
        <v>987</v>
      </c>
    </row>
    <row r="4462" spans="1:19" x14ac:dyDescent="0.25">
      <c r="A4462" s="54">
        <f>_xlfn.XLOOKUP(B4462,'School Lookup'!D:D,'School Lookup'!F:F,0)</f>
        <v>293050</v>
      </c>
      <c r="B4462" s="54" t="str">
        <f>_xlfn.XLOOKUP(C4462,'School Lookup'!A:A,'School Lookup'!D:D,_xlfn.XLOOKUP(C4462,'School Lookup'!B:B,'School Lookup'!D:D,_xlfn.XLOOKUP(C4462,'School Lookup'!C:C,'School Lookup'!D:D,0)))</f>
        <v>Speedwell Infant School</v>
      </c>
      <c r="C4462" t="s">
        <v>44</v>
      </c>
      <c r="D4462" t="s">
        <v>2554</v>
      </c>
      <c r="E4462" t="s">
        <v>16</v>
      </c>
      <c r="F4462" t="s">
        <v>734</v>
      </c>
      <c r="G4462" t="s">
        <v>238</v>
      </c>
      <c r="H4462" t="s">
        <v>218</v>
      </c>
      <c r="I4462" t="s">
        <v>980</v>
      </c>
      <c r="J4462" t="s">
        <v>981</v>
      </c>
      <c r="K4462" s="4">
        <v>46049</v>
      </c>
      <c r="L4462" s="5">
        <v>0.64722222222222225</v>
      </c>
      <c r="M4462" t="s">
        <v>953</v>
      </c>
      <c r="N4462" s="5">
        <v>1.4004629629629629E-3</v>
      </c>
      <c r="O4462" t="s">
        <v>982</v>
      </c>
      <c r="P4462">
        <v>0.30299999999999999</v>
      </c>
      <c r="Q4462">
        <v>20</v>
      </c>
      <c r="R4462" t="s">
        <v>1074</v>
      </c>
      <c r="S4462" t="s">
        <v>990</v>
      </c>
    </row>
    <row r="4463" spans="1:19" x14ac:dyDescent="0.25">
      <c r="A4463" s="54">
        <f>_xlfn.XLOOKUP(B4463,'School Lookup'!D:D,'School Lookup'!F:F,0)</f>
        <v>293050</v>
      </c>
      <c r="B4463" s="54" t="str">
        <f>_xlfn.XLOOKUP(C4463,'School Lookup'!A:A,'School Lookup'!D:D,_xlfn.XLOOKUP(C4463,'School Lookup'!B:B,'School Lookup'!D:D,_xlfn.XLOOKUP(C4463,'School Lookup'!C:C,'School Lookup'!D:D,0)))</f>
        <v>Speedwell Infant School</v>
      </c>
      <c r="C4463" t="s">
        <v>44</v>
      </c>
      <c r="D4463" t="s">
        <v>1122</v>
      </c>
      <c r="E4463" t="s">
        <v>16</v>
      </c>
      <c r="F4463" t="s">
        <v>734</v>
      </c>
      <c r="G4463" t="s">
        <v>238</v>
      </c>
      <c r="H4463" t="s">
        <v>218</v>
      </c>
      <c r="I4463" t="s">
        <v>980</v>
      </c>
      <c r="J4463" t="s">
        <v>981</v>
      </c>
      <c r="K4463" s="4">
        <v>46049</v>
      </c>
      <c r="L4463" s="5">
        <v>0.66180555555555554</v>
      </c>
      <c r="M4463" t="s">
        <v>953</v>
      </c>
      <c r="N4463" s="5">
        <v>3.1597222222222222E-3</v>
      </c>
      <c r="O4463" t="s">
        <v>982</v>
      </c>
      <c r="P4463">
        <v>0.32400000000000001</v>
      </c>
      <c r="Q4463">
        <v>20</v>
      </c>
      <c r="R4463" t="s">
        <v>998</v>
      </c>
      <c r="S4463" t="s">
        <v>987</v>
      </c>
    </row>
    <row r="4464" spans="1:19" x14ac:dyDescent="0.25">
      <c r="A4464" s="54">
        <f>_xlfn.XLOOKUP(B4464,'School Lookup'!D:D,'School Lookup'!F:F,0)</f>
        <v>148526</v>
      </c>
      <c r="B4464" s="54" t="str">
        <f>_xlfn.XLOOKUP(C4464,'School Lookup'!A:A,'School Lookup'!D:D,_xlfn.XLOOKUP(C4464,'School Lookup'!B:B,'School Lookup'!D:D,_xlfn.XLOOKUP(C4464,'School Lookup'!C:C,'School Lookup'!D:D,0)))</f>
        <v>The Village Federation Lines</v>
      </c>
      <c r="C4464" t="s">
        <v>43</v>
      </c>
      <c r="D4464" t="s">
        <v>1679</v>
      </c>
      <c r="E4464" t="s">
        <v>16</v>
      </c>
      <c r="F4464" t="s">
        <v>734</v>
      </c>
      <c r="G4464" t="s">
        <v>134</v>
      </c>
      <c r="H4464" t="s">
        <v>347</v>
      </c>
      <c r="I4464" t="s">
        <v>958</v>
      </c>
      <c r="J4464" t="s">
        <v>981</v>
      </c>
      <c r="K4464" s="4">
        <v>46049</v>
      </c>
      <c r="L4464" s="5">
        <v>0.65125</v>
      </c>
      <c r="M4464" t="s">
        <v>953</v>
      </c>
      <c r="N4464" s="5">
        <v>6.9907407407407409E-3</v>
      </c>
      <c r="O4464" t="s">
        <v>982</v>
      </c>
      <c r="P4464">
        <v>0</v>
      </c>
      <c r="Q4464">
        <v>20</v>
      </c>
      <c r="R4464" t="s">
        <v>983</v>
      </c>
      <c r="S4464" t="s">
        <v>984</v>
      </c>
    </row>
    <row r="4465" spans="1:19" x14ac:dyDescent="0.25">
      <c r="A4465" s="54">
        <f>_xlfn.XLOOKUP(B4465,'School Lookup'!D:D,'School Lookup'!F:F,0)</f>
        <v>148526</v>
      </c>
      <c r="B4465" s="54" t="str">
        <f>_xlfn.XLOOKUP(C4465,'School Lookup'!A:A,'School Lookup'!D:D,_xlfn.XLOOKUP(C4465,'School Lookup'!B:B,'School Lookup'!D:D,_xlfn.XLOOKUP(C4465,'School Lookup'!C:C,'School Lookup'!D:D,0)))</f>
        <v>The Village Federation Lines</v>
      </c>
      <c r="C4465" t="s">
        <v>43</v>
      </c>
      <c r="D4465" t="s">
        <v>2555</v>
      </c>
      <c r="E4465" t="s">
        <v>16</v>
      </c>
      <c r="F4465" t="s">
        <v>734</v>
      </c>
      <c r="G4465" t="s">
        <v>134</v>
      </c>
      <c r="H4465" t="s">
        <v>347</v>
      </c>
      <c r="I4465" t="s">
        <v>958</v>
      </c>
      <c r="J4465" t="s">
        <v>981</v>
      </c>
      <c r="K4465" s="4">
        <v>46049</v>
      </c>
      <c r="L4465" s="5">
        <v>0.6975810185185185</v>
      </c>
      <c r="M4465" t="s">
        <v>953</v>
      </c>
      <c r="N4465" s="5">
        <v>3.6226851851851854E-3</v>
      </c>
      <c r="O4465" t="s">
        <v>982</v>
      </c>
      <c r="P4465">
        <v>0</v>
      </c>
      <c r="Q4465">
        <v>20</v>
      </c>
      <c r="R4465" t="s">
        <v>1074</v>
      </c>
      <c r="S4465" t="s">
        <v>990</v>
      </c>
    </row>
    <row r="4466" spans="1:19" x14ac:dyDescent="0.25">
      <c r="A4466" s="54">
        <f>_xlfn.XLOOKUP(B4466,'School Lookup'!D:D,'School Lookup'!F:F,0)</f>
        <v>293050</v>
      </c>
      <c r="B4466" s="54" t="str">
        <f>_xlfn.XLOOKUP(C4466,'School Lookup'!A:A,'School Lookup'!D:D,_xlfn.XLOOKUP(C4466,'School Lookup'!B:B,'School Lookup'!D:D,_xlfn.XLOOKUP(C4466,'School Lookup'!C:C,'School Lookup'!D:D,0)))</f>
        <v>Speedwell Infant School</v>
      </c>
      <c r="C4466" t="s">
        <v>44</v>
      </c>
      <c r="D4466" t="s">
        <v>2556</v>
      </c>
      <c r="E4466" t="s">
        <v>16</v>
      </c>
      <c r="F4466" t="s">
        <v>734</v>
      </c>
      <c r="G4466" t="s">
        <v>238</v>
      </c>
      <c r="H4466" t="s">
        <v>218</v>
      </c>
      <c r="I4466" t="s">
        <v>980</v>
      </c>
      <c r="J4466" t="s">
        <v>981</v>
      </c>
      <c r="K4466" s="4">
        <v>46049</v>
      </c>
      <c r="L4466" s="5">
        <v>0.37708333333333333</v>
      </c>
      <c r="M4466" t="s">
        <v>953</v>
      </c>
      <c r="N4466" s="5">
        <v>2.4305555555555555E-4</v>
      </c>
      <c r="O4466" t="s">
        <v>982</v>
      </c>
      <c r="P4466">
        <v>2.5000000000000001E-2</v>
      </c>
      <c r="Q4466">
        <v>20</v>
      </c>
      <c r="R4466" t="s">
        <v>993</v>
      </c>
      <c r="S4466" t="s">
        <v>994</v>
      </c>
    </row>
    <row r="4467" spans="1:19" x14ac:dyDescent="0.25">
      <c r="A4467" s="54">
        <f>_xlfn.XLOOKUP(B4467,'School Lookup'!D:D,'School Lookup'!F:F,0)</f>
        <v>293050</v>
      </c>
      <c r="B4467" s="54" t="str">
        <f>_xlfn.XLOOKUP(C4467,'School Lookup'!A:A,'School Lookup'!D:D,_xlfn.XLOOKUP(C4467,'School Lookup'!B:B,'School Lookup'!D:D,_xlfn.XLOOKUP(C4467,'School Lookup'!C:C,'School Lookup'!D:D,0)))</f>
        <v>Speedwell Infant School</v>
      </c>
      <c r="C4467" t="s">
        <v>44</v>
      </c>
      <c r="D4467" t="s">
        <v>1622</v>
      </c>
      <c r="E4467" t="s">
        <v>16</v>
      </c>
      <c r="F4467" t="s">
        <v>734</v>
      </c>
      <c r="G4467" t="s">
        <v>238</v>
      </c>
      <c r="H4467" t="s">
        <v>218</v>
      </c>
      <c r="I4467" t="s">
        <v>980</v>
      </c>
      <c r="J4467" t="s">
        <v>981</v>
      </c>
      <c r="K4467" s="4">
        <v>46049</v>
      </c>
      <c r="L4467" s="5">
        <v>0.39305555555555555</v>
      </c>
      <c r="M4467" t="s">
        <v>953</v>
      </c>
      <c r="N4467" s="5">
        <v>2.5462962962962961E-4</v>
      </c>
      <c r="O4467" t="s">
        <v>982</v>
      </c>
      <c r="P4467">
        <v>2.7E-2</v>
      </c>
      <c r="Q4467">
        <v>20</v>
      </c>
      <c r="R4467" t="s">
        <v>993</v>
      </c>
      <c r="S4467" t="s">
        <v>994</v>
      </c>
    </row>
    <row r="4468" spans="1:19" x14ac:dyDescent="0.25">
      <c r="A4468" s="54">
        <f>_xlfn.XLOOKUP(B4468,'School Lookup'!D:D,'School Lookup'!F:F,0)</f>
        <v>293050</v>
      </c>
      <c r="B4468" s="54" t="str">
        <f>_xlfn.XLOOKUP(C4468,'School Lookup'!A:A,'School Lookup'!D:D,_xlfn.XLOOKUP(C4468,'School Lookup'!B:B,'School Lookup'!D:D,_xlfn.XLOOKUP(C4468,'School Lookup'!C:C,'School Lookup'!D:D,0)))</f>
        <v>Speedwell Infant School</v>
      </c>
      <c r="C4468" t="s">
        <v>44</v>
      </c>
      <c r="D4468" t="s">
        <v>2300</v>
      </c>
      <c r="E4468" t="s">
        <v>16</v>
      </c>
      <c r="F4468" t="s">
        <v>734</v>
      </c>
      <c r="G4468" t="s">
        <v>238</v>
      </c>
      <c r="H4468" t="s">
        <v>218</v>
      </c>
      <c r="I4468" t="s">
        <v>980</v>
      </c>
      <c r="J4468" t="s">
        <v>959</v>
      </c>
      <c r="K4468" s="4">
        <v>46049</v>
      </c>
      <c r="L4468" s="5">
        <v>0.40902777777777777</v>
      </c>
      <c r="M4468" t="s">
        <v>953</v>
      </c>
      <c r="N4468" s="5">
        <v>4.5138888888888887E-4</v>
      </c>
      <c r="O4468" t="s">
        <v>960</v>
      </c>
      <c r="P4468">
        <v>2.1999999999999999E-2</v>
      </c>
      <c r="Q4468">
        <v>20</v>
      </c>
      <c r="R4468" t="s">
        <v>1111</v>
      </c>
      <c r="S4468" t="s">
        <v>966</v>
      </c>
    </row>
    <row r="4469" spans="1:19" x14ac:dyDescent="0.25">
      <c r="A4469" s="54">
        <f>_xlfn.XLOOKUP(B4469,'School Lookup'!D:D,'School Lookup'!F:F,0)</f>
        <v>823392</v>
      </c>
      <c r="B4469" s="54" t="str">
        <f>_xlfn.XLOOKUP(C4469,'School Lookup'!A:A,'School Lookup'!D:D,_xlfn.XLOOKUP(C4469,'School Lookup'!B:B,'School Lookup'!D:D,_xlfn.XLOOKUP(C4469,'School Lookup'!C:C,'School Lookup'!D:D,0)))</f>
        <v>Fitz Herbert C of E VA Primary School</v>
      </c>
      <c r="C4469" t="s">
        <v>22</v>
      </c>
      <c r="D4469" t="s">
        <v>1125</v>
      </c>
      <c r="E4469" t="s">
        <v>16</v>
      </c>
      <c r="F4469" t="s">
        <v>734</v>
      </c>
      <c r="G4469" t="s">
        <v>134</v>
      </c>
      <c r="H4469" t="s">
        <v>347</v>
      </c>
      <c r="I4469" t="s">
        <v>958</v>
      </c>
      <c r="J4469" t="s">
        <v>981</v>
      </c>
      <c r="K4469" s="4">
        <v>46049</v>
      </c>
      <c r="L4469" s="5">
        <v>0.39020833333333332</v>
      </c>
      <c r="M4469" t="s">
        <v>953</v>
      </c>
      <c r="N4469" s="5">
        <v>2.1527777777777778E-3</v>
      </c>
      <c r="O4469" t="s">
        <v>982</v>
      </c>
      <c r="P4469">
        <v>0</v>
      </c>
      <c r="Q4469">
        <v>20</v>
      </c>
      <c r="R4469" t="s">
        <v>998</v>
      </c>
      <c r="S4469" t="s">
        <v>987</v>
      </c>
    </row>
    <row r="4470" spans="1:19" x14ac:dyDescent="0.25">
      <c r="A4470" s="54">
        <f>_xlfn.XLOOKUP(B4470,'School Lookup'!D:D,'School Lookup'!F:F,0)</f>
        <v>823392</v>
      </c>
      <c r="B4470" s="54" t="str">
        <f>_xlfn.XLOOKUP(C4470,'School Lookup'!A:A,'School Lookup'!D:D,_xlfn.XLOOKUP(C4470,'School Lookup'!B:B,'School Lookup'!D:D,_xlfn.XLOOKUP(C4470,'School Lookup'!C:C,'School Lookup'!D:D,0)))</f>
        <v>Fitz Herbert C of E VA Primary School</v>
      </c>
      <c r="C4470" t="s">
        <v>22</v>
      </c>
      <c r="D4470" t="s">
        <v>1929</v>
      </c>
      <c r="E4470" t="s">
        <v>16</v>
      </c>
      <c r="F4470" t="s">
        <v>734</v>
      </c>
      <c r="G4470" t="s">
        <v>134</v>
      </c>
      <c r="H4470" t="s">
        <v>347</v>
      </c>
      <c r="I4470" t="s">
        <v>958</v>
      </c>
      <c r="J4470" t="s">
        <v>981</v>
      </c>
      <c r="K4470" s="4">
        <v>46049</v>
      </c>
      <c r="L4470" s="5">
        <v>0.41703703703703704</v>
      </c>
      <c r="M4470" t="s">
        <v>953</v>
      </c>
      <c r="N4470" s="5">
        <v>1.2152777777777778E-3</v>
      </c>
      <c r="O4470" t="s">
        <v>982</v>
      </c>
      <c r="P4470">
        <v>0</v>
      </c>
      <c r="Q4470">
        <v>20</v>
      </c>
      <c r="R4470" t="s">
        <v>986</v>
      </c>
      <c r="S4470" t="s">
        <v>987</v>
      </c>
    </row>
    <row r="4471" spans="1:19" x14ac:dyDescent="0.25">
      <c r="A4471" s="54">
        <f>_xlfn.XLOOKUP(B4471,'School Lookup'!D:D,'School Lookup'!F:F,0)</f>
        <v>823392</v>
      </c>
      <c r="B4471" s="54" t="str">
        <f>_xlfn.XLOOKUP(C4471,'School Lookup'!A:A,'School Lookup'!D:D,_xlfn.XLOOKUP(C4471,'School Lookup'!B:B,'School Lookup'!D:D,_xlfn.XLOOKUP(C4471,'School Lookup'!C:C,'School Lookup'!D:D,0)))</f>
        <v>Fitz Herbert C of E VA Primary School</v>
      </c>
      <c r="C4471" t="s">
        <v>22</v>
      </c>
      <c r="D4471" t="s">
        <v>1926</v>
      </c>
      <c r="E4471" t="s">
        <v>16</v>
      </c>
      <c r="F4471" t="s">
        <v>734</v>
      </c>
      <c r="G4471" t="s">
        <v>134</v>
      </c>
      <c r="H4471" t="s">
        <v>347</v>
      </c>
      <c r="I4471" t="s">
        <v>958</v>
      </c>
      <c r="J4471" t="s">
        <v>981</v>
      </c>
      <c r="K4471" s="4">
        <v>46049</v>
      </c>
      <c r="L4471" s="5">
        <v>0.49914351851851851</v>
      </c>
      <c r="M4471" t="s">
        <v>953</v>
      </c>
      <c r="N4471" s="5">
        <v>3.7037037037037035E-4</v>
      </c>
      <c r="O4471" t="s">
        <v>982</v>
      </c>
      <c r="P4471">
        <v>0</v>
      </c>
      <c r="Q4471">
        <v>20</v>
      </c>
      <c r="R4471" t="s">
        <v>998</v>
      </c>
      <c r="S4471" t="s">
        <v>987</v>
      </c>
    </row>
    <row r="4472" spans="1:19" x14ac:dyDescent="0.25">
      <c r="A4472" s="54">
        <f>_xlfn.XLOOKUP(B4472,'School Lookup'!D:D,'School Lookup'!F:F,0)</f>
        <v>823392</v>
      </c>
      <c r="B4472" s="54" t="str">
        <f>_xlfn.XLOOKUP(C4472,'School Lookup'!A:A,'School Lookup'!D:D,_xlfn.XLOOKUP(C4472,'School Lookup'!B:B,'School Lookup'!D:D,_xlfn.XLOOKUP(C4472,'School Lookup'!C:C,'School Lookup'!D:D,0)))</f>
        <v>Fitz Herbert C of E VA Primary School</v>
      </c>
      <c r="C4472" t="s">
        <v>22</v>
      </c>
      <c r="D4472" t="s">
        <v>1926</v>
      </c>
      <c r="E4472" t="s">
        <v>16</v>
      </c>
      <c r="F4472" t="s">
        <v>734</v>
      </c>
      <c r="G4472" t="s">
        <v>134</v>
      </c>
      <c r="H4472" t="s">
        <v>347</v>
      </c>
      <c r="I4472" t="s">
        <v>958</v>
      </c>
      <c r="J4472" t="s">
        <v>981</v>
      </c>
      <c r="K4472" s="4">
        <v>46049</v>
      </c>
      <c r="L4472" s="5">
        <v>0.55815972222222221</v>
      </c>
      <c r="M4472" t="s">
        <v>953</v>
      </c>
      <c r="N4472" s="5">
        <v>2.3148148148148147E-5</v>
      </c>
      <c r="O4472" t="s">
        <v>982</v>
      </c>
      <c r="P4472">
        <v>0</v>
      </c>
      <c r="Q4472">
        <v>20</v>
      </c>
      <c r="R4472" t="s">
        <v>998</v>
      </c>
      <c r="S4472" t="s">
        <v>987</v>
      </c>
    </row>
    <row r="4473" spans="1:19" x14ac:dyDescent="0.25">
      <c r="A4473" s="54">
        <f>_xlfn.XLOOKUP(B4473,'School Lookup'!D:D,'School Lookup'!F:F,0)</f>
        <v>823392</v>
      </c>
      <c r="B4473" s="54" t="str">
        <f>_xlfn.XLOOKUP(C4473,'School Lookup'!A:A,'School Lookup'!D:D,_xlfn.XLOOKUP(C4473,'School Lookup'!B:B,'School Lookup'!D:D,_xlfn.XLOOKUP(C4473,'School Lookup'!C:C,'School Lookup'!D:D,0)))</f>
        <v>Fitz Herbert C of E VA Primary School</v>
      </c>
      <c r="C4473" t="s">
        <v>22</v>
      </c>
      <c r="D4473">
        <v>619</v>
      </c>
      <c r="E4473" t="s">
        <v>16</v>
      </c>
      <c r="F4473" t="s">
        <v>734</v>
      </c>
      <c r="G4473" t="s">
        <v>134</v>
      </c>
      <c r="H4473" t="s">
        <v>347</v>
      </c>
      <c r="I4473" t="s">
        <v>958</v>
      </c>
      <c r="J4473" t="s">
        <v>959</v>
      </c>
      <c r="K4473" s="4">
        <v>46049</v>
      </c>
      <c r="L4473" s="5">
        <v>0.37156250000000002</v>
      </c>
      <c r="M4473" t="s">
        <v>953</v>
      </c>
      <c r="N4473" s="5">
        <v>6.018518518518519E-4</v>
      </c>
      <c r="O4473" t="s">
        <v>960</v>
      </c>
      <c r="P4473">
        <v>0</v>
      </c>
      <c r="Q4473">
        <v>20</v>
      </c>
      <c r="R4473" t="s">
        <v>975</v>
      </c>
      <c r="S4473" t="s">
        <v>976</v>
      </c>
    </row>
    <row r="4474" spans="1:19" x14ac:dyDescent="0.25">
      <c r="A4474" s="54">
        <f>_xlfn.XLOOKUP(B4474,'School Lookup'!D:D,'School Lookup'!F:F,0)</f>
        <v>823392</v>
      </c>
      <c r="B4474" s="54" t="str">
        <f>_xlfn.XLOOKUP(C4474,'School Lookup'!A:A,'School Lookup'!D:D,_xlfn.XLOOKUP(C4474,'School Lookup'!B:B,'School Lookup'!D:D,_xlfn.XLOOKUP(C4474,'School Lookup'!C:C,'School Lookup'!D:D,0)))</f>
        <v>Fitz Herbert C of E VA Primary School</v>
      </c>
      <c r="C4474" t="s">
        <v>22</v>
      </c>
      <c r="D4474">
        <v>148</v>
      </c>
      <c r="E4474" t="s">
        <v>16</v>
      </c>
      <c r="F4474" t="s">
        <v>734</v>
      </c>
      <c r="G4474" t="s">
        <v>134</v>
      </c>
      <c r="H4474" t="s">
        <v>347</v>
      </c>
      <c r="I4474" t="s">
        <v>958</v>
      </c>
      <c r="J4474" t="s">
        <v>959</v>
      </c>
      <c r="K4474" s="4">
        <v>46049</v>
      </c>
      <c r="L4474" s="5">
        <v>0.40003472222222225</v>
      </c>
      <c r="M4474" t="s">
        <v>953</v>
      </c>
      <c r="N4474" s="5">
        <v>1.1990740740740741E-2</v>
      </c>
      <c r="O4474" t="s">
        <v>960</v>
      </c>
      <c r="P4474">
        <v>0</v>
      </c>
      <c r="Q4474">
        <v>20</v>
      </c>
      <c r="R4474" t="s">
        <v>955</v>
      </c>
    </row>
    <row r="4475" spans="1:19" x14ac:dyDescent="0.25">
      <c r="A4475" s="54">
        <f>_xlfn.XLOOKUP(B4475,'School Lookup'!D:D,'School Lookup'!F:F,0)</f>
        <v>823392</v>
      </c>
      <c r="B4475" s="54" t="str">
        <f>_xlfn.XLOOKUP(C4475,'School Lookup'!A:A,'School Lookup'!D:D,_xlfn.XLOOKUP(C4475,'School Lookup'!B:B,'School Lookup'!D:D,_xlfn.XLOOKUP(C4475,'School Lookup'!C:C,'School Lookup'!D:D,0)))</f>
        <v>Fitz Herbert C of E VA Primary School</v>
      </c>
      <c r="C4475" t="s">
        <v>22</v>
      </c>
      <c r="D4475">
        <v>619</v>
      </c>
      <c r="E4475" t="s">
        <v>16</v>
      </c>
      <c r="F4475" t="s">
        <v>734</v>
      </c>
      <c r="G4475" t="s">
        <v>134</v>
      </c>
      <c r="H4475" t="s">
        <v>347</v>
      </c>
      <c r="I4475" t="s">
        <v>958</v>
      </c>
      <c r="J4475" t="s">
        <v>959</v>
      </c>
      <c r="K4475" s="4">
        <v>46049</v>
      </c>
      <c r="L4475" s="5">
        <v>0.47950231481481481</v>
      </c>
      <c r="M4475" t="s">
        <v>953</v>
      </c>
      <c r="N4475" s="5">
        <v>8.2175925925925927E-4</v>
      </c>
      <c r="O4475" t="s">
        <v>960</v>
      </c>
      <c r="P4475">
        <v>0</v>
      </c>
      <c r="Q4475">
        <v>20</v>
      </c>
      <c r="R4475" t="s">
        <v>975</v>
      </c>
      <c r="S4475" t="s">
        <v>976</v>
      </c>
    </row>
    <row r="4476" spans="1:19" x14ac:dyDescent="0.25">
      <c r="A4476" s="54">
        <f>_xlfn.XLOOKUP(B4476,'School Lookup'!D:D,'School Lookup'!F:F,0)</f>
        <v>823392</v>
      </c>
      <c r="B4476" s="54" t="str">
        <f>_xlfn.XLOOKUP(C4476,'School Lookup'!A:A,'School Lookup'!D:D,_xlfn.XLOOKUP(C4476,'School Lookup'!B:B,'School Lookup'!D:D,_xlfn.XLOOKUP(C4476,'School Lookup'!C:C,'School Lookup'!D:D,0)))</f>
        <v>Fitz Herbert C of E VA Primary School</v>
      </c>
      <c r="C4476" t="s">
        <v>22</v>
      </c>
      <c r="D4476" t="s">
        <v>1854</v>
      </c>
      <c r="E4476" t="s">
        <v>16</v>
      </c>
      <c r="F4476" t="s">
        <v>734</v>
      </c>
      <c r="G4476" t="s">
        <v>134</v>
      </c>
      <c r="H4476" t="s">
        <v>347</v>
      </c>
      <c r="I4476" t="s">
        <v>958</v>
      </c>
      <c r="J4476" t="s">
        <v>959</v>
      </c>
      <c r="K4476" s="4">
        <v>46049</v>
      </c>
      <c r="L4476" s="5">
        <v>0.63422453703703707</v>
      </c>
      <c r="M4476" t="s">
        <v>953</v>
      </c>
      <c r="N4476" s="5">
        <v>2.1875000000000002E-3</v>
      </c>
      <c r="O4476" t="s">
        <v>960</v>
      </c>
      <c r="P4476">
        <v>0</v>
      </c>
      <c r="Q4476">
        <v>20</v>
      </c>
      <c r="R4476" t="s">
        <v>1223</v>
      </c>
      <c r="S4476" t="s">
        <v>966</v>
      </c>
    </row>
    <row r="4477" spans="1:19" x14ac:dyDescent="0.25">
      <c r="A4477" s="54">
        <f>_xlfn.XLOOKUP(B4477,'School Lookup'!D:D,'School Lookup'!F:F,0)</f>
        <v>823392</v>
      </c>
      <c r="B4477" s="54" t="str">
        <f>_xlfn.XLOOKUP(C4477,'School Lookup'!A:A,'School Lookup'!D:D,_xlfn.XLOOKUP(C4477,'School Lookup'!B:B,'School Lookup'!D:D,_xlfn.XLOOKUP(C4477,'School Lookup'!C:C,'School Lookup'!D:D,0)))</f>
        <v>Fitz Herbert C of E VA Primary School</v>
      </c>
      <c r="C4477" t="s">
        <v>22</v>
      </c>
      <c r="D4477" t="s">
        <v>2557</v>
      </c>
      <c r="E4477" t="s">
        <v>16</v>
      </c>
      <c r="F4477" t="s">
        <v>734</v>
      </c>
      <c r="G4477" t="s">
        <v>134</v>
      </c>
      <c r="H4477" t="s">
        <v>347</v>
      </c>
      <c r="I4477" t="s">
        <v>958</v>
      </c>
      <c r="J4477" t="s">
        <v>981</v>
      </c>
      <c r="K4477" s="4">
        <v>46049</v>
      </c>
      <c r="L4477" s="5">
        <v>0.35648148148148145</v>
      </c>
      <c r="M4477" t="s">
        <v>953</v>
      </c>
      <c r="N4477" s="5">
        <v>2.0833333333333335E-4</v>
      </c>
      <c r="O4477" t="s">
        <v>982</v>
      </c>
      <c r="P4477">
        <v>0</v>
      </c>
      <c r="Q4477">
        <v>20</v>
      </c>
      <c r="R4477" t="s">
        <v>998</v>
      </c>
      <c r="S4477" t="s">
        <v>987</v>
      </c>
    </row>
    <row r="4478" spans="1:19" x14ac:dyDescent="0.25">
      <c r="A4478" s="54">
        <f>_xlfn.XLOOKUP(B4478,'School Lookup'!D:D,'School Lookup'!F:F,0)</f>
        <v>544254</v>
      </c>
      <c r="B4478" s="54" t="str">
        <f>_xlfn.XLOOKUP(C4478,'School Lookup'!A:A,'School Lookup'!D:D,_xlfn.XLOOKUP(C4478,'School Lookup'!B:B,'School Lookup'!D:D,_xlfn.XLOOKUP(C4478,'School Lookup'!C:C,'School Lookup'!D:D,0)))</f>
        <v>Little Eaton Primary School Derby DE21 5AB</v>
      </c>
      <c r="C4478" t="s">
        <v>42</v>
      </c>
      <c r="D4478" t="s">
        <v>2558</v>
      </c>
      <c r="E4478" t="s">
        <v>16</v>
      </c>
      <c r="F4478" t="s">
        <v>734</v>
      </c>
      <c r="G4478" t="s">
        <v>232</v>
      </c>
      <c r="H4478" t="s">
        <v>228</v>
      </c>
      <c r="I4478" t="s">
        <v>980</v>
      </c>
      <c r="J4478" t="s">
        <v>981</v>
      </c>
      <c r="K4478" s="4">
        <v>46049</v>
      </c>
      <c r="L4478" s="5">
        <v>0.45069444444444445</v>
      </c>
      <c r="M4478" t="s">
        <v>953</v>
      </c>
      <c r="N4478" s="5">
        <v>9.6064814814814819E-4</v>
      </c>
      <c r="O4478" t="s">
        <v>982</v>
      </c>
      <c r="P4478">
        <v>9.9000000000000005E-2</v>
      </c>
      <c r="Q4478">
        <v>20</v>
      </c>
      <c r="R4478" t="s">
        <v>983</v>
      </c>
      <c r="S4478" t="s">
        <v>984</v>
      </c>
    </row>
    <row r="4479" spans="1:19" x14ac:dyDescent="0.25">
      <c r="A4479" s="54">
        <f>_xlfn.XLOOKUP(B4479,'School Lookup'!D:D,'School Lookup'!F:F,0)</f>
        <v>544254</v>
      </c>
      <c r="B4479" s="54" t="str">
        <f>_xlfn.XLOOKUP(C4479,'School Lookup'!A:A,'School Lookup'!D:D,_xlfn.XLOOKUP(C4479,'School Lookup'!B:B,'School Lookup'!D:D,_xlfn.XLOOKUP(C4479,'School Lookup'!C:C,'School Lookup'!D:D,0)))</f>
        <v>Little Eaton Primary School Derby DE21 5AB</v>
      </c>
      <c r="C4479" t="s">
        <v>42</v>
      </c>
      <c r="D4479" t="s">
        <v>1218</v>
      </c>
      <c r="E4479" t="s">
        <v>16</v>
      </c>
      <c r="F4479" t="s">
        <v>734</v>
      </c>
      <c r="G4479" t="s">
        <v>232</v>
      </c>
      <c r="H4479" t="s">
        <v>228</v>
      </c>
      <c r="I4479" t="s">
        <v>980</v>
      </c>
      <c r="J4479" t="s">
        <v>981</v>
      </c>
      <c r="K4479" s="4">
        <v>46049</v>
      </c>
      <c r="L4479" s="5">
        <v>0.63263888888888886</v>
      </c>
      <c r="M4479" t="s">
        <v>953</v>
      </c>
      <c r="N4479" s="5">
        <v>1.1574074074074075E-4</v>
      </c>
      <c r="O4479" t="s">
        <v>982</v>
      </c>
      <c r="P4479">
        <v>0.02</v>
      </c>
      <c r="Q4479">
        <v>20</v>
      </c>
      <c r="R4479" t="s">
        <v>998</v>
      </c>
      <c r="S4479" t="s">
        <v>987</v>
      </c>
    </row>
    <row r="4480" spans="1:19" x14ac:dyDescent="0.25">
      <c r="A4480" s="54">
        <f>_xlfn.XLOOKUP(B4480,'School Lookup'!D:D,'School Lookup'!F:F,0)</f>
        <v>544254</v>
      </c>
      <c r="B4480" s="54" t="str">
        <f>_xlfn.XLOOKUP(C4480,'School Lookup'!A:A,'School Lookup'!D:D,_xlfn.XLOOKUP(C4480,'School Lookup'!B:B,'School Lookup'!D:D,_xlfn.XLOOKUP(C4480,'School Lookup'!C:C,'School Lookup'!D:D,0)))</f>
        <v>Little Eaton Primary School Derby DE21 5AB</v>
      </c>
      <c r="C4480" t="s">
        <v>42</v>
      </c>
      <c r="D4480" t="s">
        <v>1218</v>
      </c>
      <c r="E4480" t="s">
        <v>16</v>
      </c>
      <c r="F4480" t="s">
        <v>734</v>
      </c>
      <c r="G4480" t="s">
        <v>232</v>
      </c>
      <c r="H4480" t="s">
        <v>228</v>
      </c>
      <c r="I4480" t="s">
        <v>980</v>
      </c>
      <c r="J4480" t="s">
        <v>981</v>
      </c>
      <c r="K4480" s="4">
        <v>46049</v>
      </c>
      <c r="L4480" s="5">
        <v>0.6333333333333333</v>
      </c>
      <c r="M4480" t="s">
        <v>953</v>
      </c>
      <c r="N4480" s="5">
        <v>4.6296296296296294E-5</v>
      </c>
      <c r="O4480" t="s">
        <v>982</v>
      </c>
      <c r="P4480">
        <v>0.02</v>
      </c>
      <c r="Q4480">
        <v>20</v>
      </c>
      <c r="R4480" t="s">
        <v>998</v>
      </c>
      <c r="S4480" t="s">
        <v>987</v>
      </c>
    </row>
    <row r="4481" spans="1:19" x14ac:dyDescent="0.25">
      <c r="A4481" s="54">
        <f>_xlfn.XLOOKUP(B4481,'School Lookup'!D:D,'School Lookup'!F:F,0)</f>
        <v>682471</v>
      </c>
      <c r="B4481" s="54" t="str">
        <f>_xlfn.XLOOKUP(C4481,'School Lookup'!A:A,'School Lookup'!D:D,_xlfn.XLOOKUP(C4481,'School Lookup'!B:B,'School Lookup'!D:D,_xlfn.XLOOKUP(C4481,'School Lookup'!C:C,'School Lookup'!D:D,0)))</f>
        <v>Ridgeway Primary School</v>
      </c>
      <c r="C4481" t="s">
        <v>333</v>
      </c>
      <c r="D4481" t="s">
        <v>2559</v>
      </c>
      <c r="E4481" t="s">
        <v>16</v>
      </c>
      <c r="F4481" t="s">
        <v>734</v>
      </c>
      <c r="G4481" t="s">
        <v>328</v>
      </c>
      <c r="H4481" t="s">
        <v>885</v>
      </c>
      <c r="I4481" t="s">
        <v>958</v>
      </c>
      <c r="J4481" t="s">
        <v>981</v>
      </c>
      <c r="K4481" s="4">
        <v>46049</v>
      </c>
      <c r="L4481" s="5">
        <v>0.38362268518518516</v>
      </c>
      <c r="M4481" t="s">
        <v>953</v>
      </c>
      <c r="N4481" s="5">
        <v>3.9351851851851852E-4</v>
      </c>
      <c r="O4481" t="s">
        <v>982</v>
      </c>
      <c r="P4481">
        <v>0</v>
      </c>
      <c r="Q4481">
        <v>20</v>
      </c>
      <c r="R4481" t="s">
        <v>986</v>
      </c>
      <c r="S4481" t="s">
        <v>987</v>
      </c>
    </row>
    <row r="4482" spans="1:19" x14ac:dyDescent="0.25">
      <c r="A4482" s="54">
        <f>_xlfn.XLOOKUP(B4482,'School Lookup'!D:D,'School Lookup'!F:F,0)</f>
        <v>682471</v>
      </c>
      <c r="B4482" s="54" t="str">
        <f>_xlfn.XLOOKUP(C4482,'School Lookup'!A:A,'School Lookup'!D:D,_xlfn.XLOOKUP(C4482,'School Lookup'!B:B,'School Lookup'!D:D,_xlfn.XLOOKUP(C4482,'School Lookup'!C:C,'School Lookup'!D:D,0)))</f>
        <v>Ridgeway Primary School</v>
      </c>
      <c r="C4482" t="s">
        <v>333</v>
      </c>
      <c r="D4482" t="s">
        <v>1062</v>
      </c>
      <c r="E4482" t="s">
        <v>16</v>
      </c>
      <c r="F4482" t="s">
        <v>734</v>
      </c>
      <c r="G4482" t="s">
        <v>328</v>
      </c>
      <c r="H4482" t="s">
        <v>885</v>
      </c>
      <c r="I4482" t="s">
        <v>958</v>
      </c>
      <c r="J4482" t="s">
        <v>981</v>
      </c>
      <c r="K4482" s="4">
        <v>46049</v>
      </c>
      <c r="L4482" s="5">
        <v>0.39758101851851851</v>
      </c>
      <c r="M4482" t="s">
        <v>953</v>
      </c>
      <c r="N4482" s="5">
        <v>1.4814814814814814E-3</v>
      </c>
      <c r="O4482" t="s">
        <v>982</v>
      </c>
      <c r="P4482">
        <v>0</v>
      </c>
      <c r="Q4482">
        <v>20</v>
      </c>
      <c r="R4482" t="s">
        <v>998</v>
      </c>
      <c r="S4482" t="s">
        <v>987</v>
      </c>
    </row>
    <row r="4483" spans="1:19" x14ac:dyDescent="0.25">
      <c r="A4483" s="54">
        <f>_xlfn.XLOOKUP(B4483,'School Lookup'!D:D,'School Lookup'!F:F,0)</f>
        <v>682471</v>
      </c>
      <c r="B4483" s="54" t="str">
        <f>_xlfn.XLOOKUP(C4483,'School Lookup'!A:A,'School Lookup'!D:D,_xlfn.XLOOKUP(C4483,'School Lookup'!B:B,'School Lookup'!D:D,_xlfn.XLOOKUP(C4483,'School Lookup'!C:C,'School Lookup'!D:D,0)))</f>
        <v>Ridgeway Primary School</v>
      </c>
      <c r="C4483" t="s">
        <v>333</v>
      </c>
      <c r="D4483" t="s">
        <v>1306</v>
      </c>
      <c r="E4483" t="s">
        <v>16</v>
      </c>
      <c r="F4483" t="s">
        <v>734</v>
      </c>
      <c r="G4483" t="s">
        <v>328</v>
      </c>
      <c r="H4483" t="s">
        <v>885</v>
      </c>
      <c r="I4483" t="s">
        <v>958</v>
      </c>
      <c r="J4483" t="s">
        <v>981</v>
      </c>
      <c r="K4483" s="4">
        <v>46049</v>
      </c>
      <c r="L4483" s="5">
        <v>0.45123842592592595</v>
      </c>
      <c r="M4483" t="s">
        <v>953</v>
      </c>
      <c r="N4483" s="5">
        <v>2.3148148148148147E-5</v>
      </c>
      <c r="O4483" t="s">
        <v>982</v>
      </c>
      <c r="P4483">
        <v>0</v>
      </c>
      <c r="Q4483">
        <v>20</v>
      </c>
      <c r="R4483" t="s">
        <v>998</v>
      </c>
      <c r="S4483" t="s">
        <v>987</v>
      </c>
    </row>
    <row r="4484" spans="1:19" x14ac:dyDescent="0.25">
      <c r="A4484" s="54">
        <f>_xlfn.XLOOKUP(B4484,'School Lookup'!D:D,'School Lookup'!F:F,0)</f>
        <v>682471</v>
      </c>
      <c r="B4484" s="54" t="str">
        <f>_xlfn.XLOOKUP(C4484,'School Lookup'!A:A,'School Lookup'!D:D,_xlfn.XLOOKUP(C4484,'School Lookup'!B:B,'School Lookup'!D:D,_xlfn.XLOOKUP(C4484,'School Lookup'!C:C,'School Lookup'!D:D,0)))</f>
        <v>Ridgeway Primary School</v>
      </c>
      <c r="C4484" t="s">
        <v>333</v>
      </c>
      <c r="D4484" t="s">
        <v>1306</v>
      </c>
      <c r="E4484" t="s">
        <v>16</v>
      </c>
      <c r="F4484" t="s">
        <v>734</v>
      </c>
      <c r="G4484" t="s">
        <v>328</v>
      </c>
      <c r="H4484" t="s">
        <v>885</v>
      </c>
      <c r="I4484" t="s">
        <v>958</v>
      </c>
      <c r="J4484" t="s">
        <v>981</v>
      </c>
      <c r="K4484" s="4">
        <v>46049</v>
      </c>
      <c r="L4484" s="5">
        <v>0.45726851851851852</v>
      </c>
      <c r="M4484" t="s">
        <v>953</v>
      </c>
      <c r="N4484" s="5">
        <v>2.3148148148148147E-5</v>
      </c>
      <c r="O4484" t="s">
        <v>982</v>
      </c>
      <c r="P4484">
        <v>0</v>
      </c>
      <c r="Q4484">
        <v>20</v>
      </c>
      <c r="R4484" t="s">
        <v>998</v>
      </c>
      <c r="S4484" t="s">
        <v>987</v>
      </c>
    </row>
    <row r="4485" spans="1:19" x14ac:dyDescent="0.25">
      <c r="A4485" s="54">
        <f>_xlfn.XLOOKUP(B4485,'School Lookup'!D:D,'School Lookup'!F:F,0)</f>
        <v>682471</v>
      </c>
      <c r="B4485" s="54" t="str">
        <f>_xlfn.XLOOKUP(C4485,'School Lookup'!A:A,'School Lookup'!D:D,_xlfn.XLOOKUP(C4485,'School Lookup'!B:B,'School Lookup'!D:D,_xlfn.XLOOKUP(C4485,'School Lookup'!C:C,'School Lookup'!D:D,0)))</f>
        <v>Ridgeway Primary School</v>
      </c>
      <c r="C4485" t="s">
        <v>333</v>
      </c>
      <c r="D4485" t="s">
        <v>1588</v>
      </c>
      <c r="E4485" t="s">
        <v>16</v>
      </c>
      <c r="F4485" t="s">
        <v>734</v>
      </c>
      <c r="G4485" t="s">
        <v>328</v>
      </c>
      <c r="H4485" t="s">
        <v>885</v>
      </c>
      <c r="I4485" t="s">
        <v>958</v>
      </c>
      <c r="J4485" t="s">
        <v>981</v>
      </c>
      <c r="K4485" s="4">
        <v>46049</v>
      </c>
      <c r="L4485" s="5">
        <v>0.53508101851851853</v>
      </c>
      <c r="M4485" t="s">
        <v>953</v>
      </c>
      <c r="N4485" s="5">
        <v>1.0879629629629629E-3</v>
      </c>
      <c r="O4485" t="s">
        <v>982</v>
      </c>
      <c r="P4485">
        <v>0</v>
      </c>
      <c r="Q4485">
        <v>20</v>
      </c>
      <c r="R4485" t="s">
        <v>998</v>
      </c>
      <c r="S4485" t="s">
        <v>987</v>
      </c>
    </row>
    <row r="4486" spans="1:19" x14ac:dyDescent="0.25">
      <c r="A4486" s="54">
        <f>_xlfn.XLOOKUP(B4486,'School Lookup'!D:D,'School Lookup'!F:F,0)</f>
        <v>856243</v>
      </c>
      <c r="B4486" s="54" t="str">
        <f>_xlfn.XLOOKUP(C4486,'School Lookup'!A:A,'School Lookup'!D:D,_xlfn.XLOOKUP(C4486,'School Lookup'!B:B,'School Lookup'!D:D,_xlfn.XLOOKUP(C4486,'School Lookup'!C:C,'School Lookup'!D:D,0)))</f>
        <v>Elton Primary School</v>
      </c>
      <c r="C4486" t="s">
        <v>336</v>
      </c>
      <c r="D4486" t="s">
        <v>2560</v>
      </c>
      <c r="E4486" t="s">
        <v>16</v>
      </c>
      <c r="F4486" t="s">
        <v>734</v>
      </c>
      <c r="G4486" t="s">
        <v>332</v>
      </c>
      <c r="H4486" t="s">
        <v>877</v>
      </c>
      <c r="I4486" t="s">
        <v>958</v>
      </c>
      <c r="J4486" t="s">
        <v>981</v>
      </c>
      <c r="K4486" s="4">
        <v>46049</v>
      </c>
      <c r="L4486" s="5">
        <v>0.53034722222222219</v>
      </c>
      <c r="M4486" t="s">
        <v>953</v>
      </c>
      <c r="N4486" s="5">
        <v>6.9675925925925929E-3</v>
      </c>
      <c r="O4486" t="s">
        <v>982</v>
      </c>
      <c r="P4486">
        <v>0</v>
      </c>
      <c r="Q4486">
        <v>20</v>
      </c>
      <c r="R4486" t="s">
        <v>983</v>
      </c>
      <c r="S4486" t="s">
        <v>984</v>
      </c>
    </row>
    <row r="4487" spans="1:19" x14ac:dyDescent="0.25">
      <c r="A4487" s="54">
        <f>_xlfn.XLOOKUP(B4487,'School Lookup'!D:D,'School Lookup'!F:F,0)</f>
        <v>856243</v>
      </c>
      <c r="B4487" s="54" t="str">
        <f>_xlfn.XLOOKUP(C4487,'School Lookup'!A:A,'School Lookup'!D:D,_xlfn.XLOOKUP(C4487,'School Lookup'!B:B,'School Lookup'!D:D,_xlfn.XLOOKUP(C4487,'School Lookup'!C:C,'School Lookup'!D:D,0)))</f>
        <v>Elton Primary School</v>
      </c>
      <c r="C4487" t="s">
        <v>336</v>
      </c>
      <c r="D4487" t="s">
        <v>1640</v>
      </c>
      <c r="E4487" t="s">
        <v>16</v>
      </c>
      <c r="F4487" t="s">
        <v>734</v>
      </c>
      <c r="G4487" t="s">
        <v>332</v>
      </c>
      <c r="H4487" t="s">
        <v>877</v>
      </c>
      <c r="I4487" t="s">
        <v>958</v>
      </c>
      <c r="J4487" t="s">
        <v>981</v>
      </c>
      <c r="K4487" s="4">
        <v>46049</v>
      </c>
      <c r="L4487" s="5">
        <v>0.65076388888888892</v>
      </c>
      <c r="M4487" t="s">
        <v>953</v>
      </c>
      <c r="N4487" s="5">
        <v>5.2083333333333333E-4</v>
      </c>
      <c r="O4487" t="s">
        <v>982</v>
      </c>
      <c r="P4487">
        <v>0</v>
      </c>
      <c r="Q4487">
        <v>20</v>
      </c>
      <c r="R4487" t="s">
        <v>993</v>
      </c>
      <c r="S4487" t="s">
        <v>994</v>
      </c>
    </row>
    <row r="4488" spans="1:19" x14ac:dyDescent="0.25">
      <c r="A4488" s="54">
        <f>_xlfn.XLOOKUP(B4488,'School Lookup'!D:D,'School Lookup'!F:F,0)</f>
        <v>856243</v>
      </c>
      <c r="B4488" s="54" t="str">
        <f>_xlfn.XLOOKUP(C4488,'School Lookup'!A:A,'School Lookup'!D:D,_xlfn.XLOOKUP(C4488,'School Lookup'!B:B,'School Lookup'!D:D,_xlfn.XLOOKUP(C4488,'School Lookup'!C:C,'School Lookup'!D:D,0)))</f>
        <v>Elton Primary School</v>
      </c>
      <c r="C4488" t="s">
        <v>336</v>
      </c>
      <c r="D4488" t="s">
        <v>2561</v>
      </c>
      <c r="E4488" t="s">
        <v>16</v>
      </c>
      <c r="F4488" t="s">
        <v>734</v>
      </c>
      <c r="G4488" t="s">
        <v>332</v>
      </c>
      <c r="H4488" t="s">
        <v>877</v>
      </c>
      <c r="I4488" t="s">
        <v>958</v>
      </c>
      <c r="J4488" t="s">
        <v>967</v>
      </c>
      <c r="K4488" s="4">
        <v>46049</v>
      </c>
      <c r="L4488" s="5">
        <v>0.65673611111111108</v>
      </c>
      <c r="M4488" t="s">
        <v>953</v>
      </c>
      <c r="N4488" s="5">
        <v>6.134259259259259E-4</v>
      </c>
      <c r="O4488" t="s">
        <v>968</v>
      </c>
      <c r="P4488">
        <v>0</v>
      </c>
      <c r="Q4488">
        <v>20</v>
      </c>
      <c r="R4488" t="s">
        <v>1920</v>
      </c>
      <c r="S4488" t="s">
        <v>966</v>
      </c>
    </row>
    <row r="4489" spans="1:19" x14ac:dyDescent="0.25">
      <c r="A4489" s="54">
        <f>_xlfn.XLOOKUP(B4489,'School Lookup'!D:D,'School Lookup'!F:F,0)</f>
        <v>856243</v>
      </c>
      <c r="B4489" s="54" t="str">
        <f>_xlfn.XLOOKUP(C4489,'School Lookup'!A:A,'School Lookup'!D:D,_xlfn.XLOOKUP(C4489,'School Lookup'!B:B,'School Lookup'!D:D,_xlfn.XLOOKUP(C4489,'School Lookup'!C:C,'School Lookup'!D:D,0)))</f>
        <v>Elton Primary School</v>
      </c>
      <c r="C4489" t="s">
        <v>336</v>
      </c>
      <c r="D4489" t="s">
        <v>2561</v>
      </c>
      <c r="E4489" t="s">
        <v>16</v>
      </c>
      <c r="F4489" t="s">
        <v>734</v>
      </c>
      <c r="G4489" t="s">
        <v>332</v>
      </c>
      <c r="H4489" t="s">
        <v>877</v>
      </c>
      <c r="I4489" t="s">
        <v>958</v>
      </c>
      <c r="J4489" t="s">
        <v>967</v>
      </c>
      <c r="K4489" s="4">
        <v>46049</v>
      </c>
      <c r="L4489" s="5">
        <v>0.65751157407407412</v>
      </c>
      <c r="M4489" t="s">
        <v>953</v>
      </c>
      <c r="N4489" s="5">
        <v>5.9259259259259256E-3</v>
      </c>
      <c r="O4489" t="s">
        <v>968</v>
      </c>
      <c r="P4489">
        <v>0</v>
      </c>
      <c r="Q4489">
        <v>20</v>
      </c>
      <c r="R4489" t="s">
        <v>1920</v>
      </c>
      <c r="S4489" t="s">
        <v>966</v>
      </c>
    </row>
    <row r="4490" spans="1:19" x14ac:dyDescent="0.25">
      <c r="A4490" s="54">
        <f>_xlfn.XLOOKUP(B4490,'School Lookup'!D:D,'School Lookup'!F:F,0)</f>
        <v>170692</v>
      </c>
      <c r="B4490" s="54" t="str">
        <f>_xlfn.XLOOKUP(C4490,'School Lookup'!A:A,'School Lookup'!D:D,_xlfn.XLOOKUP(C4490,'School Lookup'!B:B,'School Lookup'!D:D,_xlfn.XLOOKUP(C4490,'School Lookup'!C:C,'School Lookup'!D:D,0)))</f>
        <v>Anthony Bec Cmnty Primary</v>
      </c>
      <c r="C4490" t="s">
        <v>29</v>
      </c>
      <c r="D4490" t="s">
        <v>2562</v>
      </c>
      <c r="E4490" t="s">
        <v>16</v>
      </c>
      <c r="F4490" t="s">
        <v>734</v>
      </c>
      <c r="G4490" t="s">
        <v>229</v>
      </c>
      <c r="H4490" t="s">
        <v>318</v>
      </c>
      <c r="I4490" t="s">
        <v>980</v>
      </c>
      <c r="J4490" t="s">
        <v>981</v>
      </c>
      <c r="K4490" s="4">
        <v>46049</v>
      </c>
      <c r="L4490" s="5">
        <v>0.40129629629629632</v>
      </c>
      <c r="M4490" t="s">
        <v>953</v>
      </c>
      <c r="N4490" s="5">
        <v>2.3148148148148149E-4</v>
      </c>
      <c r="O4490" t="s">
        <v>982</v>
      </c>
      <c r="P4490">
        <v>5.2999999999999999E-2</v>
      </c>
      <c r="Q4490">
        <v>20</v>
      </c>
      <c r="R4490" t="s">
        <v>1074</v>
      </c>
      <c r="S4490" t="s">
        <v>990</v>
      </c>
    </row>
    <row r="4491" spans="1:19" x14ac:dyDescent="0.25">
      <c r="A4491" s="54">
        <f>_xlfn.XLOOKUP(B4491,'School Lookup'!D:D,'School Lookup'!F:F,0)</f>
        <v>170692</v>
      </c>
      <c r="B4491" s="54" t="str">
        <f>_xlfn.XLOOKUP(C4491,'School Lookup'!A:A,'School Lookup'!D:D,_xlfn.XLOOKUP(C4491,'School Lookup'!B:B,'School Lookup'!D:D,_xlfn.XLOOKUP(C4491,'School Lookup'!C:C,'School Lookup'!D:D,0)))</f>
        <v>Anthony Bec Cmnty Primary</v>
      </c>
      <c r="C4491" t="s">
        <v>29</v>
      </c>
      <c r="D4491" t="s">
        <v>1281</v>
      </c>
      <c r="E4491" t="s">
        <v>16</v>
      </c>
      <c r="F4491" t="s">
        <v>734</v>
      </c>
      <c r="G4491" t="s">
        <v>229</v>
      </c>
      <c r="H4491" t="s">
        <v>318</v>
      </c>
      <c r="I4491" t="s">
        <v>980</v>
      </c>
      <c r="J4491" t="s">
        <v>981</v>
      </c>
      <c r="K4491" s="4">
        <v>46049</v>
      </c>
      <c r="L4491" s="5">
        <v>0.47896990740740741</v>
      </c>
      <c r="M4491" t="s">
        <v>953</v>
      </c>
      <c r="N4491" s="5">
        <v>2.3148148148148149E-4</v>
      </c>
      <c r="O4491" t="s">
        <v>982</v>
      </c>
      <c r="P4491">
        <v>2.5000000000000001E-2</v>
      </c>
      <c r="Q4491">
        <v>20</v>
      </c>
      <c r="R4491" t="s">
        <v>983</v>
      </c>
      <c r="S4491" t="s">
        <v>984</v>
      </c>
    </row>
    <row r="4492" spans="1:19" x14ac:dyDescent="0.25">
      <c r="A4492" s="54">
        <f>_xlfn.XLOOKUP(B4492,'School Lookup'!D:D,'School Lookup'!F:F,0)</f>
        <v>170692</v>
      </c>
      <c r="B4492" s="54" t="str">
        <f>_xlfn.XLOOKUP(C4492,'School Lookup'!A:A,'School Lookup'!D:D,_xlfn.XLOOKUP(C4492,'School Lookup'!B:B,'School Lookup'!D:D,_xlfn.XLOOKUP(C4492,'School Lookup'!C:C,'School Lookup'!D:D,0)))</f>
        <v>Anthony Bec Cmnty Primary</v>
      </c>
      <c r="C4492" t="s">
        <v>29</v>
      </c>
      <c r="D4492" t="s">
        <v>1142</v>
      </c>
      <c r="E4492" t="s">
        <v>16</v>
      </c>
      <c r="F4492" t="s">
        <v>734</v>
      </c>
      <c r="G4492" t="s">
        <v>229</v>
      </c>
      <c r="H4492" t="s">
        <v>318</v>
      </c>
      <c r="I4492" t="s">
        <v>980</v>
      </c>
      <c r="J4492" t="s">
        <v>981</v>
      </c>
      <c r="K4492" s="4">
        <v>46049</v>
      </c>
      <c r="L4492" s="5">
        <v>0.47946759259259258</v>
      </c>
      <c r="M4492" t="s">
        <v>953</v>
      </c>
      <c r="N4492" s="5">
        <v>2.0833333333333335E-4</v>
      </c>
      <c r="O4492" t="s">
        <v>982</v>
      </c>
      <c r="P4492">
        <v>2.3E-2</v>
      </c>
      <c r="Q4492">
        <v>20</v>
      </c>
      <c r="R4492" t="s">
        <v>983</v>
      </c>
      <c r="S4492" t="s">
        <v>984</v>
      </c>
    </row>
    <row r="4493" spans="1:19" x14ac:dyDescent="0.25">
      <c r="A4493" s="54">
        <f>_xlfn.XLOOKUP(B4493,'School Lookup'!D:D,'School Lookup'!F:F,0)</f>
        <v>170692</v>
      </c>
      <c r="B4493" s="54" t="str">
        <f>_xlfn.XLOOKUP(C4493,'School Lookup'!A:A,'School Lookup'!D:D,_xlfn.XLOOKUP(C4493,'School Lookup'!B:B,'School Lookup'!D:D,_xlfn.XLOOKUP(C4493,'School Lookup'!C:C,'School Lookup'!D:D,0)))</f>
        <v>Anthony Bec Cmnty Primary</v>
      </c>
      <c r="C4493" t="s">
        <v>29</v>
      </c>
      <c r="D4493" t="s">
        <v>1284</v>
      </c>
      <c r="E4493" t="s">
        <v>16</v>
      </c>
      <c r="F4493" t="s">
        <v>734</v>
      </c>
      <c r="G4493" t="s">
        <v>229</v>
      </c>
      <c r="H4493" t="s">
        <v>318</v>
      </c>
      <c r="I4493" t="s">
        <v>980</v>
      </c>
      <c r="J4493" t="s">
        <v>981</v>
      </c>
      <c r="K4493" s="4">
        <v>46049</v>
      </c>
      <c r="L4493" s="5">
        <v>0.62155092592592598</v>
      </c>
      <c r="M4493" t="s">
        <v>953</v>
      </c>
      <c r="N4493" s="5">
        <v>2.3148148148148149E-4</v>
      </c>
      <c r="O4493" t="s">
        <v>982</v>
      </c>
      <c r="P4493">
        <v>2.5000000000000001E-2</v>
      </c>
      <c r="Q4493">
        <v>20</v>
      </c>
      <c r="R4493" t="s">
        <v>986</v>
      </c>
      <c r="S4493" t="s">
        <v>987</v>
      </c>
    </row>
    <row r="4494" spans="1:19" x14ac:dyDescent="0.25">
      <c r="A4494" s="54">
        <f>_xlfn.XLOOKUP(B4494,'School Lookup'!D:D,'School Lookup'!F:F,0)</f>
        <v>755828</v>
      </c>
      <c r="B4494" s="54" t="str">
        <f>_xlfn.XLOOKUP(C4494,'School Lookup'!A:A,'School Lookup'!D:D,_xlfn.XLOOKUP(C4494,'School Lookup'!B:B,'School Lookup'!D:D,_xlfn.XLOOKUP(C4494,'School Lookup'!C:C,'School Lookup'!D:D,0)))</f>
        <v>Hartshorne CE Primary School</v>
      </c>
      <c r="C4494" t="s">
        <v>36</v>
      </c>
      <c r="D4494" t="s">
        <v>1269</v>
      </c>
      <c r="E4494" t="s">
        <v>16</v>
      </c>
      <c r="F4494" t="s">
        <v>734</v>
      </c>
      <c r="G4494" t="s">
        <v>236</v>
      </c>
      <c r="H4494" t="s">
        <v>760</v>
      </c>
      <c r="I4494" t="s">
        <v>980</v>
      </c>
      <c r="J4494" t="s">
        <v>959</v>
      </c>
      <c r="K4494" s="4">
        <v>46050</v>
      </c>
      <c r="L4494" s="5">
        <v>0.4</v>
      </c>
      <c r="M4494" t="s">
        <v>953</v>
      </c>
      <c r="N4494" s="5">
        <v>1.8715277777777779E-2</v>
      </c>
      <c r="O4494" t="s">
        <v>960</v>
      </c>
      <c r="P4494">
        <v>0.23</v>
      </c>
      <c r="Q4494">
        <v>20</v>
      </c>
      <c r="R4494" t="s">
        <v>978</v>
      </c>
      <c r="S4494" t="s">
        <v>966</v>
      </c>
    </row>
    <row r="4495" spans="1:19" x14ac:dyDescent="0.25">
      <c r="A4495" s="54">
        <f>_xlfn.XLOOKUP(B4495,'School Lookup'!D:D,'School Lookup'!F:F,0)</f>
        <v>682471</v>
      </c>
      <c r="B4495" s="54" t="str">
        <f>_xlfn.XLOOKUP(C4495,'School Lookup'!A:A,'School Lookup'!D:D,_xlfn.XLOOKUP(C4495,'School Lookup'!B:B,'School Lookup'!D:D,_xlfn.XLOOKUP(C4495,'School Lookup'!C:C,'School Lookup'!D:D,0)))</f>
        <v>Ridgeway Primary School</v>
      </c>
      <c r="C4495" t="s">
        <v>327</v>
      </c>
      <c r="D4495">
        <v>500</v>
      </c>
      <c r="E4495" t="s">
        <v>16</v>
      </c>
      <c r="F4495" t="s">
        <v>734</v>
      </c>
      <c r="G4495" t="s">
        <v>328</v>
      </c>
      <c r="H4495" t="s">
        <v>885</v>
      </c>
      <c r="I4495" t="s">
        <v>958</v>
      </c>
      <c r="J4495" t="s">
        <v>959</v>
      </c>
      <c r="K4495" s="4">
        <v>46050</v>
      </c>
      <c r="L4495" s="5">
        <v>0.36784722222222221</v>
      </c>
      <c r="M4495" t="s">
        <v>953</v>
      </c>
      <c r="N4495" s="5">
        <v>4.6296296296296294E-5</v>
      </c>
      <c r="O4495" t="s">
        <v>960</v>
      </c>
      <c r="P4495">
        <v>0</v>
      </c>
      <c r="Q4495">
        <v>20</v>
      </c>
      <c r="R4495" t="s">
        <v>961</v>
      </c>
      <c r="S4495" t="s">
        <v>955</v>
      </c>
    </row>
    <row r="4496" spans="1:19" x14ac:dyDescent="0.25">
      <c r="A4496" s="54">
        <f>_xlfn.XLOOKUP(B4496,'School Lookup'!D:D,'School Lookup'!F:F,0)</f>
        <v>682471</v>
      </c>
      <c r="B4496" s="54" t="str">
        <f>_xlfn.XLOOKUP(C4496,'School Lookup'!A:A,'School Lookup'!D:D,_xlfn.XLOOKUP(C4496,'School Lookup'!B:B,'School Lookup'!D:D,_xlfn.XLOOKUP(C4496,'School Lookup'!C:C,'School Lookup'!D:D,0)))</f>
        <v>Ridgeway Primary School</v>
      </c>
      <c r="C4496" t="s">
        <v>327</v>
      </c>
      <c r="D4496">
        <v>500</v>
      </c>
      <c r="E4496" t="s">
        <v>16</v>
      </c>
      <c r="F4496" t="s">
        <v>734</v>
      </c>
      <c r="G4496" t="s">
        <v>328</v>
      </c>
      <c r="H4496" t="s">
        <v>885</v>
      </c>
      <c r="I4496" t="s">
        <v>958</v>
      </c>
      <c r="J4496" t="s">
        <v>959</v>
      </c>
      <c r="K4496" s="4">
        <v>46050</v>
      </c>
      <c r="L4496" s="5">
        <v>0.37094907407407407</v>
      </c>
      <c r="M4496" t="s">
        <v>953</v>
      </c>
      <c r="N4496" s="5">
        <v>2.3148148148148147E-5</v>
      </c>
      <c r="O4496" t="s">
        <v>960</v>
      </c>
      <c r="P4496">
        <v>0</v>
      </c>
      <c r="Q4496">
        <v>20</v>
      </c>
      <c r="R4496" t="s">
        <v>961</v>
      </c>
      <c r="S4496" t="s">
        <v>955</v>
      </c>
    </row>
    <row r="4497" spans="1:19" x14ac:dyDescent="0.25">
      <c r="A4497" s="54">
        <f>_xlfn.XLOOKUP(B4497,'School Lookup'!D:D,'School Lookup'!F:F,0)</f>
        <v>682471</v>
      </c>
      <c r="B4497" s="54" t="str">
        <f>_xlfn.XLOOKUP(C4497,'School Lookup'!A:A,'School Lookup'!D:D,_xlfn.XLOOKUP(C4497,'School Lookup'!B:B,'School Lookup'!D:D,_xlfn.XLOOKUP(C4497,'School Lookup'!C:C,'School Lookup'!D:D,0)))</f>
        <v>Ridgeway Primary School</v>
      </c>
      <c r="C4497" t="s">
        <v>327</v>
      </c>
      <c r="D4497">
        <v>500</v>
      </c>
      <c r="E4497" t="s">
        <v>16</v>
      </c>
      <c r="F4497" t="s">
        <v>734</v>
      </c>
      <c r="G4497" t="s">
        <v>328</v>
      </c>
      <c r="H4497" t="s">
        <v>885</v>
      </c>
      <c r="I4497" t="s">
        <v>958</v>
      </c>
      <c r="J4497" t="s">
        <v>959</v>
      </c>
      <c r="K4497" s="4">
        <v>46050</v>
      </c>
      <c r="L4497" s="5">
        <v>0.37289351851851854</v>
      </c>
      <c r="M4497" t="s">
        <v>953</v>
      </c>
      <c r="N4497" s="5">
        <v>2.3148148148148147E-5</v>
      </c>
      <c r="O4497" t="s">
        <v>960</v>
      </c>
      <c r="P4497">
        <v>0</v>
      </c>
      <c r="Q4497">
        <v>20</v>
      </c>
      <c r="R4497" t="s">
        <v>961</v>
      </c>
      <c r="S4497" t="s">
        <v>955</v>
      </c>
    </row>
    <row r="4498" spans="1:19" x14ac:dyDescent="0.25">
      <c r="A4498" s="54">
        <f>_xlfn.XLOOKUP(B4498,'School Lookup'!D:D,'School Lookup'!F:F,0)</f>
        <v>682471</v>
      </c>
      <c r="B4498" s="54" t="str">
        <f>_xlfn.XLOOKUP(C4498,'School Lookup'!A:A,'School Lookup'!D:D,_xlfn.XLOOKUP(C4498,'School Lookup'!B:B,'School Lookup'!D:D,_xlfn.XLOOKUP(C4498,'School Lookup'!C:C,'School Lookup'!D:D,0)))</f>
        <v>Ridgeway Primary School</v>
      </c>
      <c r="C4498" t="s">
        <v>327</v>
      </c>
      <c r="D4498">
        <v>500</v>
      </c>
      <c r="E4498" t="s">
        <v>16</v>
      </c>
      <c r="F4498" t="s">
        <v>734</v>
      </c>
      <c r="G4498" t="s">
        <v>328</v>
      </c>
      <c r="H4498" t="s">
        <v>885</v>
      </c>
      <c r="I4498" t="s">
        <v>958</v>
      </c>
      <c r="J4498" t="s">
        <v>959</v>
      </c>
      <c r="K4498" s="4">
        <v>46050</v>
      </c>
      <c r="L4498" s="5">
        <v>0.37733796296296296</v>
      </c>
      <c r="M4498" t="s">
        <v>953</v>
      </c>
      <c r="N4498" s="5">
        <v>3.4722222222222222E-5</v>
      </c>
      <c r="O4498" t="s">
        <v>960</v>
      </c>
      <c r="P4498">
        <v>0</v>
      </c>
      <c r="Q4498">
        <v>20</v>
      </c>
      <c r="R4498" t="s">
        <v>961</v>
      </c>
      <c r="S4498" t="s">
        <v>955</v>
      </c>
    </row>
    <row r="4499" spans="1:19" x14ac:dyDescent="0.25">
      <c r="A4499" s="54">
        <f>_xlfn.XLOOKUP(B4499,'School Lookup'!D:D,'School Lookup'!F:F,0)</f>
        <v>682471</v>
      </c>
      <c r="B4499" s="54" t="str">
        <f>_xlfn.XLOOKUP(C4499,'School Lookup'!A:A,'School Lookup'!D:D,_xlfn.XLOOKUP(C4499,'School Lookup'!B:B,'School Lookup'!D:D,_xlfn.XLOOKUP(C4499,'School Lookup'!C:C,'School Lookup'!D:D,0)))</f>
        <v>Ridgeway Primary School</v>
      </c>
      <c r="C4499" t="s">
        <v>327</v>
      </c>
      <c r="D4499" t="s">
        <v>963</v>
      </c>
      <c r="E4499" t="s">
        <v>16</v>
      </c>
      <c r="F4499" t="s">
        <v>734</v>
      </c>
      <c r="G4499" t="s">
        <v>328</v>
      </c>
      <c r="H4499" t="s">
        <v>885</v>
      </c>
      <c r="I4499" t="s">
        <v>958</v>
      </c>
      <c r="J4499" t="s">
        <v>959</v>
      </c>
      <c r="K4499" s="4">
        <v>46050</v>
      </c>
      <c r="L4499" s="5">
        <v>0.40969907407407408</v>
      </c>
      <c r="M4499" t="s">
        <v>953</v>
      </c>
      <c r="N4499" s="5">
        <v>2.8935185185185184E-4</v>
      </c>
      <c r="O4499" t="s">
        <v>960</v>
      </c>
      <c r="P4499">
        <v>0</v>
      </c>
      <c r="Q4499">
        <v>20</v>
      </c>
      <c r="R4499" t="s">
        <v>955</v>
      </c>
    </row>
    <row r="4500" spans="1:19" x14ac:dyDescent="0.25">
      <c r="A4500" s="54">
        <f>_xlfn.XLOOKUP(B4500,'School Lookup'!D:D,'School Lookup'!F:F,0)</f>
        <v>682471</v>
      </c>
      <c r="B4500" s="54" t="str">
        <f>_xlfn.XLOOKUP(C4500,'School Lookup'!A:A,'School Lookup'!D:D,_xlfn.XLOOKUP(C4500,'School Lookup'!B:B,'School Lookup'!D:D,_xlfn.XLOOKUP(C4500,'School Lookup'!C:C,'School Lookup'!D:D,0)))</f>
        <v>Ridgeway Primary School</v>
      </c>
      <c r="C4500" t="s">
        <v>327</v>
      </c>
      <c r="D4500">
        <v>500</v>
      </c>
      <c r="E4500" t="s">
        <v>16</v>
      </c>
      <c r="F4500" t="s">
        <v>734</v>
      </c>
      <c r="G4500" t="s">
        <v>328</v>
      </c>
      <c r="H4500" t="s">
        <v>885</v>
      </c>
      <c r="I4500" t="s">
        <v>958</v>
      </c>
      <c r="J4500" t="s">
        <v>959</v>
      </c>
      <c r="K4500" s="4">
        <v>46050</v>
      </c>
      <c r="L4500" s="5">
        <v>0.40969907407407408</v>
      </c>
      <c r="M4500" t="s">
        <v>953</v>
      </c>
      <c r="N4500" s="5">
        <v>2.8935185185185184E-4</v>
      </c>
      <c r="O4500" t="s">
        <v>960</v>
      </c>
      <c r="P4500">
        <v>0</v>
      </c>
      <c r="Q4500">
        <v>20</v>
      </c>
      <c r="R4500" t="s">
        <v>961</v>
      </c>
      <c r="S4500" t="s">
        <v>955</v>
      </c>
    </row>
    <row r="4501" spans="1:19" x14ac:dyDescent="0.25">
      <c r="A4501" s="54">
        <f>_xlfn.XLOOKUP(B4501,'School Lookup'!D:D,'School Lookup'!F:F,0)</f>
        <v>682471</v>
      </c>
      <c r="B4501" s="54" t="str">
        <f>_xlfn.XLOOKUP(C4501,'School Lookup'!A:A,'School Lookup'!D:D,_xlfn.XLOOKUP(C4501,'School Lookup'!B:B,'School Lookup'!D:D,_xlfn.XLOOKUP(C4501,'School Lookup'!C:C,'School Lookup'!D:D,0)))</f>
        <v>Ridgeway Primary School</v>
      </c>
      <c r="C4501" t="s">
        <v>327</v>
      </c>
      <c r="D4501" t="s">
        <v>963</v>
      </c>
      <c r="E4501" t="s">
        <v>16</v>
      </c>
      <c r="F4501" t="s">
        <v>734</v>
      </c>
      <c r="G4501" t="s">
        <v>328</v>
      </c>
      <c r="H4501" t="s">
        <v>885</v>
      </c>
      <c r="I4501" t="s">
        <v>958</v>
      </c>
      <c r="J4501" t="s">
        <v>959</v>
      </c>
      <c r="K4501" s="4">
        <v>46050</v>
      </c>
      <c r="L4501" s="5">
        <v>0.42546296296296299</v>
      </c>
      <c r="M4501" t="s">
        <v>953</v>
      </c>
      <c r="N4501" s="5">
        <v>4.2824074074074075E-4</v>
      </c>
      <c r="O4501" t="s">
        <v>960</v>
      </c>
      <c r="P4501">
        <v>0</v>
      </c>
      <c r="Q4501">
        <v>20</v>
      </c>
      <c r="R4501" t="s">
        <v>955</v>
      </c>
    </row>
    <row r="4502" spans="1:19" x14ac:dyDescent="0.25">
      <c r="A4502" s="54">
        <f>_xlfn.XLOOKUP(B4502,'School Lookup'!D:D,'School Lookup'!F:F,0)</f>
        <v>682471</v>
      </c>
      <c r="B4502" s="54" t="str">
        <f>_xlfn.XLOOKUP(C4502,'School Lookup'!A:A,'School Lookup'!D:D,_xlfn.XLOOKUP(C4502,'School Lookup'!B:B,'School Lookup'!D:D,_xlfn.XLOOKUP(C4502,'School Lookup'!C:C,'School Lookup'!D:D,0)))</f>
        <v>Ridgeway Primary School</v>
      </c>
      <c r="C4502" t="s">
        <v>327</v>
      </c>
      <c r="D4502">
        <v>500</v>
      </c>
      <c r="E4502" t="s">
        <v>16</v>
      </c>
      <c r="F4502" t="s">
        <v>734</v>
      </c>
      <c r="G4502" t="s">
        <v>328</v>
      </c>
      <c r="H4502" t="s">
        <v>885</v>
      </c>
      <c r="I4502" t="s">
        <v>958</v>
      </c>
      <c r="J4502" t="s">
        <v>959</v>
      </c>
      <c r="K4502" s="4">
        <v>46050</v>
      </c>
      <c r="L4502" s="5">
        <v>0.42546296296296299</v>
      </c>
      <c r="M4502" t="s">
        <v>953</v>
      </c>
      <c r="N4502" s="5">
        <v>4.2824074074074075E-4</v>
      </c>
      <c r="O4502" t="s">
        <v>960</v>
      </c>
      <c r="P4502">
        <v>0</v>
      </c>
      <c r="Q4502">
        <v>20</v>
      </c>
      <c r="R4502" t="s">
        <v>961</v>
      </c>
      <c r="S4502" t="s">
        <v>955</v>
      </c>
    </row>
    <row r="4503" spans="1:19" x14ac:dyDescent="0.25">
      <c r="A4503" s="54">
        <f>_xlfn.XLOOKUP(B4503,'School Lookup'!D:D,'School Lookup'!F:F,0)</f>
        <v>682471</v>
      </c>
      <c r="B4503" s="54" t="str">
        <f>_xlfn.XLOOKUP(C4503,'School Lookup'!A:A,'School Lookup'!D:D,_xlfn.XLOOKUP(C4503,'School Lookup'!B:B,'School Lookup'!D:D,_xlfn.XLOOKUP(C4503,'School Lookup'!C:C,'School Lookup'!D:D,0)))</f>
        <v>Ridgeway Primary School</v>
      </c>
      <c r="C4503" t="s">
        <v>327</v>
      </c>
      <c r="D4503">
        <v>500</v>
      </c>
      <c r="E4503" t="s">
        <v>16</v>
      </c>
      <c r="F4503" t="s">
        <v>734</v>
      </c>
      <c r="G4503" t="s">
        <v>328</v>
      </c>
      <c r="H4503" t="s">
        <v>885</v>
      </c>
      <c r="I4503" t="s">
        <v>958</v>
      </c>
      <c r="J4503" t="s">
        <v>959</v>
      </c>
      <c r="K4503" s="4">
        <v>46050</v>
      </c>
      <c r="L4503" s="5">
        <v>0.53593749999999996</v>
      </c>
      <c r="M4503" t="s">
        <v>953</v>
      </c>
      <c r="N4503" s="5">
        <v>9.2592592592592588E-5</v>
      </c>
      <c r="O4503" t="s">
        <v>960</v>
      </c>
      <c r="P4503">
        <v>0</v>
      </c>
      <c r="Q4503">
        <v>20</v>
      </c>
      <c r="R4503" t="s">
        <v>961</v>
      </c>
      <c r="S4503" t="s">
        <v>955</v>
      </c>
    </row>
    <row r="4504" spans="1:19" x14ac:dyDescent="0.25">
      <c r="A4504" s="54">
        <f>_xlfn.XLOOKUP(B4504,'School Lookup'!D:D,'School Lookup'!F:F,0)</f>
        <v>682471</v>
      </c>
      <c r="B4504" s="54" t="str">
        <f>_xlfn.XLOOKUP(C4504,'School Lookup'!A:A,'School Lookup'!D:D,_xlfn.XLOOKUP(C4504,'School Lookup'!B:B,'School Lookup'!D:D,_xlfn.XLOOKUP(C4504,'School Lookup'!C:C,'School Lookup'!D:D,0)))</f>
        <v>Ridgeway Primary School</v>
      </c>
      <c r="C4504" t="s">
        <v>327</v>
      </c>
      <c r="D4504">
        <v>500</v>
      </c>
      <c r="E4504" t="s">
        <v>16</v>
      </c>
      <c r="F4504" t="s">
        <v>734</v>
      </c>
      <c r="G4504" t="s">
        <v>328</v>
      </c>
      <c r="H4504" t="s">
        <v>885</v>
      </c>
      <c r="I4504" t="s">
        <v>958</v>
      </c>
      <c r="J4504" t="s">
        <v>959</v>
      </c>
      <c r="K4504" s="4">
        <v>46050</v>
      </c>
      <c r="L4504" s="5">
        <v>0.53652777777777783</v>
      </c>
      <c r="M4504" t="s">
        <v>953</v>
      </c>
      <c r="N4504" s="5">
        <v>2.3148148148148147E-5</v>
      </c>
      <c r="O4504" t="s">
        <v>960</v>
      </c>
      <c r="P4504">
        <v>0</v>
      </c>
      <c r="Q4504">
        <v>20</v>
      </c>
      <c r="R4504" t="s">
        <v>961</v>
      </c>
      <c r="S4504" t="s">
        <v>955</v>
      </c>
    </row>
    <row r="4505" spans="1:19" x14ac:dyDescent="0.25">
      <c r="A4505" s="54">
        <f>_xlfn.XLOOKUP(B4505,'School Lookup'!D:D,'School Lookup'!F:F,0)</f>
        <v>682471</v>
      </c>
      <c r="B4505" s="54" t="str">
        <f>_xlfn.XLOOKUP(C4505,'School Lookup'!A:A,'School Lookup'!D:D,_xlfn.XLOOKUP(C4505,'School Lookup'!B:B,'School Lookup'!D:D,_xlfn.XLOOKUP(C4505,'School Lookup'!C:C,'School Lookup'!D:D,0)))</f>
        <v>Ridgeway Primary School</v>
      </c>
      <c r="C4505" t="s">
        <v>327</v>
      </c>
      <c r="D4505" t="s">
        <v>963</v>
      </c>
      <c r="E4505" t="s">
        <v>16</v>
      </c>
      <c r="F4505" t="s">
        <v>734</v>
      </c>
      <c r="G4505" t="s">
        <v>328</v>
      </c>
      <c r="H4505" t="s">
        <v>885</v>
      </c>
      <c r="I4505" t="s">
        <v>958</v>
      </c>
      <c r="J4505" t="s">
        <v>959</v>
      </c>
      <c r="K4505" s="4">
        <v>46050</v>
      </c>
      <c r="L4505" s="5">
        <v>0.55361111111111116</v>
      </c>
      <c r="M4505" t="s">
        <v>953</v>
      </c>
      <c r="N4505" s="5">
        <v>7.6388888888888893E-4</v>
      </c>
      <c r="O4505" t="s">
        <v>960</v>
      </c>
      <c r="P4505">
        <v>0</v>
      </c>
      <c r="Q4505">
        <v>20</v>
      </c>
      <c r="R4505" t="s">
        <v>955</v>
      </c>
    </row>
    <row r="4506" spans="1:19" x14ac:dyDescent="0.25">
      <c r="A4506" s="54">
        <f>_xlfn.XLOOKUP(B4506,'School Lookup'!D:D,'School Lookup'!F:F,0)</f>
        <v>682471</v>
      </c>
      <c r="B4506" s="54" t="str">
        <f>_xlfn.XLOOKUP(C4506,'School Lookup'!A:A,'School Lookup'!D:D,_xlfn.XLOOKUP(C4506,'School Lookup'!B:B,'School Lookup'!D:D,_xlfn.XLOOKUP(C4506,'School Lookup'!C:C,'School Lookup'!D:D,0)))</f>
        <v>Ridgeway Primary School</v>
      </c>
      <c r="C4506" t="s">
        <v>327</v>
      </c>
      <c r="D4506">
        <v>500</v>
      </c>
      <c r="E4506" t="s">
        <v>16</v>
      </c>
      <c r="F4506" t="s">
        <v>734</v>
      </c>
      <c r="G4506" t="s">
        <v>328</v>
      </c>
      <c r="H4506" t="s">
        <v>885</v>
      </c>
      <c r="I4506" t="s">
        <v>958</v>
      </c>
      <c r="J4506" t="s">
        <v>959</v>
      </c>
      <c r="K4506" s="4">
        <v>46050</v>
      </c>
      <c r="L4506" s="5">
        <v>0.55361111111111116</v>
      </c>
      <c r="M4506" t="s">
        <v>953</v>
      </c>
      <c r="N4506" s="5">
        <v>7.6388888888888893E-4</v>
      </c>
      <c r="O4506" t="s">
        <v>960</v>
      </c>
      <c r="P4506">
        <v>0</v>
      </c>
      <c r="Q4506">
        <v>20</v>
      </c>
      <c r="R4506" t="s">
        <v>961</v>
      </c>
      <c r="S4506" t="s">
        <v>955</v>
      </c>
    </row>
    <row r="4507" spans="1:19" x14ac:dyDescent="0.25">
      <c r="A4507" s="54">
        <f>_xlfn.XLOOKUP(B4507,'School Lookup'!D:D,'School Lookup'!F:F,0)</f>
        <v>682471</v>
      </c>
      <c r="B4507" s="54" t="str">
        <f>_xlfn.XLOOKUP(C4507,'School Lookup'!A:A,'School Lookup'!D:D,_xlfn.XLOOKUP(C4507,'School Lookup'!B:B,'School Lookup'!D:D,_xlfn.XLOOKUP(C4507,'School Lookup'!C:C,'School Lookup'!D:D,0)))</f>
        <v>Ridgeway Primary School</v>
      </c>
      <c r="C4507" t="s">
        <v>327</v>
      </c>
      <c r="D4507" t="s">
        <v>963</v>
      </c>
      <c r="E4507" t="s">
        <v>16</v>
      </c>
      <c r="F4507" t="s">
        <v>734</v>
      </c>
      <c r="G4507" t="s">
        <v>328</v>
      </c>
      <c r="H4507" t="s">
        <v>885</v>
      </c>
      <c r="I4507" t="s">
        <v>958</v>
      </c>
      <c r="J4507" t="s">
        <v>959</v>
      </c>
      <c r="K4507" s="4">
        <v>46050</v>
      </c>
      <c r="L4507" s="5">
        <v>0.619537037037037</v>
      </c>
      <c r="M4507" t="s">
        <v>953</v>
      </c>
      <c r="N4507" s="5">
        <v>4.9768518518518521E-4</v>
      </c>
      <c r="O4507" t="s">
        <v>960</v>
      </c>
      <c r="P4507">
        <v>0</v>
      </c>
      <c r="Q4507">
        <v>20</v>
      </c>
      <c r="R4507" t="s">
        <v>955</v>
      </c>
    </row>
    <row r="4508" spans="1:19" x14ac:dyDescent="0.25">
      <c r="A4508" s="54">
        <f>_xlfn.XLOOKUP(B4508,'School Lookup'!D:D,'School Lookup'!F:F,0)</f>
        <v>682471</v>
      </c>
      <c r="B4508" s="54" t="str">
        <f>_xlfn.XLOOKUP(C4508,'School Lookup'!A:A,'School Lookup'!D:D,_xlfn.XLOOKUP(C4508,'School Lookup'!B:B,'School Lookup'!D:D,_xlfn.XLOOKUP(C4508,'School Lookup'!C:C,'School Lookup'!D:D,0)))</f>
        <v>Ridgeway Primary School</v>
      </c>
      <c r="C4508" t="s">
        <v>327</v>
      </c>
      <c r="D4508">
        <v>500</v>
      </c>
      <c r="E4508" t="s">
        <v>16</v>
      </c>
      <c r="F4508" t="s">
        <v>734</v>
      </c>
      <c r="G4508" t="s">
        <v>328</v>
      </c>
      <c r="H4508" t="s">
        <v>885</v>
      </c>
      <c r="I4508" t="s">
        <v>958</v>
      </c>
      <c r="J4508" t="s">
        <v>959</v>
      </c>
      <c r="K4508" s="4">
        <v>46050</v>
      </c>
      <c r="L4508" s="5">
        <v>0.619537037037037</v>
      </c>
      <c r="M4508" t="s">
        <v>953</v>
      </c>
      <c r="N4508" s="5">
        <v>4.9768518518518521E-4</v>
      </c>
      <c r="O4508" t="s">
        <v>960</v>
      </c>
      <c r="P4508">
        <v>0</v>
      </c>
      <c r="Q4508">
        <v>20</v>
      </c>
      <c r="R4508" t="s">
        <v>961</v>
      </c>
      <c r="S4508" t="s">
        <v>955</v>
      </c>
    </row>
    <row r="4509" spans="1:19" x14ac:dyDescent="0.25">
      <c r="A4509" s="54">
        <f>_xlfn.XLOOKUP(B4509,'School Lookup'!D:D,'School Lookup'!F:F,0)</f>
        <v>682471</v>
      </c>
      <c r="B4509" s="54" t="str">
        <f>_xlfn.XLOOKUP(C4509,'School Lookup'!A:A,'School Lookup'!D:D,_xlfn.XLOOKUP(C4509,'School Lookup'!B:B,'School Lookup'!D:D,_xlfn.XLOOKUP(C4509,'School Lookup'!C:C,'School Lookup'!D:D,0)))</f>
        <v>Ridgeway Primary School</v>
      </c>
      <c r="C4509" t="s">
        <v>327</v>
      </c>
      <c r="D4509" t="s">
        <v>963</v>
      </c>
      <c r="E4509" t="s">
        <v>16</v>
      </c>
      <c r="F4509" t="s">
        <v>734</v>
      </c>
      <c r="G4509" t="s">
        <v>328</v>
      </c>
      <c r="H4509" t="s">
        <v>885</v>
      </c>
      <c r="I4509" t="s">
        <v>958</v>
      </c>
      <c r="J4509" t="s">
        <v>959</v>
      </c>
      <c r="K4509" s="4">
        <v>46050</v>
      </c>
      <c r="L4509" s="5">
        <v>0.63667824074074075</v>
      </c>
      <c r="M4509" t="s">
        <v>953</v>
      </c>
      <c r="N4509" s="5">
        <v>1.0300925925925926E-3</v>
      </c>
      <c r="O4509" t="s">
        <v>960</v>
      </c>
      <c r="P4509">
        <v>0</v>
      </c>
      <c r="Q4509">
        <v>20</v>
      </c>
      <c r="R4509" t="s">
        <v>955</v>
      </c>
    </row>
    <row r="4510" spans="1:19" x14ac:dyDescent="0.25">
      <c r="A4510" s="54">
        <f>_xlfn.XLOOKUP(B4510,'School Lookup'!D:D,'School Lookup'!F:F,0)</f>
        <v>682471</v>
      </c>
      <c r="B4510" s="54" t="str">
        <f>_xlfn.XLOOKUP(C4510,'School Lookup'!A:A,'School Lookup'!D:D,_xlfn.XLOOKUP(C4510,'School Lookup'!B:B,'School Lookup'!D:D,_xlfn.XLOOKUP(C4510,'School Lookup'!C:C,'School Lookup'!D:D,0)))</f>
        <v>Ridgeway Primary School</v>
      </c>
      <c r="C4510" t="s">
        <v>327</v>
      </c>
      <c r="D4510">
        <v>500</v>
      </c>
      <c r="E4510" t="s">
        <v>16</v>
      </c>
      <c r="F4510" t="s">
        <v>734</v>
      </c>
      <c r="G4510" t="s">
        <v>328</v>
      </c>
      <c r="H4510" t="s">
        <v>885</v>
      </c>
      <c r="I4510" t="s">
        <v>958</v>
      </c>
      <c r="J4510" t="s">
        <v>959</v>
      </c>
      <c r="K4510" s="4">
        <v>46050</v>
      </c>
      <c r="L4510" s="5">
        <v>0.63667824074074075</v>
      </c>
      <c r="M4510" t="s">
        <v>953</v>
      </c>
      <c r="N4510" s="5">
        <v>1.0300925925925926E-3</v>
      </c>
      <c r="O4510" t="s">
        <v>960</v>
      </c>
      <c r="P4510">
        <v>0</v>
      </c>
      <c r="Q4510">
        <v>20</v>
      </c>
      <c r="R4510" t="s">
        <v>961</v>
      </c>
      <c r="S4510" t="s">
        <v>955</v>
      </c>
    </row>
    <row r="4511" spans="1:19" x14ac:dyDescent="0.25">
      <c r="A4511" s="54">
        <f>_xlfn.XLOOKUP(B4511,'School Lookup'!D:D,'School Lookup'!F:F,0)</f>
        <v>682471</v>
      </c>
      <c r="B4511" s="54" t="str">
        <f>_xlfn.XLOOKUP(C4511,'School Lookup'!A:A,'School Lookup'!D:D,_xlfn.XLOOKUP(C4511,'School Lookup'!B:B,'School Lookup'!D:D,_xlfn.XLOOKUP(C4511,'School Lookup'!C:C,'School Lookup'!D:D,0)))</f>
        <v>Ridgeway Primary School</v>
      </c>
      <c r="C4511" t="s">
        <v>327</v>
      </c>
      <c r="D4511" t="s">
        <v>963</v>
      </c>
      <c r="E4511" t="s">
        <v>16</v>
      </c>
      <c r="F4511" t="s">
        <v>734</v>
      </c>
      <c r="G4511" t="s">
        <v>328</v>
      </c>
      <c r="H4511" t="s">
        <v>885</v>
      </c>
      <c r="I4511" t="s">
        <v>958</v>
      </c>
      <c r="J4511" t="s">
        <v>959</v>
      </c>
      <c r="K4511" s="4">
        <v>46050</v>
      </c>
      <c r="L4511" s="5">
        <v>0.63778935185185182</v>
      </c>
      <c r="M4511" t="s">
        <v>953</v>
      </c>
      <c r="N4511" s="5">
        <v>6.3657407407407413E-4</v>
      </c>
      <c r="O4511" t="s">
        <v>960</v>
      </c>
      <c r="P4511">
        <v>0</v>
      </c>
      <c r="Q4511">
        <v>20</v>
      </c>
      <c r="R4511" t="s">
        <v>955</v>
      </c>
    </row>
    <row r="4512" spans="1:19" x14ac:dyDescent="0.25">
      <c r="A4512" s="54">
        <f>_xlfn.XLOOKUP(B4512,'School Lookup'!D:D,'School Lookup'!F:F,0)</f>
        <v>682471</v>
      </c>
      <c r="B4512" s="54" t="str">
        <f>_xlfn.XLOOKUP(C4512,'School Lookup'!A:A,'School Lookup'!D:D,_xlfn.XLOOKUP(C4512,'School Lookup'!B:B,'School Lookup'!D:D,_xlfn.XLOOKUP(C4512,'School Lookup'!C:C,'School Lookup'!D:D,0)))</f>
        <v>Ridgeway Primary School</v>
      </c>
      <c r="C4512" t="s">
        <v>327</v>
      </c>
      <c r="D4512">
        <v>500</v>
      </c>
      <c r="E4512" t="s">
        <v>16</v>
      </c>
      <c r="F4512" t="s">
        <v>734</v>
      </c>
      <c r="G4512" t="s">
        <v>328</v>
      </c>
      <c r="H4512" t="s">
        <v>885</v>
      </c>
      <c r="I4512" t="s">
        <v>958</v>
      </c>
      <c r="J4512" t="s">
        <v>959</v>
      </c>
      <c r="K4512" s="4">
        <v>46050</v>
      </c>
      <c r="L4512" s="5">
        <v>0.63778935185185182</v>
      </c>
      <c r="M4512" t="s">
        <v>953</v>
      </c>
      <c r="N4512" s="5">
        <v>6.3657407407407413E-4</v>
      </c>
      <c r="O4512" t="s">
        <v>960</v>
      </c>
      <c r="P4512">
        <v>0</v>
      </c>
      <c r="Q4512">
        <v>20</v>
      </c>
      <c r="R4512" t="s">
        <v>961</v>
      </c>
      <c r="S4512" t="s">
        <v>955</v>
      </c>
    </row>
    <row r="4513" spans="1:19" x14ac:dyDescent="0.25">
      <c r="A4513" s="54">
        <f>_xlfn.XLOOKUP(B4513,'School Lookup'!D:D,'School Lookup'!F:F,0)</f>
        <v>682471</v>
      </c>
      <c r="B4513" s="54" t="str">
        <f>_xlfn.XLOOKUP(C4513,'School Lookup'!A:A,'School Lookup'!D:D,_xlfn.XLOOKUP(C4513,'School Lookup'!B:B,'School Lookup'!D:D,_xlfn.XLOOKUP(C4513,'School Lookup'!C:C,'School Lookup'!D:D,0)))</f>
        <v>Ridgeway Primary School</v>
      </c>
      <c r="C4513" t="s">
        <v>327</v>
      </c>
      <c r="D4513" t="s">
        <v>963</v>
      </c>
      <c r="E4513" t="s">
        <v>16</v>
      </c>
      <c r="F4513" t="s">
        <v>734</v>
      </c>
      <c r="G4513" t="s">
        <v>328</v>
      </c>
      <c r="H4513" t="s">
        <v>885</v>
      </c>
      <c r="I4513" t="s">
        <v>958</v>
      </c>
      <c r="J4513" t="s">
        <v>959</v>
      </c>
      <c r="K4513" s="4">
        <v>46050</v>
      </c>
      <c r="L4513" s="5">
        <v>0.65585648148148146</v>
      </c>
      <c r="M4513" t="s">
        <v>953</v>
      </c>
      <c r="N4513" s="5">
        <v>2.4305555555555555E-4</v>
      </c>
      <c r="O4513" t="s">
        <v>960</v>
      </c>
      <c r="P4513">
        <v>0</v>
      </c>
      <c r="Q4513">
        <v>20</v>
      </c>
      <c r="R4513" t="s">
        <v>955</v>
      </c>
    </row>
    <row r="4514" spans="1:19" x14ac:dyDescent="0.25">
      <c r="A4514" s="54">
        <f>_xlfn.XLOOKUP(B4514,'School Lookup'!D:D,'School Lookup'!F:F,0)</f>
        <v>682471</v>
      </c>
      <c r="B4514" s="54" t="str">
        <f>_xlfn.XLOOKUP(C4514,'School Lookup'!A:A,'School Lookup'!D:D,_xlfn.XLOOKUP(C4514,'School Lookup'!B:B,'School Lookup'!D:D,_xlfn.XLOOKUP(C4514,'School Lookup'!C:C,'School Lookup'!D:D,0)))</f>
        <v>Ridgeway Primary School</v>
      </c>
      <c r="C4514" t="s">
        <v>327</v>
      </c>
      <c r="D4514">
        <v>500</v>
      </c>
      <c r="E4514" t="s">
        <v>16</v>
      </c>
      <c r="F4514" t="s">
        <v>734</v>
      </c>
      <c r="G4514" t="s">
        <v>328</v>
      </c>
      <c r="H4514" t="s">
        <v>885</v>
      </c>
      <c r="I4514" t="s">
        <v>958</v>
      </c>
      <c r="J4514" t="s">
        <v>959</v>
      </c>
      <c r="K4514" s="4">
        <v>46050</v>
      </c>
      <c r="L4514" s="5">
        <v>0.65585648148148146</v>
      </c>
      <c r="M4514" t="s">
        <v>953</v>
      </c>
      <c r="N4514" s="5">
        <v>2.4305555555555555E-4</v>
      </c>
      <c r="O4514" t="s">
        <v>960</v>
      </c>
      <c r="P4514">
        <v>0</v>
      </c>
      <c r="Q4514">
        <v>20</v>
      </c>
      <c r="R4514" t="s">
        <v>961</v>
      </c>
      <c r="S4514" t="s">
        <v>955</v>
      </c>
    </row>
    <row r="4515" spans="1:19" x14ac:dyDescent="0.25">
      <c r="A4515" s="54">
        <f>_xlfn.XLOOKUP(B4515,'School Lookup'!D:D,'School Lookup'!F:F,0)</f>
        <v>823392</v>
      </c>
      <c r="B4515" s="54" t="str">
        <f>_xlfn.XLOOKUP(C4515,'School Lookup'!A:A,'School Lookup'!D:D,_xlfn.XLOOKUP(C4515,'School Lookup'!B:B,'School Lookup'!D:D,_xlfn.XLOOKUP(C4515,'School Lookup'!C:C,'School Lookup'!D:D,0)))</f>
        <v>Fitz Herbert C of E VA Primary School</v>
      </c>
      <c r="C4515" t="s">
        <v>18</v>
      </c>
      <c r="D4515" t="s">
        <v>1027</v>
      </c>
      <c r="E4515" t="s">
        <v>16</v>
      </c>
      <c r="F4515" t="s">
        <v>734</v>
      </c>
      <c r="G4515" t="s">
        <v>134</v>
      </c>
      <c r="H4515" t="s">
        <v>347</v>
      </c>
      <c r="I4515" t="s">
        <v>958</v>
      </c>
      <c r="J4515" t="s">
        <v>959</v>
      </c>
      <c r="K4515" s="4">
        <v>46050</v>
      </c>
      <c r="L4515" s="5">
        <v>0.39497685185185183</v>
      </c>
      <c r="M4515" t="s">
        <v>953</v>
      </c>
      <c r="N4515" s="5">
        <v>3.472222222222222E-3</v>
      </c>
      <c r="O4515" t="s">
        <v>960</v>
      </c>
      <c r="P4515">
        <v>0</v>
      </c>
      <c r="Q4515">
        <v>20</v>
      </c>
      <c r="R4515" t="s">
        <v>1028</v>
      </c>
      <c r="S4515" t="s">
        <v>966</v>
      </c>
    </row>
    <row r="4516" spans="1:19" x14ac:dyDescent="0.25">
      <c r="A4516" s="54">
        <f>_xlfn.XLOOKUP(B4516,'School Lookup'!D:D,'School Lookup'!F:F,0)</f>
        <v>823392</v>
      </c>
      <c r="B4516" s="54" t="str">
        <f>_xlfn.XLOOKUP(C4516,'School Lookup'!A:A,'School Lookup'!D:D,_xlfn.XLOOKUP(C4516,'School Lookup'!B:B,'School Lookup'!D:D,_xlfn.XLOOKUP(C4516,'School Lookup'!C:C,'School Lookup'!D:D,0)))</f>
        <v>Fitz Herbert C of E VA Primary School</v>
      </c>
      <c r="C4516" t="s">
        <v>18</v>
      </c>
      <c r="D4516" t="s">
        <v>1063</v>
      </c>
      <c r="E4516" t="s">
        <v>16</v>
      </c>
      <c r="F4516" t="s">
        <v>734</v>
      </c>
      <c r="G4516" t="s">
        <v>134</v>
      </c>
      <c r="H4516" t="s">
        <v>347</v>
      </c>
      <c r="I4516" t="s">
        <v>958</v>
      </c>
      <c r="J4516" t="s">
        <v>959</v>
      </c>
      <c r="K4516" s="4">
        <v>46050</v>
      </c>
      <c r="L4516" s="5">
        <v>0.57870370370370372</v>
      </c>
      <c r="M4516" t="s">
        <v>953</v>
      </c>
      <c r="N4516" s="5">
        <v>1.0416666666666667E-3</v>
      </c>
      <c r="O4516" t="s">
        <v>960</v>
      </c>
      <c r="P4516">
        <v>0</v>
      </c>
      <c r="Q4516">
        <v>20</v>
      </c>
      <c r="R4516" t="s">
        <v>955</v>
      </c>
    </row>
    <row r="4517" spans="1:19" x14ac:dyDescent="0.25">
      <c r="A4517" s="54">
        <f>_xlfn.XLOOKUP(B4517,'School Lookup'!D:D,'School Lookup'!F:F,0)</f>
        <v>114469</v>
      </c>
      <c r="B4517" s="54" t="str">
        <f>_xlfn.XLOOKUP(C4517,'School Lookup'!A:A,'School Lookup'!D:D,_xlfn.XLOOKUP(C4517,'School Lookup'!B:B,'School Lookup'!D:D,_xlfn.XLOOKUP(C4517,'School Lookup'!C:C,'School Lookup'!D:D,0)))</f>
        <v>Thornsett Primary School</v>
      </c>
      <c r="C4517" t="s">
        <v>20</v>
      </c>
      <c r="D4517" t="s">
        <v>2563</v>
      </c>
      <c r="E4517" t="s">
        <v>16</v>
      </c>
      <c r="F4517" t="s">
        <v>734</v>
      </c>
      <c r="G4517" t="s">
        <v>224</v>
      </c>
      <c r="H4517" t="s">
        <v>222</v>
      </c>
      <c r="I4517" t="s">
        <v>980</v>
      </c>
      <c r="J4517" t="s">
        <v>981</v>
      </c>
      <c r="K4517" s="4">
        <v>46050</v>
      </c>
      <c r="L4517" s="5">
        <v>0.43532407407407409</v>
      </c>
      <c r="M4517" t="s">
        <v>953</v>
      </c>
      <c r="N4517" s="5">
        <v>3.4722222222222224E-4</v>
      </c>
      <c r="O4517" t="s">
        <v>982</v>
      </c>
      <c r="P4517">
        <v>3.6999999999999998E-2</v>
      </c>
      <c r="Q4517">
        <v>20</v>
      </c>
      <c r="R4517" t="s">
        <v>983</v>
      </c>
      <c r="S4517" t="s">
        <v>984</v>
      </c>
    </row>
    <row r="4518" spans="1:19" x14ac:dyDescent="0.25">
      <c r="A4518" s="54">
        <f>_xlfn.XLOOKUP(B4518,'School Lookup'!D:D,'School Lookup'!F:F,0)</f>
        <v>114469</v>
      </c>
      <c r="B4518" s="54" t="str">
        <f>_xlfn.XLOOKUP(C4518,'School Lookup'!A:A,'School Lookup'!D:D,_xlfn.XLOOKUP(C4518,'School Lookup'!B:B,'School Lookup'!D:D,_xlfn.XLOOKUP(C4518,'School Lookup'!C:C,'School Lookup'!D:D,0)))</f>
        <v>Thornsett Primary School</v>
      </c>
      <c r="C4518" t="s">
        <v>20</v>
      </c>
      <c r="D4518" t="s">
        <v>1561</v>
      </c>
      <c r="E4518" t="s">
        <v>16</v>
      </c>
      <c r="F4518" t="s">
        <v>734</v>
      </c>
      <c r="G4518" t="s">
        <v>224</v>
      </c>
      <c r="H4518" t="s">
        <v>222</v>
      </c>
      <c r="I4518" t="s">
        <v>980</v>
      </c>
      <c r="J4518" t="s">
        <v>981</v>
      </c>
      <c r="K4518" s="4">
        <v>46050</v>
      </c>
      <c r="L4518" s="5">
        <v>0.47797453703703702</v>
      </c>
      <c r="M4518" t="s">
        <v>953</v>
      </c>
      <c r="N4518" s="5">
        <v>3.8194444444444446E-4</v>
      </c>
      <c r="O4518" t="s">
        <v>982</v>
      </c>
      <c r="P4518">
        <v>4.1000000000000002E-2</v>
      </c>
      <c r="Q4518">
        <v>20</v>
      </c>
      <c r="R4518" t="s">
        <v>998</v>
      </c>
      <c r="S4518" t="s">
        <v>987</v>
      </c>
    </row>
    <row r="4519" spans="1:19" x14ac:dyDescent="0.25">
      <c r="A4519" s="54">
        <f>_xlfn.XLOOKUP(B4519,'School Lookup'!D:D,'School Lookup'!F:F,0)</f>
        <v>114469</v>
      </c>
      <c r="B4519" s="54" t="str">
        <f>_xlfn.XLOOKUP(C4519,'School Lookup'!A:A,'School Lookup'!D:D,_xlfn.XLOOKUP(C4519,'School Lookup'!B:B,'School Lookup'!D:D,_xlfn.XLOOKUP(C4519,'School Lookup'!C:C,'School Lookup'!D:D,0)))</f>
        <v>Thornsett Primary School</v>
      </c>
      <c r="C4519" t="s">
        <v>20</v>
      </c>
      <c r="D4519" t="s">
        <v>2344</v>
      </c>
      <c r="E4519" t="s">
        <v>16</v>
      </c>
      <c r="F4519" t="s">
        <v>734</v>
      </c>
      <c r="G4519" t="s">
        <v>224</v>
      </c>
      <c r="H4519" t="s">
        <v>222</v>
      </c>
      <c r="I4519" t="s">
        <v>980</v>
      </c>
      <c r="J4519" t="s">
        <v>981</v>
      </c>
      <c r="K4519" s="4">
        <v>46050</v>
      </c>
      <c r="L4519" s="5">
        <v>0.50358796296296293</v>
      </c>
      <c r="M4519" t="s">
        <v>953</v>
      </c>
      <c r="N4519" s="5">
        <v>6.9444444444444444E-5</v>
      </c>
      <c r="O4519" t="s">
        <v>982</v>
      </c>
      <c r="P4519">
        <v>0.02</v>
      </c>
      <c r="Q4519">
        <v>20</v>
      </c>
      <c r="R4519" t="s">
        <v>1006</v>
      </c>
      <c r="S4519" t="s">
        <v>994</v>
      </c>
    </row>
    <row r="4520" spans="1:19" x14ac:dyDescent="0.25">
      <c r="A4520" s="54">
        <f>_xlfn.XLOOKUP(B4520,'School Lookup'!D:D,'School Lookup'!F:F,0)</f>
        <v>114469</v>
      </c>
      <c r="B4520" s="54" t="str">
        <f>_xlfn.XLOOKUP(C4520,'School Lookup'!A:A,'School Lookup'!D:D,_xlfn.XLOOKUP(C4520,'School Lookup'!B:B,'School Lookup'!D:D,_xlfn.XLOOKUP(C4520,'School Lookup'!C:C,'School Lookup'!D:D,0)))</f>
        <v>Thornsett Primary School</v>
      </c>
      <c r="C4520" t="s">
        <v>20</v>
      </c>
      <c r="D4520" t="s">
        <v>2564</v>
      </c>
      <c r="E4520" t="s">
        <v>16</v>
      </c>
      <c r="F4520" t="s">
        <v>734</v>
      </c>
      <c r="G4520" t="s">
        <v>224</v>
      </c>
      <c r="H4520" t="s">
        <v>222</v>
      </c>
      <c r="I4520" t="s">
        <v>980</v>
      </c>
      <c r="J4520" t="s">
        <v>981</v>
      </c>
      <c r="K4520" s="4">
        <v>46050</v>
      </c>
      <c r="L4520" s="5">
        <v>0.50516203703703699</v>
      </c>
      <c r="M4520" t="s">
        <v>953</v>
      </c>
      <c r="N4520" s="5">
        <v>6.9444444444444447E-4</v>
      </c>
      <c r="O4520" t="s">
        <v>982</v>
      </c>
      <c r="P4520">
        <v>7.2999999999999995E-2</v>
      </c>
      <c r="Q4520">
        <v>20</v>
      </c>
      <c r="R4520" t="s">
        <v>993</v>
      </c>
      <c r="S4520" t="s">
        <v>994</v>
      </c>
    </row>
    <row r="4521" spans="1:19" x14ac:dyDescent="0.25">
      <c r="A4521" s="54">
        <f>_xlfn.XLOOKUP(B4521,'School Lookup'!D:D,'School Lookup'!F:F,0)</f>
        <v>114469</v>
      </c>
      <c r="B4521" s="54" t="str">
        <f>_xlfn.XLOOKUP(C4521,'School Lookup'!A:A,'School Lookup'!D:D,_xlfn.XLOOKUP(C4521,'School Lookup'!B:B,'School Lookup'!D:D,_xlfn.XLOOKUP(C4521,'School Lookup'!C:C,'School Lookup'!D:D,0)))</f>
        <v>Thornsett Primary School</v>
      </c>
      <c r="C4521" t="s">
        <v>20</v>
      </c>
      <c r="D4521" t="s">
        <v>2565</v>
      </c>
      <c r="E4521" t="s">
        <v>16</v>
      </c>
      <c r="F4521" t="s">
        <v>734</v>
      </c>
      <c r="G4521" t="s">
        <v>224</v>
      </c>
      <c r="H4521" t="s">
        <v>222</v>
      </c>
      <c r="I4521" t="s">
        <v>980</v>
      </c>
      <c r="J4521" t="s">
        <v>981</v>
      </c>
      <c r="K4521" s="4">
        <v>46050</v>
      </c>
      <c r="L4521" s="5">
        <v>0.59687500000000004</v>
      </c>
      <c r="M4521" t="s">
        <v>953</v>
      </c>
      <c r="N4521" s="5">
        <v>7.5231481481481482E-4</v>
      </c>
      <c r="O4521" t="s">
        <v>982</v>
      </c>
      <c r="P4521">
        <v>7.9000000000000001E-2</v>
      </c>
      <c r="Q4521">
        <v>20</v>
      </c>
      <c r="R4521" t="s">
        <v>986</v>
      </c>
      <c r="S4521" t="s">
        <v>987</v>
      </c>
    </row>
    <row r="4522" spans="1:19" x14ac:dyDescent="0.25">
      <c r="A4522" s="54">
        <f>_xlfn.XLOOKUP(B4522,'School Lookup'!D:D,'School Lookup'!F:F,0)</f>
        <v>114469</v>
      </c>
      <c r="B4522" s="54" t="str">
        <f>_xlfn.XLOOKUP(C4522,'School Lookup'!A:A,'School Lookup'!D:D,_xlfn.XLOOKUP(C4522,'School Lookup'!B:B,'School Lookup'!D:D,_xlfn.XLOOKUP(C4522,'School Lookup'!C:C,'School Lookup'!D:D,0)))</f>
        <v>Thornsett Primary School</v>
      </c>
      <c r="C4522" t="s">
        <v>20</v>
      </c>
      <c r="D4522" t="s">
        <v>1356</v>
      </c>
      <c r="E4522" t="s">
        <v>16</v>
      </c>
      <c r="F4522" t="s">
        <v>734</v>
      </c>
      <c r="G4522" t="s">
        <v>224</v>
      </c>
      <c r="H4522" t="s">
        <v>222</v>
      </c>
      <c r="I4522" t="s">
        <v>980</v>
      </c>
      <c r="J4522" t="s">
        <v>981</v>
      </c>
      <c r="K4522" s="4">
        <v>46050</v>
      </c>
      <c r="L4522" s="5">
        <v>0.59813657407407406</v>
      </c>
      <c r="M4522" t="s">
        <v>953</v>
      </c>
      <c r="N4522" s="5">
        <v>8.6805555555555551E-4</v>
      </c>
      <c r="O4522" t="s">
        <v>982</v>
      </c>
      <c r="P4522">
        <v>0.09</v>
      </c>
      <c r="Q4522">
        <v>20</v>
      </c>
      <c r="R4522" t="s">
        <v>1006</v>
      </c>
      <c r="S4522" t="s">
        <v>994</v>
      </c>
    </row>
    <row r="4523" spans="1:19" x14ac:dyDescent="0.25">
      <c r="A4523" s="54">
        <f>_xlfn.XLOOKUP(B4523,'School Lookup'!D:D,'School Lookup'!F:F,0)</f>
        <v>114469</v>
      </c>
      <c r="B4523" s="54" t="str">
        <f>_xlfn.XLOOKUP(C4523,'School Lookup'!A:A,'School Lookup'!D:D,_xlfn.XLOOKUP(C4523,'School Lookup'!B:B,'School Lookup'!D:D,_xlfn.XLOOKUP(C4523,'School Lookup'!C:C,'School Lookup'!D:D,0)))</f>
        <v>Thornsett Primary School</v>
      </c>
      <c r="C4523" t="s">
        <v>20</v>
      </c>
      <c r="D4523" t="s">
        <v>2566</v>
      </c>
      <c r="E4523" t="s">
        <v>16</v>
      </c>
      <c r="F4523" t="s">
        <v>734</v>
      </c>
      <c r="G4523" t="s">
        <v>224</v>
      </c>
      <c r="H4523" t="s">
        <v>222</v>
      </c>
      <c r="I4523" t="s">
        <v>980</v>
      </c>
      <c r="J4523" t="s">
        <v>981</v>
      </c>
      <c r="K4523" s="4">
        <v>46050</v>
      </c>
      <c r="L4523" s="5">
        <v>0.62655092592592587</v>
      </c>
      <c r="M4523" t="s">
        <v>953</v>
      </c>
      <c r="N4523" s="5">
        <v>1.1574074074074073E-5</v>
      </c>
      <c r="O4523" t="s">
        <v>982</v>
      </c>
      <c r="P4523">
        <v>0.02</v>
      </c>
      <c r="Q4523">
        <v>20</v>
      </c>
      <c r="R4523" t="s">
        <v>983</v>
      </c>
      <c r="S4523" t="s">
        <v>984</v>
      </c>
    </row>
    <row r="4524" spans="1:19" x14ac:dyDescent="0.25">
      <c r="A4524" s="54">
        <f>_xlfn.XLOOKUP(B4524,'School Lookup'!D:D,'School Lookup'!F:F,0)</f>
        <v>114469</v>
      </c>
      <c r="B4524" s="54" t="str">
        <f>_xlfn.XLOOKUP(C4524,'School Lookup'!A:A,'School Lookup'!D:D,_xlfn.XLOOKUP(C4524,'School Lookup'!B:B,'School Lookup'!D:D,_xlfn.XLOOKUP(C4524,'School Lookup'!C:C,'School Lookup'!D:D,0)))</f>
        <v>Thornsett Primary School</v>
      </c>
      <c r="C4524" t="s">
        <v>20</v>
      </c>
      <c r="D4524" t="s">
        <v>2563</v>
      </c>
      <c r="E4524" t="s">
        <v>16</v>
      </c>
      <c r="F4524" t="s">
        <v>734</v>
      </c>
      <c r="G4524" t="s">
        <v>224</v>
      </c>
      <c r="H4524" t="s">
        <v>222</v>
      </c>
      <c r="I4524" t="s">
        <v>980</v>
      </c>
      <c r="J4524" t="s">
        <v>981</v>
      </c>
      <c r="K4524" s="4">
        <v>46050</v>
      </c>
      <c r="L4524" s="5">
        <v>0.6268055555555555</v>
      </c>
      <c r="M4524" t="s">
        <v>953</v>
      </c>
      <c r="N4524" s="5">
        <v>7.7546296296296293E-4</v>
      </c>
      <c r="O4524" t="s">
        <v>982</v>
      </c>
      <c r="P4524">
        <v>8.1000000000000003E-2</v>
      </c>
      <c r="Q4524">
        <v>20</v>
      </c>
      <c r="R4524" t="s">
        <v>983</v>
      </c>
      <c r="S4524" t="s">
        <v>984</v>
      </c>
    </row>
    <row r="4525" spans="1:19" x14ac:dyDescent="0.25">
      <c r="A4525" s="54">
        <f>_xlfn.XLOOKUP(B4525,'School Lookup'!D:D,'School Lookup'!F:F,0)</f>
        <v>114469</v>
      </c>
      <c r="B4525" s="54" t="str">
        <f>_xlfn.XLOOKUP(C4525,'School Lookup'!A:A,'School Lookup'!D:D,_xlfn.XLOOKUP(C4525,'School Lookup'!B:B,'School Lookup'!D:D,_xlfn.XLOOKUP(C4525,'School Lookup'!C:C,'School Lookup'!D:D,0)))</f>
        <v>Thornsett Primary School</v>
      </c>
      <c r="C4525" t="s">
        <v>20</v>
      </c>
      <c r="D4525" t="s">
        <v>2567</v>
      </c>
      <c r="E4525" t="s">
        <v>16</v>
      </c>
      <c r="F4525" t="s">
        <v>734</v>
      </c>
      <c r="G4525" t="s">
        <v>224</v>
      </c>
      <c r="H4525" t="s">
        <v>222</v>
      </c>
      <c r="I4525" t="s">
        <v>980</v>
      </c>
      <c r="J4525" t="s">
        <v>981</v>
      </c>
      <c r="K4525" s="4">
        <v>46050</v>
      </c>
      <c r="L4525" s="5">
        <v>0.62791666666666668</v>
      </c>
      <c r="M4525" t="s">
        <v>953</v>
      </c>
      <c r="N4525" s="5">
        <v>4.9768518518518521E-4</v>
      </c>
      <c r="O4525" t="s">
        <v>982</v>
      </c>
      <c r="P4525">
        <v>5.2999999999999999E-2</v>
      </c>
      <c r="Q4525">
        <v>20</v>
      </c>
      <c r="R4525" t="s">
        <v>993</v>
      </c>
      <c r="S4525" t="s">
        <v>994</v>
      </c>
    </row>
    <row r="4526" spans="1:19" x14ac:dyDescent="0.25">
      <c r="A4526" s="54">
        <f>_xlfn.XLOOKUP(B4526,'School Lookup'!D:D,'School Lookup'!F:F,0)</f>
        <v>114469</v>
      </c>
      <c r="B4526" s="54" t="str">
        <f>_xlfn.XLOOKUP(C4526,'School Lookup'!A:A,'School Lookup'!D:D,_xlfn.XLOOKUP(C4526,'School Lookup'!B:B,'School Lookup'!D:D,_xlfn.XLOOKUP(C4526,'School Lookup'!C:C,'School Lookup'!D:D,0)))</f>
        <v>Thornsett Primary School</v>
      </c>
      <c r="C4526" t="s">
        <v>20</v>
      </c>
      <c r="D4526" t="s">
        <v>1998</v>
      </c>
      <c r="E4526" t="s">
        <v>16</v>
      </c>
      <c r="F4526" t="s">
        <v>734</v>
      </c>
      <c r="G4526" t="s">
        <v>224</v>
      </c>
      <c r="H4526" t="s">
        <v>222</v>
      </c>
      <c r="I4526" t="s">
        <v>980</v>
      </c>
      <c r="J4526" t="s">
        <v>981</v>
      </c>
      <c r="K4526" s="4">
        <v>46050</v>
      </c>
      <c r="L4526" s="5">
        <v>0.63434027777777779</v>
      </c>
      <c r="M4526" t="s">
        <v>953</v>
      </c>
      <c r="N4526" s="5">
        <v>1.3541666666666667E-3</v>
      </c>
      <c r="O4526" t="s">
        <v>982</v>
      </c>
      <c r="P4526">
        <v>0.14000000000000001</v>
      </c>
      <c r="Q4526">
        <v>20</v>
      </c>
      <c r="R4526" t="s">
        <v>1006</v>
      </c>
      <c r="S4526" t="s">
        <v>994</v>
      </c>
    </row>
    <row r="4527" spans="1:19" x14ac:dyDescent="0.25">
      <c r="A4527" s="54">
        <f>_xlfn.XLOOKUP(B4527,'School Lookup'!D:D,'School Lookup'!F:F,0)</f>
        <v>114469</v>
      </c>
      <c r="B4527" s="54" t="str">
        <f>_xlfn.XLOOKUP(C4527,'School Lookup'!A:A,'School Lookup'!D:D,_xlfn.XLOOKUP(C4527,'School Lookup'!B:B,'School Lookup'!D:D,_xlfn.XLOOKUP(C4527,'School Lookup'!C:C,'School Lookup'!D:D,0)))</f>
        <v>Thornsett Primary School</v>
      </c>
      <c r="C4527" t="s">
        <v>20</v>
      </c>
      <c r="D4527" t="s">
        <v>1761</v>
      </c>
      <c r="E4527" t="s">
        <v>16</v>
      </c>
      <c r="F4527" t="s">
        <v>734</v>
      </c>
      <c r="G4527" t="s">
        <v>224</v>
      </c>
      <c r="H4527" t="s">
        <v>222</v>
      </c>
      <c r="I4527" t="s">
        <v>980</v>
      </c>
      <c r="J4527" t="s">
        <v>981</v>
      </c>
      <c r="K4527" s="4">
        <v>46050</v>
      </c>
      <c r="L4527" s="5">
        <v>0.64854166666666668</v>
      </c>
      <c r="M4527" t="s">
        <v>953</v>
      </c>
      <c r="N4527" s="5">
        <v>2.3148148148148147E-5</v>
      </c>
      <c r="O4527" t="s">
        <v>982</v>
      </c>
      <c r="P4527">
        <v>0.02</v>
      </c>
      <c r="Q4527">
        <v>20</v>
      </c>
      <c r="R4527" t="s">
        <v>983</v>
      </c>
      <c r="S4527" t="s">
        <v>984</v>
      </c>
    </row>
    <row r="4528" spans="1:19" x14ac:dyDescent="0.25">
      <c r="A4528" s="54">
        <f>_xlfn.XLOOKUP(B4528,'School Lookup'!D:D,'School Lookup'!F:F,0)</f>
        <v>114469</v>
      </c>
      <c r="B4528" s="54" t="str">
        <f>_xlfn.XLOOKUP(C4528,'School Lookup'!A:A,'School Lookup'!D:D,_xlfn.XLOOKUP(C4528,'School Lookup'!B:B,'School Lookup'!D:D,_xlfn.XLOOKUP(C4528,'School Lookup'!C:C,'School Lookup'!D:D,0)))</f>
        <v>Thornsett Primary School</v>
      </c>
      <c r="C4528" t="s">
        <v>20</v>
      </c>
      <c r="D4528" t="s">
        <v>1762</v>
      </c>
      <c r="E4528" t="s">
        <v>16</v>
      </c>
      <c r="F4528" t="s">
        <v>734</v>
      </c>
      <c r="G4528" t="s">
        <v>224</v>
      </c>
      <c r="H4528" t="s">
        <v>222</v>
      </c>
      <c r="I4528" t="s">
        <v>980</v>
      </c>
      <c r="J4528" t="s">
        <v>981</v>
      </c>
      <c r="K4528" s="4">
        <v>46050</v>
      </c>
      <c r="L4528" s="5">
        <v>0.64886574074074077</v>
      </c>
      <c r="M4528" t="s">
        <v>953</v>
      </c>
      <c r="N4528" s="5">
        <v>2.3148148148148147E-5</v>
      </c>
      <c r="O4528" t="s">
        <v>982</v>
      </c>
      <c r="P4528">
        <v>0.02</v>
      </c>
      <c r="Q4528">
        <v>20</v>
      </c>
      <c r="R4528" t="s">
        <v>983</v>
      </c>
      <c r="S4528" t="s">
        <v>984</v>
      </c>
    </row>
    <row r="4529" spans="1:19" x14ac:dyDescent="0.25">
      <c r="A4529" s="54">
        <f>_xlfn.XLOOKUP(B4529,'School Lookup'!D:D,'School Lookup'!F:F,0)</f>
        <v>114469</v>
      </c>
      <c r="B4529" s="54" t="str">
        <f>_xlfn.XLOOKUP(C4529,'School Lookup'!A:A,'School Lookup'!D:D,_xlfn.XLOOKUP(C4529,'School Lookup'!B:B,'School Lookup'!D:D,_xlfn.XLOOKUP(C4529,'School Lookup'!C:C,'School Lookup'!D:D,0)))</f>
        <v>Thornsett Primary School</v>
      </c>
      <c r="C4529" t="s">
        <v>20</v>
      </c>
      <c r="D4529" t="s">
        <v>1761</v>
      </c>
      <c r="E4529" t="s">
        <v>16</v>
      </c>
      <c r="F4529" t="s">
        <v>734</v>
      </c>
      <c r="G4529" t="s">
        <v>224</v>
      </c>
      <c r="H4529" t="s">
        <v>222</v>
      </c>
      <c r="I4529" t="s">
        <v>980</v>
      </c>
      <c r="J4529" t="s">
        <v>981</v>
      </c>
      <c r="K4529" s="4">
        <v>46050</v>
      </c>
      <c r="L4529" s="5">
        <v>0.6504050925925926</v>
      </c>
      <c r="M4529" t="s">
        <v>953</v>
      </c>
      <c r="N4529" s="5">
        <v>3.4722222222222222E-5</v>
      </c>
      <c r="O4529" t="s">
        <v>982</v>
      </c>
      <c r="P4529">
        <v>0.02</v>
      </c>
      <c r="Q4529">
        <v>20</v>
      </c>
      <c r="R4529" t="s">
        <v>983</v>
      </c>
      <c r="S4529" t="s">
        <v>984</v>
      </c>
    </row>
    <row r="4530" spans="1:19" x14ac:dyDescent="0.25">
      <c r="A4530" s="54">
        <f>_xlfn.XLOOKUP(B4530,'School Lookup'!D:D,'School Lookup'!F:F,0)</f>
        <v>114469</v>
      </c>
      <c r="B4530" s="54" t="str">
        <f>_xlfn.XLOOKUP(C4530,'School Lookup'!A:A,'School Lookup'!D:D,_xlfn.XLOOKUP(C4530,'School Lookup'!B:B,'School Lookup'!D:D,_xlfn.XLOOKUP(C4530,'School Lookup'!C:C,'School Lookup'!D:D,0)))</f>
        <v>Thornsett Primary School</v>
      </c>
      <c r="C4530" t="s">
        <v>20</v>
      </c>
      <c r="D4530" t="s">
        <v>2208</v>
      </c>
      <c r="E4530" t="s">
        <v>16</v>
      </c>
      <c r="F4530" t="s">
        <v>734</v>
      </c>
      <c r="G4530" t="s">
        <v>224</v>
      </c>
      <c r="H4530" t="s">
        <v>222</v>
      </c>
      <c r="I4530" t="s">
        <v>980</v>
      </c>
      <c r="J4530" t="s">
        <v>959</v>
      </c>
      <c r="K4530" s="4">
        <v>46050</v>
      </c>
      <c r="L4530" s="5">
        <v>0.40614583333333332</v>
      </c>
      <c r="M4530" t="s">
        <v>953</v>
      </c>
      <c r="N4530" s="5">
        <v>4.1666666666666669E-4</v>
      </c>
      <c r="O4530" t="s">
        <v>1023</v>
      </c>
      <c r="P4530">
        <v>2.1999999999999999E-2</v>
      </c>
      <c r="Q4530">
        <v>20</v>
      </c>
      <c r="R4530" t="s">
        <v>2209</v>
      </c>
      <c r="S4530" t="s">
        <v>966</v>
      </c>
    </row>
    <row r="4531" spans="1:19" x14ac:dyDescent="0.25">
      <c r="A4531" s="54">
        <f>_xlfn.XLOOKUP(B4531,'School Lookup'!D:D,'School Lookup'!F:F,0)</f>
        <v>114469</v>
      </c>
      <c r="B4531" s="54" t="str">
        <f>_xlfn.XLOOKUP(C4531,'School Lookup'!A:A,'School Lookup'!D:D,_xlfn.XLOOKUP(C4531,'School Lookup'!B:B,'School Lookup'!D:D,_xlfn.XLOOKUP(C4531,'School Lookup'!C:C,'School Lookup'!D:D,0)))</f>
        <v>Thornsett Primary School</v>
      </c>
      <c r="C4531" t="s">
        <v>20</v>
      </c>
      <c r="D4531" t="s">
        <v>2568</v>
      </c>
      <c r="E4531" t="s">
        <v>16</v>
      </c>
      <c r="F4531" t="s">
        <v>734</v>
      </c>
      <c r="G4531" t="s">
        <v>224</v>
      </c>
      <c r="H4531" t="s">
        <v>222</v>
      </c>
      <c r="I4531" t="s">
        <v>980</v>
      </c>
      <c r="J4531" t="s">
        <v>959</v>
      </c>
      <c r="K4531" s="4">
        <v>46050</v>
      </c>
      <c r="L4531" s="5">
        <v>0.50388888888888894</v>
      </c>
      <c r="M4531" t="s">
        <v>953</v>
      </c>
      <c r="N4531" s="5">
        <v>7.0601851851851847E-4</v>
      </c>
      <c r="O4531" t="s">
        <v>960</v>
      </c>
      <c r="P4531">
        <v>2.1999999999999999E-2</v>
      </c>
      <c r="Q4531">
        <v>20</v>
      </c>
      <c r="R4531" t="s">
        <v>1338</v>
      </c>
      <c r="S4531" t="s">
        <v>966</v>
      </c>
    </row>
    <row r="4532" spans="1:19" x14ac:dyDescent="0.25">
      <c r="A4532" s="54">
        <f>_xlfn.XLOOKUP(B4532,'School Lookup'!D:D,'School Lookup'!F:F,0)</f>
        <v>823392</v>
      </c>
      <c r="B4532" s="54" t="str">
        <f>_xlfn.XLOOKUP(C4532,'School Lookup'!A:A,'School Lookup'!D:D,_xlfn.XLOOKUP(C4532,'School Lookup'!B:B,'School Lookup'!D:D,_xlfn.XLOOKUP(C4532,'School Lookup'!C:C,'School Lookup'!D:D,0)))</f>
        <v>Fitz Herbert C of E VA Primary School</v>
      </c>
      <c r="C4532" t="s">
        <v>25</v>
      </c>
      <c r="D4532" t="s">
        <v>1063</v>
      </c>
      <c r="E4532" t="s">
        <v>16</v>
      </c>
      <c r="F4532" t="s">
        <v>734</v>
      </c>
      <c r="G4532" t="s">
        <v>134</v>
      </c>
      <c r="H4532" t="s">
        <v>347</v>
      </c>
      <c r="I4532" t="s">
        <v>958</v>
      </c>
      <c r="J4532" t="s">
        <v>959</v>
      </c>
      <c r="K4532" s="4">
        <v>46050</v>
      </c>
      <c r="L4532" s="5">
        <v>0.36268518518518517</v>
      </c>
      <c r="M4532" t="s">
        <v>953</v>
      </c>
      <c r="N4532" s="5">
        <v>7.0601851851851847E-4</v>
      </c>
      <c r="O4532" t="s">
        <v>960</v>
      </c>
      <c r="P4532">
        <v>0</v>
      </c>
      <c r="Q4532">
        <v>20</v>
      </c>
      <c r="R4532" t="s">
        <v>955</v>
      </c>
    </row>
    <row r="4533" spans="1:19" x14ac:dyDescent="0.25">
      <c r="A4533" s="54">
        <f>_xlfn.XLOOKUP(B4533,'School Lookup'!D:D,'School Lookup'!F:F,0)</f>
        <v>823392</v>
      </c>
      <c r="B4533" s="54" t="str">
        <f>_xlfn.XLOOKUP(C4533,'School Lookup'!A:A,'School Lookup'!D:D,_xlfn.XLOOKUP(C4533,'School Lookup'!B:B,'School Lookup'!D:D,_xlfn.XLOOKUP(C4533,'School Lookup'!C:C,'School Lookup'!D:D,0)))</f>
        <v>Fitz Herbert C of E VA Primary School</v>
      </c>
      <c r="C4533" t="s">
        <v>25</v>
      </c>
      <c r="D4533" t="s">
        <v>1063</v>
      </c>
      <c r="E4533" t="s">
        <v>16</v>
      </c>
      <c r="F4533" t="s">
        <v>734</v>
      </c>
      <c r="G4533" t="s">
        <v>134</v>
      </c>
      <c r="H4533" t="s">
        <v>347</v>
      </c>
      <c r="I4533" t="s">
        <v>958</v>
      </c>
      <c r="J4533" t="s">
        <v>959</v>
      </c>
      <c r="K4533" s="4">
        <v>46050</v>
      </c>
      <c r="L4533" s="5">
        <v>0.38953703703703701</v>
      </c>
      <c r="M4533" t="s">
        <v>953</v>
      </c>
      <c r="N4533" s="5">
        <v>3.4722222222222222E-5</v>
      </c>
      <c r="O4533" t="s">
        <v>960</v>
      </c>
      <c r="P4533">
        <v>0</v>
      </c>
      <c r="Q4533">
        <v>20</v>
      </c>
      <c r="R4533" t="s">
        <v>955</v>
      </c>
    </row>
    <row r="4534" spans="1:19" x14ac:dyDescent="0.25">
      <c r="A4534" s="54">
        <f>_xlfn.XLOOKUP(B4534,'School Lookup'!D:D,'School Lookup'!F:F,0)</f>
        <v>823392</v>
      </c>
      <c r="B4534" s="54" t="str">
        <f>_xlfn.XLOOKUP(C4534,'School Lookup'!A:A,'School Lookup'!D:D,_xlfn.XLOOKUP(C4534,'School Lookup'!B:B,'School Lookup'!D:D,_xlfn.XLOOKUP(C4534,'School Lookup'!C:C,'School Lookup'!D:D,0)))</f>
        <v>Fitz Herbert C of E VA Primary School</v>
      </c>
      <c r="C4534" t="s">
        <v>25</v>
      </c>
      <c r="D4534" t="s">
        <v>1063</v>
      </c>
      <c r="E4534" t="s">
        <v>16</v>
      </c>
      <c r="F4534" t="s">
        <v>734</v>
      </c>
      <c r="G4534" t="s">
        <v>134</v>
      </c>
      <c r="H4534" t="s">
        <v>347</v>
      </c>
      <c r="I4534" t="s">
        <v>958</v>
      </c>
      <c r="J4534" t="s">
        <v>959</v>
      </c>
      <c r="K4534" s="4">
        <v>46050</v>
      </c>
      <c r="L4534" s="5">
        <v>0.42649305555555556</v>
      </c>
      <c r="M4534" t="s">
        <v>953</v>
      </c>
      <c r="N4534" s="5">
        <v>7.951388888888888E-3</v>
      </c>
      <c r="O4534" t="s">
        <v>960</v>
      </c>
      <c r="P4534">
        <v>0</v>
      </c>
      <c r="Q4534">
        <v>20</v>
      </c>
      <c r="R4534" t="s">
        <v>955</v>
      </c>
    </row>
    <row r="4535" spans="1:19" x14ac:dyDescent="0.25">
      <c r="A4535" s="54">
        <f>_xlfn.XLOOKUP(B4535,'School Lookup'!D:D,'School Lookup'!F:F,0)</f>
        <v>823392</v>
      </c>
      <c r="B4535" s="54" t="str">
        <f>_xlfn.XLOOKUP(C4535,'School Lookup'!A:A,'School Lookup'!D:D,_xlfn.XLOOKUP(C4535,'School Lookup'!B:B,'School Lookup'!D:D,_xlfn.XLOOKUP(C4535,'School Lookup'!C:C,'School Lookup'!D:D,0)))</f>
        <v>Fitz Herbert C of E VA Primary School</v>
      </c>
      <c r="C4535" t="s">
        <v>25</v>
      </c>
      <c r="D4535">
        <v>619</v>
      </c>
      <c r="E4535" t="s">
        <v>16</v>
      </c>
      <c r="F4535" t="s">
        <v>734</v>
      </c>
      <c r="G4535" t="s">
        <v>134</v>
      </c>
      <c r="H4535" t="s">
        <v>347</v>
      </c>
      <c r="I4535" t="s">
        <v>958</v>
      </c>
      <c r="J4535" t="s">
        <v>959</v>
      </c>
      <c r="K4535" s="4">
        <v>46050</v>
      </c>
      <c r="L4535" s="5">
        <v>0.50037037037037035</v>
      </c>
      <c r="M4535" t="s">
        <v>953</v>
      </c>
      <c r="N4535" s="5">
        <v>1.7361111111111112E-4</v>
      </c>
      <c r="O4535" t="s">
        <v>960</v>
      </c>
      <c r="P4535">
        <v>0</v>
      </c>
      <c r="Q4535">
        <v>20</v>
      </c>
      <c r="R4535" t="s">
        <v>975</v>
      </c>
      <c r="S4535" t="s">
        <v>976</v>
      </c>
    </row>
    <row r="4536" spans="1:19" x14ac:dyDescent="0.25">
      <c r="A4536" s="54">
        <f>_xlfn.XLOOKUP(B4536,'School Lookup'!D:D,'School Lookup'!F:F,0)</f>
        <v>823392</v>
      </c>
      <c r="B4536" s="54" t="str">
        <f>_xlfn.XLOOKUP(C4536,'School Lookup'!A:A,'School Lookup'!D:D,_xlfn.XLOOKUP(C4536,'School Lookup'!B:B,'School Lookup'!D:D,_xlfn.XLOOKUP(C4536,'School Lookup'!C:C,'School Lookup'!D:D,0)))</f>
        <v>Fitz Herbert C of E VA Primary School</v>
      </c>
      <c r="C4536" t="s">
        <v>25</v>
      </c>
      <c r="D4536">
        <v>619</v>
      </c>
      <c r="E4536" t="s">
        <v>16</v>
      </c>
      <c r="F4536" t="s">
        <v>734</v>
      </c>
      <c r="G4536" t="s">
        <v>134</v>
      </c>
      <c r="H4536" t="s">
        <v>347</v>
      </c>
      <c r="I4536" t="s">
        <v>958</v>
      </c>
      <c r="J4536" t="s">
        <v>959</v>
      </c>
      <c r="K4536" s="4">
        <v>46050</v>
      </c>
      <c r="L4536" s="5">
        <v>0.58196759259259256</v>
      </c>
      <c r="M4536" t="s">
        <v>953</v>
      </c>
      <c r="N4536" s="5">
        <v>1.6203703703703703E-4</v>
      </c>
      <c r="O4536" t="s">
        <v>960</v>
      </c>
      <c r="P4536">
        <v>0</v>
      </c>
      <c r="Q4536">
        <v>20</v>
      </c>
      <c r="R4536" t="s">
        <v>975</v>
      </c>
      <c r="S4536" t="s">
        <v>976</v>
      </c>
    </row>
    <row r="4537" spans="1:19" x14ac:dyDescent="0.25">
      <c r="A4537" s="54">
        <f>_xlfn.XLOOKUP(B4537,'School Lookup'!D:D,'School Lookup'!F:F,0)</f>
        <v>856243</v>
      </c>
      <c r="B4537" s="54" t="str">
        <f>_xlfn.XLOOKUP(C4537,'School Lookup'!A:A,'School Lookup'!D:D,_xlfn.XLOOKUP(C4537,'School Lookup'!B:B,'School Lookup'!D:D,_xlfn.XLOOKUP(C4537,'School Lookup'!C:C,'School Lookup'!D:D,0)))</f>
        <v>Elton Primary School</v>
      </c>
      <c r="C4537" t="s">
        <v>331</v>
      </c>
      <c r="D4537" t="s">
        <v>2569</v>
      </c>
      <c r="E4537" t="s">
        <v>16</v>
      </c>
      <c r="F4537" t="s">
        <v>734</v>
      </c>
      <c r="G4537" t="s">
        <v>332</v>
      </c>
      <c r="H4537" t="s">
        <v>877</v>
      </c>
      <c r="I4537" t="s">
        <v>958</v>
      </c>
      <c r="J4537" t="s">
        <v>981</v>
      </c>
      <c r="K4537" s="4">
        <v>46050</v>
      </c>
      <c r="L4537" s="5">
        <v>0.56329861111111112</v>
      </c>
      <c r="M4537" t="s">
        <v>953</v>
      </c>
      <c r="N4537" s="5">
        <v>3.4722222222222224E-4</v>
      </c>
      <c r="O4537" t="s">
        <v>982</v>
      </c>
      <c r="P4537">
        <v>0</v>
      </c>
      <c r="Q4537">
        <v>20</v>
      </c>
      <c r="R4537" t="s">
        <v>989</v>
      </c>
      <c r="S4537" t="s">
        <v>990</v>
      </c>
    </row>
    <row r="4538" spans="1:19" x14ac:dyDescent="0.25">
      <c r="A4538" s="54">
        <f>_xlfn.XLOOKUP(B4538,'School Lookup'!D:D,'School Lookup'!F:F,0)</f>
        <v>585323</v>
      </c>
      <c r="B4538" s="54" t="str">
        <f>_xlfn.XLOOKUP(C4538,'School Lookup'!A:A,'School Lookup'!D:D,_xlfn.XLOOKUP(C4538,'School Lookup'!B:B,'School Lookup'!D:D,_xlfn.XLOOKUP(C4538,'School Lookup'!C:C,'School Lookup'!D:D,0)))</f>
        <v>Netherseal St Peters CE Controlled Primary School</v>
      </c>
      <c r="C4538" t="s">
        <v>26</v>
      </c>
      <c r="D4538" t="s">
        <v>2570</v>
      </c>
      <c r="E4538" t="s">
        <v>16</v>
      </c>
      <c r="F4538" t="s">
        <v>734</v>
      </c>
      <c r="G4538" t="s">
        <v>131</v>
      </c>
      <c r="H4538" t="s">
        <v>768</v>
      </c>
      <c r="I4538" t="s">
        <v>980</v>
      </c>
      <c r="J4538" t="s">
        <v>959</v>
      </c>
      <c r="K4538" s="4">
        <v>46050</v>
      </c>
      <c r="L4538" s="5">
        <v>0.60969907407407409</v>
      </c>
      <c r="M4538" t="s">
        <v>953</v>
      </c>
      <c r="N4538" s="5">
        <v>6.9444444444444444E-5</v>
      </c>
      <c r="O4538" t="s">
        <v>1023</v>
      </c>
      <c r="P4538">
        <v>2.1999999999999999E-2</v>
      </c>
      <c r="Q4538">
        <v>20</v>
      </c>
      <c r="R4538" t="s">
        <v>978</v>
      </c>
      <c r="S4538" t="s">
        <v>966</v>
      </c>
    </row>
    <row r="4539" spans="1:19" x14ac:dyDescent="0.25">
      <c r="A4539" s="54">
        <f>_xlfn.XLOOKUP(B4539,'School Lookup'!D:D,'School Lookup'!F:F,0)</f>
        <v>823392</v>
      </c>
      <c r="B4539" s="54" t="str">
        <f>_xlfn.XLOOKUP(C4539,'School Lookup'!A:A,'School Lookup'!D:D,_xlfn.XLOOKUP(C4539,'School Lookup'!B:B,'School Lookup'!D:D,_xlfn.XLOOKUP(C4539,'School Lookup'!C:C,'School Lookup'!D:D,0)))</f>
        <v>Fitz Herbert C of E VA Primary School</v>
      </c>
      <c r="C4539" t="s">
        <v>31</v>
      </c>
      <c r="D4539" t="s">
        <v>2571</v>
      </c>
      <c r="E4539" t="s">
        <v>16</v>
      </c>
      <c r="F4539" t="s">
        <v>734</v>
      </c>
      <c r="G4539" t="s">
        <v>134</v>
      </c>
      <c r="H4539" t="s">
        <v>347</v>
      </c>
      <c r="I4539" t="s">
        <v>958</v>
      </c>
      <c r="J4539" t="s">
        <v>981</v>
      </c>
      <c r="K4539" s="4">
        <v>46050</v>
      </c>
      <c r="L4539" s="5">
        <v>0.69384259259259262</v>
      </c>
      <c r="M4539" t="s">
        <v>953</v>
      </c>
      <c r="N4539" s="5">
        <v>1.7361111111111112E-4</v>
      </c>
      <c r="O4539" t="s">
        <v>982</v>
      </c>
      <c r="P4539">
        <v>0</v>
      </c>
      <c r="Q4539">
        <v>20</v>
      </c>
      <c r="R4539" t="s">
        <v>983</v>
      </c>
      <c r="S4539" t="s">
        <v>984</v>
      </c>
    </row>
    <row r="4540" spans="1:19" x14ac:dyDescent="0.25">
      <c r="A4540" s="54">
        <f>_xlfn.XLOOKUP(B4540,'School Lookup'!D:D,'School Lookup'!F:F,0)</f>
        <v>823392</v>
      </c>
      <c r="B4540" s="54" t="str">
        <f>_xlfn.XLOOKUP(C4540,'School Lookup'!A:A,'School Lookup'!D:D,_xlfn.XLOOKUP(C4540,'School Lookup'!B:B,'School Lookup'!D:D,_xlfn.XLOOKUP(C4540,'School Lookup'!C:C,'School Lookup'!D:D,0)))</f>
        <v>Fitz Herbert C of E VA Primary School</v>
      </c>
      <c r="C4540" t="s">
        <v>31</v>
      </c>
      <c r="D4540">
        <v>142</v>
      </c>
      <c r="E4540" t="s">
        <v>16</v>
      </c>
      <c r="F4540" t="s">
        <v>734</v>
      </c>
      <c r="G4540" t="s">
        <v>134</v>
      </c>
      <c r="H4540" t="s">
        <v>347</v>
      </c>
      <c r="I4540" t="s">
        <v>958</v>
      </c>
      <c r="J4540" t="s">
        <v>959</v>
      </c>
      <c r="K4540" s="4">
        <v>46050</v>
      </c>
      <c r="L4540" s="5">
        <v>0.40968749999999998</v>
      </c>
      <c r="M4540" t="s">
        <v>953</v>
      </c>
      <c r="N4540" s="5">
        <v>3.1250000000000001E-4</v>
      </c>
      <c r="O4540" t="s">
        <v>960</v>
      </c>
      <c r="P4540">
        <v>0</v>
      </c>
      <c r="Q4540">
        <v>20</v>
      </c>
      <c r="R4540" t="s">
        <v>955</v>
      </c>
    </row>
    <row r="4541" spans="1:19" x14ac:dyDescent="0.25">
      <c r="A4541" s="54">
        <f>_xlfn.XLOOKUP(B4541,'School Lookup'!D:D,'School Lookup'!F:F,0)</f>
        <v>823392</v>
      </c>
      <c r="B4541" s="54" t="str">
        <f>_xlfn.XLOOKUP(C4541,'School Lookup'!A:A,'School Lookup'!D:D,_xlfn.XLOOKUP(C4541,'School Lookup'!B:B,'School Lookup'!D:D,_xlfn.XLOOKUP(C4541,'School Lookup'!C:C,'School Lookup'!D:D,0)))</f>
        <v>Fitz Herbert C of E VA Primary School</v>
      </c>
      <c r="C4541" t="s">
        <v>31</v>
      </c>
      <c r="D4541" t="s">
        <v>1063</v>
      </c>
      <c r="E4541" t="s">
        <v>16</v>
      </c>
      <c r="F4541" t="s">
        <v>734</v>
      </c>
      <c r="G4541" t="s">
        <v>134</v>
      </c>
      <c r="H4541" t="s">
        <v>347</v>
      </c>
      <c r="I4541" t="s">
        <v>958</v>
      </c>
      <c r="J4541" t="s">
        <v>959</v>
      </c>
      <c r="K4541" s="4">
        <v>46050</v>
      </c>
      <c r="L4541" s="5">
        <v>0.50037037037037035</v>
      </c>
      <c r="M4541" t="s">
        <v>953</v>
      </c>
      <c r="N4541" s="5">
        <v>1.7361111111111112E-4</v>
      </c>
      <c r="O4541" t="s">
        <v>960</v>
      </c>
      <c r="P4541">
        <v>0</v>
      </c>
      <c r="Q4541">
        <v>20</v>
      </c>
      <c r="R4541" t="s">
        <v>955</v>
      </c>
    </row>
    <row r="4542" spans="1:19" x14ac:dyDescent="0.25">
      <c r="A4542" s="54">
        <f>_xlfn.XLOOKUP(B4542,'School Lookup'!D:D,'School Lookup'!F:F,0)</f>
        <v>823392</v>
      </c>
      <c r="B4542" s="54" t="str">
        <f>_xlfn.XLOOKUP(C4542,'School Lookup'!A:A,'School Lookup'!D:D,_xlfn.XLOOKUP(C4542,'School Lookup'!B:B,'School Lookup'!D:D,_xlfn.XLOOKUP(C4542,'School Lookup'!C:C,'School Lookup'!D:D,0)))</f>
        <v>Fitz Herbert C of E VA Primary School</v>
      </c>
      <c r="C4542" t="s">
        <v>31</v>
      </c>
      <c r="D4542">
        <v>142</v>
      </c>
      <c r="E4542" t="s">
        <v>16</v>
      </c>
      <c r="F4542" t="s">
        <v>734</v>
      </c>
      <c r="G4542" t="s">
        <v>134</v>
      </c>
      <c r="H4542" t="s">
        <v>347</v>
      </c>
      <c r="I4542" t="s">
        <v>958</v>
      </c>
      <c r="J4542" t="s">
        <v>959</v>
      </c>
      <c r="K4542" s="4">
        <v>46050</v>
      </c>
      <c r="L4542" s="5">
        <v>0.54218750000000004</v>
      </c>
      <c r="M4542" t="s">
        <v>953</v>
      </c>
      <c r="N4542" s="5">
        <v>1.0879629629629629E-3</v>
      </c>
      <c r="O4542" t="s">
        <v>960</v>
      </c>
      <c r="P4542">
        <v>0</v>
      </c>
      <c r="Q4542">
        <v>20</v>
      </c>
      <c r="R4542" t="s">
        <v>955</v>
      </c>
    </row>
    <row r="4543" spans="1:19" x14ac:dyDescent="0.25">
      <c r="A4543" s="54">
        <f>_xlfn.XLOOKUP(B4543,'School Lookup'!D:D,'School Lookup'!F:F,0)</f>
        <v>823392</v>
      </c>
      <c r="B4543" s="54" t="str">
        <f>_xlfn.XLOOKUP(C4543,'School Lookup'!A:A,'School Lookup'!D:D,_xlfn.XLOOKUP(C4543,'School Lookup'!B:B,'School Lookup'!D:D,_xlfn.XLOOKUP(C4543,'School Lookup'!C:C,'School Lookup'!D:D,0)))</f>
        <v>Fitz Herbert C of E VA Primary School</v>
      </c>
      <c r="C4543" t="s">
        <v>31</v>
      </c>
      <c r="D4543">
        <v>620</v>
      </c>
      <c r="E4543" t="s">
        <v>16</v>
      </c>
      <c r="F4543" t="s">
        <v>734</v>
      </c>
      <c r="G4543" t="s">
        <v>134</v>
      </c>
      <c r="H4543" t="s">
        <v>347</v>
      </c>
      <c r="I4543" t="s">
        <v>958</v>
      </c>
      <c r="J4543" t="s">
        <v>959</v>
      </c>
      <c r="K4543" s="4">
        <v>46050</v>
      </c>
      <c r="L4543" s="5">
        <v>0.54218750000000004</v>
      </c>
      <c r="M4543" t="s">
        <v>953</v>
      </c>
      <c r="N4543" s="5">
        <v>1.0879629629629629E-3</v>
      </c>
      <c r="O4543" t="s">
        <v>960</v>
      </c>
      <c r="P4543">
        <v>0</v>
      </c>
      <c r="Q4543">
        <v>20</v>
      </c>
      <c r="R4543" t="s">
        <v>975</v>
      </c>
      <c r="S4543" t="s">
        <v>976</v>
      </c>
    </row>
    <row r="4544" spans="1:19" x14ac:dyDescent="0.25">
      <c r="A4544" s="54">
        <f>_xlfn.XLOOKUP(B4544,'School Lookup'!D:D,'School Lookup'!F:F,0)</f>
        <v>823392</v>
      </c>
      <c r="B4544" s="54" t="str">
        <f>_xlfn.XLOOKUP(C4544,'School Lookup'!A:A,'School Lookup'!D:D,_xlfn.XLOOKUP(C4544,'School Lookup'!B:B,'School Lookup'!D:D,_xlfn.XLOOKUP(C4544,'School Lookup'!C:C,'School Lookup'!D:D,0)))</f>
        <v>Fitz Herbert C of E VA Primary School</v>
      </c>
      <c r="C4544" t="s">
        <v>31</v>
      </c>
      <c r="D4544" t="s">
        <v>1063</v>
      </c>
      <c r="E4544" t="s">
        <v>16</v>
      </c>
      <c r="F4544" t="s">
        <v>734</v>
      </c>
      <c r="G4544" t="s">
        <v>134</v>
      </c>
      <c r="H4544" t="s">
        <v>347</v>
      </c>
      <c r="I4544" t="s">
        <v>958</v>
      </c>
      <c r="J4544" t="s">
        <v>959</v>
      </c>
      <c r="K4544" s="4">
        <v>46050</v>
      </c>
      <c r="L4544" s="5">
        <v>0.58196759259259256</v>
      </c>
      <c r="M4544" t="s">
        <v>953</v>
      </c>
      <c r="N4544" s="5">
        <v>1.6203703703703703E-4</v>
      </c>
      <c r="O4544" t="s">
        <v>960</v>
      </c>
      <c r="P4544">
        <v>0</v>
      </c>
      <c r="Q4544">
        <v>20</v>
      </c>
      <c r="R4544" t="s">
        <v>955</v>
      </c>
    </row>
    <row r="4545" spans="1:19" x14ac:dyDescent="0.25">
      <c r="A4545" s="54">
        <f>_xlfn.XLOOKUP(B4545,'School Lookup'!D:D,'School Lookup'!F:F,0)</f>
        <v>823392</v>
      </c>
      <c r="B4545" s="54" t="str">
        <f>_xlfn.XLOOKUP(C4545,'School Lookup'!A:A,'School Lookup'!D:D,_xlfn.XLOOKUP(C4545,'School Lookup'!B:B,'School Lookup'!D:D,_xlfn.XLOOKUP(C4545,'School Lookup'!C:C,'School Lookup'!D:D,0)))</f>
        <v>Fitz Herbert C of E VA Primary School</v>
      </c>
      <c r="C4545" t="s">
        <v>31</v>
      </c>
      <c r="D4545">
        <v>619</v>
      </c>
      <c r="E4545" t="s">
        <v>16</v>
      </c>
      <c r="F4545" t="s">
        <v>734</v>
      </c>
      <c r="G4545" t="s">
        <v>134</v>
      </c>
      <c r="H4545" t="s">
        <v>347</v>
      </c>
      <c r="I4545" t="s">
        <v>958</v>
      </c>
      <c r="J4545" t="s">
        <v>959</v>
      </c>
      <c r="K4545" s="4">
        <v>46050</v>
      </c>
      <c r="L4545" s="5">
        <v>0.62332175925925926</v>
      </c>
      <c r="M4545" t="s">
        <v>953</v>
      </c>
      <c r="N4545" s="5">
        <v>4.1666666666666669E-4</v>
      </c>
      <c r="O4545" t="s">
        <v>960</v>
      </c>
      <c r="P4545">
        <v>0</v>
      </c>
      <c r="Q4545">
        <v>20</v>
      </c>
      <c r="R4545" t="s">
        <v>975</v>
      </c>
      <c r="S4545" t="s">
        <v>976</v>
      </c>
    </row>
    <row r="4546" spans="1:19" x14ac:dyDescent="0.25">
      <c r="A4546" s="54">
        <f>_xlfn.XLOOKUP(B4546,'School Lookup'!D:D,'School Lookup'!F:F,0)</f>
        <v>823392</v>
      </c>
      <c r="B4546" s="54" t="str">
        <f>_xlfn.XLOOKUP(C4546,'School Lookup'!A:A,'School Lookup'!D:D,_xlfn.XLOOKUP(C4546,'School Lookup'!B:B,'School Lookup'!D:D,_xlfn.XLOOKUP(C4546,'School Lookup'!C:C,'School Lookup'!D:D,0)))</f>
        <v>Fitz Herbert C of E VA Primary School</v>
      </c>
      <c r="C4546" t="s">
        <v>31</v>
      </c>
      <c r="D4546">
        <v>620</v>
      </c>
      <c r="E4546" t="s">
        <v>16</v>
      </c>
      <c r="F4546" t="s">
        <v>734</v>
      </c>
      <c r="G4546" t="s">
        <v>134</v>
      </c>
      <c r="H4546" t="s">
        <v>347</v>
      </c>
      <c r="I4546" t="s">
        <v>958</v>
      </c>
      <c r="J4546" t="s">
        <v>959</v>
      </c>
      <c r="K4546" s="4">
        <v>46050</v>
      </c>
      <c r="L4546" s="5">
        <v>0.62332175925925926</v>
      </c>
      <c r="M4546" t="s">
        <v>953</v>
      </c>
      <c r="N4546" s="5">
        <v>4.1666666666666669E-4</v>
      </c>
      <c r="O4546" t="s">
        <v>960</v>
      </c>
      <c r="P4546">
        <v>0</v>
      </c>
      <c r="Q4546">
        <v>20</v>
      </c>
      <c r="R4546" t="s">
        <v>975</v>
      </c>
      <c r="S4546" t="s">
        <v>976</v>
      </c>
    </row>
    <row r="4547" spans="1:19" x14ac:dyDescent="0.25">
      <c r="A4547" s="54">
        <f>_xlfn.XLOOKUP(B4547,'School Lookup'!D:D,'School Lookup'!F:F,0)</f>
        <v>823392</v>
      </c>
      <c r="B4547" s="54" t="str">
        <f>_xlfn.XLOOKUP(C4547,'School Lookup'!A:A,'School Lookup'!D:D,_xlfn.XLOOKUP(C4547,'School Lookup'!B:B,'School Lookup'!D:D,_xlfn.XLOOKUP(C4547,'School Lookup'!C:C,'School Lookup'!D:D,0)))</f>
        <v>Fitz Herbert C of E VA Primary School</v>
      </c>
      <c r="C4547" t="s">
        <v>31</v>
      </c>
      <c r="D4547" t="s">
        <v>1063</v>
      </c>
      <c r="E4547" t="s">
        <v>16</v>
      </c>
      <c r="F4547" t="s">
        <v>734</v>
      </c>
      <c r="G4547" t="s">
        <v>134</v>
      </c>
      <c r="H4547" t="s">
        <v>347</v>
      </c>
      <c r="I4547" t="s">
        <v>958</v>
      </c>
      <c r="J4547" t="s">
        <v>959</v>
      </c>
      <c r="K4547" s="4">
        <v>46050</v>
      </c>
      <c r="L4547" s="5">
        <v>0.62570601851851848</v>
      </c>
      <c r="M4547" t="s">
        <v>953</v>
      </c>
      <c r="N4547" s="5">
        <v>4.861111111111111E-4</v>
      </c>
      <c r="O4547" t="s">
        <v>960</v>
      </c>
      <c r="P4547">
        <v>0</v>
      </c>
      <c r="Q4547">
        <v>20</v>
      </c>
      <c r="R4547" t="s">
        <v>955</v>
      </c>
    </row>
    <row r="4548" spans="1:19" x14ac:dyDescent="0.25">
      <c r="A4548" s="54">
        <f>_xlfn.XLOOKUP(B4548,'School Lookup'!D:D,'School Lookup'!F:F,0)</f>
        <v>823392</v>
      </c>
      <c r="B4548" s="54" t="str">
        <f>_xlfn.XLOOKUP(C4548,'School Lookup'!A:A,'School Lookup'!D:D,_xlfn.XLOOKUP(C4548,'School Lookup'!B:B,'School Lookup'!D:D,_xlfn.XLOOKUP(C4548,'School Lookup'!C:C,'School Lookup'!D:D,0)))</f>
        <v>Fitz Herbert C of E VA Primary School</v>
      </c>
      <c r="C4548" t="s">
        <v>31</v>
      </c>
      <c r="D4548">
        <v>619</v>
      </c>
      <c r="E4548" t="s">
        <v>16</v>
      </c>
      <c r="F4548" t="s">
        <v>734</v>
      </c>
      <c r="G4548" t="s">
        <v>134</v>
      </c>
      <c r="H4548" t="s">
        <v>347</v>
      </c>
      <c r="I4548" t="s">
        <v>958</v>
      </c>
      <c r="J4548" t="s">
        <v>959</v>
      </c>
      <c r="K4548" s="4">
        <v>46050</v>
      </c>
      <c r="L4548" s="5">
        <v>0.62570601851851848</v>
      </c>
      <c r="M4548" t="s">
        <v>953</v>
      </c>
      <c r="N4548" s="5">
        <v>4.861111111111111E-4</v>
      </c>
      <c r="O4548" t="s">
        <v>960</v>
      </c>
      <c r="P4548">
        <v>0</v>
      </c>
      <c r="Q4548">
        <v>20</v>
      </c>
      <c r="R4548" t="s">
        <v>975</v>
      </c>
      <c r="S4548" t="s">
        <v>976</v>
      </c>
    </row>
    <row r="4549" spans="1:19" x14ac:dyDescent="0.25">
      <c r="A4549" s="54">
        <f>_xlfn.XLOOKUP(B4549,'School Lookup'!D:D,'School Lookup'!F:F,0)</f>
        <v>823392</v>
      </c>
      <c r="B4549" s="54" t="str">
        <f>_xlfn.XLOOKUP(C4549,'School Lookup'!A:A,'School Lookup'!D:D,_xlfn.XLOOKUP(C4549,'School Lookup'!B:B,'School Lookup'!D:D,_xlfn.XLOOKUP(C4549,'School Lookup'!C:C,'School Lookup'!D:D,0)))</f>
        <v>Fitz Herbert C of E VA Primary School</v>
      </c>
      <c r="C4549" t="s">
        <v>31</v>
      </c>
      <c r="D4549" t="s">
        <v>1063</v>
      </c>
      <c r="E4549" t="s">
        <v>16</v>
      </c>
      <c r="F4549" t="s">
        <v>734</v>
      </c>
      <c r="G4549" t="s">
        <v>134</v>
      </c>
      <c r="H4549" t="s">
        <v>347</v>
      </c>
      <c r="I4549" t="s">
        <v>958</v>
      </c>
      <c r="J4549" t="s">
        <v>959</v>
      </c>
      <c r="K4549" s="4">
        <v>46050</v>
      </c>
      <c r="L4549" s="5">
        <v>0.64724537037037033</v>
      </c>
      <c r="M4549" t="s">
        <v>953</v>
      </c>
      <c r="N4549" s="5">
        <v>8.6805555555555551E-4</v>
      </c>
      <c r="O4549" t="s">
        <v>960</v>
      </c>
      <c r="P4549">
        <v>0</v>
      </c>
      <c r="Q4549">
        <v>20</v>
      </c>
      <c r="R4549" t="s">
        <v>955</v>
      </c>
    </row>
    <row r="4550" spans="1:19" x14ac:dyDescent="0.25">
      <c r="A4550" s="54">
        <f>_xlfn.XLOOKUP(B4550,'School Lookup'!D:D,'School Lookup'!F:F,0)</f>
        <v>823392</v>
      </c>
      <c r="B4550" s="54" t="str">
        <f>_xlfn.XLOOKUP(C4550,'School Lookup'!A:A,'School Lookup'!D:D,_xlfn.XLOOKUP(C4550,'School Lookup'!B:B,'School Lookup'!D:D,_xlfn.XLOOKUP(C4550,'School Lookup'!C:C,'School Lookup'!D:D,0)))</f>
        <v>Fitz Herbert C of E VA Primary School</v>
      </c>
      <c r="C4550" t="s">
        <v>31</v>
      </c>
      <c r="D4550">
        <v>619</v>
      </c>
      <c r="E4550" t="s">
        <v>16</v>
      </c>
      <c r="F4550" t="s">
        <v>734</v>
      </c>
      <c r="G4550" t="s">
        <v>134</v>
      </c>
      <c r="H4550" t="s">
        <v>347</v>
      </c>
      <c r="I4550" t="s">
        <v>958</v>
      </c>
      <c r="J4550" t="s">
        <v>959</v>
      </c>
      <c r="K4550" s="4">
        <v>46050</v>
      </c>
      <c r="L4550" s="5">
        <v>0.64724537037037033</v>
      </c>
      <c r="M4550" t="s">
        <v>953</v>
      </c>
      <c r="N4550" s="5">
        <v>8.6805555555555551E-4</v>
      </c>
      <c r="O4550" t="s">
        <v>960</v>
      </c>
      <c r="P4550">
        <v>0</v>
      </c>
      <c r="Q4550">
        <v>20</v>
      </c>
      <c r="R4550" t="s">
        <v>975</v>
      </c>
      <c r="S4550" t="s">
        <v>976</v>
      </c>
    </row>
    <row r="4551" spans="1:19" x14ac:dyDescent="0.25">
      <c r="A4551" s="54">
        <f>_xlfn.XLOOKUP(B4551,'School Lookup'!D:D,'School Lookup'!F:F,0)</f>
        <v>823392</v>
      </c>
      <c r="B4551" s="54" t="str">
        <f>_xlfn.XLOOKUP(C4551,'School Lookup'!A:A,'School Lookup'!D:D,_xlfn.XLOOKUP(C4551,'School Lookup'!B:B,'School Lookup'!D:D,_xlfn.XLOOKUP(C4551,'School Lookup'!C:C,'School Lookup'!D:D,0)))</f>
        <v>Fitz Herbert C of E VA Primary School</v>
      </c>
      <c r="C4551" t="s">
        <v>31</v>
      </c>
      <c r="D4551" t="s">
        <v>1066</v>
      </c>
      <c r="E4551" t="s">
        <v>16</v>
      </c>
      <c r="F4551" t="s">
        <v>734</v>
      </c>
      <c r="G4551" t="s">
        <v>134</v>
      </c>
      <c r="H4551" t="s">
        <v>347</v>
      </c>
      <c r="I4551" t="s">
        <v>958</v>
      </c>
      <c r="J4551" t="s">
        <v>959</v>
      </c>
      <c r="K4551" s="4">
        <v>46050</v>
      </c>
      <c r="L4551" s="5">
        <v>0.42173611111111109</v>
      </c>
      <c r="M4551" t="s">
        <v>953</v>
      </c>
      <c r="N4551" s="5">
        <v>3.2407407407407406E-4</v>
      </c>
      <c r="O4551" t="s">
        <v>960</v>
      </c>
      <c r="P4551">
        <v>0</v>
      </c>
      <c r="Q4551">
        <v>20</v>
      </c>
      <c r="R4551" t="s">
        <v>974</v>
      </c>
      <c r="S4551" t="s">
        <v>955</v>
      </c>
    </row>
    <row r="4552" spans="1:19" x14ac:dyDescent="0.25">
      <c r="A4552" s="54">
        <f>_xlfn.XLOOKUP(B4552,'School Lookup'!D:D,'School Lookup'!F:F,0)</f>
        <v>251672</v>
      </c>
      <c r="B4552" s="54" t="str">
        <f>_xlfn.XLOOKUP(C4552,'School Lookup'!A:A,'School Lookup'!D:D,_xlfn.XLOOKUP(C4552,'School Lookup'!B:B,'School Lookup'!D:D,_xlfn.XLOOKUP(C4552,'School Lookup'!C:C,'School Lookup'!D:D,0)))</f>
        <v>Park Schools Federation</v>
      </c>
      <c r="C4552" t="s">
        <v>40</v>
      </c>
      <c r="D4552" t="s">
        <v>1315</v>
      </c>
      <c r="E4552" t="s">
        <v>16</v>
      </c>
      <c r="F4552" t="s">
        <v>734</v>
      </c>
      <c r="G4552" t="s">
        <v>235</v>
      </c>
      <c r="H4552" t="s">
        <v>228</v>
      </c>
      <c r="I4552" t="s">
        <v>980</v>
      </c>
      <c r="J4552" t="s">
        <v>981</v>
      </c>
      <c r="K4552" s="4">
        <v>46050</v>
      </c>
      <c r="L4552" s="5">
        <v>0.46250000000000002</v>
      </c>
      <c r="M4552" t="s">
        <v>953</v>
      </c>
      <c r="N4552" s="5">
        <v>5.3240740740740744E-4</v>
      </c>
      <c r="O4552" t="s">
        <v>982</v>
      </c>
      <c r="P4552">
        <v>5.5E-2</v>
      </c>
      <c r="Q4552">
        <v>20</v>
      </c>
      <c r="R4552" t="s">
        <v>998</v>
      </c>
      <c r="S4552" t="s">
        <v>987</v>
      </c>
    </row>
    <row r="4553" spans="1:19" x14ac:dyDescent="0.25">
      <c r="A4553" s="54">
        <f>_xlfn.XLOOKUP(B4553,'School Lookup'!D:D,'School Lookup'!F:F,0)</f>
        <v>251672</v>
      </c>
      <c r="B4553" s="54" t="str">
        <f>_xlfn.XLOOKUP(C4553,'School Lookup'!A:A,'School Lookup'!D:D,_xlfn.XLOOKUP(C4553,'School Lookup'!B:B,'School Lookup'!D:D,_xlfn.XLOOKUP(C4553,'School Lookup'!C:C,'School Lookup'!D:D,0)))</f>
        <v>Park Schools Federation</v>
      </c>
      <c r="C4553" t="s">
        <v>40</v>
      </c>
      <c r="D4553" t="s">
        <v>2572</v>
      </c>
      <c r="E4553" t="s">
        <v>16</v>
      </c>
      <c r="F4553" t="s">
        <v>734</v>
      </c>
      <c r="G4553" t="s">
        <v>235</v>
      </c>
      <c r="H4553" t="s">
        <v>228</v>
      </c>
      <c r="I4553" t="s">
        <v>980</v>
      </c>
      <c r="J4553" t="s">
        <v>981</v>
      </c>
      <c r="K4553" s="4">
        <v>46050</v>
      </c>
      <c r="L4553" s="5">
        <v>0.52986111111111112</v>
      </c>
      <c r="M4553" t="s">
        <v>953</v>
      </c>
      <c r="N4553" s="5">
        <v>3.2407407407407406E-4</v>
      </c>
      <c r="O4553" t="s">
        <v>982</v>
      </c>
      <c r="P4553">
        <v>3.4000000000000002E-2</v>
      </c>
      <c r="Q4553">
        <v>20</v>
      </c>
      <c r="R4553" t="s">
        <v>983</v>
      </c>
      <c r="S4553" t="s">
        <v>984</v>
      </c>
    </row>
    <row r="4554" spans="1:19" x14ac:dyDescent="0.25">
      <c r="A4554" s="54">
        <f>_xlfn.XLOOKUP(B4554,'School Lookup'!D:D,'School Lookup'!F:F,0)</f>
        <v>251672</v>
      </c>
      <c r="B4554" s="54" t="str">
        <f>_xlfn.XLOOKUP(C4554,'School Lookup'!A:A,'School Lookup'!D:D,_xlfn.XLOOKUP(C4554,'School Lookup'!B:B,'School Lookup'!D:D,_xlfn.XLOOKUP(C4554,'School Lookup'!C:C,'School Lookup'!D:D,0)))</f>
        <v>Park Schools Federation</v>
      </c>
      <c r="C4554" t="s">
        <v>40</v>
      </c>
      <c r="D4554" t="s">
        <v>2123</v>
      </c>
      <c r="E4554" t="s">
        <v>16</v>
      </c>
      <c r="F4554" t="s">
        <v>734</v>
      </c>
      <c r="G4554" t="s">
        <v>235</v>
      </c>
      <c r="H4554" t="s">
        <v>228</v>
      </c>
      <c r="I4554" t="s">
        <v>980</v>
      </c>
      <c r="J4554" t="s">
        <v>981</v>
      </c>
      <c r="K4554" s="4">
        <v>46050</v>
      </c>
      <c r="L4554" s="5">
        <v>0.53055555555555556</v>
      </c>
      <c r="M4554" t="s">
        <v>953</v>
      </c>
      <c r="N4554" s="5">
        <v>4.1666666666666669E-4</v>
      </c>
      <c r="O4554" t="s">
        <v>982</v>
      </c>
      <c r="P4554">
        <v>4.2999999999999997E-2</v>
      </c>
      <c r="Q4554">
        <v>20</v>
      </c>
      <c r="R4554" t="s">
        <v>986</v>
      </c>
      <c r="S4554" t="s">
        <v>987</v>
      </c>
    </row>
    <row r="4555" spans="1:19" x14ac:dyDescent="0.25">
      <c r="A4555" s="54">
        <f>_xlfn.XLOOKUP(B4555,'School Lookup'!D:D,'School Lookup'!F:F,0)</f>
        <v>251672</v>
      </c>
      <c r="B4555" s="54" t="str">
        <f>_xlfn.XLOOKUP(C4555,'School Lookup'!A:A,'School Lookup'!D:D,_xlfn.XLOOKUP(C4555,'School Lookup'!B:B,'School Lookup'!D:D,_xlfn.XLOOKUP(C4555,'School Lookup'!C:C,'School Lookup'!D:D,0)))</f>
        <v>Park Schools Federation</v>
      </c>
      <c r="C4555" t="s">
        <v>40</v>
      </c>
      <c r="D4555" t="s">
        <v>1317</v>
      </c>
      <c r="E4555" t="s">
        <v>16</v>
      </c>
      <c r="F4555" t="s">
        <v>734</v>
      </c>
      <c r="G4555" t="s">
        <v>235</v>
      </c>
      <c r="H4555" t="s">
        <v>228</v>
      </c>
      <c r="I4555" t="s">
        <v>980</v>
      </c>
      <c r="J4555" t="s">
        <v>981</v>
      </c>
      <c r="K4555" s="4">
        <v>46050</v>
      </c>
      <c r="L4555" s="5">
        <v>0.54305555555555551</v>
      </c>
      <c r="M4555" t="s">
        <v>953</v>
      </c>
      <c r="N4555" s="5">
        <v>3.7037037037037035E-4</v>
      </c>
      <c r="O4555" t="s">
        <v>982</v>
      </c>
      <c r="P4555">
        <v>3.7999999999999999E-2</v>
      </c>
      <c r="Q4555">
        <v>20</v>
      </c>
      <c r="R4555" t="s">
        <v>998</v>
      </c>
      <c r="S4555" t="s">
        <v>987</v>
      </c>
    </row>
    <row r="4556" spans="1:19" x14ac:dyDescent="0.25">
      <c r="A4556" s="54">
        <f>_xlfn.XLOOKUP(B4556,'School Lookup'!D:D,'School Lookup'!F:F,0)</f>
        <v>251672</v>
      </c>
      <c r="B4556" s="54" t="str">
        <f>_xlfn.XLOOKUP(C4556,'School Lookup'!A:A,'School Lookup'!D:D,_xlfn.XLOOKUP(C4556,'School Lookup'!B:B,'School Lookup'!D:D,_xlfn.XLOOKUP(C4556,'School Lookup'!C:C,'School Lookup'!D:D,0)))</f>
        <v>Park Schools Federation</v>
      </c>
      <c r="C4556" t="s">
        <v>40</v>
      </c>
      <c r="D4556" t="s">
        <v>2523</v>
      </c>
      <c r="E4556" t="s">
        <v>16</v>
      </c>
      <c r="F4556" t="s">
        <v>734</v>
      </c>
      <c r="G4556" t="s">
        <v>235</v>
      </c>
      <c r="H4556" t="s">
        <v>228</v>
      </c>
      <c r="I4556" t="s">
        <v>980</v>
      </c>
      <c r="J4556" t="s">
        <v>981</v>
      </c>
      <c r="K4556" s="4">
        <v>46050</v>
      </c>
      <c r="L4556" s="5">
        <v>0.54791666666666672</v>
      </c>
      <c r="M4556" t="s">
        <v>953</v>
      </c>
      <c r="N4556" s="5">
        <v>2.199074074074074E-4</v>
      </c>
      <c r="O4556" t="s">
        <v>982</v>
      </c>
      <c r="P4556">
        <v>2.3E-2</v>
      </c>
      <c r="Q4556">
        <v>20</v>
      </c>
      <c r="R4556" t="s">
        <v>998</v>
      </c>
      <c r="S4556" t="s">
        <v>987</v>
      </c>
    </row>
    <row r="4557" spans="1:19" x14ac:dyDescent="0.25">
      <c r="A4557" s="54">
        <f>_xlfn.XLOOKUP(B4557,'School Lookup'!D:D,'School Lookup'!F:F,0)</f>
        <v>251672</v>
      </c>
      <c r="B4557" s="54" t="str">
        <f>_xlfn.XLOOKUP(C4557,'School Lookup'!A:A,'School Lookup'!D:D,_xlfn.XLOOKUP(C4557,'School Lookup'!B:B,'School Lookup'!D:D,_xlfn.XLOOKUP(C4557,'School Lookup'!C:C,'School Lookup'!D:D,0)))</f>
        <v>Park Schools Federation</v>
      </c>
      <c r="C4557" t="s">
        <v>40</v>
      </c>
      <c r="D4557" t="s">
        <v>1976</v>
      </c>
      <c r="E4557" t="s">
        <v>16</v>
      </c>
      <c r="F4557" t="s">
        <v>734</v>
      </c>
      <c r="G4557" t="s">
        <v>235</v>
      </c>
      <c r="H4557" t="s">
        <v>228</v>
      </c>
      <c r="I4557" t="s">
        <v>980</v>
      </c>
      <c r="J4557" t="s">
        <v>981</v>
      </c>
      <c r="K4557" s="4">
        <v>46050</v>
      </c>
      <c r="L4557" s="5">
        <v>0.55069444444444449</v>
      </c>
      <c r="M4557" t="s">
        <v>953</v>
      </c>
      <c r="N4557" s="5">
        <v>1.1574074074074073E-5</v>
      </c>
      <c r="O4557" t="s">
        <v>982</v>
      </c>
      <c r="P4557">
        <v>0.02</v>
      </c>
      <c r="Q4557">
        <v>20</v>
      </c>
      <c r="R4557" t="s">
        <v>998</v>
      </c>
      <c r="S4557" t="s">
        <v>987</v>
      </c>
    </row>
    <row r="4558" spans="1:19" x14ac:dyDescent="0.25">
      <c r="A4558" s="54">
        <f>_xlfn.XLOOKUP(B4558,'School Lookup'!D:D,'School Lookup'!F:F,0)</f>
        <v>251672</v>
      </c>
      <c r="B4558" s="54" t="str">
        <f>_xlfn.XLOOKUP(C4558,'School Lookup'!A:A,'School Lookup'!D:D,_xlfn.XLOOKUP(C4558,'School Lookup'!B:B,'School Lookup'!D:D,_xlfn.XLOOKUP(C4558,'School Lookup'!C:C,'School Lookup'!D:D,0)))</f>
        <v>Park Schools Federation</v>
      </c>
      <c r="C4558" t="s">
        <v>40</v>
      </c>
      <c r="D4558" t="s">
        <v>1976</v>
      </c>
      <c r="E4558" t="s">
        <v>16</v>
      </c>
      <c r="F4558" t="s">
        <v>734</v>
      </c>
      <c r="G4558" t="s">
        <v>235</v>
      </c>
      <c r="H4558" t="s">
        <v>228</v>
      </c>
      <c r="I4558" t="s">
        <v>980</v>
      </c>
      <c r="J4558" t="s">
        <v>981</v>
      </c>
      <c r="K4558" s="4">
        <v>46050</v>
      </c>
      <c r="L4558" s="5">
        <v>0.55069444444444449</v>
      </c>
      <c r="M4558" t="s">
        <v>953</v>
      </c>
      <c r="N4558" s="5">
        <v>3.4722222222222222E-5</v>
      </c>
      <c r="O4558" t="s">
        <v>982</v>
      </c>
      <c r="P4558">
        <v>0.02</v>
      </c>
      <c r="Q4558">
        <v>20</v>
      </c>
      <c r="R4558" t="s">
        <v>998</v>
      </c>
      <c r="S4558" t="s">
        <v>987</v>
      </c>
    </row>
    <row r="4559" spans="1:19" x14ac:dyDescent="0.25">
      <c r="A4559" s="54">
        <f>_xlfn.XLOOKUP(B4559,'School Lookup'!D:D,'School Lookup'!F:F,0)</f>
        <v>251672</v>
      </c>
      <c r="B4559" s="54" t="str">
        <f>_xlfn.XLOOKUP(C4559,'School Lookup'!A:A,'School Lookup'!D:D,_xlfn.XLOOKUP(C4559,'School Lookup'!B:B,'School Lookup'!D:D,_xlfn.XLOOKUP(C4559,'School Lookup'!C:C,'School Lookup'!D:D,0)))</f>
        <v>Park Schools Federation</v>
      </c>
      <c r="C4559" t="s">
        <v>40</v>
      </c>
      <c r="D4559" t="s">
        <v>1606</v>
      </c>
      <c r="E4559" t="s">
        <v>16</v>
      </c>
      <c r="F4559" t="s">
        <v>734</v>
      </c>
      <c r="G4559" t="s">
        <v>235</v>
      </c>
      <c r="H4559" t="s">
        <v>228</v>
      </c>
      <c r="I4559" t="s">
        <v>980</v>
      </c>
      <c r="J4559" t="s">
        <v>981</v>
      </c>
      <c r="K4559" s="4">
        <v>46050</v>
      </c>
      <c r="L4559" s="5">
        <v>0.55138888888888893</v>
      </c>
      <c r="M4559" t="s">
        <v>953</v>
      </c>
      <c r="N4559" s="5">
        <v>1.6203703703703703E-4</v>
      </c>
      <c r="O4559" t="s">
        <v>982</v>
      </c>
      <c r="P4559">
        <v>0.02</v>
      </c>
      <c r="Q4559">
        <v>20</v>
      </c>
      <c r="R4559" t="s">
        <v>986</v>
      </c>
      <c r="S4559" t="s">
        <v>987</v>
      </c>
    </row>
    <row r="4560" spans="1:19" x14ac:dyDescent="0.25">
      <c r="A4560" s="54">
        <f>_xlfn.XLOOKUP(B4560,'School Lookup'!D:D,'School Lookup'!F:F,0)</f>
        <v>251672</v>
      </c>
      <c r="B4560" s="54" t="str">
        <f>_xlfn.XLOOKUP(C4560,'School Lookup'!A:A,'School Lookup'!D:D,_xlfn.XLOOKUP(C4560,'School Lookup'!B:B,'School Lookup'!D:D,_xlfn.XLOOKUP(C4560,'School Lookup'!C:C,'School Lookup'!D:D,0)))</f>
        <v>Park Schools Federation</v>
      </c>
      <c r="C4560" t="s">
        <v>40</v>
      </c>
      <c r="D4560" t="s">
        <v>1009</v>
      </c>
      <c r="E4560" t="s">
        <v>16</v>
      </c>
      <c r="F4560" t="s">
        <v>734</v>
      </c>
      <c r="G4560" t="s">
        <v>235</v>
      </c>
      <c r="H4560" t="s">
        <v>228</v>
      </c>
      <c r="I4560" t="s">
        <v>980</v>
      </c>
      <c r="J4560" t="s">
        <v>981</v>
      </c>
      <c r="K4560" s="4">
        <v>46050</v>
      </c>
      <c r="L4560" s="5">
        <v>0.55347222222222225</v>
      </c>
      <c r="M4560" t="s">
        <v>953</v>
      </c>
      <c r="N4560" s="5">
        <v>1.9675925925925926E-4</v>
      </c>
      <c r="O4560" t="s">
        <v>982</v>
      </c>
      <c r="P4560">
        <v>2.1000000000000001E-2</v>
      </c>
      <c r="Q4560">
        <v>20</v>
      </c>
      <c r="R4560" t="s">
        <v>986</v>
      </c>
      <c r="S4560" t="s">
        <v>987</v>
      </c>
    </row>
    <row r="4561" spans="1:19" x14ac:dyDescent="0.25">
      <c r="A4561" s="54">
        <f>_xlfn.XLOOKUP(B4561,'School Lookup'!D:D,'School Lookup'!F:F,0)</f>
        <v>251672</v>
      </c>
      <c r="B4561" s="54" t="str">
        <f>_xlfn.XLOOKUP(C4561,'School Lookup'!A:A,'School Lookup'!D:D,_xlfn.XLOOKUP(C4561,'School Lookup'!B:B,'School Lookup'!D:D,_xlfn.XLOOKUP(C4561,'School Lookup'!C:C,'School Lookup'!D:D,0)))</f>
        <v>Park Schools Federation</v>
      </c>
      <c r="C4561" t="s">
        <v>40</v>
      </c>
      <c r="D4561" t="s">
        <v>1369</v>
      </c>
      <c r="E4561" t="s">
        <v>16</v>
      </c>
      <c r="F4561" t="s">
        <v>734</v>
      </c>
      <c r="G4561" t="s">
        <v>235</v>
      </c>
      <c r="H4561" t="s">
        <v>228</v>
      </c>
      <c r="I4561" t="s">
        <v>980</v>
      </c>
      <c r="J4561" t="s">
        <v>981</v>
      </c>
      <c r="K4561" s="4">
        <v>46050</v>
      </c>
      <c r="L4561" s="5">
        <v>0.55833333333333335</v>
      </c>
      <c r="M4561" t="s">
        <v>953</v>
      </c>
      <c r="N4561" s="5">
        <v>1.8518518518518518E-4</v>
      </c>
      <c r="O4561" t="s">
        <v>982</v>
      </c>
      <c r="P4561">
        <v>0.04</v>
      </c>
      <c r="Q4561">
        <v>20</v>
      </c>
      <c r="R4561" t="s">
        <v>989</v>
      </c>
      <c r="S4561" t="s">
        <v>990</v>
      </c>
    </row>
    <row r="4562" spans="1:19" x14ac:dyDescent="0.25">
      <c r="A4562" s="54">
        <f>_xlfn.XLOOKUP(B4562,'School Lookup'!D:D,'School Lookup'!F:F,0)</f>
        <v>251672</v>
      </c>
      <c r="B4562" s="54" t="str">
        <f>_xlfn.XLOOKUP(C4562,'School Lookup'!A:A,'School Lookup'!D:D,_xlfn.XLOOKUP(C4562,'School Lookup'!B:B,'School Lookup'!D:D,_xlfn.XLOOKUP(C4562,'School Lookup'!C:C,'School Lookup'!D:D,0)))</f>
        <v>Park Schools Federation</v>
      </c>
      <c r="C4562" t="s">
        <v>40</v>
      </c>
      <c r="D4562" t="s">
        <v>979</v>
      </c>
      <c r="E4562" t="s">
        <v>16</v>
      </c>
      <c r="F4562" t="s">
        <v>734</v>
      </c>
      <c r="G4562" t="s">
        <v>235</v>
      </c>
      <c r="H4562" t="s">
        <v>228</v>
      </c>
      <c r="I4562" t="s">
        <v>980</v>
      </c>
      <c r="J4562" t="s">
        <v>981</v>
      </c>
      <c r="K4562" s="4">
        <v>46050</v>
      </c>
      <c r="L4562" s="5">
        <v>0.58402777777777781</v>
      </c>
      <c r="M4562" t="s">
        <v>953</v>
      </c>
      <c r="N4562" s="5">
        <v>3.2407407407407406E-4</v>
      </c>
      <c r="O4562" t="s">
        <v>982</v>
      </c>
      <c r="P4562">
        <v>3.4000000000000002E-2</v>
      </c>
      <c r="Q4562">
        <v>20</v>
      </c>
      <c r="R4562" t="s">
        <v>983</v>
      </c>
      <c r="S4562" t="s">
        <v>984</v>
      </c>
    </row>
    <row r="4563" spans="1:19" x14ac:dyDescent="0.25">
      <c r="A4563" s="54">
        <f>_xlfn.XLOOKUP(B4563,'School Lookup'!D:D,'School Lookup'!F:F,0)</f>
        <v>251672</v>
      </c>
      <c r="B4563" s="54" t="str">
        <f>_xlfn.XLOOKUP(C4563,'School Lookup'!A:A,'School Lookup'!D:D,_xlfn.XLOOKUP(C4563,'School Lookup'!B:B,'School Lookup'!D:D,_xlfn.XLOOKUP(C4563,'School Lookup'!C:C,'School Lookup'!D:D,0)))</f>
        <v>Park Schools Federation</v>
      </c>
      <c r="C4563" t="s">
        <v>40</v>
      </c>
      <c r="D4563" t="s">
        <v>2204</v>
      </c>
      <c r="E4563" t="s">
        <v>16</v>
      </c>
      <c r="F4563" t="s">
        <v>734</v>
      </c>
      <c r="G4563" t="s">
        <v>235</v>
      </c>
      <c r="H4563" t="s">
        <v>228</v>
      </c>
      <c r="I4563" t="s">
        <v>980</v>
      </c>
      <c r="J4563" t="s">
        <v>981</v>
      </c>
      <c r="K4563" s="4">
        <v>46050</v>
      </c>
      <c r="L4563" s="5">
        <v>0.59375</v>
      </c>
      <c r="M4563" t="s">
        <v>953</v>
      </c>
      <c r="N4563" s="5">
        <v>6.5972222222222224E-4</v>
      </c>
      <c r="O4563" t="s">
        <v>982</v>
      </c>
      <c r="P4563">
        <v>6.8000000000000005E-2</v>
      </c>
      <c r="Q4563">
        <v>20</v>
      </c>
      <c r="R4563" t="s">
        <v>993</v>
      </c>
      <c r="S4563" t="s">
        <v>994</v>
      </c>
    </row>
    <row r="4564" spans="1:19" x14ac:dyDescent="0.25">
      <c r="A4564" s="54">
        <f>_xlfn.XLOOKUP(B4564,'School Lookup'!D:D,'School Lookup'!F:F,0)</f>
        <v>251672</v>
      </c>
      <c r="B4564" s="54" t="str">
        <f>_xlfn.XLOOKUP(C4564,'School Lookup'!A:A,'School Lookup'!D:D,_xlfn.XLOOKUP(C4564,'School Lookup'!B:B,'School Lookup'!D:D,_xlfn.XLOOKUP(C4564,'School Lookup'!C:C,'School Lookup'!D:D,0)))</f>
        <v>Park Schools Federation</v>
      </c>
      <c r="C4564" t="s">
        <v>40</v>
      </c>
      <c r="D4564" t="s">
        <v>1774</v>
      </c>
      <c r="E4564" t="s">
        <v>16</v>
      </c>
      <c r="F4564" t="s">
        <v>734</v>
      </c>
      <c r="G4564" t="s">
        <v>235</v>
      </c>
      <c r="H4564" t="s">
        <v>228</v>
      </c>
      <c r="I4564" t="s">
        <v>980</v>
      </c>
      <c r="J4564" t="s">
        <v>981</v>
      </c>
      <c r="K4564" s="4">
        <v>46050</v>
      </c>
      <c r="L4564" s="5">
        <v>0.59375</v>
      </c>
      <c r="M4564" t="s">
        <v>953</v>
      </c>
      <c r="N4564" s="5">
        <v>3.3564814814814812E-4</v>
      </c>
      <c r="O4564" t="s">
        <v>982</v>
      </c>
      <c r="P4564">
        <v>3.5000000000000003E-2</v>
      </c>
      <c r="Q4564">
        <v>20</v>
      </c>
      <c r="R4564" t="s">
        <v>998</v>
      </c>
      <c r="S4564" t="s">
        <v>987</v>
      </c>
    </row>
    <row r="4565" spans="1:19" x14ac:dyDescent="0.25">
      <c r="A4565" s="54">
        <f>_xlfn.XLOOKUP(B4565,'School Lookup'!D:D,'School Lookup'!F:F,0)</f>
        <v>251672</v>
      </c>
      <c r="B4565" s="54" t="str">
        <f>_xlfn.XLOOKUP(C4565,'School Lookup'!A:A,'School Lookup'!D:D,_xlfn.XLOOKUP(C4565,'School Lookup'!B:B,'School Lookup'!D:D,_xlfn.XLOOKUP(C4565,'School Lookup'!C:C,'School Lookup'!D:D,0)))</f>
        <v>Park Schools Federation</v>
      </c>
      <c r="C4565" t="s">
        <v>40</v>
      </c>
      <c r="D4565" t="s">
        <v>2573</v>
      </c>
      <c r="E4565" t="s">
        <v>16</v>
      </c>
      <c r="F4565" t="s">
        <v>734</v>
      </c>
      <c r="G4565" t="s">
        <v>235</v>
      </c>
      <c r="H4565" t="s">
        <v>228</v>
      </c>
      <c r="I4565" t="s">
        <v>980</v>
      </c>
      <c r="J4565" t="s">
        <v>981</v>
      </c>
      <c r="K4565" s="4">
        <v>46050</v>
      </c>
      <c r="L4565" s="5">
        <v>0.64166666666666672</v>
      </c>
      <c r="M4565" t="s">
        <v>953</v>
      </c>
      <c r="N4565" s="5">
        <v>3.4722222222222222E-5</v>
      </c>
      <c r="O4565" t="s">
        <v>982</v>
      </c>
      <c r="P4565">
        <v>0.02</v>
      </c>
      <c r="Q4565">
        <v>20</v>
      </c>
      <c r="R4565" t="s">
        <v>998</v>
      </c>
      <c r="S4565" t="s">
        <v>987</v>
      </c>
    </row>
    <row r="4566" spans="1:19" x14ac:dyDescent="0.25">
      <c r="A4566" s="54">
        <f>_xlfn.XLOOKUP(B4566,'School Lookup'!D:D,'School Lookup'!F:F,0)</f>
        <v>251672</v>
      </c>
      <c r="B4566" s="54" t="str">
        <f>_xlfn.XLOOKUP(C4566,'School Lookup'!A:A,'School Lookup'!D:D,_xlfn.XLOOKUP(C4566,'School Lookup'!B:B,'School Lookup'!D:D,_xlfn.XLOOKUP(C4566,'School Lookup'!C:C,'School Lookup'!D:D,0)))</f>
        <v>Park Schools Federation</v>
      </c>
      <c r="C4566" t="s">
        <v>40</v>
      </c>
      <c r="D4566" t="s">
        <v>2103</v>
      </c>
      <c r="E4566" t="s">
        <v>16</v>
      </c>
      <c r="F4566" t="s">
        <v>734</v>
      </c>
      <c r="G4566" t="s">
        <v>235</v>
      </c>
      <c r="H4566" t="s">
        <v>228</v>
      </c>
      <c r="I4566" t="s">
        <v>980</v>
      </c>
      <c r="J4566" t="s">
        <v>981</v>
      </c>
      <c r="K4566" s="4">
        <v>46050</v>
      </c>
      <c r="L4566" s="5">
        <v>0.65555555555555556</v>
      </c>
      <c r="M4566" t="s">
        <v>953</v>
      </c>
      <c r="N4566" s="5">
        <v>2.4305555555555555E-4</v>
      </c>
      <c r="O4566" t="s">
        <v>982</v>
      </c>
      <c r="P4566">
        <v>2.5000000000000001E-2</v>
      </c>
      <c r="Q4566">
        <v>20</v>
      </c>
      <c r="R4566" t="s">
        <v>1011</v>
      </c>
      <c r="S4566" t="s">
        <v>984</v>
      </c>
    </row>
    <row r="4567" spans="1:19" x14ac:dyDescent="0.25">
      <c r="A4567" s="54">
        <f>_xlfn.XLOOKUP(B4567,'School Lookup'!D:D,'School Lookup'!F:F,0)</f>
        <v>251672</v>
      </c>
      <c r="B4567" s="54" t="str">
        <f>_xlfn.XLOOKUP(C4567,'School Lookup'!A:A,'School Lookup'!D:D,_xlfn.XLOOKUP(C4567,'School Lookup'!B:B,'School Lookup'!D:D,_xlfn.XLOOKUP(C4567,'School Lookup'!C:C,'School Lookup'!D:D,0)))</f>
        <v>Park Schools Federation</v>
      </c>
      <c r="C4567" t="s">
        <v>40</v>
      </c>
      <c r="D4567" t="s">
        <v>2123</v>
      </c>
      <c r="E4567" t="s">
        <v>16</v>
      </c>
      <c r="F4567" t="s">
        <v>734</v>
      </c>
      <c r="G4567" t="s">
        <v>235</v>
      </c>
      <c r="H4567" t="s">
        <v>228</v>
      </c>
      <c r="I4567" t="s">
        <v>980</v>
      </c>
      <c r="J4567" t="s">
        <v>981</v>
      </c>
      <c r="K4567" s="4">
        <v>46050</v>
      </c>
      <c r="L4567" s="5">
        <v>0.50069444444444444</v>
      </c>
      <c r="M4567" t="s">
        <v>953</v>
      </c>
      <c r="N4567" s="5">
        <v>4.9768518518518521E-4</v>
      </c>
      <c r="O4567" t="s">
        <v>982</v>
      </c>
      <c r="P4567">
        <v>5.0999999999999997E-2</v>
      </c>
      <c r="Q4567">
        <v>20</v>
      </c>
      <c r="R4567" t="s">
        <v>986</v>
      </c>
      <c r="S4567" t="s">
        <v>987</v>
      </c>
    </row>
    <row r="4568" spans="1:19" x14ac:dyDescent="0.25">
      <c r="A4568" s="54">
        <f>_xlfn.XLOOKUP(B4568,'School Lookup'!D:D,'School Lookup'!F:F,0)</f>
        <v>251672</v>
      </c>
      <c r="B4568" s="54" t="str">
        <f>_xlfn.XLOOKUP(C4568,'School Lookup'!A:A,'School Lookup'!D:D,_xlfn.XLOOKUP(C4568,'School Lookup'!B:B,'School Lookup'!D:D,_xlfn.XLOOKUP(C4568,'School Lookup'!C:C,'School Lookup'!D:D,0)))</f>
        <v>Park Schools Federation</v>
      </c>
      <c r="C4568" t="s">
        <v>40</v>
      </c>
      <c r="D4568" t="s">
        <v>1951</v>
      </c>
      <c r="E4568" t="s">
        <v>16</v>
      </c>
      <c r="F4568" t="s">
        <v>734</v>
      </c>
      <c r="G4568" t="s">
        <v>235</v>
      </c>
      <c r="H4568" t="s">
        <v>228</v>
      </c>
      <c r="I4568" t="s">
        <v>980</v>
      </c>
      <c r="J4568" t="s">
        <v>981</v>
      </c>
      <c r="K4568" s="4">
        <v>46050</v>
      </c>
      <c r="L4568" s="5">
        <v>0.50277777777777777</v>
      </c>
      <c r="M4568" t="s">
        <v>953</v>
      </c>
      <c r="N4568" s="5">
        <v>2.5462962962962961E-4</v>
      </c>
      <c r="O4568" t="s">
        <v>982</v>
      </c>
      <c r="P4568">
        <v>2.7E-2</v>
      </c>
      <c r="Q4568">
        <v>20</v>
      </c>
      <c r="R4568" t="s">
        <v>998</v>
      </c>
      <c r="S4568" t="s">
        <v>987</v>
      </c>
    </row>
    <row r="4569" spans="1:19" x14ac:dyDescent="0.25">
      <c r="A4569" s="54">
        <f>_xlfn.XLOOKUP(B4569,'School Lookup'!D:D,'School Lookup'!F:F,0)</f>
        <v>251672</v>
      </c>
      <c r="B4569" s="54" t="str">
        <f>_xlfn.XLOOKUP(C4569,'School Lookup'!A:A,'School Lookup'!D:D,_xlfn.XLOOKUP(C4569,'School Lookup'!B:B,'School Lookup'!D:D,_xlfn.XLOOKUP(C4569,'School Lookup'!C:C,'School Lookup'!D:D,0)))</f>
        <v>Park Schools Federation</v>
      </c>
      <c r="C4569" t="s">
        <v>40</v>
      </c>
      <c r="D4569" t="s">
        <v>2332</v>
      </c>
      <c r="E4569" t="s">
        <v>16</v>
      </c>
      <c r="F4569" t="s">
        <v>734</v>
      </c>
      <c r="G4569" t="s">
        <v>235</v>
      </c>
      <c r="H4569" t="s">
        <v>228</v>
      </c>
      <c r="I4569" t="s">
        <v>980</v>
      </c>
      <c r="J4569" t="s">
        <v>981</v>
      </c>
      <c r="K4569" s="4">
        <v>46050</v>
      </c>
      <c r="L4569" s="5">
        <v>0.50416666666666665</v>
      </c>
      <c r="M4569" t="s">
        <v>953</v>
      </c>
      <c r="N4569" s="5">
        <v>3.2407407407407406E-4</v>
      </c>
      <c r="O4569" t="s">
        <v>982</v>
      </c>
      <c r="P4569">
        <v>3.4000000000000002E-2</v>
      </c>
      <c r="Q4569">
        <v>20</v>
      </c>
      <c r="R4569" t="s">
        <v>998</v>
      </c>
      <c r="S4569" t="s">
        <v>987</v>
      </c>
    </row>
    <row r="4570" spans="1:19" x14ac:dyDescent="0.25">
      <c r="A4570" s="54">
        <f>_xlfn.XLOOKUP(B4570,'School Lookup'!D:D,'School Lookup'!F:F,0)</f>
        <v>251672</v>
      </c>
      <c r="B4570" s="54" t="str">
        <f>_xlfn.XLOOKUP(C4570,'School Lookup'!A:A,'School Lookup'!D:D,_xlfn.XLOOKUP(C4570,'School Lookup'!B:B,'School Lookup'!D:D,_xlfn.XLOOKUP(C4570,'School Lookup'!C:C,'School Lookup'!D:D,0)))</f>
        <v>Park Schools Federation</v>
      </c>
      <c r="C4570" t="s">
        <v>40</v>
      </c>
      <c r="D4570" t="s">
        <v>1954</v>
      </c>
      <c r="E4570" t="s">
        <v>16</v>
      </c>
      <c r="F4570" t="s">
        <v>734</v>
      </c>
      <c r="G4570" t="s">
        <v>235</v>
      </c>
      <c r="H4570" t="s">
        <v>228</v>
      </c>
      <c r="I4570" t="s">
        <v>980</v>
      </c>
      <c r="J4570" t="s">
        <v>981</v>
      </c>
      <c r="K4570" s="4">
        <v>46050</v>
      </c>
      <c r="L4570" s="5">
        <v>0.50902777777777775</v>
      </c>
      <c r="M4570" t="s">
        <v>953</v>
      </c>
      <c r="N4570" s="5">
        <v>2.6157407407407405E-3</v>
      </c>
      <c r="O4570" t="s">
        <v>982</v>
      </c>
      <c r="P4570">
        <v>0.26800000000000002</v>
      </c>
      <c r="Q4570">
        <v>20</v>
      </c>
      <c r="R4570" t="s">
        <v>983</v>
      </c>
      <c r="S4570" t="s">
        <v>984</v>
      </c>
    </row>
    <row r="4571" spans="1:19" x14ac:dyDescent="0.25">
      <c r="A4571" s="54">
        <f>_xlfn.XLOOKUP(B4571,'School Lookup'!D:D,'School Lookup'!F:F,0)</f>
        <v>251672</v>
      </c>
      <c r="B4571" s="54" t="str">
        <f>_xlfn.XLOOKUP(C4571,'School Lookup'!A:A,'School Lookup'!D:D,_xlfn.XLOOKUP(C4571,'School Lookup'!B:B,'School Lookup'!D:D,_xlfn.XLOOKUP(C4571,'School Lookup'!C:C,'School Lookup'!D:D,0)))</f>
        <v>Park Schools Federation</v>
      </c>
      <c r="C4571" t="s">
        <v>40</v>
      </c>
      <c r="D4571" t="s">
        <v>1073</v>
      </c>
      <c r="E4571" t="s">
        <v>16</v>
      </c>
      <c r="F4571" t="s">
        <v>734</v>
      </c>
      <c r="G4571" t="s">
        <v>235</v>
      </c>
      <c r="H4571" t="s">
        <v>228</v>
      </c>
      <c r="I4571" t="s">
        <v>980</v>
      </c>
      <c r="J4571" t="s">
        <v>981</v>
      </c>
      <c r="K4571" s="4">
        <v>46050</v>
      </c>
      <c r="L4571" s="5">
        <v>0.32430555555555557</v>
      </c>
      <c r="M4571" t="s">
        <v>953</v>
      </c>
      <c r="N4571" s="5">
        <v>1.6203703703703703E-4</v>
      </c>
      <c r="O4571" t="s">
        <v>982</v>
      </c>
      <c r="P4571">
        <v>3.5000000000000003E-2</v>
      </c>
      <c r="Q4571">
        <v>20</v>
      </c>
      <c r="R4571" t="s">
        <v>1074</v>
      </c>
      <c r="S4571" t="s">
        <v>990</v>
      </c>
    </row>
    <row r="4572" spans="1:19" x14ac:dyDescent="0.25">
      <c r="A4572" s="54">
        <f>_xlfn.XLOOKUP(B4572,'School Lookup'!D:D,'School Lookup'!F:F,0)</f>
        <v>251672</v>
      </c>
      <c r="B4572" s="54" t="str">
        <f>_xlfn.XLOOKUP(C4572,'School Lookup'!A:A,'School Lookup'!D:D,_xlfn.XLOOKUP(C4572,'School Lookup'!B:B,'School Lookup'!D:D,_xlfn.XLOOKUP(C4572,'School Lookup'!C:C,'School Lookup'!D:D,0)))</f>
        <v>Park Schools Federation</v>
      </c>
      <c r="C4572" t="s">
        <v>40</v>
      </c>
      <c r="D4572" t="s">
        <v>1313</v>
      </c>
      <c r="E4572" t="s">
        <v>16</v>
      </c>
      <c r="F4572" t="s">
        <v>734</v>
      </c>
      <c r="G4572" t="s">
        <v>235</v>
      </c>
      <c r="H4572" t="s">
        <v>228</v>
      </c>
      <c r="I4572" t="s">
        <v>980</v>
      </c>
      <c r="J4572" t="s">
        <v>981</v>
      </c>
      <c r="K4572" s="4">
        <v>46050</v>
      </c>
      <c r="L4572" s="5">
        <v>0.38611111111111113</v>
      </c>
      <c r="M4572" t="s">
        <v>953</v>
      </c>
      <c r="N4572" s="5">
        <v>9.7222222222222219E-4</v>
      </c>
      <c r="O4572" t="s">
        <v>982</v>
      </c>
      <c r="P4572">
        <v>0.1</v>
      </c>
      <c r="Q4572">
        <v>20</v>
      </c>
      <c r="R4572" t="s">
        <v>983</v>
      </c>
      <c r="S4572" t="s">
        <v>984</v>
      </c>
    </row>
    <row r="4573" spans="1:19" x14ac:dyDescent="0.25">
      <c r="A4573" s="54">
        <f>_xlfn.XLOOKUP(B4573,'School Lookup'!D:D,'School Lookup'!F:F,0)</f>
        <v>251672</v>
      </c>
      <c r="B4573" s="54" t="str">
        <f>_xlfn.XLOOKUP(C4573,'School Lookup'!A:A,'School Lookup'!D:D,_xlfn.XLOOKUP(C4573,'School Lookup'!B:B,'School Lookup'!D:D,_xlfn.XLOOKUP(C4573,'School Lookup'!C:C,'School Lookup'!D:D,0)))</f>
        <v>Park Schools Federation</v>
      </c>
      <c r="C4573" t="s">
        <v>40</v>
      </c>
      <c r="D4573" t="s">
        <v>1312</v>
      </c>
      <c r="E4573" t="s">
        <v>16</v>
      </c>
      <c r="F4573" t="s">
        <v>734</v>
      </c>
      <c r="G4573" t="s">
        <v>235</v>
      </c>
      <c r="H4573" t="s">
        <v>228</v>
      </c>
      <c r="I4573" t="s">
        <v>980</v>
      </c>
      <c r="J4573" t="s">
        <v>981</v>
      </c>
      <c r="K4573" s="4">
        <v>46050</v>
      </c>
      <c r="L4573" s="5">
        <v>0.40347222222222223</v>
      </c>
      <c r="M4573" t="s">
        <v>953</v>
      </c>
      <c r="N4573" s="5">
        <v>2.7777777777777778E-4</v>
      </c>
      <c r="O4573" t="s">
        <v>982</v>
      </c>
      <c r="P4573">
        <v>2.9000000000000001E-2</v>
      </c>
      <c r="Q4573">
        <v>20</v>
      </c>
      <c r="R4573" t="s">
        <v>998</v>
      </c>
      <c r="S4573" t="s">
        <v>987</v>
      </c>
    </row>
    <row r="4574" spans="1:19" x14ac:dyDescent="0.25">
      <c r="A4574" s="54">
        <f>_xlfn.XLOOKUP(B4574,'School Lookup'!D:D,'School Lookup'!F:F,0)</f>
        <v>251672</v>
      </c>
      <c r="B4574" s="54" t="str">
        <f>_xlfn.XLOOKUP(C4574,'School Lookup'!A:A,'School Lookup'!D:D,_xlfn.XLOOKUP(C4574,'School Lookup'!B:B,'School Lookup'!D:D,_xlfn.XLOOKUP(C4574,'School Lookup'!C:C,'School Lookup'!D:D,0)))</f>
        <v>Park Schools Federation</v>
      </c>
      <c r="C4574" t="s">
        <v>40</v>
      </c>
      <c r="D4574" t="s">
        <v>1502</v>
      </c>
      <c r="E4574" t="s">
        <v>16</v>
      </c>
      <c r="F4574" t="s">
        <v>734</v>
      </c>
      <c r="G4574" t="s">
        <v>235</v>
      </c>
      <c r="H4574" t="s">
        <v>228</v>
      </c>
      <c r="I4574" t="s">
        <v>980</v>
      </c>
      <c r="J4574" t="s">
        <v>981</v>
      </c>
      <c r="K4574" s="4">
        <v>46050</v>
      </c>
      <c r="L4574" s="5">
        <v>0.4465277777777778</v>
      </c>
      <c r="M4574" t="s">
        <v>953</v>
      </c>
      <c r="N4574" s="5">
        <v>2.0833333333333335E-4</v>
      </c>
      <c r="O4574" t="s">
        <v>982</v>
      </c>
      <c r="P4574">
        <v>2.1999999999999999E-2</v>
      </c>
      <c r="Q4574">
        <v>20</v>
      </c>
      <c r="R4574" t="s">
        <v>983</v>
      </c>
      <c r="S4574" t="s">
        <v>984</v>
      </c>
    </row>
    <row r="4575" spans="1:19" x14ac:dyDescent="0.25">
      <c r="A4575" s="54">
        <f>_xlfn.XLOOKUP(B4575,'School Lookup'!D:D,'School Lookup'!F:F,0)</f>
        <v>251672</v>
      </c>
      <c r="B4575" s="54" t="str">
        <f>_xlfn.XLOOKUP(C4575,'School Lookup'!A:A,'School Lookup'!D:D,_xlfn.XLOOKUP(C4575,'School Lookup'!B:B,'School Lookup'!D:D,_xlfn.XLOOKUP(C4575,'School Lookup'!C:C,'School Lookup'!D:D,0)))</f>
        <v>Park Schools Federation</v>
      </c>
      <c r="C4575" t="s">
        <v>40</v>
      </c>
      <c r="D4575" t="s">
        <v>1313</v>
      </c>
      <c r="E4575" t="s">
        <v>16</v>
      </c>
      <c r="F4575" t="s">
        <v>734</v>
      </c>
      <c r="G4575" t="s">
        <v>235</v>
      </c>
      <c r="H4575" t="s">
        <v>228</v>
      </c>
      <c r="I4575" t="s">
        <v>980</v>
      </c>
      <c r="J4575" t="s">
        <v>981</v>
      </c>
      <c r="K4575" s="4">
        <v>46050</v>
      </c>
      <c r="L4575" s="5">
        <v>0.4513888888888889</v>
      </c>
      <c r="M4575" t="s">
        <v>953</v>
      </c>
      <c r="N4575" s="5">
        <v>2.3148148148148149E-4</v>
      </c>
      <c r="O4575" t="s">
        <v>982</v>
      </c>
      <c r="P4575">
        <v>2.4E-2</v>
      </c>
      <c r="Q4575">
        <v>20</v>
      </c>
      <c r="R4575" t="s">
        <v>983</v>
      </c>
      <c r="S4575" t="s">
        <v>984</v>
      </c>
    </row>
    <row r="4576" spans="1:19" x14ac:dyDescent="0.25">
      <c r="A4576" s="54">
        <f>_xlfn.XLOOKUP(B4576,'School Lookup'!D:D,'School Lookup'!F:F,0)</f>
        <v>251672</v>
      </c>
      <c r="B4576" s="54" t="str">
        <f>_xlfn.XLOOKUP(C4576,'School Lookup'!A:A,'School Lookup'!D:D,_xlfn.XLOOKUP(C4576,'School Lookup'!B:B,'School Lookup'!D:D,_xlfn.XLOOKUP(C4576,'School Lookup'!C:C,'School Lookup'!D:D,0)))</f>
        <v>Park Schools Federation</v>
      </c>
      <c r="C4576" t="s">
        <v>40</v>
      </c>
      <c r="D4576" t="s">
        <v>2574</v>
      </c>
      <c r="E4576" t="s">
        <v>16</v>
      </c>
      <c r="F4576" t="s">
        <v>734</v>
      </c>
      <c r="G4576" t="s">
        <v>235</v>
      </c>
      <c r="H4576" t="s">
        <v>228</v>
      </c>
      <c r="I4576" t="s">
        <v>980</v>
      </c>
      <c r="J4576" t="s">
        <v>959</v>
      </c>
      <c r="K4576" s="4">
        <v>46050</v>
      </c>
      <c r="L4576" s="5">
        <v>0.53472222222222221</v>
      </c>
      <c r="M4576" t="s">
        <v>953</v>
      </c>
      <c r="N4576" s="5">
        <v>9.4907407407407408E-4</v>
      </c>
      <c r="O4576" t="s">
        <v>960</v>
      </c>
      <c r="P4576">
        <v>2.1999999999999999E-2</v>
      </c>
      <c r="Q4576">
        <v>20</v>
      </c>
      <c r="R4576" t="s">
        <v>2575</v>
      </c>
      <c r="S4576" t="s">
        <v>966</v>
      </c>
    </row>
    <row r="4577" spans="1:19" x14ac:dyDescent="0.25">
      <c r="A4577" s="54">
        <f>_xlfn.XLOOKUP(B4577,'School Lookup'!D:D,'School Lookup'!F:F,0)</f>
        <v>251672</v>
      </c>
      <c r="B4577" s="54" t="str">
        <f>_xlfn.XLOOKUP(C4577,'School Lookup'!A:A,'School Lookup'!D:D,_xlfn.XLOOKUP(C4577,'School Lookup'!B:B,'School Lookup'!D:D,_xlfn.XLOOKUP(C4577,'School Lookup'!C:C,'School Lookup'!D:D,0)))</f>
        <v>Park Schools Federation</v>
      </c>
      <c r="C4577" t="s">
        <v>40</v>
      </c>
      <c r="D4577" t="s">
        <v>2576</v>
      </c>
      <c r="E4577" t="s">
        <v>16</v>
      </c>
      <c r="F4577" t="s">
        <v>734</v>
      </c>
      <c r="G4577" t="s">
        <v>235</v>
      </c>
      <c r="H4577" t="s">
        <v>228</v>
      </c>
      <c r="I4577" t="s">
        <v>980</v>
      </c>
      <c r="J4577" t="s">
        <v>959</v>
      </c>
      <c r="K4577" s="4">
        <v>46050</v>
      </c>
      <c r="L4577" s="5">
        <v>0.60069444444444442</v>
      </c>
      <c r="M4577" t="s">
        <v>953</v>
      </c>
      <c r="N4577" s="5">
        <v>1.1574074074074075E-4</v>
      </c>
      <c r="O4577" t="s">
        <v>960</v>
      </c>
      <c r="P4577">
        <v>2.1999999999999999E-2</v>
      </c>
      <c r="Q4577">
        <v>20</v>
      </c>
      <c r="R4577" t="s">
        <v>978</v>
      </c>
      <c r="S4577" t="s">
        <v>966</v>
      </c>
    </row>
    <row r="4578" spans="1:19" x14ac:dyDescent="0.25">
      <c r="A4578" s="54">
        <f>_xlfn.XLOOKUP(B4578,'School Lookup'!D:D,'School Lookup'!F:F,0)</f>
        <v>251672</v>
      </c>
      <c r="B4578" s="54" t="str">
        <f>_xlfn.XLOOKUP(C4578,'School Lookup'!A:A,'School Lookup'!D:D,_xlfn.XLOOKUP(C4578,'School Lookup'!B:B,'School Lookup'!D:D,_xlfn.XLOOKUP(C4578,'School Lookup'!C:C,'School Lookup'!D:D,0)))</f>
        <v>Park Schools Federation</v>
      </c>
      <c r="C4578" t="s">
        <v>40</v>
      </c>
      <c r="D4578" t="s">
        <v>2576</v>
      </c>
      <c r="E4578" t="s">
        <v>16</v>
      </c>
      <c r="F4578" t="s">
        <v>734</v>
      </c>
      <c r="G4578" t="s">
        <v>235</v>
      </c>
      <c r="H4578" t="s">
        <v>228</v>
      </c>
      <c r="I4578" t="s">
        <v>980</v>
      </c>
      <c r="J4578" t="s">
        <v>959</v>
      </c>
      <c r="K4578" s="4">
        <v>46050</v>
      </c>
      <c r="L4578" s="5">
        <v>0.60138888888888886</v>
      </c>
      <c r="M4578" t="s">
        <v>953</v>
      </c>
      <c r="N4578" s="5">
        <v>1.7476851851851852E-3</v>
      </c>
      <c r="O4578" t="s">
        <v>960</v>
      </c>
      <c r="P4578">
        <v>2.1999999999999999E-2</v>
      </c>
      <c r="Q4578">
        <v>20</v>
      </c>
      <c r="R4578" t="s">
        <v>978</v>
      </c>
      <c r="S4578" t="s">
        <v>966</v>
      </c>
    </row>
    <row r="4579" spans="1:19" x14ac:dyDescent="0.25">
      <c r="A4579" s="54">
        <f>_xlfn.XLOOKUP(B4579,'School Lookup'!D:D,'School Lookup'!F:F,0)</f>
        <v>251672</v>
      </c>
      <c r="B4579" s="54" t="str">
        <f>_xlfn.XLOOKUP(C4579,'School Lookup'!A:A,'School Lookup'!D:D,_xlfn.XLOOKUP(C4579,'School Lookup'!B:B,'School Lookup'!D:D,_xlfn.XLOOKUP(C4579,'School Lookup'!C:C,'School Lookup'!D:D,0)))</f>
        <v>Park Schools Federation</v>
      </c>
      <c r="C4579" t="s">
        <v>40</v>
      </c>
      <c r="D4579" t="s">
        <v>1190</v>
      </c>
      <c r="E4579" t="s">
        <v>16</v>
      </c>
      <c r="F4579" t="s">
        <v>734</v>
      </c>
      <c r="G4579" t="s">
        <v>235</v>
      </c>
      <c r="H4579" t="s">
        <v>228</v>
      </c>
      <c r="I4579" t="s">
        <v>980</v>
      </c>
      <c r="J4579" t="s">
        <v>959</v>
      </c>
      <c r="K4579" s="4">
        <v>46050</v>
      </c>
      <c r="L4579" s="5">
        <v>0.60347222222222219</v>
      </c>
      <c r="M4579" t="s">
        <v>953</v>
      </c>
      <c r="N4579" s="5">
        <v>1.1944444444444445E-2</v>
      </c>
      <c r="O4579" t="s">
        <v>960</v>
      </c>
      <c r="P4579">
        <v>0.14699999999999999</v>
      </c>
      <c r="Q4579">
        <v>20</v>
      </c>
      <c r="R4579" t="s">
        <v>978</v>
      </c>
      <c r="S4579" t="s">
        <v>966</v>
      </c>
    </row>
    <row r="4580" spans="1:19" x14ac:dyDescent="0.25">
      <c r="A4580" s="54">
        <f>_xlfn.XLOOKUP(B4580,'School Lookup'!D:D,'School Lookup'!F:F,0)</f>
        <v>251672</v>
      </c>
      <c r="B4580" s="54" t="str">
        <f>_xlfn.XLOOKUP(C4580,'School Lookup'!A:A,'School Lookup'!D:D,_xlfn.XLOOKUP(C4580,'School Lookup'!B:B,'School Lookup'!D:D,_xlfn.XLOOKUP(C4580,'School Lookup'!C:C,'School Lookup'!D:D,0)))</f>
        <v>Park Schools Federation</v>
      </c>
      <c r="C4580" t="s">
        <v>40</v>
      </c>
      <c r="D4580" t="s">
        <v>2079</v>
      </c>
      <c r="E4580" t="s">
        <v>16</v>
      </c>
      <c r="F4580" t="s">
        <v>734</v>
      </c>
      <c r="G4580" t="s">
        <v>235</v>
      </c>
      <c r="H4580" t="s">
        <v>228</v>
      </c>
      <c r="I4580" t="s">
        <v>980</v>
      </c>
      <c r="J4580" t="s">
        <v>959</v>
      </c>
      <c r="K4580" s="4">
        <v>46050</v>
      </c>
      <c r="L4580" s="5">
        <v>0.64375000000000004</v>
      </c>
      <c r="M4580" t="s">
        <v>953</v>
      </c>
      <c r="N4580" s="5">
        <v>2.650462962962963E-3</v>
      </c>
      <c r="O4580" t="s">
        <v>960</v>
      </c>
      <c r="P4580">
        <v>3.3000000000000002E-2</v>
      </c>
      <c r="Q4580">
        <v>20</v>
      </c>
      <c r="R4580" t="s">
        <v>978</v>
      </c>
      <c r="S4580" t="s">
        <v>966</v>
      </c>
    </row>
    <row r="4581" spans="1:19" x14ac:dyDescent="0.25">
      <c r="A4581" s="54">
        <f>_xlfn.XLOOKUP(B4581,'School Lookup'!D:D,'School Lookup'!F:F,0)</f>
        <v>251672</v>
      </c>
      <c r="B4581" s="54" t="str">
        <f>_xlfn.XLOOKUP(C4581,'School Lookup'!A:A,'School Lookup'!D:D,_xlfn.XLOOKUP(C4581,'School Lookup'!B:B,'School Lookup'!D:D,_xlfn.XLOOKUP(C4581,'School Lookup'!C:C,'School Lookup'!D:D,0)))</f>
        <v>Park Schools Federation</v>
      </c>
      <c r="C4581" t="s">
        <v>40</v>
      </c>
      <c r="D4581" t="s">
        <v>2577</v>
      </c>
      <c r="E4581" t="s">
        <v>16</v>
      </c>
      <c r="F4581" t="s">
        <v>734</v>
      </c>
      <c r="G4581" t="s">
        <v>235</v>
      </c>
      <c r="H4581" t="s">
        <v>228</v>
      </c>
      <c r="I4581" t="s">
        <v>980</v>
      </c>
      <c r="J4581" t="s">
        <v>959</v>
      </c>
      <c r="K4581" s="4">
        <v>46050</v>
      </c>
      <c r="L4581" s="5">
        <v>0.64861111111111114</v>
      </c>
      <c r="M4581" t="s">
        <v>953</v>
      </c>
      <c r="N4581" s="5">
        <v>4.6296296296296294E-5</v>
      </c>
      <c r="O4581" t="s">
        <v>960</v>
      </c>
      <c r="P4581">
        <v>2.1999999999999999E-2</v>
      </c>
      <c r="Q4581">
        <v>20</v>
      </c>
      <c r="R4581" t="s">
        <v>978</v>
      </c>
      <c r="S4581" t="s">
        <v>966</v>
      </c>
    </row>
    <row r="4582" spans="1:19" x14ac:dyDescent="0.25">
      <c r="A4582" s="54">
        <f>_xlfn.XLOOKUP(B4582,'School Lookup'!D:D,'School Lookup'!F:F,0)</f>
        <v>856243</v>
      </c>
      <c r="B4582" s="54" t="str">
        <f>_xlfn.XLOOKUP(C4582,'School Lookup'!A:A,'School Lookup'!D:D,_xlfn.XLOOKUP(C4582,'School Lookup'!B:B,'School Lookup'!D:D,_xlfn.XLOOKUP(C4582,'School Lookup'!C:C,'School Lookup'!D:D,0)))</f>
        <v>Elton Primary School</v>
      </c>
      <c r="C4582" t="s">
        <v>54</v>
      </c>
      <c r="D4582">
        <v>699</v>
      </c>
      <c r="E4582" t="s">
        <v>16</v>
      </c>
      <c r="F4582" t="s">
        <v>734</v>
      </c>
      <c r="G4582" t="s">
        <v>332</v>
      </c>
      <c r="H4582" t="s">
        <v>877</v>
      </c>
      <c r="I4582" t="s">
        <v>958</v>
      </c>
      <c r="J4582" t="s">
        <v>959</v>
      </c>
      <c r="K4582" s="4">
        <v>46050</v>
      </c>
      <c r="L4582" s="5">
        <v>0.44861111111111113</v>
      </c>
      <c r="M4582" t="s">
        <v>953</v>
      </c>
      <c r="N4582" s="5">
        <v>5.8680555555555552E-3</v>
      </c>
      <c r="O4582" t="s">
        <v>960</v>
      </c>
      <c r="P4582">
        <v>0</v>
      </c>
      <c r="Q4582">
        <v>20</v>
      </c>
      <c r="R4582" t="s">
        <v>975</v>
      </c>
      <c r="S4582" t="s">
        <v>976</v>
      </c>
    </row>
    <row r="4583" spans="1:19" x14ac:dyDescent="0.25">
      <c r="A4583" s="54">
        <f>_xlfn.XLOOKUP(B4583,'School Lookup'!D:D,'School Lookup'!F:F,0)</f>
        <v>856243</v>
      </c>
      <c r="B4583" s="54" t="str">
        <f>_xlfn.XLOOKUP(C4583,'School Lookup'!A:A,'School Lookup'!D:D,_xlfn.XLOOKUP(C4583,'School Lookup'!B:B,'School Lookup'!D:D,_xlfn.XLOOKUP(C4583,'School Lookup'!C:C,'School Lookup'!D:D,0)))</f>
        <v>Elton Primary School</v>
      </c>
      <c r="C4583" t="s">
        <v>54</v>
      </c>
      <c r="D4583">
        <v>699</v>
      </c>
      <c r="E4583" t="s">
        <v>16</v>
      </c>
      <c r="F4583" t="s">
        <v>734</v>
      </c>
      <c r="G4583" t="s">
        <v>332</v>
      </c>
      <c r="H4583" t="s">
        <v>877</v>
      </c>
      <c r="I4583" t="s">
        <v>958</v>
      </c>
      <c r="J4583" t="s">
        <v>959</v>
      </c>
      <c r="K4583" s="4">
        <v>46050</v>
      </c>
      <c r="L4583" s="5">
        <v>0.4776273148148148</v>
      </c>
      <c r="M4583" t="s">
        <v>953</v>
      </c>
      <c r="N4583" s="5">
        <v>9.4907407407407408E-4</v>
      </c>
      <c r="O4583" t="s">
        <v>960</v>
      </c>
      <c r="P4583">
        <v>0</v>
      </c>
      <c r="Q4583">
        <v>20</v>
      </c>
      <c r="R4583" t="s">
        <v>975</v>
      </c>
      <c r="S4583" t="s">
        <v>976</v>
      </c>
    </row>
    <row r="4584" spans="1:19" x14ac:dyDescent="0.25">
      <c r="A4584" s="54">
        <f>_xlfn.XLOOKUP(B4584,'School Lookup'!D:D,'School Lookup'!F:F,0)</f>
        <v>856243</v>
      </c>
      <c r="B4584" s="54" t="str">
        <f>_xlfn.XLOOKUP(C4584,'School Lookup'!A:A,'School Lookup'!D:D,_xlfn.XLOOKUP(C4584,'School Lookup'!B:B,'School Lookup'!D:D,_xlfn.XLOOKUP(C4584,'School Lookup'!C:C,'School Lookup'!D:D,0)))</f>
        <v>Elton Primary School</v>
      </c>
      <c r="C4584" t="s">
        <v>54</v>
      </c>
      <c r="D4584">
        <v>699</v>
      </c>
      <c r="E4584" t="s">
        <v>16</v>
      </c>
      <c r="F4584" t="s">
        <v>734</v>
      </c>
      <c r="G4584" t="s">
        <v>332</v>
      </c>
      <c r="H4584" t="s">
        <v>877</v>
      </c>
      <c r="I4584" t="s">
        <v>958</v>
      </c>
      <c r="J4584" t="s">
        <v>959</v>
      </c>
      <c r="K4584" s="4">
        <v>46050</v>
      </c>
      <c r="L4584" s="5">
        <v>0.48254629629629631</v>
      </c>
      <c r="M4584" t="s">
        <v>953</v>
      </c>
      <c r="N4584" s="5">
        <v>3.2523148148148147E-3</v>
      </c>
      <c r="O4584" t="s">
        <v>960</v>
      </c>
      <c r="P4584">
        <v>0</v>
      </c>
      <c r="Q4584">
        <v>20</v>
      </c>
      <c r="R4584" t="s">
        <v>975</v>
      </c>
      <c r="S4584" t="s">
        <v>976</v>
      </c>
    </row>
    <row r="4585" spans="1:19" x14ac:dyDescent="0.25">
      <c r="A4585" s="54">
        <f>_xlfn.XLOOKUP(B4585,'School Lookup'!D:D,'School Lookup'!F:F,0)</f>
        <v>856243</v>
      </c>
      <c r="B4585" s="54" t="str">
        <f>_xlfn.XLOOKUP(C4585,'School Lookup'!A:A,'School Lookup'!D:D,_xlfn.XLOOKUP(C4585,'School Lookup'!B:B,'School Lookup'!D:D,_xlfn.XLOOKUP(C4585,'School Lookup'!C:C,'School Lookup'!D:D,0)))</f>
        <v>Elton Primary School</v>
      </c>
      <c r="C4585" t="s">
        <v>54</v>
      </c>
      <c r="D4585">
        <v>699</v>
      </c>
      <c r="E4585" t="s">
        <v>16</v>
      </c>
      <c r="F4585" t="s">
        <v>734</v>
      </c>
      <c r="G4585" t="s">
        <v>332</v>
      </c>
      <c r="H4585" t="s">
        <v>877</v>
      </c>
      <c r="I4585" t="s">
        <v>958</v>
      </c>
      <c r="J4585" t="s">
        <v>959</v>
      </c>
      <c r="K4585" s="4">
        <v>46050</v>
      </c>
      <c r="L4585" s="5">
        <v>0.6755902777777778</v>
      </c>
      <c r="M4585" t="s">
        <v>953</v>
      </c>
      <c r="N4585" s="5">
        <v>3.3564814814814812E-4</v>
      </c>
      <c r="O4585" t="s">
        <v>960</v>
      </c>
      <c r="P4585">
        <v>0</v>
      </c>
      <c r="Q4585">
        <v>20</v>
      </c>
      <c r="R4585" t="s">
        <v>975</v>
      </c>
      <c r="S4585" t="s">
        <v>976</v>
      </c>
    </row>
    <row r="4586" spans="1:19" x14ac:dyDescent="0.25">
      <c r="A4586" s="54">
        <f>_xlfn.XLOOKUP(B4586,'School Lookup'!D:D,'School Lookup'!F:F,0)</f>
        <v>148526</v>
      </c>
      <c r="B4586" s="54" t="str">
        <f>_xlfn.XLOOKUP(C4586,'School Lookup'!A:A,'School Lookup'!D:D,_xlfn.XLOOKUP(C4586,'School Lookup'!B:B,'School Lookup'!D:D,_xlfn.XLOOKUP(C4586,'School Lookup'!C:C,'School Lookup'!D:D,0)))</f>
        <v>The Village Federation Lines</v>
      </c>
      <c r="C4586" t="s">
        <v>51</v>
      </c>
      <c r="D4586" t="s">
        <v>1059</v>
      </c>
      <c r="E4586" t="s">
        <v>16</v>
      </c>
      <c r="F4586" t="s">
        <v>734</v>
      </c>
      <c r="G4586" t="s">
        <v>134</v>
      </c>
      <c r="H4586" t="s">
        <v>347</v>
      </c>
      <c r="I4586" t="s">
        <v>958</v>
      </c>
      <c r="J4586" t="s">
        <v>981</v>
      </c>
      <c r="K4586" s="4">
        <v>46050</v>
      </c>
      <c r="L4586" s="5">
        <v>0.53439814814814812</v>
      </c>
      <c r="M4586" t="s">
        <v>953</v>
      </c>
      <c r="N4586" s="5">
        <v>6.8287037037037036E-4</v>
      </c>
      <c r="O4586" t="s">
        <v>982</v>
      </c>
      <c r="P4586">
        <v>0</v>
      </c>
      <c r="Q4586">
        <v>20</v>
      </c>
      <c r="R4586" t="s">
        <v>1011</v>
      </c>
      <c r="S4586" t="s">
        <v>984</v>
      </c>
    </row>
    <row r="4587" spans="1:19" x14ac:dyDescent="0.25">
      <c r="A4587" s="54">
        <f>_xlfn.XLOOKUP(B4587,'School Lookup'!D:D,'School Lookup'!F:F,0)</f>
        <v>148526</v>
      </c>
      <c r="B4587" s="54" t="str">
        <f>_xlfn.XLOOKUP(C4587,'School Lookup'!A:A,'School Lookup'!D:D,_xlfn.XLOOKUP(C4587,'School Lookup'!B:B,'School Lookup'!D:D,_xlfn.XLOOKUP(C4587,'School Lookup'!C:C,'School Lookup'!D:D,0)))</f>
        <v>The Village Federation Lines</v>
      </c>
      <c r="C4587" t="s">
        <v>51</v>
      </c>
      <c r="D4587" t="s">
        <v>2161</v>
      </c>
      <c r="E4587" t="s">
        <v>16</v>
      </c>
      <c r="F4587" t="s">
        <v>734</v>
      </c>
      <c r="G4587" t="s">
        <v>134</v>
      </c>
      <c r="H4587" t="s">
        <v>347</v>
      </c>
      <c r="I4587" t="s">
        <v>958</v>
      </c>
      <c r="J4587" t="s">
        <v>981</v>
      </c>
      <c r="K4587" s="4">
        <v>46050</v>
      </c>
      <c r="L4587" s="5">
        <v>0.5471759259259259</v>
      </c>
      <c r="M4587" t="s">
        <v>953</v>
      </c>
      <c r="N4587" s="5">
        <v>1.5046296296296296E-3</v>
      </c>
      <c r="O4587" t="s">
        <v>982</v>
      </c>
      <c r="P4587">
        <v>0</v>
      </c>
      <c r="Q4587">
        <v>20</v>
      </c>
      <c r="R4587" t="s">
        <v>983</v>
      </c>
      <c r="S4587" t="s">
        <v>984</v>
      </c>
    </row>
    <row r="4588" spans="1:19" x14ac:dyDescent="0.25">
      <c r="A4588" s="54">
        <f>_xlfn.XLOOKUP(B4588,'School Lookup'!D:D,'School Lookup'!F:F,0)</f>
        <v>148526</v>
      </c>
      <c r="B4588" s="54" t="str">
        <f>_xlfn.XLOOKUP(C4588,'School Lookup'!A:A,'School Lookup'!D:D,_xlfn.XLOOKUP(C4588,'School Lookup'!B:B,'School Lookup'!D:D,_xlfn.XLOOKUP(C4588,'School Lookup'!C:C,'School Lookup'!D:D,0)))</f>
        <v>The Village Federation Lines</v>
      </c>
      <c r="C4588" t="s">
        <v>51</v>
      </c>
      <c r="D4588" t="s">
        <v>1059</v>
      </c>
      <c r="E4588" t="s">
        <v>16</v>
      </c>
      <c r="F4588" t="s">
        <v>734</v>
      </c>
      <c r="G4588" t="s">
        <v>134</v>
      </c>
      <c r="H4588" t="s">
        <v>347</v>
      </c>
      <c r="I4588" t="s">
        <v>958</v>
      </c>
      <c r="J4588" t="s">
        <v>981</v>
      </c>
      <c r="K4588" s="4">
        <v>46050</v>
      </c>
      <c r="L4588" s="5">
        <v>0.50670138888888894</v>
      </c>
      <c r="M4588" t="s">
        <v>953</v>
      </c>
      <c r="N4588" s="5">
        <v>2.2685185185185187E-3</v>
      </c>
      <c r="O4588" t="s">
        <v>982</v>
      </c>
      <c r="P4588">
        <v>0</v>
      </c>
      <c r="Q4588">
        <v>20</v>
      </c>
      <c r="R4588" t="s">
        <v>1011</v>
      </c>
      <c r="S4588" t="s">
        <v>984</v>
      </c>
    </row>
    <row r="4589" spans="1:19" x14ac:dyDescent="0.25">
      <c r="A4589" s="54">
        <f>_xlfn.XLOOKUP(B4589,'School Lookup'!D:D,'School Lookup'!F:F,0)</f>
        <v>819500</v>
      </c>
      <c r="B4589" s="54" t="str">
        <f>_xlfn.XLOOKUP(C4589,'School Lookup'!A:A,'School Lookup'!D:D,_xlfn.XLOOKUP(C4589,'School Lookup'!B:B,'School Lookup'!D:D,_xlfn.XLOOKUP(C4589,'School Lookup'!C:C,'School Lookup'!D:D,0)))</f>
        <v>Tansley Primary School</v>
      </c>
      <c r="C4589" t="s">
        <v>30</v>
      </c>
      <c r="D4589" t="s">
        <v>2578</v>
      </c>
      <c r="E4589" t="s">
        <v>16</v>
      </c>
      <c r="F4589" t="s">
        <v>734</v>
      </c>
      <c r="G4589" t="s">
        <v>223</v>
      </c>
      <c r="H4589" t="s">
        <v>302</v>
      </c>
      <c r="I4589" t="s">
        <v>980</v>
      </c>
      <c r="J4589" t="s">
        <v>981</v>
      </c>
      <c r="K4589" s="4">
        <v>46050</v>
      </c>
      <c r="L4589" s="5">
        <v>0.62715277777777778</v>
      </c>
      <c r="M4589" t="s">
        <v>953</v>
      </c>
      <c r="N4589" s="5">
        <v>3.2407407407407406E-4</v>
      </c>
      <c r="O4589" t="s">
        <v>982</v>
      </c>
      <c r="P4589">
        <v>3.5000000000000003E-2</v>
      </c>
      <c r="Q4589">
        <v>20</v>
      </c>
      <c r="R4589" t="s">
        <v>996</v>
      </c>
      <c r="S4589" t="s">
        <v>994</v>
      </c>
    </row>
    <row r="4590" spans="1:19" x14ac:dyDescent="0.25">
      <c r="A4590" s="54">
        <f>_xlfn.XLOOKUP(B4590,'School Lookup'!D:D,'School Lookup'!F:F,0)</f>
        <v>819500</v>
      </c>
      <c r="B4590" s="54" t="str">
        <f>_xlfn.XLOOKUP(C4590,'School Lookup'!A:A,'School Lookup'!D:D,_xlfn.XLOOKUP(C4590,'School Lookup'!B:B,'School Lookup'!D:D,_xlfn.XLOOKUP(C4590,'School Lookup'!C:C,'School Lookup'!D:D,0)))</f>
        <v>Tansley Primary School</v>
      </c>
      <c r="C4590" t="s">
        <v>30</v>
      </c>
      <c r="D4590" t="s">
        <v>2579</v>
      </c>
      <c r="E4590" t="s">
        <v>16</v>
      </c>
      <c r="F4590" t="s">
        <v>734</v>
      </c>
      <c r="G4590" t="s">
        <v>223</v>
      </c>
      <c r="H4590" t="s">
        <v>302</v>
      </c>
      <c r="I4590" t="s">
        <v>980</v>
      </c>
      <c r="J4590" t="s">
        <v>981</v>
      </c>
      <c r="K4590" s="4">
        <v>46050</v>
      </c>
      <c r="L4590" s="5">
        <v>0.62780092592592596</v>
      </c>
      <c r="M4590" t="s">
        <v>953</v>
      </c>
      <c r="N4590" s="5">
        <v>1.273148148148148E-4</v>
      </c>
      <c r="O4590" t="s">
        <v>982</v>
      </c>
      <c r="P4590">
        <v>0.02</v>
      </c>
      <c r="Q4590">
        <v>20</v>
      </c>
      <c r="R4590" t="s">
        <v>986</v>
      </c>
      <c r="S4590" t="s">
        <v>987</v>
      </c>
    </row>
    <row r="4591" spans="1:19" x14ac:dyDescent="0.25">
      <c r="A4591" s="54">
        <f>_xlfn.XLOOKUP(B4591,'School Lookup'!D:D,'School Lookup'!F:F,0)</f>
        <v>819500</v>
      </c>
      <c r="B4591" s="54" t="str">
        <f>_xlfn.XLOOKUP(C4591,'School Lookup'!A:A,'School Lookup'!D:D,_xlfn.XLOOKUP(C4591,'School Lookup'!B:B,'School Lookup'!D:D,_xlfn.XLOOKUP(C4591,'School Lookup'!C:C,'School Lookup'!D:D,0)))</f>
        <v>Tansley Primary School</v>
      </c>
      <c r="C4591" t="s">
        <v>30</v>
      </c>
      <c r="D4591" t="s">
        <v>2579</v>
      </c>
      <c r="E4591" t="s">
        <v>16</v>
      </c>
      <c r="F4591" t="s">
        <v>734</v>
      </c>
      <c r="G4591" t="s">
        <v>223</v>
      </c>
      <c r="H4591" t="s">
        <v>302</v>
      </c>
      <c r="I4591" t="s">
        <v>980</v>
      </c>
      <c r="J4591" t="s">
        <v>981</v>
      </c>
      <c r="K4591" s="4">
        <v>46050</v>
      </c>
      <c r="L4591" s="5">
        <v>0.62829861111111107</v>
      </c>
      <c r="M4591" t="s">
        <v>953</v>
      </c>
      <c r="N4591" s="5">
        <v>2.3148148148148147E-5</v>
      </c>
      <c r="O4591" t="s">
        <v>982</v>
      </c>
      <c r="P4591">
        <v>0.02</v>
      </c>
      <c r="Q4591">
        <v>20</v>
      </c>
      <c r="R4591" t="s">
        <v>986</v>
      </c>
      <c r="S4591" t="s">
        <v>987</v>
      </c>
    </row>
    <row r="4592" spans="1:19" x14ac:dyDescent="0.25">
      <c r="A4592" s="54">
        <f>_xlfn.XLOOKUP(B4592,'School Lookup'!D:D,'School Lookup'!F:F,0)</f>
        <v>819500</v>
      </c>
      <c r="B4592" s="54" t="str">
        <f>_xlfn.XLOOKUP(C4592,'School Lookup'!A:A,'School Lookup'!D:D,_xlfn.XLOOKUP(C4592,'School Lookup'!B:B,'School Lookup'!D:D,_xlfn.XLOOKUP(C4592,'School Lookup'!C:C,'School Lookup'!D:D,0)))</f>
        <v>Tansley Primary School</v>
      </c>
      <c r="C4592" t="s">
        <v>30</v>
      </c>
      <c r="D4592" t="s">
        <v>1021</v>
      </c>
      <c r="E4592" t="s">
        <v>16</v>
      </c>
      <c r="F4592" t="s">
        <v>734</v>
      </c>
      <c r="G4592" t="s">
        <v>223</v>
      </c>
      <c r="H4592" t="s">
        <v>302</v>
      </c>
      <c r="I4592" t="s">
        <v>980</v>
      </c>
      <c r="J4592" t="s">
        <v>959</v>
      </c>
      <c r="K4592" s="4">
        <v>46050</v>
      </c>
      <c r="L4592" s="5">
        <v>0.53314814814814815</v>
      </c>
      <c r="M4592" t="s">
        <v>953</v>
      </c>
      <c r="N4592" s="5">
        <v>3.8194444444444446E-4</v>
      </c>
      <c r="O4592" t="s">
        <v>960</v>
      </c>
      <c r="P4592">
        <v>2.1999999999999999E-2</v>
      </c>
      <c r="Q4592">
        <v>20</v>
      </c>
      <c r="R4592" t="s">
        <v>978</v>
      </c>
      <c r="S4592" t="s">
        <v>966</v>
      </c>
    </row>
    <row r="4593" spans="1:19" x14ac:dyDescent="0.25">
      <c r="A4593" s="54">
        <f>_xlfn.XLOOKUP(B4593,'School Lookup'!D:D,'School Lookup'!F:F,0)</f>
        <v>819500</v>
      </c>
      <c r="B4593" s="54" t="str">
        <f>_xlfn.XLOOKUP(C4593,'School Lookup'!A:A,'School Lookup'!D:D,_xlfn.XLOOKUP(C4593,'School Lookup'!B:B,'School Lookup'!D:D,_xlfn.XLOOKUP(C4593,'School Lookup'!C:C,'School Lookup'!D:D,0)))</f>
        <v>Tansley Primary School</v>
      </c>
      <c r="C4593" t="s">
        <v>30</v>
      </c>
      <c r="D4593" t="s">
        <v>2580</v>
      </c>
      <c r="E4593" t="s">
        <v>16</v>
      </c>
      <c r="F4593" t="s">
        <v>734</v>
      </c>
      <c r="G4593" t="s">
        <v>223</v>
      </c>
      <c r="H4593" t="s">
        <v>302</v>
      </c>
      <c r="I4593" t="s">
        <v>980</v>
      </c>
      <c r="J4593" t="s">
        <v>959</v>
      </c>
      <c r="K4593" s="4">
        <v>46050</v>
      </c>
      <c r="L4593" s="5">
        <v>0.54625000000000001</v>
      </c>
      <c r="M4593" t="s">
        <v>953</v>
      </c>
      <c r="N4593" s="5">
        <v>2.8703703703703703E-3</v>
      </c>
      <c r="O4593" t="s">
        <v>960</v>
      </c>
      <c r="P4593">
        <v>3.5999999999999997E-2</v>
      </c>
      <c r="Q4593">
        <v>20</v>
      </c>
      <c r="R4593" t="s">
        <v>978</v>
      </c>
      <c r="S4593" t="s">
        <v>966</v>
      </c>
    </row>
    <row r="4594" spans="1:19" x14ac:dyDescent="0.25">
      <c r="A4594" s="54">
        <f>_xlfn.XLOOKUP(B4594,'School Lookup'!D:D,'School Lookup'!F:F,0)</f>
        <v>819500</v>
      </c>
      <c r="B4594" s="54" t="str">
        <f>_xlfn.XLOOKUP(C4594,'School Lookup'!A:A,'School Lookup'!D:D,_xlfn.XLOOKUP(C4594,'School Lookup'!B:B,'School Lookup'!D:D,_xlfn.XLOOKUP(C4594,'School Lookup'!C:C,'School Lookup'!D:D,0)))</f>
        <v>Tansley Primary School</v>
      </c>
      <c r="C4594" t="s">
        <v>30</v>
      </c>
      <c r="D4594" t="s">
        <v>1021</v>
      </c>
      <c r="E4594" t="s">
        <v>16</v>
      </c>
      <c r="F4594" t="s">
        <v>734</v>
      </c>
      <c r="G4594" t="s">
        <v>223</v>
      </c>
      <c r="H4594" t="s">
        <v>302</v>
      </c>
      <c r="I4594" t="s">
        <v>980</v>
      </c>
      <c r="J4594" t="s">
        <v>959</v>
      </c>
      <c r="K4594" s="4">
        <v>46050</v>
      </c>
      <c r="L4594" s="5">
        <v>0.56721064814814814</v>
      </c>
      <c r="M4594" t="s">
        <v>953</v>
      </c>
      <c r="N4594" s="5">
        <v>7.037037037037037E-3</v>
      </c>
      <c r="O4594" t="s">
        <v>960</v>
      </c>
      <c r="P4594">
        <v>8.6999999999999994E-2</v>
      </c>
      <c r="Q4594">
        <v>20</v>
      </c>
      <c r="R4594" t="s">
        <v>978</v>
      </c>
      <c r="S4594" t="s">
        <v>966</v>
      </c>
    </row>
    <row r="4595" spans="1:19" x14ac:dyDescent="0.25">
      <c r="A4595" s="54">
        <f>_xlfn.XLOOKUP(B4595,'School Lookup'!D:D,'School Lookup'!F:F,0)</f>
        <v>819500</v>
      </c>
      <c r="B4595" s="54" t="str">
        <f>_xlfn.XLOOKUP(C4595,'School Lookup'!A:A,'School Lookup'!D:D,_xlfn.XLOOKUP(C4595,'School Lookup'!B:B,'School Lookup'!D:D,_xlfn.XLOOKUP(C4595,'School Lookup'!C:C,'School Lookup'!D:D,0)))</f>
        <v>Tansley Primary School</v>
      </c>
      <c r="C4595" t="s">
        <v>30</v>
      </c>
      <c r="D4595" t="s">
        <v>1022</v>
      </c>
      <c r="E4595" t="s">
        <v>16</v>
      </c>
      <c r="F4595" t="s">
        <v>734</v>
      </c>
      <c r="G4595" t="s">
        <v>223</v>
      </c>
      <c r="H4595" t="s">
        <v>302</v>
      </c>
      <c r="I4595" t="s">
        <v>980</v>
      </c>
      <c r="J4595" t="s">
        <v>959</v>
      </c>
      <c r="K4595" s="4">
        <v>46050</v>
      </c>
      <c r="L4595" s="5">
        <v>0.27156249999999998</v>
      </c>
      <c r="M4595" t="s">
        <v>953</v>
      </c>
      <c r="N4595" s="5">
        <v>2.3148148148148149E-4</v>
      </c>
      <c r="O4595" t="s">
        <v>1023</v>
      </c>
      <c r="P4595">
        <v>2.1999999999999999E-2</v>
      </c>
      <c r="Q4595">
        <v>20</v>
      </c>
      <c r="R4595" t="s">
        <v>1024</v>
      </c>
      <c r="S4595" t="s">
        <v>966</v>
      </c>
    </row>
    <row r="4596" spans="1:19" x14ac:dyDescent="0.25">
      <c r="A4596" s="54">
        <f>_xlfn.XLOOKUP(B4596,'School Lookup'!D:D,'School Lookup'!F:F,0)</f>
        <v>819500</v>
      </c>
      <c r="B4596" s="54" t="str">
        <f>_xlfn.XLOOKUP(C4596,'School Lookup'!A:A,'School Lookup'!D:D,_xlfn.XLOOKUP(C4596,'School Lookup'!B:B,'School Lookup'!D:D,_xlfn.XLOOKUP(C4596,'School Lookup'!C:C,'School Lookup'!D:D,0)))</f>
        <v>Tansley Primary School</v>
      </c>
      <c r="C4596" t="s">
        <v>30</v>
      </c>
      <c r="D4596" t="s">
        <v>1022</v>
      </c>
      <c r="E4596" t="s">
        <v>16</v>
      </c>
      <c r="F4596" t="s">
        <v>734</v>
      </c>
      <c r="G4596" t="s">
        <v>223</v>
      </c>
      <c r="H4596" t="s">
        <v>302</v>
      </c>
      <c r="I4596" t="s">
        <v>980</v>
      </c>
      <c r="J4596" t="s">
        <v>959</v>
      </c>
      <c r="K4596" s="4">
        <v>46050</v>
      </c>
      <c r="L4596" s="5">
        <v>0.74361111111111111</v>
      </c>
      <c r="M4596" t="s">
        <v>953</v>
      </c>
      <c r="N4596" s="5">
        <v>2.6620370370370372E-4</v>
      </c>
      <c r="O4596" t="s">
        <v>1023</v>
      </c>
      <c r="P4596">
        <v>2.1999999999999999E-2</v>
      </c>
      <c r="Q4596">
        <v>20</v>
      </c>
      <c r="R4596" t="s">
        <v>1024</v>
      </c>
      <c r="S4596" t="s">
        <v>966</v>
      </c>
    </row>
    <row r="4597" spans="1:19" x14ac:dyDescent="0.25">
      <c r="A4597" s="54">
        <f>_xlfn.XLOOKUP(B4597,'School Lookup'!D:D,'School Lookup'!F:F,0)</f>
        <v>755828</v>
      </c>
      <c r="B4597" s="54" t="str">
        <f>_xlfn.XLOOKUP(C4597,'School Lookup'!A:A,'School Lookup'!D:D,_xlfn.XLOOKUP(C4597,'School Lookup'!B:B,'School Lookup'!D:D,_xlfn.XLOOKUP(C4597,'School Lookup'!C:C,'School Lookup'!D:D,0)))</f>
        <v>Hartshorne CE Primary School</v>
      </c>
      <c r="C4597" t="s">
        <v>36</v>
      </c>
      <c r="D4597" t="s">
        <v>1014</v>
      </c>
      <c r="E4597" t="s">
        <v>16</v>
      </c>
      <c r="F4597" t="s">
        <v>734</v>
      </c>
      <c r="G4597" t="s">
        <v>236</v>
      </c>
      <c r="H4597" t="s">
        <v>760</v>
      </c>
      <c r="I4597" t="s">
        <v>980</v>
      </c>
      <c r="J4597" t="s">
        <v>981</v>
      </c>
      <c r="K4597" s="4">
        <v>46050</v>
      </c>
      <c r="L4597" s="5">
        <v>0.38680555555555557</v>
      </c>
      <c r="M4597" t="s">
        <v>953</v>
      </c>
      <c r="N4597" s="5">
        <v>5.4861111111111109E-3</v>
      </c>
      <c r="O4597" t="s">
        <v>982</v>
      </c>
      <c r="P4597">
        <v>0.56100000000000005</v>
      </c>
      <c r="Q4597">
        <v>20</v>
      </c>
      <c r="R4597" t="s">
        <v>998</v>
      </c>
      <c r="S4597" t="s">
        <v>987</v>
      </c>
    </row>
    <row r="4598" spans="1:19" x14ac:dyDescent="0.25">
      <c r="A4598" s="54">
        <f>_xlfn.XLOOKUP(B4598,'School Lookup'!D:D,'School Lookup'!F:F,0)</f>
        <v>755828</v>
      </c>
      <c r="B4598" s="54" t="str">
        <f>_xlfn.XLOOKUP(C4598,'School Lookup'!A:A,'School Lookup'!D:D,_xlfn.XLOOKUP(C4598,'School Lookup'!B:B,'School Lookup'!D:D,_xlfn.XLOOKUP(C4598,'School Lookup'!C:C,'School Lookup'!D:D,0)))</f>
        <v>Hartshorne CE Primary School</v>
      </c>
      <c r="C4598" t="s">
        <v>36</v>
      </c>
      <c r="D4598" t="s">
        <v>1014</v>
      </c>
      <c r="E4598" t="s">
        <v>16</v>
      </c>
      <c r="F4598" t="s">
        <v>734</v>
      </c>
      <c r="G4598" t="s">
        <v>236</v>
      </c>
      <c r="H4598" t="s">
        <v>760</v>
      </c>
      <c r="I4598" t="s">
        <v>980</v>
      </c>
      <c r="J4598" t="s">
        <v>981</v>
      </c>
      <c r="K4598" s="4">
        <v>46050</v>
      </c>
      <c r="L4598" s="5">
        <v>0.46111111111111114</v>
      </c>
      <c r="M4598" t="s">
        <v>953</v>
      </c>
      <c r="N4598" s="5">
        <v>1.3078703703703703E-3</v>
      </c>
      <c r="O4598" t="s">
        <v>982</v>
      </c>
      <c r="P4598">
        <v>0.13400000000000001</v>
      </c>
      <c r="Q4598">
        <v>20</v>
      </c>
      <c r="R4598" t="s">
        <v>998</v>
      </c>
      <c r="S4598" t="s">
        <v>987</v>
      </c>
    </row>
    <row r="4599" spans="1:19" x14ac:dyDescent="0.25">
      <c r="A4599" s="54">
        <f>_xlfn.XLOOKUP(B4599,'School Lookup'!D:D,'School Lookup'!F:F,0)</f>
        <v>823392</v>
      </c>
      <c r="B4599" s="54" t="str">
        <f>_xlfn.XLOOKUP(C4599,'School Lookup'!A:A,'School Lookup'!D:D,_xlfn.XLOOKUP(C4599,'School Lookup'!B:B,'School Lookup'!D:D,_xlfn.XLOOKUP(C4599,'School Lookup'!C:C,'School Lookup'!D:D,0)))</f>
        <v>Fitz Herbert C of E VA Primary School</v>
      </c>
      <c r="C4599" t="s">
        <v>18</v>
      </c>
      <c r="D4599" t="s">
        <v>1392</v>
      </c>
      <c r="E4599" t="s">
        <v>16</v>
      </c>
      <c r="F4599" t="s">
        <v>734</v>
      </c>
      <c r="G4599" t="s">
        <v>134</v>
      </c>
      <c r="H4599" t="s">
        <v>347</v>
      </c>
      <c r="I4599" t="s">
        <v>958</v>
      </c>
      <c r="J4599" t="s">
        <v>981</v>
      </c>
      <c r="K4599" s="4">
        <v>46050</v>
      </c>
      <c r="L4599" s="5">
        <v>0.38822916666666668</v>
      </c>
      <c r="M4599" t="s">
        <v>953</v>
      </c>
      <c r="N4599" s="5">
        <v>1.5046296296296297E-4</v>
      </c>
      <c r="O4599" t="s">
        <v>982</v>
      </c>
      <c r="P4599">
        <v>0</v>
      </c>
      <c r="Q4599">
        <v>20</v>
      </c>
      <c r="R4599" t="s">
        <v>983</v>
      </c>
      <c r="S4599" t="s">
        <v>984</v>
      </c>
    </row>
    <row r="4600" spans="1:19" x14ac:dyDescent="0.25">
      <c r="A4600" s="54">
        <f>_xlfn.XLOOKUP(B4600,'School Lookup'!D:D,'School Lookup'!F:F,0)</f>
        <v>823392</v>
      </c>
      <c r="B4600" s="54" t="str">
        <f>_xlfn.XLOOKUP(C4600,'School Lookup'!A:A,'School Lookup'!D:D,_xlfn.XLOOKUP(C4600,'School Lookup'!B:B,'School Lookup'!D:D,_xlfn.XLOOKUP(C4600,'School Lookup'!C:C,'School Lookup'!D:D,0)))</f>
        <v>Fitz Herbert C of E VA Primary School</v>
      </c>
      <c r="C4600" t="s">
        <v>18</v>
      </c>
      <c r="D4600" t="s">
        <v>2581</v>
      </c>
      <c r="E4600" t="s">
        <v>16</v>
      </c>
      <c r="F4600" t="s">
        <v>734</v>
      </c>
      <c r="G4600" t="s">
        <v>134</v>
      </c>
      <c r="H4600" t="s">
        <v>347</v>
      </c>
      <c r="I4600" t="s">
        <v>958</v>
      </c>
      <c r="J4600" t="s">
        <v>981</v>
      </c>
      <c r="K4600" s="4">
        <v>46050</v>
      </c>
      <c r="L4600" s="5">
        <v>0.60118055555555561</v>
      </c>
      <c r="M4600" t="s">
        <v>953</v>
      </c>
      <c r="N4600" s="5">
        <v>7.291666666666667E-4</v>
      </c>
      <c r="O4600" t="s">
        <v>982</v>
      </c>
      <c r="P4600">
        <v>0</v>
      </c>
      <c r="Q4600">
        <v>20</v>
      </c>
      <c r="R4600" t="s">
        <v>998</v>
      </c>
      <c r="S4600" t="s">
        <v>987</v>
      </c>
    </row>
    <row r="4601" spans="1:19" x14ac:dyDescent="0.25">
      <c r="A4601" s="54">
        <f>_xlfn.XLOOKUP(B4601,'School Lookup'!D:D,'School Lookup'!F:F,0)</f>
        <v>417101</v>
      </c>
      <c r="B4601" s="54" t="str">
        <f>_xlfn.XLOOKUP(C4601,'School Lookup'!A:A,'School Lookup'!D:D,_xlfn.XLOOKUP(C4601,'School Lookup'!B:B,'School Lookup'!D:D,_xlfn.XLOOKUP(C4601,'School Lookup'!C:C,'School Lookup'!D:D,0)))</f>
        <v>Church Broughton CE Controlled Primary School</v>
      </c>
      <c r="C4601" t="s">
        <v>21</v>
      </c>
      <c r="D4601" t="s">
        <v>1428</v>
      </c>
      <c r="E4601" t="s">
        <v>16</v>
      </c>
      <c r="F4601" t="s">
        <v>734</v>
      </c>
      <c r="G4601" t="s">
        <v>220</v>
      </c>
      <c r="H4601" t="s">
        <v>761</v>
      </c>
      <c r="I4601" t="s">
        <v>980</v>
      </c>
      <c r="J4601" t="s">
        <v>981</v>
      </c>
      <c r="K4601" s="4">
        <v>46050</v>
      </c>
      <c r="L4601" s="5">
        <v>0.32731481481481484</v>
      </c>
      <c r="M4601" t="s">
        <v>953</v>
      </c>
      <c r="N4601" s="5">
        <v>4.5138888888888887E-4</v>
      </c>
      <c r="O4601" t="s">
        <v>982</v>
      </c>
      <c r="P4601">
        <v>4.8000000000000001E-2</v>
      </c>
      <c r="Q4601">
        <v>20</v>
      </c>
      <c r="R4601" t="s">
        <v>983</v>
      </c>
      <c r="S4601" t="s">
        <v>984</v>
      </c>
    </row>
    <row r="4602" spans="1:19" x14ac:dyDescent="0.25">
      <c r="A4602" s="54">
        <f>_xlfn.XLOOKUP(B4602,'School Lookup'!D:D,'School Lookup'!F:F,0)</f>
        <v>417101</v>
      </c>
      <c r="B4602" s="54" t="str">
        <f>_xlfn.XLOOKUP(C4602,'School Lookup'!A:A,'School Lookup'!D:D,_xlfn.XLOOKUP(C4602,'School Lookup'!B:B,'School Lookup'!D:D,_xlfn.XLOOKUP(C4602,'School Lookup'!C:C,'School Lookup'!D:D,0)))</f>
        <v>Church Broughton CE Controlled Primary School</v>
      </c>
      <c r="C4602" t="s">
        <v>21</v>
      </c>
      <c r="D4602" t="s">
        <v>2582</v>
      </c>
      <c r="E4602" t="s">
        <v>16</v>
      </c>
      <c r="F4602" t="s">
        <v>734</v>
      </c>
      <c r="G4602" t="s">
        <v>220</v>
      </c>
      <c r="H4602" t="s">
        <v>761</v>
      </c>
      <c r="I4602" t="s">
        <v>980</v>
      </c>
      <c r="J4602" t="s">
        <v>981</v>
      </c>
      <c r="K4602" s="4">
        <v>46050</v>
      </c>
      <c r="L4602" s="5">
        <v>0.45559027777777777</v>
      </c>
      <c r="M4602" t="s">
        <v>953</v>
      </c>
      <c r="N4602" s="5">
        <v>3.2407407407407406E-4</v>
      </c>
      <c r="O4602" t="s">
        <v>982</v>
      </c>
      <c r="P4602">
        <v>3.5000000000000003E-2</v>
      </c>
      <c r="Q4602">
        <v>20</v>
      </c>
      <c r="R4602" t="s">
        <v>998</v>
      </c>
      <c r="S4602" t="s">
        <v>987</v>
      </c>
    </row>
    <row r="4603" spans="1:19" x14ac:dyDescent="0.25">
      <c r="A4603" s="54">
        <f>_xlfn.XLOOKUP(B4603,'School Lookup'!D:D,'School Lookup'!F:F,0)</f>
        <v>417101</v>
      </c>
      <c r="B4603" s="54" t="str">
        <f>_xlfn.XLOOKUP(C4603,'School Lookup'!A:A,'School Lookup'!D:D,_xlfn.XLOOKUP(C4603,'School Lookup'!B:B,'School Lookup'!D:D,_xlfn.XLOOKUP(C4603,'School Lookup'!C:C,'School Lookup'!D:D,0)))</f>
        <v>Church Broughton CE Controlled Primary School</v>
      </c>
      <c r="C4603" t="s">
        <v>21</v>
      </c>
      <c r="D4603" t="s">
        <v>1428</v>
      </c>
      <c r="E4603" t="s">
        <v>16</v>
      </c>
      <c r="F4603" t="s">
        <v>734</v>
      </c>
      <c r="G4603" t="s">
        <v>220</v>
      </c>
      <c r="H4603" t="s">
        <v>761</v>
      </c>
      <c r="I4603" t="s">
        <v>980</v>
      </c>
      <c r="J4603" t="s">
        <v>981</v>
      </c>
      <c r="K4603" s="4">
        <v>46050</v>
      </c>
      <c r="L4603" s="5">
        <v>0.62</v>
      </c>
      <c r="M4603" t="s">
        <v>953</v>
      </c>
      <c r="N4603" s="5">
        <v>2.3148148148148149E-4</v>
      </c>
      <c r="O4603" t="s">
        <v>982</v>
      </c>
      <c r="P4603">
        <v>2.5000000000000001E-2</v>
      </c>
      <c r="Q4603">
        <v>20</v>
      </c>
      <c r="R4603" t="s">
        <v>983</v>
      </c>
      <c r="S4603" t="s">
        <v>984</v>
      </c>
    </row>
    <row r="4604" spans="1:19" x14ac:dyDescent="0.25">
      <c r="A4604" s="54">
        <f>_xlfn.XLOOKUP(B4604,'School Lookup'!D:D,'School Lookup'!F:F,0)</f>
        <v>417101</v>
      </c>
      <c r="B4604" s="54" t="str">
        <f>_xlfn.XLOOKUP(C4604,'School Lookup'!A:A,'School Lookup'!D:D,_xlfn.XLOOKUP(C4604,'School Lookup'!B:B,'School Lookup'!D:D,_xlfn.XLOOKUP(C4604,'School Lookup'!C:C,'School Lookup'!D:D,0)))</f>
        <v>Church Broughton CE Controlled Primary School</v>
      </c>
      <c r="C4604" t="s">
        <v>21</v>
      </c>
      <c r="D4604" t="s">
        <v>2583</v>
      </c>
      <c r="E4604" t="s">
        <v>16</v>
      </c>
      <c r="F4604" t="s">
        <v>734</v>
      </c>
      <c r="G4604" t="s">
        <v>220</v>
      </c>
      <c r="H4604" t="s">
        <v>761</v>
      </c>
      <c r="I4604" t="s">
        <v>980</v>
      </c>
      <c r="J4604" t="s">
        <v>981</v>
      </c>
      <c r="K4604" s="4">
        <v>46050</v>
      </c>
      <c r="L4604" s="5">
        <v>0.65827546296296291</v>
      </c>
      <c r="M4604" t="s">
        <v>953</v>
      </c>
      <c r="N4604" s="5">
        <v>2.3148148148148149E-4</v>
      </c>
      <c r="O4604" t="s">
        <v>982</v>
      </c>
      <c r="P4604">
        <v>2.5000000000000001E-2</v>
      </c>
      <c r="Q4604">
        <v>20</v>
      </c>
      <c r="R4604" t="s">
        <v>998</v>
      </c>
      <c r="S4604" t="s">
        <v>987</v>
      </c>
    </row>
    <row r="4605" spans="1:19" x14ac:dyDescent="0.25">
      <c r="A4605" s="54">
        <f>_xlfn.XLOOKUP(B4605,'School Lookup'!D:D,'School Lookup'!F:F,0)</f>
        <v>417101</v>
      </c>
      <c r="B4605" s="54" t="str">
        <f>_xlfn.XLOOKUP(C4605,'School Lookup'!A:A,'School Lookup'!D:D,_xlfn.XLOOKUP(C4605,'School Lookup'!B:B,'School Lookup'!D:D,_xlfn.XLOOKUP(C4605,'School Lookup'!C:C,'School Lookup'!D:D,0)))</f>
        <v>Church Broughton CE Controlled Primary School</v>
      </c>
      <c r="C4605" t="s">
        <v>21</v>
      </c>
      <c r="D4605" t="s">
        <v>1426</v>
      </c>
      <c r="E4605" t="s">
        <v>16</v>
      </c>
      <c r="F4605" t="s">
        <v>734</v>
      </c>
      <c r="G4605" t="s">
        <v>220</v>
      </c>
      <c r="H4605" t="s">
        <v>761</v>
      </c>
      <c r="I4605" t="s">
        <v>980</v>
      </c>
      <c r="J4605" t="s">
        <v>959</v>
      </c>
      <c r="K4605" s="4">
        <v>46050</v>
      </c>
      <c r="L4605" s="5">
        <v>0.40560185185185182</v>
      </c>
      <c r="M4605" t="s">
        <v>953</v>
      </c>
      <c r="N4605" s="5">
        <v>1.3773148148148147E-3</v>
      </c>
      <c r="O4605" t="s">
        <v>960</v>
      </c>
      <c r="P4605">
        <v>2.1999999999999999E-2</v>
      </c>
      <c r="Q4605">
        <v>20</v>
      </c>
      <c r="R4605" t="s">
        <v>1195</v>
      </c>
      <c r="S4605" t="s">
        <v>966</v>
      </c>
    </row>
    <row r="4606" spans="1:19" x14ac:dyDescent="0.25">
      <c r="A4606" s="54">
        <f>_xlfn.XLOOKUP(B4606,'School Lookup'!D:D,'School Lookup'!F:F,0)</f>
        <v>417101</v>
      </c>
      <c r="B4606" s="54" t="str">
        <f>_xlfn.XLOOKUP(C4606,'School Lookup'!A:A,'School Lookup'!D:D,_xlfn.XLOOKUP(C4606,'School Lookup'!B:B,'School Lookup'!D:D,_xlfn.XLOOKUP(C4606,'School Lookup'!C:C,'School Lookup'!D:D,0)))</f>
        <v>Church Broughton CE Controlled Primary School</v>
      </c>
      <c r="C4606" t="s">
        <v>21</v>
      </c>
      <c r="D4606" t="s">
        <v>1521</v>
      </c>
      <c r="E4606" t="s">
        <v>16</v>
      </c>
      <c r="F4606" t="s">
        <v>734</v>
      </c>
      <c r="G4606" t="s">
        <v>220</v>
      </c>
      <c r="H4606" t="s">
        <v>761</v>
      </c>
      <c r="I4606" t="s">
        <v>980</v>
      </c>
      <c r="J4606" t="s">
        <v>959</v>
      </c>
      <c r="K4606" s="4">
        <v>46050</v>
      </c>
      <c r="L4606" s="5">
        <v>0.50733796296296296</v>
      </c>
      <c r="M4606" t="s">
        <v>953</v>
      </c>
      <c r="N4606" s="5">
        <v>7.5231481481481477E-3</v>
      </c>
      <c r="O4606" t="s">
        <v>960</v>
      </c>
      <c r="P4606">
        <v>9.2999999999999999E-2</v>
      </c>
      <c r="Q4606">
        <v>20</v>
      </c>
      <c r="R4606" t="s">
        <v>1195</v>
      </c>
      <c r="S4606" t="s">
        <v>966</v>
      </c>
    </row>
    <row r="4607" spans="1:19" x14ac:dyDescent="0.25">
      <c r="A4607" s="54">
        <f>_xlfn.XLOOKUP(B4607,'School Lookup'!D:D,'School Lookup'!F:F,0)</f>
        <v>293050</v>
      </c>
      <c r="B4607" s="54" t="str">
        <f>_xlfn.XLOOKUP(C4607,'School Lookup'!A:A,'School Lookup'!D:D,_xlfn.XLOOKUP(C4607,'School Lookup'!B:B,'School Lookup'!D:D,_xlfn.XLOOKUP(C4607,'School Lookup'!C:C,'School Lookup'!D:D,0)))</f>
        <v>Speedwell Infant School</v>
      </c>
      <c r="C4607" t="s">
        <v>44</v>
      </c>
      <c r="D4607" t="s">
        <v>2584</v>
      </c>
      <c r="E4607" t="s">
        <v>16</v>
      </c>
      <c r="F4607" t="s">
        <v>734</v>
      </c>
      <c r="G4607" t="s">
        <v>238</v>
      </c>
      <c r="H4607" t="s">
        <v>218</v>
      </c>
      <c r="I4607" t="s">
        <v>980</v>
      </c>
      <c r="J4607" t="s">
        <v>981</v>
      </c>
      <c r="K4607" s="4">
        <v>46050</v>
      </c>
      <c r="L4607" s="5">
        <v>0.51249999999999996</v>
      </c>
      <c r="M4607" t="s">
        <v>953</v>
      </c>
      <c r="N4607" s="5">
        <v>1.3078703703703703E-3</v>
      </c>
      <c r="O4607" t="s">
        <v>982</v>
      </c>
      <c r="P4607">
        <v>0.13400000000000001</v>
      </c>
      <c r="Q4607">
        <v>20</v>
      </c>
      <c r="R4607" t="s">
        <v>998</v>
      </c>
      <c r="S4607" t="s">
        <v>987</v>
      </c>
    </row>
    <row r="4608" spans="1:19" x14ac:dyDescent="0.25">
      <c r="A4608" s="54">
        <f>_xlfn.XLOOKUP(B4608,'School Lookup'!D:D,'School Lookup'!F:F,0)</f>
        <v>293050</v>
      </c>
      <c r="B4608" s="54" t="str">
        <f>_xlfn.XLOOKUP(C4608,'School Lookup'!A:A,'School Lookup'!D:D,_xlfn.XLOOKUP(C4608,'School Lookup'!B:B,'School Lookup'!D:D,_xlfn.XLOOKUP(C4608,'School Lookup'!C:C,'School Lookup'!D:D,0)))</f>
        <v>Speedwell Infant School</v>
      </c>
      <c r="C4608" t="s">
        <v>44</v>
      </c>
      <c r="D4608" t="s">
        <v>1122</v>
      </c>
      <c r="E4608" t="s">
        <v>16</v>
      </c>
      <c r="F4608" t="s">
        <v>734</v>
      </c>
      <c r="G4608" t="s">
        <v>238</v>
      </c>
      <c r="H4608" t="s">
        <v>218</v>
      </c>
      <c r="I4608" t="s">
        <v>980</v>
      </c>
      <c r="J4608" t="s">
        <v>981</v>
      </c>
      <c r="K4608" s="4">
        <v>46050</v>
      </c>
      <c r="L4608" s="5">
        <v>0.61388888888888893</v>
      </c>
      <c r="M4608" t="s">
        <v>953</v>
      </c>
      <c r="N4608" s="5">
        <v>2.4305555555555555E-4</v>
      </c>
      <c r="O4608" t="s">
        <v>982</v>
      </c>
      <c r="P4608">
        <v>2.5000000000000001E-2</v>
      </c>
      <c r="Q4608">
        <v>20</v>
      </c>
      <c r="R4608" t="s">
        <v>998</v>
      </c>
      <c r="S4608" t="s">
        <v>987</v>
      </c>
    </row>
    <row r="4609" spans="1:19" x14ac:dyDescent="0.25">
      <c r="A4609" s="54">
        <f>_xlfn.XLOOKUP(B4609,'School Lookup'!D:D,'School Lookup'!F:F,0)</f>
        <v>293050</v>
      </c>
      <c r="B4609" s="54" t="str">
        <f>_xlfn.XLOOKUP(C4609,'School Lookup'!A:A,'School Lookup'!D:D,_xlfn.XLOOKUP(C4609,'School Lookup'!B:B,'School Lookup'!D:D,_xlfn.XLOOKUP(C4609,'School Lookup'!C:C,'School Lookup'!D:D,0)))</f>
        <v>Speedwell Infant School</v>
      </c>
      <c r="C4609" t="s">
        <v>44</v>
      </c>
      <c r="D4609" t="s">
        <v>1677</v>
      </c>
      <c r="E4609" t="s">
        <v>16</v>
      </c>
      <c r="F4609" t="s">
        <v>734</v>
      </c>
      <c r="G4609" t="s">
        <v>238</v>
      </c>
      <c r="H4609" t="s">
        <v>218</v>
      </c>
      <c r="I4609" t="s">
        <v>980</v>
      </c>
      <c r="J4609" t="s">
        <v>981</v>
      </c>
      <c r="K4609" s="4">
        <v>46050</v>
      </c>
      <c r="L4609" s="5">
        <v>0.3923611111111111</v>
      </c>
      <c r="M4609" t="s">
        <v>953</v>
      </c>
      <c r="N4609" s="5">
        <v>2.7777777777777778E-4</v>
      </c>
      <c r="O4609" t="s">
        <v>982</v>
      </c>
      <c r="P4609">
        <v>2.9000000000000001E-2</v>
      </c>
      <c r="Q4609">
        <v>20</v>
      </c>
      <c r="R4609" t="s">
        <v>983</v>
      </c>
      <c r="S4609" t="s">
        <v>984</v>
      </c>
    </row>
    <row r="4610" spans="1:19" x14ac:dyDescent="0.25">
      <c r="A4610" s="54">
        <f>_xlfn.XLOOKUP(B4610,'School Lookup'!D:D,'School Lookup'!F:F,0)</f>
        <v>293050</v>
      </c>
      <c r="B4610" s="54" t="str">
        <f>_xlfn.XLOOKUP(C4610,'School Lookup'!A:A,'School Lookup'!D:D,_xlfn.XLOOKUP(C4610,'School Lookup'!B:B,'School Lookup'!D:D,_xlfn.XLOOKUP(C4610,'School Lookup'!C:C,'School Lookup'!D:D,0)))</f>
        <v>Speedwell Infant School</v>
      </c>
      <c r="C4610" t="s">
        <v>44</v>
      </c>
      <c r="D4610" t="s">
        <v>1117</v>
      </c>
      <c r="E4610" t="s">
        <v>16</v>
      </c>
      <c r="F4610" t="s">
        <v>734</v>
      </c>
      <c r="G4610" t="s">
        <v>238</v>
      </c>
      <c r="H4610" t="s">
        <v>218</v>
      </c>
      <c r="I4610" t="s">
        <v>980</v>
      </c>
      <c r="J4610" t="s">
        <v>981</v>
      </c>
      <c r="K4610" s="4">
        <v>46050</v>
      </c>
      <c r="L4610" s="5">
        <v>0.39444444444444443</v>
      </c>
      <c r="M4610" t="s">
        <v>953</v>
      </c>
      <c r="N4610" s="5">
        <v>1.0416666666666667E-4</v>
      </c>
      <c r="O4610" t="s">
        <v>982</v>
      </c>
      <c r="P4610">
        <v>0.02</v>
      </c>
      <c r="Q4610">
        <v>20</v>
      </c>
      <c r="R4610" t="s">
        <v>983</v>
      </c>
      <c r="S4610" t="s">
        <v>984</v>
      </c>
    </row>
    <row r="4611" spans="1:19" x14ac:dyDescent="0.25">
      <c r="A4611" s="54">
        <f>_xlfn.XLOOKUP(B4611,'School Lookup'!D:D,'School Lookup'!F:F,0)</f>
        <v>293050</v>
      </c>
      <c r="B4611" s="54" t="str">
        <f>_xlfn.XLOOKUP(C4611,'School Lookup'!A:A,'School Lookup'!D:D,_xlfn.XLOOKUP(C4611,'School Lookup'!B:B,'School Lookup'!D:D,_xlfn.XLOOKUP(C4611,'School Lookup'!C:C,'School Lookup'!D:D,0)))</f>
        <v>Speedwell Infant School</v>
      </c>
      <c r="C4611" t="s">
        <v>44</v>
      </c>
      <c r="D4611" t="s">
        <v>1531</v>
      </c>
      <c r="E4611" t="s">
        <v>16</v>
      </c>
      <c r="F4611" t="s">
        <v>734</v>
      </c>
      <c r="G4611" t="s">
        <v>238</v>
      </c>
      <c r="H4611" t="s">
        <v>218</v>
      </c>
      <c r="I4611" t="s">
        <v>980</v>
      </c>
      <c r="J4611" t="s">
        <v>981</v>
      </c>
      <c r="K4611" s="4">
        <v>46050</v>
      </c>
      <c r="L4611" s="5">
        <v>0.40208333333333335</v>
      </c>
      <c r="M4611" t="s">
        <v>953</v>
      </c>
      <c r="N4611" s="5">
        <v>5.5555555555555556E-4</v>
      </c>
      <c r="O4611" t="s">
        <v>982</v>
      </c>
      <c r="P4611">
        <v>5.7000000000000002E-2</v>
      </c>
      <c r="Q4611">
        <v>20</v>
      </c>
      <c r="R4611" t="s">
        <v>983</v>
      </c>
      <c r="S4611" t="s">
        <v>984</v>
      </c>
    </row>
    <row r="4612" spans="1:19" x14ac:dyDescent="0.25">
      <c r="A4612" s="54">
        <f>_xlfn.XLOOKUP(B4612,'School Lookup'!D:D,'School Lookup'!F:F,0)</f>
        <v>293050</v>
      </c>
      <c r="B4612" s="54" t="str">
        <f>_xlfn.XLOOKUP(C4612,'School Lookup'!A:A,'School Lookup'!D:D,_xlfn.XLOOKUP(C4612,'School Lookup'!B:B,'School Lookup'!D:D,_xlfn.XLOOKUP(C4612,'School Lookup'!C:C,'School Lookup'!D:D,0)))</f>
        <v>Speedwell Infant School</v>
      </c>
      <c r="C4612" t="s">
        <v>44</v>
      </c>
      <c r="D4612" t="s">
        <v>1251</v>
      </c>
      <c r="E4612" t="s">
        <v>16</v>
      </c>
      <c r="F4612" t="s">
        <v>734</v>
      </c>
      <c r="G4612" t="s">
        <v>238</v>
      </c>
      <c r="H4612" t="s">
        <v>218</v>
      </c>
      <c r="I4612" t="s">
        <v>980</v>
      </c>
      <c r="J4612" t="s">
        <v>981</v>
      </c>
      <c r="K4612" s="4">
        <v>46050</v>
      </c>
      <c r="L4612" s="5">
        <v>0.45902777777777776</v>
      </c>
      <c r="M4612" t="s">
        <v>953</v>
      </c>
      <c r="N4612" s="5">
        <v>1.9675925925925926E-4</v>
      </c>
      <c r="O4612" t="s">
        <v>982</v>
      </c>
      <c r="P4612">
        <v>2.1000000000000001E-2</v>
      </c>
      <c r="Q4612">
        <v>20</v>
      </c>
      <c r="R4612" t="s">
        <v>983</v>
      </c>
      <c r="S4612" t="s">
        <v>984</v>
      </c>
    </row>
    <row r="4613" spans="1:19" x14ac:dyDescent="0.25">
      <c r="A4613" s="54">
        <f>_xlfn.XLOOKUP(B4613,'School Lookup'!D:D,'School Lookup'!F:F,0)</f>
        <v>293050</v>
      </c>
      <c r="B4613" s="54" t="str">
        <f>_xlfn.XLOOKUP(C4613,'School Lookup'!A:A,'School Lookup'!D:D,_xlfn.XLOOKUP(C4613,'School Lookup'!B:B,'School Lookup'!D:D,_xlfn.XLOOKUP(C4613,'School Lookup'!C:C,'School Lookup'!D:D,0)))</f>
        <v>Speedwell Infant School</v>
      </c>
      <c r="C4613" t="s">
        <v>44</v>
      </c>
      <c r="D4613" t="s">
        <v>2585</v>
      </c>
      <c r="E4613" t="s">
        <v>16</v>
      </c>
      <c r="F4613" t="s">
        <v>734</v>
      </c>
      <c r="G4613" t="s">
        <v>238</v>
      </c>
      <c r="H4613" t="s">
        <v>218</v>
      </c>
      <c r="I4613" t="s">
        <v>980</v>
      </c>
      <c r="J4613" t="s">
        <v>981</v>
      </c>
      <c r="K4613" s="4">
        <v>46050</v>
      </c>
      <c r="L4613" s="5">
        <v>0.48125000000000001</v>
      </c>
      <c r="M4613" t="s">
        <v>953</v>
      </c>
      <c r="N4613" s="5">
        <v>6.8287037037037036E-4</v>
      </c>
      <c r="O4613" t="s">
        <v>982</v>
      </c>
      <c r="P4613">
        <v>7.0000000000000007E-2</v>
      </c>
      <c r="Q4613">
        <v>20</v>
      </c>
      <c r="R4613" t="s">
        <v>993</v>
      </c>
      <c r="S4613" t="s">
        <v>994</v>
      </c>
    </row>
    <row r="4614" spans="1:19" x14ac:dyDescent="0.25">
      <c r="A4614" s="54">
        <f>_xlfn.XLOOKUP(B4614,'School Lookup'!D:D,'School Lookup'!F:F,0)</f>
        <v>293050</v>
      </c>
      <c r="B4614" s="54" t="str">
        <f>_xlfn.XLOOKUP(C4614,'School Lookup'!A:A,'School Lookup'!D:D,_xlfn.XLOOKUP(C4614,'School Lookup'!B:B,'School Lookup'!D:D,_xlfn.XLOOKUP(C4614,'School Lookup'!C:C,'School Lookup'!D:D,0)))</f>
        <v>Speedwell Infant School</v>
      </c>
      <c r="C4614" t="s">
        <v>44</v>
      </c>
      <c r="D4614" t="s">
        <v>2586</v>
      </c>
      <c r="E4614" t="s">
        <v>16</v>
      </c>
      <c r="F4614" t="s">
        <v>734</v>
      </c>
      <c r="G4614" t="s">
        <v>238</v>
      </c>
      <c r="H4614" t="s">
        <v>218</v>
      </c>
      <c r="I4614" t="s">
        <v>980</v>
      </c>
      <c r="J4614" t="s">
        <v>981</v>
      </c>
      <c r="K4614" s="4">
        <v>46050</v>
      </c>
      <c r="L4614" s="5">
        <v>0.51041666666666663</v>
      </c>
      <c r="M4614" t="s">
        <v>953</v>
      </c>
      <c r="N4614" s="5">
        <v>2.4189814814814816E-3</v>
      </c>
      <c r="O4614" t="s">
        <v>982</v>
      </c>
      <c r="P4614">
        <v>0.248</v>
      </c>
      <c r="Q4614">
        <v>20</v>
      </c>
      <c r="R4614" t="s">
        <v>998</v>
      </c>
      <c r="S4614" t="s">
        <v>987</v>
      </c>
    </row>
    <row r="4615" spans="1:19" x14ac:dyDescent="0.25">
      <c r="A4615" s="54">
        <f>_xlfn.XLOOKUP(B4615,'School Lookup'!D:D,'School Lookup'!F:F,0)</f>
        <v>823392</v>
      </c>
      <c r="B4615" s="54" t="str">
        <f>_xlfn.XLOOKUP(C4615,'School Lookup'!A:A,'School Lookup'!D:D,_xlfn.XLOOKUP(C4615,'School Lookup'!B:B,'School Lookup'!D:D,_xlfn.XLOOKUP(C4615,'School Lookup'!C:C,'School Lookup'!D:D,0)))</f>
        <v>Fitz Herbert C of E VA Primary School</v>
      </c>
      <c r="C4615" t="s">
        <v>22</v>
      </c>
      <c r="D4615" t="s">
        <v>1212</v>
      </c>
      <c r="E4615" t="s">
        <v>16</v>
      </c>
      <c r="F4615" t="s">
        <v>734</v>
      </c>
      <c r="G4615" t="s">
        <v>134</v>
      </c>
      <c r="H4615" t="s">
        <v>347</v>
      </c>
      <c r="I4615" t="s">
        <v>958</v>
      </c>
      <c r="J4615" t="s">
        <v>981</v>
      </c>
      <c r="K4615" s="4">
        <v>46050</v>
      </c>
      <c r="L4615" s="5">
        <v>0.64832175925925928</v>
      </c>
      <c r="M4615" t="s">
        <v>953</v>
      </c>
      <c r="N4615" s="5">
        <v>2.7777777777777778E-4</v>
      </c>
      <c r="O4615" t="s">
        <v>982</v>
      </c>
      <c r="P4615">
        <v>0</v>
      </c>
      <c r="Q4615">
        <v>20</v>
      </c>
      <c r="R4615" t="s">
        <v>1006</v>
      </c>
      <c r="S4615" t="s">
        <v>994</v>
      </c>
    </row>
    <row r="4616" spans="1:19" x14ac:dyDescent="0.25">
      <c r="A4616" s="54">
        <f>_xlfn.XLOOKUP(B4616,'School Lookup'!D:D,'School Lookup'!F:F,0)</f>
        <v>823392</v>
      </c>
      <c r="B4616" s="54" t="str">
        <f>_xlfn.XLOOKUP(C4616,'School Lookup'!A:A,'School Lookup'!D:D,_xlfn.XLOOKUP(C4616,'School Lookup'!B:B,'School Lookup'!D:D,_xlfn.XLOOKUP(C4616,'School Lookup'!C:C,'School Lookup'!D:D,0)))</f>
        <v>Fitz Herbert C of E VA Primary School</v>
      </c>
      <c r="C4616" t="s">
        <v>22</v>
      </c>
      <c r="D4616" t="s">
        <v>1919</v>
      </c>
      <c r="E4616" t="s">
        <v>16</v>
      </c>
      <c r="F4616" t="s">
        <v>734</v>
      </c>
      <c r="G4616" t="s">
        <v>134</v>
      </c>
      <c r="H4616" t="s">
        <v>347</v>
      </c>
      <c r="I4616" t="s">
        <v>958</v>
      </c>
      <c r="J4616" t="s">
        <v>967</v>
      </c>
      <c r="K4616" s="4">
        <v>46050</v>
      </c>
      <c r="L4616" s="5">
        <v>0.66351851851851851</v>
      </c>
      <c r="M4616" t="s">
        <v>953</v>
      </c>
      <c r="N4616" s="5">
        <v>3.5300925925925925E-3</v>
      </c>
      <c r="O4616" t="s">
        <v>968</v>
      </c>
      <c r="P4616">
        <v>0</v>
      </c>
      <c r="Q4616">
        <v>20</v>
      </c>
      <c r="R4616" t="s">
        <v>1920</v>
      </c>
      <c r="S4616" t="s">
        <v>966</v>
      </c>
    </row>
    <row r="4617" spans="1:19" x14ac:dyDescent="0.25">
      <c r="A4617" s="54">
        <f>_xlfn.XLOOKUP(B4617,'School Lookup'!D:D,'School Lookup'!F:F,0)</f>
        <v>293050</v>
      </c>
      <c r="B4617" s="54" t="str">
        <f>_xlfn.XLOOKUP(C4617,'School Lookup'!A:A,'School Lookup'!D:D,_xlfn.XLOOKUP(C4617,'School Lookup'!B:B,'School Lookup'!D:D,_xlfn.XLOOKUP(C4617,'School Lookup'!C:C,'School Lookup'!D:D,0)))</f>
        <v>Speedwell Infant School</v>
      </c>
      <c r="C4617" t="s">
        <v>44</v>
      </c>
      <c r="D4617" t="s">
        <v>2587</v>
      </c>
      <c r="E4617" t="s">
        <v>16</v>
      </c>
      <c r="F4617" t="s">
        <v>734</v>
      </c>
      <c r="G4617" t="s">
        <v>238</v>
      </c>
      <c r="H4617" t="s">
        <v>218</v>
      </c>
      <c r="I4617" t="s">
        <v>980</v>
      </c>
      <c r="J4617" t="s">
        <v>959</v>
      </c>
      <c r="K4617" s="4">
        <v>46050</v>
      </c>
      <c r="L4617" s="5">
        <v>0.39374999999999999</v>
      </c>
      <c r="M4617" t="s">
        <v>953</v>
      </c>
      <c r="N4617" s="5">
        <v>1.1574074074074075E-4</v>
      </c>
      <c r="O4617" t="s">
        <v>960</v>
      </c>
      <c r="P4617">
        <v>2.1999999999999999E-2</v>
      </c>
      <c r="Q4617">
        <v>20</v>
      </c>
      <c r="R4617" t="s">
        <v>965</v>
      </c>
      <c r="S4617" t="s">
        <v>966</v>
      </c>
    </row>
    <row r="4618" spans="1:19" x14ac:dyDescent="0.25">
      <c r="A4618" s="54">
        <f>_xlfn.XLOOKUP(B4618,'School Lookup'!D:D,'School Lookup'!F:F,0)</f>
        <v>293050</v>
      </c>
      <c r="B4618" s="54" t="str">
        <f>_xlfn.XLOOKUP(C4618,'School Lookup'!A:A,'School Lookup'!D:D,_xlfn.XLOOKUP(C4618,'School Lookup'!B:B,'School Lookup'!D:D,_xlfn.XLOOKUP(C4618,'School Lookup'!C:C,'School Lookup'!D:D,0)))</f>
        <v>Speedwell Infant School</v>
      </c>
      <c r="C4618" t="s">
        <v>44</v>
      </c>
      <c r="D4618" t="s">
        <v>1110</v>
      </c>
      <c r="E4618" t="s">
        <v>16</v>
      </c>
      <c r="F4618" t="s">
        <v>734</v>
      </c>
      <c r="G4618" t="s">
        <v>238</v>
      </c>
      <c r="H4618" t="s">
        <v>218</v>
      </c>
      <c r="I4618" t="s">
        <v>980</v>
      </c>
      <c r="J4618" t="s">
        <v>959</v>
      </c>
      <c r="K4618" s="4">
        <v>46050</v>
      </c>
      <c r="L4618" s="5">
        <v>0.51875000000000004</v>
      </c>
      <c r="M4618" t="s">
        <v>953</v>
      </c>
      <c r="N4618" s="5">
        <v>6.134259259259259E-4</v>
      </c>
      <c r="O4618" t="s">
        <v>960</v>
      </c>
      <c r="P4618">
        <v>2.1999999999999999E-2</v>
      </c>
      <c r="Q4618">
        <v>20</v>
      </c>
      <c r="R4618" t="s">
        <v>1111</v>
      </c>
      <c r="S4618" t="s">
        <v>966</v>
      </c>
    </row>
    <row r="4619" spans="1:19" x14ac:dyDescent="0.25">
      <c r="A4619" s="54">
        <f>_xlfn.XLOOKUP(B4619,'School Lookup'!D:D,'School Lookup'!F:F,0)</f>
        <v>823392</v>
      </c>
      <c r="B4619" s="54" t="str">
        <f>_xlfn.XLOOKUP(C4619,'School Lookup'!A:A,'School Lookup'!D:D,_xlfn.XLOOKUP(C4619,'School Lookup'!B:B,'School Lookup'!D:D,_xlfn.XLOOKUP(C4619,'School Lookup'!C:C,'School Lookup'!D:D,0)))</f>
        <v>Fitz Herbert C of E VA Primary School</v>
      </c>
      <c r="C4619" t="s">
        <v>22</v>
      </c>
      <c r="D4619" t="s">
        <v>2588</v>
      </c>
      <c r="E4619" t="s">
        <v>16</v>
      </c>
      <c r="F4619" t="s">
        <v>734</v>
      </c>
      <c r="G4619" t="s">
        <v>134</v>
      </c>
      <c r="H4619" t="s">
        <v>347</v>
      </c>
      <c r="I4619" t="s">
        <v>958</v>
      </c>
      <c r="J4619" t="s">
        <v>981</v>
      </c>
      <c r="K4619" s="4">
        <v>46050</v>
      </c>
      <c r="L4619" s="5">
        <v>0.42138888888888887</v>
      </c>
      <c r="M4619" t="s">
        <v>953</v>
      </c>
      <c r="N4619" s="5">
        <v>3.4722222222222224E-4</v>
      </c>
      <c r="O4619" t="s">
        <v>982</v>
      </c>
      <c r="P4619">
        <v>0</v>
      </c>
      <c r="Q4619">
        <v>20</v>
      </c>
      <c r="R4619" t="s">
        <v>983</v>
      </c>
      <c r="S4619" t="s">
        <v>984</v>
      </c>
    </row>
    <row r="4620" spans="1:19" x14ac:dyDescent="0.25">
      <c r="A4620" s="54">
        <f>_xlfn.XLOOKUP(B4620,'School Lookup'!D:D,'School Lookup'!F:F,0)</f>
        <v>823392</v>
      </c>
      <c r="B4620" s="54" t="str">
        <f>_xlfn.XLOOKUP(C4620,'School Lookup'!A:A,'School Lookup'!D:D,_xlfn.XLOOKUP(C4620,'School Lookup'!B:B,'School Lookup'!D:D,_xlfn.XLOOKUP(C4620,'School Lookup'!C:C,'School Lookup'!D:D,0)))</f>
        <v>Fitz Herbert C of E VA Primary School</v>
      </c>
      <c r="C4620" t="s">
        <v>22</v>
      </c>
      <c r="D4620" t="s">
        <v>1927</v>
      </c>
      <c r="E4620" t="s">
        <v>16</v>
      </c>
      <c r="F4620" t="s">
        <v>734</v>
      </c>
      <c r="G4620" t="s">
        <v>134</v>
      </c>
      <c r="H4620" t="s">
        <v>347</v>
      </c>
      <c r="I4620" t="s">
        <v>958</v>
      </c>
      <c r="J4620" t="s">
        <v>981</v>
      </c>
      <c r="K4620" s="4">
        <v>46050</v>
      </c>
      <c r="L4620" s="5">
        <v>0.46208333333333335</v>
      </c>
      <c r="M4620" t="s">
        <v>953</v>
      </c>
      <c r="N4620" s="5">
        <v>3.8194444444444446E-4</v>
      </c>
      <c r="O4620" t="s">
        <v>982</v>
      </c>
      <c r="P4620">
        <v>0</v>
      </c>
      <c r="Q4620">
        <v>20</v>
      </c>
      <c r="R4620" t="s">
        <v>986</v>
      </c>
      <c r="S4620" t="s">
        <v>987</v>
      </c>
    </row>
    <row r="4621" spans="1:19" x14ac:dyDescent="0.25">
      <c r="A4621" s="54">
        <f>_xlfn.XLOOKUP(B4621,'School Lookup'!D:D,'School Lookup'!F:F,0)</f>
        <v>823392</v>
      </c>
      <c r="B4621" s="54" t="str">
        <f>_xlfn.XLOOKUP(C4621,'School Lookup'!A:A,'School Lookup'!D:D,_xlfn.XLOOKUP(C4621,'School Lookup'!B:B,'School Lookup'!D:D,_xlfn.XLOOKUP(C4621,'School Lookup'!C:C,'School Lookup'!D:D,0)))</f>
        <v>Fitz Herbert C of E VA Primary School</v>
      </c>
      <c r="C4621" t="s">
        <v>22</v>
      </c>
      <c r="D4621" t="s">
        <v>2589</v>
      </c>
      <c r="E4621" t="s">
        <v>16</v>
      </c>
      <c r="F4621" t="s">
        <v>734</v>
      </c>
      <c r="G4621" t="s">
        <v>134</v>
      </c>
      <c r="H4621" t="s">
        <v>347</v>
      </c>
      <c r="I4621" t="s">
        <v>958</v>
      </c>
      <c r="J4621" t="s">
        <v>981</v>
      </c>
      <c r="K4621" s="4">
        <v>46050</v>
      </c>
      <c r="L4621" s="5">
        <v>0.55459490740740736</v>
      </c>
      <c r="M4621" t="s">
        <v>953</v>
      </c>
      <c r="N4621" s="5">
        <v>3.4722222222222222E-5</v>
      </c>
      <c r="O4621" t="s">
        <v>982</v>
      </c>
      <c r="P4621">
        <v>0</v>
      </c>
      <c r="Q4621">
        <v>20</v>
      </c>
      <c r="R4621" t="s">
        <v>998</v>
      </c>
      <c r="S4621" t="s">
        <v>987</v>
      </c>
    </row>
    <row r="4622" spans="1:19" x14ac:dyDescent="0.25">
      <c r="A4622" s="54">
        <f>_xlfn.XLOOKUP(B4622,'School Lookup'!D:D,'School Lookup'!F:F,0)</f>
        <v>823392</v>
      </c>
      <c r="B4622" s="54" t="str">
        <f>_xlfn.XLOOKUP(C4622,'School Lookup'!A:A,'School Lookup'!D:D,_xlfn.XLOOKUP(C4622,'School Lookup'!B:B,'School Lookup'!D:D,_xlfn.XLOOKUP(C4622,'School Lookup'!C:C,'School Lookup'!D:D,0)))</f>
        <v>Fitz Herbert C of E VA Primary School</v>
      </c>
      <c r="C4622" t="s">
        <v>22</v>
      </c>
      <c r="D4622" t="s">
        <v>2589</v>
      </c>
      <c r="E4622" t="s">
        <v>16</v>
      </c>
      <c r="F4622" t="s">
        <v>734</v>
      </c>
      <c r="G4622" t="s">
        <v>134</v>
      </c>
      <c r="H4622" t="s">
        <v>347</v>
      </c>
      <c r="I4622" t="s">
        <v>958</v>
      </c>
      <c r="J4622" t="s">
        <v>981</v>
      </c>
      <c r="K4622" s="4">
        <v>46050</v>
      </c>
      <c r="L4622" s="5">
        <v>0.55476851851851849</v>
      </c>
      <c r="M4622" t="s">
        <v>953</v>
      </c>
      <c r="N4622" s="5">
        <v>4.7916666666666663E-3</v>
      </c>
      <c r="O4622" t="s">
        <v>982</v>
      </c>
      <c r="P4622">
        <v>0</v>
      </c>
      <c r="Q4622">
        <v>20</v>
      </c>
      <c r="R4622" t="s">
        <v>998</v>
      </c>
      <c r="S4622" t="s">
        <v>987</v>
      </c>
    </row>
    <row r="4623" spans="1:19" x14ac:dyDescent="0.25">
      <c r="A4623" s="54">
        <f>_xlfn.XLOOKUP(B4623,'School Lookup'!D:D,'School Lookup'!F:F,0)</f>
        <v>823392</v>
      </c>
      <c r="B4623" s="54" t="str">
        <f>_xlfn.XLOOKUP(C4623,'School Lookup'!A:A,'School Lookup'!D:D,_xlfn.XLOOKUP(C4623,'School Lookup'!B:B,'School Lookup'!D:D,_xlfn.XLOOKUP(C4623,'School Lookup'!C:C,'School Lookup'!D:D,0)))</f>
        <v>Fitz Herbert C of E VA Primary School</v>
      </c>
      <c r="C4623" t="s">
        <v>22</v>
      </c>
      <c r="D4623">
        <v>148</v>
      </c>
      <c r="E4623" t="s">
        <v>16</v>
      </c>
      <c r="F4623" t="s">
        <v>734</v>
      </c>
      <c r="G4623" t="s">
        <v>134</v>
      </c>
      <c r="H4623" t="s">
        <v>347</v>
      </c>
      <c r="I4623" t="s">
        <v>958</v>
      </c>
      <c r="J4623" t="s">
        <v>959</v>
      </c>
      <c r="K4623" s="4">
        <v>46050</v>
      </c>
      <c r="L4623" s="5">
        <v>0.40847222222222224</v>
      </c>
      <c r="M4623" t="s">
        <v>953</v>
      </c>
      <c r="N4623" s="5">
        <v>6.9791666666666665E-3</v>
      </c>
      <c r="O4623" t="s">
        <v>960</v>
      </c>
      <c r="P4623">
        <v>0</v>
      </c>
      <c r="Q4623">
        <v>20</v>
      </c>
      <c r="R4623" t="s">
        <v>955</v>
      </c>
    </row>
    <row r="4624" spans="1:19" x14ac:dyDescent="0.25">
      <c r="A4624" s="54">
        <f>_xlfn.XLOOKUP(B4624,'School Lookup'!D:D,'School Lookup'!F:F,0)</f>
        <v>823392</v>
      </c>
      <c r="B4624" s="54" t="str">
        <f>_xlfn.XLOOKUP(C4624,'School Lookup'!A:A,'School Lookup'!D:D,_xlfn.XLOOKUP(C4624,'School Lookup'!B:B,'School Lookup'!D:D,_xlfn.XLOOKUP(C4624,'School Lookup'!C:C,'School Lookup'!D:D,0)))</f>
        <v>Fitz Herbert C of E VA Primary School</v>
      </c>
      <c r="C4624" t="s">
        <v>22</v>
      </c>
      <c r="D4624">
        <v>619</v>
      </c>
      <c r="E4624" t="s">
        <v>16</v>
      </c>
      <c r="F4624" t="s">
        <v>734</v>
      </c>
      <c r="G4624" t="s">
        <v>134</v>
      </c>
      <c r="H4624" t="s">
        <v>347</v>
      </c>
      <c r="I4624" t="s">
        <v>958</v>
      </c>
      <c r="J4624" t="s">
        <v>959</v>
      </c>
      <c r="K4624" s="4">
        <v>46050</v>
      </c>
      <c r="L4624" s="5">
        <v>0.40968749999999998</v>
      </c>
      <c r="M4624" t="s">
        <v>953</v>
      </c>
      <c r="N4624" s="5">
        <v>3.1250000000000001E-4</v>
      </c>
      <c r="O4624" t="s">
        <v>960</v>
      </c>
      <c r="P4624">
        <v>0</v>
      </c>
      <c r="Q4624">
        <v>20</v>
      </c>
      <c r="R4624" t="s">
        <v>975</v>
      </c>
      <c r="S4624" t="s">
        <v>976</v>
      </c>
    </row>
    <row r="4625" spans="1:19" x14ac:dyDescent="0.25">
      <c r="A4625" s="54">
        <f>_xlfn.XLOOKUP(B4625,'School Lookup'!D:D,'School Lookup'!F:F,0)</f>
        <v>823392</v>
      </c>
      <c r="B4625" s="54" t="str">
        <f>_xlfn.XLOOKUP(C4625,'School Lookup'!A:A,'School Lookup'!D:D,_xlfn.XLOOKUP(C4625,'School Lookup'!B:B,'School Lookup'!D:D,_xlfn.XLOOKUP(C4625,'School Lookup'!C:C,'School Lookup'!D:D,0)))</f>
        <v>Fitz Herbert C of E VA Primary School</v>
      </c>
      <c r="C4625" t="s">
        <v>22</v>
      </c>
      <c r="D4625">
        <v>142</v>
      </c>
      <c r="E4625" t="s">
        <v>16</v>
      </c>
      <c r="F4625" t="s">
        <v>734</v>
      </c>
      <c r="G4625" t="s">
        <v>134</v>
      </c>
      <c r="H4625" t="s">
        <v>347</v>
      </c>
      <c r="I4625" t="s">
        <v>958</v>
      </c>
      <c r="J4625" t="s">
        <v>959</v>
      </c>
      <c r="K4625" s="4">
        <v>46050</v>
      </c>
      <c r="L4625" s="5">
        <v>0.41766203703703703</v>
      </c>
      <c r="M4625" t="s">
        <v>953</v>
      </c>
      <c r="N4625" s="5">
        <v>2.7314814814814814E-3</v>
      </c>
      <c r="O4625" t="s">
        <v>960</v>
      </c>
      <c r="P4625">
        <v>0</v>
      </c>
      <c r="Q4625">
        <v>20</v>
      </c>
      <c r="R4625" t="s">
        <v>955</v>
      </c>
    </row>
    <row r="4626" spans="1:19" x14ac:dyDescent="0.25">
      <c r="A4626" s="54">
        <f>_xlfn.XLOOKUP(B4626,'School Lookup'!D:D,'School Lookup'!F:F,0)</f>
        <v>823392</v>
      </c>
      <c r="B4626" s="54" t="str">
        <f>_xlfn.XLOOKUP(C4626,'School Lookup'!A:A,'School Lookup'!D:D,_xlfn.XLOOKUP(C4626,'School Lookup'!B:B,'School Lookup'!D:D,_xlfn.XLOOKUP(C4626,'School Lookup'!C:C,'School Lookup'!D:D,0)))</f>
        <v>Fitz Herbert C of E VA Primary School</v>
      </c>
      <c r="C4626" t="s">
        <v>22</v>
      </c>
      <c r="D4626">
        <v>619</v>
      </c>
      <c r="E4626" t="s">
        <v>16</v>
      </c>
      <c r="F4626" t="s">
        <v>734</v>
      </c>
      <c r="G4626" t="s">
        <v>134</v>
      </c>
      <c r="H4626" t="s">
        <v>347</v>
      </c>
      <c r="I4626" t="s">
        <v>958</v>
      </c>
      <c r="J4626" t="s">
        <v>959</v>
      </c>
      <c r="K4626" s="4">
        <v>46050</v>
      </c>
      <c r="L4626" s="5">
        <v>0.42173611111111109</v>
      </c>
      <c r="M4626" t="s">
        <v>953</v>
      </c>
      <c r="N4626" s="5">
        <v>3.2407407407407406E-4</v>
      </c>
      <c r="O4626" t="s">
        <v>960</v>
      </c>
      <c r="P4626">
        <v>0</v>
      </c>
      <c r="Q4626">
        <v>20</v>
      </c>
      <c r="R4626" t="s">
        <v>975</v>
      </c>
      <c r="S4626" t="s">
        <v>976</v>
      </c>
    </row>
    <row r="4627" spans="1:19" x14ac:dyDescent="0.25">
      <c r="A4627" s="54">
        <f>_xlfn.XLOOKUP(B4627,'School Lookup'!D:D,'School Lookup'!F:F,0)</f>
        <v>823392</v>
      </c>
      <c r="B4627" s="54" t="str">
        <f>_xlfn.XLOOKUP(C4627,'School Lookup'!A:A,'School Lookup'!D:D,_xlfn.XLOOKUP(C4627,'School Lookup'!B:B,'School Lookup'!D:D,_xlfn.XLOOKUP(C4627,'School Lookup'!C:C,'School Lookup'!D:D,0)))</f>
        <v>Fitz Herbert C of E VA Primary School</v>
      </c>
      <c r="C4627" t="s">
        <v>22</v>
      </c>
      <c r="D4627">
        <v>148</v>
      </c>
      <c r="E4627" t="s">
        <v>16</v>
      </c>
      <c r="F4627" t="s">
        <v>734</v>
      </c>
      <c r="G4627" t="s">
        <v>134</v>
      </c>
      <c r="H4627" t="s">
        <v>347</v>
      </c>
      <c r="I4627" t="s">
        <v>958</v>
      </c>
      <c r="J4627" t="s">
        <v>959</v>
      </c>
      <c r="K4627" s="4">
        <v>46050</v>
      </c>
      <c r="L4627" s="5">
        <v>0.43894675925925924</v>
      </c>
      <c r="M4627" t="s">
        <v>953</v>
      </c>
      <c r="N4627" s="5">
        <v>4.0509259259259258E-4</v>
      </c>
      <c r="O4627" t="s">
        <v>960</v>
      </c>
      <c r="P4627">
        <v>0</v>
      </c>
      <c r="Q4627">
        <v>20</v>
      </c>
      <c r="R4627" t="s">
        <v>955</v>
      </c>
    </row>
    <row r="4628" spans="1:19" x14ac:dyDescent="0.25">
      <c r="A4628" s="54">
        <f>_xlfn.XLOOKUP(B4628,'School Lookup'!D:D,'School Lookup'!F:F,0)</f>
        <v>823392</v>
      </c>
      <c r="B4628" s="54" t="str">
        <f>_xlfn.XLOOKUP(C4628,'School Lookup'!A:A,'School Lookup'!D:D,_xlfn.XLOOKUP(C4628,'School Lookup'!B:B,'School Lookup'!D:D,_xlfn.XLOOKUP(C4628,'School Lookup'!C:C,'School Lookup'!D:D,0)))</f>
        <v>Fitz Herbert C of E VA Primary School</v>
      </c>
      <c r="C4628" t="s">
        <v>22</v>
      </c>
      <c r="D4628">
        <v>145</v>
      </c>
      <c r="E4628" t="s">
        <v>16</v>
      </c>
      <c r="F4628" t="s">
        <v>734</v>
      </c>
      <c r="G4628" t="s">
        <v>134</v>
      </c>
      <c r="H4628" t="s">
        <v>347</v>
      </c>
      <c r="I4628" t="s">
        <v>958</v>
      </c>
      <c r="J4628" t="s">
        <v>959</v>
      </c>
      <c r="K4628" s="4">
        <v>46050</v>
      </c>
      <c r="L4628" s="5">
        <v>0.50063657407407403</v>
      </c>
      <c r="M4628" t="s">
        <v>953</v>
      </c>
      <c r="N4628" s="5">
        <v>6.2962962962962964E-3</v>
      </c>
      <c r="O4628" t="s">
        <v>960</v>
      </c>
      <c r="P4628">
        <v>0</v>
      </c>
      <c r="Q4628">
        <v>20</v>
      </c>
      <c r="R4628" t="s">
        <v>955</v>
      </c>
    </row>
    <row r="4629" spans="1:19" x14ac:dyDescent="0.25">
      <c r="A4629" s="54">
        <f>_xlfn.XLOOKUP(B4629,'School Lookup'!D:D,'School Lookup'!F:F,0)</f>
        <v>823392</v>
      </c>
      <c r="B4629" s="54" t="str">
        <f>_xlfn.XLOOKUP(C4629,'School Lookup'!A:A,'School Lookup'!D:D,_xlfn.XLOOKUP(C4629,'School Lookup'!B:B,'School Lookup'!D:D,_xlfn.XLOOKUP(C4629,'School Lookup'!C:C,'School Lookup'!D:D,0)))</f>
        <v>Fitz Herbert C of E VA Primary School</v>
      </c>
      <c r="C4629" t="s">
        <v>22</v>
      </c>
      <c r="D4629">
        <v>619</v>
      </c>
      <c r="E4629" t="s">
        <v>16</v>
      </c>
      <c r="F4629" t="s">
        <v>734</v>
      </c>
      <c r="G4629" t="s">
        <v>134</v>
      </c>
      <c r="H4629" t="s">
        <v>347</v>
      </c>
      <c r="I4629" t="s">
        <v>958</v>
      </c>
      <c r="J4629" t="s">
        <v>959</v>
      </c>
      <c r="K4629" s="4">
        <v>46050</v>
      </c>
      <c r="L4629" s="5">
        <v>0.54218750000000004</v>
      </c>
      <c r="M4629" t="s">
        <v>953</v>
      </c>
      <c r="N4629" s="5">
        <v>1.0879629629629629E-3</v>
      </c>
      <c r="O4629" t="s">
        <v>960</v>
      </c>
      <c r="P4629">
        <v>0</v>
      </c>
      <c r="Q4629">
        <v>20</v>
      </c>
      <c r="R4629" t="s">
        <v>975</v>
      </c>
      <c r="S4629" t="s">
        <v>976</v>
      </c>
    </row>
    <row r="4630" spans="1:19" x14ac:dyDescent="0.25">
      <c r="A4630" s="54">
        <f>_xlfn.XLOOKUP(B4630,'School Lookup'!D:D,'School Lookup'!F:F,0)</f>
        <v>823392</v>
      </c>
      <c r="B4630" s="54" t="str">
        <f>_xlfn.XLOOKUP(C4630,'School Lookup'!A:A,'School Lookup'!D:D,_xlfn.XLOOKUP(C4630,'School Lookup'!B:B,'School Lookup'!D:D,_xlfn.XLOOKUP(C4630,'School Lookup'!C:C,'School Lookup'!D:D,0)))</f>
        <v>Fitz Herbert C of E VA Primary School</v>
      </c>
      <c r="C4630" t="s">
        <v>22</v>
      </c>
      <c r="D4630">
        <v>145</v>
      </c>
      <c r="E4630" t="s">
        <v>16</v>
      </c>
      <c r="F4630" t="s">
        <v>734</v>
      </c>
      <c r="G4630" t="s">
        <v>134</v>
      </c>
      <c r="H4630" t="s">
        <v>347</v>
      </c>
      <c r="I4630" t="s">
        <v>958</v>
      </c>
      <c r="J4630" t="s">
        <v>959</v>
      </c>
      <c r="K4630" s="4">
        <v>46050</v>
      </c>
      <c r="L4630" s="5">
        <v>0.62063657407407402</v>
      </c>
      <c r="M4630" t="s">
        <v>953</v>
      </c>
      <c r="N4630" s="5">
        <v>1.3078703703703703E-3</v>
      </c>
      <c r="O4630" t="s">
        <v>960</v>
      </c>
      <c r="P4630">
        <v>0</v>
      </c>
      <c r="Q4630">
        <v>20</v>
      </c>
      <c r="R4630" t="s">
        <v>955</v>
      </c>
    </row>
    <row r="4631" spans="1:19" x14ac:dyDescent="0.25">
      <c r="A4631" s="54">
        <f>_xlfn.XLOOKUP(B4631,'School Lookup'!D:D,'School Lookup'!F:F,0)</f>
        <v>823392</v>
      </c>
      <c r="B4631" s="54" t="str">
        <f>_xlfn.XLOOKUP(C4631,'School Lookup'!A:A,'School Lookup'!D:D,_xlfn.XLOOKUP(C4631,'School Lookup'!B:B,'School Lookup'!D:D,_xlfn.XLOOKUP(C4631,'School Lookup'!C:C,'School Lookup'!D:D,0)))</f>
        <v>Fitz Herbert C of E VA Primary School</v>
      </c>
      <c r="C4631" t="s">
        <v>22</v>
      </c>
      <c r="D4631" t="s">
        <v>2590</v>
      </c>
      <c r="E4631" t="s">
        <v>16</v>
      </c>
      <c r="F4631" t="s">
        <v>734</v>
      </c>
      <c r="G4631" t="s">
        <v>134</v>
      </c>
      <c r="H4631" t="s">
        <v>347</v>
      </c>
      <c r="I4631" t="s">
        <v>958</v>
      </c>
      <c r="J4631" t="s">
        <v>959</v>
      </c>
      <c r="K4631" s="4">
        <v>46050</v>
      </c>
      <c r="L4631" s="5">
        <v>0.62708333333333333</v>
      </c>
      <c r="M4631" t="s">
        <v>953</v>
      </c>
      <c r="N4631" s="5">
        <v>3.3564814814814816E-3</v>
      </c>
      <c r="O4631" t="s">
        <v>960</v>
      </c>
      <c r="P4631">
        <v>0</v>
      </c>
      <c r="Q4631">
        <v>20</v>
      </c>
      <c r="R4631" t="s">
        <v>1246</v>
      </c>
      <c r="S4631" t="s">
        <v>966</v>
      </c>
    </row>
    <row r="4632" spans="1:19" x14ac:dyDescent="0.25">
      <c r="A4632" s="54">
        <f>_xlfn.XLOOKUP(B4632,'School Lookup'!D:D,'School Lookup'!F:F,0)</f>
        <v>544254</v>
      </c>
      <c r="B4632" s="54" t="str">
        <f>_xlfn.XLOOKUP(C4632,'School Lookup'!A:A,'School Lookup'!D:D,_xlfn.XLOOKUP(C4632,'School Lookup'!B:B,'School Lookup'!D:D,_xlfn.XLOOKUP(C4632,'School Lookup'!C:C,'School Lookup'!D:D,0)))</f>
        <v>Little Eaton Primary School Derby DE21 5AB</v>
      </c>
      <c r="C4632" t="s">
        <v>42</v>
      </c>
      <c r="D4632" t="s">
        <v>2591</v>
      </c>
      <c r="E4632" t="s">
        <v>16</v>
      </c>
      <c r="F4632" t="s">
        <v>734</v>
      </c>
      <c r="G4632" t="s">
        <v>232</v>
      </c>
      <c r="H4632" t="s">
        <v>228</v>
      </c>
      <c r="I4632" t="s">
        <v>980</v>
      </c>
      <c r="J4632" t="s">
        <v>981</v>
      </c>
      <c r="K4632" s="4">
        <v>46050</v>
      </c>
      <c r="L4632" s="5">
        <v>0.69027777777777777</v>
      </c>
      <c r="M4632" t="s">
        <v>953</v>
      </c>
      <c r="N4632" s="5">
        <v>5.3240740740740744E-4</v>
      </c>
      <c r="O4632" t="s">
        <v>982</v>
      </c>
      <c r="P4632">
        <v>5.5E-2</v>
      </c>
      <c r="Q4632">
        <v>20</v>
      </c>
      <c r="R4632" t="s">
        <v>983</v>
      </c>
      <c r="S4632" t="s">
        <v>984</v>
      </c>
    </row>
    <row r="4633" spans="1:19" x14ac:dyDescent="0.25">
      <c r="A4633" s="54">
        <f>_xlfn.XLOOKUP(B4633,'School Lookup'!D:D,'School Lookup'!F:F,0)</f>
        <v>682471</v>
      </c>
      <c r="B4633" s="54" t="str">
        <f>_xlfn.XLOOKUP(C4633,'School Lookup'!A:A,'School Lookup'!D:D,_xlfn.XLOOKUP(C4633,'School Lookup'!B:B,'School Lookup'!D:D,_xlfn.XLOOKUP(C4633,'School Lookup'!C:C,'School Lookup'!D:D,0)))</f>
        <v>Ridgeway Primary School</v>
      </c>
      <c r="C4633" t="s">
        <v>333</v>
      </c>
      <c r="D4633" t="s">
        <v>1062</v>
      </c>
      <c r="E4633" t="s">
        <v>16</v>
      </c>
      <c r="F4633" t="s">
        <v>734</v>
      </c>
      <c r="G4633" t="s">
        <v>328</v>
      </c>
      <c r="H4633" t="s">
        <v>885</v>
      </c>
      <c r="I4633" t="s">
        <v>958</v>
      </c>
      <c r="J4633" t="s">
        <v>981</v>
      </c>
      <c r="K4633" s="4">
        <v>46050</v>
      </c>
      <c r="L4633" s="5">
        <v>0.39185185185185184</v>
      </c>
      <c r="M4633" t="s">
        <v>953</v>
      </c>
      <c r="N4633" s="5">
        <v>8.4490740740740739E-4</v>
      </c>
      <c r="O4633" t="s">
        <v>982</v>
      </c>
      <c r="P4633">
        <v>0</v>
      </c>
      <c r="Q4633">
        <v>20</v>
      </c>
      <c r="R4633" t="s">
        <v>998</v>
      </c>
      <c r="S4633" t="s">
        <v>987</v>
      </c>
    </row>
    <row r="4634" spans="1:19" x14ac:dyDescent="0.25">
      <c r="A4634" s="54">
        <f>_xlfn.XLOOKUP(B4634,'School Lookup'!D:D,'School Lookup'!F:F,0)</f>
        <v>682471</v>
      </c>
      <c r="B4634" s="54" t="str">
        <f>_xlfn.XLOOKUP(C4634,'School Lookup'!A:A,'School Lookup'!D:D,_xlfn.XLOOKUP(C4634,'School Lookup'!B:B,'School Lookup'!D:D,_xlfn.XLOOKUP(C4634,'School Lookup'!C:C,'School Lookup'!D:D,0)))</f>
        <v>Ridgeway Primary School</v>
      </c>
      <c r="C4634" t="s">
        <v>333</v>
      </c>
      <c r="D4634" t="s">
        <v>1062</v>
      </c>
      <c r="E4634" t="s">
        <v>16</v>
      </c>
      <c r="F4634" t="s">
        <v>734</v>
      </c>
      <c r="G4634" t="s">
        <v>328</v>
      </c>
      <c r="H4634" t="s">
        <v>885</v>
      </c>
      <c r="I4634" t="s">
        <v>958</v>
      </c>
      <c r="J4634" t="s">
        <v>981</v>
      </c>
      <c r="K4634" s="4">
        <v>46050</v>
      </c>
      <c r="L4634" s="5">
        <v>0.39641203703703703</v>
      </c>
      <c r="M4634" t="s">
        <v>953</v>
      </c>
      <c r="N4634" s="5">
        <v>5.4398148148148144E-4</v>
      </c>
      <c r="O4634" t="s">
        <v>982</v>
      </c>
      <c r="P4634">
        <v>0</v>
      </c>
      <c r="Q4634">
        <v>20</v>
      </c>
      <c r="R4634" t="s">
        <v>998</v>
      </c>
      <c r="S4634" t="s">
        <v>987</v>
      </c>
    </row>
    <row r="4635" spans="1:19" x14ac:dyDescent="0.25">
      <c r="A4635" s="54">
        <f>_xlfn.XLOOKUP(B4635,'School Lookup'!D:D,'School Lookup'!F:F,0)</f>
        <v>682471</v>
      </c>
      <c r="B4635" s="54" t="str">
        <f>_xlfn.XLOOKUP(C4635,'School Lookup'!A:A,'School Lookup'!D:D,_xlfn.XLOOKUP(C4635,'School Lookup'!B:B,'School Lookup'!D:D,_xlfn.XLOOKUP(C4635,'School Lookup'!C:C,'School Lookup'!D:D,0)))</f>
        <v>Ridgeway Primary School</v>
      </c>
      <c r="C4635" t="s">
        <v>333</v>
      </c>
      <c r="D4635" t="s">
        <v>1304</v>
      </c>
      <c r="E4635" t="s">
        <v>16</v>
      </c>
      <c r="F4635" t="s">
        <v>734</v>
      </c>
      <c r="G4635" t="s">
        <v>328</v>
      </c>
      <c r="H4635" t="s">
        <v>885</v>
      </c>
      <c r="I4635" t="s">
        <v>958</v>
      </c>
      <c r="J4635" t="s">
        <v>981</v>
      </c>
      <c r="K4635" s="4">
        <v>46050</v>
      </c>
      <c r="L4635" s="5">
        <v>0.43263888888888891</v>
      </c>
      <c r="M4635" t="s">
        <v>953</v>
      </c>
      <c r="N4635" s="5">
        <v>3.0092592592592595E-4</v>
      </c>
      <c r="O4635" t="s">
        <v>982</v>
      </c>
      <c r="P4635">
        <v>0</v>
      </c>
      <c r="Q4635">
        <v>20</v>
      </c>
      <c r="R4635" t="s">
        <v>983</v>
      </c>
      <c r="S4635" t="s">
        <v>984</v>
      </c>
    </row>
    <row r="4636" spans="1:19" x14ac:dyDescent="0.25">
      <c r="A4636" s="54">
        <f>_xlfn.XLOOKUP(B4636,'School Lookup'!D:D,'School Lookup'!F:F,0)</f>
        <v>682471</v>
      </c>
      <c r="B4636" s="54" t="str">
        <f>_xlfn.XLOOKUP(C4636,'School Lookup'!A:A,'School Lookup'!D:D,_xlfn.XLOOKUP(C4636,'School Lookup'!B:B,'School Lookup'!D:D,_xlfn.XLOOKUP(C4636,'School Lookup'!C:C,'School Lookup'!D:D,0)))</f>
        <v>Ridgeway Primary School</v>
      </c>
      <c r="C4636" t="s">
        <v>333</v>
      </c>
      <c r="D4636" t="s">
        <v>2592</v>
      </c>
      <c r="E4636" t="s">
        <v>16</v>
      </c>
      <c r="F4636" t="s">
        <v>734</v>
      </c>
      <c r="G4636" t="s">
        <v>328</v>
      </c>
      <c r="H4636" t="s">
        <v>885</v>
      </c>
      <c r="I4636" t="s">
        <v>958</v>
      </c>
      <c r="J4636" t="s">
        <v>981</v>
      </c>
      <c r="K4636" s="4">
        <v>46050</v>
      </c>
      <c r="L4636" s="5">
        <v>0.55090277777777774</v>
      </c>
      <c r="M4636" t="s">
        <v>953</v>
      </c>
      <c r="N4636" s="5">
        <v>1.1458333333333333E-3</v>
      </c>
      <c r="O4636" t="s">
        <v>982</v>
      </c>
      <c r="P4636">
        <v>0</v>
      </c>
      <c r="Q4636">
        <v>20</v>
      </c>
      <c r="R4636" t="s">
        <v>1006</v>
      </c>
      <c r="S4636" t="s">
        <v>994</v>
      </c>
    </row>
    <row r="4637" spans="1:19" x14ac:dyDescent="0.25">
      <c r="A4637" s="54">
        <f>_xlfn.XLOOKUP(B4637,'School Lookup'!D:D,'School Lookup'!F:F,0)</f>
        <v>682471</v>
      </c>
      <c r="B4637" s="54" t="str">
        <f>_xlfn.XLOOKUP(C4637,'School Lookup'!A:A,'School Lookup'!D:D,_xlfn.XLOOKUP(C4637,'School Lookup'!B:B,'School Lookup'!D:D,_xlfn.XLOOKUP(C4637,'School Lookup'!C:C,'School Lookup'!D:D,0)))</f>
        <v>Ridgeway Primary School</v>
      </c>
      <c r="C4637" t="s">
        <v>333</v>
      </c>
      <c r="D4637" t="s">
        <v>2593</v>
      </c>
      <c r="E4637" t="s">
        <v>16</v>
      </c>
      <c r="F4637" t="s">
        <v>734</v>
      </c>
      <c r="G4637" t="s">
        <v>328</v>
      </c>
      <c r="H4637" t="s">
        <v>885</v>
      </c>
      <c r="I4637" t="s">
        <v>958</v>
      </c>
      <c r="J4637" t="s">
        <v>981</v>
      </c>
      <c r="K4637" s="4">
        <v>46050</v>
      </c>
      <c r="L4637" s="5">
        <v>0.65340277777777778</v>
      </c>
      <c r="M4637" t="s">
        <v>953</v>
      </c>
      <c r="N4637" s="5">
        <v>1.1574074074074073E-5</v>
      </c>
      <c r="O4637" t="s">
        <v>982</v>
      </c>
      <c r="P4637">
        <v>0</v>
      </c>
      <c r="Q4637">
        <v>20</v>
      </c>
      <c r="R4637" t="s">
        <v>983</v>
      </c>
      <c r="S4637" t="s">
        <v>984</v>
      </c>
    </row>
    <row r="4638" spans="1:19" x14ac:dyDescent="0.25">
      <c r="A4638" s="54">
        <f>_xlfn.XLOOKUP(B4638,'School Lookup'!D:D,'School Lookup'!F:F,0)</f>
        <v>544254</v>
      </c>
      <c r="B4638" s="54" t="str">
        <f>_xlfn.XLOOKUP(C4638,'School Lookup'!A:A,'School Lookup'!D:D,_xlfn.XLOOKUP(C4638,'School Lookup'!B:B,'School Lookup'!D:D,_xlfn.XLOOKUP(C4638,'School Lookup'!C:C,'School Lookup'!D:D,0)))</f>
        <v>Little Eaton Primary School Derby DE21 5AB</v>
      </c>
      <c r="C4638" t="s">
        <v>42</v>
      </c>
      <c r="D4638" t="s">
        <v>2594</v>
      </c>
      <c r="E4638" t="s">
        <v>16</v>
      </c>
      <c r="F4638" t="s">
        <v>734</v>
      </c>
      <c r="G4638" t="s">
        <v>232</v>
      </c>
      <c r="H4638" t="s">
        <v>228</v>
      </c>
      <c r="I4638" t="s">
        <v>980</v>
      </c>
      <c r="J4638" t="s">
        <v>959</v>
      </c>
      <c r="K4638" s="4">
        <v>46050</v>
      </c>
      <c r="L4638" s="5">
        <v>0.69236111111111109</v>
      </c>
      <c r="M4638" t="s">
        <v>953</v>
      </c>
      <c r="N4638" s="5">
        <v>6.6898148148148151E-3</v>
      </c>
      <c r="O4638" t="s">
        <v>960</v>
      </c>
      <c r="P4638">
        <v>8.2000000000000003E-2</v>
      </c>
      <c r="Q4638">
        <v>20</v>
      </c>
      <c r="R4638" t="s">
        <v>978</v>
      </c>
      <c r="S4638" t="s">
        <v>966</v>
      </c>
    </row>
    <row r="4639" spans="1:19" x14ac:dyDescent="0.25">
      <c r="A4639" s="54">
        <f>_xlfn.XLOOKUP(B4639,'School Lookup'!D:D,'School Lookup'!F:F,0)</f>
        <v>170692</v>
      </c>
      <c r="B4639" s="54" t="str">
        <f>_xlfn.XLOOKUP(C4639,'School Lookup'!A:A,'School Lookup'!D:D,_xlfn.XLOOKUP(C4639,'School Lookup'!B:B,'School Lookup'!D:D,_xlfn.XLOOKUP(C4639,'School Lookup'!C:C,'School Lookup'!D:D,0)))</f>
        <v>Anthony Bec Cmnty Primary</v>
      </c>
      <c r="C4639" t="s">
        <v>29</v>
      </c>
      <c r="D4639" t="s">
        <v>1281</v>
      </c>
      <c r="E4639" t="s">
        <v>16</v>
      </c>
      <c r="F4639" t="s">
        <v>734</v>
      </c>
      <c r="G4639" t="s">
        <v>229</v>
      </c>
      <c r="H4639" t="s">
        <v>318</v>
      </c>
      <c r="I4639" t="s">
        <v>980</v>
      </c>
      <c r="J4639" t="s">
        <v>981</v>
      </c>
      <c r="K4639" s="4">
        <v>46050</v>
      </c>
      <c r="L4639" s="5">
        <v>0.40260416666666665</v>
      </c>
      <c r="M4639" t="s">
        <v>953</v>
      </c>
      <c r="N4639" s="5">
        <v>2.199074074074074E-4</v>
      </c>
      <c r="O4639" t="s">
        <v>982</v>
      </c>
      <c r="P4639">
        <v>2.4E-2</v>
      </c>
      <c r="Q4639">
        <v>20</v>
      </c>
      <c r="R4639" t="s">
        <v>983</v>
      </c>
      <c r="S4639" t="s">
        <v>984</v>
      </c>
    </row>
    <row r="4640" spans="1:19" x14ac:dyDescent="0.25">
      <c r="A4640" s="54">
        <f>_xlfn.XLOOKUP(B4640,'School Lookup'!D:D,'School Lookup'!F:F,0)</f>
        <v>170692</v>
      </c>
      <c r="B4640" s="54" t="str">
        <f>_xlfn.XLOOKUP(C4640,'School Lookup'!A:A,'School Lookup'!D:D,_xlfn.XLOOKUP(C4640,'School Lookup'!B:B,'School Lookup'!D:D,_xlfn.XLOOKUP(C4640,'School Lookup'!C:C,'School Lookup'!D:D,0)))</f>
        <v>Anthony Bec Cmnty Primary</v>
      </c>
      <c r="C4640" t="s">
        <v>29</v>
      </c>
      <c r="D4640" t="s">
        <v>1457</v>
      </c>
      <c r="E4640" t="s">
        <v>16</v>
      </c>
      <c r="F4640" t="s">
        <v>734</v>
      </c>
      <c r="G4640" t="s">
        <v>229</v>
      </c>
      <c r="H4640" t="s">
        <v>318</v>
      </c>
      <c r="I4640" t="s">
        <v>980</v>
      </c>
      <c r="J4640" t="s">
        <v>981</v>
      </c>
      <c r="K4640" s="4">
        <v>46050</v>
      </c>
      <c r="L4640" s="5">
        <v>0.40568287037037037</v>
      </c>
      <c r="M4640" t="s">
        <v>953</v>
      </c>
      <c r="N4640" s="5">
        <v>9.0624999999999994E-3</v>
      </c>
      <c r="O4640" t="s">
        <v>982</v>
      </c>
      <c r="P4640">
        <v>0.92800000000000005</v>
      </c>
      <c r="Q4640">
        <v>20</v>
      </c>
      <c r="R4640" t="s">
        <v>983</v>
      </c>
      <c r="S4640" t="s">
        <v>984</v>
      </c>
    </row>
    <row r="4641" spans="1:19" x14ac:dyDescent="0.25">
      <c r="A4641" s="54">
        <f>_xlfn.XLOOKUP(B4641,'School Lookup'!D:D,'School Lookup'!F:F,0)</f>
        <v>170692</v>
      </c>
      <c r="B4641" s="54" t="str">
        <f>_xlfn.XLOOKUP(C4641,'School Lookup'!A:A,'School Lookup'!D:D,_xlfn.XLOOKUP(C4641,'School Lookup'!B:B,'School Lookup'!D:D,_xlfn.XLOOKUP(C4641,'School Lookup'!C:C,'School Lookup'!D:D,0)))</f>
        <v>Anthony Bec Cmnty Primary</v>
      </c>
      <c r="C4641" t="s">
        <v>29</v>
      </c>
      <c r="D4641" t="s">
        <v>2595</v>
      </c>
      <c r="E4641" t="s">
        <v>16</v>
      </c>
      <c r="F4641" t="s">
        <v>734</v>
      </c>
      <c r="G4641" t="s">
        <v>229</v>
      </c>
      <c r="H4641" t="s">
        <v>318</v>
      </c>
      <c r="I4641" t="s">
        <v>980</v>
      </c>
      <c r="J4641" t="s">
        <v>981</v>
      </c>
      <c r="K4641" s="4">
        <v>46050</v>
      </c>
      <c r="L4641" s="5">
        <v>0.46090277777777777</v>
      </c>
      <c r="M4641" t="s">
        <v>953</v>
      </c>
      <c r="N4641" s="5">
        <v>4.9768518518518521E-4</v>
      </c>
      <c r="O4641" t="s">
        <v>982</v>
      </c>
      <c r="P4641">
        <v>0.11</v>
      </c>
      <c r="Q4641">
        <v>20</v>
      </c>
      <c r="R4641" t="s">
        <v>1074</v>
      </c>
      <c r="S4641" t="s">
        <v>990</v>
      </c>
    </row>
    <row r="4642" spans="1:19" x14ac:dyDescent="0.25">
      <c r="A4642" s="54">
        <f>_xlfn.XLOOKUP(B4642,'School Lookup'!D:D,'School Lookup'!F:F,0)</f>
        <v>170692</v>
      </c>
      <c r="B4642" s="54" t="str">
        <f>_xlfn.XLOOKUP(C4642,'School Lookup'!A:A,'School Lookup'!D:D,_xlfn.XLOOKUP(C4642,'School Lookup'!B:B,'School Lookup'!D:D,_xlfn.XLOOKUP(C4642,'School Lookup'!C:C,'School Lookup'!D:D,0)))</f>
        <v>Anthony Bec Cmnty Primary</v>
      </c>
      <c r="C4642" t="s">
        <v>29</v>
      </c>
      <c r="D4642" t="s">
        <v>2596</v>
      </c>
      <c r="E4642" t="s">
        <v>16</v>
      </c>
      <c r="F4642" t="s">
        <v>734</v>
      </c>
      <c r="G4642" t="s">
        <v>229</v>
      </c>
      <c r="H4642" t="s">
        <v>318</v>
      </c>
      <c r="I4642" t="s">
        <v>980</v>
      </c>
      <c r="J4642" t="s">
        <v>981</v>
      </c>
      <c r="K4642" s="4">
        <v>46050</v>
      </c>
      <c r="L4642" s="5">
        <v>0.56395833333333334</v>
      </c>
      <c r="M4642" t="s">
        <v>953</v>
      </c>
      <c r="N4642" s="5">
        <v>2.8472222222222223E-3</v>
      </c>
      <c r="O4642" t="s">
        <v>982</v>
      </c>
      <c r="P4642">
        <v>0.29299999999999998</v>
      </c>
      <c r="Q4642">
        <v>20</v>
      </c>
      <c r="R4642" t="s">
        <v>998</v>
      </c>
      <c r="S4642" t="s">
        <v>987</v>
      </c>
    </row>
    <row r="4643" spans="1:19" x14ac:dyDescent="0.25">
      <c r="A4643" s="54">
        <f>_xlfn.XLOOKUP(B4643,'School Lookup'!D:D,'School Lookup'!F:F,0)</f>
        <v>170692</v>
      </c>
      <c r="B4643" s="54" t="str">
        <f>_xlfn.XLOOKUP(C4643,'School Lookup'!A:A,'School Lookup'!D:D,_xlfn.XLOOKUP(C4643,'School Lookup'!B:B,'School Lookup'!D:D,_xlfn.XLOOKUP(C4643,'School Lookup'!C:C,'School Lookup'!D:D,0)))</f>
        <v>Anthony Bec Cmnty Primary</v>
      </c>
      <c r="C4643" t="s">
        <v>29</v>
      </c>
      <c r="D4643" t="s">
        <v>1796</v>
      </c>
      <c r="E4643" t="s">
        <v>16</v>
      </c>
      <c r="F4643" t="s">
        <v>734</v>
      </c>
      <c r="G4643" t="s">
        <v>229</v>
      </c>
      <c r="H4643" t="s">
        <v>318</v>
      </c>
      <c r="I4643" t="s">
        <v>980</v>
      </c>
      <c r="J4643" t="s">
        <v>981</v>
      </c>
      <c r="K4643" s="4">
        <v>46050</v>
      </c>
      <c r="L4643" s="5">
        <v>0.56574074074074077</v>
      </c>
      <c r="M4643" t="s">
        <v>953</v>
      </c>
      <c r="N4643" s="5">
        <v>2.3148148148148147E-5</v>
      </c>
      <c r="O4643" t="s">
        <v>982</v>
      </c>
      <c r="P4643">
        <v>0.02</v>
      </c>
      <c r="Q4643">
        <v>20</v>
      </c>
      <c r="R4643" t="s">
        <v>986</v>
      </c>
      <c r="S4643" t="s">
        <v>987</v>
      </c>
    </row>
    <row r="4644" spans="1:19" x14ac:dyDescent="0.25">
      <c r="A4644" s="54">
        <f>_xlfn.XLOOKUP(B4644,'School Lookup'!D:D,'School Lookup'!F:F,0)</f>
        <v>170692</v>
      </c>
      <c r="B4644" s="54" t="str">
        <f>_xlfn.XLOOKUP(C4644,'School Lookup'!A:A,'School Lookup'!D:D,_xlfn.XLOOKUP(C4644,'School Lookup'!B:B,'School Lookup'!D:D,_xlfn.XLOOKUP(C4644,'School Lookup'!C:C,'School Lookup'!D:D,0)))</f>
        <v>Anthony Bec Cmnty Primary</v>
      </c>
      <c r="C4644" t="s">
        <v>29</v>
      </c>
      <c r="D4644" t="s">
        <v>2597</v>
      </c>
      <c r="E4644" t="s">
        <v>16</v>
      </c>
      <c r="F4644" t="s">
        <v>734</v>
      </c>
      <c r="G4644" t="s">
        <v>229</v>
      </c>
      <c r="H4644" t="s">
        <v>318</v>
      </c>
      <c r="I4644" t="s">
        <v>980</v>
      </c>
      <c r="J4644" t="s">
        <v>981</v>
      </c>
      <c r="K4644" s="4">
        <v>46050</v>
      </c>
      <c r="L4644" s="5">
        <v>0.57534722222222223</v>
      </c>
      <c r="M4644" t="s">
        <v>953</v>
      </c>
      <c r="N4644" s="5">
        <v>9.525462962962963E-3</v>
      </c>
      <c r="O4644" t="s">
        <v>982</v>
      </c>
      <c r="P4644">
        <v>2.06</v>
      </c>
      <c r="Q4644">
        <v>20</v>
      </c>
      <c r="R4644" t="s">
        <v>1074</v>
      </c>
      <c r="S4644" t="s">
        <v>990</v>
      </c>
    </row>
    <row r="4645" spans="1:19" x14ac:dyDescent="0.25">
      <c r="A4645" s="54">
        <f>_xlfn.XLOOKUP(B4645,'School Lookup'!D:D,'School Lookup'!F:F,0)</f>
        <v>170692</v>
      </c>
      <c r="B4645" s="54" t="str">
        <f>_xlfn.XLOOKUP(C4645,'School Lookup'!A:A,'School Lookup'!D:D,_xlfn.XLOOKUP(C4645,'School Lookup'!B:B,'School Lookup'!D:D,_xlfn.XLOOKUP(C4645,'School Lookup'!C:C,'School Lookup'!D:D,0)))</f>
        <v>Anthony Bec Cmnty Primary</v>
      </c>
      <c r="C4645" t="s">
        <v>29</v>
      </c>
      <c r="D4645" t="s">
        <v>1696</v>
      </c>
      <c r="E4645" t="s">
        <v>16</v>
      </c>
      <c r="F4645" t="s">
        <v>734</v>
      </c>
      <c r="G4645" t="s">
        <v>229</v>
      </c>
      <c r="H4645" t="s">
        <v>318</v>
      </c>
      <c r="I4645" t="s">
        <v>980</v>
      </c>
      <c r="J4645" t="s">
        <v>981</v>
      </c>
      <c r="K4645" s="4">
        <v>46050</v>
      </c>
      <c r="L4645" s="5">
        <v>0.60113425925925923</v>
      </c>
      <c r="M4645" t="s">
        <v>953</v>
      </c>
      <c r="N4645" s="5">
        <v>4.3981481481481481E-4</v>
      </c>
      <c r="O4645" t="s">
        <v>982</v>
      </c>
      <c r="P4645">
        <v>4.7E-2</v>
      </c>
      <c r="Q4645">
        <v>20</v>
      </c>
      <c r="R4645" t="s">
        <v>1006</v>
      </c>
      <c r="S4645" t="s">
        <v>994</v>
      </c>
    </row>
    <row r="4646" spans="1:19" x14ac:dyDescent="0.25">
      <c r="A4646" s="54">
        <f>_xlfn.XLOOKUP(B4646,'School Lookup'!D:D,'School Lookup'!F:F,0)</f>
        <v>170692</v>
      </c>
      <c r="B4646" s="54" t="str">
        <f>_xlfn.XLOOKUP(C4646,'School Lookup'!A:A,'School Lookup'!D:D,_xlfn.XLOOKUP(C4646,'School Lookup'!B:B,'School Lookup'!D:D,_xlfn.XLOOKUP(C4646,'School Lookup'!C:C,'School Lookup'!D:D,0)))</f>
        <v>Anthony Bec Cmnty Primary</v>
      </c>
      <c r="C4646" t="s">
        <v>29</v>
      </c>
      <c r="D4646" t="s">
        <v>2598</v>
      </c>
      <c r="E4646" t="s">
        <v>16</v>
      </c>
      <c r="F4646" t="s">
        <v>734</v>
      </c>
      <c r="G4646" t="s">
        <v>229</v>
      </c>
      <c r="H4646" t="s">
        <v>318</v>
      </c>
      <c r="I4646" t="s">
        <v>980</v>
      </c>
      <c r="J4646" t="s">
        <v>959</v>
      </c>
      <c r="K4646" s="4">
        <v>46050</v>
      </c>
      <c r="L4646" s="5">
        <v>0.46621527777777777</v>
      </c>
      <c r="M4646" t="s">
        <v>953</v>
      </c>
      <c r="N4646" s="5">
        <v>3.414351851851852E-3</v>
      </c>
      <c r="O4646" t="s">
        <v>960</v>
      </c>
      <c r="P4646">
        <v>4.2000000000000003E-2</v>
      </c>
      <c r="Q4646">
        <v>20</v>
      </c>
      <c r="R4646" t="s">
        <v>1071</v>
      </c>
      <c r="S4646" t="s">
        <v>966</v>
      </c>
    </row>
    <row r="4647" spans="1:19" x14ac:dyDescent="0.25">
      <c r="A4647" s="54">
        <f>_xlfn.XLOOKUP(B4647,'School Lookup'!D:D,'School Lookup'!F:F,0)</f>
        <v>231471</v>
      </c>
      <c r="B4647" s="54" t="str">
        <f>_xlfn.XLOOKUP(C4647,'School Lookup'!A:A,'School Lookup'!D:D,_xlfn.XLOOKUP(C4647,'School Lookup'!B:B,'School Lookup'!D:D,_xlfn.XLOOKUP(C4647,'School Lookup'!C:C,'School Lookup'!D:D,0)))</f>
        <v>Leys Junior School</v>
      </c>
      <c r="C4647" t="s">
        <v>19</v>
      </c>
      <c r="D4647" t="s">
        <v>1040</v>
      </c>
      <c r="E4647" t="s">
        <v>16</v>
      </c>
      <c r="F4647" t="s">
        <v>734</v>
      </c>
      <c r="G4647" t="s">
        <v>217</v>
      </c>
      <c r="H4647" t="s">
        <v>842</v>
      </c>
      <c r="I4647" t="s">
        <v>980</v>
      </c>
      <c r="J4647" t="s">
        <v>981</v>
      </c>
      <c r="K4647" s="4">
        <v>46050</v>
      </c>
      <c r="L4647" s="5">
        <v>0.39120370370370372</v>
      </c>
      <c r="M4647" t="s">
        <v>953</v>
      </c>
      <c r="N4647" s="5">
        <v>8.3333333333333339E-4</v>
      </c>
      <c r="O4647" t="s">
        <v>982</v>
      </c>
      <c r="P4647">
        <v>0.183</v>
      </c>
      <c r="Q4647">
        <v>20</v>
      </c>
      <c r="R4647" t="s">
        <v>989</v>
      </c>
      <c r="S4647" t="s">
        <v>990</v>
      </c>
    </row>
    <row r="4648" spans="1:19" x14ac:dyDescent="0.25">
      <c r="A4648" s="54">
        <f>_xlfn.XLOOKUP(B4648,'School Lookup'!D:D,'School Lookup'!F:F,0)</f>
        <v>231471</v>
      </c>
      <c r="B4648" s="54" t="str">
        <f>_xlfn.XLOOKUP(C4648,'School Lookup'!A:A,'School Lookup'!D:D,_xlfn.XLOOKUP(C4648,'School Lookup'!B:B,'School Lookup'!D:D,_xlfn.XLOOKUP(C4648,'School Lookup'!C:C,'School Lookup'!D:D,0)))</f>
        <v>Leys Junior School</v>
      </c>
      <c r="C4648" t="s">
        <v>19</v>
      </c>
      <c r="D4648" t="s">
        <v>1463</v>
      </c>
      <c r="E4648" t="s">
        <v>16</v>
      </c>
      <c r="F4648" t="s">
        <v>734</v>
      </c>
      <c r="G4648" t="s">
        <v>217</v>
      </c>
      <c r="H4648" t="s">
        <v>842</v>
      </c>
      <c r="I4648" t="s">
        <v>980</v>
      </c>
      <c r="J4648" t="s">
        <v>981</v>
      </c>
      <c r="K4648" s="4">
        <v>46050</v>
      </c>
      <c r="L4648" s="5">
        <v>0.43968750000000001</v>
      </c>
      <c r="M4648" t="s">
        <v>953</v>
      </c>
      <c r="N4648" s="5">
        <v>2.3148148148148149E-4</v>
      </c>
      <c r="O4648" t="s">
        <v>982</v>
      </c>
      <c r="P4648">
        <v>2.5000000000000001E-2</v>
      </c>
      <c r="Q4648">
        <v>20</v>
      </c>
      <c r="R4648" t="s">
        <v>983</v>
      </c>
      <c r="S4648" t="s">
        <v>984</v>
      </c>
    </row>
    <row r="4649" spans="1:19" x14ac:dyDescent="0.25">
      <c r="A4649" s="54">
        <f>_xlfn.XLOOKUP(B4649,'School Lookup'!D:D,'School Lookup'!F:F,0)</f>
        <v>231471</v>
      </c>
      <c r="B4649" s="54" t="str">
        <f>_xlfn.XLOOKUP(C4649,'School Lookup'!A:A,'School Lookup'!D:D,_xlfn.XLOOKUP(C4649,'School Lookup'!B:B,'School Lookup'!D:D,_xlfn.XLOOKUP(C4649,'School Lookup'!C:C,'School Lookup'!D:D,0)))</f>
        <v>Leys Junior School</v>
      </c>
      <c r="C4649" t="s">
        <v>19</v>
      </c>
      <c r="D4649" t="s">
        <v>2459</v>
      </c>
      <c r="E4649" t="s">
        <v>16</v>
      </c>
      <c r="F4649" t="s">
        <v>734</v>
      </c>
      <c r="G4649" t="s">
        <v>217</v>
      </c>
      <c r="H4649" t="s">
        <v>842</v>
      </c>
      <c r="I4649" t="s">
        <v>980</v>
      </c>
      <c r="J4649" t="s">
        <v>981</v>
      </c>
      <c r="K4649" s="4">
        <v>46050</v>
      </c>
      <c r="L4649" s="5">
        <v>0.5910185185185185</v>
      </c>
      <c r="M4649" t="s">
        <v>953</v>
      </c>
      <c r="N4649" s="5">
        <v>7.766203703703704E-3</v>
      </c>
      <c r="O4649" t="s">
        <v>982</v>
      </c>
      <c r="P4649">
        <v>0.79600000000000004</v>
      </c>
      <c r="Q4649">
        <v>20</v>
      </c>
      <c r="R4649" t="s">
        <v>998</v>
      </c>
      <c r="S4649" t="s">
        <v>987</v>
      </c>
    </row>
    <row r="4650" spans="1:19" x14ac:dyDescent="0.25">
      <c r="A4650" s="54">
        <f>_xlfn.XLOOKUP(B4650,'School Lookup'!D:D,'School Lookup'!F:F,0)</f>
        <v>231471</v>
      </c>
      <c r="B4650" s="54" t="str">
        <f>_xlfn.XLOOKUP(C4650,'School Lookup'!A:A,'School Lookup'!D:D,_xlfn.XLOOKUP(C4650,'School Lookup'!B:B,'School Lookup'!D:D,_xlfn.XLOOKUP(C4650,'School Lookup'!C:C,'School Lookup'!D:D,0)))</f>
        <v>Leys Junior School</v>
      </c>
      <c r="C4650" t="s">
        <v>19</v>
      </c>
      <c r="D4650" t="s">
        <v>2599</v>
      </c>
      <c r="E4650" t="s">
        <v>16</v>
      </c>
      <c r="F4650" t="s">
        <v>734</v>
      </c>
      <c r="G4650" t="s">
        <v>217</v>
      </c>
      <c r="H4650" t="s">
        <v>842</v>
      </c>
      <c r="I4650" t="s">
        <v>980</v>
      </c>
      <c r="J4650" t="s">
        <v>981</v>
      </c>
      <c r="K4650" s="4">
        <v>46050</v>
      </c>
      <c r="L4650" s="5">
        <v>0.62914351851851846</v>
      </c>
      <c r="M4650" t="s">
        <v>953</v>
      </c>
      <c r="N4650" s="5">
        <v>4.7800925925925927E-3</v>
      </c>
      <c r="O4650" t="s">
        <v>982</v>
      </c>
      <c r="P4650">
        <v>0.49</v>
      </c>
      <c r="Q4650">
        <v>20</v>
      </c>
      <c r="R4650" t="s">
        <v>998</v>
      </c>
      <c r="S4650" t="s">
        <v>987</v>
      </c>
    </row>
    <row r="4651" spans="1:19" x14ac:dyDescent="0.25">
      <c r="A4651" s="54">
        <f>_xlfn.XLOOKUP(B4651,'School Lookup'!D:D,'School Lookup'!F:F,0)</f>
        <v>231471</v>
      </c>
      <c r="B4651" s="54" t="str">
        <f>_xlfn.XLOOKUP(C4651,'School Lookup'!A:A,'School Lookup'!D:D,_xlfn.XLOOKUP(C4651,'School Lookup'!B:B,'School Lookup'!D:D,_xlfn.XLOOKUP(C4651,'School Lookup'!C:C,'School Lookup'!D:D,0)))</f>
        <v>Leys Junior School</v>
      </c>
      <c r="C4651" t="s">
        <v>19</v>
      </c>
      <c r="D4651" t="s">
        <v>2156</v>
      </c>
      <c r="E4651" t="s">
        <v>16</v>
      </c>
      <c r="F4651" t="s">
        <v>734</v>
      </c>
      <c r="G4651" t="s">
        <v>217</v>
      </c>
      <c r="H4651" t="s">
        <v>842</v>
      </c>
      <c r="I4651" t="s">
        <v>980</v>
      </c>
      <c r="J4651" t="s">
        <v>981</v>
      </c>
      <c r="K4651" s="4">
        <v>46050</v>
      </c>
      <c r="L4651" s="5">
        <v>0.65472222222222221</v>
      </c>
      <c r="M4651" t="s">
        <v>953</v>
      </c>
      <c r="N4651" s="5">
        <v>3.5879629629629629E-4</v>
      </c>
      <c r="O4651" t="s">
        <v>982</v>
      </c>
      <c r="P4651">
        <v>0.08</v>
      </c>
      <c r="Q4651">
        <v>20</v>
      </c>
      <c r="R4651" t="s">
        <v>1074</v>
      </c>
      <c r="S4651" t="s">
        <v>990</v>
      </c>
    </row>
    <row r="4652" spans="1:19" x14ac:dyDescent="0.25">
      <c r="A4652" s="54">
        <f>_xlfn.XLOOKUP(B4652,'School Lookup'!D:D,'School Lookup'!F:F,0)</f>
        <v>231471</v>
      </c>
      <c r="B4652" s="54" t="str">
        <f>_xlfn.XLOOKUP(C4652,'School Lookup'!A:A,'School Lookup'!D:D,_xlfn.XLOOKUP(C4652,'School Lookup'!B:B,'School Lookup'!D:D,_xlfn.XLOOKUP(C4652,'School Lookup'!C:C,'School Lookup'!D:D,0)))</f>
        <v>Leys Junior School</v>
      </c>
      <c r="C4652" t="s">
        <v>19</v>
      </c>
      <c r="D4652" t="s">
        <v>2255</v>
      </c>
      <c r="E4652" t="s">
        <v>16</v>
      </c>
      <c r="F4652" t="s">
        <v>734</v>
      </c>
      <c r="G4652" t="s">
        <v>217</v>
      </c>
      <c r="H4652" t="s">
        <v>842</v>
      </c>
      <c r="I4652" t="s">
        <v>980</v>
      </c>
      <c r="J4652" t="s">
        <v>981</v>
      </c>
      <c r="K4652" s="4">
        <v>46050</v>
      </c>
      <c r="L4652" s="5">
        <v>0.65968749999999998</v>
      </c>
      <c r="M4652" t="s">
        <v>953</v>
      </c>
      <c r="N4652" s="5">
        <v>5.3240740740740744E-4</v>
      </c>
      <c r="O4652" t="s">
        <v>982</v>
      </c>
      <c r="P4652">
        <v>5.6000000000000001E-2</v>
      </c>
      <c r="Q4652">
        <v>20</v>
      </c>
      <c r="R4652" t="s">
        <v>1011</v>
      </c>
      <c r="S4652" t="s">
        <v>984</v>
      </c>
    </row>
    <row r="4653" spans="1:19" x14ac:dyDescent="0.25">
      <c r="A4653" s="54">
        <f>_xlfn.XLOOKUP(B4653,'School Lookup'!D:D,'School Lookup'!F:F,0)</f>
        <v>231471</v>
      </c>
      <c r="B4653" s="54" t="str">
        <f>_xlfn.XLOOKUP(C4653,'School Lookup'!A:A,'School Lookup'!D:D,_xlfn.XLOOKUP(C4653,'School Lookup'!B:B,'School Lookup'!D:D,_xlfn.XLOOKUP(C4653,'School Lookup'!C:C,'School Lookup'!D:D,0)))</f>
        <v>Leys Junior School</v>
      </c>
      <c r="C4653" t="s">
        <v>19</v>
      </c>
      <c r="D4653" t="s">
        <v>2600</v>
      </c>
      <c r="E4653" t="s">
        <v>16</v>
      </c>
      <c r="F4653" t="s">
        <v>734</v>
      </c>
      <c r="G4653" t="s">
        <v>217</v>
      </c>
      <c r="H4653" t="s">
        <v>842</v>
      </c>
      <c r="I4653" t="s">
        <v>980</v>
      </c>
      <c r="J4653" t="s">
        <v>981</v>
      </c>
      <c r="K4653" s="4">
        <v>46050</v>
      </c>
      <c r="L4653" s="5">
        <v>0.69152777777777774</v>
      </c>
      <c r="M4653" t="s">
        <v>953</v>
      </c>
      <c r="N4653" s="5">
        <v>1.5393518518518519E-3</v>
      </c>
      <c r="O4653" t="s">
        <v>982</v>
      </c>
      <c r="P4653">
        <v>0.33500000000000002</v>
      </c>
      <c r="Q4653">
        <v>20</v>
      </c>
      <c r="R4653" t="s">
        <v>1074</v>
      </c>
      <c r="S4653" t="s">
        <v>990</v>
      </c>
    </row>
    <row r="4654" spans="1:19" x14ac:dyDescent="0.25">
      <c r="A4654" s="54">
        <f>_xlfn.XLOOKUP(B4654,'School Lookup'!D:D,'School Lookup'!F:F,0)</f>
        <v>231471</v>
      </c>
      <c r="B4654" s="54" t="str">
        <f>_xlfn.XLOOKUP(C4654,'School Lookup'!A:A,'School Lookup'!D:D,_xlfn.XLOOKUP(C4654,'School Lookup'!B:B,'School Lookup'!D:D,_xlfn.XLOOKUP(C4654,'School Lookup'!C:C,'School Lookup'!D:D,0)))</f>
        <v>Leys Junior School</v>
      </c>
      <c r="C4654" t="s">
        <v>19</v>
      </c>
      <c r="D4654" t="s">
        <v>1228</v>
      </c>
      <c r="E4654" t="s">
        <v>16</v>
      </c>
      <c r="F4654" t="s">
        <v>734</v>
      </c>
      <c r="G4654" t="s">
        <v>217</v>
      </c>
      <c r="H4654" t="s">
        <v>842</v>
      </c>
      <c r="I4654" t="s">
        <v>980</v>
      </c>
      <c r="J4654" t="s">
        <v>981</v>
      </c>
      <c r="K4654" s="4">
        <v>46050</v>
      </c>
      <c r="L4654" s="5">
        <v>0.69399305555555557</v>
      </c>
      <c r="M4654" t="s">
        <v>953</v>
      </c>
      <c r="N4654" s="5">
        <v>4.8148148148148152E-3</v>
      </c>
      <c r="O4654" t="s">
        <v>982</v>
      </c>
      <c r="P4654">
        <v>0.49399999999999999</v>
      </c>
      <c r="Q4654">
        <v>20</v>
      </c>
      <c r="R4654" t="s">
        <v>998</v>
      </c>
      <c r="S4654" t="s">
        <v>987</v>
      </c>
    </row>
    <row r="4655" spans="1:19" x14ac:dyDescent="0.25">
      <c r="A4655" s="54">
        <f>_xlfn.XLOOKUP(B4655,'School Lookup'!D:D,'School Lookup'!F:F,0)</f>
        <v>170692</v>
      </c>
      <c r="B4655" s="54" t="str">
        <f>_xlfn.XLOOKUP(C4655,'School Lookup'!A:A,'School Lookup'!D:D,_xlfn.XLOOKUP(C4655,'School Lookup'!B:B,'School Lookup'!D:D,_xlfn.XLOOKUP(C4655,'School Lookup'!C:C,'School Lookup'!D:D,0)))</f>
        <v>Anthony Bec Cmnty Primary</v>
      </c>
      <c r="C4655" t="s">
        <v>29</v>
      </c>
      <c r="D4655" t="s">
        <v>2601</v>
      </c>
      <c r="E4655" t="s">
        <v>16</v>
      </c>
      <c r="F4655" t="s">
        <v>734</v>
      </c>
      <c r="G4655" t="s">
        <v>229</v>
      </c>
      <c r="H4655" t="s">
        <v>318</v>
      </c>
      <c r="I4655" t="s">
        <v>980</v>
      </c>
      <c r="J4655" t="s">
        <v>959</v>
      </c>
      <c r="K4655" s="4">
        <v>46050</v>
      </c>
      <c r="L4655" s="5">
        <v>0.57302083333333331</v>
      </c>
      <c r="M4655" t="s">
        <v>953</v>
      </c>
      <c r="N4655" s="5">
        <v>1.9444444444444444E-3</v>
      </c>
      <c r="O4655" t="s">
        <v>960</v>
      </c>
      <c r="P4655">
        <v>2.4E-2</v>
      </c>
      <c r="Q4655">
        <v>20</v>
      </c>
      <c r="R4655" t="s">
        <v>1071</v>
      </c>
      <c r="S4655" t="s">
        <v>966</v>
      </c>
    </row>
    <row r="4656" spans="1:19" x14ac:dyDescent="0.25">
      <c r="A4656" s="54">
        <f>_xlfn.XLOOKUP(B4656,'School Lookup'!D:D,'School Lookup'!F:F,0)</f>
        <v>231471</v>
      </c>
      <c r="B4656" s="54" t="str">
        <f>_xlfn.XLOOKUP(C4656,'School Lookup'!A:A,'School Lookup'!D:D,_xlfn.XLOOKUP(C4656,'School Lookup'!B:B,'School Lookup'!D:D,_xlfn.XLOOKUP(C4656,'School Lookup'!C:C,'School Lookup'!D:D,0)))</f>
        <v>Leys Junior School</v>
      </c>
      <c r="C4656" t="s">
        <v>19</v>
      </c>
      <c r="D4656" t="s">
        <v>1297</v>
      </c>
      <c r="E4656" t="s">
        <v>16</v>
      </c>
      <c r="F4656" t="s">
        <v>734</v>
      </c>
      <c r="G4656" t="s">
        <v>217</v>
      </c>
      <c r="H4656" t="s">
        <v>842</v>
      </c>
      <c r="I4656" t="s">
        <v>980</v>
      </c>
      <c r="J4656" t="s">
        <v>959</v>
      </c>
      <c r="K4656" s="4">
        <v>46050</v>
      </c>
      <c r="L4656" s="5">
        <v>0.36630787037037038</v>
      </c>
      <c r="M4656" t="s">
        <v>953</v>
      </c>
      <c r="N4656" s="5">
        <v>4.3981481481481481E-4</v>
      </c>
      <c r="O4656" t="s">
        <v>960</v>
      </c>
      <c r="P4656">
        <v>2.1999999999999999E-2</v>
      </c>
      <c r="Q4656">
        <v>20</v>
      </c>
      <c r="R4656" t="s">
        <v>1232</v>
      </c>
      <c r="S4656" t="s">
        <v>966</v>
      </c>
    </row>
    <row r="4657" spans="1:19" x14ac:dyDescent="0.25">
      <c r="A4657" s="54">
        <f>_xlfn.XLOOKUP(B4657,'School Lookup'!D:D,'School Lookup'!F:F,0)</f>
        <v>231471</v>
      </c>
      <c r="B4657" s="54" t="str">
        <f>_xlfn.XLOOKUP(C4657,'School Lookup'!A:A,'School Lookup'!D:D,_xlfn.XLOOKUP(C4657,'School Lookup'!B:B,'School Lookup'!D:D,_xlfn.XLOOKUP(C4657,'School Lookup'!C:C,'School Lookup'!D:D,0)))</f>
        <v>Leys Junior School</v>
      </c>
      <c r="C4657" t="s">
        <v>19</v>
      </c>
      <c r="D4657" t="s">
        <v>1297</v>
      </c>
      <c r="E4657" t="s">
        <v>16</v>
      </c>
      <c r="F4657" t="s">
        <v>734</v>
      </c>
      <c r="G4657" t="s">
        <v>217</v>
      </c>
      <c r="H4657" t="s">
        <v>842</v>
      </c>
      <c r="I4657" t="s">
        <v>980</v>
      </c>
      <c r="J4657" t="s">
        <v>959</v>
      </c>
      <c r="K4657" s="4">
        <v>46050</v>
      </c>
      <c r="L4657" s="5">
        <v>0.5671180555555555</v>
      </c>
      <c r="M4657" t="s">
        <v>953</v>
      </c>
      <c r="N4657" s="5">
        <v>7.7546296296296293E-4</v>
      </c>
      <c r="O4657" t="s">
        <v>960</v>
      </c>
      <c r="P4657">
        <v>2.1999999999999999E-2</v>
      </c>
      <c r="Q4657">
        <v>20</v>
      </c>
      <c r="R4657" t="s">
        <v>1232</v>
      </c>
      <c r="S4657" t="s">
        <v>966</v>
      </c>
    </row>
    <row r="4658" spans="1:19" x14ac:dyDescent="0.25">
      <c r="A4658" s="54">
        <f>_xlfn.XLOOKUP(B4658,'School Lookup'!D:D,'School Lookup'!F:F,0)</f>
        <v>231471</v>
      </c>
      <c r="B4658" s="54" t="str">
        <f>_xlfn.XLOOKUP(C4658,'School Lookup'!A:A,'School Lookup'!D:D,_xlfn.XLOOKUP(C4658,'School Lookup'!B:B,'School Lookup'!D:D,_xlfn.XLOOKUP(C4658,'School Lookup'!C:C,'School Lookup'!D:D,0)))</f>
        <v>Leys Junior School</v>
      </c>
      <c r="C4658" t="s">
        <v>19</v>
      </c>
      <c r="D4658" t="s">
        <v>1231</v>
      </c>
      <c r="E4658" t="s">
        <v>16</v>
      </c>
      <c r="F4658" t="s">
        <v>734</v>
      </c>
      <c r="G4658" t="s">
        <v>217</v>
      </c>
      <c r="H4658" t="s">
        <v>842</v>
      </c>
      <c r="I4658" t="s">
        <v>980</v>
      </c>
      <c r="J4658" t="s">
        <v>959</v>
      </c>
      <c r="K4658" s="4">
        <v>46050</v>
      </c>
      <c r="L4658" s="5">
        <v>0.58340277777777783</v>
      </c>
      <c r="M4658" t="s">
        <v>953</v>
      </c>
      <c r="N4658" s="5">
        <v>3.5069444444444445E-3</v>
      </c>
      <c r="O4658" t="s">
        <v>960</v>
      </c>
      <c r="P4658">
        <v>4.3999999999999997E-2</v>
      </c>
      <c r="Q4658">
        <v>20</v>
      </c>
      <c r="R4658" t="s">
        <v>1232</v>
      </c>
      <c r="S4658" t="s">
        <v>966</v>
      </c>
    </row>
    <row r="4659" spans="1:19" x14ac:dyDescent="0.25">
      <c r="A4659" s="54">
        <f>_xlfn.XLOOKUP(B4659,'School Lookup'!D:D,'School Lookup'!F:F,0)</f>
        <v>585323</v>
      </c>
      <c r="B4659" s="54" t="str">
        <f>_xlfn.XLOOKUP(C4659,'School Lookup'!A:A,'School Lookup'!D:D,_xlfn.XLOOKUP(C4659,'School Lookup'!B:B,'School Lookup'!D:D,_xlfn.XLOOKUP(C4659,'School Lookup'!C:C,'School Lookup'!D:D,0)))</f>
        <v>Netherseal St Peters CE Controlled Primary School</v>
      </c>
      <c r="C4659" t="s">
        <v>26</v>
      </c>
      <c r="D4659" t="s">
        <v>1034</v>
      </c>
      <c r="E4659" t="s">
        <v>16</v>
      </c>
      <c r="F4659" t="s">
        <v>734</v>
      </c>
      <c r="G4659" t="s">
        <v>131</v>
      </c>
      <c r="H4659" t="s">
        <v>768</v>
      </c>
      <c r="I4659" t="s">
        <v>980</v>
      </c>
      <c r="J4659" t="s">
        <v>981</v>
      </c>
      <c r="K4659" s="4">
        <v>46050</v>
      </c>
      <c r="L4659" s="5">
        <v>0.39528935185185188</v>
      </c>
      <c r="M4659" t="s">
        <v>953</v>
      </c>
      <c r="N4659" s="5">
        <v>9.2592592592592588E-5</v>
      </c>
      <c r="O4659" t="s">
        <v>982</v>
      </c>
      <c r="P4659">
        <v>0.02</v>
      </c>
      <c r="Q4659">
        <v>20</v>
      </c>
      <c r="R4659" t="s">
        <v>983</v>
      </c>
      <c r="S4659" t="s">
        <v>984</v>
      </c>
    </row>
    <row r="4660" spans="1:19" x14ac:dyDescent="0.25">
      <c r="A4660" s="54">
        <f>_xlfn.XLOOKUP(B4660,'School Lookup'!D:D,'School Lookup'!F:F,0)</f>
        <v>585323</v>
      </c>
      <c r="B4660" s="54" t="str">
        <f>_xlfn.XLOOKUP(C4660,'School Lookup'!A:A,'School Lookup'!D:D,_xlfn.XLOOKUP(C4660,'School Lookup'!B:B,'School Lookup'!D:D,_xlfn.XLOOKUP(C4660,'School Lookup'!C:C,'School Lookup'!D:D,0)))</f>
        <v>Netherseal St Peters CE Controlled Primary School</v>
      </c>
      <c r="C4660" t="s">
        <v>26</v>
      </c>
      <c r="D4660" t="s">
        <v>1035</v>
      </c>
      <c r="E4660" t="s">
        <v>16</v>
      </c>
      <c r="F4660" t="s">
        <v>734</v>
      </c>
      <c r="G4660" t="s">
        <v>131</v>
      </c>
      <c r="H4660" t="s">
        <v>768</v>
      </c>
      <c r="I4660" t="s">
        <v>980</v>
      </c>
      <c r="J4660" t="s">
        <v>981</v>
      </c>
      <c r="K4660" s="4">
        <v>46050</v>
      </c>
      <c r="L4660" s="5">
        <v>0.40855324074074073</v>
      </c>
      <c r="M4660" t="s">
        <v>953</v>
      </c>
      <c r="N4660" s="5">
        <v>4.861111111111111E-4</v>
      </c>
      <c r="O4660" t="s">
        <v>982</v>
      </c>
      <c r="P4660">
        <v>5.0999999999999997E-2</v>
      </c>
      <c r="Q4660">
        <v>20</v>
      </c>
      <c r="R4660" t="s">
        <v>998</v>
      </c>
      <c r="S4660" t="s">
        <v>987</v>
      </c>
    </row>
    <row r="4661" spans="1:19" x14ac:dyDescent="0.25">
      <c r="A4661" s="54">
        <f>_xlfn.XLOOKUP(B4661,'School Lookup'!D:D,'School Lookup'!F:F,0)</f>
        <v>585323</v>
      </c>
      <c r="B4661" s="54" t="str">
        <f>_xlfn.XLOOKUP(C4661,'School Lookup'!A:A,'School Lookup'!D:D,_xlfn.XLOOKUP(C4661,'School Lookup'!B:B,'School Lookup'!D:D,_xlfn.XLOOKUP(C4661,'School Lookup'!C:C,'School Lookup'!D:D,0)))</f>
        <v>Netherseal St Peters CE Controlled Primary School</v>
      </c>
      <c r="C4661" t="s">
        <v>26</v>
      </c>
      <c r="D4661" t="s">
        <v>2256</v>
      </c>
      <c r="E4661" t="s">
        <v>16</v>
      </c>
      <c r="F4661" t="s">
        <v>734</v>
      </c>
      <c r="G4661" t="s">
        <v>131</v>
      </c>
      <c r="H4661" t="s">
        <v>768</v>
      </c>
      <c r="I4661" t="s">
        <v>980</v>
      </c>
      <c r="J4661" t="s">
        <v>981</v>
      </c>
      <c r="K4661" s="4">
        <v>46050</v>
      </c>
      <c r="L4661" s="5">
        <v>0.59332175925925923</v>
      </c>
      <c r="M4661" t="s">
        <v>953</v>
      </c>
      <c r="N4661" s="5">
        <v>2.6620370370370372E-4</v>
      </c>
      <c r="O4661" t="s">
        <v>982</v>
      </c>
      <c r="P4661">
        <v>2.9000000000000001E-2</v>
      </c>
      <c r="Q4661">
        <v>20</v>
      </c>
      <c r="R4661" t="s">
        <v>1006</v>
      </c>
      <c r="S4661" t="s">
        <v>994</v>
      </c>
    </row>
    <row r="4662" spans="1:19" x14ac:dyDescent="0.25">
      <c r="A4662" s="54">
        <f>_xlfn.XLOOKUP(B4662,'School Lookup'!D:D,'School Lookup'!F:F,0)</f>
        <v>856243</v>
      </c>
      <c r="B4662" s="54" t="str">
        <f>_xlfn.XLOOKUP(C4662,'School Lookup'!A:A,'School Lookup'!D:D,_xlfn.XLOOKUP(C4662,'School Lookup'!B:B,'School Lookup'!D:D,_xlfn.XLOOKUP(C4662,'School Lookup'!C:C,'School Lookup'!D:D,0)))</f>
        <v>Elton Primary School</v>
      </c>
      <c r="C4662" t="s">
        <v>331</v>
      </c>
      <c r="D4662" t="s">
        <v>2602</v>
      </c>
      <c r="E4662" t="s">
        <v>16</v>
      </c>
      <c r="F4662" t="s">
        <v>734</v>
      </c>
      <c r="G4662" t="s">
        <v>332</v>
      </c>
      <c r="H4662" t="s">
        <v>877</v>
      </c>
      <c r="I4662" t="s">
        <v>958</v>
      </c>
      <c r="J4662" t="s">
        <v>959</v>
      </c>
      <c r="K4662" s="4">
        <v>46050</v>
      </c>
      <c r="L4662" s="5">
        <v>0.52187499999999998</v>
      </c>
      <c r="M4662" t="s">
        <v>953</v>
      </c>
      <c r="N4662" s="5">
        <v>2.2453703703703702E-3</v>
      </c>
      <c r="O4662" t="s">
        <v>960</v>
      </c>
      <c r="P4662">
        <v>0</v>
      </c>
      <c r="Q4662">
        <v>20</v>
      </c>
      <c r="R4662" t="s">
        <v>965</v>
      </c>
      <c r="S4662" t="s">
        <v>966</v>
      </c>
    </row>
    <row r="4663" spans="1:19" x14ac:dyDescent="0.25">
      <c r="A4663" s="54">
        <f>_xlfn.XLOOKUP(B4663,'School Lookup'!D:D,'School Lookup'!F:F,0)</f>
        <v>856243</v>
      </c>
      <c r="B4663" s="54" t="str">
        <f>_xlfn.XLOOKUP(C4663,'School Lookup'!A:A,'School Lookup'!D:D,_xlfn.XLOOKUP(C4663,'School Lookup'!B:B,'School Lookup'!D:D,_xlfn.XLOOKUP(C4663,'School Lookup'!C:C,'School Lookup'!D:D,0)))</f>
        <v>Elton Primary School</v>
      </c>
      <c r="C4663" t="s">
        <v>331</v>
      </c>
      <c r="D4663" t="s">
        <v>2569</v>
      </c>
      <c r="E4663" t="s">
        <v>16</v>
      </c>
      <c r="F4663" t="s">
        <v>734</v>
      </c>
      <c r="G4663" t="s">
        <v>332</v>
      </c>
      <c r="H4663" t="s">
        <v>877</v>
      </c>
      <c r="I4663" t="s">
        <v>958</v>
      </c>
      <c r="J4663" t="s">
        <v>981</v>
      </c>
      <c r="K4663" s="4">
        <v>46050</v>
      </c>
      <c r="L4663" s="5">
        <v>0.56241898148148151</v>
      </c>
      <c r="M4663" t="s">
        <v>953</v>
      </c>
      <c r="N4663" s="5">
        <v>5.7870370370370373E-5</v>
      </c>
      <c r="O4663" t="s">
        <v>982</v>
      </c>
      <c r="P4663">
        <v>0</v>
      </c>
      <c r="Q4663">
        <v>20</v>
      </c>
      <c r="R4663" t="s">
        <v>989</v>
      </c>
      <c r="S4663" t="s">
        <v>990</v>
      </c>
    </row>
    <row r="4664" spans="1:19" x14ac:dyDescent="0.25">
      <c r="A4664" s="54">
        <f>_xlfn.XLOOKUP(B4664,'School Lookup'!D:D,'School Lookup'!F:F,0)</f>
        <v>856243</v>
      </c>
      <c r="B4664" s="54" t="str">
        <f>_xlfn.XLOOKUP(C4664,'School Lookup'!A:A,'School Lookup'!D:D,_xlfn.XLOOKUP(C4664,'School Lookup'!B:B,'School Lookup'!D:D,_xlfn.XLOOKUP(C4664,'School Lookup'!C:C,'School Lookup'!D:D,0)))</f>
        <v>Elton Primary School</v>
      </c>
      <c r="C4664" t="s">
        <v>331</v>
      </c>
      <c r="D4664" t="s">
        <v>1709</v>
      </c>
      <c r="E4664" t="s">
        <v>16</v>
      </c>
      <c r="F4664" t="s">
        <v>734</v>
      </c>
      <c r="G4664" t="s">
        <v>332</v>
      </c>
      <c r="H4664" t="s">
        <v>877</v>
      </c>
      <c r="I4664" t="s">
        <v>958</v>
      </c>
      <c r="J4664" t="s">
        <v>981</v>
      </c>
      <c r="K4664" s="4">
        <v>46050</v>
      </c>
      <c r="L4664" s="5">
        <v>0.56263888888888891</v>
      </c>
      <c r="M4664" t="s">
        <v>953</v>
      </c>
      <c r="N4664" s="5">
        <v>3.3564814814814812E-4</v>
      </c>
      <c r="O4664" t="s">
        <v>982</v>
      </c>
      <c r="P4664">
        <v>0</v>
      </c>
      <c r="Q4664">
        <v>20</v>
      </c>
      <c r="R4664" t="s">
        <v>989</v>
      </c>
      <c r="S4664" t="s">
        <v>990</v>
      </c>
    </row>
    <row r="4665" spans="1:19" x14ac:dyDescent="0.25">
      <c r="A4665" s="54">
        <f>_xlfn.XLOOKUP(B4665,'School Lookup'!D:D,'School Lookup'!F:F,0)</f>
        <v>823392</v>
      </c>
      <c r="B4665" s="54" t="str">
        <f>_xlfn.XLOOKUP(C4665,'School Lookup'!A:A,'School Lookup'!D:D,_xlfn.XLOOKUP(C4665,'School Lookup'!B:B,'School Lookup'!D:D,_xlfn.XLOOKUP(C4665,'School Lookup'!C:C,'School Lookup'!D:D,0)))</f>
        <v>Fitz Herbert C of E VA Primary School</v>
      </c>
      <c r="C4665" t="s">
        <v>25</v>
      </c>
      <c r="D4665" t="s">
        <v>1064</v>
      </c>
      <c r="E4665" t="s">
        <v>16</v>
      </c>
      <c r="F4665" t="s">
        <v>734</v>
      </c>
      <c r="G4665" t="s">
        <v>134</v>
      </c>
      <c r="H4665" t="s">
        <v>347</v>
      </c>
      <c r="I4665" t="s">
        <v>958</v>
      </c>
      <c r="J4665" t="s">
        <v>959</v>
      </c>
      <c r="K4665" s="4">
        <v>46051</v>
      </c>
      <c r="L4665" s="5">
        <v>0.4001851851851852</v>
      </c>
      <c r="M4665" t="s">
        <v>953</v>
      </c>
      <c r="N4665" s="5">
        <v>6.2500000000000001E-4</v>
      </c>
      <c r="O4665" t="s">
        <v>960</v>
      </c>
      <c r="P4665">
        <v>0</v>
      </c>
      <c r="Q4665">
        <v>20</v>
      </c>
      <c r="R4665" t="s">
        <v>1065</v>
      </c>
      <c r="S4665" t="s">
        <v>955</v>
      </c>
    </row>
    <row r="4666" spans="1:19" x14ac:dyDescent="0.25">
      <c r="A4666" s="54">
        <f>_xlfn.XLOOKUP(B4666,'School Lookup'!D:D,'School Lookup'!F:F,0)</f>
        <v>823392</v>
      </c>
      <c r="B4666" s="54" t="str">
        <f>_xlfn.XLOOKUP(C4666,'School Lookup'!A:A,'School Lookup'!D:D,_xlfn.XLOOKUP(C4666,'School Lookup'!B:B,'School Lookup'!D:D,_xlfn.XLOOKUP(C4666,'School Lookup'!C:C,'School Lookup'!D:D,0)))</f>
        <v>Fitz Herbert C of E VA Primary School</v>
      </c>
      <c r="C4666" t="s">
        <v>25</v>
      </c>
      <c r="D4666" t="s">
        <v>2270</v>
      </c>
      <c r="E4666" t="s">
        <v>16</v>
      </c>
      <c r="F4666" t="s">
        <v>734</v>
      </c>
      <c r="G4666" t="s">
        <v>134</v>
      </c>
      <c r="H4666" t="s">
        <v>347</v>
      </c>
      <c r="I4666" t="s">
        <v>958</v>
      </c>
      <c r="J4666" t="s">
        <v>981</v>
      </c>
      <c r="K4666" s="4">
        <v>46051</v>
      </c>
      <c r="L4666" s="5">
        <v>0.44818287037037036</v>
      </c>
      <c r="M4666" t="s">
        <v>953</v>
      </c>
      <c r="N4666" s="5">
        <v>3.5879629629629629E-4</v>
      </c>
      <c r="O4666" t="s">
        <v>982</v>
      </c>
      <c r="P4666">
        <v>0</v>
      </c>
      <c r="Q4666">
        <v>20</v>
      </c>
      <c r="R4666" t="s">
        <v>983</v>
      </c>
      <c r="S4666" t="s">
        <v>984</v>
      </c>
    </row>
    <row r="4667" spans="1:19" x14ac:dyDescent="0.25">
      <c r="A4667" s="54">
        <f>_xlfn.XLOOKUP(B4667,'School Lookup'!D:D,'School Lookup'!F:F,0)</f>
        <v>823392</v>
      </c>
      <c r="B4667" s="54" t="str">
        <f>_xlfn.XLOOKUP(C4667,'School Lookup'!A:A,'School Lookup'!D:D,_xlfn.XLOOKUP(C4667,'School Lookup'!B:B,'School Lookup'!D:D,_xlfn.XLOOKUP(C4667,'School Lookup'!C:C,'School Lookup'!D:D,0)))</f>
        <v>Fitz Herbert C of E VA Primary School</v>
      </c>
      <c r="C4667" t="s">
        <v>25</v>
      </c>
      <c r="D4667" t="s">
        <v>2603</v>
      </c>
      <c r="E4667" t="s">
        <v>16</v>
      </c>
      <c r="F4667" t="s">
        <v>734</v>
      </c>
      <c r="G4667" t="s">
        <v>134</v>
      </c>
      <c r="H4667" t="s">
        <v>347</v>
      </c>
      <c r="I4667" t="s">
        <v>958</v>
      </c>
      <c r="J4667" t="s">
        <v>981</v>
      </c>
      <c r="K4667" s="4">
        <v>46051</v>
      </c>
      <c r="L4667" s="5">
        <v>0.44893518518518516</v>
      </c>
      <c r="M4667" t="s">
        <v>953</v>
      </c>
      <c r="N4667" s="5">
        <v>5.3240740740740744E-4</v>
      </c>
      <c r="O4667" t="s">
        <v>982</v>
      </c>
      <c r="P4667">
        <v>0</v>
      </c>
      <c r="Q4667">
        <v>20</v>
      </c>
      <c r="R4667" t="s">
        <v>998</v>
      </c>
      <c r="S4667" t="s">
        <v>987</v>
      </c>
    </row>
    <row r="4668" spans="1:19" x14ac:dyDescent="0.25">
      <c r="A4668" s="54">
        <f>_xlfn.XLOOKUP(B4668,'School Lookup'!D:D,'School Lookup'!F:F,0)</f>
        <v>823392</v>
      </c>
      <c r="B4668" s="54" t="str">
        <f>_xlfn.XLOOKUP(C4668,'School Lookup'!A:A,'School Lookup'!D:D,_xlfn.XLOOKUP(C4668,'School Lookup'!B:B,'School Lookup'!D:D,_xlfn.XLOOKUP(C4668,'School Lookup'!C:C,'School Lookup'!D:D,0)))</f>
        <v>Fitz Herbert C of E VA Primary School</v>
      </c>
      <c r="C4668" t="s">
        <v>25</v>
      </c>
      <c r="D4668" t="s">
        <v>2604</v>
      </c>
      <c r="E4668" t="s">
        <v>16</v>
      </c>
      <c r="F4668" t="s">
        <v>734</v>
      </c>
      <c r="G4668" t="s">
        <v>134</v>
      </c>
      <c r="H4668" t="s">
        <v>347</v>
      </c>
      <c r="I4668" t="s">
        <v>958</v>
      </c>
      <c r="J4668" t="s">
        <v>981</v>
      </c>
      <c r="K4668" s="4">
        <v>46051</v>
      </c>
      <c r="L4668" s="5">
        <v>0.69533564814814819</v>
      </c>
      <c r="M4668" t="s">
        <v>953</v>
      </c>
      <c r="N4668" s="5">
        <v>3.4722222222222222E-5</v>
      </c>
      <c r="O4668" t="s">
        <v>982</v>
      </c>
      <c r="P4668">
        <v>0</v>
      </c>
      <c r="Q4668">
        <v>20</v>
      </c>
      <c r="R4668" t="s">
        <v>983</v>
      </c>
      <c r="S4668" t="s">
        <v>984</v>
      </c>
    </row>
    <row r="4669" spans="1:19" x14ac:dyDescent="0.25">
      <c r="A4669" s="54">
        <f>_xlfn.XLOOKUP(B4669,'School Lookup'!D:D,'School Lookup'!F:F,0)</f>
        <v>823392</v>
      </c>
      <c r="B4669" s="54" t="str">
        <f>_xlfn.XLOOKUP(C4669,'School Lookup'!A:A,'School Lookup'!D:D,_xlfn.XLOOKUP(C4669,'School Lookup'!B:B,'School Lookup'!D:D,_xlfn.XLOOKUP(C4669,'School Lookup'!C:C,'School Lookup'!D:D,0)))</f>
        <v>Fitz Herbert C of E VA Primary School</v>
      </c>
      <c r="C4669" t="s">
        <v>25</v>
      </c>
      <c r="D4669" t="s">
        <v>1565</v>
      </c>
      <c r="E4669" t="s">
        <v>16</v>
      </c>
      <c r="F4669" t="s">
        <v>734</v>
      </c>
      <c r="G4669" t="s">
        <v>134</v>
      </c>
      <c r="H4669" t="s">
        <v>347</v>
      </c>
      <c r="I4669" t="s">
        <v>958</v>
      </c>
      <c r="J4669" t="s">
        <v>981</v>
      </c>
      <c r="K4669" s="4">
        <v>46051</v>
      </c>
      <c r="L4669" s="5">
        <v>0.69556712962962963</v>
      </c>
      <c r="M4669" t="s">
        <v>953</v>
      </c>
      <c r="N4669" s="5">
        <v>3.8194444444444446E-4</v>
      </c>
      <c r="O4669" t="s">
        <v>982</v>
      </c>
      <c r="P4669">
        <v>0</v>
      </c>
      <c r="Q4669">
        <v>20</v>
      </c>
      <c r="R4669" t="s">
        <v>998</v>
      </c>
      <c r="S4669" t="s">
        <v>987</v>
      </c>
    </row>
    <row r="4670" spans="1:19" x14ac:dyDescent="0.25">
      <c r="A4670" s="54">
        <f>_xlfn.XLOOKUP(B4670,'School Lookup'!D:D,'School Lookup'!F:F,0)</f>
        <v>114469</v>
      </c>
      <c r="B4670" s="54" t="str">
        <f>_xlfn.XLOOKUP(C4670,'School Lookup'!A:A,'School Lookup'!D:D,_xlfn.XLOOKUP(C4670,'School Lookup'!B:B,'School Lookup'!D:D,_xlfn.XLOOKUP(C4670,'School Lookup'!C:C,'School Lookup'!D:D,0)))</f>
        <v>Thornsett Primary School</v>
      </c>
      <c r="C4670" t="s">
        <v>20</v>
      </c>
      <c r="D4670" t="s">
        <v>2605</v>
      </c>
      <c r="E4670" t="s">
        <v>16</v>
      </c>
      <c r="F4670" t="s">
        <v>734</v>
      </c>
      <c r="G4670" t="s">
        <v>224</v>
      </c>
      <c r="H4670" t="s">
        <v>222</v>
      </c>
      <c r="I4670" t="s">
        <v>980</v>
      </c>
      <c r="J4670" t="s">
        <v>959</v>
      </c>
      <c r="K4670" s="4">
        <v>46051</v>
      </c>
      <c r="L4670" s="5">
        <v>0.46756944444444443</v>
      </c>
      <c r="M4670" t="s">
        <v>953</v>
      </c>
      <c r="N4670" s="5">
        <v>3.2407407407407406E-4</v>
      </c>
      <c r="O4670" t="s">
        <v>1023</v>
      </c>
      <c r="P4670">
        <v>2.1999999999999999E-2</v>
      </c>
      <c r="Q4670">
        <v>20</v>
      </c>
      <c r="R4670" t="s">
        <v>2606</v>
      </c>
      <c r="S4670" t="s">
        <v>966</v>
      </c>
    </row>
    <row r="4671" spans="1:19" x14ac:dyDescent="0.25">
      <c r="A4671" s="54">
        <f>_xlfn.XLOOKUP(B4671,'School Lookup'!D:D,'School Lookup'!F:F,0)</f>
        <v>114469</v>
      </c>
      <c r="B4671" s="54" t="str">
        <f>_xlfn.XLOOKUP(C4671,'School Lookup'!A:A,'School Lookup'!D:D,_xlfn.XLOOKUP(C4671,'School Lookup'!B:B,'School Lookup'!D:D,_xlfn.XLOOKUP(C4671,'School Lookup'!C:C,'School Lookup'!D:D,0)))</f>
        <v>Thornsett Primary School</v>
      </c>
      <c r="C4671" t="s">
        <v>20</v>
      </c>
      <c r="D4671" t="s">
        <v>2389</v>
      </c>
      <c r="E4671" t="s">
        <v>16</v>
      </c>
      <c r="F4671" t="s">
        <v>734</v>
      </c>
      <c r="G4671" t="s">
        <v>224</v>
      </c>
      <c r="H4671" t="s">
        <v>222</v>
      </c>
      <c r="I4671" t="s">
        <v>980</v>
      </c>
      <c r="J4671" t="s">
        <v>981</v>
      </c>
      <c r="K4671" s="4">
        <v>46051</v>
      </c>
      <c r="L4671" s="5">
        <v>0.61457175925925922</v>
      </c>
      <c r="M4671" t="s">
        <v>953</v>
      </c>
      <c r="N4671" s="5">
        <v>3.3564814814814812E-4</v>
      </c>
      <c r="O4671" t="s">
        <v>982</v>
      </c>
      <c r="P4671">
        <v>3.5999999999999997E-2</v>
      </c>
      <c r="Q4671">
        <v>20</v>
      </c>
      <c r="R4671" t="s">
        <v>1006</v>
      </c>
      <c r="S4671" t="s">
        <v>994</v>
      </c>
    </row>
    <row r="4672" spans="1:19" x14ac:dyDescent="0.25">
      <c r="A4672" s="54">
        <f>_xlfn.XLOOKUP(B4672,'School Lookup'!D:D,'School Lookup'!F:F,0)</f>
        <v>148526</v>
      </c>
      <c r="B4672" s="54" t="str">
        <f>_xlfn.XLOOKUP(C4672,'School Lookup'!A:A,'School Lookup'!D:D,_xlfn.XLOOKUP(C4672,'School Lookup'!B:B,'School Lookup'!D:D,_xlfn.XLOOKUP(C4672,'School Lookup'!C:C,'School Lookup'!D:D,0)))</f>
        <v>The Village Federation Lines</v>
      </c>
      <c r="C4672" t="s">
        <v>24</v>
      </c>
      <c r="D4672">
        <v>142</v>
      </c>
      <c r="E4672" t="s">
        <v>16</v>
      </c>
      <c r="F4672" t="s">
        <v>734</v>
      </c>
      <c r="G4672" t="s">
        <v>134</v>
      </c>
      <c r="H4672" t="s">
        <v>347</v>
      </c>
      <c r="I4672" t="s">
        <v>958</v>
      </c>
      <c r="J4672" t="s">
        <v>959</v>
      </c>
      <c r="K4672" s="4">
        <v>46051</v>
      </c>
      <c r="L4672" s="5">
        <v>0.49280092592592595</v>
      </c>
      <c r="M4672" t="s">
        <v>953</v>
      </c>
      <c r="N4672" s="5">
        <v>1.2268518518518518E-3</v>
      </c>
      <c r="O4672" t="s">
        <v>960</v>
      </c>
      <c r="P4672">
        <v>0</v>
      </c>
      <c r="Q4672">
        <v>20</v>
      </c>
      <c r="R4672" t="s">
        <v>955</v>
      </c>
    </row>
    <row r="4673" spans="1:19" x14ac:dyDescent="0.25">
      <c r="A4673" s="54">
        <f>_xlfn.XLOOKUP(B4673,'School Lookup'!D:D,'School Lookup'!F:F,0)</f>
        <v>148526</v>
      </c>
      <c r="B4673" s="54" t="str">
        <f>_xlfn.XLOOKUP(C4673,'School Lookup'!A:A,'School Lookup'!D:D,_xlfn.XLOOKUP(C4673,'School Lookup'!B:B,'School Lookup'!D:D,_xlfn.XLOOKUP(C4673,'School Lookup'!C:C,'School Lookup'!D:D,0)))</f>
        <v>The Village Federation Lines</v>
      </c>
      <c r="C4673" t="s">
        <v>24</v>
      </c>
      <c r="D4673">
        <v>151</v>
      </c>
      <c r="E4673" t="s">
        <v>16</v>
      </c>
      <c r="F4673" t="s">
        <v>734</v>
      </c>
      <c r="G4673" t="s">
        <v>134</v>
      </c>
      <c r="H4673" t="s">
        <v>347</v>
      </c>
      <c r="I4673" t="s">
        <v>958</v>
      </c>
      <c r="J4673" t="s">
        <v>959</v>
      </c>
      <c r="K4673" s="4">
        <v>46051</v>
      </c>
      <c r="L4673" s="5">
        <v>0.49413194444444447</v>
      </c>
      <c r="M4673" t="s">
        <v>953</v>
      </c>
      <c r="N4673" s="5">
        <v>2.7314814814814814E-3</v>
      </c>
      <c r="O4673" t="s">
        <v>960</v>
      </c>
      <c r="P4673">
        <v>0</v>
      </c>
      <c r="Q4673">
        <v>20</v>
      </c>
      <c r="R4673" t="s">
        <v>1772</v>
      </c>
      <c r="S4673" t="s">
        <v>970</v>
      </c>
    </row>
    <row r="4674" spans="1:19" x14ac:dyDescent="0.25">
      <c r="A4674" s="54">
        <f>_xlfn.XLOOKUP(B4674,'School Lookup'!D:D,'School Lookup'!F:F,0)</f>
        <v>682471</v>
      </c>
      <c r="B4674" s="54" t="str">
        <f>_xlfn.XLOOKUP(C4674,'School Lookup'!A:A,'School Lookup'!D:D,_xlfn.XLOOKUP(C4674,'School Lookup'!B:B,'School Lookup'!D:D,_xlfn.XLOOKUP(C4674,'School Lookup'!C:C,'School Lookup'!D:D,0)))</f>
        <v>Ridgeway Primary School</v>
      </c>
      <c r="C4674" t="s">
        <v>327</v>
      </c>
      <c r="D4674">
        <v>500</v>
      </c>
      <c r="E4674" t="s">
        <v>16</v>
      </c>
      <c r="F4674" t="s">
        <v>734</v>
      </c>
      <c r="G4674" t="s">
        <v>328</v>
      </c>
      <c r="H4674" t="s">
        <v>885</v>
      </c>
      <c r="I4674" t="s">
        <v>958</v>
      </c>
      <c r="J4674" t="s">
        <v>959</v>
      </c>
      <c r="K4674" s="4">
        <v>46051</v>
      </c>
      <c r="L4674" s="5">
        <v>0.35832175925925924</v>
      </c>
      <c r="M4674" t="s">
        <v>953</v>
      </c>
      <c r="N4674" s="5">
        <v>1.4467592592592592E-3</v>
      </c>
      <c r="O4674" t="s">
        <v>960</v>
      </c>
      <c r="P4674">
        <v>0</v>
      </c>
      <c r="Q4674">
        <v>20</v>
      </c>
      <c r="R4674" t="s">
        <v>961</v>
      </c>
      <c r="S4674" t="s">
        <v>955</v>
      </c>
    </row>
    <row r="4675" spans="1:19" x14ac:dyDescent="0.25">
      <c r="A4675" s="54">
        <f>_xlfn.XLOOKUP(B4675,'School Lookup'!D:D,'School Lookup'!F:F,0)</f>
        <v>682471</v>
      </c>
      <c r="B4675" s="54" t="str">
        <f>_xlfn.XLOOKUP(C4675,'School Lookup'!A:A,'School Lookup'!D:D,_xlfn.XLOOKUP(C4675,'School Lookup'!B:B,'School Lookup'!D:D,_xlfn.XLOOKUP(C4675,'School Lookup'!C:C,'School Lookup'!D:D,0)))</f>
        <v>Ridgeway Primary School</v>
      </c>
      <c r="C4675" t="s">
        <v>327</v>
      </c>
      <c r="D4675" t="s">
        <v>963</v>
      </c>
      <c r="E4675" t="s">
        <v>16</v>
      </c>
      <c r="F4675" t="s">
        <v>734</v>
      </c>
      <c r="G4675" t="s">
        <v>328</v>
      </c>
      <c r="H4675" t="s">
        <v>885</v>
      </c>
      <c r="I4675" t="s">
        <v>958</v>
      </c>
      <c r="J4675" t="s">
        <v>959</v>
      </c>
      <c r="K4675" s="4">
        <v>46051</v>
      </c>
      <c r="L4675" s="5">
        <v>0.3863773148148148</v>
      </c>
      <c r="M4675" t="s">
        <v>953</v>
      </c>
      <c r="N4675" s="5">
        <v>1.712962962962963E-3</v>
      </c>
      <c r="O4675" t="s">
        <v>960</v>
      </c>
      <c r="P4675">
        <v>0</v>
      </c>
      <c r="Q4675">
        <v>20</v>
      </c>
      <c r="R4675" t="s">
        <v>955</v>
      </c>
    </row>
    <row r="4676" spans="1:19" x14ac:dyDescent="0.25">
      <c r="A4676" s="54">
        <f>_xlfn.XLOOKUP(B4676,'School Lookup'!D:D,'School Lookup'!F:F,0)</f>
        <v>682471</v>
      </c>
      <c r="B4676" s="54" t="str">
        <f>_xlfn.XLOOKUP(C4676,'School Lookup'!A:A,'School Lookup'!D:D,_xlfn.XLOOKUP(C4676,'School Lookup'!B:B,'School Lookup'!D:D,_xlfn.XLOOKUP(C4676,'School Lookup'!C:C,'School Lookup'!D:D,0)))</f>
        <v>Ridgeway Primary School</v>
      </c>
      <c r="C4676" t="s">
        <v>327</v>
      </c>
      <c r="D4676">
        <v>500</v>
      </c>
      <c r="E4676" t="s">
        <v>16</v>
      </c>
      <c r="F4676" t="s">
        <v>734</v>
      </c>
      <c r="G4676" t="s">
        <v>328</v>
      </c>
      <c r="H4676" t="s">
        <v>885</v>
      </c>
      <c r="I4676" t="s">
        <v>958</v>
      </c>
      <c r="J4676" t="s">
        <v>959</v>
      </c>
      <c r="K4676" s="4">
        <v>46051</v>
      </c>
      <c r="L4676" s="5">
        <v>0.3863773148148148</v>
      </c>
      <c r="M4676" t="s">
        <v>953</v>
      </c>
      <c r="N4676" s="5">
        <v>1.712962962962963E-3</v>
      </c>
      <c r="O4676" t="s">
        <v>960</v>
      </c>
      <c r="P4676">
        <v>0</v>
      </c>
      <c r="Q4676">
        <v>20</v>
      </c>
      <c r="R4676" t="s">
        <v>961</v>
      </c>
      <c r="S4676" t="s">
        <v>955</v>
      </c>
    </row>
    <row r="4677" spans="1:19" x14ac:dyDescent="0.25">
      <c r="A4677" s="54">
        <f>_xlfn.XLOOKUP(B4677,'School Lookup'!D:D,'School Lookup'!F:F,0)</f>
        <v>682471</v>
      </c>
      <c r="B4677" s="54" t="str">
        <f>_xlfn.XLOOKUP(C4677,'School Lookup'!A:A,'School Lookup'!D:D,_xlfn.XLOOKUP(C4677,'School Lookup'!B:B,'School Lookup'!D:D,_xlfn.XLOOKUP(C4677,'School Lookup'!C:C,'School Lookup'!D:D,0)))</f>
        <v>Ridgeway Primary School</v>
      </c>
      <c r="C4677" t="s">
        <v>327</v>
      </c>
      <c r="D4677" t="s">
        <v>963</v>
      </c>
      <c r="E4677" t="s">
        <v>16</v>
      </c>
      <c r="F4677" t="s">
        <v>734</v>
      </c>
      <c r="G4677" t="s">
        <v>328</v>
      </c>
      <c r="H4677" t="s">
        <v>885</v>
      </c>
      <c r="I4677" t="s">
        <v>958</v>
      </c>
      <c r="J4677" t="s">
        <v>959</v>
      </c>
      <c r="K4677" s="4">
        <v>46051</v>
      </c>
      <c r="L4677" s="5">
        <v>0.40180555555555558</v>
      </c>
      <c r="M4677" t="s">
        <v>953</v>
      </c>
      <c r="N4677" s="5">
        <v>1.6087962962962963E-3</v>
      </c>
      <c r="O4677" t="s">
        <v>960</v>
      </c>
      <c r="P4677">
        <v>0</v>
      </c>
      <c r="Q4677">
        <v>20</v>
      </c>
      <c r="R4677" t="s">
        <v>955</v>
      </c>
    </row>
    <row r="4678" spans="1:19" x14ac:dyDescent="0.25">
      <c r="A4678" s="54">
        <f>_xlfn.XLOOKUP(B4678,'School Lookup'!D:D,'School Lookup'!F:F,0)</f>
        <v>682471</v>
      </c>
      <c r="B4678" s="54" t="str">
        <f>_xlfn.XLOOKUP(C4678,'School Lookup'!A:A,'School Lookup'!D:D,_xlfn.XLOOKUP(C4678,'School Lookup'!B:B,'School Lookup'!D:D,_xlfn.XLOOKUP(C4678,'School Lookup'!C:C,'School Lookup'!D:D,0)))</f>
        <v>Ridgeway Primary School</v>
      </c>
      <c r="C4678" t="s">
        <v>327</v>
      </c>
      <c r="D4678">
        <v>500</v>
      </c>
      <c r="E4678" t="s">
        <v>16</v>
      </c>
      <c r="F4678" t="s">
        <v>734</v>
      </c>
      <c r="G4678" t="s">
        <v>328</v>
      </c>
      <c r="H4678" t="s">
        <v>885</v>
      </c>
      <c r="I4678" t="s">
        <v>958</v>
      </c>
      <c r="J4678" t="s">
        <v>959</v>
      </c>
      <c r="K4678" s="4">
        <v>46051</v>
      </c>
      <c r="L4678" s="5">
        <v>0.40180555555555558</v>
      </c>
      <c r="M4678" t="s">
        <v>953</v>
      </c>
      <c r="N4678" s="5">
        <v>1.6087962962962963E-3</v>
      </c>
      <c r="O4678" t="s">
        <v>960</v>
      </c>
      <c r="P4678">
        <v>0</v>
      </c>
      <c r="Q4678">
        <v>20</v>
      </c>
      <c r="R4678" t="s">
        <v>961</v>
      </c>
      <c r="S4678" t="s">
        <v>955</v>
      </c>
    </row>
    <row r="4679" spans="1:19" x14ac:dyDescent="0.25">
      <c r="A4679" s="54">
        <f>_xlfn.XLOOKUP(B4679,'School Lookup'!D:D,'School Lookup'!F:F,0)</f>
        <v>682471</v>
      </c>
      <c r="B4679" s="54" t="str">
        <f>_xlfn.XLOOKUP(C4679,'School Lookup'!A:A,'School Lookup'!D:D,_xlfn.XLOOKUP(C4679,'School Lookup'!B:B,'School Lookup'!D:D,_xlfn.XLOOKUP(C4679,'School Lookup'!C:C,'School Lookup'!D:D,0)))</f>
        <v>Ridgeway Primary School</v>
      </c>
      <c r="C4679" t="s">
        <v>327</v>
      </c>
      <c r="D4679" t="s">
        <v>963</v>
      </c>
      <c r="E4679" t="s">
        <v>16</v>
      </c>
      <c r="F4679" t="s">
        <v>734</v>
      </c>
      <c r="G4679" t="s">
        <v>328</v>
      </c>
      <c r="H4679" t="s">
        <v>885</v>
      </c>
      <c r="I4679" t="s">
        <v>958</v>
      </c>
      <c r="J4679" t="s">
        <v>959</v>
      </c>
      <c r="K4679" s="4">
        <v>46051</v>
      </c>
      <c r="L4679" s="5">
        <v>0.40872685185185187</v>
      </c>
      <c r="M4679" t="s">
        <v>953</v>
      </c>
      <c r="N4679" s="5">
        <v>3.9930555555555552E-3</v>
      </c>
      <c r="O4679" t="s">
        <v>960</v>
      </c>
      <c r="P4679">
        <v>0</v>
      </c>
      <c r="Q4679">
        <v>20</v>
      </c>
      <c r="R4679" t="s">
        <v>955</v>
      </c>
    </row>
    <row r="4680" spans="1:19" x14ac:dyDescent="0.25">
      <c r="A4680" s="54">
        <f>_xlfn.XLOOKUP(B4680,'School Lookup'!D:D,'School Lookup'!F:F,0)</f>
        <v>682471</v>
      </c>
      <c r="B4680" s="54" t="str">
        <f>_xlfn.XLOOKUP(C4680,'School Lookup'!A:A,'School Lookup'!D:D,_xlfn.XLOOKUP(C4680,'School Lookup'!B:B,'School Lookup'!D:D,_xlfn.XLOOKUP(C4680,'School Lookup'!C:C,'School Lookup'!D:D,0)))</f>
        <v>Ridgeway Primary School</v>
      </c>
      <c r="C4680" t="s">
        <v>327</v>
      </c>
      <c r="D4680">
        <v>500</v>
      </c>
      <c r="E4680" t="s">
        <v>16</v>
      </c>
      <c r="F4680" t="s">
        <v>734</v>
      </c>
      <c r="G4680" t="s">
        <v>328</v>
      </c>
      <c r="H4680" t="s">
        <v>885</v>
      </c>
      <c r="I4680" t="s">
        <v>958</v>
      </c>
      <c r="J4680" t="s">
        <v>959</v>
      </c>
      <c r="K4680" s="4">
        <v>46051</v>
      </c>
      <c r="L4680" s="5">
        <v>0.40872685185185187</v>
      </c>
      <c r="M4680" t="s">
        <v>953</v>
      </c>
      <c r="N4680" s="5">
        <v>3.9930555555555552E-3</v>
      </c>
      <c r="O4680" t="s">
        <v>960</v>
      </c>
      <c r="P4680">
        <v>0</v>
      </c>
      <c r="Q4680">
        <v>20</v>
      </c>
      <c r="R4680" t="s">
        <v>961</v>
      </c>
      <c r="S4680" t="s">
        <v>955</v>
      </c>
    </row>
    <row r="4681" spans="1:19" x14ac:dyDescent="0.25">
      <c r="A4681" s="54">
        <f>_xlfn.XLOOKUP(B4681,'School Lookup'!D:D,'School Lookup'!F:F,0)</f>
        <v>682471</v>
      </c>
      <c r="B4681" s="54" t="str">
        <f>_xlfn.XLOOKUP(C4681,'School Lookup'!A:A,'School Lookup'!D:D,_xlfn.XLOOKUP(C4681,'School Lookup'!B:B,'School Lookup'!D:D,_xlfn.XLOOKUP(C4681,'School Lookup'!C:C,'School Lookup'!D:D,0)))</f>
        <v>Ridgeway Primary School</v>
      </c>
      <c r="C4681" t="s">
        <v>327</v>
      </c>
      <c r="D4681" t="s">
        <v>962</v>
      </c>
      <c r="E4681" t="s">
        <v>16</v>
      </c>
      <c r="F4681" t="s">
        <v>734</v>
      </c>
      <c r="G4681" t="s">
        <v>328</v>
      </c>
      <c r="H4681" t="s">
        <v>885</v>
      </c>
      <c r="I4681" t="s">
        <v>958</v>
      </c>
      <c r="J4681" t="s">
        <v>959</v>
      </c>
      <c r="K4681" s="4">
        <v>46051</v>
      </c>
      <c r="L4681" s="5">
        <v>0.42192129629629632</v>
      </c>
      <c r="M4681" t="s">
        <v>953</v>
      </c>
      <c r="N4681" s="5">
        <v>5.5555555555555556E-4</v>
      </c>
      <c r="O4681" t="s">
        <v>960</v>
      </c>
      <c r="P4681">
        <v>0</v>
      </c>
      <c r="Q4681">
        <v>20</v>
      </c>
      <c r="R4681" t="s">
        <v>955</v>
      </c>
    </row>
    <row r="4682" spans="1:19" x14ac:dyDescent="0.25">
      <c r="A4682" s="54">
        <f>_xlfn.XLOOKUP(B4682,'School Lookup'!D:D,'School Lookup'!F:F,0)</f>
        <v>682471</v>
      </c>
      <c r="B4682" s="54" t="str">
        <f>_xlfn.XLOOKUP(C4682,'School Lookup'!A:A,'School Lookup'!D:D,_xlfn.XLOOKUP(C4682,'School Lookup'!B:B,'School Lookup'!D:D,_xlfn.XLOOKUP(C4682,'School Lookup'!C:C,'School Lookup'!D:D,0)))</f>
        <v>Ridgeway Primary School</v>
      </c>
      <c r="C4682" t="s">
        <v>327</v>
      </c>
      <c r="D4682">
        <v>500</v>
      </c>
      <c r="E4682" t="s">
        <v>16</v>
      </c>
      <c r="F4682" t="s">
        <v>734</v>
      </c>
      <c r="G4682" t="s">
        <v>328</v>
      </c>
      <c r="H4682" t="s">
        <v>885</v>
      </c>
      <c r="I4682" t="s">
        <v>958</v>
      </c>
      <c r="J4682" t="s">
        <v>959</v>
      </c>
      <c r="K4682" s="4">
        <v>46051</v>
      </c>
      <c r="L4682" s="5">
        <v>0.42192129629629632</v>
      </c>
      <c r="M4682" t="s">
        <v>953</v>
      </c>
      <c r="N4682" s="5">
        <v>5.5555555555555556E-4</v>
      </c>
      <c r="O4682" t="s">
        <v>960</v>
      </c>
      <c r="P4682">
        <v>0</v>
      </c>
      <c r="Q4682">
        <v>20</v>
      </c>
      <c r="R4682" t="s">
        <v>961</v>
      </c>
      <c r="S4682" t="s">
        <v>955</v>
      </c>
    </row>
    <row r="4683" spans="1:19" x14ac:dyDescent="0.25">
      <c r="A4683" s="54">
        <f>_xlfn.XLOOKUP(B4683,'School Lookup'!D:D,'School Lookup'!F:F,0)</f>
        <v>682471</v>
      </c>
      <c r="B4683" s="54" t="str">
        <f>_xlfn.XLOOKUP(C4683,'School Lookup'!A:A,'School Lookup'!D:D,_xlfn.XLOOKUP(C4683,'School Lookup'!B:B,'School Lookup'!D:D,_xlfn.XLOOKUP(C4683,'School Lookup'!C:C,'School Lookup'!D:D,0)))</f>
        <v>Ridgeway Primary School</v>
      </c>
      <c r="C4683" t="s">
        <v>327</v>
      </c>
      <c r="D4683" t="s">
        <v>962</v>
      </c>
      <c r="E4683" t="s">
        <v>16</v>
      </c>
      <c r="F4683" t="s">
        <v>734</v>
      </c>
      <c r="G4683" t="s">
        <v>328</v>
      </c>
      <c r="H4683" t="s">
        <v>885</v>
      </c>
      <c r="I4683" t="s">
        <v>958</v>
      </c>
      <c r="J4683" t="s">
        <v>959</v>
      </c>
      <c r="K4683" s="4">
        <v>46051</v>
      </c>
      <c r="L4683" s="5">
        <v>0.43874999999999997</v>
      </c>
      <c r="M4683" t="s">
        <v>953</v>
      </c>
      <c r="N4683" s="5">
        <v>5.2083333333333333E-4</v>
      </c>
      <c r="O4683" t="s">
        <v>960</v>
      </c>
      <c r="P4683">
        <v>0</v>
      </c>
      <c r="Q4683">
        <v>20</v>
      </c>
      <c r="R4683" t="s">
        <v>955</v>
      </c>
    </row>
    <row r="4684" spans="1:19" x14ac:dyDescent="0.25">
      <c r="A4684" s="54">
        <f>_xlfn.XLOOKUP(B4684,'School Lookup'!D:D,'School Lookup'!F:F,0)</f>
        <v>682471</v>
      </c>
      <c r="B4684" s="54" t="str">
        <f>_xlfn.XLOOKUP(C4684,'School Lookup'!A:A,'School Lookup'!D:D,_xlfn.XLOOKUP(C4684,'School Lookup'!B:B,'School Lookup'!D:D,_xlfn.XLOOKUP(C4684,'School Lookup'!C:C,'School Lookup'!D:D,0)))</f>
        <v>Ridgeway Primary School</v>
      </c>
      <c r="C4684" t="s">
        <v>327</v>
      </c>
      <c r="D4684">
        <v>500</v>
      </c>
      <c r="E4684" t="s">
        <v>16</v>
      </c>
      <c r="F4684" t="s">
        <v>734</v>
      </c>
      <c r="G4684" t="s">
        <v>328</v>
      </c>
      <c r="H4684" t="s">
        <v>885</v>
      </c>
      <c r="I4684" t="s">
        <v>958</v>
      </c>
      <c r="J4684" t="s">
        <v>959</v>
      </c>
      <c r="K4684" s="4">
        <v>46051</v>
      </c>
      <c r="L4684" s="5">
        <v>0.43874999999999997</v>
      </c>
      <c r="M4684" t="s">
        <v>953</v>
      </c>
      <c r="N4684" s="5">
        <v>5.2083333333333333E-4</v>
      </c>
      <c r="O4684" t="s">
        <v>960</v>
      </c>
      <c r="P4684">
        <v>0</v>
      </c>
      <c r="Q4684">
        <v>20</v>
      </c>
      <c r="R4684" t="s">
        <v>961</v>
      </c>
      <c r="S4684" t="s">
        <v>955</v>
      </c>
    </row>
    <row r="4685" spans="1:19" x14ac:dyDescent="0.25">
      <c r="A4685" s="54">
        <f>_xlfn.XLOOKUP(B4685,'School Lookup'!D:D,'School Lookup'!F:F,0)</f>
        <v>682471</v>
      </c>
      <c r="B4685" s="54" t="str">
        <f>_xlfn.XLOOKUP(C4685,'School Lookup'!A:A,'School Lookup'!D:D,_xlfn.XLOOKUP(C4685,'School Lookup'!B:B,'School Lookup'!D:D,_xlfn.XLOOKUP(C4685,'School Lookup'!C:C,'School Lookup'!D:D,0)))</f>
        <v>Ridgeway Primary School</v>
      </c>
      <c r="C4685" t="s">
        <v>327</v>
      </c>
      <c r="D4685" t="s">
        <v>962</v>
      </c>
      <c r="E4685" t="s">
        <v>16</v>
      </c>
      <c r="F4685" t="s">
        <v>734</v>
      </c>
      <c r="G4685" t="s">
        <v>328</v>
      </c>
      <c r="H4685" t="s">
        <v>885</v>
      </c>
      <c r="I4685" t="s">
        <v>958</v>
      </c>
      <c r="J4685" t="s">
        <v>959</v>
      </c>
      <c r="K4685" s="4">
        <v>46051</v>
      </c>
      <c r="L4685" s="5">
        <v>0.44711805555555556</v>
      </c>
      <c r="M4685" t="s">
        <v>953</v>
      </c>
      <c r="N4685" s="5">
        <v>2.9282407407407408E-3</v>
      </c>
      <c r="O4685" t="s">
        <v>960</v>
      </c>
      <c r="P4685">
        <v>0</v>
      </c>
      <c r="Q4685">
        <v>20</v>
      </c>
      <c r="R4685" t="s">
        <v>955</v>
      </c>
    </row>
    <row r="4686" spans="1:19" x14ac:dyDescent="0.25">
      <c r="A4686" s="54">
        <f>_xlfn.XLOOKUP(B4686,'School Lookup'!D:D,'School Lookup'!F:F,0)</f>
        <v>682471</v>
      </c>
      <c r="B4686" s="54" t="str">
        <f>_xlfn.XLOOKUP(C4686,'School Lookup'!A:A,'School Lookup'!D:D,_xlfn.XLOOKUP(C4686,'School Lookup'!B:B,'School Lookup'!D:D,_xlfn.XLOOKUP(C4686,'School Lookup'!C:C,'School Lookup'!D:D,0)))</f>
        <v>Ridgeway Primary School</v>
      </c>
      <c r="C4686" t="s">
        <v>327</v>
      </c>
      <c r="D4686">
        <v>500</v>
      </c>
      <c r="E4686" t="s">
        <v>16</v>
      </c>
      <c r="F4686" t="s">
        <v>734</v>
      </c>
      <c r="G4686" t="s">
        <v>328</v>
      </c>
      <c r="H4686" t="s">
        <v>885</v>
      </c>
      <c r="I4686" t="s">
        <v>958</v>
      </c>
      <c r="J4686" t="s">
        <v>959</v>
      </c>
      <c r="K4686" s="4">
        <v>46051</v>
      </c>
      <c r="L4686" s="5">
        <v>0.44711805555555556</v>
      </c>
      <c r="M4686" t="s">
        <v>953</v>
      </c>
      <c r="N4686" s="5">
        <v>2.9282407407407408E-3</v>
      </c>
      <c r="O4686" t="s">
        <v>960</v>
      </c>
      <c r="P4686">
        <v>0</v>
      </c>
      <c r="Q4686">
        <v>20</v>
      </c>
      <c r="R4686" t="s">
        <v>961</v>
      </c>
      <c r="S4686" t="s">
        <v>955</v>
      </c>
    </row>
    <row r="4687" spans="1:19" x14ac:dyDescent="0.25">
      <c r="A4687" s="54">
        <f>_xlfn.XLOOKUP(B4687,'School Lookup'!D:D,'School Lookup'!F:F,0)</f>
        <v>682471</v>
      </c>
      <c r="B4687" s="54" t="str">
        <f>_xlfn.XLOOKUP(C4687,'School Lookup'!A:A,'School Lookup'!D:D,_xlfn.XLOOKUP(C4687,'School Lookup'!B:B,'School Lookup'!D:D,_xlfn.XLOOKUP(C4687,'School Lookup'!C:C,'School Lookup'!D:D,0)))</f>
        <v>Ridgeway Primary School</v>
      </c>
      <c r="C4687" t="s">
        <v>327</v>
      </c>
      <c r="D4687" t="s">
        <v>962</v>
      </c>
      <c r="E4687" t="s">
        <v>16</v>
      </c>
      <c r="F4687" t="s">
        <v>734</v>
      </c>
      <c r="G4687" t="s">
        <v>328</v>
      </c>
      <c r="H4687" t="s">
        <v>885</v>
      </c>
      <c r="I4687" t="s">
        <v>958</v>
      </c>
      <c r="J4687" t="s">
        <v>959</v>
      </c>
      <c r="K4687" s="4">
        <v>46051</v>
      </c>
      <c r="L4687" s="5">
        <v>0.45231481481481484</v>
      </c>
      <c r="M4687" t="s">
        <v>953</v>
      </c>
      <c r="N4687" s="5">
        <v>4.1666666666666669E-4</v>
      </c>
      <c r="O4687" t="s">
        <v>960</v>
      </c>
      <c r="P4687">
        <v>0</v>
      </c>
      <c r="Q4687">
        <v>20</v>
      </c>
      <c r="R4687" t="s">
        <v>955</v>
      </c>
    </row>
    <row r="4688" spans="1:19" x14ac:dyDescent="0.25">
      <c r="A4688" s="54">
        <f>_xlfn.XLOOKUP(B4688,'School Lookup'!D:D,'School Lookup'!F:F,0)</f>
        <v>682471</v>
      </c>
      <c r="B4688" s="54" t="str">
        <f>_xlfn.XLOOKUP(C4688,'School Lookup'!A:A,'School Lookup'!D:D,_xlfn.XLOOKUP(C4688,'School Lookup'!B:B,'School Lookup'!D:D,_xlfn.XLOOKUP(C4688,'School Lookup'!C:C,'School Lookup'!D:D,0)))</f>
        <v>Ridgeway Primary School</v>
      </c>
      <c r="C4688" t="s">
        <v>327</v>
      </c>
      <c r="D4688">
        <v>500</v>
      </c>
      <c r="E4688" t="s">
        <v>16</v>
      </c>
      <c r="F4688" t="s">
        <v>734</v>
      </c>
      <c r="G4688" t="s">
        <v>328</v>
      </c>
      <c r="H4688" t="s">
        <v>885</v>
      </c>
      <c r="I4688" t="s">
        <v>958</v>
      </c>
      <c r="J4688" t="s">
        <v>959</v>
      </c>
      <c r="K4688" s="4">
        <v>46051</v>
      </c>
      <c r="L4688" s="5">
        <v>0.45231481481481484</v>
      </c>
      <c r="M4688" t="s">
        <v>953</v>
      </c>
      <c r="N4688" s="5">
        <v>4.1666666666666669E-4</v>
      </c>
      <c r="O4688" t="s">
        <v>960</v>
      </c>
      <c r="P4688">
        <v>0</v>
      </c>
      <c r="Q4688">
        <v>20</v>
      </c>
      <c r="R4688" t="s">
        <v>961</v>
      </c>
      <c r="S4688" t="s">
        <v>955</v>
      </c>
    </row>
    <row r="4689" spans="1:19" x14ac:dyDescent="0.25">
      <c r="A4689" s="54">
        <f>_xlfn.XLOOKUP(B4689,'School Lookup'!D:D,'School Lookup'!F:F,0)</f>
        <v>682471</v>
      </c>
      <c r="B4689" s="54" t="str">
        <f>_xlfn.XLOOKUP(C4689,'School Lookup'!A:A,'School Lookup'!D:D,_xlfn.XLOOKUP(C4689,'School Lookup'!B:B,'School Lookup'!D:D,_xlfn.XLOOKUP(C4689,'School Lookup'!C:C,'School Lookup'!D:D,0)))</f>
        <v>Ridgeway Primary School</v>
      </c>
      <c r="C4689" t="s">
        <v>327</v>
      </c>
      <c r="D4689" t="s">
        <v>962</v>
      </c>
      <c r="E4689" t="s">
        <v>16</v>
      </c>
      <c r="F4689" t="s">
        <v>734</v>
      </c>
      <c r="G4689" t="s">
        <v>328</v>
      </c>
      <c r="H4689" t="s">
        <v>885</v>
      </c>
      <c r="I4689" t="s">
        <v>958</v>
      </c>
      <c r="J4689" t="s">
        <v>959</v>
      </c>
      <c r="K4689" s="4">
        <v>46051</v>
      </c>
      <c r="L4689" s="5">
        <v>0.46534722222222225</v>
      </c>
      <c r="M4689" t="s">
        <v>953</v>
      </c>
      <c r="N4689" s="5">
        <v>1.3425925925925925E-3</v>
      </c>
      <c r="O4689" t="s">
        <v>960</v>
      </c>
      <c r="P4689">
        <v>0</v>
      </c>
      <c r="Q4689">
        <v>20</v>
      </c>
      <c r="R4689" t="s">
        <v>955</v>
      </c>
    </row>
    <row r="4690" spans="1:19" x14ac:dyDescent="0.25">
      <c r="A4690" s="54">
        <f>_xlfn.XLOOKUP(B4690,'School Lookup'!D:D,'School Lookup'!F:F,0)</f>
        <v>682471</v>
      </c>
      <c r="B4690" s="54" t="str">
        <f>_xlfn.XLOOKUP(C4690,'School Lookup'!A:A,'School Lookup'!D:D,_xlfn.XLOOKUP(C4690,'School Lookup'!B:B,'School Lookup'!D:D,_xlfn.XLOOKUP(C4690,'School Lookup'!C:C,'School Lookup'!D:D,0)))</f>
        <v>Ridgeway Primary School</v>
      </c>
      <c r="C4690" t="s">
        <v>327</v>
      </c>
      <c r="D4690">
        <v>500</v>
      </c>
      <c r="E4690" t="s">
        <v>16</v>
      </c>
      <c r="F4690" t="s">
        <v>734</v>
      </c>
      <c r="G4690" t="s">
        <v>328</v>
      </c>
      <c r="H4690" t="s">
        <v>885</v>
      </c>
      <c r="I4690" t="s">
        <v>958</v>
      </c>
      <c r="J4690" t="s">
        <v>959</v>
      </c>
      <c r="K4690" s="4">
        <v>46051</v>
      </c>
      <c r="L4690" s="5">
        <v>0.46534722222222225</v>
      </c>
      <c r="M4690" t="s">
        <v>953</v>
      </c>
      <c r="N4690" s="5">
        <v>1.3425925925925925E-3</v>
      </c>
      <c r="O4690" t="s">
        <v>960</v>
      </c>
      <c r="P4690">
        <v>0</v>
      </c>
      <c r="Q4690">
        <v>20</v>
      </c>
      <c r="R4690" t="s">
        <v>961</v>
      </c>
      <c r="S4690" t="s">
        <v>955</v>
      </c>
    </row>
    <row r="4691" spans="1:19" x14ac:dyDescent="0.25">
      <c r="A4691" s="54">
        <f>_xlfn.XLOOKUP(B4691,'School Lookup'!D:D,'School Lookup'!F:F,0)</f>
        <v>682471</v>
      </c>
      <c r="B4691" s="54" t="str">
        <f>_xlfn.XLOOKUP(C4691,'School Lookup'!A:A,'School Lookup'!D:D,_xlfn.XLOOKUP(C4691,'School Lookup'!B:B,'School Lookup'!D:D,_xlfn.XLOOKUP(C4691,'School Lookup'!C:C,'School Lookup'!D:D,0)))</f>
        <v>Ridgeway Primary School</v>
      </c>
      <c r="C4691" t="s">
        <v>327</v>
      </c>
      <c r="D4691" t="s">
        <v>962</v>
      </c>
      <c r="E4691" t="s">
        <v>16</v>
      </c>
      <c r="F4691" t="s">
        <v>734</v>
      </c>
      <c r="G4691" t="s">
        <v>328</v>
      </c>
      <c r="H4691" t="s">
        <v>885</v>
      </c>
      <c r="I4691" t="s">
        <v>958</v>
      </c>
      <c r="J4691" t="s">
        <v>959</v>
      </c>
      <c r="K4691" s="4">
        <v>46051</v>
      </c>
      <c r="L4691" s="5">
        <v>0.55077546296296298</v>
      </c>
      <c r="M4691" t="s">
        <v>953</v>
      </c>
      <c r="N4691" s="5">
        <v>9.3749999999999997E-4</v>
      </c>
      <c r="O4691" t="s">
        <v>960</v>
      </c>
      <c r="P4691">
        <v>0</v>
      </c>
      <c r="Q4691">
        <v>20</v>
      </c>
      <c r="R4691" t="s">
        <v>955</v>
      </c>
    </row>
    <row r="4692" spans="1:19" x14ac:dyDescent="0.25">
      <c r="A4692" s="54">
        <f>_xlfn.XLOOKUP(B4692,'School Lookup'!D:D,'School Lookup'!F:F,0)</f>
        <v>682471</v>
      </c>
      <c r="B4692" s="54" t="str">
        <f>_xlfn.XLOOKUP(C4692,'School Lookup'!A:A,'School Lookup'!D:D,_xlfn.XLOOKUP(C4692,'School Lookup'!B:B,'School Lookup'!D:D,_xlfn.XLOOKUP(C4692,'School Lookup'!C:C,'School Lookup'!D:D,0)))</f>
        <v>Ridgeway Primary School</v>
      </c>
      <c r="C4692" t="s">
        <v>327</v>
      </c>
      <c r="D4692">
        <v>500</v>
      </c>
      <c r="E4692" t="s">
        <v>16</v>
      </c>
      <c r="F4692" t="s">
        <v>734</v>
      </c>
      <c r="G4692" t="s">
        <v>328</v>
      </c>
      <c r="H4692" t="s">
        <v>885</v>
      </c>
      <c r="I4692" t="s">
        <v>958</v>
      </c>
      <c r="J4692" t="s">
        <v>959</v>
      </c>
      <c r="K4692" s="4">
        <v>46051</v>
      </c>
      <c r="L4692" s="5">
        <v>0.55077546296296298</v>
      </c>
      <c r="M4692" t="s">
        <v>953</v>
      </c>
      <c r="N4692" s="5">
        <v>9.3749999999999997E-4</v>
      </c>
      <c r="O4692" t="s">
        <v>960</v>
      </c>
      <c r="P4692">
        <v>0</v>
      </c>
      <c r="Q4692">
        <v>20</v>
      </c>
      <c r="R4692" t="s">
        <v>961</v>
      </c>
      <c r="S4692" t="s">
        <v>955</v>
      </c>
    </row>
    <row r="4693" spans="1:19" x14ac:dyDescent="0.25">
      <c r="A4693" s="54">
        <f>_xlfn.XLOOKUP(B4693,'School Lookup'!D:D,'School Lookup'!F:F,0)</f>
        <v>682471</v>
      </c>
      <c r="B4693" s="54" t="str">
        <f>_xlfn.XLOOKUP(C4693,'School Lookup'!A:A,'School Lookup'!D:D,_xlfn.XLOOKUP(C4693,'School Lookup'!B:B,'School Lookup'!D:D,_xlfn.XLOOKUP(C4693,'School Lookup'!C:C,'School Lookup'!D:D,0)))</f>
        <v>Ridgeway Primary School</v>
      </c>
      <c r="C4693" t="s">
        <v>327</v>
      </c>
      <c r="D4693" t="s">
        <v>962</v>
      </c>
      <c r="E4693" t="s">
        <v>16</v>
      </c>
      <c r="F4693" t="s">
        <v>734</v>
      </c>
      <c r="G4693" t="s">
        <v>328</v>
      </c>
      <c r="H4693" t="s">
        <v>885</v>
      </c>
      <c r="I4693" t="s">
        <v>958</v>
      </c>
      <c r="J4693" t="s">
        <v>959</v>
      </c>
      <c r="K4693" s="4">
        <v>46051</v>
      </c>
      <c r="L4693" s="5">
        <v>0.55394675925925929</v>
      </c>
      <c r="M4693" t="s">
        <v>953</v>
      </c>
      <c r="N4693" s="5">
        <v>5.6712962962962967E-4</v>
      </c>
      <c r="O4693" t="s">
        <v>960</v>
      </c>
      <c r="P4693">
        <v>0</v>
      </c>
      <c r="Q4693">
        <v>20</v>
      </c>
      <c r="R4693" t="s">
        <v>955</v>
      </c>
    </row>
    <row r="4694" spans="1:19" x14ac:dyDescent="0.25">
      <c r="A4694" s="54">
        <f>_xlfn.XLOOKUP(B4694,'School Lookup'!D:D,'School Lookup'!F:F,0)</f>
        <v>682471</v>
      </c>
      <c r="B4694" s="54" t="str">
        <f>_xlfn.XLOOKUP(C4694,'School Lookup'!A:A,'School Lookup'!D:D,_xlfn.XLOOKUP(C4694,'School Lookup'!B:B,'School Lookup'!D:D,_xlfn.XLOOKUP(C4694,'School Lookup'!C:C,'School Lookup'!D:D,0)))</f>
        <v>Ridgeway Primary School</v>
      </c>
      <c r="C4694" t="s">
        <v>327</v>
      </c>
      <c r="D4694">
        <v>500</v>
      </c>
      <c r="E4694" t="s">
        <v>16</v>
      </c>
      <c r="F4694" t="s">
        <v>734</v>
      </c>
      <c r="G4694" t="s">
        <v>328</v>
      </c>
      <c r="H4694" t="s">
        <v>885</v>
      </c>
      <c r="I4694" t="s">
        <v>958</v>
      </c>
      <c r="J4694" t="s">
        <v>959</v>
      </c>
      <c r="K4694" s="4">
        <v>46051</v>
      </c>
      <c r="L4694" s="5">
        <v>0.55394675925925929</v>
      </c>
      <c r="M4694" t="s">
        <v>953</v>
      </c>
      <c r="N4694" s="5">
        <v>5.6712962962962967E-4</v>
      </c>
      <c r="O4694" t="s">
        <v>960</v>
      </c>
      <c r="P4694">
        <v>0</v>
      </c>
      <c r="Q4694">
        <v>20</v>
      </c>
      <c r="R4694" t="s">
        <v>961</v>
      </c>
      <c r="S4694" t="s">
        <v>955</v>
      </c>
    </row>
    <row r="4695" spans="1:19" x14ac:dyDescent="0.25">
      <c r="A4695" s="54">
        <f>_xlfn.XLOOKUP(B4695,'School Lookup'!D:D,'School Lookup'!F:F,0)</f>
        <v>682471</v>
      </c>
      <c r="B4695" s="54" t="str">
        <f>_xlfn.XLOOKUP(C4695,'School Lookup'!A:A,'School Lookup'!D:D,_xlfn.XLOOKUP(C4695,'School Lookup'!B:B,'School Lookup'!D:D,_xlfn.XLOOKUP(C4695,'School Lookup'!C:C,'School Lookup'!D:D,0)))</f>
        <v>Ridgeway Primary School</v>
      </c>
      <c r="C4695" t="s">
        <v>327</v>
      </c>
      <c r="D4695" t="s">
        <v>962</v>
      </c>
      <c r="E4695" t="s">
        <v>16</v>
      </c>
      <c r="F4695" t="s">
        <v>734</v>
      </c>
      <c r="G4695" t="s">
        <v>328</v>
      </c>
      <c r="H4695" t="s">
        <v>885</v>
      </c>
      <c r="I4695" t="s">
        <v>958</v>
      </c>
      <c r="J4695" t="s">
        <v>959</v>
      </c>
      <c r="K4695" s="4">
        <v>46051</v>
      </c>
      <c r="L4695" s="5">
        <v>0.56224537037037037</v>
      </c>
      <c r="M4695" t="s">
        <v>953</v>
      </c>
      <c r="N4695" s="5">
        <v>9.3749999999999997E-4</v>
      </c>
      <c r="O4695" t="s">
        <v>960</v>
      </c>
      <c r="P4695">
        <v>0</v>
      </c>
      <c r="Q4695">
        <v>20</v>
      </c>
      <c r="R4695" t="s">
        <v>955</v>
      </c>
    </row>
    <row r="4696" spans="1:19" x14ac:dyDescent="0.25">
      <c r="A4696" s="54">
        <f>_xlfn.XLOOKUP(B4696,'School Lookup'!D:D,'School Lookup'!F:F,0)</f>
        <v>682471</v>
      </c>
      <c r="B4696" s="54" t="str">
        <f>_xlfn.XLOOKUP(C4696,'School Lookup'!A:A,'School Lookup'!D:D,_xlfn.XLOOKUP(C4696,'School Lookup'!B:B,'School Lookup'!D:D,_xlfn.XLOOKUP(C4696,'School Lookup'!C:C,'School Lookup'!D:D,0)))</f>
        <v>Ridgeway Primary School</v>
      </c>
      <c r="C4696" t="s">
        <v>327</v>
      </c>
      <c r="D4696">
        <v>500</v>
      </c>
      <c r="E4696" t="s">
        <v>16</v>
      </c>
      <c r="F4696" t="s">
        <v>734</v>
      </c>
      <c r="G4696" t="s">
        <v>328</v>
      </c>
      <c r="H4696" t="s">
        <v>885</v>
      </c>
      <c r="I4696" t="s">
        <v>958</v>
      </c>
      <c r="J4696" t="s">
        <v>959</v>
      </c>
      <c r="K4696" s="4">
        <v>46051</v>
      </c>
      <c r="L4696" s="5">
        <v>0.56224537037037037</v>
      </c>
      <c r="M4696" t="s">
        <v>953</v>
      </c>
      <c r="N4696" s="5">
        <v>9.3749999999999997E-4</v>
      </c>
      <c r="O4696" t="s">
        <v>960</v>
      </c>
      <c r="P4696">
        <v>0</v>
      </c>
      <c r="Q4696">
        <v>20</v>
      </c>
      <c r="R4696" t="s">
        <v>961</v>
      </c>
      <c r="S4696" t="s">
        <v>955</v>
      </c>
    </row>
    <row r="4697" spans="1:19" x14ac:dyDescent="0.25">
      <c r="A4697" s="54">
        <f>_xlfn.XLOOKUP(B4697,'School Lookup'!D:D,'School Lookup'!F:F,0)</f>
        <v>682471</v>
      </c>
      <c r="B4697" s="54" t="str">
        <f>_xlfn.XLOOKUP(C4697,'School Lookup'!A:A,'School Lookup'!D:D,_xlfn.XLOOKUP(C4697,'School Lookup'!B:B,'School Lookup'!D:D,_xlfn.XLOOKUP(C4697,'School Lookup'!C:C,'School Lookup'!D:D,0)))</f>
        <v>Ridgeway Primary School</v>
      </c>
      <c r="C4697" t="s">
        <v>327</v>
      </c>
      <c r="D4697">
        <v>500</v>
      </c>
      <c r="E4697" t="s">
        <v>16</v>
      </c>
      <c r="F4697" t="s">
        <v>734</v>
      </c>
      <c r="G4697" t="s">
        <v>328</v>
      </c>
      <c r="H4697" t="s">
        <v>885</v>
      </c>
      <c r="I4697" t="s">
        <v>958</v>
      </c>
      <c r="J4697" t="s">
        <v>959</v>
      </c>
      <c r="K4697" s="4">
        <v>46051</v>
      </c>
      <c r="L4697" s="5">
        <v>0.62148148148148152</v>
      </c>
      <c r="M4697" t="s">
        <v>953</v>
      </c>
      <c r="N4697" s="5">
        <v>1.0416666666666667E-4</v>
      </c>
      <c r="O4697" t="s">
        <v>960</v>
      </c>
      <c r="P4697">
        <v>0</v>
      </c>
      <c r="Q4697">
        <v>20</v>
      </c>
      <c r="R4697" t="s">
        <v>961</v>
      </c>
      <c r="S4697" t="s">
        <v>955</v>
      </c>
    </row>
    <row r="4698" spans="1:19" x14ac:dyDescent="0.25">
      <c r="A4698" s="54">
        <f>_xlfn.XLOOKUP(B4698,'School Lookup'!D:D,'School Lookup'!F:F,0)</f>
        <v>682471</v>
      </c>
      <c r="B4698" s="54" t="str">
        <f>_xlfn.XLOOKUP(C4698,'School Lookup'!A:A,'School Lookup'!D:D,_xlfn.XLOOKUP(C4698,'School Lookup'!B:B,'School Lookup'!D:D,_xlfn.XLOOKUP(C4698,'School Lookup'!C:C,'School Lookup'!D:D,0)))</f>
        <v>Ridgeway Primary School</v>
      </c>
      <c r="C4698" t="s">
        <v>327</v>
      </c>
      <c r="D4698">
        <v>500</v>
      </c>
      <c r="E4698" t="s">
        <v>16</v>
      </c>
      <c r="F4698" t="s">
        <v>734</v>
      </c>
      <c r="G4698" t="s">
        <v>328</v>
      </c>
      <c r="H4698" t="s">
        <v>885</v>
      </c>
      <c r="I4698" t="s">
        <v>958</v>
      </c>
      <c r="J4698" t="s">
        <v>959</v>
      </c>
      <c r="K4698" s="4">
        <v>46051</v>
      </c>
      <c r="L4698" s="5">
        <v>0.63290509259259264</v>
      </c>
      <c r="M4698" t="s">
        <v>953</v>
      </c>
      <c r="N4698" s="5">
        <v>5.7870370370370373E-5</v>
      </c>
      <c r="O4698" t="s">
        <v>960</v>
      </c>
      <c r="P4698">
        <v>0</v>
      </c>
      <c r="Q4698">
        <v>20</v>
      </c>
      <c r="R4698" t="s">
        <v>961</v>
      </c>
      <c r="S4698" t="s">
        <v>955</v>
      </c>
    </row>
    <row r="4699" spans="1:19" x14ac:dyDescent="0.25">
      <c r="A4699" s="54">
        <f>_xlfn.XLOOKUP(B4699,'School Lookup'!D:D,'School Lookup'!F:F,0)</f>
        <v>682471</v>
      </c>
      <c r="B4699" s="54" t="str">
        <f>_xlfn.XLOOKUP(C4699,'School Lookup'!A:A,'School Lookup'!D:D,_xlfn.XLOOKUP(C4699,'School Lookup'!B:B,'School Lookup'!D:D,_xlfn.XLOOKUP(C4699,'School Lookup'!C:C,'School Lookup'!D:D,0)))</f>
        <v>Ridgeway Primary School</v>
      </c>
      <c r="C4699" t="s">
        <v>327</v>
      </c>
      <c r="D4699">
        <v>500</v>
      </c>
      <c r="E4699" t="s">
        <v>16</v>
      </c>
      <c r="F4699" t="s">
        <v>734</v>
      </c>
      <c r="G4699" t="s">
        <v>328</v>
      </c>
      <c r="H4699" t="s">
        <v>885</v>
      </c>
      <c r="I4699" t="s">
        <v>958</v>
      </c>
      <c r="J4699" t="s">
        <v>959</v>
      </c>
      <c r="K4699" s="4">
        <v>46051</v>
      </c>
      <c r="L4699" s="5">
        <v>0.65016203703703701</v>
      </c>
      <c r="M4699" t="s">
        <v>953</v>
      </c>
      <c r="N4699" s="5">
        <v>5.7870370370370373E-5</v>
      </c>
      <c r="O4699" t="s">
        <v>960</v>
      </c>
      <c r="P4699">
        <v>0</v>
      </c>
      <c r="Q4699">
        <v>20</v>
      </c>
      <c r="R4699" t="s">
        <v>961</v>
      </c>
      <c r="S4699" t="s">
        <v>955</v>
      </c>
    </row>
    <row r="4700" spans="1:19" x14ac:dyDescent="0.25">
      <c r="A4700" s="54">
        <f>_xlfn.XLOOKUP(B4700,'School Lookup'!D:D,'School Lookup'!F:F,0)</f>
        <v>682471</v>
      </c>
      <c r="B4700" s="54" t="str">
        <f>_xlfn.XLOOKUP(C4700,'School Lookup'!A:A,'School Lookup'!D:D,_xlfn.XLOOKUP(C4700,'School Lookup'!B:B,'School Lookup'!D:D,_xlfn.XLOOKUP(C4700,'School Lookup'!C:C,'School Lookup'!D:D,0)))</f>
        <v>Ridgeway Primary School</v>
      </c>
      <c r="C4700" t="s">
        <v>327</v>
      </c>
      <c r="D4700" t="s">
        <v>962</v>
      </c>
      <c r="E4700" t="s">
        <v>16</v>
      </c>
      <c r="F4700" t="s">
        <v>734</v>
      </c>
      <c r="G4700" t="s">
        <v>328</v>
      </c>
      <c r="H4700" t="s">
        <v>885</v>
      </c>
      <c r="I4700" t="s">
        <v>958</v>
      </c>
      <c r="J4700" t="s">
        <v>959</v>
      </c>
      <c r="K4700" s="4">
        <v>46051</v>
      </c>
      <c r="L4700" s="5">
        <v>0.650787037037037</v>
      </c>
      <c r="M4700" t="s">
        <v>953</v>
      </c>
      <c r="N4700" s="5">
        <v>8.2175925925925927E-4</v>
      </c>
      <c r="O4700" t="s">
        <v>960</v>
      </c>
      <c r="P4700">
        <v>0</v>
      </c>
      <c r="Q4700">
        <v>20</v>
      </c>
      <c r="R4700" t="s">
        <v>955</v>
      </c>
    </row>
    <row r="4701" spans="1:19" x14ac:dyDescent="0.25">
      <c r="A4701" s="54">
        <f>_xlfn.XLOOKUP(B4701,'School Lookup'!D:D,'School Lookup'!F:F,0)</f>
        <v>682471</v>
      </c>
      <c r="B4701" s="54" t="str">
        <f>_xlfn.XLOOKUP(C4701,'School Lookup'!A:A,'School Lookup'!D:D,_xlfn.XLOOKUP(C4701,'School Lookup'!B:B,'School Lookup'!D:D,_xlfn.XLOOKUP(C4701,'School Lookup'!C:C,'School Lookup'!D:D,0)))</f>
        <v>Ridgeway Primary School</v>
      </c>
      <c r="C4701" t="s">
        <v>327</v>
      </c>
      <c r="D4701">
        <v>500</v>
      </c>
      <c r="E4701" t="s">
        <v>16</v>
      </c>
      <c r="F4701" t="s">
        <v>734</v>
      </c>
      <c r="G4701" t="s">
        <v>328</v>
      </c>
      <c r="H4701" t="s">
        <v>885</v>
      </c>
      <c r="I4701" t="s">
        <v>958</v>
      </c>
      <c r="J4701" t="s">
        <v>959</v>
      </c>
      <c r="K4701" s="4">
        <v>46051</v>
      </c>
      <c r="L4701" s="5">
        <v>0.650787037037037</v>
      </c>
      <c r="M4701" t="s">
        <v>953</v>
      </c>
      <c r="N4701" s="5">
        <v>8.2175925925925927E-4</v>
      </c>
      <c r="O4701" t="s">
        <v>960</v>
      </c>
      <c r="P4701">
        <v>0</v>
      </c>
      <c r="Q4701">
        <v>20</v>
      </c>
      <c r="R4701" t="s">
        <v>961</v>
      </c>
      <c r="S4701" t="s">
        <v>955</v>
      </c>
    </row>
    <row r="4702" spans="1:19" x14ac:dyDescent="0.25">
      <c r="A4702" s="54">
        <f>_xlfn.XLOOKUP(B4702,'School Lookup'!D:D,'School Lookup'!F:F,0)</f>
        <v>682471</v>
      </c>
      <c r="B4702" s="54" t="str">
        <f>_xlfn.XLOOKUP(C4702,'School Lookup'!A:A,'School Lookup'!D:D,_xlfn.XLOOKUP(C4702,'School Lookup'!B:B,'School Lookup'!D:D,_xlfn.XLOOKUP(C4702,'School Lookup'!C:C,'School Lookup'!D:D,0)))</f>
        <v>Ridgeway Primary School</v>
      </c>
      <c r="C4702" t="s">
        <v>327</v>
      </c>
      <c r="D4702">
        <v>500</v>
      </c>
      <c r="E4702" t="s">
        <v>16</v>
      </c>
      <c r="F4702" t="s">
        <v>734</v>
      </c>
      <c r="G4702" t="s">
        <v>328</v>
      </c>
      <c r="H4702" t="s">
        <v>885</v>
      </c>
      <c r="I4702" t="s">
        <v>958</v>
      </c>
      <c r="J4702" t="s">
        <v>959</v>
      </c>
      <c r="K4702" s="4">
        <v>46051</v>
      </c>
      <c r="L4702" s="5">
        <v>0.65774305555555557</v>
      </c>
      <c r="M4702" t="s">
        <v>953</v>
      </c>
      <c r="N4702" s="5">
        <v>4.6296296296296294E-5</v>
      </c>
      <c r="O4702" t="s">
        <v>960</v>
      </c>
      <c r="P4702">
        <v>0</v>
      </c>
      <c r="Q4702">
        <v>20</v>
      </c>
      <c r="R4702" t="s">
        <v>961</v>
      </c>
      <c r="S4702" t="s">
        <v>955</v>
      </c>
    </row>
    <row r="4703" spans="1:19" x14ac:dyDescent="0.25">
      <c r="A4703" s="54">
        <f>_xlfn.XLOOKUP(B4703,'School Lookup'!D:D,'School Lookup'!F:F,0)</f>
        <v>682471</v>
      </c>
      <c r="B4703" s="54" t="str">
        <f>_xlfn.XLOOKUP(C4703,'School Lookup'!A:A,'School Lookup'!D:D,_xlfn.XLOOKUP(C4703,'School Lookup'!B:B,'School Lookup'!D:D,_xlfn.XLOOKUP(C4703,'School Lookup'!C:C,'School Lookup'!D:D,0)))</f>
        <v>Ridgeway Primary School</v>
      </c>
      <c r="C4703" t="s">
        <v>327</v>
      </c>
      <c r="D4703">
        <v>500</v>
      </c>
      <c r="E4703" t="s">
        <v>16</v>
      </c>
      <c r="F4703" t="s">
        <v>734</v>
      </c>
      <c r="G4703" t="s">
        <v>328</v>
      </c>
      <c r="H4703" t="s">
        <v>885</v>
      </c>
      <c r="I4703" t="s">
        <v>958</v>
      </c>
      <c r="J4703" t="s">
        <v>959</v>
      </c>
      <c r="K4703" s="4">
        <v>46051</v>
      </c>
      <c r="L4703" s="5">
        <v>0.65824074074074079</v>
      </c>
      <c r="M4703" t="s">
        <v>953</v>
      </c>
      <c r="N4703" s="5">
        <v>4.6296296296296294E-5</v>
      </c>
      <c r="O4703" t="s">
        <v>960</v>
      </c>
      <c r="P4703">
        <v>0</v>
      </c>
      <c r="Q4703">
        <v>20</v>
      </c>
      <c r="R4703" t="s">
        <v>961</v>
      </c>
      <c r="S4703" t="s">
        <v>955</v>
      </c>
    </row>
    <row r="4704" spans="1:19" x14ac:dyDescent="0.25">
      <c r="A4704" s="54">
        <f>_xlfn.XLOOKUP(B4704,'School Lookup'!D:D,'School Lookup'!F:F,0)</f>
        <v>682471</v>
      </c>
      <c r="B4704" s="54" t="str">
        <f>_xlfn.XLOOKUP(C4704,'School Lookup'!A:A,'School Lookup'!D:D,_xlfn.XLOOKUP(C4704,'School Lookup'!B:B,'School Lookup'!D:D,_xlfn.XLOOKUP(C4704,'School Lookup'!C:C,'School Lookup'!D:D,0)))</f>
        <v>Ridgeway Primary School</v>
      </c>
      <c r="C4704" t="s">
        <v>327</v>
      </c>
      <c r="D4704" t="s">
        <v>963</v>
      </c>
      <c r="E4704" t="s">
        <v>16</v>
      </c>
      <c r="F4704" t="s">
        <v>734</v>
      </c>
      <c r="G4704" t="s">
        <v>328</v>
      </c>
      <c r="H4704" t="s">
        <v>885</v>
      </c>
      <c r="I4704" t="s">
        <v>958</v>
      </c>
      <c r="J4704" t="s">
        <v>959</v>
      </c>
      <c r="K4704" s="4">
        <v>46051</v>
      </c>
      <c r="L4704" s="5">
        <v>0.35832175925925924</v>
      </c>
      <c r="M4704" t="s">
        <v>953</v>
      </c>
      <c r="N4704" s="5">
        <v>1.4467592592592592E-3</v>
      </c>
      <c r="O4704" t="s">
        <v>960</v>
      </c>
      <c r="P4704">
        <v>0</v>
      </c>
      <c r="Q4704">
        <v>20</v>
      </c>
      <c r="R4704" t="s">
        <v>955</v>
      </c>
    </row>
    <row r="4705" spans="1:19" x14ac:dyDescent="0.25">
      <c r="A4705" s="54">
        <f>_xlfn.XLOOKUP(B4705,'School Lookup'!D:D,'School Lookup'!F:F,0)</f>
        <v>682471</v>
      </c>
      <c r="B4705" s="54" t="str">
        <f>_xlfn.XLOOKUP(C4705,'School Lookup'!A:A,'School Lookup'!D:D,_xlfn.XLOOKUP(C4705,'School Lookup'!B:B,'School Lookup'!D:D,_xlfn.XLOOKUP(C4705,'School Lookup'!C:C,'School Lookup'!D:D,0)))</f>
        <v>Ridgeway Primary School</v>
      </c>
      <c r="C4705" t="s">
        <v>338</v>
      </c>
      <c r="D4705" t="s">
        <v>2607</v>
      </c>
      <c r="E4705" t="s">
        <v>16</v>
      </c>
      <c r="F4705" t="s">
        <v>734</v>
      </c>
      <c r="G4705" t="s">
        <v>328</v>
      </c>
      <c r="H4705" t="s">
        <v>885</v>
      </c>
      <c r="I4705" t="s">
        <v>958</v>
      </c>
      <c r="J4705" t="s">
        <v>981</v>
      </c>
      <c r="K4705" s="4">
        <v>46051</v>
      </c>
      <c r="L4705" s="5">
        <v>0.43599537037037039</v>
      </c>
      <c r="M4705" t="s">
        <v>953</v>
      </c>
      <c r="N4705" s="5">
        <v>1.0833333333333334E-2</v>
      </c>
      <c r="O4705" t="s">
        <v>982</v>
      </c>
      <c r="P4705">
        <v>0</v>
      </c>
      <c r="Q4705">
        <v>20</v>
      </c>
      <c r="R4705" t="s">
        <v>983</v>
      </c>
      <c r="S4705" t="s">
        <v>984</v>
      </c>
    </row>
    <row r="4706" spans="1:19" x14ac:dyDescent="0.25">
      <c r="A4706" s="54">
        <f>_xlfn.XLOOKUP(B4706,'School Lookup'!D:D,'School Lookup'!F:F,0)</f>
        <v>823392</v>
      </c>
      <c r="B4706" s="54" t="str">
        <f>_xlfn.XLOOKUP(C4706,'School Lookup'!A:A,'School Lookup'!D:D,_xlfn.XLOOKUP(C4706,'School Lookup'!B:B,'School Lookup'!D:D,_xlfn.XLOOKUP(C4706,'School Lookup'!C:C,'School Lookup'!D:D,0)))</f>
        <v>Fitz Herbert C of E VA Primary School</v>
      </c>
      <c r="C4706" t="s">
        <v>18</v>
      </c>
      <c r="D4706" t="s">
        <v>1027</v>
      </c>
      <c r="E4706" t="s">
        <v>16</v>
      </c>
      <c r="F4706" t="s">
        <v>734</v>
      </c>
      <c r="G4706" t="s">
        <v>134</v>
      </c>
      <c r="H4706" t="s">
        <v>347</v>
      </c>
      <c r="I4706" t="s">
        <v>958</v>
      </c>
      <c r="J4706" t="s">
        <v>959</v>
      </c>
      <c r="K4706" s="4">
        <v>46051</v>
      </c>
      <c r="L4706" s="5">
        <v>0.39546296296296296</v>
      </c>
      <c r="M4706" t="s">
        <v>953</v>
      </c>
      <c r="N4706" s="5">
        <v>3.8194444444444446E-4</v>
      </c>
      <c r="O4706" t="s">
        <v>960</v>
      </c>
      <c r="P4706">
        <v>0</v>
      </c>
      <c r="Q4706">
        <v>20</v>
      </c>
      <c r="R4706" t="s">
        <v>1028</v>
      </c>
      <c r="S4706" t="s">
        <v>966</v>
      </c>
    </row>
    <row r="4707" spans="1:19" x14ac:dyDescent="0.25">
      <c r="A4707" s="54">
        <f>_xlfn.XLOOKUP(B4707,'School Lookup'!D:D,'School Lookup'!F:F,0)</f>
        <v>823392</v>
      </c>
      <c r="B4707" s="54" t="str">
        <f>_xlfn.XLOOKUP(C4707,'School Lookup'!A:A,'School Lookup'!D:D,_xlfn.XLOOKUP(C4707,'School Lookup'!B:B,'School Lookup'!D:D,_xlfn.XLOOKUP(C4707,'School Lookup'!C:C,'School Lookup'!D:D,0)))</f>
        <v>Fitz Herbert C of E VA Primary School</v>
      </c>
      <c r="C4707" t="s">
        <v>18</v>
      </c>
      <c r="D4707" t="s">
        <v>1063</v>
      </c>
      <c r="E4707" t="s">
        <v>16</v>
      </c>
      <c r="F4707" t="s">
        <v>734</v>
      </c>
      <c r="G4707" t="s">
        <v>134</v>
      </c>
      <c r="H4707" t="s">
        <v>347</v>
      </c>
      <c r="I4707" t="s">
        <v>958</v>
      </c>
      <c r="J4707" t="s">
        <v>959</v>
      </c>
      <c r="K4707" s="4">
        <v>46051</v>
      </c>
      <c r="L4707" s="5">
        <v>0.49366898148148147</v>
      </c>
      <c r="M4707" t="s">
        <v>953</v>
      </c>
      <c r="N4707" s="5">
        <v>1.6203703703703703E-4</v>
      </c>
      <c r="O4707" t="s">
        <v>960</v>
      </c>
      <c r="P4707">
        <v>0</v>
      </c>
      <c r="Q4707">
        <v>20</v>
      </c>
      <c r="R4707" t="s">
        <v>955</v>
      </c>
    </row>
    <row r="4708" spans="1:19" x14ac:dyDescent="0.25">
      <c r="A4708" s="54">
        <f>_xlfn.XLOOKUP(B4708,'School Lookup'!D:D,'School Lookup'!F:F,0)</f>
        <v>823392</v>
      </c>
      <c r="B4708" s="54" t="str">
        <f>_xlfn.XLOOKUP(C4708,'School Lookup'!A:A,'School Lookup'!D:D,_xlfn.XLOOKUP(C4708,'School Lookup'!B:B,'School Lookup'!D:D,_xlfn.XLOOKUP(C4708,'School Lookup'!C:C,'School Lookup'!D:D,0)))</f>
        <v>Fitz Herbert C of E VA Primary School</v>
      </c>
      <c r="C4708" t="s">
        <v>18</v>
      </c>
      <c r="D4708">
        <v>619</v>
      </c>
      <c r="E4708" t="s">
        <v>16</v>
      </c>
      <c r="F4708" t="s">
        <v>734</v>
      </c>
      <c r="G4708" t="s">
        <v>134</v>
      </c>
      <c r="H4708" t="s">
        <v>347</v>
      </c>
      <c r="I4708" t="s">
        <v>958</v>
      </c>
      <c r="J4708" t="s">
        <v>959</v>
      </c>
      <c r="K4708" s="4">
        <v>46051</v>
      </c>
      <c r="L4708" s="5">
        <v>0.560150462962963</v>
      </c>
      <c r="M4708" t="s">
        <v>953</v>
      </c>
      <c r="N4708" s="5">
        <v>2.6620370370370372E-4</v>
      </c>
      <c r="O4708" t="s">
        <v>960</v>
      </c>
      <c r="P4708">
        <v>0</v>
      </c>
      <c r="Q4708">
        <v>20</v>
      </c>
      <c r="R4708" t="s">
        <v>975</v>
      </c>
      <c r="S4708" t="s">
        <v>976</v>
      </c>
    </row>
    <row r="4709" spans="1:19" x14ac:dyDescent="0.25">
      <c r="A4709" s="54">
        <f>_xlfn.XLOOKUP(B4709,'School Lookup'!D:D,'School Lookup'!F:F,0)</f>
        <v>823392</v>
      </c>
      <c r="B4709" s="54" t="str">
        <f>_xlfn.XLOOKUP(C4709,'School Lookup'!A:A,'School Lookup'!D:D,_xlfn.XLOOKUP(C4709,'School Lookup'!B:B,'School Lookup'!D:D,_xlfn.XLOOKUP(C4709,'School Lookup'!C:C,'School Lookup'!D:D,0)))</f>
        <v>Fitz Herbert C of E VA Primary School</v>
      </c>
      <c r="C4709" t="s">
        <v>18</v>
      </c>
      <c r="D4709" t="s">
        <v>2252</v>
      </c>
      <c r="E4709" t="s">
        <v>16</v>
      </c>
      <c r="F4709" t="s">
        <v>734</v>
      </c>
      <c r="G4709" t="s">
        <v>134</v>
      </c>
      <c r="H4709" t="s">
        <v>347</v>
      </c>
      <c r="I4709" t="s">
        <v>958</v>
      </c>
      <c r="J4709" t="s">
        <v>981</v>
      </c>
      <c r="K4709" s="4">
        <v>46051</v>
      </c>
      <c r="L4709" s="5">
        <v>0.41550925925925924</v>
      </c>
      <c r="M4709" t="s">
        <v>953</v>
      </c>
      <c r="N4709" s="5">
        <v>2.3148148148148149E-4</v>
      </c>
      <c r="O4709" t="s">
        <v>982</v>
      </c>
      <c r="P4709">
        <v>0</v>
      </c>
      <c r="Q4709">
        <v>20</v>
      </c>
      <c r="R4709" t="s">
        <v>983</v>
      </c>
      <c r="S4709" t="s">
        <v>984</v>
      </c>
    </row>
    <row r="4710" spans="1:19" x14ac:dyDescent="0.25">
      <c r="A4710" s="54">
        <f>_xlfn.XLOOKUP(B4710,'School Lookup'!D:D,'School Lookup'!F:F,0)</f>
        <v>823392</v>
      </c>
      <c r="B4710" s="54" t="str">
        <f>_xlfn.XLOOKUP(C4710,'School Lookup'!A:A,'School Lookup'!D:D,_xlfn.XLOOKUP(C4710,'School Lookup'!B:B,'School Lookup'!D:D,_xlfn.XLOOKUP(C4710,'School Lookup'!C:C,'School Lookup'!D:D,0)))</f>
        <v>Fitz Herbert C of E VA Primary School</v>
      </c>
      <c r="C4710" t="s">
        <v>18</v>
      </c>
      <c r="D4710" t="s">
        <v>2530</v>
      </c>
      <c r="E4710" t="s">
        <v>16</v>
      </c>
      <c r="F4710" t="s">
        <v>734</v>
      </c>
      <c r="G4710" t="s">
        <v>134</v>
      </c>
      <c r="H4710" t="s">
        <v>347</v>
      </c>
      <c r="I4710" t="s">
        <v>958</v>
      </c>
      <c r="J4710" t="s">
        <v>981</v>
      </c>
      <c r="K4710" s="4">
        <v>46051</v>
      </c>
      <c r="L4710" s="5">
        <v>0.58365740740740746</v>
      </c>
      <c r="M4710" t="s">
        <v>953</v>
      </c>
      <c r="N4710" s="5">
        <v>6.7129629629629625E-4</v>
      </c>
      <c r="O4710" t="s">
        <v>982</v>
      </c>
      <c r="P4710">
        <v>0</v>
      </c>
      <c r="Q4710">
        <v>20</v>
      </c>
      <c r="R4710" t="s">
        <v>993</v>
      </c>
      <c r="S4710" t="s">
        <v>994</v>
      </c>
    </row>
    <row r="4711" spans="1:19" x14ac:dyDescent="0.25">
      <c r="A4711" s="54">
        <f>_xlfn.XLOOKUP(B4711,'School Lookup'!D:D,'School Lookup'!F:F,0)</f>
        <v>755828</v>
      </c>
      <c r="B4711" s="54" t="str">
        <f>_xlfn.XLOOKUP(C4711,'School Lookup'!A:A,'School Lookup'!D:D,_xlfn.XLOOKUP(C4711,'School Lookup'!B:B,'School Lookup'!D:D,_xlfn.XLOOKUP(C4711,'School Lookup'!C:C,'School Lookup'!D:D,0)))</f>
        <v>Hartshorne CE Primary School</v>
      </c>
      <c r="C4711" t="s">
        <v>36</v>
      </c>
      <c r="D4711" t="s">
        <v>2335</v>
      </c>
      <c r="E4711" t="s">
        <v>16</v>
      </c>
      <c r="F4711" t="s">
        <v>734</v>
      </c>
      <c r="G4711" t="s">
        <v>236</v>
      </c>
      <c r="H4711" t="s">
        <v>760</v>
      </c>
      <c r="I4711" t="s">
        <v>980</v>
      </c>
      <c r="J4711" t="s">
        <v>959</v>
      </c>
      <c r="K4711" s="4">
        <v>46051</v>
      </c>
      <c r="L4711" s="5">
        <v>0.59305555555555556</v>
      </c>
      <c r="M4711" t="s">
        <v>953</v>
      </c>
      <c r="N4711" s="5">
        <v>5.4513888888888893E-3</v>
      </c>
      <c r="O4711" t="s">
        <v>960</v>
      </c>
      <c r="P4711">
        <v>6.7000000000000004E-2</v>
      </c>
      <c r="Q4711">
        <v>20</v>
      </c>
      <c r="R4711" t="s">
        <v>2336</v>
      </c>
      <c r="S4711" t="s">
        <v>966</v>
      </c>
    </row>
    <row r="4712" spans="1:19" x14ac:dyDescent="0.25">
      <c r="A4712" s="54">
        <f>_xlfn.XLOOKUP(B4712,'School Lookup'!D:D,'School Lookup'!F:F,0)</f>
        <v>755828</v>
      </c>
      <c r="B4712" s="54" t="str">
        <f>_xlfn.XLOOKUP(C4712,'School Lookup'!A:A,'School Lookup'!D:D,_xlfn.XLOOKUP(C4712,'School Lookup'!B:B,'School Lookup'!D:D,_xlfn.XLOOKUP(C4712,'School Lookup'!C:C,'School Lookup'!D:D,0)))</f>
        <v>Hartshorne CE Primary School</v>
      </c>
      <c r="C4712" t="s">
        <v>36</v>
      </c>
      <c r="D4712" t="s">
        <v>2608</v>
      </c>
      <c r="E4712" t="s">
        <v>16</v>
      </c>
      <c r="F4712" t="s">
        <v>734</v>
      </c>
      <c r="G4712" t="s">
        <v>236</v>
      </c>
      <c r="H4712" t="s">
        <v>760</v>
      </c>
      <c r="I4712" t="s">
        <v>980</v>
      </c>
      <c r="J4712" t="s">
        <v>959</v>
      </c>
      <c r="K4712" s="4">
        <v>46051</v>
      </c>
      <c r="L4712" s="5">
        <v>0.72638888888888886</v>
      </c>
      <c r="M4712" t="s">
        <v>953</v>
      </c>
      <c r="N4712" s="5">
        <v>7.6388888888888893E-4</v>
      </c>
      <c r="O4712" t="s">
        <v>960</v>
      </c>
      <c r="P4712">
        <v>2.1999999999999999E-2</v>
      </c>
      <c r="Q4712">
        <v>20</v>
      </c>
      <c r="R4712" t="s">
        <v>2609</v>
      </c>
      <c r="S4712" t="s">
        <v>966</v>
      </c>
    </row>
    <row r="4713" spans="1:19" x14ac:dyDescent="0.25">
      <c r="A4713" s="54">
        <f>_xlfn.XLOOKUP(B4713,'School Lookup'!D:D,'School Lookup'!F:F,0)</f>
        <v>755828</v>
      </c>
      <c r="B4713" s="54" t="str">
        <f>_xlfn.XLOOKUP(C4713,'School Lookup'!A:A,'School Lookup'!D:D,_xlfn.XLOOKUP(C4713,'School Lookup'!B:B,'School Lookup'!D:D,_xlfn.XLOOKUP(C4713,'School Lookup'!C:C,'School Lookup'!D:D,0)))</f>
        <v>Hartshorne CE Primary School</v>
      </c>
      <c r="C4713" t="s">
        <v>36</v>
      </c>
      <c r="D4713" t="s">
        <v>2362</v>
      </c>
      <c r="E4713" t="s">
        <v>16</v>
      </c>
      <c r="F4713" t="s">
        <v>734</v>
      </c>
      <c r="G4713" t="s">
        <v>236</v>
      </c>
      <c r="H4713" t="s">
        <v>760</v>
      </c>
      <c r="I4713" t="s">
        <v>980</v>
      </c>
      <c r="J4713" t="s">
        <v>959</v>
      </c>
      <c r="K4713" s="4">
        <v>46051</v>
      </c>
      <c r="L4713" s="5">
        <v>0.42083333333333334</v>
      </c>
      <c r="M4713" t="s">
        <v>953</v>
      </c>
      <c r="N4713" s="5">
        <v>1.2314814814814815E-2</v>
      </c>
      <c r="O4713" t="s">
        <v>960</v>
      </c>
      <c r="P4713">
        <v>0.151</v>
      </c>
      <c r="Q4713">
        <v>20</v>
      </c>
      <c r="R4713" t="s">
        <v>2363</v>
      </c>
      <c r="S4713" t="s">
        <v>966</v>
      </c>
    </row>
    <row r="4714" spans="1:19" x14ac:dyDescent="0.25">
      <c r="A4714" s="54">
        <f>_xlfn.XLOOKUP(B4714,'School Lookup'!D:D,'School Lookup'!F:F,0)</f>
        <v>755828</v>
      </c>
      <c r="B4714" s="54" t="str">
        <f>_xlfn.XLOOKUP(C4714,'School Lookup'!A:A,'School Lookup'!D:D,_xlfn.XLOOKUP(C4714,'School Lookup'!B:B,'School Lookup'!D:D,_xlfn.XLOOKUP(C4714,'School Lookup'!C:C,'School Lookup'!D:D,0)))</f>
        <v>Hartshorne CE Primary School</v>
      </c>
      <c r="C4714" t="s">
        <v>36</v>
      </c>
      <c r="D4714" t="s">
        <v>1014</v>
      </c>
      <c r="E4714" t="s">
        <v>16</v>
      </c>
      <c r="F4714" t="s">
        <v>734</v>
      </c>
      <c r="G4714" t="s">
        <v>236</v>
      </c>
      <c r="H4714" t="s">
        <v>760</v>
      </c>
      <c r="I4714" t="s">
        <v>980</v>
      </c>
      <c r="J4714" t="s">
        <v>981</v>
      </c>
      <c r="K4714" s="4">
        <v>46051</v>
      </c>
      <c r="L4714" s="5">
        <v>0.39374999999999999</v>
      </c>
      <c r="M4714" t="s">
        <v>953</v>
      </c>
      <c r="N4714" s="5">
        <v>3.4722222222222222E-5</v>
      </c>
      <c r="O4714" t="s">
        <v>982</v>
      </c>
      <c r="P4714">
        <v>0.02</v>
      </c>
      <c r="Q4714">
        <v>20</v>
      </c>
      <c r="R4714" t="s">
        <v>998</v>
      </c>
      <c r="S4714" t="s">
        <v>987</v>
      </c>
    </row>
    <row r="4715" spans="1:19" x14ac:dyDescent="0.25">
      <c r="A4715" s="54">
        <f>_xlfn.XLOOKUP(B4715,'School Lookup'!D:D,'School Lookup'!F:F,0)</f>
        <v>755828</v>
      </c>
      <c r="B4715" s="54" t="str">
        <f>_xlfn.XLOOKUP(C4715,'School Lookup'!A:A,'School Lookup'!D:D,_xlfn.XLOOKUP(C4715,'School Lookup'!B:B,'School Lookup'!D:D,_xlfn.XLOOKUP(C4715,'School Lookup'!C:C,'School Lookup'!D:D,0)))</f>
        <v>Hartshorne CE Primary School</v>
      </c>
      <c r="C4715" t="s">
        <v>36</v>
      </c>
      <c r="D4715" t="s">
        <v>1014</v>
      </c>
      <c r="E4715" t="s">
        <v>16</v>
      </c>
      <c r="F4715" t="s">
        <v>734</v>
      </c>
      <c r="G4715" t="s">
        <v>236</v>
      </c>
      <c r="H4715" t="s">
        <v>760</v>
      </c>
      <c r="I4715" t="s">
        <v>980</v>
      </c>
      <c r="J4715" t="s">
        <v>981</v>
      </c>
      <c r="K4715" s="4">
        <v>46051</v>
      </c>
      <c r="L4715" s="5">
        <v>0.39374999999999999</v>
      </c>
      <c r="M4715" t="s">
        <v>953</v>
      </c>
      <c r="N4715" s="5">
        <v>6.5046296296296293E-3</v>
      </c>
      <c r="O4715" t="s">
        <v>982</v>
      </c>
      <c r="P4715">
        <v>0.66600000000000004</v>
      </c>
      <c r="Q4715">
        <v>20</v>
      </c>
      <c r="R4715" t="s">
        <v>998</v>
      </c>
      <c r="S4715" t="s">
        <v>987</v>
      </c>
    </row>
    <row r="4716" spans="1:19" x14ac:dyDescent="0.25">
      <c r="A4716" s="54">
        <f>_xlfn.XLOOKUP(B4716,'School Lookup'!D:D,'School Lookup'!F:F,0)</f>
        <v>755828</v>
      </c>
      <c r="B4716" s="54" t="str">
        <f>_xlfn.XLOOKUP(C4716,'School Lookup'!A:A,'School Lookup'!D:D,_xlfn.XLOOKUP(C4716,'School Lookup'!B:B,'School Lookup'!D:D,_xlfn.XLOOKUP(C4716,'School Lookup'!C:C,'School Lookup'!D:D,0)))</f>
        <v>Hartshorne CE Primary School</v>
      </c>
      <c r="C4716" t="s">
        <v>36</v>
      </c>
      <c r="D4716" t="s">
        <v>2610</v>
      </c>
      <c r="E4716" t="s">
        <v>16</v>
      </c>
      <c r="F4716" t="s">
        <v>734</v>
      </c>
      <c r="G4716" t="s">
        <v>236</v>
      </c>
      <c r="H4716" t="s">
        <v>760</v>
      </c>
      <c r="I4716" t="s">
        <v>980</v>
      </c>
      <c r="J4716" t="s">
        <v>981</v>
      </c>
      <c r="K4716" s="4">
        <v>46051</v>
      </c>
      <c r="L4716" s="5">
        <v>0.4513888888888889</v>
      </c>
      <c r="M4716" t="s">
        <v>953</v>
      </c>
      <c r="N4716" s="5">
        <v>4.6296296296296294E-5</v>
      </c>
      <c r="O4716" t="s">
        <v>982</v>
      </c>
      <c r="P4716">
        <v>0.02</v>
      </c>
      <c r="Q4716">
        <v>20</v>
      </c>
      <c r="R4716" t="s">
        <v>998</v>
      </c>
      <c r="S4716" t="s">
        <v>987</v>
      </c>
    </row>
    <row r="4717" spans="1:19" x14ac:dyDescent="0.25">
      <c r="A4717" s="54">
        <f>_xlfn.XLOOKUP(B4717,'School Lookup'!D:D,'School Lookup'!F:F,0)</f>
        <v>755828</v>
      </c>
      <c r="B4717" s="54" t="str">
        <f>_xlfn.XLOOKUP(C4717,'School Lookup'!A:A,'School Lookup'!D:D,_xlfn.XLOOKUP(C4717,'School Lookup'!B:B,'School Lookup'!D:D,_xlfn.XLOOKUP(C4717,'School Lookup'!C:C,'School Lookup'!D:D,0)))</f>
        <v>Hartshorne CE Primary School</v>
      </c>
      <c r="C4717" t="s">
        <v>36</v>
      </c>
      <c r="D4717" t="s">
        <v>2611</v>
      </c>
      <c r="E4717" t="s">
        <v>16</v>
      </c>
      <c r="F4717" t="s">
        <v>734</v>
      </c>
      <c r="G4717" t="s">
        <v>236</v>
      </c>
      <c r="H4717" t="s">
        <v>760</v>
      </c>
      <c r="I4717" t="s">
        <v>980</v>
      </c>
      <c r="J4717" t="s">
        <v>981</v>
      </c>
      <c r="K4717" s="4">
        <v>46051</v>
      </c>
      <c r="L4717" s="5">
        <v>0.45208333333333334</v>
      </c>
      <c r="M4717" t="s">
        <v>953</v>
      </c>
      <c r="N4717" s="5">
        <v>2.6157407407407405E-3</v>
      </c>
      <c r="O4717" t="s">
        <v>982</v>
      </c>
      <c r="P4717">
        <v>0.26800000000000002</v>
      </c>
      <c r="Q4717">
        <v>20</v>
      </c>
      <c r="R4717" t="s">
        <v>998</v>
      </c>
      <c r="S4717" t="s">
        <v>987</v>
      </c>
    </row>
    <row r="4718" spans="1:19" x14ac:dyDescent="0.25">
      <c r="A4718" s="54">
        <f>_xlfn.XLOOKUP(B4718,'School Lookup'!D:D,'School Lookup'!F:F,0)</f>
        <v>819500</v>
      </c>
      <c r="B4718" s="54" t="str">
        <f>_xlfn.XLOOKUP(C4718,'School Lookup'!A:A,'School Lookup'!D:D,_xlfn.XLOOKUP(C4718,'School Lookup'!B:B,'School Lookup'!D:D,_xlfn.XLOOKUP(C4718,'School Lookup'!C:C,'School Lookup'!D:D,0)))</f>
        <v>Tansley Primary School</v>
      </c>
      <c r="C4718" t="s">
        <v>30</v>
      </c>
      <c r="D4718" t="s">
        <v>1022</v>
      </c>
      <c r="E4718" t="s">
        <v>16</v>
      </c>
      <c r="F4718" t="s">
        <v>734</v>
      </c>
      <c r="G4718" t="s">
        <v>223</v>
      </c>
      <c r="H4718" t="s">
        <v>302</v>
      </c>
      <c r="I4718" t="s">
        <v>980</v>
      </c>
      <c r="J4718" t="s">
        <v>959</v>
      </c>
      <c r="K4718" s="4">
        <v>46051</v>
      </c>
      <c r="L4718" s="5">
        <v>0.26849537037037036</v>
      </c>
      <c r="M4718" t="s">
        <v>953</v>
      </c>
      <c r="N4718" s="5">
        <v>2.199074074074074E-4</v>
      </c>
      <c r="O4718" t="s">
        <v>1023</v>
      </c>
      <c r="P4718">
        <v>2.1999999999999999E-2</v>
      </c>
      <c r="Q4718">
        <v>20</v>
      </c>
      <c r="R4718" t="s">
        <v>1024</v>
      </c>
      <c r="S4718" t="s">
        <v>966</v>
      </c>
    </row>
    <row r="4719" spans="1:19" x14ac:dyDescent="0.25">
      <c r="A4719" s="54">
        <f>_xlfn.XLOOKUP(B4719,'School Lookup'!D:D,'School Lookup'!F:F,0)</f>
        <v>819500</v>
      </c>
      <c r="B4719" s="54" t="str">
        <f>_xlfn.XLOOKUP(C4719,'School Lookup'!A:A,'School Lookup'!D:D,_xlfn.XLOOKUP(C4719,'School Lookup'!B:B,'School Lookup'!D:D,_xlfn.XLOOKUP(C4719,'School Lookup'!C:C,'School Lookup'!D:D,0)))</f>
        <v>Tansley Primary School</v>
      </c>
      <c r="C4719" t="s">
        <v>30</v>
      </c>
      <c r="D4719" t="s">
        <v>2445</v>
      </c>
      <c r="E4719" t="s">
        <v>16</v>
      </c>
      <c r="F4719" t="s">
        <v>734</v>
      </c>
      <c r="G4719" t="s">
        <v>223</v>
      </c>
      <c r="H4719" t="s">
        <v>302</v>
      </c>
      <c r="I4719" t="s">
        <v>980</v>
      </c>
      <c r="J4719" t="s">
        <v>981</v>
      </c>
      <c r="K4719" s="4">
        <v>46051</v>
      </c>
      <c r="L4719" s="5">
        <v>0.41998842592592595</v>
      </c>
      <c r="M4719" t="s">
        <v>953</v>
      </c>
      <c r="N4719" s="5">
        <v>7.8703703703703705E-4</v>
      </c>
      <c r="O4719" t="s">
        <v>982</v>
      </c>
      <c r="P4719">
        <v>8.2000000000000003E-2</v>
      </c>
      <c r="Q4719">
        <v>20</v>
      </c>
      <c r="R4719" t="s">
        <v>983</v>
      </c>
      <c r="S4719" t="s">
        <v>984</v>
      </c>
    </row>
    <row r="4720" spans="1:19" x14ac:dyDescent="0.25">
      <c r="A4720" s="54">
        <f>_xlfn.XLOOKUP(B4720,'School Lookup'!D:D,'School Lookup'!F:F,0)</f>
        <v>819500</v>
      </c>
      <c r="B4720" s="54" t="str">
        <f>_xlfn.XLOOKUP(C4720,'School Lookup'!A:A,'School Lookup'!D:D,_xlfn.XLOOKUP(C4720,'School Lookup'!B:B,'School Lookup'!D:D,_xlfn.XLOOKUP(C4720,'School Lookup'!C:C,'School Lookup'!D:D,0)))</f>
        <v>Tansley Primary School</v>
      </c>
      <c r="C4720" t="s">
        <v>30</v>
      </c>
      <c r="D4720" t="s">
        <v>2445</v>
      </c>
      <c r="E4720" t="s">
        <v>16</v>
      </c>
      <c r="F4720" t="s">
        <v>734</v>
      </c>
      <c r="G4720" t="s">
        <v>223</v>
      </c>
      <c r="H4720" t="s">
        <v>302</v>
      </c>
      <c r="I4720" t="s">
        <v>980</v>
      </c>
      <c r="J4720" t="s">
        <v>981</v>
      </c>
      <c r="K4720" s="4">
        <v>46051</v>
      </c>
      <c r="L4720" s="5">
        <v>0.54987268518518517</v>
      </c>
      <c r="M4720" t="s">
        <v>953</v>
      </c>
      <c r="N4720" s="5">
        <v>4.0856481481481481E-3</v>
      </c>
      <c r="O4720" t="s">
        <v>982</v>
      </c>
      <c r="P4720">
        <v>0.41899999999999998</v>
      </c>
      <c r="Q4720">
        <v>20</v>
      </c>
      <c r="R4720" t="s">
        <v>983</v>
      </c>
      <c r="S4720" t="s">
        <v>984</v>
      </c>
    </row>
    <row r="4721" spans="1:19" x14ac:dyDescent="0.25">
      <c r="A4721" s="54">
        <f>_xlfn.XLOOKUP(B4721,'School Lookup'!D:D,'School Lookup'!F:F,0)</f>
        <v>819500</v>
      </c>
      <c r="B4721" s="54" t="str">
        <f>_xlfn.XLOOKUP(C4721,'School Lookup'!A:A,'School Lookup'!D:D,_xlfn.XLOOKUP(C4721,'School Lookup'!B:B,'School Lookup'!D:D,_xlfn.XLOOKUP(C4721,'School Lookup'!C:C,'School Lookup'!D:D,0)))</f>
        <v>Tansley Primary School</v>
      </c>
      <c r="C4721" t="s">
        <v>30</v>
      </c>
      <c r="D4721" t="s">
        <v>2445</v>
      </c>
      <c r="E4721" t="s">
        <v>16</v>
      </c>
      <c r="F4721" t="s">
        <v>734</v>
      </c>
      <c r="G4721" t="s">
        <v>223</v>
      </c>
      <c r="H4721" t="s">
        <v>302</v>
      </c>
      <c r="I4721" t="s">
        <v>980</v>
      </c>
      <c r="J4721" t="s">
        <v>981</v>
      </c>
      <c r="K4721" s="4">
        <v>46051</v>
      </c>
      <c r="L4721" s="5">
        <v>0.55704861111111115</v>
      </c>
      <c r="M4721" t="s">
        <v>953</v>
      </c>
      <c r="N4721" s="5">
        <v>3.3564814814814812E-4</v>
      </c>
      <c r="O4721" t="s">
        <v>982</v>
      </c>
      <c r="P4721">
        <v>3.5999999999999997E-2</v>
      </c>
      <c r="Q4721">
        <v>20</v>
      </c>
      <c r="R4721" t="s">
        <v>983</v>
      </c>
      <c r="S4721" t="s">
        <v>984</v>
      </c>
    </row>
    <row r="4722" spans="1:19" x14ac:dyDescent="0.25">
      <c r="A4722" s="54">
        <f>_xlfn.XLOOKUP(B4722,'School Lookup'!D:D,'School Lookup'!F:F,0)</f>
        <v>856243</v>
      </c>
      <c r="B4722" s="54" t="str">
        <f>_xlfn.XLOOKUP(C4722,'School Lookup'!A:A,'School Lookup'!D:D,_xlfn.XLOOKUP(C4722,'School Lookup'!B:B,'School Lookup'!D:D,_xlfn.XLOOKUP(C4722,'School Lookup'!C:C,'School Lookup'!D:D,0)))</f>
        <v>Elton Primary School</v>
      </c>
      <c r="C4722" t="s">
        <v>54</v>
      </c>
      <c r="D4722">
        <v>699</v>
      </c>
      <c r="E4722" t="s">
        <v>16</v>
      </c>
      <c r="F4722" t="s">
        <v>734</v>
      </c>
      <c r="G4722" t="s">
        <v>332</v>
      </c>
      <c r="H4722" t="s">
        <v>877</v>
      </c>
      <c r="I4722" t="s">
        <v>958</v>
      </c>
      <c r="J4722" t="s">
        <v>959</v>
      </c>
      <c r="K4722" s="4">
        <v>46051</v>
      </c>
      <c r="L4722" s="5">
        <v>0.41675925925925927</v>
      </c>
      <c r="M4722" t="s">
        <v>953</v>
      </c>
      <c r="N4722" s="5">
        <v>2.1180555555555558E-3</v>
      </c>
      <c r="O4722" t="s">
        <v>960</v>
      </c>
      <c r="P4722">
        <v>0</v>
      </c>
      <c r="Q4722">
        <v>20</v>
      </c>
      <c r="R4722" t="s">
        <v>975</v>
      </c>
      <c r="S4722" t="s">
        <v>976</v>
      </c>
    </row>
    <row r="4723" spans="1:19" x14ac:dyDescent="0.25">
      <c r="A4723" s="54">
        <f>_xlfn.XLOOKUP(B4723,'School Lookup'!D:D,'School Lookup'!F:F,0)</f>
        <v>856243</v>
      </c>
      <c r="B4723" s="54" t="str">
        <f>_xlfn.XLOOKUP(C4723,'School Lookup'!A:A,'School Lookup'!D:D,_xlfn.XLOOKUP(C4723,'School Lookup'!B:B,'School Lookup'!D:D,_xlfn.XLOOKUP(C4723,'School Lookup'!C:C,'School Lookup'!D:D,0)))</f>
        <v>Elton Primary School</v>
      </c>
      <c r="C4723" t="s">
        <v>54</v>
      </c>
      <c r="D4723">
        <v>699</v>
      </c>
      <c r="E4723" t="s">
        <v>16</v>
      </c>
      <c r="F4723" t="s">
        <v>734</v>
      </c>
      <c r="G4723" t="s">
        <v>332</v>
      </c>
      <c r="H4723" t="s">
        <v>877</v>
      </c>
      <c r="I4723" t="s">
        <v>958</v>
      </c>
      <c r="J4723" t="s">
        <v>959</v>
      </c>
      <c r="K4723" s="4">
        <v>46051</v>
      </c>
      <c r="L4723" s="5">
        <v>0.59006944444444442</v>
      </c>
      <c r="M4723" t="s">
        <v>953</v>
      </c>
      <c r="N4723" s="5">
        <v>2.5462962962962961E-4</v>
      </c>
      <c r="O4723" t="s">
        <v>960</v>
      </c>
      <c r="P4723">
        <v>0</v>
      </c>
      <c r="Q4723">
        <v>20</v>
      </c>
      <c r="R4723" t="s">
        <v>975</v>
      </c>
      <c r="S4723" t="s">
        <v>976</v>
      </c>
    </row>
    <row r="4724" spans="1:19" x14ac:dyDescent="0.25">
      <c r="A4724" s="54">
        <f>_xlfn.XLOOKUP(B4724,'School Lookup'!D:D,'School Lookup'!F:F,0)</f>
        <v>856243</v>
      </c>
      <c r="B4724" s="54" t="str">
        <f>_xlfn.XLOOKUP(C4724,'School Lookup'!A:A,'School Lookup'!D:D,_xlfn.XLOOKUP(C4724,'School Lookup'!B:B,'School Lookup'!D:D,_xlfn.XLOOKUP(C4724,'School Lookup'!C:C,'School Lookup'!D:D,0)))</f>
        <v>Elton Primary School</v>
      </c>
      <c r="C4724" t="s">
        <v>54</v>
      </c>
      <c r="D4724">
        <v>699</v>
      </c>
      <c r="E4724" t="s">
        <v>16</v>
      </c>
      <c r="F4724" t="s">
        <v>734</v>
      </c>
      <c r="G4724" t="s">
        <v>332</v>
      </c>
      <c r="H4724" t="s">
        <v>877</v>
      </c>
      <c r="I4724" t="s">
        <v>958</v>
      </c>
      <c r="J4724" t="s">
        <v>959</v>
      </c>
      <c r="K4724" s="4">
        <v>46051</v>
      </c>
      <c r="L4724" s="5">
        <v>0.61418981481481483</v>
      </c>
      <c r="M4724" t="s">
        <v>953</v>
      </c>
      <c r="N4724" s="5">
        <v>5.5555555555555556E-4</v>
      </c>
      <c r="O4724" t="s">
        <v>960</v>
      </c>
      <c r="P4724">
        <v>0</v>
      </c>
      <c r="Q4724">
        <v>20</v>
      </c>
      <c r="R4724" t="s">
        <v>975</v>
      </c>
      <c r="S4724" t="s">
        <v>976</v>
      </c>
    </row>
    <row r="4725" spans="1:19" x14ac:dyDescent="0.25">
      <c r="A4725" s="54">
        <f>_xlfn.XLOOKUP(B4725,'School Lookup'!D:D,'School Lookup'!F:F,0)</f>
        <v>251672</v>
      </c>
      <c r="B4725" s="54" t="str">
        <f>_xlfn.XLOOKUP(C4725,'School Lookup'!A:A,'School Lookup'!D:D,_xlfn.XLOOKUP(C4725,'School Lookup'!B:B,'School Lookup'!D:D,_xlfn.XLOOKUP(C4725,'School Lookup'!C:C,'School Lookup'!D:D,0)))</f>
        <v>Park Schools Federation</v>
      </c>
      <c r="C4725" t="s">
        <v>40</v>
      </c>
      <c r="D4725" t="s">
        <v>1315</v>
      </c>
      <c r="E4725" t="s">
        <v>16</v>
      </c>
      <c r="F4725" t="s">
        <v>734</v>
      </c>
      <c r="G4725" t="s">
        <v>235</v>
      </c>
      <c r="H4725" t="s">
        <v>228</v>
      </c>
      <c r="I4725" t="s">
        <v>980</v>
      </c>
      <c r="J4725" t="s">
        <v>981</v>
      </c>
      <c r="K4725" s="4">
        <v>46051</v>
      </c>
      <c r="L4725" s="5">
        <v>0.35416666666666669</v>
      </c>
      <c r="M4725" t="s">
        <v>953</v>
      </c>
      <c r="N4725" s="5">
        <v>2.3148148148148147E-5</v>
      </c>
      <c r="O4725" t="s">
        <v>982</v>
      </c>
      <c r="P4725">
        <v>0.02</v>
      </c>
      <c r="Q4725">
        <v>20</v>
      </c>
      <c r="R4725" t="s">
        <v>998</v>
      </c>
      <c r="S4725" t="s">
        <v>987</v>
      </c>
    </row>
    <row r="4726" spans="1:19" x14ac:dyDescent="0.25">
      <c r="A4726" s="54">
        <f>_xlfn.XLOOKUP(B4726,'School Lookup'!D:D,'School Lookup'!F:F,0)</f>
        <v>251672</v>
      </c>
      <c r="B4726" s="54" t="str">
        <f>_xlfn.XLOOKUP(C4726,'School Lookup'!A:A,'School Lookup'!D:D,_xlfn.XLOOKUP(C4726,'School Lookup'!B:B,'School Lookup'!D:D,_xlfn.XLOOKUP(C4726,'School Lookup'!C:C,'School Lookup'!D:D,0)))</f>
        <v>Park Schools Federation</v>
      </c>
      <c r="C4726" t="s">
        <v>40</v>
      </c>
      <c r="D4726" t="s">
        <v>1192</v>
      </c>
      <c r="E4726" t="s">
        <v>16</v>
      </c>
      <c r="F4726" t="s">
        <v>734</v>
      </c>
      <c r="G4726" t="s">
        <v>235</v>
      </c>
      <c r="H4726" t="s">
        <v>228</v>
      </c>
      <c r="I4726" t="s">
        <v>980</v>
      </c>
      <c r="J4726" t="s">
        <v>981</v>
      </c>
      <c r="K4726" s="4">
        <v>46051</v>
      </c>
      <c r="L4726" s="5">
        <v>0.37083333333333335</v>
      </c>
      <c r="M4726" t="s">
        <v>953</v>
      </c>
      <c r="N4726" s="5">
        <v>3.1250000000000001E-4</v>
      </c>
      <c r="O4726" t="s">
        <v>982</v>
      </c>
      <c r="P4726">
        <v>3.2000000000000001E-2</v>
      </c>
      <c r="Q4726">
        <v>20</v>
      </c>
      <c r="R4726" t="s">
        <v>1006</v>
      </c>
      <c r="S4726" t="s">
        <v>994</v>
      </c>
    </row>
    <row r="4727" spans="1:19" x14ac:dyDescent="0.25">
      <c r="A4727" s="54">
        <f>_xlfn.XLOOKUP(B4727,'School Lookup'!D:D,'School Lookup'!F:F,0)</f>
        <v>251672</v>
      </c>
      <c r="B4727" s="54" t="str">
        <f>_xlfn.XLOOKUP(C4727,'School Lookup'!A:A,'School Lookup'!D:D,_xlfn.XLOOKUP(C4727,'School Lookup'!B:B,'School Lookup'!D:D,_xlfn.XLOOKUP(C4727,'School Lookup'!C:C,'School Lookup'!D:D,0)))</f>
        <v>Park Schools Federation</v>
      </c>
      <c r="C4727" t="s">
        <v>40</v>
      </c>
      <c r="D4727" t="s">
        <v>1373</v>
      </c>
      <c r="E4727" t="s">
        <v>16</v>
      </c>
      <c r="F4727" t="s">
        <v>734</v>
      </c>
      <c r="G4727" t="s">
        <v>235</v>
      </c>
      <c r="H4727" t="s">
        <v>228</v>
      </c>
      <c r="I4727" t="s">
        <v>980</v>
      </c>
      <c r="J4727" t="s">
        <v>981</v>
      </c>
      <c r="K4727" s="4">
        <v>46051</v>
      </c>
      <c r="L4727" s="5">
        <v>0.37847222222222221</v>
      </c>
      <c r="M4727" t="s">
        <v>953</v>
      </c>
      <c r="N4727" s="5">
        <v>2.199074074074074E-4</v>
      </c>
      <c r="O4727" t="s">
        <v>982</v>
      </c>
      <c r="P4727">
        <v>2.3E-2</v>
      </c>
      <c r="Q4727">
        <v>20</v>
      </c>
      <c r="R4727" t="s">
        <v>983</v>
      </c>
      <c r="S4727" t="s">
        <v>984</v>
      </c>
    </row>
    <row r="4728" spans="1:19" x14ac:dyDescent="0.25">
      <c r="A4728" s="54">
        <f>_xlfn.XLOOKUP(B4728,'School Lookup'!D:D,'School Lookup'!F:F,0)</f>
        <v>251672</v>
      </c>
      <c r="B4728" s="54" t="str">
        <f>_xlfn.XLOOKUP(C4728,'School Lookup'!A:A,'School Lookup'!D:D,_xlfn.XLOOKUP(C4728,'School Lookup'!B:B,'School Lookup'!D:D,_xlfn.XLOOKUP(C4728,'School Lookup'!C:C,'School Lookup'!D:D,0)))</f>
        <v>Park Schools Federation</v>
      </c>
      <c r="C4728" t="s">
        <v>40</v>
      </c>
      <c r="D4728" t="s">
        <v>1082</v>
      </c>
      <c r="E4728" t="s">
        <v>16</v>
      </c>
      <c r="F4728" t="s">
        <v>734</v>
      </c>
      <c r="G4728" t="s">
        <v>235</v>
      </c>
      <c r="H4728" t="s">
        <v>228</v>
      </c>
      <c r="I4728" t="s">
        <v>980</v>
      </c>
      <c r="J4728" t="s">
        <v>981</v>
      </c>
      <c r="K4728" s="4">
        <v>46051</v>
      </c>
      <c r="L4728" s="5">
        <v>0.39166666666666666</v>
      </c>
      <c r="M4728" t="s">
        <v>953</v>
      </c>
      <c r="N4728" s="5">
        <v>4.5717592592592589E-3</v>
      </c>
      <c r="O4728" t="s">
        <v>982</v>
      </c>
      <c r="P4728">
        <v>0.46800000000000003</v>
      </c>
      <c r="Q4728">
        <v>20</v>
      </c>
      <c r="R4728" t="s">
        <v>1011</v>
      </c>
      <c r="S4728" t="s">
        <v>984</v>
      </c>
    </row>
    <row r="4729" spans="1:19" x14ac:dyDescent="0.25">
      <c r="A4729" s="54">
        <f>_xlfn.XLOOKUP(B4729,'School Lookup'!D:D,'School Lookup'!F:F,0)</f>
        <v>251672</v>
      </c>
      <c r="B4729" s="54" t="str">
        <f>_xlfn.XLOOKUP(C4729,'School Lookup'!A:A,'School Lookup'!D:D,_xlfn.XLOOKUP(C4729,'School Lookup'!B:B,'School Lookup'!D:D,_xlfn.XLOOKUP(C4729,'School Lookup'!C:C,'School Lookup'!D:D,0)))</f>
        <v>Park Schools Federation</v>
      </c>
      <c r="C4729" t="s">
        <v>40</v>
      </c>
      <c r="D4729" t="s">
        <v>1082</v>
      </c>
      <c r="E4729" t="s">
        <v>16</v>
      </c>
      <c r="F4729" t="s">
        <v>734</v>
      </c>
      <c r="G4729" t="s">
        <v>235</v>
      </c>
      <c r="H4729" t="s">
        <v>228</v>
      </c>
      <c r="I4729" t="s">
        <v>980</v>
      </c>
      <c r="J4729" t="s">
        <v>981</v>
      </c>
      <c r="K4729" s="4">
        <v>46051</v>
      </c>
      <c r="L4729" s="5">
        <v>0.4</v>
      </c>
      <c r="M4729" t="s">
        <v>953</v>
      </c>
      <c r="N4729" s="5">
        <v>6.8287037037037036E-4</v>
      </c>
      <c r="O4729" t="s">
        <v>982</v>
      </c>
      <c r="P4729">
        <v>7.0000000000000007E-2</v>
      </c>
      <c r="Q4729">
        <v>20</v>
      </c>
      <c r="R4729" t="s">
        <v>1011</v>
      </c>
      <c r="S4729" t="s">
        <v>984</v>
      </c>
    </row>
    <row r="4730" spans="1:19" x14ac:dyDescent="0.25">
      <c r="A4730" s="54">
        <f>_xlfn.XLOOKUP(B4730,'School Lookup'!D:D,'School Lookup'!F:F,0)</f>
        <v>251672</v>
      </c>
      <c r="B4730" s="54" t="str">
        <f>_xlfn.XLOOKUP(C4730,'School Lookup'!A:A,'School Lookup'!D:D,_xlfn.XLOOKUP(C4730,'School Lookup'!B:B,'School Lookup'!D:D,_xlfn.XLOOKUP(C4730,'School Lookup'!C:C,'School Lookup'!D:D,0)))</f>
        <v>Park Schools Federation</v>
      </c>
      <c r="C4730" t="s">
        <v>40</v>
      </c>
      <c r="D4730" t="s">
        <v>1822</v>
      </c>
      <c r="E4730" t="s">
        <v>16</v>
      </c>
      <c r="F4730" t="s">
        <v>734</v>
      </c>
      <c r="G4730" t="s">
        <v>235</v>
      </c>
      <c r="H4730" t="s">
        <v>228</v>
      </c>
      <c r="I4730" t="s">
        <v>980</v>
      </c>
      <c r="J4730" t="s">
        <v>981</v>
      </c>
      <c r="K4730" s="4">
        <v>46051</v>
      </c>
      <c r="L4730" s="5">
        <v>0.40138888888888891</v>
      </c>
      <c r="M4730" t="s">
        <v>953</v>
      </c>
      <c r="N4730" s="5">
        <v>1.7592592592592592E-3</v>
      </c>
      <c r="O4730" t="s">
        <v>982</v>
      </c>
      <c r="P4730">
        <v>0.18</v>
      </c>
      <c r="Q4730">
        <v>20</v>
      </c>
      <c r="R4730" t="s">
        <v>998</v>
      </c>
      <c r="S4730" t="s">
        <v>987</v>
      </c>
    </row>
    <row r="4731" spans="1:19" x14ac:dyDescent="0.25">
      <c r="A4731" s="54">
        <f>_xlfn.XLOOKUP(B4731,'School Lookup'!D:D,'School Lookup'!F:F,0)</f>
        <v>251672</v>
      </c>
      <c r="B4731" s="54" t="str">
        <f>_xlfn.XLOOKUP(C4731,'School Lookup'!A:A,'School Lookup'!D:D,_xlfn.XLOOKUP(C4731,'School Lookup'!B:B,'School Lookup'!D:D,_xlfn.XLOOKUP(C4731,'School Lookup'!C:C,'School Lookup'!D:D,0)))</f>
        <v>Park Schools Federation</v>
      </c>
      <c r="C4731" t="s">
        <v>40</v>
      </c>
      <c r="D4731" t="s">
        <v>1373</v>
      </c>
      <c r="E4731" t="s">
        <v>16</v>
      </c>
      <c r="F4731" t="s">
        <v>734</v>
      </c>
      <c r="G4731" t="s">
        <v>235</v>
      </c>
      <c r="H4731" t="s">
        <v>228</v>
      </c>
      <c r="I4731" t="s">
        <v>980</v>
      </c>
      <c r="J4731" t="s">
        <v>981</v>
      </c>
      <c r="K4731" s="4">
        <v>46051</v>
      </c>
      <c r="L4731" s="5">
        <v>0.42152777777777778</v>
      </c>
      <c r="M4731" t="s">
        <v>953</v>
      </c>
      <c r="N4731" s="5">
        <v>5.7870370370370373E-5</v>
      </c>
      <c r="O4731" t="s">
        <v>982</v>
      </c>
      <c r="P4731">
        <v>0.02</v>
      </c>
      <c r="Q4731">
        <v>20</v>
      </c>
      <c r="R4731" t="s">
        <v>983</v>
      </c>
      <c r="S4731" t="s">
        <v>984</v>
      </c>
    </row>
    <row r="4732" spans="1:19" x14ac:dyDescent="0.25">
      <c r="A4732" s="54">
        <f>_xlfn.XLOOKUP(B4732,'School Lookup'!D:D,'School Lookup'!F:F,0)</f>
        <v>251672</v>
      </c>
      <c r="B4732" s="54" t="str">
        <f>_xlfn.XLOOKUP(C4732,'School Lookup'!A:A,'School Lookup'!D:D,_xlfn.XLOOKUP(C4732,'School Lookup'!B:B,'School Lookup'!D:D,_xlfn.XLOOKUP(C4732,'School Lookup'!C:C,'School Lookup'!D:D,0)))</f>
        <v>Park Schools Federation</v>
      </c>
      <c r="C4732" t="s">
        <v>40</v>
      </c>
      <c r="D4732" t="s">
        <v>1192</v>
      </c>
      <c r="E4732" t="s">
        <v>16</v>
      </c>
      <c r="F4732" t="s">
        <v>734</v>
      </c>
      <c r="G4732" t="s">
        <v>235</v>
      </c>
      <c r="H4732" t="s">
        <v>228</v>
      </c>
      <c r="I4732" t="s">
        <v>980</v>
      </c>
      <c r="J4732" t="s">
        <v>981</v>
      </c>
      <c r="K4732" s="4">
        <v>46051</v>
      </c>
      <c r="L4732" s="5">
        <v>0.42638888888888887</v>
      </c>
      <c r="M4732" t="s">
        <v>953</v>
      </c>
      <c r="N4732" s="5">
        <v>1.7361111111111112E-4</v>
      </c>
      <c r="O4732" t="s">
        <v>982</v>
      </c>
      <c r="P4732">
        <v>0.02</v>
      </c>
      <c r="Q4732">
        <v>20</v>
      </c>
      <c r="R4732" t="s">
        <v>1006</v>
      </c>
      <c r="S4732" t="s">
        <v>994</v>
      </c>
    </row>
    <row r="4733" spans="1:19" x14ac:dyDescent="0.25">
      <c r="A4733" s="54">
        <f>_xlfn.XLOOKUP(B4733,'School Lookup'!D:D,'School Lookup'!F:F,0)</f>
        <v>251672</v>
      </c>
      <c r="B4733" s="54" t="str">
        <f>_xlfn.XLOOKUP(C4733,'School Lookup'!A:A,'School Lookup'!D:D,_xlfn.XLOOKUP(C4733,'School Lookup'!B:B,'School Lookup'!D:D,_xlfn.XLOOKUP(C4733,'School Lookup'!C:C,'School Lookup'!D:D,0)))</f>
        <v>Park Schools Federation</v>
      </c>
      <c r="C4733" t="s">
        <v>40</v>
      </c>
      <c r="D4733" t="s">
        <v>1325</v>
      </c>
      <c r="E4733" t="s">
        <v>16</v>
      </c>
      <c r="F4733" t="s">
        <v>734</v>
      </c>
      <c r="G4733" t="s">
        <v>235</v>
      </c>
      <c r="H4733" t="s">
        <v>228</v>
      </c>
      <c r="I4733" t="s">
        <v>980</v>
      </c>
      <c r="J4733" t="s">
        <v>981</v>
      </c>
      <c r="K4733" s="4">
        <v>46051</v>
      </c>
      <c r="L4733" s="5">
        <v>0.43402777777777779</v>
      </c>
      <c r="M4733" t="s">
        <v>953</v>
      </c>
      <c r="N4733" s="5">
        <v>1.3888888888888889E-4</v>
      </c>
      <c r="O4733" t="s">
        <v>982</v>
      </c>
      <c r="P4733">
        <v>0.02</v>
      </c>
      <c r="Q4733">
        <v>20</v>
      </c>
      <c r="R4733" t="s">
        <v>983</v>
      </c>
      <c r="S4733" t="s">
        <v>984</v>
      </c>
    </row>
    <row r="4734" spans="1:19" x14ac:dyDescent="0.25">
      <c r="A4734" s="54">
        <f>_xlfn.XLOOKUP(B4734,'School Lookup'!D:D,'School Lookup'!F:F,0)</f>
        <v>251672</v>
      </c>
      <c r="B4734" s="54" t="str">
        <f>_xlfn.XLOOKUP(C4734,'School Lookup'!A:A,'School Lookup'!D:D,_xlfn.XLOOKUP(C4734,'School Lookup'!B:B,'School Lookup'!D:D,_xlfn.XLOOKUP(C4734,'School Lookup'!C:C,'School Lookup'!D:D,0)))</f>
        <v>Park Schools Federation</v>
      </c>
      <c r="C4734" t="s">
        <v>40</v>
      </c>
      <c r="D4734" t="s">
        <v>1422</v>
      </c>
      <c r="E4734" t="s">
        <v>16</v>
      </c>
      <c r="F4734" t="s">
        <v>734</v>
      </c>
      <c r="G4734" t="s">
        <v>235</v>
      </c>
      <c r="H4734" t="s">
        <v>228</v>
      </c>
      <c r="I4734" t="s">
        <v>980</v>
      </c>
      <c r="J4734" t="s">
        <v>981</v>
      </c>
      <c r="K4734" s="4">
        <v>46051</v>
      </c>
      <c r="L4734" s="5">
        <v>0.45277777777777778</v>
      </c>
      <c r="M4734" t="s">
        <v>953</v>
      </c>
      <c r="N4734" s="5">
        <v>3.4722222222222224E-4</v>
      </c>
      <c r="O4734" t="s">
        <v>982</v>
      </c>
      <c r="P4734">
        <v>3.5999999999999997E-2</v>
      </c>
      <c r="Q4734">
        <v>20</v>
      </c>
      <c r="R4734" t="s">
        <v>983</v>
      </c>
      <c r="S4734" t="s">
        <v>984</v>
      </c>
    </row>
    <row r="4735" spans="1:19" x14ac:dyDescent="0.25">
      <c r="A4735" s="54">
        <f>_xlfn.XLOOKUP(B4735,'School Lookup'!D:D,'School Lookup'!F:F,0)</f>
        <v>251672</v>
      </c>
      <c r="B4735" s="54" t="str">
        <f>_xlfn.XLOOKUP(C4735,'School Lookup'!A:A,'School Lookup'!D:D,_xlfn.XLOOKUP(C4735,'School Lookup'!B:B,'School Lookup'!D:D,_xlfn.XLOOKUP(C4735,'School Lookup'!C:C,'School Lookup'!D:D,0)))</f>
        <v>Park Schools Federation</v>
      </c>
      <c r="C4735" t="s">
        <v>40</v>
      </c>
      <c r="D4735" t="s">
        <v>991</v>
      </c>
      <c r="E4735" t="s">
        <v>16</v>
      </c>
      <c r="F4735" t="s">
        <v>734</v>
      </c>
      <c r="G4735" t="s">
        <v>235</v>
      </c>
      <c r="H4735" t="s">
        <v>228</v>
      </c>
      <c r="I4735" t="s">
        <v>980</v>
      </c>
      <c r="J4735" t="s">
        <v>981</v>
      </c>
      <c r="K4735" s="4">
        <v>46051</v>
      </c>
      <c r="L4735" s="5">
        <v>0.46319444444444446</v>
      </c>
      <c r="M4735" t="s">
        <v>953</v>
      </c>
      <c r="N4735" s="5">
        <v>2.4305555555555555E-4</v>
      </c>
      <c r="O4735" t="s">
        <v>982</v>
      </c>
      <c r="P4735">
        <v>2.5000000000000001E-2</v>
      </c>
      <c r="Q4735">
        <v>20</v>
      </c>
      <c r="R4735" t="s">
        <v>983</v>
      </c>
      <c r="S4735" t="s">
        <v>984</v>
      </c>
    </row>
    <row r="4736" spans="1:19" x14ac:dyDescent="0.25">
      <c r="A4736" s="54">
        <f>_xlfn.XLOOKUP(B4736,'School Lookup'!D:D,'School Lookup'!F:F,0)</f>
        <v>251672</v>
      </c>
      <c r="B4736" s="54" t="str">
        <f>_xlfn.XLOOKUP(C4736,'School Lookup'!A:A,'School Lookup'!D:D,_xlfn.XLOOKUP(C4736,'School Lookup'!B:B,'School Lookup'!D:D,_xlfn.XLOOKUP(C4736,'School Lookup'!C:C,'School Lookup'!D:D,0)))</f>
        <v>Park Schools Federation</v>
      </c>
      <c r="C4736" t="s">
        <v>40</v>
      </c>
      <c r="D4736" t="s">
        <v>988</v>
      </c>
      <c r="E4736" t="s">
        <v>16</v>
      </c>
      <c r="F4736" t="s">
        <v>734</v>
      </c>
      <c r="G4736" t="s">
        <v>235</v>
      </c>
      <c r="H4736" t="s">
        <v>228</v>
      </c>
      <c r="I4736" t="s">
        <v>980</v>
      </c>
      <c r="J4736" t="s">
        <v>981</v>
      </c>
      <c r="K4736" s="4">
        <v>46051</v>
      </c>
      <c r="L4736" s="5">
        <v>0.46527777777777779</v>
      </c>
      <c r="M4736" t="s">
        <v>953</v>
      </c>
      <c r="N4736" s="5">
        <v>1.5046296296296297E-4</v>
      </c>
      <c r="O4736" t="s">
        <v>982</v>
      </c>
      <c r="P4736">
        <v>3.3000000000000002E-2</v>
      </c>
      <c r="Q4736">
        <v>20</v>
      </c>
      <c r="R4736" t="s">
        <v>989</v>
      </c>
      <c r="S4736" t="s">
        <v>990</v>
      </c>
    </row>
    <row r="4737" spans="1:19" x14ac:dyDescent="0.25">
      <c r="A4737" s="54">
        <f>_xlfn.XLOOKUP(B4737,'School Lookup'!D:D,'School Lookup'!F:F,0)</f>
        <v>251672</v>
      </c>
      <c r="B4737" s="54" t="str">
        <f>_xlfn.XLOOKUP(C4737,'School Lookup'!A:A,'School Lookup'!D:D,_xlfn.XLOOKUP(C4737,'School Lookup'!B:B,'School Lookup'!D:D,_xlfn.XLOOKUP(C4737,'School Lookup'!C:C,'School Lookup'!D:D,0)))</f>
        <v>Park Schools Federation</v>
      </c>
      <c r="C4737" t="s">
        <v>40</v>
      </c>
      <c r="D4737" t="s">
        <v>2319</v>
      </c>
      <c r="E4737" t="s">
        <v>16</v>
      </c>
      <c r="F4737" t="s">
        <v>734</v>
      </c>
      <c r="G4737" t="s">
        <v>235</v>
      </c>
      <c r="H4737" t="s">
        <v>228</v>
      </c>
      <c r="I4737" t="s">
        <v>980</v>
      </c>
      <c r="J4737" t="s">
        <v>981</v>
      </c>
      <c r="K4737" s="4">
        <v>46051</v>
      </c>
      <c r="L4737" s="5">
        <v>0.46597222222222223</v>
      </c>
      <c r="M4737" t="s">
        <v>953</v>
      </c>
      <c r="N4737" s="5">
        <v>2.4305555555555555E-4</v>
      </c>
      <c r="O4737" t="s">
        <v>982</v>
      </c>
      <c r="P4737">
        <v>2.5000000000000001E-2</v>
      </c>
      <c r="Q4737">
        <v>20</v>
      </c>
      <c r="R4737" t="s">
        <v>998</v>
      </c>
      <c r="S4737" t="s">
        <v>987</v>
      </c>
    </row>
    <row r="4738" spans="1:19" x14ac:dyDescent="0.25">
      <c r="A4738" s="54">
        <f>_xlfn.XLOOKUP(B4738,'School Lookup'!D:D,'School Lookup'!F:F,0)</f>
        <v>251672</v>
      </c>
      <c r="B4738" s="54" t="str">
        <f>_xlfn.XLOOKUP(C4738,'School Lookup'!A:A,'School Lookup'!D:D,_xlfn.XLOOKUP(C4738,'School Lookup'!B:B,'School Lookup'!D:D,_xlfn.XLOOKUP(C4738,'School Lookup'!C:C,'School Lookup'!D:D,0)))</f>
        <v>Park Schools Federation</v>
      </c>
      <c r="C4738" t="s">
        <v>40</v>
      </c>
      <c r="D4738" t="s">
        <v>991</v>
      </c>
      <c r="E4738" t="s">
        <v>16</v>
      </c>
      <c r="F4738" t="s">
        <v>734</v>
      </c>
      <c r="G4738" t="s">
        <v>235</v>
      </c>
      <c r="H4738" t="s">
        <v>228</v>
      </c>
      <c r="I4738" t="s">
        <v>980</v>
      </c>
      <c r="J4738" t="s">
        <v>981</v>
      </c>
      <c r="K4738" s="4">
        <v>46051</v>
      </c>
      <c r="L4738" s="5">
        <v>0.46666666666666667</v>
      </c>
      <c r="M4738" t="s">
        <v>953</v>
      </c>
      <c r="N4738" s="5">
        <v>2.3148148148148147E-5</v>
      </c>
      <c r="O4738" t="s">
        <v>982</v>
      </c>
      <c r="P4738">
        <v>0.02</v>
      </c>
      <c r="Q4738">
        <v>20</v>
      </c>
      <c r="R4738" t="s">
        <v>983</v>
      </c>
      <c r="S4738" t="s">
        <v>984</v>
      </c>
    </row>
    <row r="4739" spans="1:19" x14ac:dyDescent="0.25">
      <c r="A4739" s="54">
        <f>_xlfn.XLOOKUP(B4739,'School Lookup'!D:D,'School Lookup'!F:F,0)</f>
        <v>251672</v>
      </c>
      <c r="B4739" s="54" t="str">
        <f>_xlfn.XLOOKUP(C4739,'School Lookup'!A:A,'School Lookup'!D:D,_xlfn.XLOOKUP(C4739,'School Lookup'!B:B,'School Lookup'!D:D,_xlfn.XLOOKUP(C4739,'School Lookup'!C:C,'School Lookup'!D:D,0)))</f>
        <v>Park Schools Federation</v>
      </c>
      <c r="C4739" t="s">
        <v>40</v>
      </c>
      <c r="D4739" t="s">
        <v>1955</v>
      </c>
      <c r="E4739" t="s">
        <v>16</v>
      </c>
      <c r="F4739" t="s">
        <v>734</v>
      </c>
      <c r="G4739" t="s">
        <v>235</v>
      </c>
      <c r="H4739" t="s">
        <v>228</v>
      </c>
      <c r="I4739" t="s">
        <v>980</v>
      </c>
      <c r="J4739" t="s">
        <v>981</v>
      </c>
      <c r="K4739" s="4">
        <v>46051</v>
      </c>
      <c r="L4739" s="5">
        <v>0.46875</v>
      </c>
      <c r="M4739" t="s">
        <v>953</v>
      </c>
      <c r="N4739" s="5">
        <v>2.3148148148148149E-4</v>
      </c>
      <c r="O4739" t="s">
        <v>982</v>
      </c>
      <c r="P4739">
        <v>0.105</v>
      </c>
      <c r="Q4739">
        <v>20</v>
      </c>
      <c r="R4739" t="s">
        <v>1263</v>
      </c>
      <c r="S4739" t="s">
        <v>1264</v>
      </c>
    </row>
    <row r="4740" spans="1:19" x14ac:dyDescent="0.25">
      <c r="A4740" s="54">
        <f>_xlfn.XLOOKUP(B4740,'School Lookup'!D:D,'School Lookup'!F:F,0)</f>
        <v>251672</v>
      </c>
      <c r="B4740" s="54" t="str">
        <f>_xlfn.XLOOKUP(C4740,'School Lookup'!A:A,'School Lookup'!D:D,_xlfn.XLOOKUP(C4740,'School Lookup'!B:B,'School Lookup'!D:D,_xlfn.XLOOKUP(C4740,'School Lookup'!C:C,'School Lookup'!D:D,0)))</f>
        <v>Park Schools Federation</v>
      </c>
      <c r="C4740" t="s">
        <v>40</v>
      </c>
      <c r="D4740" t="s">
        <v>1320</v>
      </c>
      <c r="E4740" t="s">
        <v>16</v>
      </c>
      <c r="F4740" t="s">
        <v>734</v>
      </c>
      <c r="G4740" t="s">
        <v>235</v>
      </c>
      <c r="H4740" t="s">
        <v>228</v>
      </c>
      <c r="I4740" t="s">
        <v>980</v>
      </c>
      <c r="J4740" t="s">
        <v>981</v>
      </c>
      <c r="K4740" s="4">
        <v>46051</v>
      </c>
      <c r="L4740" s="5">
        <v>0.46944444444444444</v>
      </c>
      <c r="M4740" t="s">
        <v>953</v>
      </c>
      <c r="N4740" s="5">
        <v>6.9444444444444447E-4</v>
      </c>
      <c r="O4740" t="s">
        <v>982</v>
      </c>
      <c r="P4740">
        <v>7.0999999999999994E-2</v>
      </c>
      <c r="Q4740">
        <v>20</v>
      </c>
      <c r="R4740" t="s">
        <v>983</v>
      </c>
      <c r="S4740" t="s">
        <v>984</v>
      </c>
    </row>
    <row r="4741" spans="1:19" x14ac:dyDescent="0.25">
      <c r="A4741" s="54">
        <f>_xlfn.XLOOKUP(B4741,'School Lookup'!D:D,'School Lookup'!F:F,0)</f>
        <v>251672</v>
      </c>
      <c r="B4741" s="54" t="str">
        <f>_xlfn.XLOOKUP(C4741,'School Lookup'!A:A,'School Lookup'!D:D,_xlfn.XLOOKUP(C4741,'School Lookup'!B:B,'School Lookup'!D:D,_xlfn.XLOOKUP(C4741,'School Lookup'!C:C,'School Lookup'!D:D,0)))</f>
        <v>Park Schools Federation</v>
      </c>
      <c r="C4741" t="s">
        <v>40</v>
      </c>
      <c r="D4741" t="s">
        <v>2612</v>
      </c>
      <c r="E4741" t="s">
        <v>16</v>
      </c>
      <c r="F4741" t="s">
        <v>734</v>
      </c>
      <c r="G4741" t="s">
        <v>235</v>
      </c>
      <c r="H4741" t="s">
        <v>228</v>
      </c>
      <c r="I4741" t="s">
        <v>980</v>
      </c>
      <c r="J4741" t="s">
        <v>981</v>
      </c>
      <c r="K4741" s="4">
        <v>46051</v>
      </c>
      <c r="L4741" s="5">
        <v>0.51041666666666663</v>
      </c>
      <c r="M4741" t="s">
        <v>953</v>
      </c>
      <c r="N4741" s="5">
        <v>3.1250000000000001E-4</v>
      </c>
      <c r="O4741" t="s">
        <v>982</v>
      </c>
      <c r="P4741">
        <v>3.2000000000000001E-2</v>
      </c>
      <c r="Q4741">
        <v>20</v>
      </c>
      <c r="R4741" t="s">
        <v>998</v>
      </c>
      <c r="S4741" t="s">
        <v>987</v>
      </c>
    </row>
    <row r="4742" spans="1:19" x14ac:dyDescent="0.25">
      <c r="A4742" s="54">
        <f>_xlfn.XLOOKUP(B4742,'School Lookup'!D:D,'School Lookup'!F:F,0)</f>
        <v>251672</v>
      </c>
      <c r="B4742" s="54" t="str">
        <f>_xlfn.XLOOKUP(C4742,'School Lookup'!A:A,'School Lookup'!D:D,_xlfn.XLOOKUP(C4742,'School Lookup'!B:B,'School Lookup'!D:D,_xlfn.XLOOKUP(C4742,'School Lookup'!C:C,'School Lookup'!D:D,0)))</f>
        <v>Park Schools Federation</v>
      </c>
      <c r="C4742" t="s">
        <v>40</v>
      </c>
      <c r="D4742" t="s">
        <v>2613</v>
      </c>
      <c r="E4742" t="s">
        <v>16</v>
      </c>
      <c r="F4742" t="s">
        <v>734</v>
      </c>
      <c r="G4742" t="s">
        <v>235</v>
      </c>
      <c r="H4742" t="s">
        <v>228</v>
      </c>
      <c r="I4742" t="s">
        <v>980</v>
      </c>
      <c r="J4742" t="s">
        <v>981</v>
      </c>
      <c r="K4742" s="4">
        <v>46051</v>
      </c>
      <c r="L4742" s="5">
        <v>0.52500000000000002</v>
      </c>
      <c r="M4742" t="s">
        <v>953</v>
      </c>
      <c r="N4742" s="5">
        <v>2.199074074074074E-4</v>
      </c>
      <c r="O4742" t="s">
        <v>982</v>
      </c>
      <c r="P4742">
        <v>2.3E-2</v>
      </c>
      <c r="Q4742">
        <v>20</v>
      </c>
      <c r="R4742" t="s">
        <v>983</v>
      </c>
      <c r="S4742" t="s">
        <v>984</v>
      </c>
    </row>
    <row r="4743" spans="1:19" x14ac:dyDescent="0.25">
      <c r="A4743" s="54">
        <f>_xlfn.XLOOKUP(B4743,'School Lookup'!D:D,'School Lookup'!F:F,0)</f>
        <v>251672</v>
      </c>
      <c r="B4743" s="54" t="str">
        <f>_xlfn.XLOOKUP(C4743,'School Lookup'!A:A,'School Lookup'!D:D,_xlfn.XLOOKUP(C4743,'School Lookup'!B:B,'School Lookup'!D:D,_xlfn.XLOOKUP(C4743,'School Lookup'!C:C,'School Lookup'!D:D,0)))</f>
        <v>Park Schools Federation</v>
      </c>
      <c r="C4743" t="s">
        <v>40</v>
      </c>
      <c r="D4743" t="s">
        <v>1324</v>
      </c>
      <c r="E4743" t="s">
        <v>16</v>
      </c>
      <c r="F4743" t="s">
        <v>734</v>
      </c>
      <c r="G4743" t="s">
        <v>235</v>
      </c>
      <c r="H4743" t="s">
        <v>228</v>
      </c>
      <c r="I4743" t="s">
        <v>980</v>
      </c>
      <c r="J4743" t="s">
        <v>981</v>
      </c>
      <c r="K4743" s="4">
        <v>46051</v>
      </c>
      <c r="L4743" s="5">
        <v>0.54097222222222219</v>
      </c>
      <c r="M4743" t="s">
        <v>953</v>
      </c>
      <c r="N4743" s="5">
        <v>6.018518518518519E-4</v>
      </c>
      <c r="O4743" t="s">
        <v>982</v>
      </c>
      <c r="P4743">
        <v>6.2E-2</v>
      </c>
      <c r="Q4743">
        <v>20</v>
      </c>
      <c r="R4743" t="s">
        <v>998</v>
      </c>
      <c r="S4743" t="s">
        <v>987</v>
      </c>
    </row>
    <row r="4744" spans="1:19" x14ac:dyDescent="0.25">
      <c r="A4744" s="54">
        <f>_xlfn.XLOOKUP(B4744,'School Lookup'!D:D,'School Lookup'!F:F,0)</f>
        <v>251672</v>
      </c>
      <c r="B4744" s="54" t="str">
        <f>_xlfn.XLOOKUP(C4744,'School Lookup'!A:A,'School Lookup'!D:D,_xlfn.XLOOKUP(C4744,'School Lookup'!B:B,'School Lookup'!D:D,_xlfn.XLOOKUP(C4744,'School Lookup'!C:C,'School Lookup'!D:D,0)))</f>
        <v>Park Schools Federation</v>
      </c>
      <c r="C4744" t="s">
        <v>40</v>
      </c>
      <c r="D4744" t="s">
        <v>2614</v>
      </c>
      <c r="E4744" t="s">
        <v>16</v>
      </c>
      <c r="F4744" t="s">
        <v>734</v>
      </c>
      <c r="G4744" t="s">
        <v>235</v>
      </c>
      <c r="H4744" t="s">
        <v>228</v>
      </c>
      <c r="I4744" t="s">
        <v>980</v>
      </c>
      <c r="J4744" t="s">
        <v>981</v>
      </c>
      <c r="K4744" s="4">
        <v>46051</v>
      </c>
      <c r="L4744" s="5">
        <v>0.5444444444444444</v>
      </c>
      <c r="M4744" t="s">
        <v>953</v>
      </c>
      <c r="N4744" s="5">
        <v>3.4722222222222222E-5</v>
      </c>
      <c r="O4744" t="s">
        <v>982</v>
      </c>
      <c r="P4744">
        <v>0.02</v>
      </c>
      <c r="Q4744">
        <v>20</v>
      </c>
      <c r="R4744" t="s">
        <v>993</v>
      </c>
      <c r="S4744" t="s">
        <v>994</v>
      </c>
    </row>
    <row r="4745" spans="1:19" x14ac:dyDescent="0.25">
      <c r="A4745" s="54">
        <f>_xlfn.XLOOKUP(B4745,'School Lookup'!D:D,'School Lookup'!F:F,0)</f>
        <v>251672</v>
      </c>
      <c r="B4745" s="54" t="str">
        <f>_xlfn.XLOOKUP(C4745,'School Lookup'!A:A,'School Lookup'!D:D,_xlfn.XLOOKUP(C4745,'School Lookup'!B:B,'School Lookup'!D:D,_xlfn.XLOOKUP(C4745,'School Lookup'!C:C,'School Lookup'!D:D,0)))</f>
        <v>Park Schools Federation</v>
      </c>
      <c r="C4745" t="s">
        <v>40</v>
      </c>
      <c r="D4745" t="s">
        <v>2615</v>
      </c>
      <c r="E4745" t="s">
        <v>16</v>
      </c>
      <c r="F4745" t="s">
        <v>734</v>
      </c>
      <c r="G4745" t="s">
        <v>235</v>
      </c>
      <c r="H4745" t="s">
        <v>228</v>
      </c>
      <c r="I4745" t="s">
        <v>980</v>
      </c>
      <c r="J4745" t="s">
        <v>981</v>
      </c>
      <c r="K4745" s="4">
        <v>46051</v>
      </c>
      <c r="L4745" s="5">
        <v>0.54513888888888884</v>
      </c>
      <c r="M4745" t="s">
        <v>953</v>
      </c>
      <c r="N4745" s="5">
        <v>6.3657407407407413E-4</v>
      </c>
      <c r="O4745" t="s">
        <v>982</v>
      </c>
      <c r="P4745">
        <v>6.6000000000000003E-2</v>
      </c>
      <c r="Q4745">
        <v>20</v>
      </c>
      <c r="R4745" t="s">
        <v>983</v>
      </c>
      <c r="S4745" t="s">
        <v>984</v>
      </c>
    </row>
    <row r="4746" spans="1:19" x14ac:dyDescent="0.25">
      <c r="A4746" s="54">
        <f>_xlfn.XLOOKUP(B4746,'School Lookup'!D:D,'School Lookup'!F:F,0)</f>
        <v>251672</v>
      </c>
      <c r="B4746" s="54" t="str">
        <f>_xlfn.XLOOKUP(C4746,'School Lookup'!A:A,'School Lookup'!D:D,_xlfn.XLOOKUP(C4746,'School Lookup'!B:B,'School Lookup'!D:D,_xlfn.XLOOKUP(C4746,'School Lookup'!C:C,'School Lookup'!D:D,0)))</f>
        <v>Park Schools Federation</v>
      </c>
      <c r="C4746" t="s">
        <v>40</v>
      </c>
      <c r="D4746" t="s">
        <v>2119</v>
      </c>
      <c r="E4746" t="s">
        <v>16</v>
      </c>
      <c r="F4746" t="s">
        <v>734</v>
      </c>
      <c r="G4746" t="s">
        <v>235</v>
      </c>
      <c r="H4746" t="s">
        <v>228</v>
      </c>
      <c r="I4746" t="s">
        <v>980</v>
      </c>
      <c r="J4746" t="s">
        <v>981</v>
      </c>
      <c r="K4746" s="4">
        <v>46051</v>
      </c>
      <c r="L4746" s="5">
        <v>0.54722222222222228</v>
      </c>
      <c r="M4746" t="s">
        <v>953</v>
      </c>
      <c r="N4746" s="5">
        <v>2.0833333333333335E-4</v>
      </c>
      <c r="O4746" t="s">
        <v>982</v>
      </c>
      <c r="P4746">
        <v>2.1999999999999999E-2</v>
      </c>
      <c r="Q4746">
        <v>20</v>
      </c>
      <c r="R4746" t="s">
        <v>986</v>
      </c>
      <c r="S4746" t="s">
        <v>987</v>
      </c>
    </row>
    <row r="4747" spans="1:19" x14ac:dyDescent="0.25">
      <c r="A4747" s="54">
        <f>_xlfn.XLOOKUP(B4747,'School Lookup'!D:D,'School Lookup'!F:F,0)</f>
        <v>251672</v>
      </c>
      <c r="B4747" s="54" t="str">
        <f>_xlfn.XLOOKUP(C4747,'School Lookup'!A:A,'School Lookup'!D:D,_xlfn.XLOOKUP(C4747,'School Lookup'!B:B,'School Lookup'!D:D,_xlfn.XLOOKUP(C4747,'School Lookup'!C:C,'School Lookup'!D:D,0)))</f>
        <v>Park Schools Federation</v>
      </c>
      <c r="C4747" t="s">
        <v>40</v>
      </c>
      <c r="D4747" t="s">
        <v>1410</v>
      </c>
      <c r="E4747" t="s">
        <v>16</v>
      </c>
      <c r="F4747" t="s">
        <v>734</v>
      </c>
      <c r="G4747" t="s">
        <v>235</v>
      </c>
      <c r="H4747" t="s">
        <v>228</v>
      </c>
      <c r="I4747" t="s">
        <v>980</v>
      </c>
      <c r="J4747" t="s">
        <v>981</v>
      </c>
      <c r="K4747" s="4">
        <v>46051</v>
      </c>
      <c r="L4747" s="5">
        <v>0.54791666666666672</v>
      </c>
      <c r="M4747" t="s">
        <v>953</v>
      </c>
      <c r="N4747" s="5">
        <v>6.8287037037037036E-4</v>
      </c>
      <c r="O4747" t="s">
        <v>982</v>
      </c>
      <c r="P4747">
        <v>7.0000000000000007E-2</v>
      </c>
      <c r="Q4747">
        <v>20</v>
      </c>
      <c r="R4747" t="s">
        <v>983</v>
      </c>
      <c r="S4747" t="s">
        <v>984</v>
      </c>
    </row>
    <row r="4748" spans="1:19" x14ac:dyDescent="0.25">
      <c r="A4748" s="54">
        <f>_xlfn.XLOOKUP(B4748,'School Lookup'!D:D,'School Lookup'!F:F,0)</f>
        <v>251672</v>
      </c>
      <c r="B4748" s="54" t="str">
        <f>_xlfn.XLOOKUP(C4748,'School Lookup'!A:A,'School Lookup'!D:D,_xlfn.XLOOKUP(C4748,'School Lookup'!B:B,'School Lookup'!D:D,_xlfn.XLOOKUP(C4748,'School Lookup'!C:C,'School Lookup'!D:D,0)))</f>
        <v>Park Schools Federation</v>
      </c>
      <c r="C4748" t="s">
        <v>40</v>
      </c>
      <c r="D4748" t="s">
        <v>1369</v>
      </c>
      <c r="E4748" t="s">
        <v>16</v>
      </c>
      <c r="F4748" t="s">
        <v>734</v>
      </c>
      <c r="G4748" t="s">
        <v>235</v>
      </c>
      <c r="H4748" t="s">
        <v>228</v>
      </c>
      <c r="I4748" t="s">
        <v>980</v>
      </c>
      <c r="J4748" t="s">
        <v>981</v>
      </c>
      <c r="K4748" s="4">
        <v>46051</v>
      </c>
      <c r="L4748" s="5">
        <v>0.56527777777777777</v>
      </c>
      <c r="M4748" t="s">
        <v>953</v>
      </c>
      <c r="N4748" s="5">
        <v>4.861111111111111E-4</v>
      </c>
      <c r="O4748" t="s">
        <v>982</v>
      </c>
      <c r="P4748">
        <v>0.105</v>
      </c>
      <c r="Q4748">
        <v>20</v>
      </c>
      <c r="R4748" t="s">
        <v>989</v>
      </c>
      <c r="S4748" t="s">
        <v>990</v>
      </c>
    </row>
    <row r="4749" spans="1:19" x14ac:dyDescent="0.25">
      <c r="A4749" s="54">
        <f>_xlfn.XLOOKUP(B4749,'School Lookup'!D:D,'School Lookup'!F:F,0)</f>
        <v>251672</v>
      </c>
      <c r="B4749" s="54" t="str">
        <f>_xlfn.XLOOKUP(C4749,'School Lookup'!A:A,'School Lookup'!D:D,_xlfn.XLOOKUP(C4749,'School Lookup'!B:B,'School Lookup'!D:D,_xlfn.XLOOKUP(C4749,'School Lookup'!C:C,'School Lookup'!D:D,0)))</f>
        <v>Park Schools Federation</v>
      </c>
      <c r="C4749" t="s">
        <v>40</v>
      </c>
      <c r="D4749" t="s">
        <v>2616</v>
      </c>
      <c r="E4749" t="s">
        <v>16</v>
      </c>
      <c r="F4749" t="s">
        <v>734</v>
      </c>
      <c r="G4749" t="s">
        <v>235</v>
      </c>
      <c r="H4749" t="s">
        <v>228</v>
      </c>
      <c r="I4749" t="s">
        <v>980</v>
      </c>
      <c r="J4749" t="s">
        <v>981</v>
      </c>
      <c r="K4749" s="4">
        <v>46051</v>
      </c>
      <c r="L4749" s="5">
        <v>0.56944444444444442</v>
      </c>
      <c r="M4749" t="s">
        <v>953</v>
      </c>
      <c r="N4749" s="5">
        <v>6.9444444444444444E-5</v>
      </c>
      <c r="O4749" t="s">
        <v>982</v>
      </c>
      <c r="P4749">
        <v>0.02</v>
      </c>
      <c r="Q4749">
        <v>20</v>
      </c>
      <c r="R4749" t="s">
        <v>1011</v>
      </c>
      <c r="S4749" t="s">
        <v>984</v>
      </c>
    </row>
    <row r="4750" spans="1:19" x14ac:dyDescent="0.25">
      <c r="A4750" s="54">
        <f>_xlfn.XLOOKUP(B4750,'School Lookup'!D:D,'School Lookup'!F:F,0)</f>
        <v>251672</v>
      </c>
      <c r="B4750" s="54" t="str">
        <f>_xlfn.XLOOKUP(C4750,'School Lookup'!A:A,'School Lookup'!D:D,_xlfn.XLOOKUP(C4750,'School Lookup'!B:B,'School Lookup'!D:D,_xlfn.XLOOKUP(C4750,'School Lookup'!C:C,'School Lookup'!D:D,0)))</f>
        <v>Park Schools Federation</v>
      </c>
      <c r="C4750" t="s">
        <v>40</v>
      </c>
      <c r="D4750" t="s">
        <v>1901</v>
      </c>
      <c r="E4750" t="s">
        <v>16</v>
      </c>
      <c r="F4750" t="s">
        <v>734</v>
      </c>
      <c r="G4750" t="s">
        <v>235</v>
      </c>
      <c r="H4750" t="s">
        <v>228</v>
      </c>
      <c r="I4750" t="s">
        <v>980</v>
      </c>
      <c r="J4750" t="s">
        <v>981</v>
      </c>
      <c r="K4750" s="4">
        <v>46051</v>
      </c>
      <c r="L4750" s="5">
        <v>0.56944444444444442</v>
      </c>
      <c r="M4750" t="s">
        <v>953</v>
      </c>
      <c r="N4750" s="5">
        <v>1.7361111111111112E-4</v>
      </c>
      <c r="O4750" t="s">
        <v>982</v>
      </c>
      <c r="P4750">
        <v>0.02</v>
      </c>
      <c r="Q4750">
        <v>20</v>
      </c>
      <c r="R4750" t="s">
        <v>983</v>
      </c>
      <c r="S4750" t="s">
        <v>984</v>
      </c>
    </row>
    <row r="4751" spans="1:19" x14ac:dyDescent="0.25">
      <c r="A4751" s="54">
        <f>_xlfn.XLOOKUP(B4751,'School Lookup'!D:D,'School Lookup'!F:F,0)</f>
        <v>251672</v>
      </c>
      <c r="B4751" s="54" t="str">
        <f>_xlfn.XLOOKUP(C4751,'School Lookup'!A:A,'School Lookup'!D:D,_xlfn.XLOOKUP(C4751,'School Lookup'!B:B,'School Lookup'!D:D,_xlfn.XLOOKUP(C4751,'School Lookup'!C:C,'School Lookup'!D:D,0)))</f>
        <v>Park Schools Federation</v>
      </c>
      <c r="C4751" t="s">
        <v>40</v>
      </c>
      <c r="D4751" t="s">
        <v>1419</v>
      </c>
      <c r="E4751" t="s">
        <v>16</v>
      </c>
      <c r="F4751" t="s">
        <v>734</v>
      </c>
      <c r="G4751" t="s">
        <v>235</v>
      </c>
      <c r="H4751" t="s">
        <v>228</v>
      </c>
      <c r="I4751" t="s">
        <v>980</v>
      </c>
      <c r="J4751" t="s">
        <v>981</v>
      </c>
      <c r="K4751" s="4">
        <v>46051</v>
      </c>
      <c r="L4751" s="5">
        <v>0.57013888888888886</v>
      </c>
      <c r="M4751" t="s">
        <v>953</v>
      </c>
      <c r="N4751" s="5">
        <v>4.7453703703703704E-4</v>
      </c>
      <c r="O4751" t="s">
        <v>982</v>
      </c>
      <c r="P4751">
        <v>0.10299999999999999</v>
      </c>
      <c r="Q4751">
        <v>20</v>
      </c>
      <c r="R4751" t="s">
        <v>1074</v>
      </c>
      <c r="S4751" t="s">
        <v>990</v>
      </c>
    </row>
    <row r="4752" spans="1:19" x14ac:dyDescent="0.25">
      <c r="A4752" s="54">
        <f>_xlfn.XLOOKUP(B4752,'School Lookup'!D:D,'School Lookup'!F:F,0)</f>
        <v>251672</v>
      </c>
      <c r="B4752" s="54" t="str">
        <f>_xlfn.XLOOKUP(C4752,'School Lookup'!A:A,'School Lookup'!D:D,_xlfn.XLOOKUP(C4752,'School Lookup'!B:B,'School Lookup'!D:D,_xlfn.XLOOKUP(C4752,'School Lookup'!C:C,'School Lookup'!D:D,0)))</f>
        <v>Park Schools Federation</v>
      </c>
      <c r="C4752" t="s">
        <v>40</v>
      </c>
      <c r="D4752" t="s">
        <v>1420</v>
      </c>
      <c r="E4752" t="s">
        <v>16</v>
      </c>
      <c r="F4752" t="s">
        <v>734</v>
      </c>
      <c r="G4752" t="s">
        <v>235</v>
      </c>
      <c r="H4752" t="s">
        <v>228</v>
      </c>
      <c r="I4752" t="s">
        <v>980</v>
      </c>
      <c r="J4752" t="s">
        <v>981</v>
      </c>
      <c r="K4752" s="4">
        <v>46051</v>
      </c>
      <c r="L4752" s="5">
        <v>0.58263888888888893</v>
      </c>
      <c r="M4752" t="s">
        <v>953</v>
      </c>
      <c r="N4752" s="5">
        <v>2.5462962962962961E-4</v>
      </c>
      <c r="O4752" t="s">
        <v>982</v>
      </c>
      <c r="P4752">
        <v>2.7E-2</v>
      </c>
      <c r="Q4752">
        <v>20</v>
      </c>
      <c r="R4752" t="s">
        <v>998</v>
      </c>
      <c r="S4752" t="s">
        <v>987</v>
      </c>
    </row>
    <row r="4753" spans="1:19" x14ac:dyDescent="0.25">
      <c r="A4753" s="54">
        <f>_xlfn.XLOOKUP(B4753,'School Lookup'!D:D,'School Lookup'!F:F,0)</f>
        <v>251672</v>
      </c>
      <c r="B4753" s="54" t="str">
        <f>_xlfn.XLOOKUP(C4753,'School Lookup'!A:A,'School Lookup'!D:D,_xlfn.XLOOKUP(C4753,'School Lookup'!B:B,'School Lookup'!D:D,_xlfn.XLOOKUP(C4753,'School Lookup'!C:C,'School Lookup'!D:D,0)))</f>
        <v>Park Schools Federation</v>
      </c>
      <c r="C4753" t="s">
        <v>40</v>
      </c>
      <c r="D4753" t="s">
        <v>1000</v>
      </c>
      <c r="E4753" t="s">
        <v>16</v>
      </c>
      <c r="F4753" t="s">
        <v>734</v>
      </c>
      <c r="G4753" t="s">
        <v>235</v>
      </c>
      <c r="H4753" t="s">
        <v>228</v>
      </c>
      <c r="I4753" t="s">
        <v>980</v>
      </c>
      <c r="J4753" t="s">
        <v>981</v>
      </c>
      <c r="K4753" s="4">
        <v>46051</v>
      </c>
      <c r="L4753" s="5">
        <v>0.6</v>
      </c>
      <c r="M4753" t="s">
        <v>953</v>
      </c>
      <c r="N4753" s="5">
        <v>2.6620370370370372E-4</v>
      </c>
      <c r="O4753" t="s">
        <v>982</v>
      </c>
      <c r="P4753">
        <v>2.8000000000000001E-2</v>
      </c>
      <c r="Q4753">
        <v>20</v>
      </c>
      <c r="R4753" t="s">
        <v>998</v>
      </c>
      <c r="S4753" t="s">
        <v>987</v>
      </c>
    </row>
    <row r="4754" spans="1:19" x14ac:dyDescent="0.25">
      <c r="A4754" s="54">
        <f>_xlfn.XLOOKUP(B4754,'School Lookup'!D:D,'School Lookup'!F:F,0)</f>
        <v>251672</v>
      </c>
      <c r="B4754" s="54" t="str">
        <f>_xlfn.XLOOKUP(C4754,'School Lookup'!A:A,'School Lookup'!D:D,_xlfn.XLOOKUP(C4754,'School Lookup'!B:B,'School Lookup'!D:D,_xlfn.XLOOKUP(C4754,'School Lookup'!C:C,'School Lookup'!D:D,0)))</f>
        <v>Park Schools Federation</v>
      </c>
      <c r="C4754" t="s">
        <v>40</v>
      </c>
      <c r="D4754" t="s">
        <v>1519</v>
      </c>
      <c r="E4754" t="s">
        <v>16</v>
      </c>
      <c r="F4754" t="s">
        <v>734</v>
      </c>
      <c r="G4754" t="s">
        <v>235</v>
      </c>
      <c r="H4754" t="s">
        <v>228</v>
      </c>
      <c r="I4754" t="s">
        <v>980</v>
      </c>
      <c r="J4754" t="s">
        <v>981</v>
      </c>
      <c r="K4754" s="4">
        <v>46051</v>
      </c>
      <c r="L4754" s="5">
        <v>0.62361111111111112</v>
      </c>
      <c r="M4754" t="s">
        <v>953</v>
      </c>
      <c r="N4754" s="5">
        <v>2.199074074074074E-4</v>
      </c>
      <c r="O4754" t="s">
        <v>982</v>
      </c>
      <c r="P4754">
        <v>2.3E-2</v>
      </c>
      <c r="Q4754">
        <v>20</v>
      </c>
      <c r="R4754" t="s">
        <v>983</v>
      </c>
      <c r="S4754" t="s">
        <v>984</v>
      </c>
    </row>
    <row r="4755" spans="1:19" x14ac:dyDescent="0.25">
      <c r="A4755" s="54">
        <f>_xlfn.XLOOKUP(B4755,'School Lookup'!D:D,'School Lookup'!F:F,0)</f>
        <v>251672</v>
      </c>
      <c r="B4755" s="54" t="str">
        <f>_xlfn.XLOOKUP(C4755,'School Lookup'!A:A,'School Lookup'!D:D,_xlfn.XLOOKUP(C4755,'School Lookup'!B:B,'School Lookup'!D:D,_xlfn.XLOOKUP(C4755,'School Lookup'!C:C,'School Lookup'!D:D,0)))</f>
        <v>Park Schools Federation</v>
      </c>
      <c r="C4755" t="s">
        <v>40</v>
      </c>
      <c r="D4755" t="s">
        <v>1959</v>
      </c>
      <c r="E4755" t="s">
        <v>16</v>
      </c>
      <c r="F4755" t="s">
        <v>734</v>
      </c>
      <c r="G4755" t="s">
        <v>235</v>
      </c>
      <c r="H4755" t="s">
        <v>228</v>
      </c>
      <c r="I4755" t="s">
        <v>980</v>
      </c>
      <c r="J4755" t="s">
        <v>981</v>
      </c>
      <c r="K4755" s="4">
        <v>46051</v>
      </c>
      <c r="L4755" s="5">
        <v>0.62430555555555556</v>
      </c>
      <c r="M4755" t="s">
        <v>953</v>
      </c>
      <c r="N4755" s="5">
        <v>3.8194444444444446E-4</v>
      </c>
      <c r="O4755" t="s">
        <v>982</v>
      </c>
      <c r="P4755">
        <v>0.04</v>
      </c>
      <c r="Q4755">
        <v>20</v>
      </c>
      <c r="R4755" t="s">
        <v>983</v>
      </c>
      <c r="S4755" t="s">
        <v>984</v>
      </c>
    </row>
    <row r="4756" spans="1:19" x14ac:dyDescent="0.25">
      <c r="A4756" s="54">
        <f>_xlfn.XLOOKUP(B4756,'School Lookup'!D:D,'School Lookup'!F:F,0)</f>
        <v>251672</v>
      </c>
      <c r="B4756" s="54" t="str">
        <f>_xlfn.XLOOKUP(C4756,'School Lookup'!A:A,'School Lookup'!D:D,_xlfn.XLOOKUP(C4756,'School Lookup'!B:B,'School Lookup'!D:D,_xlfn.XLOOKUP(C4756,'School Lookup'!C:C,'School Lookup'!D:D,0)))</f>
        <v>Park Schools Federation</v>
      </c>
      <c r="C4756" t="s">
        <v>40</v>
      </c>
      <c r="D4756" t="s">
        <v>1974</v>
      </c>
      <c r="E4756" t="s">
        <v>16</v>
      </c>
      <c r="F4756" t="s">
        <v>734</v>
      </c>
      <c r="G4756" t="s">
        <v>235</v>
      </c>
      <c r="H4756" t="s">
        <v>228</v>
      </c>
      <c r="I4756" t="s">
        <v>980</v>
      </c>
      <c r="J4756" t="s">
        <v>981</v>
      </c>
      <c r="K4756" s="4">
        <v>46051</v>
      </c>
      <c r="L4756" s="5">
        <v>0.62430555555555556</v>
      </c>
      <c r="M4756" t="s">
        <v>953</v>
      </c>
      <c r="N4756" s="5">
        <v>4.0509259259259258E-4</v>
      </c>
      <c r="O4756" t="s">
        <v>982</v>
      </c>
      <c r="P4756">
        <v>4.2000000000000003E-2</v>
      </c>
      <c r="Q4756">
        <v>20</v>
      </c>
      <c r="R4756" t="s">
        <v>998</v>
      </c>
      <c r="S4756" t="s">
        <v>987</v>
      </c>
    </row>
    <row r="4757" spans="1:19" x14ac:dyDescent="0.25">
      <c r="A4757" s="54">
        <f>_xlfn.XLOOKUP(B4757,'School Lookup'!D:D,'School Lookup'!F:F,0)</f>
        <v>251672</v>
      </c>
      <c r="B4757" s="54" t="str">
        <f>_xlfn.XLOOKUP(C4757,'School Lookup'!A:A,'School Lookup'!D:D,_xlfn.XLOOKUP(C4757,'School Lookup'!B:B,'School Lookup'!D:D,_xlfn.XLOOKUP(C4757,'School Lookup'!C:C,'School Lookup'!D:D,0)))</f>
        <v>Park Schools Federation</v>
      </c>
      <c r="C4757" t="s">
        <v>40</v>
      </c>
      <c r="D4757" t="s">
        <v>2615</v>
      </c>
      <c r="E4757" t="s">
        <v>16</v>
      </c>
      <c r="F4757" t="s">
        <v>734</v>
      </c>
      <c r="G4757" t="s">
        <v>235</v>
      </c>
      <c r="H4757" t="s">
        <v>228</v>
      </c>
      <c r="I4757" t="s">
        <v>980</v>
      </c>
      <c r="J4757" t="s">
        <v>981</v>
      </c>
      <c r="K4757" s="4">
        <v>46051</v>
      </c>
      <c r="L4757" s="5">
        <v>0.6333333333333333</v>
      </c>
      <c r="M4757" t="s">
        <v>953</v>
      </c>
      <c r="N4757" s="5">
        <v>1.1458333333333333E-3</v>
      </c>
      <c r="O4757" t="s">
        <v>982</v>
      </c>
      <c r="P4757">
        <v>0.11799999999999999</v>
      </c>
      <c r="Q4757">
        <v>20</v>
      </c>
      <c r="R4757" t="s">
        <v>983</v>
      </c>
      <c r="S4757" t="s">
        <v>984</v>
      </c>
    </row>
    <row r="4758" spans="1:19" x14ac:dyDescent="0.25">
      <c r="A4758" s="54">
        <f>_xlfn.XLOOKUP(B4758,'School Lookup'!D:D,'School Lookup'!F:F,0)</f>
        <v>251672</v>
      </c>
      <c r="B4758" s="54" t="str">
        <f>_xlfn.XLOOKUP(C4758,'School Lookup'!A:A,'School Lookup'!D:D,_xlfn.XLOOKUP(C4758,'School Lookup'!B:B,'School Lookup'!D:D,_xlfn.XLOOKUP(C4758,'School Lookup'!C:C,'School Lookup'!D:D,0)))</f>
        <v>Park Schools Federation</v>
      </c>
      <c r="C4758" t="s">
        <v>40</v>
      </c>
      <c r="D4758" t="s">
        <v>991</v>
      </c>
      <c r="E4758" t="s">
        <v>16</v>
      </c>
      <c r="F4758" t="s">
        <v>734</v>
      </c>
      <c r="G4758" t="s">
        <v>235</v>
      </c>
      <c r="H4758" t="s">
        <v>228</v>
      </c>
      <c r="I4758" t="s">
        <v>980</v>
      </c>
      <c r="J4758" t="s">
        <v>981</v>
      </c>
      <c r="K4758" s="4">
        <v>46051</v>
      </c>
      <c r="L4758" s="5">
        <v>0.65625</v>
      </c>
      <c r="M4758" t="s">
        <v>953</v>
      </c>
      <c r="N4758" s="5">
        <v>2.3148148148148149E-4</v>
      </c>
      <c r="O4758" t="s">
        <v>982</v>
      </c>
      <c r="P4758">
        <v>2.4E-2</v>
      </c>
      <c r="Q4758">
        <v>20</v>
      </c>
      <c r="R4758" t="s">
        <v>983</v>
      </c>
      <c r="S4758" t="s">
        <v>984</v>
      </c>
    </row>
    <row r="4759" spans="1:19" x14ac:dyDescent="0.25">
      <c r="A4759" s="54">
        <f>_xlfn.XLOOKUP(B4759,'School Lookup'!D:D,'School Lookup'!F:F,0)</f>
        <v>251672</v>
      </c>
      <c r="B4759" s="54" t="str">
        <f>_xlfn.XLOOKUP(C4759,'School Lookup'!A:A,'School Lookup'!D:D,_xlfn.XLOOKUP(C4759,'School Lookup'!B:B,'School Lookup'!D:D,_xlfn.XLOOKUP(C4759,'School Lookup'!C:C,'School Lookup'!D:D,0)))</f>
        <v>Park Schools Federation</v>
      </c>
      <c r="C4759" t="s">
        <v>40</v>
      </c>
      <c r="D4759" t="s">
        <v>1420</v>
      </c>
      <c r="E4759" t="s">
        <v>16</v>
      </c>
      <c r="F4759" t="s">
        <v>734</v>
      </c>
      <c r="G4759" t="s">
        <v>235</v>
      </c>
      <c r="H4759" t="s">
        <v>228</v>
      </c>
      <c r="I4759" t="s">
        <v>980</v>
      </c>
      <c r="J4759" t="s">
        <v>981</v>
      </c>
      <c r="K4759" s="4">
        <v>46051</v>
      </c>
      <c r="L4759" s="5">
        <v>0.72569444444444442</v>
      </c>
      <c r="M4759" t="s">
        <v>953</v>
      </c>
      <c r="N4759" s="5">
        <v>5.4398148148148144E-4</v>
      </c>
      <c r="O4759" t="s">
        <v>982</v>
      </c>
      <c r="P4759">
        <v>5.6000000000000001E-2</v>
      </c>
      <c r="Q4759">
        <v>20</v>
      </c>
      <c r="R4759" t="s">
        <v>998</v>
      </c>
      <c r="S4759" t="s">
        <v>987</v>
      </c>
    </row>
    <row r="4760" spans="1:19" x14ac:dyDescent="0.25">
      <c r="A4760" s="54">
        <f>_xlfn.XLOOKUP(B4760,'School Lookup'!D:D,'School Lookup'!F:F,0)</f>
        <v>251672</v>
      </c>
      <c r="B4760" s="54" t="str">
        <f>_xlfn.XLOOKUP(C4760,'School Lookup'!A:A,'School Lookup'!D:D,_xlfn.XLOOKUP(C4760,'School Lookup'!B:B,'School Lookup'!D:D,_xlfn.XLOOKUP(C4760,'School Lookup'!C:C,'School Lookup'!D:D,0)))</f>
        <v>Park Schools Federation</v>
      </c>
      <c r="C4760" t="s">
        <v>40</v>
      </c>
      <c r="D4760" t="s">
        <v>2617</v>
      </c>
      <c r="E4760" t="s">
        <v>16</v>
      </c>
      <c r="F4760" t="s">
        <v>734</v>
      </c>
      <c r="G4760" t="s">
        <v>235</v>
      </c>
      <c r="H4760" t="s">
        <v>228</v>
      </c>
      <c r="I4760" t="s">
        <v>980</v>
      </c>
      <c r="J4760" t="s">
        <v>981</v>
      </c>
      <c r="K4760" s="4">
        <v>46051</v>
      </c>
      <c r="L4760" s="5">
        <v>0.7319444444444444</v>
      </c>
      <c r="M4760" t="s">
        <v>953</v>
      </c>
      <c r="N4760" s="5">
        <v>1.4699074074074074E-3</v>
      </c>
      <c r="O4760" t="s">
        <v>982</v>
      </c>
      <c r="P4760">
        <v>0.151</v>
      </c>
      <c r="Q4760">
        <v>20</v>
      </c>
      <c r="R4760" t="s">
        <v>998</v>
      </c>
      <c r="S4760" t="s">
        <v>987</v>
      </c>
    </row>
    <row r="4761" spans="1:19" x14ac:dyDescent="0.25">
      <c r="A4761" s="54">
        <f>_xlfn.XLOOKUP(B4761,'School Lookup'!D:D,'School Lookup'!F:F,0)</f>
        <v>251672</v>
      </c>
      <c r="B4761" s="54" t="str">
        <f>_xlfn.XLOOKUP(C4761,'School Lookup'!A:A,'School Lookup'!D:D,_xlfn.XLOOKUP(C4761,'School Lookup'!B:B,'School Lookup'!D:D,_xlfn.XLOOKUP(C4761,'School Lookup'!C:C,'School Lookup'!D:D,0)))</f>
        <v>Park Schools Federation</v>
      </c>
      <c r="C4761" t="s">
        <v>40</v>
      </c>
      <c r="D4761" t="s">
        <v>2483</v>
      </c>
      <c r="E4761" t="s">
        <v>16</v>
      </c>
      <c r="F4761" t="s">
        <v>734</v>
      </c>
      <c r="G4761" t="s">
        <v>235</v>
      </c>
      <c r="H4761" t="s">
        <v>228</v>
      </c>
      <c r="I4761" t="s">
        <v>980</v>
      </c>
      <c r="J4761" t="s">
        <v>981</v>
      </c>
      <c r="K4761" s="4">
        <v>46051</v>
      </c>
      <c r="L4761" s="5">
        <v>0.73333333333333328</v>
      </c>
      <c r="M4761" t="s">
        <v>953</v>
      </c>
      <c r="N4761" s="5">
        <v>1.7476851851851852E-3</v>
      </c>
      <c r="O4761" t="s">
        <v>982</v>
      </c>
      <c r="P4761">
        <v>0.17899999999999999</v>
      </c>
      <c r="Q4761">
        <v>20</v>
      </c>
      <c r="R4761" t="s">
        <v>983</v>
      </c>
      <c r="S4761" t="s">
        <v>984</v>
      </c>
    </row>
    <row r="4762" spans="1:19" x14ac:dyDescent="0.25">
      <c r="A4762" s="54">
        <f>_xlfn.XLOOKUP(B4762,'School Lookup'!D:D,'School Lookup'!F:F,0)</f>
        <v>823392</v>
      </c>
      <c r="B4762" s="54" t="str">
        <f>_xlfn.XLOOKUP(C4762,'School Lookup'!A:A,'School Lookup'!D:D,_xlfn.XLOOKUP(C4762,'School Lookup'!B:B,'School Lookup'!D:D,_xlfn.XLOOKUP(C4762,'School Lookup'!C:C,'School Lookup'!D:D,0)))</f>
        <v>Fitz Herbert C of E VA Primary School</v>
      </c>
      <c r="C4762" t="s">
        <v>31</v>
      </c>
      <c r="D4762" t="s">
        <v>1063</v>
      </c>
      <c r="E4762" t="s">
        <v>16</v>
      </c>
      <c r="F4762" t="s">
        <v>734</v>
      </c>
      <c r="G4762" t="s">
        <v>134</v>
      </c>
      <c r="H4762" t="s">
        <v>347</v>
      </c>
      <c r="I4762" t="s">
        <v>958</v>
      </c>
      <c r="J4762" t="s">
        <v>959</v>
      </c>
      <c r="K4762" s="4">
        <v>46051</v>
      </c>
      <c r="L4762" s="5">
        <v>0.560150462962963</v>
      </c>
      <c r="M4762" t="s">
        <v>953</v>
      </c>
      <c r="N4762" s="5">
        <v>2.6620370370370372E-4</v>
      </c>
      <c r="O4762" t="s">
        <v>960</v>
      </c>
      <c r="P4762">
        <v>0</v>
      </c>
      <c r="Q4762">
        <v>20</v>
      </c>
      <c r="R4762" t="s">
        <v>955</v>
      </c>
    </row>
    <row r="4763" spans="1:19" x14ac:dyDescent="0.25">
      <c r="A4763" s="54">
        <f>_xlfn.XLOOKUP(B4763,'School Lookup'!D:D,'School Lookup'!F:F,0)</f>
        <v>823392</v>
      </c>
      <c r="B4763" s="54" t="str">
        <f>_xlfn.XLOOKUP(C4763,'School Lookup'!A:A,'School Lookup'!D:D,_xlfn.XLOOKUP(C4763,'School Lookup'!B:B,'School Lookup'!D:D,_xlfn.XLOOKUP(C4763,'School Lookup'!C:C,'School Lookup'!D:D,0)))</f>
        <v>Fitz Herbert C of E VA Primary School</v>
      </c>
      <c r="C4763" t="s">
        <v>31</v>
      </c>
      <c r="D4763" t="s">
        <v>1063</v>
      </c>
      <c r="E4763" t="s">
        <v>16</v>
      </c>
      <c r="F4763" t="s">
        <v>734</v>
      </c>
      <c r="G4763" t="s">
        <v>134</v>
      </c>
      <c r="H4763" t="s">
        <v>347</v>
      </c>
      <c r="I4763" t="s">
        <v>958</v>
      </c>
      <c r="J4763" t="s">
        <v>959</v>
      </c>
      <c r="K4763" s="4">
        <v>46051</v>
      </c>
      <c r="L4763" s="5">
        <v>0.59541666666666671</v>
      </c>
      <c r="M4763" t="s">
        <v>953</v>
      </c>
      <c r="N4763" s="5">
        <v>2.7777777777777778E-4</v>
      </c>
      <c r="O4763" t="s">
        <v>960</v>
      </c>
      <c r="P4763">
        <v>0</v>
      </c>
      <c r="Q4763">
        <v>20</v>
      </c>
      <c r="R4763" t="s">
        <v>955</v>
      </c>
    </row>
    <row r="4764" spans="1:19" x14ac:dyDescent="0.25">
      <c r="A4764" s="54">
        <f>_xlfn.XLOOKUP(B4764,'School Lookup'!D:D,'School Lookup'!F:F,0)</f>
        <v>823392</v>
      </c>
      <c r="B4764" s="54" t="str">
        <f>_xlfn.XLOOKUP(C4764,'School Lookup'!A:A,'School Lookup'!D:D,_xlfn.XLOOKUP(C4764,'School Lookup'!B:B,'School Lookup'!D:D,_xlfn.XLOOKUP(C4764,'School Lookup'!C:C,'School Lookup'!D:D,0)))</f>
        <v>Fitz Herbert C of E VA Primary School</v>
      </c>
      <c r="C4764" t="s">
        <v>31</v>
      </c>
      <c r="D4764">
        <v>619</v>
      </c>
      <c r="E4764" t="s">
        <v>16</v>
      </c>
      <c r="F4764" t="s">
        <v>734</v>
      </c>
      <c r="G4764" t="s">
        <v>134</v>
      </c>
      <c r="H4764" t="s">
        <v>347</v>
      </c>
      <c r="I4764" t="s">
        <v>958</v>
      </c>
      <c r="J4764" t="s">
        <v>959</v>
      </c>
      <c r="K4764" s="4">
        <v>46051</v>
      </c>
      <c r="L4764" s="5">
        <v>0.59541666666666671</v>
      </c>
      <c r="M4764" t="s">
        <v>953</v>
      </c>
      <c r="N4764" s="5">
        <v>2.7777777777777778E-4</v>
      </c>
      <c r="O4764" t="s">
        <v>960</v>
      </c>
      <c r="P4764">
        <v>0</v>
      </c>
      <c r="Q4764">
        <v>20</v>
      </c>
      <c r="R4764" t="s">
        <v>975</v>
      </c>
      <c r="S4764" t="s">
        <v>976</v>
      </c>
    </row>
    <row r="4765" spans="1:19" x14ac:dyDescent="0.25">
      <c r="A4765" s="54">
        <f>_xlfn.XLOOKUP(B4765,'School Lookup'!D:D,'School Lookup'!F:F,0)</f>
        <v>823392</v>
      </c>
      <c r="B4765" s="54" t="str">
        <f>_xlfn.XLOOKUP(C4765,'School Lookup'!A:A,'School Lookup'!D:D,_xlfn.XLOOKUP(C4765,'School Lookup'!B:B,'School Lookup'!D:D,_xlfn.XLOOKUP(C4765,'School Lookup'!C:C,'School Lookup'!D:D,0)))</f>
        <v>Fitz Herbert C of E VA Primary School</v>
      </c>
      <c r="C4765" t="s">
        <v>31</v>
      </c>
      <c r="D4765" t="s">
        <v>2618</v>
      </c>
      <c r="E4765" t="s">
        <v>16</v>
      </c>
      <c r="F4765" t="s">
        <v>734</v>
      </c>
      <c r="G4765" t="s">
        <v>134</v>
      </c>
      <c r="H4765" t="s">
        <v>347</v>
      </c>
      <c r="I4765" t="s">
        <v>958</v>
      </c>
      <c r="J4765" t="s">
        <v>981</v>
      </c>
      <c r="K4765" s="4">
        <v>46051</v>
      </c>
      <c r="L4765" s="5">
        <v>0.51284722222222223</v>
      </c>
      <c r="M4765" t="s">
        <v>953</v>
      </c>
      <c r="N4765" s="5">
        <v>1.0185185185185184E-3</v>
      </c>
      <c r="O4765" t="s">
        <v>982</v>
      </c>
      <c r="P4765">
        <v>0</v>
      </c>
      <c r="Q4765">
        <v>20</v>
      </c>
      <c r="R4765" t="s">
        <v>998</v>
      </c>
      <c r="S4765" t="s">
        <v>987</v>
      </c>
    </row>
    <row r="4766" spans="1:19" x14ac:dyDescent="0.25">
      <c r="A4766" s="54">
        <f>_xlfn.XLOOKUP(B4766,'School Lookup'!D:D,'School Lookup'!F:F,0)</f>
        <v>682471</v>
      </c>
      <c r="B4766" s="54" t="str">
        <f>_xlfn.XLOOKUP(C4766,'School Lookup'!A:A,'School Lookup'!D:D,_xlfn.XLOOKUP(C4766,'School Lookup'!B:B,'School Lookup'!D:D,_xlfn.XLOOKUP(C4766,'School Lookup'!C:C,'School Lookup'!D:D,0)))</f>
        <v>Ridgeway Primary School</v>
      </c>
      <c r="C4766" t="s">
        <v>334</v>
      </c>
      <c r="D4766" t="s">
        <v>2392</v>
      </c>
      <c r="E4766" t="s">
        <v>16</v>
      </c>
      <c r="F4766" t="s">
        <v>734</v>
      </c>
      <c r="G4766" t="s">
        <v>328</v>
      </c>
      <c r="H4766" t="s">
        <v>885</v>
      </c>
      <c r="I4766" t="s">
        <v>958</v>
      </c>
      <c r="J4766" t="s">
        <v>981</v>
      </c>
      <c r="K4766" s="4">
        <v>46051</v>
      </c>
      <c r="L4766" s="5">
        <v>0.64642361111111113</v>
      </c>
      <c r="M4766" t="s">
        <v>953</v>
      </c>
      <c r="N4766" s="5">
        <v>3.4722222222222222E-5</v>
      </c>
      <c r="O4766" t="s">
        <v>982</v>
      </c>
      <c r="P4766">
        <v>0</v>
      </c>
      <c r="Q4766">
        <v>20</v>
      </c>
      <c r="R4766" t="s">
        <v>998</v>
      </c>
      <c r="S4766" t="s">
        <v>987</v>
      </c>
    </row>
    <row r="4767" spans="1:19" x14ac:dyDescent="0.25">
      <c r="A4767" s="54">
        <f>_xlfn.XLOOKUP(B4767,'School Lookup'!D:D,'School Lookup'!F:F,0)</f>
        <v>856243</v>
      </c>
      <c r="B4767" s="54" t="str">
        <f>_xlfn.XLOOKUP(C4767,'School Lookup'!A:A,'School Lookup'!D:D,_xlfn.XLOOKUP(C4767,'School Lookup'!B:B,'School Lookup'!D:D,_xlfn.XLOOKUP(C4767,'School Lookup'!C:C,'School Lookup'!D:D,0)))</f>
        <v>Elton Primary School</v>
      </c>
      <c r="C4767" t="s">
        <v>331</v>
      </c>
      <c r="D4767" t="s">
        <v>1052</v>
      </c>
      <c r="E4767" t="s">
        <v>16</v>
      </c>
      <c r="F4767" t="s">
        <v>734</v>
      </c>
      <c r="G4767" t="s">
        <v>332</v>
      </c>
      <c r="H4767" t="s">
        <v>877</v>
      </c>
      <c r="I4767" t="s">
        <v>958</v>
      </c>
      <c r="J4767" t="s">
        <v>959</v>
      </c>
      <c r="K4767" s="4">
        <v>46051</v>
      </c>
      <c r="L4767" s="5">
        <v>0.3986689814814815</v>
      </c>
      <c r="M4767" t="s">
        <v>953</v>
      </c>
      <c r="N4767" s="5">
        <v>3.0092592592592595E-4</v>
      </c>
      <c r="O4767" t="s">
        <v>960</v>
      </c>
      <c r="P4767">
        <v>0</v>
      </c>
      <c r="Q4767">
        <v>20</v>
      </c>
      <c r="R4767" t="s">
        <v>1053</v>
      </c>
      <c r="S4767" t="s">
        <v>966</v>
      </c>
    </row>
    <row r="4768" spans="1:19" x14ac:dyDescent="0.25">
      <c r="A4768" s="54">
        <f>_xlfn.XLOOKUP(B4768,'School Lookup'!D:D,'School Lookup'!F:F,0)</f>
        <v>856243</v>
      </c>
      <c r="B4768" s="54" t="str">
        <f>_xlfn.XLOOKUP(C4768,'School Lookup'!A:A,'School Lookup'!D:D,_xlfn.XLOOKUP(C4768,'School Lookup'!B:B,'School Lookup'!D:D,_xlfn.XLOOKUP(C4768,'School Lookup'!C:C,'School Lookup'!D:D,0)))</f>
        <v>Elton Primary School</v>
      </c>
      <c r="C4768" t="s">
        <v>331</v>
      </c>
      <c r="D4768" t="s">
        <v>34</v>
      </c>
      <c r="E4768" t="s">
        <v>16</v>
      </c>
      <c r="F4768" t="s">
        <v>734</v>
      </c>
      <c r="G4768" t="s">
        <v>332</v>
      </c>
      <c r="H4768" t="s">
        <v>877</v>
      </c>
      <c r="I4768" t="s">
        <v>958</v>
      </c>
      <c r="J4768" t="s">
        <v>959</v>
      </c>
      <c r="K4768" s="4">
        <v>46051</v>
      </c>
      <c r="L4768" s="5">
        <v>0.52614583333333331</v>
      </c>
      <c r="M4768" t="s">
        <v>953</v>
      </c>
      <c r="N4768" s="5">
        <v>6.4814814814814813E-4</v>
      </c>
      <c r="O4768" t="s">
        <v>960</v>
      </c>
      <c r="P4768">
        <v>0</v>
      </c>
      <c r="Q4768">
        <v>20</v>
      </c>
      <c r="R4768" t="s">
        <v>1589</v>
      </c>
      <c r="S4768" t="s">
        <v>966</v>
      </c>
    </row>
    <row r="4769" spans="1:19" x14ac:dyDescent="0.25">
      <c r="A4769" s="54">
        <f>_xlfn.XLOOKUP(B4769,'School Lookup'!D:D,'School Lookup'!F:F,0)</f>
        <v>856243</v>
      </c>
      <c r="B4769" s="54" t="str">
        <f>_xlfn.XLOOKUP(C4769,'School Lookup'!A:A,'School Lookup'!D:D,_xlfn.XLOOKUP(C4769,'School Lookup'!B:B,'School Lookup'!D:D,_xlfn.XLOOKUP(C4769,'School Lookup'!C:C,'School Lookup'!D:D,0)))</f>
        <v>Elton Primary School</v>
      </c>
      <c r="C4769" t="s">
        <v>331</v>
      </c>
      <c r="D4769" t="s">
        <v>34</v>
      </c>
      <c r="E4769" t="s">
        <v>16</v>
      </c>
      <c r="F4769" t="s">
        <v>734</v>
      </c>
      <c r="G4769" t="s">
        <v>332</v>
      </c>
      <c r="H4769" t="s">
        <v>877</v>
      </c>
      <c r="I4769" t="s">
        <v>958</v>
      </c>
      <c r="J4769" t="s">
        <v>959</v>
      </c>
      <c r="K4769" s="4">
        <v>46051</v>
      </c>
      <c r="L4769" s="5">
        <v>0.54890046296296291</v>
      </c>
      <c r="M4769" t="s">
        <v>953</v>
      </c>
      <c r="N4769" s="5">
        <v>5.0231481481481481E-3</v>
      </c>
      <c r="O4769" t="s">
        <v>960</v>
      </c>
      <c r="P4769">
        <v>0</v>
      </c>
      <c r="Q4769">
        <v>20</v>
      </c>
      <c r="R4769" t="s">
        <v>1589</v>
      </c>
      <c r="S4769" t="s">
        <v>966</v>
      </c>
    </row>
    <row r="4770" spans="1:19" x14ac:dyDescent="0.25">
      <c r="A4770" s="54">
        <f>_xlfn.XLOOKUP(B4770,'School Lookup'!D:D,'School Lookup'!F:F,0)</f>
        <v>856243</v>
      </c>
      <c r="B4770" s="54" t="str">
        <f>_xlfn.XLOOKUP(C4770,'School Lookup'!A:A,'School Lookup'!D:D,_xlfn.XLOOKUP(C4770,'School Lookup'!B:B,'School Lookup'!D:D,_xlfn.XLOOKUP(C4770,'School Lookup'!C:C,'School Lookup'!D:D,0)))</f>
        <v>Elton Primary School</v>
      </c>
      <c r="C4770" t="s">
        <v>331</v>
      </c>
      <c r="D4770">
        <v>700</v>
      </c>
      <c r="E4770" t="s">
        <v>16</v>
      </c>
      <c r="F4770" t="s">
        <v>734</v>
      </c>
      <c r="G4770" t="s">
        <v>332</v>
      </c>
      <c r="H4770" t="s">
        <v>877</v>
      </c>
      <c r="I4770" t="s">
        <v>958</v>
      </c>
      <c r="J4770" t="s">
        <v>959</v>
      </c>
      <c r="K4770" s="4">
        <v>46051</v>
      </c>
      <c r="L4770" s="5">
        <v>0.54988425925925921</v>
      </c>
      <c r="M4770" t="s">
        <v>953</v>
      </c>
      <c r="N4770" s="5">
        <v>4.0277777777777777E-3</v>
      </c>
      <c r="O4770" t="s">
        <v>960</v>
      </c>
      <c r="P4770">
        <v>0</v>
      </c>
      <c r="Q4770">
        <v>20</v>
      </c>
      <c r="R4770" t="s">
        <v>955</v>
      </c>
    </row>
    <row r="4771" spans="1:19" x14ac:dyDescent="0.25">
      <c r="A4771" s="54">
        <f>_xlfn.XLOOKUP(B4771,'School Lookup'!D:D,'School Lookup'!F:F,0)</f>
        <v>856243</v>
      </c>
      <c r="B4771" s="54" t="str">
        <f>_xlfn.XLOOKUP(C4771,'School Lookup'!A:A,'School Lookup'!D:D,_xlfn.XLOOKUP(C4771,'School Lookup'!B:B,'School Lookup'!D:D,_xlfn.XLOOKUP(C4771,'School Lookup'!C:C,'School Lookup'!D:D,0)))</f>
        <v>Elton Primary School</v>
      </c>
      <c r="C4771" t="s">
        <v>331</v>
      </c>
      <c r="D4771" t="s">
        <v>2619</v>
      </c>
      <c r="E4771" t="s">
        <v>16</v>
      </c>
      <c r="F4771" t="s">
        <v>734</v>
      </c>
      <c r="G4771" t="s">
        <v>332</v>
      </c>
      <c r="H4771" t="s">
        <v>877</v>
      </c>
      <c r="I4771" t="s">
        <v>958</v>
      </c>
      <c r="J4771" t="s">
        <v>959</v>
      </c>
      <c r="K4771" s="4">
        <v>46051</v>
      </c>
      <c r="L4771" s="5">
        <v>0.40408564814814812</v>
      </c>
      <c r="M4771" t="s">
        <v>953</v>
      </c>
      <c r="N4771" s="5">
        <v>2.6157407407407405E-3</v>
      </c>
      <c r="O4771" t="s">
        <v>1023</v>
      </c>
      <c r="P4771">
        <v>0</v>
      </c>
      <c r="Q4771">
        <v>20</v>
      </c>
      <c r="R4771" t="s">
        <v>2620</v>
      </c>
      <c r="S4771" t="s">
        <v>966</v>
      </c>
    </row>
    <row r="4772" spans="1:19" x14ac:dyDescent="0.25">
      <c r="A4772" s="54">
        <f>_xlfn.XLOOKUP(B4772,'School Lookup'!D:D,'School Lookup'!F:F,0)</f>
        <v>856243</v>
      </c>
      <c r="B4772" s="54" t="str">
        <f>_xlfn.XLOOKUP(C4772,'School Lookup'!A:A,'School Lookup'!D:D,_xlfn.XLOOKUP(C4772,'School Lookup'!B:B,'School Lookup'!D:D,_xlfn.XLOOKUP(C4772,'School Lookup'!C:C,'School Lookup'!D:D,0)))</f>
        <v>Elton Primary School</v>
      </c>
      <c r="C4772" t="s">
        <v>331</v>
      </c>
      <c r="D4772" t="s">
        <v>1267</v>
      </c>
      <c r="E4772" t="s">
        <v>16</v>
      </c>
      <c r="F4772" t="s">
        <v>734</v>
      </c>
      <c r="G4772" t="s">
        <v>332</v>
      </c>
      <c r="H4772" t="s">
        <v>877</v>
      </c>
      <c r="I4772" t="s">
        <v>958</v>
      </c>
      <c r="J4772" t="s">
        <v>981</v>
      </c>
      <c r="K4772" s="4">
        <v>46051</v>
      </c>
      <c r="L4772" s="5">
        <v>0.59163194444444445</v>
      </c>
      <c r="M4772" t="s">
        <v>953</v>
      </c>
      <c r="N4772" s="5">
        <v>4.1898148148148146E-3</v>
      </c>
      <c r="O4772" t="s">
        <v>982</v>
      </c>
      <c r="P4772">
        <v>0</v>
      </c>
      <c r="Q4772">
        <v>20</v>
      </c>
      <c r="R4772" t="s">
        <v>998</v>
      </c>
      <c r="S4772" t="s">
        <v>987</v>
      </c>
    </row>
    <row r="4773" spans="1:19" x14ac:dyDescent="0.25">
      <c r="A4773" s="54">
        <f>_xlfn.XLOOKUP(B4773,'School Lookup'!D:D,'School Lookup'!F:F,0)</f>
        <v>585323</v>
      </c>
      <c r="B4773" s="54" t="str">
        <f>_xlfn.XLOOKUP(C4773,'School Lookup'!A:A,'School Lookup'!D:D,_xlfn.XLOOKUP(C4773,'School Lookup'!B:B,'School Lookup'!D:D,_xlfn.XLOOKUP(C4773,'School Lookup'!C:C,'School Lookup'!D:D,0)))</f>
        <v>Netherseal St Peters CE Controlled Primary School</v>
      </c>
      <c r="C4773" t="s">
        <v>26</v>
      </c>
      <c r="D4773" t="s">
        <v>2475</v>
      </c>
      <c r="E4773" t="s">
        <v>16</v>
      </c>
      <c r="F4773" t="s">
        <v>734</v>
      </c>
      <c r="G4773" t="s">
        <v>131</v>
      </c>
      <c r="H4773" t="s">
        <v>768</v>
      </c>
      <c r="I4773" t="s">
        <v>980</v>
      </c>
      <c r="J4773" t="s">
        <v>959</v>
      </c>
      <c r="K4773" s="4">
        <v>46051</v>
      </c>
      <c r="L4773" s="5">
        <v>0.40069444444444446</v>
      </c>
      <c r="M4773" t="s">
        <v>953</v>
      </c>
      <c r="N4773" s="5">
        <v>7.0601851851851847E-4</v>
      </c>
      <c r="O4773" t="s">
        <v>1023</v>
      </c>
      <c r="P4773">
        <v>2.1999999999999999E-2</v>
      </c>
      <c r="Q4773">
        <v>20</v>
      </c>
      <c r="R4773" t="s">
        <v>978</v>
      </c>
      <c r="S4773" t="s">
        <v>966</v>
      </c>
    </row>
    <row r="4774" spans="1:19" x14ac:dyDescent="0.25">
      <c r="A4774" s="54">
        <f>_xlfn.XLOOKUP(B4774,'School Lookup'!D:D,'School Lookup'!F:F,0)</f>
        <v>585323</v>
      </c>
      <c r="B4774" s="54" t="str">
        <f>_xlfn.XLOOKUP(C4774,'School Lookup'!A:A,'School Lookup'!D:D,_xlfn.XLOOKUP(C4774,'School Lookup'!B:B,'School Lookup'!D:D,_xlfn.XLOOKUP(C4774,'School Lookup'!C:C,'School Lookup'!D:D,0)))</f>
        <v>Netherseal St Peters CE Controlled Primary School</v>
      </c>
      <c r="C4774" t="s">
        <v>26</v>
      </c>
      <c r="D4774" t="s">
        <v>1035</v>
      </c>
      <c r="E4774" t="s">
        <v>16</v>
      </c>
      <c r="F4774" t="s">
        <v>734</v>
      </c>
      <c r="G4774" t="s">
        <v>131</v>
      </c>
      <c r="H4774" t="s">
        <v>768</v>
      </c>
      <c r="I4774" t="s">
        <v>980</v>
      </c>
      <c r="J4774" t="s">
        <v>981</v>
      </c>
      <c r="K4774" s="4">
        <v>46051</v>
      </c>
      <c r="L4774" s="5">
        <v>0.39788194444444447</v>
      </c>
      <c r="M4774" t="s">
        <v>953</v>
      </c>
      <c r="N4774" s="5">
        <v>4.2824074074074075E-4</v>
      </c>
      <c r="O4774" t="s">
        <v>982</v>
      </c>
      <c r="P4774">
        <v>4.4999999999999998E-2</v>
      </c>
      <c r="Q4774">
        <v>20</v>
      </c>
      <c r="R4774" t="s">
        <v>998</v>
      </c>
      <c r="S4774" t="s">
        <v>987</v>
      </c>
    </row>
    <row r="4775" spans="1:19" x14ac:dyDescent="0.25">
      <c r="A4775" s="54">
        <f>_xlfn.XLOOKUP(B4775,'School Lookup'!D:D,'School Lookup'!F:F,0)</f>
        <v>585323</v>
      </c>
      <c r="B4775" s="54" t="str">
        <f>_xlfn.XLOOKUP(C4775,'School Lookup'!A:A,'School Lookup'!D:D,_xlfn.XLOOKUP(C4775,'School Lookup'!B:B,'School Lookup'!D:D,_xlfn.XLOOKUP(C4775,'School Lookup'!C:C,'School Lookup'!D:D,0)))</f>
        <v>Netherseal St Peters CE Controlled Primary School</v>
      </c>
      <c r="C4775" t="s">
        <v>26</v>
      </c>
      <c r="D4775" t="s">
        <v>2237</v>
      </c>
      <c r="E4775" t="s">
        <v>16</v>
      </c>
      <c r="F4775" t="s">
        <v>734</v>
      </c>
      <c r="G4775" t="s">
        <v>131</v>
      </c>
      <c r="H4775" t="s">
        <v>768</v>
      </c>
      <c r="I4775" t="s">
        <v>980</v>
      </c>
      <c r="J4775" t="s">
        <v>981</v>
      </c>
      <c r="K4775" s="4">
        <v>46051</v>
      </c>
      <c r="L4775" s="5">
        <v>0.48646990740740742</v>
      </c>
      <c r="M4775" t="s">
        <v>953</v>
      </c>
      <c r="N4775" s="5">
        <v>2.2337962962962962E-3</v>
      </c>
      <c r="O4775" t="s">
        <v>982</v>
      </c>
      <c r="P4775">
        <v>0.23</v>
      </c>
      <c r="Q4775">
        <v>20</v>
      </c>
      <c r="R4775" t="s">
        <v>998</v>
      </c>
      <c r="S4775" t="s">
        <v>987</v>
      </c>
    </row>
    <row r="4776" spans="1:19" x14ac:dyDescent="0.25">
      <c r="A4776" s="54">
        <f>_xlfn.XLOOKUP(B4776,'School Lookup'!D:D,'School Lookup'!F:F,0)</f>
        <v>231471</v>
      </c>
      <c r="B4776" s="54" t="str">
        <f>_xlfn.XLOOKUP(C4776,'School Lookup'!A:A,'School Lookup'!D:D,_xlfn.XLOOKUP(C4776,'School Lookup'!B:B,'School Lookup'!D:D,_xlfn.XLOOKUP(C4776,'School Lookup'!C:C,'School Lookup'!D:D,0)))</f>
        <v>Leys Junior School</v>
      </c>
      <c r="C4776" t="s">
        <v>19</v>
      </c>
      <c r="D4776" t="s">
        <v>2097</v>
      </c>
      <c r="E4776" t="s">
        <v>16</v>
      </c>
      <c r="F4776" t="s">
        <v>734</v>
      </c>
      <c r="G4776" t="s">
        <v>217</v>
      </c>
      <c r="H4776" t="s">
        <v>842</v>
      </c>
      <c r="I4776" t="s">
        <v>980</v>
      </c>
      <c r="J4776" t="s">
        <v>959</v>
      </c>
      <c r="K4776" s="4">
        <v>46051</v>
      </c>
      <c r="L4776" s="5">
        <v>0.4536574074074074</v>
      </c>
      <c r="M4776" t="s">
        <v>953</v>
      </c>
      <c r="N4776" s="5">
        <v>2.3263888888888887E-3</v>
      </c>
      <c r="O4776" t="s">
        <v>960</v>
      </c>
      <c r="P4776">
        <v>2.9000000000000001E-2</v>
      </c>
      <c r="Q4776">
        <v>20</v>
      </c>
      <c r="R4776" t="s">
        <v>1071</v>
      </c>
      <c r="S4776" t="s">
        <v>966</v>
      </c>
    </row>
    <row r="4777" spans="1:19" x14ac:dyDescent="0.25">
      <c r="A4777" s="54">
        <f>_xlfn.XLOOKUP(B4777,'School Lookup'!D:D,'School Lookup'!F:F,0)</f>
        <v>231471</v>
      </c>
      <c r="B4777" s="54" t="str">
        <f>_xlfn.XLOOKUP(C4777,'School Lookup'!A:A,'School Lookup'!D:D,_xlfn.XLOOKUP(C4777,'School Lookup'!B:B,'School Lookup'!D:D,_xlfn.XLOOKUP(C4777,'School Lookup'!C:C,'School Lookup'!D:D,0)))</f>
        <v>Leys Junior School</v>
      </c>
      <c r="C4777" t="s">
        <v>19</v>
      </c>
      <c r="D4777" t="s">
        <v>2097</v>
      </c>
      <c r="E4777" t="s">
        <v>16</v>
      </c>
      <c r="F4777" t="s">
        <v>734</v>
      </c>
      <c r="G4777" t="s">
        <v>217</v>
      </c>
      <c r="H4777" t="s">
        <v>842</v>
      </c>
      <c r="I4777" t="s">
        <v>980</v>
      </c>
      <c r="J4777" t="s">
        <v>959</v>
      </c>
      <c r="K4777" s="4">
        <v>46051</v>
      </c>
      <c r="L4777" s="5">
        <v>0.47737268518518516</v>
      </c>
      <c r="M4777" t="s">
        <v>953</v>
      </c>
      <c r="N4777" s="5">
        <v>1.2962962962962963E-3</v>
      </c>
      <c r="O4777" t="s">
        <v>960</v>
      </c>
      <c r="P4777">
        <v>2.1999999999999999E-2</v>
      </c>
      <c r="Q4777">
        <v>20</v>
      </c>
      <c r="R4777" t="s">
        <v>1071</v>
      </c>
      <c r="S4777" t="s">
        <v>966</v>
      </c>
    </row>
    <row r="4778" spans="1:19" x14ac:dyDescent="0.25">
      <c r="A4778" s="54">
        <f>_xlfn.XLOOKUP(B4778,'School Lookup'!D:D,'School Lookup'!F:F,0)</f>
        <v>231471</v>
      </c>
      <c r="B4778" s="54" t="str">
        <f>_xlfn.XLOOKUP(C4778,'School Lookup'!A:A,'School Lookup'!D:D,_xlfn.XLOOKUP(C4778,'School Lookup'!B:B,'School Lookup'!D:D,_xlfn.XLOOKUP(C4778,'School Lookup'!C:C,'School Lookup'!D:D,0)))</f>
        <v>Leys Junior School</v>
      </c>
      <c r="C4778" t="s">
        <v>19</v>
      </c>
      <c r="D4778" t="s">
        <v>1890</v>
      </c>
      <c r="E4778" t="s">
        <v>16</v>
      </c>
      <c r="F4778" t="s">
        <v>734</v>
      </c>
      <c r="G4778" t="s">
        <v>217</v>
      </c>
      <c r="H4778" t="s">
        <v>842</v>
      </c>
      <c r="I4778" t="s">
        <v>980</v>
      </c>
      <c r="J4778" t="s">
        <v>981</v>
      </c>
      <c r="K4778" s="4">
        <v>46051</v>
      </c>
      <c r="L4778" s="5">
        <v>0.36638888888888888</v>
      </c>
      <c r="M4778" t="s">
        <v>953</v>
      </c>
      <c r="N4778" s="5">
        <v>4.861111111111111E-4</v>
      </c>
      <c r="O4778" t="s">
        <v>982</v>
      </c>
      <c r="P4778">
        <v>5.0999999999999997E-2</v>
      </c>
      <c r="Q4778">
        <v>20</v>
      </c>
      <c r="R4778" t="s">
        <v>1011</v>
      </c>
      <c r="S4778" t="s">
        <v>984</v>
      </c>
    </row>
    <row r="4779" spans="1:19" x14ac:dyDescent="0.25">
      <c r="A4779" s="54">
        <f>_xlfn.XLOOKUP(B4779,'School Lookup'!D:D,'School Lookup'!F:F,0)</f>
        <v>231471</v>
      </c>
      <c r="B4779" s="54" t="str">
        <f>_xlfn.XLOOKUP(C4779,'School Lookup'!A:A,'School Lookup'!D:D,_xlfn.XLOOKUP(C4779,'School Lookup'!B:B,'School Lookup'!D:D,_xlfn.XLOOKUP(C4779,'School Lookup'!C:C,'School Lookup'!D:D,0)))</f>
        <v>Leys Junior School</v>
      </c>
      <c r="C4779" t="s">
        <v>19</v>
      </c>
      <c r="D4779" t="s">
        <v>1235</v>
      </c>
      <c r="E4779" t="s">
        <v>16</v>
      </c>
      <c r="F4779" t="s">
        <v>734</v>
      </c>
      <c r="G4779" t="s">
        <v>217</v>
      </c>
      <c r="H4779" t="s">
        <v>842</v>
      </c>
      <c r="I4779" t="s">
        <v>980</v>
      </c>
      <c r="J4779" t="s">
        <v>981</v>
      </c>
      <c r="K4779" s="4">
        <v>46051</v>
      </c>
      <c r="L4779" s="5">
        <v>0.36827546296296299</v>
      </c>
      <c r="M4779" t="s">
        <v>953</v>
      </c>
      <c r="N4779" s="5">
        <v>3.8194444444444446E-4</v>
      </c>
      <c r="O4779" t="s">
        <v>982</v>
      </c>
      <c r="P4779">
        <v>4.1000000000000002E-2</v>
      </c>
      <c r="Q4779">
        <v>20</v>
      </c>
      <c r="R4779" t="s">
        <v>998</v>
      </c>
      <c r="S4779" t="s">
        <v>987</v>
      </c>
    </row>
    <row r="4780" spans="1:19" x14ac:dyDescent="0.25">
      <c r="A4780" s="54">
        <f>_xlfn.XLOOKUP(B4780,'School Lookup'!D:D,'School Lookup'!F:F,0)</f>
        <v>231471</v>
      </c>
      <c r="B4780" s="54" t="str">
        <f>_xlfn.XLOOKUP(C4780,'School Lookup'!A:A,'School Lookup'!D:D,_xlfn.XLOOKUP(C4780,'School Lookup'!B:B,'School Lookup'!D:D,_xlfn.XLOOKUP(C4780,'School Lookup'!C:C,'School Lookup'!D:D,0)))</f>
        <v>Leys Junior School</v>
      </c>
      <c r="C4780" t="s">
        <v>19</v>
      </c>
      <c r="D4780" t="s">
        <v>1889</v>
      </c>
      <c r="E4780" t="s">
        <v>16</v>
      </c>
      <c r="F4780" t="s">
        <v>734</v>
      </c>
      <c r="G4780" t="s">
        <v>217</v>
      </c>
      <c r="H4780" t="s">
        <v>842</v>
      </c>
      <c r="I4780" t="s">
        <v>980</v>
      </c>
      <c r="J4780" t="s">
        <v>981</v>
      </c>
      <c r="K4780" s="4">
        <v>46051</v>
      </c>
      <c r="L4780" s="5">
        <v>0.4371990740740741</v>
      </c>
      <c r="M4780" t="s">
        <v>953</v>
      </c>
      <c r="N4780" s="5">
        <v>3.1250000000000001E-4</v>
      </c>
      <c r="O4780" t="s">
        <v>982</v>
      </c>
      <c r="P4780">
        <v>3.4000000000000002E-2</v>
      </c>
      <c r="Q4780">
        <v>20</v>
      </c>
      <c r="R4780" t="s">
        <v>998</v>
      </c>
      <c r="S4780" t="s">
        <v>987</v>
      </c>
    </row>
    <row r="4781" spans="1:19" x14ac:dyDescent="0.25">
      <c r="A4781" s="54">
        <f>_xlfn.XLOOKUP(B4781,'School Lookup'!D:D,'School Lookup'!F:F,0)</f>
        <v>231471</v>
      </c>
      <c r="B4781" s="54" t="str">
        <f>_xlfn.XLOOKUP(C4781,'School Lookup'!A:A,'School Lookup'!D:D,_xlfn.XLOOKUP(C4781,'School Lookup'!B:B,'School Lookup'!D:D,_xlfn.XLOOKUP(C4781,'School Lookup'!C:C,'School Lookup'!D:D,0)))</f>
        <v>Leys Junior School</v>
      </c>
      <c r="C4781" t="s">
        <v>19</v>
      </c>
      <c r="D4781" t="s">
        <v>2148</v>
      </c>
      <c r="E4781" t="s">
        <v>16</v>
      </c>
      <c r="F4781" t="s">
        <v>734</v>
      </c>
      <c r="G4781" t="s">
        <v>217</v>
      </c>
      <c r="H4781" t="s">
        <v>842</v>
      </c>
      <c r="I4781" t="s">
        <v>980</v>
      </c>
      <c r="J4781" t="s">
        <v>981</v>
      </c>
      <c r="K4781" s="4">
        <v>46051</v>
      </c>
      <c r="L4781" s="5">
        <v>0.44160879629629629</v>
      </c>
      <c r="M4781" t="s">
        <v>953</v>
      </c>
      <c r="N4781" s="5">
        <v>3.9351851851851852E-4</v>
      </c>
      <c r="O4781" t="s">
        <v>982</v>
      </c>
      <c r="P4781">
        <v>4.2000000000000003E-2</v>
      </c>
      <c r="Q4781">
        <v>20</v>
      </c>
      <c r="R4781" t="s">
        <v>1011</v>
      </c>
      <c r="S4781" t="s">
        <v>984</v>
      </c>
    </row>
    <row r="4782" spans="1:19" x14ac:dyDescent="0.25">
      <c r="A4782" s="54">
        <f>_xlfn.XLOOKUP(B4782,'School Lookup'!D:D,'School Lookup'!F:F,0)</f>
        <v>231471</v>
      </c>
      <c r="B4782" s="54" t="str">
        <f>_xlfn.XLOOKUP(C4782,'School Lookup'!A:A,'School Lookup'!D:D,_xlfn.XLOOKUP(C4782,'School Lookup'!B:B,'School Lookup'!D:D,_xlfn.XLOOKUP(C4782,'School Lookup'!C:C,'School Lookup'!D:D,0)))</f>
        <v>Leys Junior School</v>
      </c>
      <c r="C4782" t="s">
        <v>19</v>
      </c>
      <c r="D4782" t="s">
        <v>2148</v>
      </c>
      <c r="E4782" t="s">
        <v>16</v>
      </c>
      <c r="F4782" t="s">
        <v>734</v>
      </c>
      <c r="G4782" t="s">
        <v>217</v>
      </c>
      <c r="H4782" t="s">
        <v>842</v>
      </c>
      <c r="I4782" t="s">
        <v>980</v>
      </c>
      <c r="J4782" t="s">
        <v>981</v>
      </c>
      <c r="K4782" s="4">
        <v>46051</v>
      </c>
      <c r="L4782" s="5">
        <v>0.49982638888888886</v>
      </c>
      <c r="M4782" t="s">
        <v>953</v>
      </c>
      <c r="N4782" s="5">
        <v>2.5462962962962961E-4</v>
      </c>
      <c r="O4782" t="s">
        <v>982</v>
      </c>
      <c r="P4782">
        <v>2.8000000000000001E-2</v>
      </c>
      <c r="Q4782">
        <v>20</v>
      </c>
      <c r="R4782" t="s">
        <v>1011</v>
      </c>
      <c r="S4782" t="s">
        <v>984</v>
      </c>
    </row>
    <row r="4783" spans="1:19" x14ac:dyDescent="0.25">
      <c r="A4783" s="54">
        <f>_xlfn.XLOOKUP(B4783,'School Lookup'!D:D,'School Lookup'!F:F,0)</f>
        <v>231471</v>
      </c>
      <c r="B4783" s="54" t="str">
        <f>_xlfn.XLOOKUP(C4783,'School Lookup'!A:A,'School Lookup'!D:D,_xlfn.XLOOKUP(C4783,'School Lookup'!B:B,'School Lookup'!D:D,_xlfn.XLOOKUP(C4783,'School Lookup'!C:C,'School Lookup'!D:D,0)))</f>
        <v>Leys Junior School</v>
      </c>
      <c r="C4783" t="s">
        <v>19</v>
      </c>
      <c r="D4783" t="s">
        <v>1889</v>
      </c>
      <c r="E4783" t="s">
        <v>16</v>
      </c>
      <c r="F4783" t="s">
        <v>734</v>
      </c>
      <c r="G4783" t="s">
        <v>217</v>
      </c>
      <c r="H4783" t="s">
        <v>842</v>
      </c>
      <c r="I4783" t="s">
        <v>980</v>
      </c>
      <c r="J4783" t="s">
        <v>981</v>
      </c>
      <c r="K4783" s="4">
        <v>46051</v>
      </c>
      <c r="L4783" s="5">
        <v>0.56343750000000004</v>
      </c>
      <c r="M4783" t="s">
        <v>953</v>
      </c>
      <c r="N4783" s="5">
        <v>4.7453703703703704E-4</v>
      </c>
      <c r="O4783" t="s">
        <v>982</v>
      </c>
      <c r="P4783">
        <v>0.05</v>
      </c>
      <c r="Q4783">
        <v>20</v>
      </c>
      <c r="R4783" t="s">
        <v>998</v>
      </c>
      <c r="S4783" t="s">
        <v>987</v>
      </c>
    </row>
    <row r="4784" spans="1:19" x14ac:dyDescent="0.25">
      <c r="A4784" s="54">
        <f>_xlfn.XLOOKUP(B4784,'School Lookup'!D:D,'School Lookup'!F:F,0)</f>
        <v>231471</v>
      </c>
      <c r="B4784" s="54" t="str">
        <f>_xlfn.XLOOKUP(C4784,'School Lookup'!A:A,'School Lookup'!D:D,_xlfn.XLOOKUP(C4784,'School Lookup'!B:B,'School Lookup'!D:D,_xlfn.XLOOKUP(C4784,'School Lookup'!C:C,'School Lookup'!D:D,0)))</f>
        <v>Leys Junior School</v>
      </c>
      <c r="C4784" t="s">
        <v>19</v>
      </c>
      <c r="D4784" t="s">
        <v>1235</v>
      </c>
      <c r="E4784" t="s">
        <v>16</v>
      </c>
      <c r="F4784" t="s">
        <v>734</v>
      </c>
      <c r="G4784" t="s">
        <v>217</v>
      </c>
      <c r="H4784" t="s">
        <v>842</v>
      </c>
      <c r="I4784" t="s">
        <v>980</v>
      </c>
      <c r="J4784" t="s">
        <v>981</v>
      </c>
      <c r="K4784" s="4">
        <v>46051</v>
      </c>
      <c r="L4784" s="5">
        <v>0.5999768518518519</v>
      </c>
      <c r="M4784" t="s">
        <v>953</v>
      </c>
      <c r="N4784" s="5">
        <v>2.5925925925925925E-3</v>
      </c>
      <c r="O4784" t="s">
        <v>982</v>
      </c>
      <c r="P4784">
        <v>0.26700000000000002</v>
      </c>
      <c r="Q4784">
        <v>20</v>
      </c>
      <c r="R4784" t="s">
        <v>998</v>
      </c>
      <c r="S4784" t="s">
        <v>987</v>
      </c>
    </row>
    <row r="4785" spans="1:19" x14ac:dyDescent="0.25">
      <c r="A4785" s="54">
        <f>_xlfn.XLOOKUP(B4785,'School Lookup'!D:D,'School Lookup'!F:F,0)</f>
        <v>231471</v>
      </c>
      <c r="B4785" s="54" t="str">
        <f>_xlfn.XLOOKUP(C4785,'School Lookup'!A:A,'School Lookup'!D:D,_xlfn.XLOOKUP(C4785,'School Lookup'!B:B,'School Lookup'!D:D,_xlfn.XLOOKUP(C4785,'School Lookup'!C:C,'School Lookup'!D:D,0)))</f>
        <v>Leys Junior School</v>
      </c>
      <c r="C4785" t="s">
        <v>19</v>
      </c>
      <c r="D4785" t="s">
        <v>1048</v>
      </c>
      <c r="E4785" t="s">
        <v>16</v>
      </c>
      <c r="F4785" t="s">
        <v>734</v>
      </c>
      <c r="G4785" t="s">
        <v>217</v>
      </c>
      <c r="H4785" t="s">
        <v>842</v>
      </c>
      <c r="I4785" t="s">
        <v>980</v>
      </c>
      <c r="J4785" t="s">
        <v>981</v>
      </c>
      <c r="K4785" s="4">
        <v>46051</v>
      </c>
      <c r="L4785" s="5">
        <v>0.60793981481481485</v>
      </c>
      <c r="M4785" t="s">
        <v>953</v>
      </c>
      <c r="N4785" s="5">
        <v>2.6041666666666665E-3</v>
      </c>
      <c r="O4785" t="s">
        <v>982</v>
      </c>
      <c r="P4785">
        <v>0.26800000000000002</v>
      </c>
      <c r="Q4785">
        <v>20</v>
      </c>
      <c r="R4785" t="s">
        <v>983</v>
      </c>
      <c r="S4785" t="s">
        <v>984</v>
      </c>
    </row>
    <row r="4786" spans="1:19" x14ac:dyDescent="0.25">
      <c r="A4786" s="54">
        <f>_xlfn.XLOOKUP(B4786,'School Lookup'!D:D,'School Lookup'!F:F,0)</f>
        <v>231471</v>
      </c>
      <c r="B4786" s="54" t="str">
        <f>_xlfn.XLOOKUP(C4786,'School Lookup'!A:A,'School Lookup'!D:D,_xlfn.XLOOKUP(C4786,'School Lookup'!B:B,'School Lookup'!D:D,_xlfn.XLOOKUP(C4786,'School Lookup'!C:C,'School Lookup'!D:D,0)))</f>
        <v>Leys Junior School</v>
      </c>
      <c r="C4786" t="s">
        <v>19</v>
      </c>
      <c r="D4786" t="s">
        <v>1040</v>
      </c>
      <c r="E4786" t="s">
        <v>16</v>
      </c>
      <c r="F4786" t="s">
        <v>734</v>
      </c>
      <c r="G4786" t="s">
        <v>217</v>
      </c>
      <c r="H4786" t="s">
        <v>842</v>
      </c>
      <c r="I4786" t="s">
        <v>980</v>
      </c>
      <c r="J4786" t="s">
        <v>981</v>
      </c>
      <c r="K4786" s="4">
        <v>46051</v>
      </c>
      <c r="L4786" s="5">
        <v>0.6169675925925926</v>
      </c>
      <c r="M4786" t="s">
        <v>953</v>
      </c>
      <c r="N4786" s="5">
        <v>3.5300925925925925E-3</v>
      </c>
      <c r="O4786" t="s">
        <v>982</v>
      </c>
      <c r="P4786">
        <v>0.76500000000000001</v>
      </c>
      <c r="Q4786">
        <v>20</v>
      </c>
      <c r="R4786" t="s">
        <v>989</v>
      </c>
      <c r="S4786" t="s">
        <v>990</v>
      </c>
    </row>
    <row r="4787" spans="1:19" x14ac:dyDescent="0.25">
      <c r="A4787" s="54">
        <f>_xlfn.XLOOKUP(B4787,'School Lookup'!D:D,'School Lookup'!F:F,0)</f>
        <v>231471</v>
      </c>
      <c r="B4787" s="54" t="str">
        <f>_xlfn.XLOOKUP(C4787,'School Lookup'!A:A,'School Lookup'!D:D,_xlfn.XLOOKUP(C4787,'School Lookup'!B:B,'School Lookup'!D:D,_xlfn.XLOOKUP(C4787,'School Lookup'!C:C,'School Lookup'!D:D,0)))</f>
        <v>Leys Junior School</v>
      </c>
      <c r="C4787" t="s">
        <v>19</v>
      </c>
      <c r="D4787" t="s">
        <v>1235</v>
      </c>
      <c r="E4787" t="s">
        <v>16</v>
      </c>
      <c r="F4787" t="s">
        <v>734</v>
      </c>
      <c r="G4787" t="s">
        <v>217</v>
      </c>
      <c r="H4787" t="s">
        <v>842</v>
      </c>
      <c r="I4787" t="s">
        <v>980</v>
      </c>
      <c r="J4787" t="s">
        <v>981</v>
      </c>
      <c r="K4787" s="4">
        <v>46051</v>
      </c>
      <c r="L4787" s="5">
        <v>0.62495370370370373</v>
      </c>
      <c r="M4787" t="s">
        <v>953</v>
      </c>
      <c r="N4787" s="5">
        <v>6.3657407407407413E-4</v>
      </c>
      <c r="O4787" t="s">
        <v>982</v>
      </c>
      <c r="P4787">
        <v>6.7000000000000004E-2</v>
      </c>
      <c r="Q4787">
        <v>20</v>
      </c>
      <c r="R4787" t="s">
        <v>998</v>
      </c>
      <c r="S4787" t="s">
        <v>987</v>
      </c>
    </row>
    <row r="4788" spans="1:19" x14ac:dyDescent="0.25">
      <c r="A4788" s="54">
        <f>_xlfn.XLOOKUP(B4788,'School Lookup'!D:D,'School Lookup'!F:F,0)</f>
        <v>231471</v>
      </c>
      <c r="B4788" s="54" t="str">
        <f>_xlfn.XLOOKUP(C4788,'School Lookup'!A:A,'School Lookup'!D:D,_xlfn.XLOOKUP(C4788,'School Lookup'!B:B,'School Lookup'!D:D,_xlfn.XLOOKUP(C4788,'School Lookup'!C:C,'School Lookup'!D:D,0)))</f>
        <v>Leys Junior School</v>
      </c>
      <c r="C4788" t="s">
        <v>19</v>
      </c>
      <c r="D4788" t="s">
        <v>1039</v>
      </c>
      <c r="E4788" t="s">
        <v>16</v>
      </c>
      <c r="F4788" t="s">
        <v>734</v>
      </c>
      <c r="G4788" t="s">
        <v>217</v>
      </c>
      <c r="H4788" t="s">
        <v>842</v>
      </c>
      <c r="I4788" t="s">
        <v>980</v>
      </c>
      <c r="J4788" t="s">
        <v>981</v>
      </c>
      <c r="K4788" s="4">
        <v>46051</v>
      </c>
      <c r="L4788" s="5">
        <v>0.64020833333333338</v>
      </c>
      <c r="M4788" t="s">
        <v>953</v>
      </c>
      <c r="N4788" s="5">
        <v>1.1458333333333333E-3</v>
      </c>
      <c r="O4788" t="s">
        <v>982</v>
      </c>
      <c r="P4788">
        <v>0.11899999999999999</v>
      </c>
      <c r="Q4788">
        <v>20</v>
      </c>
      <c r="R4788" t="s">
        <v>983</v>
      </c>
      <c r="S4788" t="s">
        <v>984</v>
      </c>
    </row>
    <row r="4789" spans="1:19" x14ac:dyDescent="0.25">
      <c r="A4789" s="54">
        <f>_xlfn.XLOOKUP(B4789,'School Lookup'!D:D,'School Lookup'!F:F,0)</f>
        <v>231471</v>
      </c>
      <c r="B4789" s="54" t="str">
        <f>_xlfn.XLOOKUP(C4789,'School Lookup'!A:A,'School Lookup'!D:D,_xlfn.XLOOKUP(C4789,'School Lookup'!B:B,'School Lookup'!D:D,_xlfn.XLOOKUP(C4789,'School Lookup'!C:C,'School Lookup'!D:D,0)))</f>
        <v>Leys Junior School</v>
      </c>
      <c r="C4789" t="s">
        <v>19</v>
      </c>
      <c r="D4789" t="s">
        <v>2621</v>
      </c>
      <c r="E4789" t="s">
        <v>16</v>
      </c>
      <c r="F4789" t="s">
        <v>734</v>
      </c>
      <c r="G4789" t="s">
        <v>217</v>
      </c>
      <c r="H4789" t="s">
        <v>842</v>
      </c>
      <c r="I4789" t="s">
        <v>980</v>
      </c>
      <c r="J4789" t="s">
        <v>981</v>
      </c>
      <c r="K4789" s="4">
        <v>46051</v>
      </c>
      <c r="L4789" s="5">
        <v>0.64656250000000004</v>
      </c>
      <c r="M4789" t="s">
        <v>953</v>
      </c>
      <c r="N4789" s="5">
        <v>2.4305555555555555E-4</v>
      </c>
      <c r="O4789" t="s">
        <v>982</v>
      </c>
      <c r="P4789">
        <v>2.7E-2</v>
      </c>
      <c r="Q4789">
        <v>20</v>
      </c>
      <c r="R4789" t="s">
        <v>983</v>
      </c>
      <c r="S4789" t="s">
        <v>984</v>
      </c>
    </row>
    <row r="4790" spans="1:19" x14ac:dyDescent="0.25">
      <c r="A4790" s="54">
        <f>_xlfn.XLOOKUP(B4790,'School Lookup'!D:D,'School Lookup'!F:F,0)</f>
        <v>231471</v>
      </c>
      <c r="B4790" s="54" t="str">
        <f>_xlfn.XLOOKUP(C4790,'School Lookup'!A:A,'School Lookup'!D:D,_xlfn.XLOOKUP(C4790,'School Lookup'!B:B,'School Lookup'!D:D,_xlfn.XLOOKUP(C4790,'School Lookup'!C:C,'School Lookup'!D:D,0)))</f>
        <v>Leys Junior School</v>
      </c>
      <c r="C4790" t="s">
        <v>19</v>
      </c>
      <c r="D4790" t="s">
        <v>2291</v>
      </c>
      <c r="E4790" t="s">
        <v>16</v>
      </c>
      <c r="F4790" t="s">
        <v>734</v>
      </c>
      <c r="G4790" t="s">
        <v>217</v>
      </c>
      <c r="H4790" t="s">
        <v>842</v>
      </c>
      <c r="I4790" t="s">
        <v>980</v>
      </c>
      <c r="J4790" t="s">
        <v>981</v>
      </c>
      <c r="K4790" s="4">
        <v>46051</v>
      </c>
      <c r="L4790" s="5">
        <v>0.64859953703703699</v>
      </c>
      <c r="M4790" t="s">
        <v>953</v>
      </c>
      <c r="N4790" s="5">
        <v>3.5879629629629629E-4</v>
      </c>
      <c r="O4790" t="s">
        <v>982</v>
      </c>
      <c r="P4790">
        <v>3.7999999999999999E-2</v>
      </c>
      <c r="Q4790">
        <v>20</v>
      </c>
      <c r="R4790" t="s">
        <v>983</v>
      </c>
      <c r="S4790" t="s">
        <v>984</v>
      </c>
    </row>
    <row r="4791" spans="1:19" x14ac:dyDescent="0.25">
      <c r="A4791" s="54">
        <f>_xlfn.XLOOKUP(B4791,'School Lookup'!D:D,'School Lookup'!F:F,0)</f>
        <v>231471</v>
      </c>
      <c r="B4791" s="54" t="str">
        <f>_xlfn.XLOOKUP(C4791,'School Lookup'!A:A,'School Lookup'!D:D,_xlfn.XLOOKUP(C4791,'School Lookup'!B:B,'School Lookup'!D:D,_xlfn.XLOOKUP(C4791,'School Lookup'!C:C,'School Lookup'!D:D,0)))</f>
        <v>Leys Junior School</v>
      </c>
      <c r="C4791" t="s">
        <v>19</v>
      </c>
      <c r="D4791" t="s">
        <v>1890</v>
      </c>
      <c r="E4791" t="s">
        <v>16</v>
      </c>
      <c r="F4791" t="s">
        <v>734</v>
      </c>
      <c r="G4791" t="s">
        <v>217</v>
      </c>
      <c r="H4791" t="s">
        <v>842</v>
      </c>
      <c r="I4791" t="s">
        <v>980</v>
      </c>
      <c r="J4791" t="s">
        <v>981</v>
      </c>
      <c r="K4791" s="4">
        <v>46051</v>
      </c>
      <c r="L4791" s="5">
        <v>0.7053935185185185</v>
      </c>
      <c r="M4791" t="s">
        <v>953</v>
      </c>
      <c r="N4791" s="5">
        <v>7.2106481481481483E-3</v>
      </c>
      <c r="O4791" t="s">
        <v>982</v>
      </c>
      <c r="P4791">
        <v>0.73899999999999999</v>
      </c>
      <c r="Q4791">
        <v>20</v>
      </c>
      <c r="R4791" t="s">
        <v>1011</v>
      </c>
      <c r="S4791" t="s">
        <v>984</v>
      </c>
    </row>
    <row r="4792" spans="1:19" x14ac:dyDescent="0.25">
      <c r="A4792" s="54">
        <f>_xlfn.XLOOKUP(B4792,'School Lookup'!D:D,'School Lookup'!F:F,0)</f>
        <v>231471</v>
      </c>
      <c r="B4792" s="54" t="str">
        <f>_xlfn.XLOOKUP(C4792,'School Lookup'!A:A,'School Lookup'!D:D,_xlfn.XLOOKUP(C4792,'School Lookup'!B:B,'School Lookup'!D:D,_xlfn.XLOOKUP(C4792,'School Lookup'!C:C,'School Lookup'!D:D,0)))</f>
        <v>Leys Junior School</v>
      </c>
      <c r="C4792" t="s">
        <v>19</v>
      </c>
      <c r="D4792" t="s">
        <v>1944</v>
      </c>
      <c r="E4792" t="s">
        <v>16</v>
      </c>
      <c r="F4792" t="s">
        <v>734</v>
      </c>
      <c r="G4792" t="s">
        <v>217</v>
      </c>
      <c r="H4792" t="s">
        <v>842</v>
      </c>
      <c r="I4792" t="s">
        <v>980</v>
      </c>
      <c r="J4792" t="s">
        <v>967</v>
      </c>
      <c r="K4792" s="4">
        <v>46051</v>
      </c>
      <c r="L4792" s="5">
        <v>0.63192129629629634</v>
      </c>
      <c r="M4792" t="s">
        <v>953</v>
      </c>
      <c r="N4792" s="5">
        <v>1.5972222222222223E-3</v>
      </c>
      <c r="O4792" t="s">
        <v>968</v>
      </c>
      <c r="P4792">
        <v>0.252</v>
      </c>
      <c r="Q4792">
        <v>20</v>
      </c>
      <c r="R4792" t="s">
        <v>1418</v>
      </c>
      <c r="S4792" t="s">
        <v>1657</v>
      </c>
    </row>
    <row r="4793" spans="1:19" x14ac:dyDescent="0.25">
      <c r="A4793" s="54">
        <f>_xlfn.XLOOKUP(B4793,'School Lookup'!D:D,'School Lookup'!F:F,0)</f>
        <v>170692</v>
      </c>
      <c r="B4793" s="54" t="str">
        <f>_xlfn.XLOOKUP(C4793,'School Lookup'!A:A,'School Lookup'!D:D,_xlfn.XLOOKUP(C4793,'School Lookup'!B:B,'School Lookup'!D:D,_xlfn.XLOOKUP(C4793,'School Lookup'!C:C,'School Lookup'!D:D,0)))</f>
        <v>Anthony Bec Cmnty Primary</v>
      </c>
      <c r="C4793" t="s">
        <v>29</v>
      </c>
      <c r="D4793" t="s">
        <v>2622</v>
      </c>
      <c r="E4793" t="s">
        <v>16</v>
      </c>
      <c r="F4793" t="s">
        <v>734</v>
      </c>
      <c r="G4793" t="s">
        <v>229</v>
      </c>
      <c r="H4793" t="s">
        <v>318</v>
      </c>
      <c r="I4793" t="s">
        <v>980</v>
      </c>
      <c r="J4793" t="s">
        <v>959</v>
      </c>
      <c r="K4793" s="4">
        <v>46051</v>
      </c>
      <c r="L4793" s="5">
        <v>0.43223379629629627</v>
      </c>
      <c r="M4793" t="s">
        <v>953</v>
      </c>
      <c r="N4793" s="5">
        <v>6.134259259259259E-4</v>
      </c>
      <c r="O4793" t="s">
        <v>1023</v>
      </c>
      <c r="P4793">
        <v>2.1999999999999999E-2</v>
      </c>
      <c r="Q4793">
        <v>20</v>
      </c>
      <c r="R4793" t="s">
        <v>2623</v>
      </c>
      <c r="S4793" t="s">
        <v>966</v>
      </c>
    </row>
    <row r="4794" spans="1:19" x14ac:dyDescent="0.25">
      <c r="A4794" s="54">
        <f>_xlfn.XLOOKUP(B4794,'School Lookup'!D:D,'School Lookup'!F:F,0)</f>
        <v>170692</v>
      </c>
      <c r="B4794" s="54" t="str">
        <f>_xlfn.XLOOKUP(C4794,'School Lookup'!A:A,'School Lookup'!D:D,_xlfn.XLOOKUP(C4794,'School Lookup'!B:B,'School Lookup'!D:D,_xlfn.XLOOKUP(C4794,'School Lookup'!C:C,'School Lookup'!D:D,0)))</f>
        <v>Anthony Bec Cmnty Primary</v>
      </c>
      <c r="C4794" t="s">
        <v>29</v>
      </c>
      <c r="D4794" t="s">
        <v>1539</v>
      </c>
      <c r="E4794" t="s">
        <v>16</v>
      </c>
      <c r="F4794" t="s">
        <v>734</v>
      </c>
      <c r="G4794" t="s">
        <v>229</v>
      </c>
      <c r="H4794" t="s">
        <v>318</v>
      </c>
      <c r="I4794" t="s">
        <v>980</v>
      </c>
      <c r="J4794" t="s">
        <v>959</v>
      </c>
      <c r="K4794" s="4">
        <v>46051</v>
      </c>
      <c r="L4794" s="5">
        <v>0.46346064814814814</v>
      </c>
      <c r="M4794" t="s">
        <v>953</v>
      </c>
      <c r="N4794" s="5">
        <v>3.8888888888888888E-3</v>
      </c>
      <c r="O4794" t="s">
        <v>1023</v>
      </c>
      <c r="P4794">
        <v>4.8000000000000001E-2</v>
      </c>
      <c r="Q4794">
        <v>20</v>
      </c>
      <c r="R4794" t="s">
        <v>978</v>
      </c>
      <c r="S4794" t="s">
        <v>966</v>
      </c>
    </row>
    <row r="4795" spans="1:19" x14ac:dyDescent="0.25">
      <c r="A4795" s="54">
        <f>_xlfn.XLOOKUP(B4795,'School Lookup'!D:D,'School Lookup'!F:F,0)</f>
        <v>170692</v>
      </c>
      <c r="B4795" s="54" t="str">
        <f>_xlfn.XLOOKUP(C4795,'School Lookup'!A:A,'School Lookup'!D:D,_xlfn.XLOOKUP(C4795,'School Lookup'!B:B,'School Lookup'!D:D,_xlfn.XLOOKUP(C4795,'School Lookup'!C:C,'School Lookup'!D:D,0)))</f>
        <v>Anthony Bec Cmnty Primary</v>
      </c>
      <c r="C4795" t="s">
        <v>29</v>
      </c>
      <c r="D4795" t="s">
        <v>2227</v>
      </c>
      <c r="E4795" t="s">
        <v>16</v>
      </c>
      <c r="F4795" t="s">
        <v>734</v>
      </c>
      <c r="G4795" t="s">
        <v>229</v>
      </c>
      <c r="H4795" t="s">
        <v>318</v>
      </c>
      <c r="I4795" t="s">
        <v>980</v>
      </c>
      <c r="J4795" t="s">
        <v>981</v>
      </c>
      <c r="K4795" s="4">
        <v>46051</v>
      </c>
      <c r="L4795" s="5">
        <v>0.43412037037037038</v>
      </c>
      <c r="M4795" t="s">
        <v>953</v>
      </c>
      <c r="N4795" s="5">
        <v>8.4490740740740739E-4</v>
      </c>
      <c r="O4795" t="s">
        <v>982</v>
      </c>
      <c r="P4795">
        <v>8.7999999999999995E-2</v>
      </c>
      <c r="Q4795">
        <v>20</v>
      </c>
      <c r="R4795" t="s">
        <v>983</v>
      </c>
      <c r="S4795" t="s">
        <v>984</v>
      </c>
    </row>
    <row r="4796" spans="1:19" x14ac:dyDescent="0.25">
      <c r="A4796" s="54">
        <f>_xlfn.XLOOKUP(B4796,'School Lookup'!D:D,'School Lookup'!F:F,0)</f>
        <v>170692</v>
      </c>
      <c r="B4796" s="54" t="str">
        <f>_xlfn.XLOOKUP(C4796,'School Lookup'!A:A,'School Lookup'!D:D,_xlfn.XLOOKUP(C4796,'School Lookup'!B:B,'School Lookup'!D:D,_xlfn.XLOOKUP(C4796,'School Lookup'!C:C,'School Lookup'!D:D,0)))</f>
        <v>Anthony Bec Cmnty Primary</v>
      </c>
      <c r="C4796" t="s">
        <v>29</v>
      </c>
      <c r="D4796" t="s">
        <v>2624</v>
      </c>
      <c r="E4796" t="s">
        <v>16</v>
      </c>
      <c r="F4796" t="s">
        <v>734</v>
      </c>
      <c r="G4796" t="s">
        <v>229</v>
      </c>
      <c r="H4796" t="s">
        <v>318</v>
      </c>
      <c r="I4796" t="s">
        <v>980</v>
      </c>
      <c r="J4796" t="s">
        <v>981</v>
      </c>
      <c r="K4796" s="4">
        <v>46051</v>
      </c>
      <c r="L4796" s="5">
        <v>0.48424768518518518</v>
      </c>
      <c r="M4796" t="s">
        <v>953</v>
      </c>
      <c r="N4796" s="5">
        <v>2.199074074074074E-4</v>
      </c>
      <c r="O4796" t="s">
        <v>982</v>
      </c>
      <c r="P4796">
        <v>2.4E-2</v>
      </c>
      <c r="Q4796">
        <v>20</v>
      </c>
      <c r="R4796" t="s">
        <v>986</v>
      </c>
      <c r="S4796" t="s">
        <v>987</v>
      </c>
    </row>
    <row r="4797" spans="1:19" x14ac:dyDescent="0.25">
      <c r="A4797" s="54">
        <f>_xlfn.XLOOKUP(B4797,'School Lookup'!D:D,'School Lookup'!F:F,0)</f>
        <v>170692</v>
      </c>
      <c r="B4797" s="54" t="str">
        <f>_xlfn.XLOOKUP(C4797,'School Lookup'!A:A,'School Lookup'!D:D,_xlfn.XLOOKUP(C4797,'School Lookup'!B:B,'School Lookup'!D:D,_xlfn.XLOOKUP(C4797,'School Lookup'!C:C,'School Lookup'!D:D,0)))</f>
        <v>Anthony Bec Cmnty Primary</v>
      </c>
      <c r="C4797" t="s">
        <v>29</v>
      </c>
      <c r="D4797" t="s">
        <v>2625</v>
      </c>
      <c r="E4797" t="s">
        <v>16</v>
      </c>
      <c r="F4797" t="s">
        <v>734</v>
      </c>
      <c r="G4797" t="s">
        <v>229</v>
      </c>
      <c r="H4797" t="s">
        <v>318</v>
      </c>
      <c r="I4797" t="s">
        <v>980</v>
      </c>
      <c r="J4797" t="s">
        <v>981</v>
      </c>
      <c r="K4797" s="4">
        <v>46051</v>
      </c>
      <c r="L4797" s="5">
        <v>0.62277777777777776</v>
      </c>
      <c r="M4797" t="s">
        <v>953</v>
      </c>
      <c r="N4797" s="5">
        <v>4.1666666666666669E-4</v>
      </c>
      <c r="O4797" t="s">
        <v>982</v>
      </c>
      <c r="P4797">
        <v>4.3999999999999997E-2</v>
      </c>
      <c r="Q4797">
        <v>20</v>
      </c>
      <c r="R4797" t="s">
        <v>993</v>
      </c>
      <c r="S4797" t="s">
        <v>994</v>
      </c>
    </row>
    <row r="4798" spans="1:19" x14ac:dyDescent="0.25">
      <c r="A4798" s="54">
        <f>_xlfn.XLOOKUP(B4798,'School Lookup'!D:D,'School Lookup'!F:F,0)</f>
        <v>170692</v>
      </c>
      <c r="B4798" s="54" t="str">
        <f>_xlfn.XLOOKUP(C4798,'School Lookup'!A:A,'School Lookup'!D:D,_xlfn.XLOOKUP(C4798,'School Lookup'!B:B,'School Lookup'!D:D,_xlfn.XLOOKUP(C4798,'School Lookup'!C:C,'School Lookup'!D:D,0)))</f>
        <v>Anthony Bec Cmnty Primary</v>
      </c>
      <c r="C4798" t="s">
        <v>29</v>
      </c>
      <c r="D4798" t="s">
        <v>2626</v>
      </c>
      <c r="E4798" t="s">
        <v>16</v>
      </c>
      <c r="F4798" t="s">
        <v>734</v>
      </c>
      <c r="G4798" t="s">
        <v>229</v>
      </c>
      <c r="H4798" t="s">
        <v>318</v>
      </c>
      <c r="I4798" t="s">
        <v>980</v>
      </c>
      <c r="J4798" t="s">
        <v>981</v>
      </c>
      <c r="K4798" s="4">
        <v>46051</v>
      </c>
      <c r="L4798" s="5">
        <v>0.63489583333333333</v>
      </c>
      <c r="M4798" t="s">
        <v>953</v>
      </c>
      <c r="N4798" s="5">
        <v>2.0833333333333335E-4</v>
      </c>
      <c r="O4798" t="s">
        <v>982</v>
      </c>
      <c r="P4798">
        <v>2.3E-2</v>
      </c>
      <c r="Q4798">
        <v>20</v>
      </c>
      <c r="R4798" t="s">
        <v>998</v>
      </c>
      <c r="S4798" t="s">
        <v>987</v>
      </c>
    </row>
    <row r="4799" spans="1:19" x14ac:dyDescent="0.25">
      <c r="A4799" s="54">
        <f>_xlfn.XLOOKUP(B4799,'School Lookup'!D:D,'School Lookup'!F:F,0)</f>
        <v>682471</v>
      </c>
      <c r="B4799" s="54" t="str">
        <f>_xlfn.XLOOKUP(C4799,'School Lookup'!A:A,'School Lookup'!D:D,_xlfn.XLOOKUP(C4799,'School Lookup'!B:B,'School Lookup'!D:D,_xlfn.XLOOKUP(C4799,'School Lookup'!C:C,'School Lookup'!D:D,0)))</f>
        <v>Ridgeway Primary School</v>
      </c>
      <c r="C4799" t="s">
        <v>333</v>
      </c>
      <c r="D4799" t="s">
        <v>2627</v>
      </c>
      <c r="E4799" t="s">
        <v>16</v>
      </c>
      <c r="F4799" t="s">
        <v>734</v>
      </c>
      <c r="G4799" t="s">
        <v>328</v>
      </c>
      <c r="H4799" t="s">
        <v>885</v>
      </c>
      <c r="I4799" t="s">
        <v>958</v>
      </c>
      <c r="J4799" t="s">
        <v>959</v>
      </c>
      <c r="K4799" s="4">
        <v>46051</v>
      </c>
      <c r="L4799" s="5">
        <v>0.4089814814814815</v>
      </c>
      <c r="M4799" t="s">
        <v>953</v>
      </c>
      <c r="N4799" s="5">
        <v>3.7384259259259259E-3</v>
      </c>
      <c r="O4799" t="s">
        <v>960</v>
      </c>
      <c r="P4799">
        <v>0</v>
      </c>
      <c r="Q4799">
        <v>20</v>
      </c>
      <c r="R4799" t="s">
        <v>1166</v>
      </c>
      <c r="S4799" t="s">
        <v>955</v>
      </c>
    </row>
    <row r="4800" spans="1:19" x14ac:dyDescent="0.25">
      <c r="A4800" s="54">
        <f>_xlfn.XLOOKUP(B4800,'School Lookup'!D:D,'School Lookup'!F:F,0)</f>
        <v>682471</v>
      </c>
      <c r="B4800" s="54" t="str">
        <f>_xlfn.XLOOKUP(C4800,'School Lookup'!A:A,'School Lookup'!D:D,_xlfn.XLOOKUP(C4800,'School Lookup'!B:B,'School Lookup'!D:D,_xlfn.XLOOKUP(C4800,'School Lookup'!C:C,'School Lookup'!D:D,0)))</f>
        <v>Ridgeway Primary School</v>
      </c>
      <c r="C4800" t="s">
        <v>333</v>
      </c>
      <c r="D4800" t="s">
        <v>1062</v>
      </c>
      <c r="E4800" t="s">
        <v>16</v>
      </c>
      <c r="F4800" t="s">
        <v>734</v>
      </c>
      <c r="G4800" t="s">
        <v>328</v>
      </c>
      <c r="H4800" t="s">
        <v>885</v>
      </c>
      <c r="I4800" t="s">
        <v>958</v>
      </c>
      <c r="J4800" t="s">
        <v>981</v>
      </c>
      <c r="K4800" s="4">
        <v>46051</v>
      </c>
      <c r="L4800" s="5">
        <v>0.38946759259259262</v>
      </c>
      <c r="M4800" t="s">
        <v>953</v>
      </c>
      <c r="N4800" s="5">
        <v>1.3541666666666667E-3</v>
      </c>
      <c r="O4800" t="s">
        <v>982</v>
      </c>
      <c r="P4800">
        <v>0</v>
      </c>
      <c r="Q4800">
        <v>20</v>
      </c>
      <c r="R4800" t="s">
        <v>998</v>
      </c>
      <c r="S4800" t="s">
        <v>987</v>
      </c>
    </row>
    <row r="4801" spans="1:19" x14ac:dyDescent="0.25">
      <c r="A4801" s="54">
        <f>_xlfn.XLOOKUP(B4801,'School Lookup'!D:D,'School Lookup'!F:F,0)</f>
        <v>544254</v>
      </c>
      <c r="B4801" s="54" t="str">
        <f>_xlfn.XLOOKUP(C4801,'School Lookup'!A:A,'School Lookup'!D:D,_xlfn.XLOOKUP(C4801,'School Lookup'!B:B,'School Lookup'!D:D,_xlfn.XLOOKUP(C4801,'School Lookup'!C:C,'School Lookup'!D:D,0)))</f>
        <v>Little Eaton Primary School Derby DE21 5AB</v>
      </c>
      <c r="C4801" t="s">
        <v>42</v>
      </c>
      <c r="D4801" t="s">
        <v>2628</v>
      </c>
      <c r="E4801" t="s">
        <v>16</v>
      </c>
      <c r="F4801" t="s">
        <v>734</v>
      </c>
      <c r="G4801" t="s">
        <v>232</v>
      </c>
      <c r="H4801" t="s">
        <v>228</v>
      </c>
      <c r="I4801" t="s">
        <v>980</v>
      </c>
      <c r="J4801" t="s">
        <v>959</v>
      </c>
      <c r="K4801" s="4">
        <v>46051</v>
      </c>
      <c r="L4801" s="5">
        <v>0.41458333333333336</v>
      </c>
      <c r="M4801" t="s">
        <v>953</v>
      </c>
      <c r="N4801" s="5">
        <v>2.7777777777777778E-4</v>
      </c>
      <c r="O4801" t="s">
        <v>960</v>
      </c>
      <c r="P4801">
        <v>2.1999999999999999E-2</v>
      </c>
      <c r="Q4801">
        <v>20</v>
      </c>
      <c r="R4801" t="s">
        <v>1144</v>
      </c>
      <c r="S4801" t="s">
        <v>966</v>
      </c>
    </row>
    <row r="4802" spans="1:19" x14ac:dyDescent="0.25">
      <c r="A4802" s="54">
        <f>_xlfn.XLOOKUP(B4802,'School Lookup'!D:D,'School Lookup'!F:F,0)</f>
        <v>544254</v>
      </c>
      <c r="B4802" s="54" t="str">
        <f>_xlfn.XLOOKUP(C4802,'School Lookup'!A:A,'School Lookup'!D:D,_xlfn.XLOOKUP(C4802,'School Lookup'!B:B,'School Lookup'!D:D,_xlfn.XLOOKUP(C4802,'School Lookup'!C:C,'School Lookup'!D:D,0)))</f>
        <v>Little Eaton Primary School Derby DE21 5AB</v>
      </c>
      <c r="C4802" t="s">
        <v>42</v>
      </c>
      <c r="D4802" t="s">
        <v>2629</v>
      </c>
      <c r="E4802" t="s">
        <v>16</v>
      </c>
      <c r="F4802" t="s">
        <v>734</v>
      </c>
      <c r="G4802" t="s">
        <v>232</v>
      </c>
      <c r="H4802" t="s">
        <v>228</v>
      </c>
      <c r="I4802" t="s">
        <v>980</v>
      </c>
      <c r="J4802" t="s">
        <v>981</v>
      </c>
      <c r="K4802" s="4">
        <v>46051</v>
      </c>
      <c r="L4802" s="5">
        <v>0.42986111111111114</v>
      </c>
      <c r="M4802" t="s">
        <v>953</v>
      </c>
      <c r="N4802" s="5">
        <v>1.9212962962962964E-3</v>
      </c>
      <c r="O4802" t="s">
        <v>982</v>
      </c>
      <c r="P4802">
        <v>0.19700000000000001</v>
      </c>
      <c r="Q4802">
        <v>20</v>
      </c>
      <c r="R4802" t="s">
        <v>1006</v>
      </c>
      <c r="S4802" t="s">
        <v>994</v>
      </c>
    </row>
    <row r="4803" spans="1:19" x14ac:dyDescent="0.25">
      <c r="A4803" s="54">
        <f>_xlfn.XLOOKUP(B4803,'School Lookup'!D:D,'School Lookup'!F:F,0)</f>
        <v>544254</v>
      </c>
      <c r="B4803" s="54" t="str">
        <f>_xlfn.XLOOKUP(C4803,'School Lookup'!A:A,'School Lookup'!D:D,_xlfn.XLOOKUP(C4803,'School Lookup'!B:B,'School Lookup'!D:D,_xlfn.XLOOKUP(C4803,'School Lookup'!C:C,'School Lookup'!D:D,0)))</f>
        <v>Little Eaton Primary School Derby DE21 5AB</v>
      </c>
      <c r="C4803" t="s">
        <v>42</v>
      </c>
      <c r="D4803" t="s">
        <v>1218</v>
      </c>
      <c r="E4803" t="s">
        <v>16</v>
      </c>
      <c r="F4803" t="s">
        <v>734</v>
      </c>
      <c r="G4803" t="s">
        <v>232</v>
      </c>
      <c r="H4803" t="s">
        <v>228</v>
      </c>
      <c r="I4803" t="s">
        <v>980</v>
      </c>
      <c r="J4803" t="s">
        <v>981</v>
      </c>
      <c r="K4803" s="4">
        <v>46051</v>
      </c>
      <c r="L4803" s="5">
        <v>0.43472222222222223</v>
      </c>
      <c r="M4803" t="s">
        <v>953</v>
      </c>
      <c r="N4803" s="5">
        <v>1.3773148148148147E-3</v>
      </c>
      <c r="O4803" t="s">
        <v>982</v>
      </c>
      <c r="P4803">
        <v>0.14099999999999999</v>
      </c>
      <c r="Q4803">
        <v>20</v>
      </c>
      <c r="R4803" t="s">
        <v>998</v>
      </c>
      <c r="S4803" t="s">
        <v>987</v>
      </c>
    </row>
    <row r="4804" spans="1:19" x14ac:dyDescent="0.25">
      <c r="A4804" s="54">
        <f>_xlfn.XLOOKUP(B4804,'School Lookup'!D:D,'School Lookup'!F:F,0)</f>
        <v>544254</v>
      </c>
      <c r="B4804" s="54" t="str">
        <f>_xlfn.XLOOKUP(C4804,'School Lookup'!A:A,'School Lookup'!D:D,_xlfn.XLOOKUP(C4804,'School Lookup'!B:B,'School Lookup'!D:D,_xlfn.XLOOKUP(C4804,'School Lookup'!C:C,'School Lookup'!D:D,0)))</f>
        <v>Little Eaton Primary School Derby DE21 5AB</v>
      </c>
      <c r="C4804" t="s">
        <v>42</v>
      </c>
      <c r="D4804" t="s">
        <v>2452</v>
      </c>
      <c r="E4804" t="s">
        <v>16</v>
      </c>
      <c r="F4804" t="s">
        <v>734</v>
      </c>
      <c r="G4804" t="s">
        <v>232</v>
      </c>
      <c r="H4804" t="s">
        <v>228</v>
      </c>
      <c r="I4804" t="s">
        <v>980</v>
      </c>
      <c r="J4804" t="s">
        <v>981</v>
      </c>
      <c r="K4804" s="4">
        <v>46051</v>
      </c>
      <c r="L4804" s="5">
        <v>0.46736111111111112</v>
      </c>
      <c r="M4804" t="s">
        <v>953</v>
      </c>
      <c r="N4804" s="5">
        <v>6.5972222222222224E-4</v>
      </c>
      <c r="O4804" t="s">
        <v>982</v>
      </c>
      <c r="P4804">
        <v>6.8000000000000005E-2</v>
      </c>
      <c r="Q4804">
        <v>20</v>
      </c>
      <c r="R4804" t="s">
        <v>983</v>
      </c>
      <c r="S4804" t="s">
        <v>984</v>
      </c>
    </row>
    <row r="4805" spans="1:19" x14ac:dyDescent="0.25">
      <c r="A4805" s="54">
        <f>_xlfn.XLOOKUP(B4805,'School Lookup'!D:D,'School Lookup'!F:F,0)</f>
        <v>823392</v>
      </c>
      <c r="B4805" s="54" t="str">
        <f>_xlfn.XLOOKUP(C4805,'School Lookup'!A:A,'School Lookup'!D:D,_xlfn.XLOOKUP(C4805,'School Lookup'!B:B,'School Lookup'!D:D,_xlfn.XLOOKUP(C4805,'School Lookup'!C:C,'School Lookup'!D:D,0)))</f>
        <v>Fitz Herbert C of E VA Primary School</v>
      </c>
      <c r="C4805" t="s">
        <v>22</v>
      </c>
      <c r="D4805">
        <v>142</v>
      </c>
      <c r="E4805" t="s">
        <v>16</v>
      </c>
      <c r="F4805" t="s">
        <v>734</v>
      </c>
      <c r="G4805" t="s">
        <v>134</v>
      </c>
      <c r="H4805" t="s">
        <v>347</v>
      </c>
      <c r="I4805" t="s">
        <v>958</v>
      </c>
      <c r="J4805" t="s">
        <v>959</v>
      </c>
      <c r="K4805" s="4">
        <v>46051</v>
      </c>
      <c r="L4805" s="5">
        <v>0.37723379629629628</v>
      </c>
      <c r="M4805" t="s">
        <v>953</v>
      </c>
      <c r="N4805" s="5">
        <v>2.9166666666666668E-3</v>
      </c>
      <c r="O4805" t="s">
        <v>960</v>
      </c>
      <c r="P4805">
        <v>0</v>
      </c>
      <c r="Q4805">
        <v>20</v>
      </c>
      <c r="R4805" t="s">
        <v>955</v>
      </c>
    </row>
    <row r="4806" spans="1:19" x14ac:dyDescent="0.25">
      <c r="A4806" s="54">
        <f>_xlfn.XLOOKUP(B4806,'School Lookup'!D:D,'School Lookup'!F:F,0)</f>
        <v>823392</v>
      </c>
      <c r="B4806" s="54" t="str">
        <f>_xlfn.XLOOKUP(C4806,'School Lookup'!A:A,'School Lookup'!D:D,_xlfn.XLOOKUP(C4806,'School Lookup'!B:B,'School Lookup'!D:D,_xlfn.XLOOKUP(C4806,'School Lookup'!C:C,'School Lookup'!D:D,0)))</f>
        <v>Fitz Herbert C of E VA Primary School</v>
      </c>
      <c r="C4806" t="s">
        <v>22</v>
      </c>
      <c r="D4806">
        <v>145</v>
      </c>
      <c r="E4806" t="s">
        <v>16</v>
      </c>
      <c r="F4806" t="s">
        <v>734</v>
      </c>
      <c r="G4806" t="s">
        <v>134</v>
      </c>
      <c r="H4806" t="s">
        <v>347</v>
      </c>
      <c r="I4806" t="s">
        <v>958</v>
      </c>
      <c r="J4806" t="s">
        <v>959</v>
      </c>
      <c r="K4806" s="4">
        <v>46051</v>
      </c>
      <c r="L4806" s="5">
        <v>0.42425925925925928</v>
      </c>
      <c r="M4806" t="s">
        <v>953</v>
      </c>
      <c r="N4806" s="5">
        <v>1.6666666666666668E-3</v>
      </c>
      <c r="O4806" t="s">
        <v>960</v>
      </c>
      <c r="P4806">
        <v>0</v>
      </c>
      <c r="Q4806">
        <v>20</v>
      </c>
      <c r="R4806" t="s">
        <v>955</v>
      </c>
    </row>
    <row r="4807" spans="1:19" x14ac:dyDescent="0.25">
      <c r="A4807" s="54">
        <f>_xlfn.XLOOKUP(B4807,'School Lookup'!D:D,'School Lookup'!F:F,0)</f>
        <v>823392</v>
      </c>
      <c r="B4807" s="54" t="str">
        <f>_xlfn.XLOOKUP(C4807,'School Lookup'!A:A,'School Lookup'!D:D,_xlfn.XLOOKUP(C4807,'School Lookup'!B:B,'School Lookup'!D:D,_xlfn.XLOOKUP(C4807,'School Lookup'!C:C,'School Lookup'!D:D,0)))</f>
        <v>Fitz Herbert C of E VA Primary School</v>
      </c>
      <c r="C4807" t="s">
        <v>22</v>
      </c>
      <c r="D4807">
        <v>145</v>
      </c>
      <c r="E4807" t="s">
        <v>16</v>
      </c>
      <c r="F4807" t="s">
        <v>734</v>
      </c>
      <c r="G4807" t="s">
        <v>134</v>
      </c>
      <c r="H4807" t="s">
        <v>347</v>
      </c>
      <c r="I4807" t="s">
        <v>958</v>
      </c>
      <c r="J4807" t="s">
        <v>959</v>
      </c>
      <c r="K4807" s="4">
        <v>46051</v>
      </c>
      <c r="L4807" s="5">
        <v>0.47280092592592593</v>
      </c>
      <c r="M4807" t="s">
        <v>953</v>
      </c>
      <c r="N4807" s="5">
        <v>2.0254629629629629E-3</v>
      </c>
      <c r="O4807" t="s">
        <v>960</v>
      </c>
      <c r="P4807">
        <v>0</v>
      </c>
      <c r="Q4807">
        <v>20</v>
      </c>
      <c r="R4807" t="s">
        <v>955</v>
      </c>
    </row>
    <row r="4808" spans="1:19" x14ac:dyDescent="0.25">
      <c r="A4808" s="54">
        <f>_xlfn.XLOOKUP(B4808,'School Lookup'!D:D,'School Lookup'!F:F,0)</f>
        <v>823392</v>
      </c>
      <c r="B4808" s="54" t="str">
        <f>_xlfn.XLOOKUP(C4808,'School Lookup'!A:A,'School Lookup'!D:D,_xlfn.XLOOKUP(C4808,'School Lookup'!B:B,'School Lookup'!D:D,_xlfn.XLOOKUP(C4808,'School Lookup'!C:C,'School Lookup'!D:D,0)))</f>
        <v>Fitz Herbert C of E VA Primary School</v>
      </c>
      <c r="C4808" t="s">
        <v>22</v>
      </c>
      <c r="D4808">
        <v>145</v>
      </c>
      <c r="E4808" t="s">
        <v>16</v>
      </c>
      <c r="F4808" t="s">
        <v>734</v>
      </c>
      <c r="G4808" t="s">
        <v>134</v>
      </c>
      <c r="H4808" t="s">
        <v>347</v>
      </c>
      <c r="I4808" t="s">
        <v>958</v>
      </c>
      <c r="J4808" t="s">
        <v>959</v>
      </c>
      <c r="K4808" s="4">
        <v>46051</v>
      </c>
      <c r="L4808" s="5">
        <v>0.58890046296296295</v>
      </c>
      <c r="M4808" t="s">
        <v>953</v>
      </c>
      <c r="N4808" s="5">
        <v>1.4699074074074074E-3</v>
      </c>
      <c r="O4808" t="s">
        <v>960</v>
      </c>
      <c r="P4808">
        <v>0</v>
      </c>
      <c r="Q4808">
        <v>20</v>
      </c>
      <c r="R4808" t="s">
        <v>955</v>
      </c>
    </row>
    <row r="4809" spans="1:19" x14ac:dyDescent="0.25">
      <c r="A4809" s="54">
        <f>_xlfn.XLOOKUP(B4809,'School Lookup'!D:D,'School Lookup'!F:F,0)</f>
        <v>823392</v>
      </c>
      <c r="B4809" s="54" t="str">
        <f>_xlfn.XLOOKUP(C4809,'School Lookup'!A:A,'School Lookup'!D:D,_xlfn.XLOOKUP(C4809,'School Lookup'!B:B,'School Lookup'!D:D,_xlfn.XLOOKUP(C4809,'School Lookup'!C:C,'School Lookup'!D:D,0)))</f>
        <v>Fitz Herbert C of E VA Primary School</v>
      </c>
      <c r="C4809" t="s">
        <v>22</v>
      </c>
      <c r="D4809" t="s">
        <v>1212</v>
      </c>
      <c r="E4809" t="s">
        <v>16</v>
      </c>
      <c r="F4809" t="s">
        <v>734</v>
      </c>
      <c r="G4809" t="s">
        <v>134</v>
      </c>
      <c r="H4809" t="s">
        <v>347</v>
      </c>
      <c r="I4809" t="s">
        <v>958</v>
      </c>
      <c r="J4809" t="s">
        <v>981</v>
      </c>
      <c r="K4809" s="4">
        <v>46051</v>
      </c>
      <c r="L4809" s="5">
        <v>0.49246527777777777</v>
      </c>
      <c r="M4809" t="s">
        <v>953</v>
      </c>
      <c r="N4809" s="5">
        <v>4.0509259259259258E-4</v>
      </c>
      <c r="O4809" t="s">
        <v>982</v>
      </c>
      <c r="P4809">
        <v>0</v>
      </c>
      <c r="Q4809">
        <v>20</v>
      </c>
      <c r="R4809" t="s">
        <v>1006</v>
      </c>
      <c r="S4809" t="s">
        <v>994</v>
      </c>
    </row>
    <row r="4810" spans="1:19" x14ac:dyDescent="0.25">
      <c r="A4810" s="54">
        <f>_xlfn.XLOOKUP(B4810,'School Lookup'!D:D,'School Lookup'!F:F,0)</f>
        <v>823392</v>
      </c>
      <c r="B4810" s="54" t="str">
        <f>_xlfn.XLOOKUP(C4810,'School Lookup'!A:A,'School Lookup'!D:D,_xlfn.XLOOKUP(C4810,'School Lookup'!B:B,'School Lookup'!D:D,_xlfn.XLOOKUP(C4810,'School Lookup'!C:C,'School Lookup'!D:D,0)))</f>
        <v>Fitz Herbert C of E VA Primary School</v>
      </c>
      <c r="C4810" t="s">
        <v>22</v>
      </c>
      <c r="D4810" t="s">
        <v>1682</v>
      </c>
      <c r="E4810" t="s">
        <v>16</v>
      </c>
      <c r="F4810" t="s">
        <v>734</v>
      </c>
      <c r="G4810" t="s">
        <v>134</v>
      </c>
      <c r="H4810" t="s">
        <v>347</v>
      </c>
      <c r="I4810" t="s">
        <v>958</v>
      </c>
      <c r="J4810" t="s">
        <v>981</v>
      </c>
      <c r="K4810" s="4">
        <v>46051</v>
      </c>
      <c r="L4810" s="5">
        <v>0.64339120370370373</v>
      </c>
      <c r="M4810" t="s">
        <v>953</v>
      </c>
      <c r="N4810" s="5">
        <v>3.0092592592592595E-4</v>
      </c>
      <c r="O4810" t="s">
        <v>982</v>
      </c>
      <c r="P4810">
        <v>0</v>
      </c>
      <c r="Q4810">
        <v>20</v>
      </c>
      <c r="R4810" t="s">
        <v>983</v>
      </c>
      <c r="S4810" t="s">
        <v>984</v>
      </c>
    </row>
    <row r="4811" spans="1:19" x14ac:dyDescent="0.25">
      <c r="A4811" s="54">
        <f>_xlfn.XLOOKUP(B4811,'School Lookup'!D:D,'School Lookup'!F:F,0)</f>
        <v>293050</v>
      </c>
      <c r="B4811" s="54" t="str">
        <f>_xlfn.XLOOKUP(C4811,'School Lookup'!A:A,'School Lookup'!D:D,_xlfn.XLOOKUP(C4811,'School Lookup'!B:B,'School Lookup'!D:D,_xlfn.XLOOKUP(C4811,'School Lookup'!C:C,'School Lookup'!D:D,0)))</f>
        <v>Speedwell Infant School</v>
      </c>
      <c r="C4811" t="s">
        <v>44</v>
      </c>
      <c r="D4811" t="s">
        <v>2180</v>
      </c>
      <c r="E4811" t="s">
        <v>16</v>
      </c>
      <c r="F4811" t="s">
        <v>734</v>
      </c>
      <c r="G4811" t="s">
        <v>238</v>
      </c>
      <c r="H4811" t="s">
        <v>218</v>
      </c>
      <c r="I4811" t="s">
        <v>980</v>
      </c>
      <c r="J4811" t="s">
        <v>959</v>
      </c>
      <c r="K4811" s="4">
        <v>46051</v>
      </c>
      <c r="L4811" s="5">
        <v>0.39652777777777776</v>
      </c>
      <c r="M4811" t="s">
        <v>953</v>
      </c>
      <c r="N4811" s="5">
        <v>6.7129629629629625E-4</v>
      </c>
      <c r="O4811" t="s">
        <v>960</v>
      </c>
      <c r="P4811">
        <v>2.1999999999999999E-2</v>
      </c>
      <c r="Q4811">
        <v>20</v>
      </c>
      <c r="R4811" t="s">
        <v>978</v>
      </c>
      <c r="S4811" t="s">
        <v>966</v>
      </c>
    </row>
    <row r="4812" spans="1:19" x14ac:dyDescent="0.25">
      <c r="A4812" s="54">
        <f>_xlfn.XLOOKUP(B4812,'School Lookup'!D:D,'School Lookup'!F:F,0)</f>
        <v>293050</v>
      </c>
      <c r="B4812" s="54" t="str">
        <f>_xlfn.XLOOKUP(C4812,'School Lookup'!A:A,'School Lookup'!D:D,_xlfn.XLOOKUP(C4812,'School Lookup'!B:B,'School Lookup'!D:D,_xlfn.XLOOKUP(C4812,'School Lookup'!C:C,'School Lookup'!D:D,0)))</f>
        <v>Speedwell Infant School</v>
      </c>
      <c r="C4812" t="s">
        <v>44</v>
      </c>
      <c r="D4812" t="s">
        <v>1110</v>
      </c>
      <c r="E4812" t="s">
        <v>16</v>
      </c>
      <c r="F4812" t="s">
        <v>734</v>
      </c>
      <c r="G4812" t="s">
        <v>238</v>
      </c>
      <c r="H4812" t="s">
        <v>218</v>
      </c>
      <c r="I4812" t="s">
        <v>980</v>
      </c>
      <c r="J4812" t="s">
        <v>959</v>
      </c>
      <c r="K4812" s="4">
        <v>46051</v>
      </c>
      <c r="L4812" s="5">
        <v>0.64444444444444449</v>
      </c>
      <c r="M4812" t="s">
        <v>953</v>
      </c>
      <c r="N4812" s="5">
        <v>1.0300925925925926E-3</v>
      </c>
      <c r="O4812" t="s">
        <v>960</v>
      </c>
      <c r="P4812">
        <v>2.1999999999999999E-2</v>
      </c>
      <c r="Q4812">
        <v>20</v>
      </c>
      <c r="R4812" t="s">
        <v>1111</v>
      </c>
      <c r="S4812" t="s">
        <v>966</v>
      </c>
    </row>
    <row r="4813" spans="1:19" x14ac:dyDescent="0.25">
      <c r="A4813" s="54">
        <f>_xlfn.XLOOKUP(B4813,'School Lookup'!D:D,'School Lookup'!F:F,0)</f>
        <v>293050</v>
      </c>
      <c r="B4813" s="54" t="str">
        <f>_xlfn.XLOOKUP(C4813,'School Lookup'!A:A,'School Lookup'!D:D,_xlfn.XLOOKUP(C4813,'School Lookup'!B:B,'School Lookup'!D:D,_xlfn.XLOOKUP(C4813,'School Lookup'!C:C,'School Lookup'!D:D,0)))</f>
        <v>Speedwell Infant School</v>
      </c>
      <c r="C4813" t="s">
        <v>44</v>
      </c>
      <c r="D4813" t="s">
        <v>2081</v>
      </c>
      <c r="E4813" t="s">
        <v>16</v>
      </c>
      <c r="F4813" t="s">
        <v>734</v>
      </c>
      <c r="G4813" t="s">
        <v>238</v>
      </c>
      <c r="H4813" t="s">
        <v>218</v>
      </c>
      <c r="I4813" t="s">
        <v>980</v>
      </c>
      <c r="J4813" t="s">
        <v>981</v>
      </c>
      <c r="K4813" s="4">
        <v>46051</v>
      </c>
      <c r="L4813" s="5">
        <v>0.39374999999999999</v>
      </c>
      <c r="M4813" t="s">
        <v>953</v>
      </c>
      <c r="N4813" s="5">
        <v>2.4305555555555555E-4</v>
      </c>
      <c r="O4813" t="s">
        <v>982</v>
      </c>
      <c r="P4813">
        <v>2.5000000000000001E-2</v>
      </c>
      <c r="Q4813">
        <v>20</v>
      </c>
      <c r="R4813" t="s">
        <v>1006</v>
      </c>
      <c r="S4813" t="s">
        <v>994</v>
      </c>
    </row>
    <row r="4814" spans="1:19" x14ac:dyDescent="0.25">
      <c r="A4814" s="54">
        <f>_xlfn.XLOOKUP(B4814,'School Lookup'!D:D,'School Lookup'!F:F,0)</f>
        <v>293050</v>
      </c>
      <c r="B4814" s="54" t="str">
        <f>_xlfn.XLOOKUP(C4814,'School Lookup'!A:A,'School Lookup'!D:D,_xlfn.XLOOKUP(C4814,'School Lookup'!B:B,'School Lookup'!D:D,_xlfn.XLOOKUP(C4814,'School Lookup'!C:C,'School Lookup'!D:D,0)))</f>
        <v>Speedwell Infant School</v>
      </c>
      <c r="C4814" t="s">
        <v>44</v>
      </c>
      <c r="D4814" t="s">
        <v>2027</v>
      </c>
      <c r="E4814" t="s">
        <v>16</v>
      </c>
      <c r="F4814" t="s">
        <v>734</v>
      </c>
      <c r="G4814" t="s">
        <v>238</v>
      </c>
      <c r="H4814" t="s">
        <v>218</v>
      </c>
      <c r="I4814" t="s">
        <v>980</v>
      </c>
      <c r="J4814" t="s">
        <v>981</v>
      </c>
      <c r="K4814" s="4">
        <v>46051</v>
      </c>
      <c r="L4814" s="5">
        <v>0.39444444444444443</v>
      </c>
      <c r="M4814" t="s">
        <v>953</v>
      </c>
      <c r="N4814" s="5">
        <v>2.199074074074074E-4</v>
      </c>
      <c r="O4814" t="s">
        <v>982</v>
      </c>
      <c r="P4814">
        <v>2.3E-2</v>
      </c>
      <c r="Q4814">
        <v>20</v>
      </c>
      <c r="R4814" t="s">
        <v>983</v>
      </c>
      <c r="S4814" t="s">
        <v>984</v>
      </c>
    </row>
    <row r="4815" spans="1:19" x14ac:dyDescent="0.25">
      <c r="A4815" s="54">
        <f>_xlfn.XLOOKUP(B4815,'School Lookup'!D:D,'School Lookup'!F:F,0)</f>
        <v>293050</v>
      </c>
      <c r="B4815" s="54" t="str">
        <f>_xlfn.XLOOKUP(C4815,'School Lookup'!A:A,'School Lookup'!D:D,_xlfn.XLOOKUP(C4815,'School Lookup'!B:B,'School Lookup'!D:D,_xlfn.XLOOKUP(C4815,'School Lookup'!C:C,'School Lookup'!D:D,0)))</f>
        <v>Speedwell Infant School</v>
      </c>
      <c r="C4815" t="s">
        <v>44</v>
      </c>
      <c r="D4815" t="s">
        <v>1117</v>
      </c>
      <c r="E4815" t="s">
        <v>16</v>
      </c>
      <c r="F4815" t="s">
        <v>734</v>
      </c>
      <c r="G4815" t="s">
        <v>238</v>
      </c>
      <c r="H4815" t="s">
        <v>218</v>
      </c>
      <c r="I4815" t="s">
        <v>980</v>
      </c>
      <c r="J4815" t="s">
        <v>981</v>
      </c>
      <c r="K4815" s="4">
        <v>46051</v>
      </c>
      <c r="L4815" s="5">
        <v>0.39513888888888887</v>
      </c>
      <c r="M4815" t="s">
        <v>953</v>
      </c>
      <c r="N4815" s="5">
        <v>1.273148148148148E-4</v>
      </c>
      <c r="O4815" t="s">
        <v>982</v>
      </c>
      <c r="P4815">
        <v>0.02</v>
      </c>
      <c r="Q4815">
        <v>20</v>
      </c>
      <c r="R4815" t="s">
        <v>983</v>
      </c>
      <c r="S4815" t="s">
        <v>984</v>
      </c>
    </row>
    <row r="4816" spans="1:19" x14ac:dyDescent="0.25">
      <c r="A4816" s="54">
        <f>_xlfn.XLOOKUP(B4816,'School Lookup'!D:D,'School Lookup'!F:F,0)</f>
        <v>293050</v>
      </c>
      <c r="B4816" s="54" t="str">
        <f>_xlfn.XLOOKUP(C4816,'School Lookup'!A:A,'School Lookup'!D:D,_xlfn.XLOOKUP(C4816,'School Lookup'!B:B,'School Lookup'!D:D,_xlfn.XLOOKUP(C4816,'School Lookup'!C:C,'School Lookup'!D:D,0)))</f>
        <v>Speedwell Infant School</v>
      </c>
      <c r="C4816" t="s">
        <v>44</v>
      </c>
      <c r="D4816" t="s">
        <v>2630</v>
      </c>
      <c r="E4816" t="s">
        <v>16</v>
      </c>
      <c r="F4816" t="s">
        <v>734</v>
      </c>
      <c r="G4816" t="s">
        <v>238</v>
      </c>
      <c r="H4816" t="s">
        <v>218</v>
      </c>
      <c r="I4816" t="s">
        <v>980</v>
      </c>
      <c r="J4816" t="s">
        <v>981</v>
      </c>
      <c r="K4816" s="4">
        <v>46051</v>
      </c>
      <c r="L4816" s="5">
        <v>0.46875</v>
      </c>
      <c r="M4816" t="s">
        <v>953</v>
      </c>
      <c r="N4816" s="5">
        <v>1.0300925925925926E-3</v>
      </c>
      <c r="O4816" t="s">
        <v>982</v>
      </c>
      <c r="P4816">
        <v>0.106</v>
      </c>
      <c r="Q4816">
        <v>20</v>
      </c>
      <c r="R4816" t="s">
        <v>983</v>
      </c>
      <c r="S4816" t="s">
        <v>984</v>
      </c>
    </row>
    <row r="4817" spans="1:19" x14ac:dyDescent="0.25">
      <c r="A4817" s="54">
        <f>_xlfn.XLOOKUP(B4817,'School Lookup'!D:D,'School Lookup'!F:F,0)</f>
        <v>293050</v>
      </c>
      <c r="B4817" s="54" t="str">
        <f>_xlfn.XLOOKUP(C4817,'School Lookup'!A:A,'School Lookup'!D:D,_xlfn.XLOOKUP(C4817,'School Lookup'!B:B,'School Lookup'!D:D,_xlfn.XLOOKUP(C4817,'School Lookup'!C:C,'School Lookup'!D:D,0)))</f>
        <v>Speedwell Infant School</v>
      </c>
      <c r="C4817" t="s">
        <v>44</v>
      </c>
      <c r="D4817" t="s">
        <v>1122</v>
      </c>
      <c r="E4817" t="s">
        <v>16</v>
      </c>
      <c r="F4817" t="s">
        <v>734</v>
      </c>
      <c r="G4817" t="s">
        <v>238</v>
      </c>
      <c r="H4817" t="s">
        <v>218</v>
      </c>
      <c r="I4817" t="s">
        <v>980</v>
      </c>
      <c r="J4817" t="s">
        <v>981</v>
      </c>
      <c r="K4817" s="4">
        <v>46051</v>
      </c>
      <c r="L4817" s="5">
        <v>0.6020833333333333</v>
      </c>
      <c r="M4817" t="s">
        <v>953</v>
      </c>
      <c r="N4817" s="5">
        <v>4.2824074074074075E-4</v>
      </c>
      <c r="O4817" t="s">
        <v>982</v>
      </c>
      <c r="P4817">
        <v>4.3999999999999997E-2</v>
      </c>
      <c r="Q4817">
        <v>20</v>
      </c>
      <c r="R4817" t="s">
        <v>998</v>
      </c>
      <c r="S4817" t="s">
        <v>987</v>
      </c>
    </row>
    <row r="4818" spans="1:19" x14ac:dyDescent="0.25">
      <c r="A4818" s="54">
        <f>_xlfn.XLOOKUP(B4818,'School Lookup'!D:D,'School Lookup'!F:F,0)</f>
        <v>148526</v>
      </c>
      <c r="B4818" s="54" t="str">
        <f>_xlfn.XLOOKUP(C4818,'School Lookup'!A:A,'School Lookup'!D:D,_xlfn.XLOOKUP(C4818,'School Lookup'!B:B,'School Lookup'!D:D,_xlfn.XLOOKUP(C4818,'School Lookup'!C:C,'School Lookup'!D:D,0)))</f>
        <v>The Village Federation Lines</v>
      </c>
      <c r="C4818" t="s">
        <v>43</v>
      </c>
      <c r="D4818" t="s">
        <v>1706</v>
      </c>
      <c r="E4818" t="s">
        <v>16</v>
      </c>
      <c r="F4818" t="s">
        <v>734</v>
      </c>
      <c r="G4818" t="s">
        <v>134</v>
      </c>
      <c r="H4818" t="s">
        <v>347</v>
      </c>
      <c r="I4818" t="s">
        <v>958</v>
      </c>
      <c r="J4818" t="s">
        <v>959</v>
      </c>
      <c r="K4818" s="4">
        <v>46051</v>
      </c>
      <c r="L4818" s="5">
        <v>0.58483796296296298</v>
      </c>
      <c r="M4818" t="s">
        <v>953</v>
      </c>
      <c r="N4818" s="5">
        <v>1.6435185185185185E-3</v>
      </c>
      <c r="O4818" t="s">
        <v>960</v>
      </c>
      <c r="P4818">
        <v>0</v>
      </c>
      <c r="Q4818">
        <v>20</v>
      </c>
      <c r="R4818" t="s">
        <v>1151</v>
      </c>
      <c r="S4818" t="s">
        <v>966</v>
      </c>
    </row>
    <row r="4819" spans="1:19" x14ac:dyDescent="0.25">
      <c r="A4819" s="54">
        <f>_xlfn.XLOOKUP(B4819,'School Lookup'!D:D,'School Lookup'!F:F,0)</f>
        <v>148526</v>
      </c>
      <c r="B4819" s="54" t="str">
        <f>_xlfn.XLOOKUP(C4819,'School Lookup'!A:A,'School Lookup'!D:D,_xlfn.XLOOKUP(C4819,'School Lookup'!B:B,'School Lookup'!D:D,_xlfn.XLOOKUP(C4819,'School Lookup'!C:C,'School Lookup'!D:D,0)))</f>
        <v>The Village Federation Lines</v>
      </c>
      <c r="C4819" t="s">
        <v>43</v>
      </c>
      <c r="D4819" t="s">
        <v>1352</v>
      </c>
      <c r="E4819" t="s">
        <v>16</v>
      </c>
      <c r="F4819" t="s">
        <v>734</v>
      </c>
      <c r="G4819" t="s">
        <v>134</v>
      </c>
      <c r="H4819" t="s">
        <v>347</v>
      </c>
      <c r="I4819" t="s">
        <v>958</v>
      </c>
      <c r="J4819" t="s">
        <v>981</v>
      </c>
      <c r="K4819" s="4">
        <v>46051</v>
      </c>
      <c r="L4819" s="5">
        <v>0.47042824074074074</v>
      </c>
      <c r="M4819" t="s">
        <v>953</v>
      </c>
      <c r="N4819" s="5">
        <v>2.8703703703703703E-3</v>
      </c>
      <c r="O4819" t="s">
        <v>982</v>
      </c>
      <c r="P4819">
        <v>0</v>
      </c>
      <c r="Q4819">
        <v>20</v>
      </c>
      <c r="R4819" t="s">
        <v>983</v>
      </c>
      <c r="S4819" t="s">
        <v>984</v>
      </c>
    </row>
    <row r="4820" spans="1:19" x14ac:dyDescent="0.25">
      <c r="A4820" s="54">
        <f>_xlfn.XLOOKUP(B4820,'School Lookup'!D:D,'School Lookup'!F:F,0)</f>
        <v>159955</v>
      </c>
      <c r="B4820" s="54" t="str">
        <f>_xlfn.XLOOKUP(C4820,'School Lookup'!A:A,'School Lookup'!D:D,_xlfn.XLOOKUP(C4820,'School Lookup'!B:B,'School Lookup'!D:D,_xlfn.XLOOKUP(C4820,'School Lookup'!C:C,'School Lookup'!D:D,0)))</f>
        <v>New Mills Nursery School</v>
      </c>
      <c r="C4820" t="s">
        <v>37</v>
      </c>
      <c r="D4820" t="s">
        <v>2631</v>
      </c>
      <c r="E4820" t="s">
        <v>16</v>
      </c>
      <c r="F4820" t="s">
        <v>734</v>
      </c>
      <c r="G4820" t="s">
        <v>231</v>
      </c>
      <c r="H4820" t="s">
        <v>222</v>
      </c>
      <c r="I4820" t="s">
        <v>980</v>
      </c>
      <c r="J4820" t="s">
        <v>981</v>
      </c>
      <c r="K4820" s="4">
        <v>46051</v>
      </c>
      <c r="L4820" s="5">
        <v>0.55789351851851854</v>
      </c>
      <c r="M4820" t="s">
        <v>953</v>
      </c>
      <c r="N4820" s="5">
        <v>1.6203703703703703E-4</v>
      </c>
      <c r="O4820" t="s">
        <v>982</v>
      </c>
      <c r="P4820">
        <v>0.02</v>
      </c>
      <c r="Q4820">
        <v>20</v>
      </c>
      <c r="R4820" t="s">
        <v>983</v>
      </c>
      <c r="S4820" t="s">
        <v>984</v>
      </c>
    </row>
    <row r="4821" spans="1:19" x14ac:dyDescent="0.25">
      <c r="A4821" s="54">
        <f>_xlfn.XLOOKUP(B4821,'School Lookup'!D:D,'School Lookup'!F:F,0)</f>
        <v>417101</v>
      </c>
      <c r="B4821" s="54" t="str">
        <f>_xlfn.XLOOKUP(C4821,'School Lookup'!A:A,'School Lookup'!D:D,_xlfn.XLOOKUP(C4821,'School Lookup'!B:B,'School Lookup'!D:D,_xlfn.XLOOKUP(C4821,'School Lookup'!C:C,'School Lookup'!D:D,0)))</f>
        <v>Church Broughton CE Controlled Primary School</v>
      </c>
      <c r="C4821" t="s">
        <v>21</v>
      </c>
      <c r="D4821" t="s">
        <v>1970</v>
      </c>
      <c r="E4821" t="s">
        <v>16</v>
      </c>
      <c r="F4821" t="s">
        <v>734</v>
      </c>
      <c r="G4821" t="s">
        <v>220</v>
      </c>
      <c r="H4821" t="s">
        <v>761</v>
      </c>
      <c r="I4821" t="s">
        <v>980</v>
      </c>
      <c r="J4821" t="s">
        <v>959</v>
      </c>
      <c r="K4821" s="4">
        <v>46051</v>
      </c>
      <c r="L4821" s="5">
        <v>0.40079861111111109</v>
      </c>
      <c r="M4821" t="s">
        <v>953</v>
      </c>
      <c r="N4821" s="5">
        <v>9.5949074074074079E-3</v>
      </c>
      <c r="O4821" t="s">
        <v>960</v>
      </c>
      <c r="P4821">
        <v>0.11799999999999999</v>
      </c>
      <c r="Q4821">
        <v>20</v>
      </c>
      <c r="R4821" t="s">
        <v>1195</v>
      </c>
      <c r="S4821" t="s">
        <v>966</v>
      </c>
    </row>
    <row r="4822" spans="1:19" x14ac:dyDescent="0.25">
      <c r="A4822" s="54">
        <f>_xlfn.XLOOKUP(B4822,'School Lookup'!D:D,'School Lookup'!F:F,0)</f>
        <v>417101</v>
      </c>
      <c r="B4822" s="54" t="str">
        <f>_xlfn.XLOOKUP(C4822,'School Lookup'!A:A,'School Lookup'!D:D,_xlfn.XLOOKUP(C4822,'School Lookup'!B:B,'School Lookup'!D:D,_xlfn.XLOOKUP(C4822,'School Lookup'!C:C,'School Lookup'!D:D,0)))</f>
        <v>Church Broughton CE Controlled Primary School</v>
      </c>
      <c r="C4822" t="s">
        <v>21</v>
      </c>
      <c r="D4822" t="s">
        <v>1970</v>
      </c>
      <c r="E4822" t="s">
        <v>16</v>
      </c>
      <c r="F4822" t="s">
        <v>734</v>
      </c>
      <c r="G4822" t="s">
        <v>220</v>
      </c>
      <c r="H4822" t="s">
        <v>761</v>
      </c>
      <c r="I4822" t="s">
        <v>980</v>
      </c>
      <c r="J4822" t="s">
        <v>959</v>
      </c>
      <c r="K4822" s="4">
        <v>46051</v>
      </c>
      <c r="L4822" s="5">
        <v>0.42214120370370373</v>
      </c>
      <c r="M4822" t="s">
        <v>953</v>
      </c>
      <c r="N4822" s="5">
        <v>2.5000000000000001E-3</v>
      </c>
      <c r="O4822" t="s">
        <v>960</v>
      </c>
      <c r="P4822">
        <v>3.1E-2</v>
      </c>
      <c r="Q4822">
        <v>20</v>
      </c>
      <c r="R4822" t="s">
        <v>1195</v>
      </c>
      <c r="S4822" t="s">
        <v>966</v>
      </c>
    </row>
    <row r="4823" spans="1:19" x14ac:dyDescent="0.25">
      <c r="A4823" s="54">
        <f>_xlfn.XLOOKUP(B4823,'School Lookup'!D:D,'School Lookup'!F:F,0)</f>
        <v>417101</v>
      </c>
      <c r="B4823" s="54" t="str">
        <f>_xlfn.XLOOKUP(C4823,'School Lookup'!A:A,'School Lookup'!D:D,_xlfn.XLOOKUP(C4823,'School Lookup'!B:B,'School Lookup'!D:D,_xlfn.XLOOKUP(C4823,'School Lookup'!C:C,'School Lookup'!D:D,0)))</f>
        <v>Church Broughton CE Controlled Primary School</v>
      </c>
      <c r="C4823" t="s">
        <v>21</v>
      </c>
      <c r="D4823" t="s">
        <v>2632</v>
      </c>
      <c r="E4823" t="s">
        <v>16</v>
      </c>
      <c r="F4823" t="s">
        <v>734</v>
      </c>
      <c r="G4823" t="s">
        <v>220</v>
      </c>
      <c r="H4823" t="s">
        <v>761</v>
      </c>
      <c r="I4823" t="s">
        <v>980</v>
      </c>
      <c r="J4823" t="s">
        <v>959</v>
      </c>
      <c r="K4823" s="4">
        <v>46051</v>
      </c>
      <c r="L4823" s="5">
        <v>0.5980671296296296</v>
      </c>
      <c r="M4823" t="s">
        <v>953</v>
      </c>
      <c r="N4823" s="5">
        <v>3.0555555555555557E-3</v>
      </c>
      <c r="O4823" t="s">
        <v>960</v>
      </c>
      <c r="P4823">
        <v>3.7999999999999999E-2</v>
      </c>
      <c r="Q4823">
        <v>20</v>
      </c>
      <c r="R4823" t="s">
        <v>1223</v>
      </c>
      <c r="S4823" t="s">
        <v>966</v>
      </c>
    </row>
    <row r="4824" spans="1:19" x14ac:dyDescent="0.25">
      <c r="A4824" s="54">
        <f>_xlfn.XLOOKUP(B4824,'School Lookup'!D:D,'School Lookup'!F:F,0)</f>
        <v>417101</v>
      </c>
      <c r="B4824" s="54" t="str">
        <f>_xlfn.XLOOKUP(C4824,'School Lookup'!A:A,'School Lookup'!D:D,_xlfn.XLOOKUP(C4824,'School Lookup'!B:B,'School Lookup'!D:D,_xlfn.XLOOKUP(C4824,'School Lookup'!C:C,'School Lookup'!D:D,0)))</f>
        <v>Church Broughton CE Controlled Primary School</v>
      </c>
      <c r="C4824" t="s">
        <v>21</v>
      </c>
      <c r="D4824" t="s">
        <v>2362</v>
      </c>
      <c r="E4824" t="s">
        <v>16</v>
      </c>
      <c r="F4824" t="s">
        <v>734</v>
      </c>
      <c r="G4824" t="s">
        <v>220</v>
      </c>
      <c r="H4824" t="s">
        <v>761</v>
      </c>
      <c r="I4824" t="s">
        <v>980</v>
      </c>
      <c r="J4824" t="s">
        <v>959</v>
      </c>
      <c r="K4824" s="4">
        <v>46051</v>
      </c>
      <c r="L4824" s="5">
        <v>0.57856481481481481</v>
      </c>
      <c r="M4824" t="s">
        <v>953</v>
      </c>
      <c r="N4824" s="5">
        <v>3.8888888888888888E-3</v>
      </c>
      <c r="O4824" t="s">
        <v>1023</v>
      </c>
      <c r="P4824">
        <v>4.8000000000000001E-2</v>
      </c>
      <c r="Q4824">
        <v>20</v>
      </c>
      <c r="R4824" t="s">
        <v>2363</v>
      </c>
      <c r="S4824" t="s">
        <v>966</v>
      </c>
    </row>
    <row r="4825" spans="1:19" x14ac:dyDescent="0.25">
      <c r="A4825" s="54">
        <f>_xlfn.XLOOKUP(B4825,'School Lookup'!D:D,'School Lookup'!F:F,0)</f>
        <v>417101</v>
      </c>
      <c r="B4825" s="54" t="str">
        <f>_xlfn.XLOOKUP(C4825,'School Lookup'!A:A,'School Lookup'!D:D,_xlfn.XLOOKUP(C4825,'School Lookup'!B:B,'School Lookup'!D:D,_xlfn.XLOOKUP(C4825,'School Lookup'!C:C,'School Lookup'!D:D,0)))</f>
        <v>Church Broughton CE Controlled Primary School</v>
      </c>
      <c r="C4825" t="s">
        <v>21</v>
      </c>
      <c r="D4825" t="s">
        <v>1112</v>
      </c>
      <c r="E4825" t="s">
        <v>16</v>
      </c>
      <c r="F4825" t="s">
        <v>734</v>
      </c>
      <c r="G4825" t="s">
        <v>220</v>
      </c>
      <c r="H4825" t="s">
        <v>761</v>
      </c>
      <c r="I4825" t="s">
        <v>980</v>
      </c>
      <c r="J4825" t="s">
        <v>959</v>
      </c>
      <c r="K4825" s="4">
        <v>46051</v>
      </c>
      <c r="L4825" s="5">
        <v>0.60366898148148151</v>
      </c>
      <c r="M4825" t="s">
        <v>953</v>
      </c>
      <c r="N4825" s="5">
        <v>1.8287037037037037E-3</v>
      </c>
      <c r="O4825" t="s">
        <v>1023</v>
      </c>
      <c r="P4825">
        <v>2.3E-2</v>
      </c>
      <c r="Q4825">
        <v>20</v>
      </c>
      <c r="R4825" t="s">
        <v>978</v>
      </c>
      <c r="S4825" t="s">
        <v>966</v>
      </c>
    </row>
    <row r="4826" spans="1:19" x14ac:dyDescent="0.25">
      <c r="A4826" s="54">
        <f>_xlfn.XLOOKUP(B4826,'School Lookup'!D:D,'School Lookup'!F:F,0)</f>
        <v>417101</v>
      </c>
      <c r="B4826" s="54" t="str">
        <f>_xlfn.XLOOKUP(C4826,'School Lookup'!A:A,'School Lookup'!D:D,_xlfn.XLOOKUP(C4826,'School Lookup'!B:B,'School Lookup'!D:D,_xlfn.XLOOKUP(C4826,'School Lookup'!C:C,'School Lookup'!D:D,0)))</f>
        <v>Church Broughton CE Controlled Primary School</v>
      </c>
      <c r="C4826" t="s">
        <v>21</v>
      </c>
      <c r="D4826" t="s">
        <v>1112</v>
      </c>
      <c r="E4826" t="s">
        <v>16</v>
      </c>
      <c r="F4826" t="s">
        <v>734</v>
      </c>
      <c r="G4826" t="s">
        <v>220</v>
      </c>
      <c r="H4826" t="s">
        <v>761</v>
      </c>
      <c r="I4826" t="s">
        <v>980</v>
      </c>
      <c r="J4826" t="s">
        <v>959</v>
      </c>
      <c r="K4826" s="4">
        <v>46051</v>
      </c>
      <c r="L4826" s="5">
        <v>0.64055555555555554</v>
      </c>
      <c r="M4826" t="s">
        <v>953</v>
      </c>
      <c r="N4826" s="5">
        <v>3.4375E-3</v>
      </c>
      <c r="O4826" t="s">
        <v>1023</v>
      </c>
      <c r="P4826">
        <v>4.2999999999999997E-2</v>
      </c>
      <c r="Q4826">
        <v>20</v>
      </c>
      <c r="R4826" t="s">
        <v>978</v>
      </c>
      <c r="S4826" t="s">
        <v>966</v>
      </c>
    </row>
    <row r="4827" spans="1:19" x14ac:dyDescent="0.25">
      <c r="A4827" s="54">
        <f>_xlfn.XLOOKUP(B4827,'School Lookup'!D:D,'School Lookup'!F:F,0)</f>
        <v>417101</v>
      </c>
      <c r="B4827" s="54" t="str">
        <f>_xlfn.XLOOKUP(C4827,'School Lookup'!A:A,'School Lookup'!D:D,_xlfn.XLOOKUP(C4827,'School Lookup'!B:B,'School Lookup'!D:D,_xlfn.XLOOKUP(C4827,'School Lookup'!C:C,'School Lookup'!D:D,0)))</f>
        <v>Church Broughton CE Controlled Primary School</v>
      </c>
      <c r="C4827" t="s">
        <v>21</v>
      </c>
      <c r="D4827" t="s">
        <v>1782</v>
      </c>
      <c r="E4827" t="s">
        <v>16</v>
      </c>
      <c r="F4827" t="s">
        <v>734</v>
      </c>
      <c r="G4827" t="s">
        <v>220</v>
      </c>
      <c r="H4827" t="s">
        <v>761</v>
      </c>
      <c r="I4827" t="s">
        <v>980</v>
      </c>
      <c r="J4827" t="s">
        <v>981</v>
      </c>
      <c r="K4827" s="4">
        <v>46051</v>
      </c>
      <c r="L4827" s="5">
        <v>0.38788194444444446</v>
      </c>
      <c r="M4827" t="s">
        <v>953</v>
      </c>
      <c r="N4827" s="5">
        <v>2.3148148148148147E-5</v>
      </c>
      <c r="O4827" t="s">
        <v>982</v>
      </c>
      <c r="P4827">
        <v>0.02</v>
      </c>
      <c r="Q4827">
        <v>20</v>
      </c>
      <c r="R4827" t="s">
        <v>1006</v>
      </c>
      <c r="S4827" t="s">
        <v>994</v>
      </c>
    </row>
    <row r="4828" spans="1:19" x14ac:dyDescent="0.25">
      <c r="A4828" s="54">
        <f>_xlfn.XLOOKUP(B4828,'School Lookup'!D:D,'School Lookup'!F:F,0)</f>
        <v>417101</v>
      </c>
      <c r="B4828" s="54" t="str">
        <f>_xlfn.XLOOKUP(C4828,'School Lookup'!A:A,'School Lookup'!D:D,_xlfn.XLOOKUP(C4828,'School Lookup'!B:B,'School Lookup'!D:D,_xlfn.XLOOKUP(C4828,'School Lookup'!C:C,'School Lookup'!D:D,0)))</f>
        <v>Church Broughton CE Controlled Primary School</v>
      </c>
      <c r="C4828" t="s">
        <v>21</v>
      </c>
      <c r="D4828" t="s">
        <v>2633</v>
      </c>
      <c r="E4828" t="s">
        <v>16</v>
      </c>
      <c r="F4828" t="s">
        <v>734</v>
      </c>
      <c r="G4828" t="s">
        <v>220</v>
      </c>
      <c r="H4828" t="s">
        <v>761</v>
      </c>
      <c r="I4828" t="s">
        <v>980</v>
      </c>
      <c r="J4828" t="s">
        <v>981</v>
      </c>
      <c r="K4828" s="4">
        <v>46051</v>
      </c>
      <c r="L4828" s="5">
        <v>0.38809027777777777</v>
      </c>
      <c r="M4828" t="s">
        <v>953</v>
      </c>
      <c r="N4828" s="5">
        <v>4.7453703703703704E-4</v>
      </c>
      <c r="O4828" t="s">
        <v>982</v>
      </c>
      <c r="P4828">
        <v>0.05</v>
      </c>
      <c r="Q4828">
        <v>20</v>
      </c>
      <c r="R4828" t="s">
        <v>1006</v>
      </c>
      <c r="S4828" t="s">
        <v>994</v>
      </c>
    </row>
    <row r="4829" spans="1:19" x14ac:dyDescent="0.25">
      <c r="A4829" s="54">
        <f>_xlfn.XLOOKUP(B4829,'School Lookup'!D:D,'School Lookup'!F:F,0)</f>
        <v>417101</v>
      </c>
      <c r="B4829" s="54" t="str">
        <f>_xlfn.XLOOKUP(C4829,'School Lookup'!A:A,'School Lookup'!D:D,_xlfn.XLOOKUP(C4829,'School Lookup'!B:B,'School Lookup'!D:D,_xlfn.XLOOKUP(C4829,'School Lookup'!C:C,'School Lookup'!D:D,0)))</f>
        <v>Church Broughton CE Controlled Primary School</v>
      </c>
      <c r="C4829" t="s">
        <v>21</v>
      </c>
      <c r="D4829" t="s">
        <v>1732</v>
      </c>
      <c r="E4829" t="s">
        <v>16</v>
      </c>
      <c r="F4829" t="s">
        <v>734</v>
      </c>
      <c r="G4829" t="s">
        <v>220</v>
      </c>
      <c r="H4829" t="s">
        <v>761</v>
      </c>
      <c r="I4829" t="s">
        <v>980</v>
      </c>
      <c r="J4829" t="s">
        <v>981</v>
      </c>
      <c r="K4829" s="4">
        <v>46051</v>
      </c>
      <c r="L4829" s="5">
        <v>0.41538194444444443</v>
      </c>
      <c r="M4829" t="s">
        <v>953</v>
      </c>
      <c r="N4829" s="5">
        <v>1.2731481481481483E-3</v>
      </c>
      <c r="O4829" t="s">
        <v>982</v>
      </c>
      <c r="P4829">
        <v>0.13200000000000001</v>
      </c>
      <c r="Q4829">
        <v>20</v>
      </c>
      <c r="R4829" t="s">
        <v>998</v>
      </c>
      <c r="S4829" t="s">
        <v>987</v>
      </c>
    </row>
    <row r="4830" spans="1:19" x14ac:dyDescent="0.25">
      <c r="A4830" s="54">
        <f>_xlfn.XLOOKUP(B4830,'School Lookup'!D:D,'School Lookup'!F:F,0)</f>
        <v>417101</v>
      </c>
      <c r="B4830" s="54" t="str">
        <f>_xlfn.XLOOKUP(C4830,'School Lookup'!A:A,'School Lookup'!D:D,_xlfn.XLOOKUP(C4830,'School Lookup'!B:B,'School Lookup'!D:D,_xlfn.XLOOKUP(C4830,'School Lookup'!C:C,'School Lookup'!D:D,0)))</f>
        <v>Church Broughton CE Controlled Primary School</v>
      </c>
      <c r="C4830" t="s">
        <v>21</v>
      </c>
      <c r="D4830" t="s">
        <v>2293</v>
      </c>
      <c r="E4830" t="s">
        <v>16</v>
      </c>
      <c r="F4830" t="s">
        <v>734</v>
      </c>
      <c r="G4830" t="s">
        <v>220</v>
      </c>
      <c r="H4830" t="s">
        <v>761</v>
      </c>
      <c r="I4830" t="s">
        <v>980</v>
      </c>
      <c r="J4830" t="s">
        <v>981</v>
      </c>
      <c r="K4830" s="4">
        <v>46051</v>
      </c>
      <c r="L4830" s="5">
        <v>0.41697916666666668</v>
      </c>
      <c r="M4830" t="s">
        <v>953</v>
      </c>
      <c r="N4830" s="5">
        <v>4.9421296296296297E-3</v>
      </c>
      <c r="O4830" t="s">
        <v>982</v>
      </c>
      <c r="P4830">
        <v>0.50700000000000001</v>
      </c>
      <c r="Q4830">
        <v>20</v>
      </c>
      <c r="R4830" t="s">
        <v>1006</v>
      </c>
      <c r="S4830" t="s">
        <v>994</v>
      </c>
    </row>
    <row r="4831" spans="1:19" x14ac:dyDescent="0.25">
      <c r="A4831" s="54">
        <f>_xlfn.XLOOKUP(B4831,'School Lookup'!D:D,'School Lookup'!F:F,0)</f>
        <v>417101</v>
      </c>
      <c r="B4831" s="54" t="str">
        <f>_xlfn.XLOOKUP(C4831,'School Lookup'!A:A,'School Lookup'!D:D,_xlfn.XLOOKUP(C4831,'School Lookup'!B:B,'School Lookup'!D:D,_xlfn.XLOOKUP(C4831,'School Lookup'!C:C,'School Lookup'!D:D,0)))</f>
        <v>Church Broughton CE Controlled Primary School</v>
      </c>
      <c r="C4831" t="s">
        <v>21</v>
      </c>
      <c r="D4831" t="s">
        <v>2400</v>
      </c>
      <c r="E4831" t="s">
        <v>16</v>
      </c>
      <c r="F4831" t="s">
        <v>734</v>
      </c>
      <c r="G4831" t="s">
        <v>220</v>
      </c>
      <c r="H4831" t="s">
        <v>761</v>
      </c>
      <c r="I4831" t="s">
        <v>980</v>
      </c>
      <c r="J4831" t="s">
        <v>981</v>
      </c>
      <c r="K4831" s="4">
        <v>46051</v>
      </c>
      <c r="L4831" s="5">
        <v>0.55378472222222219</v>
      </c>
      <c r="M4831" t="s">
        <v>953</v>
      </c>
      <c r="N4831" s="5">
        <v>1.2847222222222223E-3</v>
      </c>
      <c r="O4831" t="s">
        <v>982</v>
      </c>
      <c r="P4831">
        <v>0.13300000000000001</v>
      </c>
      <c r="Q4831">
        <v>20</v>
      </c>
      <c r="R4831" t="s">
        <v>998</v>
      </c>
      <c r="S4831" t="s">
        <v>987</v>
      </c>
    </row>
    <row r="4832" spans="1:19" x14ac:dyDescent="0.25">
      <c r="A4832" s="54">
        <f>_xlfn.XLOOKUP(B4832,'School Lookup'!D:D,'School Lookup'!F:F,0)</f>
        <v>417101</v>
      </c>
      <c r="B4832" s="54" t="str">
        <f>_xlfn.XLOOKUP(C4832,'School Lookup'!A:A,'School Lookup'!D:D,_xlfn.XLOOKUP(C4832,'School Lookup'!B:B,'School Lookup'!D:D,_xlfn.XLOOKUP(C4832,'School Lookup'!C:C,'School Lookup'!D:D,0)))</f>
        <v>Church Broughton CE Controlled Primary School</v>
      </c>
      <c r="C4832" t="s">
        <v>21</v>
      </c>
      <c r="D4832" t="s">
        <v>2582</v>
      </c>
      <c r="E4832" t="s">
        <v>16</v>
      </c>
      <c r="F4832" t="s">
        <v>734</v>
      </c>
      <c r="G4832" t="s">
        <v>220</v>
      </c>
      <c r="H4832" t="s">
        <v>761</v>
      </c>
      <c r="I4832" t="s">
        <v>980</v>
      </c>
      <c r="J4832" t="s">
        <v>981</v>
      </c>
      <c r="K4832" s="4">
        <v>46051</v>
      </c>
      <c r="L4832" s="5">
        <v>0.65570601851851851</v>
      </c>
      <c r="M4832" t="s">
        <v>953</v>
      </c>
      <c r="N4832" s="5">
        <v>6.7129629629629625E-4</v>
      </c>
      <c r="O4832" t="s">
        <v>982</v>
      </c>
      <c r="P4832">
        <v>7.0000000000000007E-2</v>
      </c>
      <c r="Q4832">
        <v>20</v>
      </c>
      <c r="R4832" t="s">
        <v>998</v>
      </c>
      <c r="S4832" t="s">
        <v>987</v>
      </c>
    </row>
    <row r="4833" spans="1:19" x14ac:dyDescent="0.25">
      <c r="A4833" s="54">
        <f>_xlfn.XLOOKUP(B4833,'School Lookup'!D:D,'School Lookup'!F:F,0)</f>
        <v>823392</v>
      </c>
      <c r="B4833" s="54" t="str">
        <f>_xlfn.XLOOKUP(C4833,'School Lookup'!A:A,'School Lookup'!D:D,_xlfn.XLOOKUP(C4833,'School Lookup'!B:B,'School Lookup'!D:D,_xlfn.XLOOKUP(C4833,'School Lookup'!C:C,'School Lookup'!D:D,0)))</f>
        <v>Fitz Herbert C of E VA Primary School</v>
      </c>
      <c r="C4833" t="s">
        <v>22</v>
      </c>
      <c r="D4833" t="s">
        <v>2634</v>
      </c>
      <c r="E4833" t="s">
        <v>16</v>
      </c>
      <c r="F4833" t="s">
        <v>734</v>
      </c>
      <c r="G4833" t="s">
        <v>134</v>
      </c>
      <c r="H4833" t="s">
        <v>347</v>
      </c>
      <c r="I4833" t="s">
        <v>958</v>
      </c>
      <c r="J4833" t="s">
        <v>981</v>
      </c>
      <c r="K4833" s="4">
        <v>46052</v>
      </c>
      <c r="L4833" s="5">
        <v>0.56377314814814816</v>
      </c>
      <c r="M4833" t="s">
        <v>953</v>
      </c>
      <c r="N4833" s="5">
        <v>3.4722222222222222E-5</v>
      </c>
      <c r="O4833" t="s">
        <v>982</v>
      </c>
      <c r="P4833">
        <v>0</v>
      </c>
      <c r="Q4833">
        <v>20</v>
      </c>
      <c r="R4833" t="s">
        <v>986</v>
      </c>
      <c r="S4833" t="s">
        <v>987</v>
      </c>
    </row>
    <row r="4834" spans="1:19" x14ac:dyDescent="0.25">
      <c r="A4834" s="54">
        <f>_xlfn.XLOOKUP(B4834,'School Lookup'!D:D,'School Lookup'!F:F,0)</f>
        <v>293050</v>
      </c>
      <c r="B4834" s="54" t="str">
        <f>_xlfn.XLOOKUP(C4834,'School Lookup'!A:A,'School Lookup'!D:D,_xlfn.XLOOKUP(C4834,'School Lookup'!B:B,'School Lookup'!D:D,_xlfn.XLOOKUP(C4834,'School Lookup'!C:C,'School Lookup'!D:D,0)))</f>
        <v>Speedwell Infant School</v>
      </c>
      <c r="C4834" t="s">
        <v>44</v>
      </c>
      <c r="D4834" t="s">
        <v>1110</v>
      </c>
      <c r="E4834" t="s">
        <v>16</v>
      </c>
      <c r="F4834" t="s">
        <v>734</v>
      </c>
      <c r="G4834" t="s">
        <v>238</v>
      </c>
      <c r="H4834" t="s">
        <v>218</v>
      </c>
      <c r="I4834" t="s">
        <v>980</v>
      </c>
      <c r="J4834" t="s">
        <v>959</v>
      </c>
      <c r="K4834" s="4">
        <v>46052</v>
      </c>
      <c r="L4834" s="5">
        <v>0.46388888888888891</v>
      </c>
      <c r="M4834" t="s">
        <v>953</v>
      </c>
      <c r="N4834" s="5">
        <v>8.564814814814815E-4</v>
      </c>
      <c r="O4834" t="s">
        <v>960</v>
      </c>
      <c r="P4834">
        <v>2.1999999999999999E-2</v>
      </c>
      <c r="Q4834">
        <v>20</v>
      </c>
      <c r="R4834" t="s">
        <v>1111</v>
      </c>
      <c r="S4834" t="s">
        <v>966</v>
      </c>
    </row>
    <row r="4835" spans="1:19" x14ac:dyDescent="0.25">
      <c r="A4835" s="54">
        <f>_xlfn.XLOOKUP(B4835,'School Lookup'!D:D,'School Lookup'!F:F,0)</f>
        <v>293050</v>
      </c>
      <c r="B4835" s="54" t="str">
        <f>_xlfn.XLOOKUP(C4835,'School Lookup'!A:A,'School Lookup'!D:D,_xlfn.XLOOKUP(C4835,'School Lookup'!B:B,'School Lookup'!D:D,_xlfn.XLOOKUP(C4835,'School Lookup'!C:C,'School Lookup'!D:D,0)))</f>
        <v>Speedwell Infant School</v>
      </c>
      <c r="C4835" t="s">
        <v>44</v>
      </c>
      <c r="D4835" t="s">
        <v>2368</v>
      </c>
      <c r="E4835" t="s">
        <v>16</v>
      </c>
      <c r="F4835" t="s">
        <v>734</v>
      </c>
      <c r="G4835" t="s">
        <v>238</v>
      </c>
      <c r="H4835" t="s">
        <v>218</v>
      </c>
      <c r="I4835" t="s">
        <v>980</v>
      </c>
      <c r="J4835" t="s">
        <v>981</v>
      </c>
      <c r="K4835" s="4">
        <v>46052</v>
      </c>
      <c r="L4835" s="5">
        <v>0.37638888888888888</v>
      </c>
      <c r="M4835" t="s">
        <v>953</v>
      </c>
      <c r="N4835" s="5">
        <v>8.3333333333333339E-4</v>
      </c>
      <c r="O4835" t="s">
        <v>982</v>
      </c>
      <c r="P4835">
        <v>8.5999999999999993E-2</v>
      </c>
      <c r="Q4835">
        <v>20</v>
      </c>
      <c r="R4835" t="s">
        <v>998</v>
      </c>
      <c r="S4835" t="s">
        <v>987</v>
      </c>
    </row>
    <row r="4836" spans="1:19" x14ac:dyDescent="0.25">
      <c r="A4836" s="54">
        <f>_xlfn.XLOOKUP(B4836,'School Lookup'!D:D,'School Lookup'!F:F,0)</f>
        <v>293050</v>
      </c>
      <c r="B4836" s="54" t="str">
        <f>_xlfn.XLOOKUP(C4836,'School Lookup'!A:A,'School Lookup'!D:D,_xlfn.XLOOKUP(C4836,'School Lookup'!B:B,'School Lookup'!D:D,_xlfn.XLOOKUP(C4836,'School Lookup'!C:C,'School Lookup'!D:D,0)))</f>
        <v>Speedwell Infant School</v>
      </c>
      <c r="C4836" t="s">
        <v>44</v>
      </c>
      <c r="D4836" t="s">
        <v>1117</v>
      </c>
      <c r="E4836" t="s">
        <v>16</v>
      </c>
      <c r="F4836" t="s">
        <v>734</v>
      </c>
      <c r="G4836" t="s">
        <v>238</v>
      </c>
      <c r="H4836" t="s">
        <v>218</v>
      </c>
      <c r="I4836" t="s">
        <v>980</v>
      </c>
      <c r="J4836" t="s">
        <v>981</v>
      </c>
      <c r="K4836" s="4">
        <v>46052</v>
      </c>
      <c r="L4836" s="5">
        <v>0.38124999999999998</v>
      </c>
      <c r="M4836" t="s">
        <v>953</v>
      </c>
      <c r="N4836" s="5">
        <v>2.5462962962962961E-4</v>
      </c>
      <c r="O4836" t="s">
        <v>982</v>
      </c>
      <c r="P4836">
        <v>2.7E-2</v>
      </c>
      <c r="Q4836">
        <v>20</v>
      </c>
      <c r="R4836" t="s">
        <v>983</v>
      </c>
      <c r="S4836" t="s">
        <v>984</v>
      </c>
    </row>
    <row r="4837" spans="1:19" x14ac:dyDescent="0.25">
      <c r="A4837" s="54">
        <f>_xlfn.XLOOKUP(B4837,'School Lookup'!D:D,'School Lookup'!F:F,0)</f>
        <v>293050</v>
      </c>
      <c r="B4837" s="54" t="str">
        <f>_xlfn.XLOOKUP(C4837,'School Lookup'!A:A,'School Lookup'!D:D,_xlfn.XLOOKUP(C4837,'School Lookup'!B:B,'School Lookup'!D:D,_xlfn.XLOOKUP(C4837,'School Lookup'!C:C,'School Lookup'!D:D,0)))</f>
        <v>Speedwell Infant School</v>
      </c>
      <c r="C4837" t="s">
        <v>44</v>
      </c>
      <c r="D4837" t="s">
        <v>2027</v>
      </c>
      <c r="E4837" t="s">
        <v>16</v>
      </c>
      <c r="F4837" t="s">
        <v>734</v>
      </c>
      <c r="G4837" t="s">
        <v>238</v>
      </c>
      <c r="H4837" t="s">
        <v>218</v>
      </c>
      <c r="I4837" t="s">
        <v>980</v>
      </c>
      <c r="J4837" t="s">
        <v>981</v>
      </c>
      <c r="K4837" s="4">
        <v>46052</v>
      </c>
      <c r="L4837" s="5">
        <v>0.38333333333333336</v>
      </c>
      <c r="M4837" t="s">
        <v>953</v>
      </c>
      <c r="N4837" s="5">
        <v>2.199074074074074E-4</v>
      </c>
      <c r="O4837" t="s">
        <v>982</v>
      </c>
      <c r="P4837">
        <v>2.3E-2</v>
      </c>
      <c r="Q4837">
        <v>20</v>
      </c>
      <c r="R4837" t="s">
        <v>983</v>
      </c>
      <c r="S4837" t="s">
        <v>984</v>
      </c>
    </row>
    <row r="4838" spans="1:19" x14ac:dyDescent="0.25">
      <c r="A4838" s="54">
        <f>_xlfn.XLOOKUP(B4838,'School Lookup'!D:D,'School Lookup'!F:F,0)</f>
        <v>293050</v>
      </c>
      <c r="B4838" s="54" t="str">
        <f>_xlfn.XLOOKUP(C4838,'School Lookup'!A:A,'School Lookup'!D:D,_xlfn.XLOOKUP(C4838,'School Lookup'!B:B,'School Lookup'!D:D,_xlfn.XLOOKUP(C4838,'School Lookup'!C:C,'School Lookup'!D:D,0)))</f>
        <v>Speedwell Infant School</v>
      </c>
      <c r="C4838" t="s">
        <v>44</v>
      </c>
      <c r="D4838" t="s">
        <v>1531</v>
      </c>
      <c r="E4838" t="s">
        <v>16</v>
      </c>
      <c r="F4838" t="s">
        <v>734</v>
      </c>
      <c r="G4838" t="s">
        <v>238</v>
      </c>
      <c r="H4838" t="s">
        <v>218</v>
      </c>
      <c r="I4838" t="s">
        <v>980</v>
      </c>
      <c r="J4838" t="s">
        <v>981</v>
      </c>
      <c r="K4838" s="4">
        <v>46052</v>
      </c>
      <c r="L4838" s="5">
        <v>0.38611111111111113</v>
      </c>
      <c r="M4838" t="s">
        <v>953</v>
      </c>
      <c r="N4838" s="5">
        <v>3.5879629629629629E-4</v>
      </c>
      <c r="O4838" t="s">
        <v>982</v>
      </c>
      <c r="P4838">
        <v>3.6999999999999998E-2</v>
      </c>
      <c r="Q4838">
        <v>20</v>
      </c>
      <c r="R4838" t="s">
        <v>983</v>
      </c>
      <c r="S4838" t="s">
        <v>984</v>
      </c>
    </row>
    <row r="4839" spans="1:19" x14ac:dyDescent="0.25">
      <c r="A4839" s="54">
        <f>_xlfn.XLOOKUP(B4839,'School Lookup'!D:D,'School Lookup'!F:F,0)</f>
        <v>293050</v>
      </c>
      <c r="B4839" s="54" t="str">
        <f>_xlfn.XLOOKUP(C4839,'School Lookup'!A:A,'School Lookup'!D:D,_xlfn.XLOOKUP(C4839,'School Lookup'!B:B,'School Lookup'!D:D,_xlfn.XLOOKUP(C4839,'School Lookup'!C:C,'School Lookup'!D:D,0)))</f>
        <v>Speedwell Infant School</v>
      </c>
      <c r="C4839" t="s">
        <v>44</v>
      </c>
      <c r="D4839" t="s">
        <v>1845</v>
      </c>
      <c r="E4839" t="s">
        <v>16</v>
      </c>
      <c r="F4839" t="s">
        <v>734</v>
      </c>
      <c r="G4839" t="s">
        <v>238</v>
      </c>
      <c r="H4839" t="s">
        <v>218</v>
      </c>
      <c r="I4839" t="s">
        <v>980</v>
      </c>
      <c r="J4839" t="s">
        <v>981</v>
      </c>
      <c r="K4839" s="4">
        <v>46052</v>
      </c>
      <c r="L4839" s="5">
        <v>0.55000000000000004</v>
      </c>
      <c r="M4839" t="s">
        <v>953</v>
      </c>
      <c r="N4839" s="5">
        <v>2.199074074074074E-4</v>
      </c>
      <c r="O4839" t="s">
        <v>982</v>
      </c>
      <c r="P4839">
        <v>2.3E-2</v>
      </c>
      <c r="Q4839">
        <v>20</v>
      </c>
      <c r="R4839" t="s">
        <v>1011</v>
      </c>
      <c r="S4839" t="s">
        <v>984</v>
      </c>
    </row>
    <row r="4840" spans="1:19" x14ac:dyDescent="0.25">
      <c r="A4840" s="54">
        <f>_xlfn.XLOOKUP(B4840,'School Lookup'!D:D,'School Lookup'!F:F,0)</f>
        <v>293050</v>
      </c>
      <c r="B4840" s="54" t="str">
        <f>_xlfn.XLOOKUP(C4840,'School Lookup'!A:A,'School Lookup'!D:D,_xlfn.XLOOKUP(C4840,'School Lookup'!B:B,'School Lookup'!D:D,_xlfn.XLOOKUP(C4840,'School Lookup'!C:C,'School Lookup'!D:D,0)))</f>
        <v>Speedwell Infant School</v>
      </c>
      <c r="C4840" t="s">
        <v>44</v>
      </c>
      <c r="D4840" t="s">
        <v>1122</v>
      </c>
      <c r="E4840" t="s">
        <v>16</v>
      </c>
      <c r="F4840" t="s">
        <v>734</v>
      </c>
      <c r="G4840" t="s">
        <v>238</v>
      </c>
      <c r="H4840" t="s">
        <v>218</v>
      </c>
      <c r="I4840" t="s">
        <v>980</v>
      </c>
      <c r="J4840" t="s">
        <v>981</v>
      </c>
      <c r="K4840" s="4">
        <v>46052</v>
      </c>
      <c r="L4840" s="5">
        <v>0.58333333333333337</v>
      </c>
      <c r="M4840" t="s">
        <v>953</v>
      </c>
      <c r="N4840" s="5">
        <v>3.4722222222222222E-5</v>
      </c>
      <c r="O4840" t="s">
        <v>982</v>
      </c>
      <c r="P4840">
        <v>0.02</v>
      </c>
      <c r="Q4840">
        <v>20</v>
      </c>
      <c r="R4840" t="s">
        <v>998</v>
      </c>
      <c r="S4840" t="s">
        <v>987</v>
      </c>
    </row>
    <row r="4841" spans="1:19" x14ac:dyDescent="0.25">
      <c r="A4841" s="54">
        <f>_xlfn.XLOOKUP(B4841,'School Lookup'!D:D,'School Lookup'!F:F,0)</f>
        <v>148526</v>
      </c>
      <c r="B4841" s="54" t="str">
        <f>_xlfn.XLOOKUP(C4841,'School Lookup'!A:A,'School Lookup'!D:D,_xlfn.XLOOKUP(C4841,'School Lookup'!B:B,'School Lookup'!D:D,_xlfn.XLOOKUP(C4841,'School Lookup'!C:C,'School Lookup'!D:D,0)))</f>
        <v>The Village Federation Lines</v>
      </c>
      <c r="C4841" t="s">
        <v>43</v>
      </c>
      <c r="D4841" t="s">
        <v>1565</v>
      </c>
      <c r="E4841" t="s">
        <v>16</v>
      </c>
      <c r="F4841" t="s">
        <v>734</v>
      </c>
      <c r="G4841" t="s">
        <v>134</v>
      </c>
      <c r="H4841" t="s">
        <v>347</v>
      </c>
      <c r="I4841" t="s">
        <v>958</v>
      </c>
      <c r="J4841" t="s">
        <v>981</v>
      </c>
      <c r="K4841" s="4">
        <v>46052</v>
      </c>
      <c r="L4841" s="5">
        <v>0.60797453703703708</v>
      </c>
      <c r="M4841" t="s">
        <v>953</v>
      </c>
      <c r="N4841" s="5">
        <v>1.6319444444444445E-3</v>
      </c>
      <c r="O4841" t="s">
        <v>982</v>
      </c>
      <c r="P4841">
        <v>0</v>
      </c>
      <c r="Q4841">
        <v>20</v>
      </c>
      <c r="R4841" t="s">
        <v>998</v>
      </c>
      <c r="S4841" t="s">
        <v>987</v>
      </c>
    </row>
    <row r="4842" spans="1:19" x14ac:dyDescent="0.25">
      <c r="A4842" s="54">
        <f>_xlfn.XLOOKUP(B4842,'School Lookup'!D:D,'School Lookup'!F:F,0)</f>
        <v>159955</v>
      </c>
      <c r="B4842" s="54" t="str">
        <f>_xlfn.XLOOKUP(C4842,'School Lookup'!A:A,'School Lookup'!D:D,_xlfn.XLOOKUP(C4842,'School Lookup'!B:B,'School Lookup'!D:D,_xlfn.XLOOKUP(C4842,'School Lookup'!C:C,'School Lookup'!D:D,0)))</f>
        <v>New Mills Nursery School</v>
      </c>
      <c r="C4842" t="s">
        <v>37</v>
      </c>
      <c r="D4842" t="s">
        <v>2635</v>
      </c>
      <c r="E4842" t="s">
        <v>16</v>
      </c>
      <c r="F4842" t="s">
        <v>734</v>
      </c>
      <c r="G4842" t="s">
        <v>231</v>
      </c>
      <c r="H4842" t="s">
        <v>222</v>
      </c>
      <c r="I4842" t="s">
        <v>980</v>
      </c>
      <c r="J4842" t="s">
        <v>959</v>
      </c>
      <c r="K4842" s="4">
        <v>46052</v>
      </c>
      <c r="L4842" s="5">
        <v>0.51047453703703705</v>
      </c>
      <c r="M4842" t="s">
        <v>953</v>
      </c>
      <c r="N4842" s="5">
        <v>3.472222222222222E-3</v>
      </c>
      <c r="O4842" t="s">
        <v>960</v>
      </c>
      <c r="P4842">
        <v>4.2999999999999997E-2</v>
      </c>
      <c r="Q4842">
        <v>20</v>
      </c>
      <c r="R4842" t="s">
        <v>1338</v>
      </c>
      <c r="S4842" t="s">
        <v>966</v>
      </c>
    </row>
    <row r="4843" spans="1:19" x14ac:dyDescent="0.25">
      <c r="A4843" s="54">
        <f>_xlfn.XLOOKUP(B4843,'School Lookup'!D:D,'School Lookup'!F:F,0)</f>
        <v>159955</v>
      </c>
      <c r="B4843" s="54" t="str">
        <f>_xlfn.XLOOKUP(C4843,'School Lookup'!A:A,'School Lookup'!D:D,_xlfn.XLOOKUP(C4843,'School Lookup'!B:B,'School Lookup'!D:D,_xlfn.XLOOKUP(C4843,'School Lookup'!C:C,'School Lookup'!D:D,0)))</f>
        <v>New Mills Nursery School</v>
      </c>
      <c r="C4843" t="s">
        <v>37</v>
      </c>
      <c r="D4843" t="s">
        <v>2636</v>
      </c>
      <c r="E4843" t="s">
        <v>16</v>
      </c>
      <c r="F4843" t="s">
        <v>734</v>
      </c>
      <c r="G4843" t="s">
        <v>231</v>
      </c>
      <c r="H4843" t="s">
        <v>222</v>
      </c>
      <c r="I4843" t="s">
        <v>980</v>
      </c>
      <c r="J4843" t="s">
        <v>959</v>
      </c>
      <c r="K4843" s="4">
        <v>46052</v>
      </c>
      <c r="L4843" s="5">
        <v>0.55773148148148144</v>
      </c>
      <c r="M4843" t="s">
        <v>953</v>
      </c>
      <c r="N4843" s="5">
        <v>1.1226851851851851E-3</v>
      </c>
      <c r="O4843" t="s">
        <v>960</v>
      </c>
      <c r="P4843">
        <v>2.1999999999999999E-2</v>
      </c>
      <c r="Q4843">
        <v>20</v>
      </c>
      <c r="R4843" t="s">
        <v>1338</v>
      </c>
      <c r="S4843" t="s">
        <v>966</v>
      </c>
    </row>
    <row r="4844" spans="1:19" x14ac:dyDescent="0.25">
      <c r="A4844" s="54">
        <f>_xlfn.XLOOKUP(B4844,'School Lookup'!D:D,'School Lookup'!F:F,0)</f>
        <v>159955</v>
      </c>
      <c r="B4844" s="54" t="str">
        <f>_xlfn.XLOOKUP(C4844,'School Lookup'!A:A,'School Lookup'!D:D,_xlfn.XLOOKUP(C4844,'School Lookup'!B:B,'School Lookup'!D:D,_xlfn.XLOOKUP(C4844,'School Lookup'!C:C,'School Lookup'!D:D,0)))</f>
        <v>New Mills Nursery School</v>
      </c>
      <c r="C4844" t="s">
        <v>37</v>
      </c>
      <c r="D4844" t="s">
        <v>2637</v>
      </c>
      <c r="E4844" t="s">
        <v>16</v>
      </c>
      <c r="F4844" t="s">
        <v>734</v>
      </c>
      <c r="G4844" t="s">
        <v>231</v>
      </c>
      <c r="H4844" t="s">
        <v>222</v>
      </c>
      <c r="I4844" t="s">
        <v>980</v>
      </c>
      <c r="J4844" t="s">
        <v>981</v>
      </c>
      <c r="K4844" s="4">
        <v>46052</v>
      </c>
      <c r="L4844" s="5">
        <v>0.38778935185185187</v>
      </c>
      <c r="M4844" t="s">
        <v>953</v>
      </c>
      <c r="N4844" s="5">
        <v>5.3240740740740744E-4</v>
      </c>
      <c r="O4844" t="s">
        <v>982</v>
      </c>
      <c r="P4844">
        <v>5.6000000000000001E-2</v>
      </c>
      <c r="Q4844">
        <v>20</v>
      </c>
      <c r="R4844" t="s">
        <v>983</v>
      </c>
      <c r="S4844" t="s">
        <v>984</v>
      </c>
    </row>
    <row r="4845" spans="1:19" x14ac:dyDescent="0.25">
      <c r="A4845" s="54">
        <f>_xlfn.XLOOKUP(B4845,'School Lookup'!D:D,'School Lookup'!F:F,0)</f>
        <v>159955</v>
      </c>
      <c r="B4845" s="54" t="str">
        <f>_xlfn.XLOOKUP(C4845,'School Lookup'!A:A,'School Lookup'!D:D,_xlfn.XLOOKUP(C4845,'School Lookup'!B:B,'School Lookup'!D:D,_xlfn.XLOOKUP(C4845,'School Lookup'!C:C,'School Lookup'!D:D,0)))</f>
        <v>New Mills Nursery School</v>
      </c>
      <c r="C4845" t="s">
        <v>37</v>
      </c>
      <c r="D4845" t="s">
        <v>2638</v>
      </c>
      <c r="E4845" t="s">
        <v>16</v>
      </c>
      <c r="F4845" t="s">
        <v>734</v>
      </c>
      <c r="G4845" t="s">
        <v>231</v>
      </c>
      <c r="H4845" t="s">
        <v>222</v>
      </c>
      <c r="I4845" t="s">
        <v>980</v>
      </c>
      <c r="J4845" t="s">
        <v>981</v>
      </c>
      <c r="K4845" s="4">
        <v>46052</v>
      </c>
      <c r="L4845" s="5">
        <v>0.45240740740740742</v>
      </c>
      <c r="M4845" t="s">
        <v>953</v>
      </c>
      <c r="N4845" s="5">
        <v>1.8368055555555554E-2</v>
      </c>
      <c r="O4845" t="s">
        <v>982</v>
      </c>
      <c r="P4845">
        <v>1.88</v>
      </c>
      <c r="Q4845">
        <v>20</v>
      </c>
      <c r="R4845" t="s">
        <v>998</v>
      </c>
      <c r="S4845" t="s">
        <v>987</v>
      </c>
    </row>
    <row r="4846" spans="1:19" x14ac:dyDescent="0.25">
      <c r="A4846" s="54">
        <f>_xlfn.XLOOKUP(B4846,'School Lookup'!D:D,'School Lookup'!F:F,0)</f>
        <v>159955</v>
      </c>
      <c r="B4846" s="54" t="str">
        <f>_xlfn.XLOOKUP(C4846,'School Lookup'!A:A,'School Lookup'!D:D,_xlfn.XLOOKUP(C4846,'School Lookup'!B:B,'School Lookup'!D:D,_xlfn.XLOOKUP(C4846,'School Lookup'!C:C,'School Lookup'!D:D,0)))</f>
        <v>New Mills Nursery School</v>
      </c>
      <c r="C4846" t="s">
        <v>37</v>
      </c>
      <c r="D4846" t="s">
        <v>2639</v>
      </c>
      <c r="E4846" t="s">
        <v>16</v>
      </c>
      <c r="F4846" t="s">
        <v>734</v>
      </c>
      <c r="G4846" t="s">
        <v>231</v>
      </c>
      <c r="H4846" t="s">
        <v>222</v>
      </c>
      <c r="I4846" t="s">
        <v>980</v>
      </c>
      <c r="J4846" t="s">
        <v>967</v>
      </c>
      <c r="K4846" s="4">
        <v>46052</v>
      </c>
      <c r="L4846" s="5">
        <v>0.60478009259259258</v>
      </c>
      <c r="M4846" t="s">
        <v>953</v>
      </c>
      <c r="N4846" s="5">
        <v>2.6967592592592594E-3</v>
      </c>
      <c r="O4846" t="s">
        <v>968</v>
      </c>
      <c r="P4846">
        <v>3.4000000000000002E-2</v>
      </c>
      <c r="Q4846">
        <v>20</v>
      </c>
      <c r="R4846" t="s">
        <v>1171</v>
      </c>
      <c r="S4846" t="s">
        <v>966</v>
      </c>
    </row>
    <row r="4847" spans="1:19" x14ac:dyDescent="0.25">
      <c r="A4847" s="54">
        <f>_xlfn.XLOOKUP(B4847,'School Lookup'!D:D,'School Lookup'!F:F,0)</f>
        <v>417101</v>
      </c>
      <c r="B4847" s="54" t="str">
        <f>_xlfn.XLOOKUP(C4847,'School Lookup'!A:A,'School Lookup'!D:D,_xlfn.XLOOKUP(C4847,'School Lookup'!B:B,'School Lookup'!D:D,_xlfn.XLOOKUP(C4847,'School Lookup'!C:C,'School Lookup'!D:D,0)))</f>
        <v>Church Broughton CE Controlled Primary School</v>
      </c>
      <c r="C4847" t="s">
        <v>21</v>
      </c>
      <c r="D4847" t="s">
        <v>1432</v>
      </c>
      <c r="E4847" t="s">
        <v>16</v>
      </c>
      <c r="F4847" t="s">
        <v>734</v>
      </c>
      <c r="G4847" t="s">
        <v>220</v>
      </c>
      <c r="H4847" t="s">
        <v>761</v>
      </c>
      <c r="I4847" t="s">
        <v>980</v>
      </c>
      <c r="J4847" t="s">
        <v>959</v>
      </c>
      <c r="K4847" s="4">
        <v>46052</v>
      </c>
      <c r="L4847" s="5">
        <v>0.39511574074074074</v>
      </c>
      <c r="M4847" t="s">
        <v>953</v>
      </c>
      <c r="N4847" s="5">
        <v>8.1481481481481474E-3</v>
      </c>
      <c r="O4847" t="s">
        <v>1023</v>
      </c>
      <c r="P4847">
        <v>0.1</v>
      </c>
      <c r="Q4847">
        <v>20</v>
      </c>
      <c r="R4847" t="s">
        <v>1433</v>
      </c>
      <c r="S4847" t="s">
        <v>966</v>
      </c>
    </row>
    <row r="4848" spans="1:19" x14ac:dyDescent="0.25">
      <c r="A4848" s="54">
        <f>_xlfn.XLOOKUP(B4848,'School Lookup'!D:D,'School Lookup'!F:F,0)</f>
        <v>417101</v>
      </c>
      <c r="B4848" s="54" t="str">
        <f>_xlfn.XLOOKUP(C4848,'School Lookup'!A:A,'School Lookup'!D:D,_xlfn.XLOOKUP(C4848,'School Lookup'!B:B,'School Lookup'!D:D,_xlfn.XLOOKUP(C4848,'School Lookup'!C:C,'School Lookup'!D:D,0)))</f>
        <v>Church Broughton CE Controlled Primary School</v>
      </c>
      <c r="C4848" t="s">
        <v>21</v>
      </c>
      <c r="D4848" t="s">
        <v>1838</v>
      </c>
      <c r="E4848" t="s">
        <v>16</v>
      </c>
      <c r="F4848" t="s">
        <v>734</v>
      </c>
      <c r="G4848" t="s">
        <v>220</v>
      </c>
      <c r="H4848" t="s">
        <v>761</v>
      </c>
      <c r="I4848" t="s">
        <v>980</v>
      </c>
      <c r="J4848" t="s">
        <v>959</v>
      </c>
      <c r="K4848" s="4">
        <v>46052</v>
      </c>
      <c r="L4848" s="5">
        <v>0.41939814814814813</v>
      </c>
      <c r="M4848" t="s">
        <v>953</v>
      </c>
      <c r="N4848" s="5">
        <v>5.8564814814814816E-3</v>
      </c>
      <c r="O4848" t="s">
        <v>1023</v>
      </c>
      <c r="P4848">
        <v>7.1999999999999995E-2</v>
      </c>
      <c r="Q4848">
        <v>20</v>
      </c>
      <c r="R4848" t="s">
        <v>978</v>
      </c>
      <c r="S4848" t="s">
        <v>966</v>
      </c>
    </row>
    <row r="4849" spans="1:19" x14ac:dyDescent="0.25">
      <c r="A4849" s="54">
        <f>_xlfn.XLOOKUP(B4849,'School Lookup'!D:D,'School Lookup'!F:F,0)</f>
        <v>417101</v>
      </c>
      <c r="B4849" s="54" t="str">
        <f>_xlfn.XLOOKUP(C4849,'School Lookup'!A:A,'School Lookup'!D:D,_xlfn.XLOOKUP(C4849,'School Lookup'!B:B,'School Lookup'!D:D,_xlfn.XLOOKUP(C4849,'School Lookup'!C:C,'School Lookup'!D:D,0)))</f>
        <v>Church Broughton CE Controlled Primary School</v>
      </c>
      <c r="C4849" t="s">
        <v>21</v>
      </c>
      <c r="D4849" t="s">
        <v>1837</v>
      </c>
      <c r="E4849" t="s">
        <v>16</v>
      </c>
      <c r="F4849" t="s">
        <v>734</v>
      </c>
      <c r="G4849" t="s">
        <v>220</v>
      </c>
      <c r="H4849" t="s">
        <v>761</v>
      </c>
      <c r="I4849" t="s">
        <v>980</v>
      </c>
      <c r="J4849" t="s">
        <v>959</v>
      </c>
      <c r="K4849" s="4">
        <v>46052</v>
      </c>
      <c r="L4849" s="5">
        <v>0.44872685185185185</v>
      </c>
      <c r="M4849" t="s">
        <v>953</v>
      </c>
      <c r="N4849" s="5">
        <v>5.2083333333333333E-4</v>
      </c>
      <c r="O4849" t="s">
        <v>1023</v>
      </c>
      <c r="P4849">
        <v>2.1999999999999999E-2</v>
      </c>
      <c r="Q4849">
        <v>20</v>
      </c>
      <c r="R4849" t="s">
        <v>978</v>
      </c>
      <c r="S4849" t="s">
        <v>966</v>
      </c>
    </row>
    <row r="4850" spans="1:19" x14ac:dyDescent="0.25">
      <c r="A4850" s="54">
        <f>_xlfn.XLOOKUP(B4850,'School Lookup'!D:D,'School Lookup'!F:F,0)</f>
        <v>417101</v>
      </c>
      <c r="B4850" s="54" t="str">
        <f>_xlfn.XLOOKUP(C4850,'School Lookup'!A:A,'School Lookup'!D:D,_xlfn.XLOOKUP(C4850,'School Lookup'!B:B,'School Lookup'!D:D,_xlfn.XLOOKUP(C4850,'School Lookup'!C:C,'School Lookup'!D:D,0)))</f>
        <v>Church Broughton CE Controlled Primary School</v>
      </c>
      <c r="C4850" t="s">
        <v>21</v>
      </c>
      <c r="D4850" t="s">
        <v>2640</v>
      </c>
      <c r="E4850" t="s">
        <v>16</v>
      </c>
      <c r="F4850" t="s">
        <v>734</v>
      </c>
      <c r="G4850" t="s">
        <v>220</v>
      </c>
      <c r="H4850" t="s">
        <v>761</v>
      </c>
      <c r="I4850" t="s">
        <v>980</v>
      </c>
      <c r="J4850" t="s">
        <v>959</v>
      </c>
      <c r="K4850" s="4">
        <v>46052</v>
      </c>
      <c r="L4850" s="5">
        <v>0.44946759259259261</v>
      </c>
      <c r="M4850" t="s">
        <v>953</v>
      </c>
      <c r="N4850" s="5">
        <v>1.25E-3</v>
      </c>
      <c r="O4850" t="s">
        <v>1023</v>
      </c>
      <c r="P4850">
        <v>2.1999999999999999E-2</v>
      </c>
      <c r="Q4850">
        <v>20</v>
      </c>
      <c r="R4850" t="s">
        <v>978</v>
      </c>
      <c r="S4850" t="s">
        <v>966</v>
      </c>
    </row>
    <row r="4851" spans="1:19" x14ac:dyDescent="0.25">
      <c r="A4851" s="54">
        <f>_xlfn.XLOOKUP(B4851,'School Lookup'!D:D,'School Lookup'!F:F,0)</f>
        <v>417101</v>
      </c>
      <c r="B4851" s="54" t="str">
        <f>_xlfn.XLOOKUP(C4851,'School Lookup'!A:A,'School Lookup'!D:D,_xlfn.XLOOKUP(C4851,'School Lookup'!B:B,'School Lookup'!D:D,_xlfn.XLOOKUP(C4851,'School Lookup'!C:C,'School Lookup'!D:D,0)))</f>
        <v>Church Broughton CE Controlled Primary School</v>
      </c>
      <c r="C4851" t="s">
        <v>21</v>
      </c>
      <c r="D4851" t="s">
        <v>1836</v>
      </c>
      <c r="E4851" t="s">
        <v>16</v>
      </c>
      <c r="F4851" t="s">
        <v>734</v>
      </c>
      <c r="G4851" t="s">
        <v>220</v>
      </c>
      <c r="H4851" t="s">
        <v>761</v>
      </c>
      <c r="I4851" t="s">
        <v>980</v>
      </c>
      <c r="J4851" t="s">
        <v>959</v>
      </c>
      <c r="K4851" s="4">
        <v>46052</v>
      </c>
      <c r="L4851" s="5">
        <v>0.45112268518518517</v>
      </c>
      <c r="M4851" t="s">
        <v>953</v>
      </c>
      <c r="N4851" s="5">
        <v>8.1018518518518516E-5</v>
      </c>
      <c r="O4851" t="s">
        <v>1023</v>
      </c>
      <c r="P4851">
        <v>2.1999999999999999E-2</v>
      </c>
      <c r="Q4851">
        <v>20</v>
      </c>
      <c r="R4851" t="s">
        <v>978</v>
      </c>
      <c r="S4851" t="s">
        <v>966</v>
      </c>
    </row>
    <row r="4852" spans="1:19" x14ac:dyDescent="0.25">
      <c r="A4852" s="54">
        <f>_xlfn.XLOOKUP(B4852,'School Lookup'!D:D,'School Lookup'!F:F,0)</f>
        <v>417101</v>
      </c>
      <c r="B4852" s="54" t="str">
        <f>_xlfn.XLOOKUP(C4852,'School Lookup'!A:A,'School Lookup'!D:D,_xlfn.XLOOKUP(C4852,'School Lookup'!B:B,'School Lookup'!D:D,_xlfn.XLOOKUP(C4852,'School Lookup'!C:C,'School Lookup'!D:D,0)))</f>
        <v>Church Broughton CE Controlled Primary School</v>
      </c>
      <c r="C4852" t="s">
        <v>21</v>
      </c>
      <c r="D4852" t="s">
        <v>1835</v>
      </c>
      <c r="E4852" t="s">
        <v>16</v>
      </c>
      <c r="F4852" t="s">
        <v>734</v>
      </c>
      <c r="G4852" t="s">
        <v>220</v>
      </c>
      <c r="H4852" t="s">
        <v>761</v>
      </c>
      <c r="I4852" t="s">
        <v>980</v>
      </c>
      <c r="J4852" t="s">
        <v>959</v>
      </c>
      <c r="K4852" s="4">
        <v>46052</v>
      </c>
      <c r="L4852" s="5">
        <v>0.45224537037037038</v>
      </c>
      <c r="M4852" t="s">
        <v>953</v>
      </c>
      <c r="N4852" s="5">
        <v>1.261574074074074E-3</v>
      </c>
      <c r="O4852" t="s">
        <v>1023</v>
      </c>
      <c r="P4852">
        <v>2.1999999999999999E-2</v>
      </c>
      <c r="Q4852">
        <v>20</v>
      </c>
      <c r="R4852" t="s">
        <v>978</v>
      </c>
      <c r="S4852" t="s">
        <v>966</v>
      </c>
    </row>
    <row r="4853" spans="1:19" x14ac:dyDescent="0.25">
      <c r="A4853" s="54">
        <f>_xlfn.XLOOKUP(B4853,'School Lookup'!D:D,'School Lookup'!F:F,0)</f>
        <v>417101</v>
      </c>
      <c r="B4853" s="54" t="str">
        <f>_xlfn.XLOOKUP(C4853,'School Lookup'!A:A,'School Lookup'!D:D,_xlfn.XLOOKUP(C4853,'School Lookup'!B:B,'School Lookup'!D:D,_xlfn.XLOOKUP(C4853,'School Lookup'!C:C,'School Lookup'!D:D,0)))</f>
        <v>Church Broughton CE Controlled Primary School</v>
      </c>
      <c r="C4853" t="s">
        <v>21</v>
      </c>
      <c r="D4853" t="s">
        <v>1539</v>
      </c>
      <c r="E4853" t="s">
        <v>16</v>
      </c>
      <c r="F4853" t="s">
        <v>734</v>
      </c>
      <c r="G4853" t="s">
        <v>220</v>
      </c>
      <c r="H4853" t="s">
        <v>761</v>
      </c>
      <c r="I4853" t="s">
        <v>980</v>
      </c>
      <c r="J4853" t="s">
        <v>959</v>
      </c>
      <c r="K4853" s="4">
        <v>46052</v>
      </c>
      <c r="L4853" s="5">
        <v>0.45361111111111113</v>
      </c>
      <c r="M4853" t="s">
        <v>953</v>
      </c>
      <c r="N4853" s="5">
        <v>1.0486111111111111E-2</v>
      </c>
      <c r="O4853" t="s">
        <v>1023</v>
      </c>
      <c r="P4853">
        <v>0.129</v>
      </c>
      <c r="Q4853">
        <v>20</v>
      </c>
      <c r="R4853" t="s">
        <v>978</v>
      </c>
      <c r="S4853" t="s">
        <v>966</v>
      </c>
    </row>
    <row r="4854" spans="1:19" x14ac:dyDescent="0.25">
      <c r="A4854" s="54">
        <f>_xlfn.XLOOKUP(B4854,'School Lookup'!D:D,'School Lookup'!F:F,0)</f>
        <v>417101</v>
      </c>
      <c r="B4854" s="54" t="str">
        <f>_xlfn.XLOOKUP(C4854,'School Lookup'!A:A,'School Lookup'!D:D,_xlfn.XLOOKUP(C4854,'School Lookup'!B:B,'School Lookup'!D:D,_xlfn.XLOOKUP(C4854,'School Lookup'!C:C,'School Lookup'!D:D,0)))</f>
        <v>Church Broughton CE Controlled Primary School</v>
      </c>
      <c r="C4854" t="s">
        <v>21</v>
      </c>
      <c r="D4854" t="s">
        <v>2641</v>
      </c>
      <c r="E4854" t="s">
        <v>16</v>
      </c>
      <c r="F4854" t="s">
        <v>734</v>
      </c>
      <c r="G4854" t="s">
        <v>220</v>
      </c>
      <c r="H4854" t="s">
        <v>761</v>
      </c>
      <c r="I4854" t="s">
        <v>980</v>
      </c>
      <c r="J4854" t="s">
        <v>959</v>
      </c>
      <c r="K4854" s="4">
        <v>46052</v>
      </c>
      <c r="L4854" s="5">
        <v>0.46712962962962962</v>
      </c>
      <c r="M4854" t="s">
        <v>953</v>
      </c>
      <c r="N4854" s="5">
        <v>1.8287037037037037E-3</v>
      </c>
      <c r="O4854" t="s">
        <v>1023</v>
      </c>
      <c r="P4854">
        <v>2.3E-2</v>
      </c>
      <c r="Q4854">
        <v>20</v>
      </c>
      <c r="R4854" t="s">
        <v>978</v>
      </c>
      <c r="S4854" t="s">
        <v>966</v>
      </c>
    </row>
    <row r="4855" spans="1:19" x14ac:dyDescent="0.25">
      <c r="A4855" s="54">
        <f>_xlfn.XLOOKUP(B4855,'School Lookup'!D:D,'School Lookup'!F:F,0)</f>
        <v>682471</v>
      </c>
      <c r="B4855" s="54" t="str">
        <f>_xlfn.XLOOKUP(C4855,'School Lookup'!A:A,'School Lookup'!D:D,_xlfn.XLOOKUP(C4855,'School Lookup'!B:B,'School Lookup'!D:D,_xlfn.XLOOKUP(C4855,'School Lookup'!C:C,'School Lookup'!D:D,0)))</f>
        <v>Ridgeway Primary School</v>
      </c>
      <c r="C4855" t="s">
        <v>334</v>
      </c>
      <c r="D4855" t="s">
        <v>1062</v>
      </c>
      <c r="E4855" t="s">
        <v>16</v>
      </c>
      <c r="F4855" t="s">
        <v>734</v>
      </c>
      <c r="G4855" t="s">
        <v>328</v>
      </c>
      <c r="H4855" t="s">
        <v>885</v>
      </c>
      <c r="I4855" t="s">
        <v>958</v>
      </c>
      <c r="J4855" t="s">
        <v>981</v>
      </c>
      <c r="K4855" s="4">
        <v>46052</v>
      </c>
      <c r="L4855" s="5">
        <v>0.40608796296296296</v>
      </c>
      <c r="M4855" t="s">
        <v>953</v>
      </c>
      <c r="N4855" s="5">
        <v>1.2731481481481483E-3</v>
      </c>
      <c r="O4855" t="s">
        <v>982</v>
      </c>
      <c r="P4855">
        <v>0</v>
      </c>
      <c r="Q4855">
        <v>20</v>
      </c>
      <c r="R4855" t="s">
        <v>998</v>
      </c>
      <c r="S4855" t="s">
        <v>987</v>
      </c>
    </row>
    <row r="4856" spans="1:19" x14ac:dyDescent="0.25">
      <c r="A4856" s="54">
        <f>_xlfn.XLOOKUP(B4856,'School Lookup'!D:D,'School Lookup'!F:F,0)</f>
        <v>682471</v>
      </c>
      <c r="B4856" s="54" t="str">
        <f>_xlfn.XLOOKUP(C4856,'School Lookup'!A:A,'School Lookup'!D:D,_xlfn.XLOOKUP(C4856,'School Lookup'!B:B,'School Lookup'!D:D,_xlfn.XLOOKUP(C4856,'School Lookup'!C:C,'School Lookup'!D:D,0)))</f>
        <v>Ridgeway Primary School</v>
      </c>
      <c r="C4856" t="s">
        <v>334</v>
      </c>
      <c r="D4856" t="s">
        <v>2642</v>
      </c>
      <c r="E4856" t="s">
        <v>16</v>
      </c>
      <c r="F4856" t="s">
        <v>734</v>
      </c>
      <c r="G4856" t="s">
        <v>328</v>
      </c>
      <c r="H4856" t="s">
        <v>885</v>
      </c>
      <c r="I4856" t="s">
        <v>958</v>
      </c>
      <c r="J4856" t="s">
        <v>981</v>
      </c>
      <c r="K4856" s="4">
        <v>46052</v>
      </c>
      <c r="L4856" s="5">
        <v>0.42219907407407409</v>
      </c>
      <c r="M4856" t="s">
        <v>953</v>
      </c>
      <c r="N4856" s="5">
        <v>1.2152777777777778E-3</v>
      </c>
      <c r="O4856" t="s">
        <v>982</v>
      </c>
      <c r="P4856">
        <v>0</v>
      </c>
      <c r="Q4856">
        <v>20</v>
      </c>
      <c r="R4856" t="s">
        <v>993</v>
      </c>
      <c r="S4856" t="s">
        <v>994</v>
      </c>
    </row>
    <row r="4857" spans="1:19" x14ac:dyDescent="0.25">
      <c r="A4857" s="54">
        <f>_xlfn.XLOOKUP(B4857,'School Lookup'!D:D,'School Lookup'!F:F,0)</f>
        <v>585323</v>
      </c>
      <c r="B4857" s="54" t="str">
        <f>_xlfn.XLOOKUP(C4857,'School Lookup'!A:A,'School Lookup'!D:D,_xlfn.XLOOKUP(C4857,'School Lookup'!B:B,'School Lookup'!D:D,_xlfn.XLOOKUP(C4857,'School Lookup'!C:C,'School Lookup'!D:D,0)))</f>
        <v>Netherseal St Peters CE Controlled Primary School</v>
      </c>
      <c r="C4857" t="s">
        <v>26</v>
      </c>
      <c r="D4857" t="s">
        <v>2643</v>
      </c>
      <c r="E4857" t="s">
        <v>16</v>
      </c>
      <c r="F4857" t="s">
        <v>734</v>
      </c>
      <c r="G4857" t="s">
        <v>131</v>
      </c>
      <c r="H4857" t="s">
        <v>768</v>
      </c>
      <c r="I4857" t="s">
        <v>980</v>
      </c>
      <c r="J4857" t="s">
        <v>959</v>
      </c>
      <c r="K4857" s="4">
        <v>46052</v>
      </c>
      <c r="L4857" s="5">
        <v>0.58672453703703709</v>
      </c>
      <c r="M4857" t="s">
        <v>953</v>
      </c>
      <c r="N4857" s="5">
        <v>1.2430555555555556E-2</v>
      </c>
      <c r="O4857" t="s">
        <v>1023</v>
      </c>
      <c r="P4857">
        <v>0.153</v>
      </c>
      <c r="Q4857">
        <v>20</v>
      </c>
      <c r="R4857" t="s">
        <v>2644</v>
      </c>
      <c r="S4857" t="s">
        <v>966</v>
      </c>
    </row>
    <row r="4858" spans="1:19" x14ac:dyDescent="0.25">
      <c r="A4858" s="54">
        <f>_xlfn.XLOOKUP(B4858,'School Lookup'!D:D,'School Lookup'!F:F,0)</f>
        <v>585323</v>
      </c>
      <c r="B4858" s="54" t="str">
        <f>_xlfn.XLOOKUP(C4858,'School Lookup'!A:A,'School Lookup'!D:D,_xlfn.XLOOKUP(C4858,'School Lookup'!B:B,'School Lookup'!D:D,_xlfn.XLOOKUP(C4858,'School Lookup'!C:C,'School Lookup'!D:D,0)))</f>
        <v>Netherseal St Peters CE Controlled Primary School</v>
      </c>
      <c r="C4858" t="s">
        <v>26</v>
      </c>
      <c r="D4858" t="s">
        <v>1035</v>
      </c>
      <c r="E4858" t="s">
        <v>16</v>
      </c>
      <c r="F4858" t="s">
        <v>734</v>
      </c>
      <c r="G4858" t="s">
        <v>131</v>
      </c>
      <c r="H4858" t="s">
        <v>768</v>
      </c>
      <c r="I4858" t="s">
        <v>980</v>
      </c>
      <c r="J4858" t="s">
        <v>981</v>
      </c>
      <c r="K4858" s="4">
        <v>46052</v>
      </c>
      <c r="L4858" s="5">
        <v>0.39993055555555557</v>
      </c>
      <c r="M4858" t="s">
        <v>953</v>
      </c>
      <c r="N4858" s="5">
        <v>7.291666666666667E-4</v>
      </c>
      <c r="O4858" t="s">
        <v>982</v>
      </c>
      <c r="P4858">
        <v>7.5999999999999998E-2</v>
      </c>
      <c r="Q4858">
        <v>20</v>
      </c>
      <c r="R4858" t="s">
        <v>998</v>
      </c>
      <c r="S4858" t="s">
        <v>987</v>
      </c>
    </row>
    <row r="4859" spans="1:19" x14ac:dyDescent="0.25">
      <c r="A4859" s="54">
        <f>_xlfn.XLOOKUP(B4859,'School Lookup'!D:D,'School Lookup'!F:F,0)</f>
        <v>231471</v>
      </c>
      <c r="B4859" s="54" t="str">
        <f>_xlfn.XLOOKUP(C4859,'School Lookup'!A:A,'School Lookup'!D:D,_xlfn.XLOOKUP(C4859,'School Lookup'!B:B,'School Lookup'!D:D,_xlfn.XLOOKUP(C4859,'School Lookup'!C:C,'School Lookup'!D:D,0)))</f>
        <v>Leys Junior School</v>
      </c>
      <c r="C4859" t="s">
        <v>19</v>
      </c>
      <c r="D4859" t="s">
        <v>2097</v>
      </c>
      <c r="E4859" t="s">
        <v>16</v>
      </c>
      <c r="F4859" t="s">
        <v>734</v>
      </c>
      <c r="G4859" t="s">
        <v>217</v>
      </c>
      <c r="H4859" t="s">
        <v>842</v>
      </c>
      <c r="I4859" t="s">
        <v>980</v>
      </c>
      <c r="J4859" t="s">
        <v>959</v>
      </c>
      <c r="K4859" s="4">
        <v>46052</v>
      </c>
      <c r="L4859" s="5">
        <v>0.35748842592592595</v>
      </c>
      <c r="M4859" t="s">
        <v>953</v>
      </c>
      <c r="N4859" s="5">
        <v>1.1574074074074073E-5</v>
      </c>
      <c r="O4859" t="s">
        <v>960</v>
      </c>
      <c r="P4859">
        <v>2.1999999999999999E-2</v>
      </c>
      <c r="Q4859">
        <v>20</v>
      </c>
      <c r="R4859" t="s">
        <v>1071</v>
      </c>
      <c r="S4859" t="s">
        <v>966</v>
      </c>
    </row>
    <row r="4860" spans="1:19" x14ac:dyDescent="0.25">
      <c r="A4860" s="54">
        <f>_xlfn.XLOOKUP(B4860,'School Lookup'!D:D,'School Lookup'!F:F,0)</f>
        <v>231471</v>
      </c>
      <c r="B4860" s="54" t="str">
        <f>_xlfn.XLOOKUP(C4860,'School Lookup'!A:A,'School Lookup'!D:D,_xlfn.XLOOKUP(C4860,'School Lookup'!B:B,'School Lookup'!D:D,_xlfn.XLOOKUP(C4860,'School Lookup'!C:C,'School Lookup'!D:D,0)))</f>
        <v>Leys Junior School</v>
      </c>
      <c r="C4860" t="s">
        <v>19</v>
      </c>
      <c r="D4860" t="s">
        <v>2645</v>
      </c>
      <c r="E4860" t="s">
        <v>16</v>
      </c>
      <c r="F4860" t="s">
        <v>734</v>
      </c>
      <c r="G4860" t="s">
        <v>217</v>
      </c>
      <c r="H4860" t="s">
        <v>842</v>
      </c>
      <c r="I4860" t="s">
        <v>980</v>
      </c>
      <c r="J4860" t="s">
        <v>959</v>
      </c>
      <c r="K4860" s="4">
        <v>46052</v>
      </c>
      <c r="L4860" s="5">
        <v>0.40103009259259259</v>
      </c>
      <c r="M4860" t="s">
        <v>953</v>
      </c>
      <c r="N4860" s="5">
        <v>5.7870370370370373E-5</v>
      </c>
      <c r="O4860" t="s">
        <v>960</v>
      </c>
      <c r="P4860">
        <v>2.1999999999999999E-2</v>
      </c>
      <c r="Q4860">
        <v>20</v>
      </c>
      <c r="R4860" t="s">
        <v>1144</v>
      </c>
      <c r="S4860" t="s">
        <v>966</v>
      </c>
    </row>
    <row r="4861" spans="1:19" x14ac:dyDescent="0.25">
      <c r="A4861" s="54">
        <f>_xlfn.XLOOKUP(B4861,'School Lookup'!D:D,'School Lookup'!F:F,0)</f>
        <v>231471</v>
      </c>
      <c r="B4861" s="54" t="str">
        <f>_xlfn.XLOOKUP(C4861,'School Lookup'!A:A,'School Lookup'!D:D,_xlfn.XLOOKUP(C4861,'School Lookup'!B:B,'School Lookup'!D:D,_xlfn.XLOOKUP(C4861,'School Lookup'!C:C,'School Lookup'!D:D,0)))</f>
        <v>Leys Junior School</v>
      </c>
      <c r="C4861" t="s">
        <v>19</v>
      </c>
      <c r="D4861" t="s">
        <v>2646</v>
      </c>
      <c r="E4861" t="s">
        <v>16</v>
      </c>
      <c r="F4861" t="s">
        <v>734</v>
      </c>
      <c r="G4861" t="s">
        <v>217</v>
      </c>
      <c r="H4861" t="s">
        <v>842</v>
      </c>
      <c r="I4861" t="s">
        <v>980</v>
      </c>
      <c r="J4861" t="s">
        <v>959</v>
      </c>
      <c r="K4861" s="4">
        <v>46052</v>
      </c>
      <c r="L4861" s="5">
        <v>0.40152777777777776</v>
      </c>
      <c r="M4861" t="s">
        <v>953</v>
      </c>
      <c r="N4861" s="5">
        <v>5.7870370370370367E-4</v>
      </c>
      <c r="O4861" t="s">
        <v>960</v>
      </c>
      <c r="P4861">
        <v>2.1999999999999999E-2</v>
      </c>
      <c r="Q4861">
        <v>20</v>
      </c>
      <c r="R4861" t="s">
        <v>1299</v>
      </c>
      <c r="S4861" t="s">
        <v>966</v>
      </c>
    </row>
    <row r="4862" spans="1:19" x14ac:dyDescent="0.25">
      <c r="A4862" s="54">
        <f>_xlfn.XLOOKUP(B4862,'School Lookup'!D:D,'School Lookup'!F:F,0)</f>
        <v>231471</v>
      </c>
      <c r="B4862" s="54" t="str">
        <f>_xlfn.XLOOKUP(C4862,'School Lookup'!A:A,'School Lookup'!D:D,_xlfn.XLOOKUP(C4862,'School Lookup'!B:B,'School Lookup'!D:D,_xlfn.XLOOKUP(C4862,'School Lookup'!C:C,'School Lookup'!D:D,0)))</f>
        <v>Leys Junior School</v>
      </c>
      <c r="C4862" t="s">
        <v>19</v>
      </c>
      <c r="D4862" t="s">
        <v>1047</v>
      </c>
      <c r="E4862" t="s">
        <v>16</v>
      </c>
      <c r="F4862" t="s">
        <v>734</v>
      </c>
      <c r="G4862" t="s">
        <v>217</v>
      </c>
      <c r="H4862" t="s">
        <v>842</v>
      </c>
      <c r="I4862" t="s">
        <v>980</v>
      </c>
      <c r="J4862" t="s">
        <v>981</v>
      </c>
      <c r="K4862" s="4">
        <v>46052</v>
      </c>
      <c r="L4862" s="5">
        <v>0.35491898148148149</v>
      </c>
      <c r="M4862" t="s">
        <v>953</v>
      </c>
      <c r="N4862" s="5">
        <v>1.6087962962962963E-3</v>
      </c>
      <c r="O4862" t="s">
        <v>982</v>
      </c>
      <c r="P4862">
        <v>0.16600000000000001</v>
      </c>
      <c r="Q4862">
        <v>20</v>
      </c>
      <c r="R4862" t="s">
        <v>998</v>
      </c>
      <c r="S4862" t="s">
        <v>987</v>
      </c>
    </row>
    <row r="4863" spans="1:19" x14ac:dyDescent="0.25">
      <c r="A4863" s="54">
        <f>_xlfn.XLOOKUP(B4863,'School Lookup'!D:D,'School Lookup'!F:F,0)</f>
        <v>231471</v>
      </c>
      <c r="B4863" s="54" t="str">
        <f>_xlfn.XLOOKUP(C4863,'School Lookup'!A:A,'School Lookup'!D:D,_xlfn.XLOOKUP(C4863,'School Lookup'!B:B,'School Lookup'!D:D,_xlfn.XLOOKUP(C4863,'School Lookup'!C:C,'School Lookup'!D:D,0)))</f>
        <v>Leys Junior School</v>
      </c>
      <c r="C4863" t="s">
        <v>19</v>
      </c>
      <c r="D4863" t="s">
        <v>1228</v>
      </c>
      <c r="E4863" t="s">
        <v>16</v>
      </c>
      <c r="F4863" t="s">
        <v>734</v>
      </c>
      <c r="G4863" t="s">
        <v>217</v>
      </c>
      <c r="H4863" t="s">
        <v>842</v>
      </c>
      <c r="I4863" t="s">
        <v>980</v>
      </c>
      <c r="J4863" t="s">
        <v>981</v>
      </c>
      <c r="K4863" s="4">
        <v>46052</v>
      </c>
      <c r="L4863" s="5">
        <v>0.35777777777777775</v>
      </c>
      <c r="M4863" t="s">
        <v>953</v>
      </c>
      <c r="N4863" s="5">
        <v>4.3981481481481481E-4</v>
      </c>
      <c r="O4863" t="s">
        <v>982</v>
      </c>
      <c r="P4863">
        <v>4.7E-2</v>
      </c>
      <c r="Q4863">
        <v>20</v>
      </c>
      <c r="R4863" t="s">
        <v>998</v>
      </c>
      <c r="S4863" t="s">
        <v>987</v>
      </c>
    </row>
    <row r="4864" spans="1:19" x14ac:dyDescent="0.25">
      <c r="A4864" s="54">
        <f>_xlfn.XLOOKUP(B4864,'School Lookup'!D:D,'School Lookup'!F:F,0)</f>
        <v>231471</v>
      </c>
      <c r="B4864" s="54" t="str">
        <f>_xlfn.XLOOKUP(C4864,'School Lookup'!A:A,'School Lookup'!D:D,_xlfn.XLOOKUP(C4864,'School Lookup'!B:B,'School Lookup'!D:D,_xlfn.XLOOKUP(C4864,'School Lookup'!C:C,'School Lookup'!D:D,0)))</f>
        <v>Leys Junior School</v>
      </c>
      <c r="C4864" t="s">
        <v>19</v>
      </c>
      <c r="D4864" t="s">
        <v>1463</v>
      </c>
      <c r="E4864" t="s">
        <v>16</v>
      </c>
      <c r="F4864" t="s">
        <v>734</v>
      </c>
      <c r="G4864" t="s">
        <v>217</v>
      </c>
      <c r="H4864" t="s">
        <v>842</v>
      </c>
      <c r="I4864" t="s">
        <v>980</v>
      </c>
      <c r="J4864" t="s">
        <v>981</v>
      </c>
      <c r="K4864" s="4">
        <v>46052</v>
      </c>
      <c r="L4864" s="5">
        <v>0.36894675925925924</v>
      </c>
      <c r="M4864" t="s">
        <v>953</v>
      </c>
      <c r="N4864" s="5">
        <v>3.1250000000000001E-4</v>
      </c>
      <c r="O4864" t="s">
        <v>982</v>
      </c>
      <c r="P4864">
        <v>3.4000000000000002E-2</v>
      </c>
      <c r="Q4864">
        <v>20</v>
      </c>
      <c r="R4864" t="s">
        <v>983</v>
      </c>
      <c r="S4864" t="s">
        <v>984</v>
      </c>
    </row>
    <row r="4865" spans="1:19" x14ac:dyDescent="0.25">
      <c r="A4865" s="54">
        <f>_xlfn.XLOOKUP(B4865,'School Lookup'!D:D,'School Lookup'!F:F,0)</f>
        <v>231471</v>
      </c>
      <c r="B4865" s="54" t="str">
        <f>_xlfn.XLOOKUP(C4865,'School Lookup'!A:A,'School Lookup'!D:D,_xlfn.XLOOKUP(C4865,'School Lookup'!B:B,'School Lookup'!D:D,_xlfn.XLOOKUP(C4865,'School Lookup'!C:C,'School Lookup'!D:D,0)))</f>
        <v>Leys Junior School</v>
      </c>
      <c r="C4865" t="s">
        <v>19</v>
      </c>
      <c r="D4865" t="s">
        <v>1039</v>
      </c>
      <c r="E4865" t="s">
        <v>16</v>
      </c>
      <c r="F4865" t="s">
        <v>734</v>
      </c>
      <c r="G4865" t="s">
        <v>217</v>
      </c>
      <c r="H4865" t="s">
        <v>842</v>
      </c>
      <c r="I4865" t="s">
        <v>980</v>
      </c>
      <c r="J4865" t="s">
        <v>981</v>
      </c>
      <c r="K4865" s="4">
        <v>46052</v>
      </c>
      <c r="L4865" s="5">
        <v>0.36995370370370373</v>
      </c>
      <c r="M4865" t="s">
        <v>953</v>
      </c>
      <c r="N4865" s="5">
        <v>3.9351851851851852E-4</v>
      </c>
      <c r="O4865" t="s">
        <v>982</v>
      </c>
      <c r="P4865">
        <v>4.2000000000000003E-2</v>
      </c>
      <c r="Q4865">
        <v>20</v>
      </c>
      <c r="R4865" t="s">
        <v>983</v>
      </c>
      <c r="S4865" t="s">
        <v>984</v>
      </c>
    </row>
    <row r="4866" spans="1:19" x14ac:dyDescent="0.25">
      <c r="A4866" s="54">
        <f>_xlfn.XLOOKUP(B4866,'School Lookup'!D:D,'School Lookup'!F:F,0)</f>
        <v>231471</v>
      </c>
      <c r="B4866" s="54" t="str">
        <f>_xlfn.XLOOKUP(C4866,'School Lookup'!A:A,'School Lookup'!D:D,_xlfn.XLOOKUP(C4866,'School Lookup'!B:B,'School Lookup'!D:D,_xlfn.XLOOKUP(C4866,'School Lookup'!C:C,'School Lookup'!D:D,0)))</f>
        <v>Leys Junior School</v>
      </c>
      <c r="C4866" t="s">
        <v>19</v>
      </c>
      <c r="D4866" t="s">
        <v>2459</v>
      </c>
      <c r="E4866" t="s">
        <v>16</v>
      </c>
      <c r="F4866" t="s">
        <v>734</v>
      </c>
      <c r="G4866" t="s">
        <v>217</v>
      </c>
      <c r="H4866" t="s">
        <v>842</v>
      </c>
      <c r="I4866" t="s">
        <v>980</v>
      </c>
      <c r="J4866" t="s">
        <v>981</v>
      </c>
      <c r="K4866" s="4">
        <v>46052</v>
      </c>
      <c r="L4866" s="5">
        <v>0.37384259259259262</v>
      </c>
      <c r="M4866" t="s">
        <v>953</v>
      </c>
      <c r="N4866" s="5">
        <v>2.7777777777777778E-4</v>
      </c>
      <c r="O4866" t="s">
        <v>982</v>
      </c>
      <c r="P4866">
        <v>0.03</v>
      </c>
      <c r="Q4866">
        <v>20</v>
      </c>
      <c r="R4866" t="s">
        <v>998</v>
      </c>
      <c r="S4866" t="s">
        <v>987</v>
      </c>
    </row>
    <row r="4867" spans="1:19" x14ac:dyDescent="0.25">
      <c r="A4867" s="54">
        <f>_xlfn.XLOOKUP(B4867,'School Lookup'!D:D,'School Lookup'!F:F,0)</f>
        <v>231471</v>
      </c>
      <c r="B4867" s="54" t="str">
        <f>_xlfn.XLOOKUP(C4867,'School Lookup'!A:A,'School Lookup'!D:D,_xlfn.XLOOKUP(C4867,'School Lookup'!B:B,'School Lookup'!D:D,_xlfn.XLOOKUP(C4867,'School Lookup'!C:C,'School Lookup'!D:D,0)))</f>
        <v>Leys Junior School</v>
      </c>
      <c r="C4867" t="s">
        <v>19</v>
      </c>
      <c r="D4867" t="s">
        <v>1039</v>
      </c>
      <c r="E4867" t="s">
        <v>16</v>
      </c>
      <c r="F4867" t="s">
        <v>734</v>
      </c>
      <c r="G4867" t="s">
        <v>217</v>
      </c>
      <c r="H4867" t="s">
        <v>842</v>
      </c>
      <c r="I4867" t="s">
        <v>980</v>
      </c>
      <c r="J4867" t="s">
        <v>981</v>
      </c>
      <c r="K4867" s="4">
        <v>46052</v>
      </c>
      <c r="L4867" s="5">
        <v>0.37447916666666664</v>
      </c>
      <c r="M4867" t="s">
        <v>953</v>
      </c>
      <c r="N4867" s="5">
        <v>1.1574074074074073E-5</v>
      </c>
      <c r="O4867" t="s">
        <v>982</v>
      </c>
      <c r="P4867">
        <v>0.02</v>
      </c>
      <c r="Q4867">
        <v>20</v>
      </c>
      <c r="R4867" t="s">
        <v>983</v>
      </c>
      <c r="S4867" t="s">
        <v>984</v>
      </c>
    </row>
    <row r="4868" spans="1:19" x14ac:dyDescent="0.25">
      <c r="A4868" s="54">
        <f>_xlfn.XLOOKUP(B4868,'School Lookup'!D:D,'School Lookup'!F:F,0)</f>
        <v>231471</v>
      </c>
      <c r="B4868" s="54" t="str">
        <f>_xlfn.XLOOKUP(C4868,'School Lookup'!A:A,'School Lookup'!D:D,_xlfn.XLOOKUP(C4868,'School Lookup'!B:B,'School Lookup'!D:D,_xlfn.XLOOKUP(C4868,'School Lookup'!C:C,'School Lookup'!D:D,0)))</f>
        <v>Leys Junior School</v>
      </c>
      <c r="C4868" t="s">
        <v>19</v>
      </c>
      <c r="D4868" t="s">
        <v>1039</v>
      </c>
      <c r="E4868" t="s">
        <v>16</v>
      </c>
      <c r="F4868" t="s">
        <v>734</v>
      </c>
      <c r="G4868" t="s">
        <v>217</v>
      </c>
      <c r="H4868" t="s">
        <v>842</v>
      </c>
      <c r="I4868" t="s">
        <v>980</v>
      </c>
      <c r="J4868" t="s">
        <v>981</v>
      </c>
      <c r="K4868" s="4">
        <v>46052</v>
      </c>
      <c r="L4868" s="5">
        <v>0.38585648148148149</v>
      </c>
      <c r="M4868" t="s">
        <v>953</v>
      </c>
      <c r="N4868" s="5">
        <v>3.4722222222222224E-4</v>
      </c>
      <c r="O4868" t="s">
        <v>982</v>
      </c>
      <c r="P4868">
        <v>3.6999999999999998E-2</v>
      </c>
      <c r="Q4868">
        <v>20</v>
      </c>
      <c r="R4868" t="s">
        <v>983</v>
      </c>
      <c r="S4868" t="s">
        <v>984</v>
      </c>
    </row>
    <row r="4869" spans="1:19" x14ac:dyDescent="0.25">
      <c r="A4869" s="54">
        <f>_xlfn.XLOOKUP(B4869,'School Lookup'!D:D,'School Lookup'!F:F,0)</f>
        <v>231471</v>
      </c>
      <c r="B4869" s="54" t="str">
        <f>_xlfn.XLOOKUP(C4869,'School Lookup'!A:A,'School Lookup'!D:D,_xlfn.XLOOKUP(C4869,'School Lookup'!B:B,'School Lookup'!D:D,_xlfn.XLOOKUP(C4869,'School Lookup'!C:C,'School Lookup'!D:D,0)))</f>
        <v>Leys Junior School</v>
      </c>
      <c r="C4869" t="s">
        <v>19</v>
      </c>
      <c r="D4869" t="s">
        <v>2233</v>
      </c>
      <c r="E4869" t="s">
        <v>16</v>
      </c>
      <c r="F4869" t="s">
        <v>734</v>
      </c>
      <c r="G4869" t="s">
        <v>217</v>
      </c>
      <c r="H4869" t="s">
        <v>842</v>
      </c>
      <c r="I4869" t="s">
        <v>980</v>
      </c>
      <c r="J4869" t="s">
        <v>981</v>
      </c>
      <c r="K4869" s="4">
        <v>46052</v>
      </c>
      <c r="L4869" s="5">
        <v>0.39</v>
      </c>
      <c r="M4869" t="s">
        <v>953</v>
      </c>
      <c r="N4869" s="5">
        <v>4.0509259259259258E-4</v>
      </c>
      <c r="O4869" t="s">
        <v>982</v>
      </c>
      <c r="P4869">
        <v>4.2999999999999997E-2</v>
      </c>
      <c r="Q4869">
        <v>20</v>
      </c>
      <c r="R4869" t="s">
        <v>993</v>
      </c>
      <c r="S4869" t="s">
        <v>994</v>
      </c>
    </row>
    <row r="4870" spans="1:19" x14ac:dyDescent="0.25">
      <c r="A4870" s="54">
        <f>_xlfn.XLOOKUP(B4870,'School Lookup'!D:D,'School Lookup'!F:F,0)</f>
        <v>231471</v>
      </c>
      <c r="B4870" s="54" t="str">
        <f>_xlfn.XLOOKUP(C4870,'School Lookup'!A:A,'School Lookup'!D:D,_xlfn.XLOOKUP(C4870,'School Lookup'!B:B,'School Lookup'!D:D,_xlfn.XLOOKUP(C4870,'School Lookup'!C:C,'School Lookup'!D:D,0)))</f>
        <v>Leys Junior School</v>
      </c>
      <c r="C4870" t="s">
        <v>19</v>
      </c>
      <c r="D4870" t="s">
        <v>1235</v>
      </c>
      <c r="E4870" t="s">
        <v>16</v>
      </c>
      <c r="F4870" t="s">
        <v>734</v>
      </c>
      <c r="G4870" t="s">
        <v>217</v>
      </c>
      <c r="H4870" t="s">
        <v>842</v>
      </c>
      <c r="I4870" t="s">
        <v>980</v>
      </c>
      <c r="J4870" t="s">
        <v>981</v>
      </c>
      <c r="K4870" s="4">
        <v>46052</v>
      </c>
      <c r="L4870" s="5">
        <v>0.5690277777777778</v>
      </c>
      <c r="M4870" t="s">
        <v>953</v>
      </c>
      <c r="N4870" s="5">
        <v>7.6851851851851855E-3</v>
      </c>
      <c r="O4870" t="s">
        <v>982</v>
      </c>
      <c r="P4870">
        <v>0.78600000000000003</v>
      </c>
      <c r="Q4870">
        <v>20</v>
      </c>
      <c r="R4870" t="s">
        <v>998</v>
      </c>
      <c r="S4870" t="s">
        <v>987</v>
      </c>
    </row>
    <row r="4871" spans="1:19" x14ac:dyDescent="0.25">
      <c r="A4871" s="54">
        <f>_xlfn.XLOOKUP(B4871,'School Lookup'!D:D,'School Lookup'!F:F,0)</f>
        <v>231471</v>
      </c>
      <c r="B4871" s="54" t="str">
        <f>_xlfn.XLOOKUP(C4871,'School Lookup'!A:A,'School Lookup'!D:D,_xlfn.XLOOKUP(C4871,'School Lookup'!B:B,'School Lookup'!D:D,_xlfn.XLOOKUP(C4871,'School Lookup'!C:C,'School Lookup'!D:D,0)))</f>
        <v>Leys Junior School</v>
      </c>
      <c r="C4871" t="s">
        <v>19</v>
      </c>
      <c r="D4871" t="s">
        <v>2647</v>
      </c>
      <c r="E4871" t="s">
        <v>16</v>
      </c>
      <c r="F4871" t="s">
        <v>734</v>
      </c>
      <c r="G4871" t="s">
        <v>217</v>
      </c>
      <c r="H4871" t="s">
        <v>842</v>
      </c>
      <c r="I4871" t="s">
        <v>980</v>
      </c>
      <c r="J4871" t="s">
        <v>981</v>
      </c>
      <c r="K4871" s="4">
        <v>46052</v>
      </c>
      <c r="L4871" s="5">
        <v>0.57184027777777779</v>
      </c>
      <c r="M4871" t="s">
        <v>953</v>
      </c>
      <c r="N4871" s="5">
        <v>6.3657407407407413E-4</v>
      </c>
      <c r="O4871" t="s">
        <v>982</v>
      </c>
      <c r="P4871">
        <v>6.7000000000000004E-2</v>
      </c>
      <c r="Q4871">
        <v>20</v>
      </c>
      <c r="R4871" t="s">
        <v>998</v>
      </c>
      <c r="S4871" t="s">
        <v>987</v>
      </c>
    </row>
    <row r="4872" spans="1:19" x14ac:dyDescent="0.25">
      <c r="A4872" s="54">
        <f>_xlfn.XLOOKUP(B4872,'School Lookup'!D:D,'School Lookup'!F:F,0)</f>
        <v>231471</v>
      </c>
      <c r="B4872" s="54" t="str">
        <f>_xlfn.XLOOKUP(C4872,'School Lookup'!A:A,'School Lookup'!D:D,_xlfn.XLOOKUP(C4872,'School Lookup'!B:B,'School Lookup'!D:D,_xlfn.XLOOKUP(C4872,'School Lookup'!C:C,'School Lookup'!D:D,0)))</f>
        <v>Leys Junior School</v>
      </c>
      <c r="C4872" t="s">
        <v>19</v>
      </c>
      <c r="D4872" t="s">
        <v>1039</v>
      </c>
      <c r="E4872" t="s">
        <v>16</v>
      </c>
      <c r="F4872" t="s">
        <v>734</v>
      </c>
      <c r="G4872" t="s">
        <v>217</v>
      </c>
      <c r="H4872" t="s">
        <v>842</v>
      </c>
      <c r="I4872" t="s">
        <v>980</v>
      </c>
      <c r="J4872" t="s">
        <v>981</v>
      </c>
      <c r="K4872" s="4">
        <v>46052</v>
      </c>
      <c r="L4872" s="5">
        <v>0.58609953703703699</v>
      </c>
      <c r="M4872" t="s">
        <v>953</v>
      </c>
      <c r="N4872" s="5">
        <v>6.2500000000000003E-3</v>
      </c>
      <c r="O4872" t="s">
        <v>982</v>
      </c>
      <c r="P4872">
        <v>0.64100000000000001</v>
      </c>
      <c r="Q4872">
        <v>20</v>
      </c>
      <c r="R4872" t="s">
        <v>983</v>
      </c>
      <c r="S4872" t="s">
        <v>984</v>
      </c>
    </row>
    <row r="4873" spans="1:19" x14ac:dyDescent="0.25">
      <c r="A4873" s="54">
        <f>_xlfn.XLOOKUP(B4873,'School Lookup'!D:D,'School Lookup'!F:F,0)</f>
        <v>231471</v>
      </c>
      <c r="B4873" s="54" t="str">
        <f>_xlfn.XLOOKUP(C4873,'School Lookup'!A:A,'School Lookup'!D:D,_xlfn.XLOOKUP(C4873,'School Lookup'!B:B,'School Lookup'!D:D,_xlfn.XLOOKUP(C4873,'School Lookup'!C:C,'School Lookup'!D:D,0)))</f>
        <v>Leys Junior School</v>
      </c>
      <c r="C4873" t="s">
        <v>19</v>
      </c>
      <c r="D4873" t="s">
        <v>2042</v>
      </c>
      <c r="E4873" t="s">
        <v>16</v>
      </c>
      <c r="F4873" t="s">
        <v>734</v>
      </c>
      <c r="G4873" t="s">
        <v>217</v>
      </c>
      <c r="H4873" t="s">
        <v>842</v>
      </c>
      <c r="I4873" t="s">
        <v>980</v>
      </c>
      <c r="J4873" t="s">
        <v>981</v>
      </c>
      <c r="K4873" s="4">
        <v>46052</v>
      </c>
      <c r="L4873" s="5">
        <v>0.6237152777777778</v>
      </c>
      <c r="M4873" t="s">
        <v>953</v>
      </c>
      <c r="N4873" s="5">
        <v>1.2152777777777778E-3</v>
      </c>
      <c r="O4873" t="s">
        <v>982</v>
      </c>
      <c r="P4873">
        <v>0.126</v>
      </c>
      <c r="Q4873">
        <v>20</v>
      </c>
      <c r="R4873" t="s">
        <v>998</v>
      </c>
      <c r="S4873" t="s">
        <v>987</v>
      </c>
    </row>
    <row r="4874" spans="1:19" x14ac:dyDescent="0.25">
      <c r="A4874" s="54">
        <f>_xlfn.XLOOKUP(B4874,'School Lookup'!D:D,'School Lookup'!F:F,0)</f>
        <v>231471</v>
      </c>
      <c r="B4874" s="54" t="str">
        <f>_xlfn.XLOOKUP(C4874,'School Lookup'!A:A,'School Lookup'!D:D,_xlfn.XLOOKUP(C4874,'School Lookup'!B:B,'School Lookup'!D:D,_xlfn.XLOOKUP(C4874,'School Lookup'!C:C,'School Lookup'!D:D,0)))</f>
        <v>Leys Junior School</v>
      </c>
      <c r="C4874" t="s">
        <v>19</v>
      </c>
      <c r="D4874" t="s">
        <v>1638</v>
      </c>
      <c r="E4874" t="s">
        <v>16</v>
      </c>
      <c r="F4874" t="s">
        <v>734</v>
      </c>
      <c r="G4874" t="s">
        <v>217</v>
      </c>
      <c r="H4874" t="s">
        <v>842</v>
      </c>
      <c r="I4874" t="s">
        <v>980</v>
      </c>
      <c r="J4874" t="s">
        <v>981</v>
      </c>
      <c r="K4874" s="4">
        <v>46052</v>
      </c>
      <c r="L4874" s="5">
        <v>0.65765046296296292</v>
      </c>
      <c r="M4874" t="s">
        <v>953</v>
      </c>
      <c r="N4874" s="5">
        <v>4.5138888888888887E-4</v>
      </c>
      <c r="O4874" t="s">
        <v>982</v>
      </c>
      <c r="P4874">
        <v>4.8000000000000001E-2</v>
      </c>
      <c r="Q4874">
        <v>20</v>
      </c>
      <c r="R4874" t="s">
        <v>998</v>
      </c>
      <c r="S4874" t="s">
        <v>987</v>
      </c>
    </row>
    <row r="4875" spans="1:19" x14ac:dyDescent="0.25">
      <c r="A4875" s="54">
        <f>_xlfn.XLOOKUP(B4875,'School Lookup'!D:D,'School Lookup'!F:F,0)</f>
        <v>231471</v>
      </c>
      <c r="B4875" s="54" t="str">
        <f>_xlfn.XLOOKUP(C4875,'School Lookup'!A:A,'School Lookup'!D:D,_xlfn.XLOOKUP(C4875,'School Lookup'!B:B,'School Lookup'!D:D,_xlfn.XLOOKUP(C4875,'School Lookup'!C:C,'School Lookup'!D:D,0)))</f>
        <v>Leys Junior School</v>
      </c>
      <c r="C4875" t="s">
        <v>19</v>
      </c>
      <c r="D4875" t="s">
        <v>1893</v>
      </c>
      <c r="E4875" t="s">
        <v>16</v>
      </c>
      <c r="F4875" t="s">
        <v>734</v>
      </c>
      <c r="G4875" t="s">
        <v>217</v>
      </c>
      <c r="H4875" t="s">
        <v>842</v>
      </c>
      <c r="I4875" t="s">
        <v>980</v>
      </c>
      <c r="J4875" t="s">
        <v>981</v>
      </c>
      <c r="K4875" s="4">
        <v>46052</v>
      </c>
      <c r="L4875" s="5">
        <v>0.65842592592592597</v>
      </c>
      <c r="M4875" t="s">
        <v>953</v>
      </c>
      <c r="N4875" s="5">
        <v>4.7453703703703704E-4</v>
      </c>
      <c r="O4875" t="s">
        <v>982</v>
      </c>
      <c r="P4875">
        <v>0.05</v>
      </c>
      <c r="Q4875">
        <v>20</v>
      </c>
      <c r="R4875" t="s">
        <v>983</v>
      </c>
      <c r="S4875" t="s">
        <v>984</v>
      </c>
    </row>
    <row r="4876" spans="1:19" x14ac:dyDescent="0.25">
      <c r="A4876" s="54">
        <f>_xlfn.XLOOKUP(B4876,'School Lookup'!D:D,'School Lookup'!F:F,0)</f>
        <v>231471</v>
      </c>
      <c r="B4876" s="54" t="str">
        <f>_xlfn.XLOOKUP(C4876,'School Lookup'!A:A,'School Lookup'!D:D,_xlfn.XLOOKUP(C4876,'School Lookup'!B:B,'School Lookup'!D:D,_xlfn.XLOOKUP(C4876,'School Lookup'!C:C,'School Lookup'!D:D,0)))</f>
        <v>Leys Junior School</v>
      </c>
      <c r="C4876" t="s">
        <v>19</v>
      </c>
      <c r="D4876" t="s">
        <v>1890</v>
      </c>
      <c r="E4876" t="s">
        <v>16</v>
      </c>
      <c r="F4876" t="s">
        <v>734</v>
      </c>
      <c r="G4876" t="s">
        <v>217</v>
      </c>
      <c r="H4876" t="s">
        <v>842</v>
      </c>
      <c r="I4876" t="s">
        <v>980</v>
      </c>
      <c r="J4876" t="s">
        <v>981</v>
      </c>
      <c r="K4876" s="4">
        <v>46052</v>
      </c>
      <c r="L4876" s="5">
        <v>0.67133101851851851</v>
      </c>
      <c r="M4876" t="s">
        <v>953</v>
      </c>
      <c r="N4876" s="5">
        <v>3.4722222222222222E-5</v>
      </c>
      <c r="O4876" t="s">
        <v>982</v>
      </c>
      <c r="P4876">
        <v>0.02</v>
      </c>
      <c r="Q4876">
        <v>20</v>
      </c>
      <c r="R4876" t="s">
        <v>1011</v>
      </c>
      <c r="S4876" t="s">
        <v>984</v>
      </c>
    </row>
    <row r="4877" spans="1:19" x14ac:dyDescent="0.25">
      <c r="A4877" s="54">
        <f>_xlfn.XLOOKUP(B4877,'School Lookup'!D:D,'School Lookup'!F:F,0)</f>
        <v>231471</v>
      </c>
      <c r="B4877" s="54" t="str">
        <f>_xlfn.XLOOKUP(C4877,'School Lookup'!A:A,'School Lookup'!D:D,_xlfn.XLOOKUP(C4877,'School Lookup'!B:B,'School Lookup'!D:D,_xlfn.XLOOKUP(C4877,'School Lookup'!C:C,'School Lookup'!D:D,0)))</f>
        <v>Leys Junior School</v>
      </c>
      <c r="C4877" t="s">
        <v>19</v>
      </c>
      <c r="D4877" t="s">
        <v>1890</v>
      </c>
      <c r="E4877" t="s">
        <v>16</v>
      </c>
      <c r="F4877" t="s">
        <v>734</v>
      </c>
      <c r="G4877" t="s">
        <v>217</v>
      </c>
      <c r="H4877" t="s">
        <v>842</v>
      </c>
      <c r="I4877" t="s">
        <v>980</v>
      </c>
      <c r="J4877" t="s">
        <v>981</v>
      </c>
      <c r="K4877" s="4">
        <v>46052</v>
      </c>
      <c r="L4877" s="5">
        <v>0.68556712962962962</v>
      </c>
      <c r="M4877" t="s">
        <v>953</v>
      </c>
      <c r="N4877" s="5">
        <v>6.7361111111111111E-3</v>
      </c>
      <c r="O4877" t="s">
        <v>982</v>
      </c>
      <c r="P4877">
        <v>0.69</v>
      </c>
      <c r="Q4877">
        <v>20</v>
      </c>
      <c r="R4877" t="s">
        <v>1011</v>
      </c>
      <c r="S4877" t="s">
        <v>984</v>
      </c>
    </row>
    <row r="4878" spans="1:19" x14ac:dyDescent="0.25">
      <c r="A4878" s="54">
        <f>_xlfn.XLOOKUP(B4878,'School Lookup'!D:D,'School Lookup'!F:F,0)</f>
        <v>231471</v>
      </c>
      <c r="B4878" s="54" t="str">
        <f>_xlfn.XLOOKUP(C4878,'School Lookup'!A:A,'School Lookup'!D:D,_xlfn.XLOOKUP(C4878,'School Lookup'!B:B,'School Lookup'!D:D,_xlfn.XLOOKUP(C4878,'School Lookup'!C:C,'School Lookup'!D:D,0)))</f>
        <v>Leys Junior School</v>
      </c>
      <c r="C4878" t="s">
        <v>19</v>
      </c>
      <c r="D4878" t="s">
        <v>1047</v>
      </c>
      <c r="E4878" t="s">
        <v>16</v>
      </c>
      <c r="F4878" t="s">
        <v>734</v>
      </c>
      <c r="G4878" t="s">
        <v>217</v>
      </c>
      <c r="H4878" t="s">
        <v>842</v>
      </c>
      <c r="I4878" t="s">
        <v>980</v>
      </c>
      <c r="J4878" t="s">
        <v>981</v>
      </c>
      <c r="K4878" s="4">
        <v>46052</v>
      </c>
      <c r="L4878" s="5">
        <v>0.70035879629629627</v>
      </c>
      <c r="M4878" t="s">
        <v>953</v>
      </c>
      <c r="N4878" s="5">
        <v>4.3981481481481481E-4</v>
      </c>
      <c r="O4878" t="s">
        <v>982</v>
      </c>
      <c r="P4878">
        <v>4.7E-2</v>
      </c>
      <c r="Q4878">
        <v>20</v>
      </c>
      <c r="R4878" t="s">
        <v>998</v>
      </c>
      <c r="S4878" t="s">
        <v>987</v>
      </c>
    </row>
    <row r="4879" spans="1:19" x14ac:dyDescent="0.25">
      <c r="A4879" s="54">
        <f>_xlfn.XLOOKUP(B4879,'School Lookup'!D:D,'School Lookup'!F:F,0)</f>
        <v>231471</v>
      </c>
      <c r="B4879" s="54" t="str">
        <f>_xlfn.XLOOKUP(C4879,'School Lookup'!A:A,'School Lookup'!D:D,_xlfn.XLOOKUP(C4879,'School Lookup'!B:B,'School Lookup'!D:D,_xlfn.XLOOKUP(C4879,'School Lookup'!C:C,'School Lookup'!D:D,0)))</f>
        <v>Leys Junior School</v>
      </c>
      <c r="C4879" t="s">
        <v>19</v>
      </c>
      <c r="D4879" t="s">
        <v>2156</v>
      </c>
      <c r="E4879" t="s">
        <v>16</v>
      </c>
      <c r="F4879" t="s">
        <v>734</v>
      </c>
      <c r="G4879" t="s">
        <v>217</v>
      </c>
      <c r="H4879" t="s">
        <v>842</v>
      </c>
      <c r="I4879" t="s">
        <v>980</v>
      </c>
      <c r="J4879" t="s">
        <v>981</v>
      </c>
      <c r="K4879" s="4">
        <v>46052</v>
      </c>
      <c r="L4879" s="5">
        <v>0.70319444444444446</v>
      </c>
      <c r="M4879" t="s">
        <v>953</v>
      </c>
      <c r="N4879" s="5">
        <v>5.0000000000000001E-3</v>
      </c>
      <c r="O4879" t="s">
        <v>982</v>
      </c>
      <c r="P4879">
        <v>1.083</v>
      </c>
      <c r="Q4879">
        <v>20</v>
      </c>
      <c r="R4879" t="s">
        <v>1074</v>
      </c>
      <c r="S4879" t="s">
        <v>990</v>
      </c>
    </row>
    <row r="4880" spans="1:19" x14ac:dyDescent="0.25">
      <c r="A4880" s="54">
        <f>_xlfn.XLOOKUP(B4880,'School Lookup'!D:D,'School Lookup'!F:F,0)</f>
        <v>231471</v>
      </c>
      <c r="B4880" s="54" t="str">
        <f>_xlfn.XLOOKUP(C4880,'School Lookup'!A:A,'School Lookup'!D:D,_xlfn.XLOOKUP(C4880,'School Lookup'!B:B,'School Lookup'!D:D,_xlfn.XLOOKUP(C4880,'School Lookup'!C:C,'School Lookup'!D:D,0)))</f>
        <v>Leys Junior School</v>
      </c>
      <c r="C4880" t="s">
        <v>19</v>
      </c>
      <c r="D4880" t="s">
        <v>1051</v>
      </c>
      <c r="E4880" t="s">
        <v>16</v>
      </c>
      <c r="F4880" t="s">
        <v>734</v>
      </c>
      <c r="G4880" t="s">
        <v>217</v>
      </c>
      <c r="H4880" t="s">
        <v>842</v>
      </c>
      <c r="I4880" t="s">
        <v>980</v>
      </c>
      <c r="J4880" t="s">
        <v>981</v>
      </c>
      <c r="K4880" s="4">
        <v>46052</v>
      </c>
      <c r="L4880" s="5">
        <v>0.73849537037037039</v>
      </c>
      <c r="M4880" t="s">
        <v>953</v>
      </c>
      <c r="N4880" s="5">
        <v>4.7453703703703704E-4</v>
      </c>
      <c r="O4880" t="s">
        <v>982</v>
      </c>
      <c r="P4880">
        <v>0.05</v>
      </c>
      <c r="Q4880">
        <v>20</v>
      </c>
      <c r="R4880" t="s">
        <v>993</v>
      </c>
      <c r="S4880" t="s">
        <v>994</v>
      </c>
    </row>
    <row r="4881" spans="1:19" x14ac:dyDescent="0.25">
      <c r="A4881" s="54">
        <f>_xlfn.XLOOKUP(B4881,'School Lookup'!D:D,'School Lookup'!F:F,0)</f>
        <v>231471</v>
      </c>
      <c r="B4881" s="54" t="str">
        <f>_xlfn.XLOOKUP(C4881,'School Lookup'!A:A,'School Lookup'!D:D,_xlfn.XLOOKUP(C4881,'School Lookup'!B:B,'School Lookup'!D:D,_xlfn.XLOOKUP(C4881,'School Lookup'!C:C,'School Lookup'!D:D,0)))</f>
        <v>Leys Junior School</v>
      </c>
      <c r="C4881" t="s">
        <v>19</v>
      </c>
      <c r="D4881" t="s">
        <v>1051</v>
      </c>
      <c r="E4881" t="s">
        <v>16</v>
      </c>
      <c r="F4881" t="s">
        <v>734</v>
      </c>
      <c r="G4881" t="s">
        <v>217</v>
      </c>
      <c r="H4881" t="s">
        <v>842</v>
      </c>
      <c r="I4881" t="s">
        <v>980</v>
      </c>
      <c r="J4881" t="s">
        <v>981</v>
      </c>
      <c r="K4881" s="4">
        <v>46052</v>
      </c>
      <c r="L4881" s="5">
        <v>0.73914351851851856</v>
      </c>
      <c r="M4881" t="s">
        <v>953</v>
      </c>
      <c r="N4881" s="5">
        <v>3.1018518518518517E-3</v>
      </c>
      <c r="O4881" t="s">
        <v>982</v>
      </c>
      <c r="P4881">
        <v>0.31900000000000001</v>
      </c>
      <c r="Q4881">
        <v>20</v>
      </c>
      <c r="R4881" t="s">
        <v>993</v>
      </c>
      <c r="S4881" t="s">
        <v>994</v>
      </c>
    </row>
    <row r="4882" spans="1:19" x14ac:dyDescent="0.25">
      <c r="A4882" s="54">
        <f>_xlfn.XLOOKUP(B4882,'School Lookup'!D:D,'School Lookup'!F:F,0)</f>
        <v>170692</v>
      </c>
      <c r="B4882" s="54" t="str">
        <f>_xlfn.XLOOKUP(C4882,'School Lookup'!A:A,'School Lookup'!D:D,_xlfn.XLOOKUP(C4882,'School Lookup'!B:B,'School Lookup'!D:D,_xlfn.XLOOKUP(C4882,'School Lookup'!C:C,'School Lookup'!D:D,0)))</f>
        <v>Anthony Bec Cmnty Primary</v>
      </c>
      <c r="C4882" t="s">
        <v>29</v>
      </c>
      <c r="D4882" t="s">
        <v>1456</v>
      </c>
      <c r="E4882" t="s">
        <v>16</v>
      </c>
      <c r="F4882" t="s">
        <v>734</v>
      </c>
      <c r="G4882" t="s">
        <v>229</v>
      </c>
      <c r="H4882" t="s">
        <v>318</v>
      </c>
      <c r="I4882" t="s">
        <v>980</v>
      </c>
      <c r="J4882" t="s">
        <v>981</v>
      </c>
      <c r="K4882" s="4">
        <v>46052</v>
      </c>
      <c r="L4882" s="5">
        <v>0.36768518518518517</v>
      </c>
      <c r="M4882" t="s">
        <v>953</v>
      </c>
      <c r="N4882" s="5">
        <v>3.0092592592592595E-4</v>
      </c>
      <c r="O4882" t="s">
        <v>982</v>
      </c>
      <c r="P4882">
        <v>6.5000000000000002E-2</v>
      </c>
      <c r="Q4882">
        <v>20</v>
      </c>
      <c r="R4882" t="s">
        <v>1074</v>
      </c>
      <c r="S4882" t="s">
        <v>990</v>
      </c>
    </row>
    <row r="4883" spans="1:19" x14ac:dyDescent="0.25">
      <c r="A4883" s="54">
        <f>_xlfn.XLOOKUP(B4883,'School Lookup'!D:D,'School Lookup'!F:F,0)</f>
        <v>170692</v>
      </c>
      <c r="B4883" s="54" t="str">
        <f>_xlfn.XLOOKUP(C4883,'School Lookup'!A:A,'School Lookup'!D:D,_xlfn.XLOOKUP(C4883,'School Lookup'!B:B,'School Lookup'!D:D,_xlfn.XLOOKUP(C4883,'School Lookup'!C:C,'School Lookup'!D:D,0)))</f>
        <v>Anthony Bec Cmnty Primary</v>
      </c>
      <c r="C4883" t="s">
        <v>29</v>
      </c>
      <c r="D4883" t="s">
        <v>2141</v>
      </c>
      <c r="E4883" t="s">
        <v>16</v>
      </c>
      <c r="F4883" t="s">
        <v>734</v>
      </c>
      <c r="G4883" t="s">
        <v>229</v>
      </c>
      <c r="H4883" t="s">
        <v>318</v>
      </c>
      <c r="I4883" t="s">
        <v>980</v>
      </c>
      <c r="J4883" t="s">
        <v>981</v>
      </c>
      <c r="K4883" s="4">
        <v>46052</v>
      </c>
      <c r="L4883" s="5">
        <v>0.38035879629629632</v>
      </c>
      <c r="M4883" t="s">
        <v>953</v>
      </c>
      <c r="N4883" s="5">
        <v>6.9444444444444447E-4</v>
      </c>
      <c r="O4883" t="s">
        <v>982</v>
      </c>
      <c r="P4883">
        <v>7.2999999999999995E-2</v>
      </c>
      <c r="Q4883">
        <v>20</v>
      </c>
      <c r="R4883" t="s">
        <v>998</v>
      </c>
      <c r="S4883" t="s">
        <v>987</v>
      </c>
    </row>
    <row r="4884" spans="1:19" x14ac:dyDescent="0.25">
      <c r="A4884" s="54">
        <f>_xlfn.XLOOKUP(B4884,'School Lookup'!D:D,'School Lookup'!F:F,0)</f>
        <v>170692</v>
      </c>
      <c r="B4884" s="54" t="str">
        <f>_xlfn.XLOOKUP(C4884,'School Lookup'!A:A,'School Lookup'!D:D,_xlfn.XLOOKUP(C4884,'School Lookup'!B:B,'School Lookup'!D:D,_xlfn.XLOOKUP(C4884,'School Lookup'!C:C,'School Lookup'!D:D,0)))</f>
        <v>Anthony Bec Cmnty Primary</v>
      </c>
      <c r="C4884" t="s">
        <v>29</v>
      </c>
      <c r="D4884" t="s">
        <v>2412</v>
      </c>
      <c r="E4884" t="s">
        <v>16</v>
      </c>
      <c r="F4884" t="s">
        <v>734</v>
      </c>
      <c r="G4884" t="s">
        <v>229</v>
      </c>
      <c r="H4884" t="s">
        <v>318</v>
      </c>
      <c r="I4884" t="s">
        <v>980</v>
      </c>
      <c r="J4884" t="s">
        <v>981</v>
      </c>
      <c r="K4884" s="4">
        <v>46052</v>
      </c>
      <c r="L4884" s="5">
        <v>0.38836805555555554</v>
      </c>
      <c r="M4884" t="s">
        <v>953</v>
      </c>
      <c r="N4884" s="5">
        <v>2.5462962962962961E-4</v>
      </c>
      <c r="O4884" t="s">
        <v>982</v>
      </c>
      <c r="P4884">
        <v>2.8000000000000001E-2</v>
      </c>
      <c r="Q4884">
        <v>20</v>
      </c>
      <c r="R4884" t="s">
        <v>998</v>
      </c>
      <c r="S4884" t="s">
        <v>987</v>
      </c>
    </row>
    <row r="4885" spans="1:19" x14ac:dyDescent="0.25">
      <c r="A4885" s="54">
        <f>_xlfn.XLOOKUP(B4885,'School Lookup'!D:D,'School Lookup'!F:F,0)</f>
        <v>170692</v>
      </c>
      <c r="B4885" s="54" t="str">
        <f>_xlfn.XLOOKUP(C4885,'School Lookup'!A:A,'School Lookup'!D:D,_xlfn.XLOOKUP(C4885,'School Lookup'!B:B,'School Lookup'!D:D,_xlfn.XLOOKUP(C4885,'School Lookup'!C:C,'School Lookup'!D:D,0)))</f>
        <v>Anthony Bec Cmnty Primary</v>
      </c>
      <c r="C4885" t="s">
        <v>29</v>
      </c>
      <c r="D4885" t="s">
        <v>2228</v>
      </c>
      <c r="E4885" t="s">
        <v>16</v>
      </c>
      <c r="F4885" t="s">
        <v>734</v>
      </c>
      <c r="G4885" t="s">
        <v>229</v>
      </c>
      <c r="H4885" t="s">
        <v>318</v>
      </c>
      <c r="I4885" t="s">
        <v>980</v>
      </c>
      <c r="J4885" t="s">
        <v>981</v>
      </c>
      <c r="K4885" s="4">
        <v>46052</v>
      </c>
      <c r="L4885" s="5">
        <v>0.39027777777777778</v>
      </c>
      <c r="M4885" t="s">
        <v>953</v>
      </c>
      <c r="N4885" s="5">
        <v>8.1018518518518516E-5</v>
      </c>
      <c r="O4885" t="s">
        <v>982</v>
      </c>
      <c r="P4885">
        <v>0.02</v>
      </c>
      <c r="Q4885">
        <v>20</v>
      </c>
      <c r="R4885" t="s">
        <v>1074</v>
      </c>
      <c r="S4885" t="s">
        <v>990</v>
      </c>
    </row>
    <row r="4886" spans="1:19" x14ac:dyDescent="0.25">
      <c r="A4886" s="54">
        <f>_xlfn.XLOOKUP(B4886,'School Lookup'!D:D,'School Lookup'!F:F,0)</f>
        <v>170692</v>
      </c>
      <c r="B4886" s="54" t="str">
        <f>_xlfn.XLOOKUP(C4886,'School Lookup'!A:A,'School Lookup'!D:D,_xlfn.XLOOKUP(C4886,'School Lookup'!B:B,'School Lookup'!D:D,_xlfn.XLOOKUP(C4886,'School Lookup'!C:C,'School Lookup'!D:D,0)))</f>
        <v>Anthony Bec Cmnty Primary</v>
      </c>
      <c r="C4886" t="s">
        <v>29</v>
      </c>
      <c r="D4886" t="s">
        <v>2648</v>
      </c>
      <c r="E4886" t="s">
        <v>16</v>
      </c>
      <c r="F4886" t="s">
        <v>734</v>
      </c>
      <c r="G4886" t="s">
        <v>229</v>
      </c>
      <c r="H4886" t="s">
        <v>318</v>
      </c>
      <c r="I4886" t="s">
        <v>980</v>
      </c>
      <c r="J4886" t="s">
        <v>981</v>
      </c>
      <c r="K4886" s="4">
        <v>46052</v>
      </c>
      <c r="L4886" s="5">
        <v>0.39050925925925928</v>
      </c>
      <c r="M4886" t="s">
        <v>953</v>
      </c>
      <c r="N4886" s="5">
        <v>3.0092592592592595E-4</v>
      </c>
      <c r="O4886" t="s">
        <v>982</v>
      </c>
      <c r="P4886">
        <v>6.8000000000000005E-2</v>
      </c>
      <c r="Q4886">
        <v>20</v>
      </c>
      <c r="R4886" t="s">
        <v>989</v>
      </c>
      <c r="S4886" t="s">
        <v>990</v>
      </c>
    </row>
    <row r="4887" spans="1:19" x14ac:dyDescent="0.25">
      <c r="A4887" s="54">
        <f>_xlfn.XLOOKUP(B4887,'School Lookup'!D:D,'School Lookup'!F:F,0)</f>
        <v>170692</v>
      </c>
      <c r="B4887" s="54" t="str">
        <f>_xlfn.XLOOKUP(C4887,'School Lookup'!A:A,'School Lookup'!D:D,_xlfn.XLOOKUP(C4887,'School Lookup'!B:B,'School Lookup'!D:D,_xlfn.XLOOKUP(C4887,'School Lookup'!C:C,'School Lookup'!D:D,0)))</f>
        <v>Anthony Bec Cmnty Primary</v>
      </c>
      <c r="C4887" t="s">
        <v>29</v>
      </c>
      <c r="D4887" t="s">
        <v>2562</v>
      </c>
      <c r="E4887" t="s">
        <v>16</v>
      </c>
      <c r="F4887" t="s">
        <v>734</v>
      </c>
      <c r="G4887" t="s">
        <v>229</v>
      </c>
      <c r="H4887" t="s">
        <v>318</v>
      </c>
      <c r="I4887" t="s">
        <v>980</v>
      </c>
      <c r="J4887" t="s">
        <v>981</v>
      </c>
      <c r="K4887" s="4">
        <v>46052</v>
      </c>
      <c r="L4887" s="5">
        <v>0.39523148148148146</v>
      </c>
      <c r="M4887" t="s">
        <v>953</v>
      </c>
      <c r="N4887" s="5">
        <v>2.3148148148148149E-4</v>
      </c>
      <c r="O4887" t="s">
        <v>982</v>
      </c>
      <c r="P4887">
        <v>5.2999999999999999E-2</v>
      </c>
      <c r="Q4887">
        <v>20</v>
      </c>
      <c r="R4887" t="s">
        <v>1074</v>
      </c>
      <c r="S4887" t="s">
        <v>990</v>
      </c>
    </row>
    <row r="4888" spans="1:19" x14ac:dyDescent="0.25">
      <c r="A4888" s="54">
        <f>_xlfn.XLOOKUP(B4888,'School Lookup'!D:D,'School Lookup'!F:F,0)</f>
        <v>170692</v>
      </c>
      <c r="B4888" s="54" t="str">
        <f>_xlfn.XLOOKUP(C4888,'School Lookup'!A:A,'School Lookup'!D:D,_xlfn.XLOOKUP(C4888,'School Lookup'!B:B,'School Lookup'!D:D,_xlfn.XLOOKUP(C4888,'School Lookup'!C:C,'School Lookup'!D:D,0)))</f>
        <v>Anthony Bec Cmnty Primary</v>
      </c>
      <c r="C4888" t="s">
        <v>29</v>
      </c>
      <c r="D4888" t="s">
        <v>1752</v>
      </c>
      <c r="E4888" t="s">
        <v>16</v>
      </c>
      <c r="F4888" t="s">
        <v>734</v>
      </c>
      <c r="G4888" t="s">
        <v>229</v>
      </c>
      <c r="H4888" t="s">
        <v>318</v>
      </c>
      <c r="I4888" t="s">
        <v>980</v>
      </c>
      <c r="J4888" t="s">
        <v>981</v>
      </c>
      <c r="K4888" s="4">
        <v>46052</v>
      </c>
      <c r="L4888" s="5">
        <v>0.39909722222222221</v>
      </c>
      <c r="M4888" t="s">
        <v>953</v>
      </c>
      <c r="N4888" s="5">
        <v>1.9675925925925926E-4</v>
      </c>
      <c r="O4888" t="s">
        <v>982</v>
      </c>
      <c r="P4888">
        <v>2.1999999999999999E-2</v>
      </c>
      <c r="Q4888">
        <v>20</v>
      </c>
      <c r="R4888" t="s">
        <v>986</v>
      </c>
      <c r="S4888" t="s">
        <v>987</v>
      </c>
    </row>
    <row r="4889" spans="1:19" x14ac:dyDescent="0.25">
      <c r="A4889" s="54">
        <f>_xlfn.XLOOKUP(B4889,'School Lookup'!D:D,'School Lookup'!F:F,0)</f>
        <v>170692</v>
      </c>
      <c r="B4889" s="54" t="str">
        <f>_xlfn.XLOOKUP(C4889,'School Lookup'!A:A,'School Lookup'!D:D,_xlfn.XLOOKUP(C4889,'School Lookup'!B:B,'School Lookup'!D:D,_xlfn.XLOOKUP(C4889,'School Lookup'!C:C,'School Lookup'!D:D,0)))</f>
        <v>Anthony Bec Cmnty Primary</v>
      </c>
      <c r="C4889" t="s">
        <v>29</v>
      </c>
      <c r="D4889" t="s">
        <v>2094</v>
      </c>
      <c r="E4889" t="s">
        <v>16</v>
      </c>
      <c r="F4889" t="s">
        <v>734</v>
      </c>
      <c r="G4889" t="s">
        <v>229</v>
      </c>
      <c r="H4889" t="s">
        <v>318</v>
      </c>
      <c r="I4889" t="s">
        <v>980</v>
      </c>
      <c r="J4889" t="s">
        <v>981</v>
      </c>
      <c r="K4889" s="4">
        <v>46052</v>
      </c>
      <c r="L4889" s="5">
        <v>0.39982638888888888</v>
      </c>
      <c r="M4889" t="s">
        <v>953</v>
      </c>
      <c r="N4889" s="5">
        <v>1.0532407407407407E-3</v>
      </c>
      <c r="O4889" t="s">
        <v>982</v>
      </c>
      <c r="P4889">
        <v>0.109</v>
      </c>
      <c r="Q4889">
        <v>20</v>
      </c>
      <c r="R4889" t="s">
        <v>998</v>
      </c>
      <c r="S4889" t="s">
        <v>987</v>
      </c>
    </row>
    <row r="4890" spans="1:19" x14ac:dyDescent="0.25">
      <c r="A4890" s="54">
        <f>_xlfn.XLOOKUP(B4890,'School Lookup'!D:D,'School Lookup'!F:F,0)</f>
        <v>170692</v>
      </c>
      <c r="B4890" s="54" t="str">
        <f>_xlfn.XLOOKUP(C4890,'School Lookup'!A:A,'School Lookup'!D:D,_xlfn.XLOOKUP(C4890,'School Lookup'!B:B,'School Lookup'!D:D,_xlfn.XLOOKUP(C4890,'School Lookup'!C:C,'School Lookup'!D:D,0)))</f>
        <v>Anthony Bec Cmnty Primary</v>
      </c>
      <c r="C4890" t="s">
        <v>29</v>
      </c>
      <c r="D4890" t="s">
        <v>1281</v>
      </c>
      <c r="E4890" t="s">
        <v>16</v>
      </c>
      <c r="F4890" t="s">
        <v>734</v>
      </c>
      <c r="G4890" t="s">
        <v>229</v>
      </c>
      <c r="H4890" t="s">
        <v>318</v>
      </c>
      <c r="I4890" t="s">
        <v>980</v>
      </c>
      <c r="J4890" t="s">
        <v>981</v>
      </c>
      <c r="K4890" s="4">
        <v>46052</v>
      </c>
      <c r="L4890" s="5">
        <v>0.40331018518518519</v>
      </c>
      <c r="M4890" t="s">
        <v>953</v>
      </c>
      <c r="N4890" s="5">
        <v>2.3148148148148149E-4</v>
      </c>
      <c r="O4890" t="s">
        <v>982</v>
      </c>
      <c r="P4890">
        <v>2.5000000000000001E-2</v>
      </c>
      <c r="Q4890">
        <v>20</v>
      </c>
      <c r="R4890" t="s">
        <v>983</v>
      </c>
      <c r="S4890" t="s">
        <v>984</v>
      </c>
    </row>
    <row r="4891" spans="1:19" x14ac:dyDescent="0.25">
      <c r="A4891" s="54">
        <f>_xlfn.XLOOKUP(B4891,'School Lookup'!D:D,'School Lookup'!F:F,0)</f>
        <v>170692</v>
      </c>
      <c r="B4891" s="54" t="str">
        <f>_xlfn.XLOOKUP(C4891,'School Lookup'!A:A,'School Lookup'!D:D,_xlfn.XLOOKUP(C4891,'School Lookup'!B:B,'School Lookup'!D:D,_xlfn.XLOOKUP(C4891,'School Lookup'!C:C,'School Lookup'!D:D,0)))</f>
        <v>Anthony Bec Cmnty Primary</v>
      </c>
      <c r="C4891" t="s">
        <v>29</v>
      </c>
      <c r="D4891" t="s">
        <v>2649</v>
      </c>
      <c r="E4891" t="s">
        <v>16</v>
      </c>
      <c r="F4891" t="s">
        <v>734</v>
      </c>
      <c r="G4891" t="s">
        <v>229</v>
      </c>
      <c r="H4891" t="s">
        <v>318</v>
      </c>
      <c r="I4891" t="s">
        <v>980</v>
      </c>
      <c r="J4891" t="s">
        <v>981</v>
      </c>
      <c r="K4891" s="4">
        <v>46052</v>
      </c>
      <c r="L4891" s="5">
        <v>0.44974537037037038</v>
      </c>
      <c r="M4891" t="s">
        <v>953</v>
      </c>
      <c r="N4891" s="5">
        <v>1.0416666666666667E-4</v>
      </c>
      <c r="O4891" t="s">
        <v>982</v>
      </c>
      <c r="P4891">
        <v>0.02</v>
      </c>
      <c r="Q4891">
        <v>20</v>
      </c>
      <c r="R4891" t="s">
        <v>1006</v>
      </c>
      <c r="S4891" t="s">
        <v>994</v>
      </c>
    </row>
    <row r="4892" spans="1:19" x14ac:dyDescent="0.25">
      <c r="A4892" s="54">
        <f>_xlfn.XLOOKUP(B4892,'School Lookup'!D:D,'School Lookup'!F:F,0)</f>
        <v>170692</v>
      </c>
      <c r="B4892" s="54" t="str">
        <f>_xlfn.XLOOKUP(C4892,'School Lookup'!A:A,'School Lookup'!D:D,_xlfn.XLOOKUP(C4892,'School Lookup'!B:B,'School Lookup'!D:D,_xlfn.XLOOKUP(C4892,'School Lookup'!C:C,'School Lookup'!D:D,0)))</f>
        <v>Anthony Bec Cmnty Primary</v>
      </c>
      <c r="C4892" t="s">
        <v>29</v>
      </c>
      <c r="D4892" t="s">
        <v>2095</v>
      </c>
      <c r="E4892" t="s">
        <v>16</v>
      </c>
      <c r="F4892" t="s">
        <v>734</v>
      </c>
      <c r="G4892" t="s">
        <v>229</v>
      </c>
      <c r="H4892" t="s">
        <v>318</v>
      </c>
      <c r="I4892" t="s">
        <v>980</v>
      </c>
      <c r="J4892" t="s">
        <v>981</v>
      </c>
      <c r="K4892" s="4">
        <v>46052</v>
      </c>
      <c r="L4892" s="5">
        <v>0.45047453703703705</v>
      </c>
      <c r="M4892" t="s">
        <v>953</v>
      </c>
      <c r="N4892" s="5">
        <v>2.3148148148148149E-4</v>
      </c>
      <c r="O4892" t="s">
        <v>982</v>
      </c>
      <c r="P4892">
        <v>2.5000000000000001E-2</v>
      </c>
      <c r="Q4892">
        <v>20</v>
      </c>
      <c r="R4892" t="s">
        <v>1006</v>
      </c>
      <c r="S4892" t="s">
        <v>994</v>
      </c>
    </row>
    <row r="4893" spans="1:19" x14ac:dyDescent="0.25">
      <c r="A4893" s="54">
        <f>_xlfn.XLOOKUP(B4893,'School Lookup'!D:D,'School Lookup'!F:F,0)</f>
        <v>170692</v>
      </c>
      <c r="B4893" s="54" t="str">
        <f>_xlfn.XLOOKUP(C4893,'School Lookup'!A:A,'School Lookup'!D:D,_xlfn.XLOOKUP(C4893,'School Lookup'!B:B,'School Lookup'!D:D,_xlfn.XLOOKUP(C4893,'School Lookup'!C:C,'School Lookup'!D:D,0)))</f>
        <v>Anthony Bec Cmnty Primary</v>
      </c>
      <c r="C4893" t="s">
        <v>29</v>
      </c>
      <c r="D4893" t="s">
        <v>2650</v>
      </c>
      <c r="E4893" t="s">
        <v>16</v>
      </c>
      <c r="F4893" t="s">
        <v>734</v>
      </c>
      <c r="G4893" t="s">
        <v>229</v>
      </c>
      <c r="H4893" t="s">
        <v>318</v>
      </c>
      <c r="I4893" t="s">
        <v>980</v>
      </c>
      <c r="J4893" t="s">
        <v>981</v>
      </c>
      <c r="K4893" s="4">
        <v>46052</v>
      </c>
      <c r="L4893" s="5">
        <v>0.45642361111111113</v>
      </c>
      <c r="M4893" t="s">
        <v>953</v>
      </c>
      <c r="N4893" s="5">
        <v>4.2824074074074075E-4</v>
      </c>
      <c r="O4893" t="s">
        <v>982</v>
      </c>
      <c r="P4893">
        <v>4.4999999999999998E-2</v>
      </c>
      <c r="Q4893">
        <v>20</v>
      </c>
      <c r="R4893" t="s">
        <v>993</v>
      </c>
      <c r="S4893" t="s">
        <v>994</v>
      </c>
    </row>
    <row r="4894" spans="1:19" x14ac:dyDescent="0.25">
      <c r="A4894" s="54">
        <f>_xlfn.XLOOKUP(B4894,'School Lookup'!D:D,'School Lookup'!F:F,0)</f>
        <v>170692</v>
      </c>
      <c r="B4894" s="54" t="str">
        <f>_xlfn.XLOOKUP(C4894,'School Lookup'!A:A,'School Lookup'!D:D,_xlfn.XLOOKUP(C4894,'School Lookup'!B:B,'School Lookup'!D:D,_xlfn.XLOOKUP(C4894,'School Lookup'!C:C,'School Lookup'!D:D,0)))</f>
        <v>Anthony Bec Cmnty Primary</v>
      </c>
      <c r="C4894" t="s">
        <v>29</v>
      </c>
      <c r="D4894" t="s">
        <v>2651</v>
      </c>
      <c r="E4894" t="s">
        <v>16</v>
      </c>
      <c r="F4894" t="s">
        <v>734</v>
      </c>
      <c r="G4894" t="s">
        <v>229</v>
      </c>
      <c r="H4894" t="s">
        <v>318</v>
      </c>
      <c r="I4894" t="s">
        <v>980</v>
      </c>
      <c r="J4894" t="s">
        <v>981</v>
      </c>
      <c r="K4894" s="4">
        <v>46052</v>
      </c>
      <c r="L4894" s="5">
        <v>0.55153935185185188</v>
      </c>
      <c r="M4894" t="s">
        <v>953</v>
      </c>
      <c r="N4894" s="5">
        <v>2.4305555555555555E-4</v>
      </c>
      <c r="O4894" t="s">
        <v>982</v>
      </c>
      <c r="P4894">
        <v>2.7E-2</v>
      </c>
      <c r="Q4894">
        <v>20</v>
      </c>
      <c r="R4894" t="s">
        <v>998</v>
      </c>
      <c r="S4894" t="s">
        <v>987</v>
      </c>
    </row>
    <row r="4895" spans="1:19" x14ac:dyDescent="0.25">
      <c r="A4895" s="54">
        <f>_xlfn.XLOOKUP(B4895,'School Lookup'!D:D,'School Lookup'!F:F,0)</f>
        <v>170692</v>
      </c>
      <c r="B4895" s="54" t="str">
        <f>_xlfn.XLOOKUP(C4895,'School Lookup'!A:A,'School Lookup'!D:D,_xlfn.XLOOKUP(C4895,'School Lookup'!B:B,'School Lookup'!D:D,_xlfn.XLOOKUP(C4895,'School Lookup'!C:C,'School Lookup'!D:D,0)))</f>
        <v>Anthony Bec Cmnty Primary</v>
      </c>
      <c r="C4895" t="s">
        <v>29</v>
      </c>
      <c r="D4895" t="s">
        <v>2652</v>
      </c>
      <c r="E4895" t="s">
        <v>16</v>
      </c>
      <c r="F4895" t="s">
        <v>734</v>
      </c>
      <c r="G4895" t="s">
        <v>229</v>
      </c>
      <c r="H4895" t="s">
        <v>318</v>
      </c>
      <c r="I4895" t="s">
        <v>980</v>
      </c>
      <c r="J4895" t="s">
        <v>981</v>
      </c>
      <c r="K4895" s="4">
        <v>46052</v>
      </c>
      <c r="L4895" s="5">
        <v>0.55962962962962959</v>
      </c>
      <c r="M4895" t="s">
        <v>953</v>
      </c>
      <c r="N4895" s="5">
        <v>9.6064814814814819E-4</v>
      </c>
      <c r="O4895" t="s">
        <v>982</v>
      </c>
      <c r="P4895">
        <v>0.1</v>
      </c>
      <c r="Q4895">
        <v>20</v>
      </c>
      <c r="R4895" t="s">
        <v>998</v>
      </c>
      <c r="S4895" t="s">
        <v>987</v>
      </c>
    </row>
    <row r="4896" spans="1:19" x14ac:dyDescent="0.25">
      <c r="A4896" s="54">
        <f>_xlfn.XLOOKUP(B4896,'School Lookup'!D:D,'School Lookup'!F:F,0)</f>
        <v>170692</v>
      </c>
      <c r="B4896" s="54" t="str">
        <f>_xlfn.XLOOKUP(C4896,'School Lookup'!A:A,'School Lookup'!D:D,_xlfn.XLOOKUP(C4896,'School Lookup'!B:B,'School Lookup'!D:D,_xlfn.XLOOKUP(C4896,'School Lookup'!C:C,'School Lookup'!D:D,0)))</f>
        <v>Anthony Bec Cmnty Primary</v>
      </c>
      <c r="C4896" t="s">
        <v>29</v>
      </c>
      <c r="D4896" t="s">
        <v>2653</v>
      </c>
      <c r="E4896" t="s">
        <v>16</v>
      </c>
      <c r="F4896" t="s">
        <v>734</v>
      </c>
      <c r="G4896" t="s">
        <v>229</v>
      </c>
      <c r="H4896" t="s">
        <v>318</v>
      </c>
      <c r="I4896" t="s">
        <v>980</v>
      </c>
      <c r="J4896" t="s">
        <v>981</v>
      </c>
      <c r="K4896" s="4">
        <v>46052</v>
      </c>
      <c r="L4896" s="5">
        <v>0.56216435185185187</v>
      </c>
      <c r="M4896" t="s">
        <v>953</v>
      </c>
      <c r="N4896" s="5">
        <v>3.3564814814814812E-4</v>
      </c>
      <c r="O4896" t="s">
        <v>982</v>
      </c>
      <c r="P4896">
        <v>3.5999999999999997E-2</v>
      </c>
      <c r="Q4896">
        <v>20</v>
      </c>
      <c r="R4896" t="s">
        <v>998</v>
      </c>
      <c r="S4896" t="s">
        <v>987</v>
      </c>
    </row>
    <row r="4897" spans="1:19" x14ac:dyDescent="0.25">
      <c r="A4897" s="54">
        <f>_xlfn.XLOOKUP(B4897,'School Lookup'!D:D,'School Lookup'!F:F,0)</f>
        <v>170692</v>
      </c>
      <c r="B4897" s="54" t="str">
        <f>_xlfn.XLOOKUP(C4897,'School Lookup'!A:A,'School Lookup'!D:D,_xlfn.XLOOKUP(C4897,'School Lookup'!B:B,'School Lookup'!D:D,_xlfn.XLOOKUP(C4897,'School Lookup'!C:C,'School Lookup'!D:D,0)))</f>
        <v>Anthony Bec Cmnty Primary</v>
      </c>
      <c r="C4897" t="s">
        <v>29</v>
      </c>
      <c r="D4897" t="s">
        <v>1284</v>
      </c>
      <c r="E4897" t="s">
        <v>16</v>
      </c>
      <c r="F4897" t="s">
        <v>734</v>
      </c>
      <c r="G4897" t="s">
        <v>229</v>
      </c>
      <c r="H4897" t="s">
        <v>318</v>
      </c>
      <c r="I4897" t="s">
        <v>980</v>
      </c>
      <c r="J4897" t="s">
        <v>981</v>
      </c>
      <c r="K4897" s="4">
        <v>46052</v>
      </c>
      <c r="L4897" s="5">
        <v>0.65096064814814814</v>
      </c>
      <c r="M4897" t="s">
        <v>953</v>
      </c>
      <c r="N4897" s="5">
        <v>3.3564814814814812E-4</v>
      </c>
      <c r="O4897" t="s">
        <v>982</v>
      </c>
      <c r="P4897">
        <v>3.5999999999999997E-2</v>
      </c>
      <c r="Q4897">
        <v>20</v>
      </c>
      <c r="R4897" t="s">
        <v>986</v>
      </c>
      <c r="S4897" t="s">
        <v>987</v>
      </c>
    </row>
    <row r="4898" spans="1:19" x14ac:dyDescent="0.25">
      <c r="A4898" s="54">
        <f>_xlfn.XLOOKUP(B4898,'School Lookup'!D:D,'School Lookup'!F:F,0)</f>
        <v>170692</v>
      </c>
      <c r="B4898" s="54" t="str">
        <f>_xlfn.XLOOKUP(C4898,'School Lookup'!A:A,'School Lookup'!D:D,_xlfn.XLOOKUP(C4898,'School Lookup'!B:B,'School Lookup'!D:D,_xlfn.XLOOKUP(C4898,'School Lookup'!C:C,'School Lookup'!D:D,0)))</f>
        <v>Anthony Bec Cmnty Primary</v>
      </c>
      <c r="C4898" t="s">
        <v>29</v>
      </c>
      <c r="D4898" t="s">
        <v>1281</v>
      </c>
      <c r="E4898" t="s">
        <v>16</v>
      </c>
      <c r="F4898" t="s">
        <v>734</v>
      </c>
      <c r="G4898" t="s">
        <v>229</v>
      </c>
      <c r="H4898" t="s">
        <v>318</v>
      </c>
      <c r="I4898" t="s">
        <v>980</v>
      </c>
      <c r="J4898" t="s">
        <v>981</v>
      </c>
      <c r="K4898" s="4">
        <v>46052</v>
      </c>
      <c r="L4898" s="5">
        <v>0.7041898148148148</v>
      </c>
      <c r="M4898" t="s">
        <v>953</v>
      </c>
      <c r="N4898" s="5">
        <v>5.4398148148148144E-4</v>
      </c>
      <c r="O4898" t="s">
        <v>982</v>
      </c>
      <c r="P4898">
        <v>5.7000000000000002E-2</v>
      </c>
      <c r="Q4898">
        <v>20</v>
      </c>
      <c r="R4898" t="s">
        <v>983</v>
      </c>
      <c r="S4898" t="s">
        <v>984</v>
      </c>
    </row>
    <row r="4899" spans="1:19" x14ac:dyDescent="0.25">
      <c r="A4899" s="54">
        <f>_xlfn.XLOOKUP(B4899,'School Lookup'!D:D,'School Lookup'!F:F,0)</f>
        <v>170692</v>
      </c>
      <c r="B4899" s="54" t="str">
        <f>_xlfn.XLOOKUP(C4899,'School Lookup'!A:A,'School Lookup'!D:D,_xlfn.XLOOKUP(C4899,'School Lookup'!B:B,'School Lookup'!D:D,_xlfn.XLOOKUP(C4899,'School Lookup'!C:C,'School Lookup'!D:D,0)))</f>
        <v>Anthony Bec Cmnty Primary</v>
      </c>
      <c r="C4899" t="s">
        <v>29</v>
      </c>
      <c r="D4899" t="s">
        <v>1747</v>
      </c>
      <c r="E4899" t="s">
        <v>16</v>
      </c>
      <c r="F4899" t="s">
        <v>734</v>
      </c>
      <c r="G4899" t="s">
        <v>229</v>
      </c>
      <c r="H4899" t="s">
        <v>318</v>
      </c>
      <c r="I4899" t="s">
        <v>980</v>
      </c>
      <c r="J4899" t="s">
        <v>967</v>
      </c>
      <c r="K4899" s="4">
        <v>46052</v>
      </c>
      <c r="L4899" s="5">
        <v>0.3694560185185185</v>
      </c>
      <c r="M4899" t="s">
        <v>953</v>
      </c>
      <c r="N4899" s="5">
        <v>7.1759259259259259E-4</v>
      </c>
      <c r="O4899" t="s">
        <v>968</v>
      </c>
      <c r="P4899">
        <v>0.21</v>
      </c>
      <c r="Q4899">
        <v>20</v>
      </c>
      <c r="R4899" t="s">
        <v>1263</v>
      </c>
      <c r="S4899" t="s">
        <v>1264</v>
      </c>
    </row>
    <row r="4900" spans="1:19" x14ac:dyDescent="0.25">
      <c r="A4900" s="54">
        <f>_xlfn.XLOOKUP(B4900,'School Lookup'!D:D,'School Lookup'!F:F,0)</f>
        <v>170692</v>
      </c>
      <c r="B4900" s="54" t="str">
        <f>_xlfn.XLOOKUP(C4900,'School Lookup'!A:A,'School Lookup'!D:D,_xlfn.XLOOKUP(C4900,'School Lookup'!B:B,'School Lookup'!D:D,_xlfn.XLOOKUP(C4900,'School Lookup'!C:C,'School Lookup'!D:D,0)))</f>
        <v>Anthony Bec Cmnty Primary</v>
      </c>
      <c r="C4900" t="s">
        <v>29</v>
      </c>
      <c r="D4900" t="s">
        <v>1747</v>
      </c>
      <c r="E4900" t="s">
        <v>16</v>
      </c>
      <c r="F4900" t="s">
        <v>734</v>
      </c>
      <c r="G4900" t="s">
        <v>229</v>
      </c>
      <c r="H4900" t="s">
        <v>318</v>
      </c>
      <c r="I4900" t="s">
        <v>980</v>
      </c>
      <c r="J4900" t="s">
        <v>967</v>
      </c>
      <c r="K4900" s="4">
        <v>46052</v>
      </c>
      <c r="L4900" s="5">
        <v>0.37417824074074074</v>
      </c>
      <c r="M4900" t="s">
        <v>953</v>
      </c>
      <c r="N4900" s="5">
        <v>7.407407407407407E-4</v>
      </c>
      <c r="O4900" t="s">
        <v>968</v>
      </c>
      <c r="P4900">
        <v>0.21</v>
      </c>
      <c r="Q4900">
        <v>20</v>
      </c>
      <c r="R4900" t="s">
        <v>1263</v>
      </c>
      <c r="S4900" t="s">
        <v>1264</v>
      </c>
    </row>
    <row r="4901" spans="1:19" x14ac:dyDescent="0.25">
      <c r="A4901" s="54">
        <f>_xlfn.XLOOKUP(B4901,'School Lookup'!D:D,'School Lookup'!F:F,0)</f>
        <v>682471</v>
      </c>
      <c r="B4901" s="54" t="str">
        <f>_xlfn.XLOOKUP(C4901,'School Lookup'!A:A,'School Lookup'!D:D,_xlfn.XLOOKUP(C4901,'School Lookup'!B:B,'School Lookup'!D:D,_xlfn.XLOOKUP(C4901,'School Lookup'!C:C,'School Lookup'!D:D,0)))</f>
        <v>Ridgeway Primary School</v>
      </c>
      <c r="C4901" t="s">
        <v>333</v>
      </c>
      <c r="D4901" t="s">
        <v>2654</v>
      </c>
      <c r="E4901" t="s">
        <v>16</v>
      </c>
      <c r="F4901" t="s">
        <v>734</v>
      </c>
      <c r="G4901" t="s">
        <v>328</v>
      </c>
      <c r="H4901" t="s">
        <v>885</v>
      </c>
      <c r="I4901" t="s">
        <v>958</v>
      </c>
      <c r="J4901" t="s">
        <v>959</v>
      </c>
      <c r="K4901" s="4">
        <v>46052</v>
      </c>
      <c r="L4901" s="5">
        <v>0.58148148148148149</v>
      </c>
      <c r="M4901" t="s">
        <v>953</v>
      </c>
      <c r="N4901" s="5">
        <v>9.7222222222222219E-4</v>
      </c>
      <c r="O4901" t="s">
        <v>960</v>
      </c>
      <c r="P4901">
        <v>0</v>
      </c>
      <c r="Q4901">
        <v>20</v>
      </c>
      <c r="R4901" t="s">
        <v>1168</v>
      </c>
      <c r="S4901" t="s">
        <v>966</v>
      </c>
    </row>
    <row r="4902" spans="1:19" x14ac:dyDescent="0.25">
      <c r="A4902" s="54">
        <f>_xlfn.XLOOKUP(B4902,'School Lookup'!D:D,'School Lookup'!F:F,0)</f>
        <v>682471</v>
      </c>
      <c r="B4902" s="54" t="str">
        <f>_xlfn.XLOOKUP(C4902,'School Lookup'!A:A,'School Lookup'!D:D,_xlfn.XLOOKUP(C4902,'School Lookup'!B:B,'School Lookup'!D:D,_xlfn.XLOOKUP(C4902,'School Lookup'!C:C,'School Lookup'!D:D,0)))</f>
        <v>Ridgeway Primary School</v>
      </c>
      <c r="C4902" t="s">
        <v>333</v>
      </c>
      <c r="D4902" t="s">
        <v>2654</v>
      </c>
      <c r="E4902" t="s">
        <v>16</v>
      </c>
      <c r="F4902" t="s">
        <v>734</v>
      </c>
      <c r="G4902" t="s">
        <v>328</v>
      </c>
      <c r="H4902" t="s">
        <v>885</v>
      </c>
      <c r="I4902" t="s">
        <v>958</v>
      </c>
      <c r="J4902" t="s">
        <v>959</v>
      </c>
      <c r="K4902" s="4">
        <v>46052</v>
      </c>
      <c r="L4902" s="5">
        <v>0.61127314814814815</v>
      </c>
      <c r="M4902" t="s">
        <v>953</v>
      </c>
      <c r="N4902" s="5">
        <v>2.7777777777777778E-4</v>
      </c>
      <c r="O4902" t="s">
        <v>960</v>
      </c>
      <c r="P4902">
        <v>0</v>
      </c>
      <c r="Q4902">
        <v>20</v>
      </c>
      <c r="R4902" t="s">
        <v>1168</v>
      </c>
      <c r="S4902" t="s">
        <v>966</v>
      </c>
    </row>
    <row r="4903" spans="1:19" x14ac:dyDescent="0.25">
      <c r="A4903" s="54">
        <f>_xlfn.XLOOKUP(B4903,'School Lookup'!D:D,'School Lookup'!F:F,0)</f>
        <v>682471</v>
      </c>
      <c r="B4903" s="54" t="str">
        <f>_xlfn.XLOOKUP(C4903,'School Lookup'!A:A,'School Lookup'!D:D,_xlfn.XLOOKUP(C4903,'School Lookup'!B:B,'School Lookup'!D:D,_xlfn.XLOOKUP(C4903,'School Lookup'!C:C,'School Lookup'!D:D,0)))</f>
        <v>Ridgeway Primary School</v>
      </c>
      <c r="C4903" t="s">
        <v>333</v>
      </c>
      <c r="D4903" t="s">
        <v>2654</v>
      </c>
      <c r="E4903" t="s">
        <v>16</v>
      </c>
      <c r="F4903" t="s">
        <v>734</v>
      </c>
      <c r="G4903" t="s">
        <v>328</v>
      </c>
      <c r="H4903" t="s">
        <v>885</v>
      </c>
      <c r="I4903" t="s">
        <v>958</v>
      </c>
      <c r="J4903" t="s">
        <v>959</v>
      </c>
      <c r="K4903" s="4">
        <v>46052</v>
      </c>
      <c r="L4903" s="5">
        <v>0.62383101851851852</v>
      </c>
      <c r="M4903" t="s">
        <v>953</v>
      </c>
      <c r="N4903" s="5">
        <v>8.9120370370370373E-4</v>
      </c>
      <c r="O4903" t="s">
        <v>960</v>
      </c>
      <c r="P4903">
        <v>0</v>
      </c>
      <c r="Q4903">
        <v>20</v>
      </c>
      <c r="R4903" t="s">
        <v>1168</v>
      </c>
      <c r="S4903" t="s">
        <v>966</v>
      </c>
    </row>
    <row r="4904" spans="1:19" x14ac:dyDescent="0.25">
      <c r="A4904" s="54">
        <f>_xlfn.XLOOKUP(B4904,'School Lookup'!D:D,'School Lookup'!F:F,0)</f>
        <v>682471</v>
      </c>
      <c r="B4904" s="54" t="str">
        <f>_xlfn.XLOOKUP(C4904,'School Lookup'!A:A,'School Lookup'!D:D,_xlfn.XLOOKUP(C4904,'School Lookup'!B:B,'School Lookup'!D:D,_xlfn.XLOOKUP(C4904,'School Lookup'!C:C,'School Lookup'!D:D,0)))</f>
        <v>Ridgeway Primary School</v>
      </c>
      <c r="C4904" t="s">
        <v>333</v>
      </c>
      <c r="D4904" t="s">
        <v>1766</v>
      </c>
      <c r="E4904" t="s">
        <v>16</v>
      </c>
      <c r="F4904" t="s">
        <v>734</v>
      </c>
      <c r="G4904" t="s">
        <v>328</v>
      </c>
      <c r="H4904" t="s">
        <v>885</v>
      </c>
      <c r="I4904" t="s">
        <v>958</v>
      </c>
      <c r="J4904" t="s">
        <v>981</v>
      </c>
      <c r="K4904" s="4">
        <v>46052</v>
      </c>
      <c r="L4904" s="5">
        <v>0.62151620370370375</v>
      </c>
      <c r="M4904" t="s">
        <v>953</v>
      </c>
      <c r="N4904" s="5">
        <v>2.3148148148148147E-5</v>
      </c>
      <c r="O4904" t="s">
        <v>982</v>
      </c>
      <c r="P4904">
        <v>0</v>
      </c>
      <c r="Q4904">
        <v>20</v>
      </c>
      <c r="R4904" t="s">
        <v>998</v>
      </c>
      <c r="S4904" t="s">
        <v>987</v>
      </c>
    </row>
    <row r="4905" spans="1:19" x14ac:dyDescent="0.25">
      <c r="A4905" s="54">
        <f>_xlfn.XLOOKUP(B4905,'School Lookup'!D:D,'School Lookup'!F:F,0)</f>
        <v>856243</v>
      </c>
      <c r="B4905" s="54" t="str">
        <f>_xlfn.XLOOKUP(C4905,'School Lookup'!A:A,'School Lookup'!D:D,_xlfn.XLOOKUP(C4905,'School Lookup'!B:B,'School Lookup'!D:D,_xlfn.XLOOKUP(C4905,'School Lookup'!C:C,'School Lookup'!D:D,0)))</f>
        <v>Elton Primary School</v>
      </c>
      <c r="C4905" t="s">
        <v>336</v>
      </c>
      <c r="D4905" t="s">
        <v>2655</v>
      </c>
      <c r="E4905" t="s">
        <v>16</v>
      </c>
      <c r="F4905" t="s">
        <v>734</v>
      </c>
      <c r="G4905" t="s">
        <v>332</v>
      </c>
      <c r="H4905" t="s">
        <v>877</v>
      </c>
      <c r="I4905" t="s">
        <v>958</v>
      </c>
      <c r="J4905" t="s">
        <v>959</v>
      </c>
      <c r="K4905" s="4">
        <v>46052</v>
      </c>
      <c r="L4905" s="5">
        <v>0.43123842592592593</v>
      </c>
      <c r="M4905" t="s">
        <v>953</v>
      </c>
      <c r="N4905" s="5">
        <v>6.2268518518518515E-3</v>
      </c>
      <c r="O4905" t="s">
        <v>1023</v>
      </c>
      <c r="P4905">
        <v>0</v>
      </c>
      <c r="Q4905">
        <v>20</v>
      </c>
      <c r="R4905" t="s">
        <v>1144</v>
      </c>
      <c r="S4905" t="s">
        <v>966</v>
      </c>
    </row>
    <row r="4906" spans="1:19" x14ac:dyDescent="0.25">
      <c r="A4906" s="54">
        <f>_xlfn.XLOOKUP(B4906,'School Lookup'!D:D,'School Lookup'!F:F,0)</f>
        <v>856243</v>
      </c>
      <c r="B4906" s="54" t="str">
        <f>_xlfn.XLOOKUP(C4906,'School Lookup'!A:A,'School Lookup'!D:D,_xlfn.XLOOKUP(C4906,'School Lookup'!B:B,'School Lookup'!D:D,_xlfn.XLOOKUP(C4906,'School Lookup'!C:C,'School Lookup'!D:D,0)))</f>
        <v>Elton Primary School</v>
      </c>
      <c r="C4906" t="s">
        <v>336</v>
      </c>
      <c r="D4906" t="s">
        <v>1267</v>
      </c>
      <c r="E4906" t="s">
        <v>16</v>
      </c>
      <c r="F4906" t="s">
        <v>734</v>
      </c>
      <c r="G4906" t="s">
        <v>332</v>
      </c>
      <c r="H4906" t="s">
        <v>877</v>
      </c>
      <c r="I4906" t="s">
        <v>958</v>
      </c>
      <c r="J4906" t="s">
        <v>981</v>
      </c>
      <c r="K4906" s="4">
        <v>46052</v>
      </c>
      <c r="L4906" s="5">
        <v>0.47302083333333333</v>
      </c>
      <c r="M4906" t="s">
        <v>953</v>
      </c>
      <c r="N4906" s="5">
        <v>7.5231481481481482E-4</v>
      </c>
      <c r="O4906" t="s">
        <v>982</v>
      </c>
      <c r="P4906">
        <v>0</v>
      </c>
      <c r="Q4906">
        <v>20</v>
      </c>
      <c r="R4906" t="s">
        <v>998</v>
      </c>
      <c r="S4906" t="s">
        <v>987</v>
      </c>
    </row>
    <row r="4907" spans="1:19" x14ac:dyDescent="0.25">
      <c r="A4907" s="54">
        <f>_xlfn.XLOOKUP(B4907,'School Lookup'!D:D,'School Lookup'!F:F,0)</f>
        <v>856243</v>
      </c>
      <c r="B4907" s="54" t="str">
        <f>_xlfn.XLOOKUP(C4907,'School Lookup'!A:A,'School Lookup'!D:D,_xlfn.XLOOKUP(C4907,'School Lookup'!B:B,'School Lookup'!D:D,_xlfn.XLOOKUP(C4907,'School Lookup'!C:C,'School Lookup'!D:D,0)))</f>
        <v>Elton Primary School</v>
      </c>
      <c r="C4907" t="s">
        <v>336</v>
      </c>
      <c r="D4907" t="s">
        <v>1267</v>
      </c>
      <c r="E4907" t="s">
        <v>16</v>
      </c>
      <c r="F4907" t="s">
        <v>734</v>
      </c>
      <c r="G4907" t="s">
        <v>332</v>
      </c>
      <c r="H4907" t="s">
        <v>877</v>
      </c>
      <c r="I4907" t="s">
        <v>958</v>
      </c>
      <c r="J4907" t="s">
        <v>981</v>
      </c>
      <c r="K4907" s="4">
        <v>46052</v>
      </c>
      <c r="L4907" s="5">
        <v>0.59223379629629624</v>
      </c>
      <c r="M4907" t="s">
        <v>953</v>
      </c>
      <c r="N4907" s="5">
        <v>1.7361111111111112E-4</v>
      </c>
      <c r="O4907" t="s">
        <v>982</v>
      </c>
      <c r="P4907">
        <v>0</v>
      </c>
      <c r="Q4907">
        <v>20</v>
      </c>
      <c r="R4907" t="s">
        <v>998</v>
      </c>
      <c r="S4907" t="s">
        <v>987</v>
      </c>
    </row>
    <row r="4908" spans="1:19" x14ac:dyDescent="0.25">
      <c r="A4908" s="54">
        <f>_xlfn.XLOOKUP(B4908,'School Lookup'!D:D,'School Lookup'!F:F,0)</f>
        <v>544254</v>
      </c>
      <c r="B4908" s="54" t="str">
        <f>_xlfn.XLOOKUP(C4908,'School Lookup'!A:A,'School Lookup'!D:D,_xlfn.XLOOKUP(C4908,'School Lookup'!B:B,'School Lookup'!D:D,_xlfn.XLOOKUP(C4908,'School Lookup'!C:C,'School Lookup'!D:D,0)))</f>
        <v>Little Eaton Primary School Derby DE21 5AB</v>
      </c>
      <c r="C4908" t="s">
        <v>42</v>
      </c>
      <c r="D4908" t="s">
        <v>2656</v>
      </c>
      <c r="E4908" t="s">
        <v>16</v>
      </c>
      <c r="F4908" t="s">
        <v>734</v>
      </c>
      <c r="G4908" t="s">
        <v>232</v>
      </c>
      <c r="H4908" t="s">
        <v>228</v>
      </c>
      <c r="I4908" t="s">
        <v>980</v>
      </c>
      <c r="J4908" t="s">
        <v>981</v>
      </c>
      <c r="K4908" s="4">
        <v>46052</v>
      </c>
      <c r="L4908" s="5">
        <v>0.40069444444444446</v>
      </c>
      <c r="M4908" t="s">
        <v>953</v>
      </c>
      <c r="N4908" s="5">
        <v>4.6296296296296294E-5</v>
      </c>
      <c r="O4908" t="s">
        <v>982</v>
      </c>
      <c r="P4908">
        <v>0.02</v>
      </c>
      <c r="Q4908">
        <v>20</v>
      </c>
      <c r="R4908" t="s">
        <v>1011</v>
      </c>
      <c r="S4908" t="s">
        <v>984</v>
      </c>
    </row>
    <row r="4909" spans="1:19" x14ac:dyDescent="0.25">
      <c r="A4909" s="54">
        <f>_xlfn.XLOOKUP(B4909,'School Lookup'!D:D,'School Lookup'!F:F,0)</f>
        <v>544254</v>
      </c>
      <c r="B4909" s="54" t="str">
        <f>_xlfn.XLOOKUP(C4909,'School Lookup'!A:A,'School Lookup'!D:D,_xlfn.XLOOKUP(C4909,'School Lookup'!B:B,'School Lookup'!D:D,_xlfn.XLOOKUP(C4909,'School Lookup'!C:C,'School Lookup'!D:D,0)))</f>
        <v>Little Eaton Primary School Derby DE21 5AB</v>
      </c>
      <c r="C4909" t="s">
        <v>42</v>
      </c>
      <c r="D4909" t="s">
        <v>2656</v>
      </c>
      <c r="E4909" t="s">
        <v>16</v>
      </c>
      <c r="F4909" t="s">
        <v>734</v>
      </c>
      <c r="G4909" t="s">
        <v>232</v>
      </c>
      <c r="H4909" t="s">
        <v>228</v>
      </c>
      <c r="I4909" t="s">
        <v>980</v>
      </c>
      <c r="J4909" t="s">
        <v>981</v>
      </c>
      <c r="K4909" s="4">
        <v>46052</v>
      </c>
      <c r="L4909" s="5">
        <v>0.40347222222222223</v>
      </c>
      <c r="M4909" t="s">
        <v>953</v>
      </c>
      <c r="N4909" s="5">
        <v>6.4814814814814813E-4</v>
      </c>
      <c r="O4909" t="s">
        <v>982</v>
      </c>
      <c r="P4909">
        <v>6.7000000000000004E-2</v>
      </c>
      <c r="Q4909">
        <v>20</v>
      </c>
      <c r="R4909" t="s">
        <v>1011</v>
      </c>
      <c r="S4909" t="s">
        <v>984</v>
      </c>
    </row>
    <row r="4910" spans="1:19" x14ac:dyDescent="0.25">
      <c r="A4910" s="54">
        <f>_xlfn.XLOOKUP(B4910,'School Lookup'!D:D,'School Lookup'!F:F,0)</f>
        <v>544254</v>
      </c>
      <c r="B4910" s="54" t="str">
        <f>_xlfn.XLOOKUP(C4910,'School Lookup'!A:A,'School Lookup'!D:D,_xlfn.XLOOKUP(C4910,'School Lookup'!B:B,'School Lookup'!D:D,_xlfn.XLOOKUP(C4910,'School Lookup'!C:C,'School Lookup'!D:D,0)))</f>
        <v>Little Eaton Primary School Derby DE21 5AB</v>
      </c>
      <c r="C4910" t="s">
        <v>42</v>
      </c>
      <c r="D4910" t="s">
        <v>2657</v>
      </c>
      <c r="E4910" t="s">
        <v>16</v>
      </c>
      <c r="F4910" t="s">
        <v>734</v>
      </c>
      <c r="G4910" t="s">
        <v>232</v>
      </c>
      <c r="H4910" t="s">
        <v>228</v>
      </c>
      <c r="I4910" t="s">
        <v>980</v>
      </c>
      <c r="J4910" t="s">
        <v>981</v>
      </c>
      <c r="K4910" s="4">
        <v>46052</v>
      </c>
      <c r="L4910" s="5">
        <v>0.46527777777777779</v>
      </c>
      <c r="M4910" t="s">
        <v>953</v>
      </c>
      <c r="N4910" s="5">
        <v>4.861111111111111E-4</v>
      </c>
      <c r="O4910" t="s">
        <v>982</v>
      </c>
      <c r="P4910">
        <v>0.05</v>
      </c>
      <c r="Q4910">
        <v>20</v>
      </c>
      <c r="R4910" t="s">
        <v>1006</v>
      </c>
      <c r="S4910" t="s">
        <v>994</v>
      </c>
    </row>
    <row r="4911" spans="1:19" x14ac:dyDescent="0.25">
      <c r="A4911" s="54">
        <f>_xlfn.XLOOKUP(B4911,'School Lookup'!D:D,'School Lookup'!F:F,0)</f>
        <v>823392</v>
      </c>
      <c r="B4911" s="54" t="str">
        <f>_xlfn.XLOOKUP(C4911,'School Lookup'!A:A,'School Lookup'!D:D,_xlfn.XLOOKUP(C4911,'School Lookup'!B:B,'School Lookup'!D:D,_xlfn.XLOOKUP(C4911,'School Lookup'!C:C,'School Lookup'!D:D,0)))</f>
        <v>Fitz Herbert C of E VA Primary School</v>
      </c>
      <c r="C4911" t="s">
        <v>22</v>
      </c>
      <c r="D4911">
        <v>148</v>
      </c>
      <c r="E4911" t="s">
        <v>16</v>
      </c>
      <c r="F4911" t="s">
        <v>734</v>
      </c>
      <c r="G4911" t="s">
        <v>134</v>
      </c>
      <c r="H4911" t="s">
        <v>347</v>
      </c>
      <c r="I4911" t="s">
        <v>958</v>
      </c>
      <c r="J4911" t="s">
        <v>959</v>
      </c>
      <c r="K4911" s="4">
        <v>46052</v>
      </c>
      <c r="L4911" s="5">
        <v>0.37774305555555554</v>
      </c>
      <c r="M4911" t="s">
        <v>953</v>
      </c>
      <c r="N4911" s="5">
        <v>1.0300925925925926E-3</v>
      </c>
      <c r="O4911" t="s">
        <v>960</v>
      </c>
      <c r="P4911">
        <v>0</v>
      </c>
      <c r="Q4911">
        <v>20</v>
      </c>
      <c r="R4911" t="s">
        <v>955</v>
      </c>
    </row>
    <row r="4912" spans="1:19" x14ac:dyDescent="0.25">
      <c r="A4912" s="54">
        <f>_xlfn.XLOOKUP(B4912,'School Lookup'!D:D,'School Lookup'!F:F,0)</f>
        <v>823392</v>
      </c>
      <c r="B4912" s="54" t="str">
        <f>_xlfn.XLOOKUP(C4912,'School Lookup'!A:A,'School Lookup'!D:D,_xlfn.XLOOKUP(C4912,'School Lookup'!B:B,'School Lookup'!D:D,_xlfn.XLOOKUP(C4912,'School Lookup'!C:C,'School Lookup'!D:D,0)))</f>
        <v>Fitz Herbert C of E VA Primary School</v>
      </c>
      <c r="C4912" t="s">
        <v>22</v>
      </c>
      <c r="D4912">
        <v>145</v>
      </c>
      <c r="E4912" t="s">
        <v>16</v>
      </c>
      <c r="F4912" t="s">
        <v>734</v>
      </c>
      <c r="G4912" t="s">
        <v>134</v>
      </c>
      <c r="H4912" t="s">
        <v>347</v>
      </c>
      <c r="I4912" t="s">
        <v>958</v>
      </c>
      <c r="J4912" t="s">
        <v>959</v>
      </c>
      <c r="K4912" s="4">
        <v>46052</v>
      </c>
      <c r="L4912" s="5">
        <v>0.38098379629629631</v>
      </c>
      <c r="M4912" t="s">
        <v>953</v>
      </c>
      <c r="N4912" s="5">
        <v>1.3078703703703703E-3</v>
      </c>
      <c r="O4912" t="s">
        <v>960</v>
      </c>
      <c r="P4912">
        <v>0</v>
      </c>
      <c r="Q4912">
        <v>20</v>
      </c>
      <c r="R4912" t="s">
        <v>955</v>
      </c>
    </row>
    <row r="4913" spans="1:19" x14ac:dyDescent="0.25">
      <c r="A4913" s="54">
        <f>_xlfn.XLOOKUP(B4913,'School Lookup'!D:D,'School Lookup'!F:F,0)</f>
        <v>823392</v>
      </c>
      <c r="B4913" s="54" t="str">
        <f>_xlfn.XLOOKUP(C4913,'School Lookup'!A:A,'School Lookup'!D:D,_xlfn.XLOOKUP(C4913,'School Lookup'!B:B,'School Lookup'!D:D,_xlfn.XLOOKUP(C4913,'School Lookup'!C:C,'School Lookup'!D:D,0)))</f>
        <v>Fitz Herbert C of E VA Primary School</v>
      </c>
      <c r="C4913" t="s">
        <v>22</v>
      </c>
      <c r="D4913" t="s">
        <v>1932</v>
      </c>
      <c r="E4913" t="s">
        <v>16</v>
      </c>
      <c r="F4913" t="s">
        <v>734</v>
      </c>
      <c r="G4913" t="s">
        <v>134</v>
      </c>
      <c r="H4913" t="s">
        <v>347</v>
      </c>
      <c r="I4913" t="s">
        <v>958</v>
      </c>
      <c r="J4913" t="s">
        <v>981</v>
      </c>
      <c r="K4913" s="4">
        <v>46052</v>
      </c>
      <c r="L4913" s="5">
        <v>0.3769675925925926</v>
      </c>
      <c r="M4913" t="s">
        <v>953</v>
      </c>
      <c r="N4913" s="5">
        <v>5.9027777777777778E-4</v>
      </c>
      <c r="O4913" t="s">
        <v>982</v>
      </c>
      <c r="P4913">
        <v>0</v>
      </c>
      <c r="Q4913">
        <v>20</v>
      </c>
      <c r="R4913" t="s">
        <v>983</v>
      </c>
      <c r="S4913" t="s">
        <v>984</v>
      </c>
    </row>
    <row r="4914" spans="1:19" x14ac:dyDescent="0.25">
      <c r="A4914" s="54">
        <f>_xlfn.XLOOKUP(B4914,'School Lookup'!D:D,'School Lookup'!F:F,0)</f>
        <v>823392</v>
      </c>
      <c r="B4914" s="54" t="str">
        <f>_xlfn.XLOOKUP(C4914,'School Lookup'!A:A,'School Lookup'!D:D,_xlfn.XLOOKUP(C4914,'School Lookup'!B:B,'School Lookup'!D:D,_xlfn.XLOOKUP(C4914,'School Lookup'!C:C,'School Lookup'!D:D,0)))</f>
        <v>Fitz Herbert C of E VA Primary School</v>
      </c>
      <c r="C4914" t="s">
        <v>22</v>
      </c>
      <c r="D4914" t="s">
        <v>1125</v>
      </c>
      <c r="E4914" t="s">
        <v>16</v>
      </c>
      <c r="F4914" t="s">
        <v>734</v>
      </c>
      <c r="G4914" t="s">
        <v>134</v>
      </c>
      <c r="H4914" t="s">
        <v>347</v>
      </c>
      <c r="I4914" t="s">
        <v>958</v>
      </c>
      <c r="J4914" t="s">
        <v>981</v>
      </c>
      <c r="K4914" s="4">
        <v>46052</v>
      </c>
      <c r="L4914" s="5">
        <v>0.38288194444444446</v>
      </c>
      <c r="M4914" t="s">
        <v>953</v>
      </c>
      <c r="N4914" s="5">
        <v>1.5393518518518519E-3</v>
      </c>
      <c r="O4914" t="s">
        <v>982</v>
      </c>
      <c r="P4914">
        <v>0</v>
      </c>
      <c r="Q4914">
        <v>20</v>
      </c>
      <c r="R4914" t="s">
        <v>998</v>
      </c>
      <c r="S4914" t="s">
        <v>987</v>
      </c>
    </row>
    <row r="4915" spans="1:19" x14ac:dyDescent="0.25">
      <c r="A4915" s="54">
        <f>_xlfn.XLOOKUP(B4915,'School Lookup'!D:D,'School Lookup'!F:F,0)</f>
        <v>823392</v>
      </c>
      <c r="B4915" s="54" t="str">
        <f>_xlfn.XLOOKUP(C4915,'School Lookup'!A:A,'School Lookup'!D:D,_xlfn.XLOOKUP(C4915,'School Lookup'!B:B,'School Lookup'!D:D,_xlfn.XLOOKUP(C4915,'School Lookup'!C:C,'School Lookup'!D:D,0)))</f>
        <v>Fitz Herbert C of E VA Primary School</v>
      </c>
      <c r="C4915" t="s">
        <v>22</v>
      </c>
      <c r="D4915" t="s">
        <v>2658</v>
      </c>
      <c r="E4915" t="s">
        <v>16</v>
      </c>
      <c r="F4915" t="s">
        <v>734</v>
      </c>
      <c r="G4915" t="s">
        <v>134</v>
      </c>
      <c r="H4915" t="s">
        <v>347</v>
      </c>
      <c r="I4915" t="s">
        <v>958</v>
      </c>
      <c r="J4915" t="s">
        <v>981</v>
      </c>
      <c r="K4915" s="4">
        <v>46052</v>
      </c>
      <c r="L4915" s="5">
        <v>0.39961805555555557</v>
      </c>
      <c r="M4915" t="s">
        <v>953</v>
      </c>
      <c r="N4915" s="5">
        <v>3.1250000000000001E-4</v>
      </c>
      <c r="O4915" t="s">
        <v>982</v>
      </c>
      <c r="P4915">
        <v>0</v>
      </c>
      <c r="Q4915">
        <v>20</v>
      </c>
      <c r="R4915" t="s">
        <v>998</v>
      </c>
      <c r="S4915" t="s">
        <v>987</v>
      </c>
    </row>
    <row r="4916" spans="1:19" x14ac:dyDescent="0.25">
      <c r="A4916" s="54">
        <f>_xlfn.XLOOKUP(B4916,'School Lookup'!D:D,'School Lookup'!F:F,0)</f>
        <v>823392</v>
      </c>
      <c r="B4916" s="54" t="str">
        <f>_xlfn.XLOOKUP(C4916,'School Lookup'!A:A,'School Lookup'!D:D,_xlfn.XLOOKUP(C4916,'School Lookup'!B:B,'School Lookup'!D:D,_xlfn.XLOOKUP(C4916,'School Lookup'!C:C,'School Lookup'!D:D,0)))</f>
        <v>Fitz Herbert C of E VA Primary School</v>
      </c>
      <c r="C4916" t="s">
        <v>22</v>
      </c>
      <c r="D4916" t="s">
        <v>2658</v>
      </c>
      <c r="E4916" t="s">
        <v>16</v>
      </c>
      <c r="F4916" t="s">
        <v>734</v>
      </c>
      <c r="G4916" t="s">
        <v>134</v>
      </c>
      <c r="H4916" t="s">
        <v>347</v>
      </c>
      <c r="I4916" t="s">
        <v>958</v>
      </c>
      <c r="J4916" t="s">
        <v>981</v>
      </c>
      <c r="K4916" s="4">
        <v>46052</v>
      </c>
      <c r="L4916" s="5">
        <v>0.4186111111111111</v>
      </c>
      <c r="M4916" t="s">
        <v>953</v>
      </c>
      <c r="N4916" s="5">
        <v>1.273148148148148E-4</v>
      </c>
      <c r="O4916" t="s">
        <v>982</v>
      </c>
      <c r="P4916">
        <v>0</v>
      </c>
      <c r="Q4916">
        <v>20</v>
      </c>
      <c r="R4916" t="s">
        <v>998</v>
      </c>
      <c r="S4916" t="s">
        <v>987</v>
      </c>
    </row>
    <row r="4917" spans="1:19" x14ac:dyDescent="0.25">
      <c r="A4917" s="54">
        <f>_xlfn.XLOOKUP(B4917,'School Lookup'!D:D,'School Lookup'!F:F,0)</f>
        <v>823392</v>
      </c>
      <c r="B4917" s="54" t="str">
        <f>_xlfn.XLOOKUP(C4917,'School Lookup'!A:A,'School Lookup'!D:D,_xlfn.XLOOKUP(C4917,'School Lookup'!B:B,'School Lookup'!D:D,_xlfn.XLOOKUP(C4917,'School Lookup'!C:C,'School Lookup'!D:D,0)))</f>
        <v>Fitz Herbert C of E VA Primary School</v>
      </c>
      <c r="C4917" t="s">
        <v>22</v>
      </c>
      <c r="D4917" t="s">
        <v>1681</v>
      </c>
      <c r="E4917" t="s">
        <v>16</v>
      </c>
      <c r="F4917" t="s">
        <v>734</v>
      </c>
      <c r="G4917" t="s">
        <v>134</v>
      </c>
      <c r="H4917" t="s">
        <v>347</v>
      </c>
      <c r="I4917" t="s">
        <v>958</v>
      </c>
      <c r="J4917" t="s">
        <v>981</v>
      </c>
      <c r="K4917" s="4">
        <v>46052</v>
      </c>
      <c r="L4917" s="5">
        <v>0.46074074074074073</v>
      </c>
      <c r="M4917" t="s">
        <v>953</v>
      </c>
      <c r="N4917" s="5">
        <v>3.1250000000000001E-4</v>
      </c>
      <c r="O4917" t="s">
        <v>982</v>
      </c>
      <c r="P4917">
        <v>0</v>
      </c>
      <c r="Q4917">
        <v>20</v>
      </c>
      <c r="R4917" t="s">
        <v>998</v>
      </c>
      <c r="S4917" t="s">
        <v>987</v>
      </c>
    </row>
    <row r="4918" spans="1:19" x14ac:dyDescent="0.25">
      <c r="A4918" s="54">
        <f>_xlfn.XLOOKUP(B4918,'School Lookup'!D:D,'School Lookup'!F:F,0)</f>
        <v>823392</v>
      </c>
      <c r="B4918" s="54" t="str">
        <f>_xlfn.XLOOKUP(C4918,'School Lookup'!A:A,'School Lookup'!D:D,_xlfn.XLOOKUP(C4918,'School Lookup'!B:B,'School Lookup'!D:D,_xlfn.XLOOKUP(C4918,'School Lookup'!C:C,'School Lookup'!D:D,0)))</f>
        <v>Fitz Herbert C of E VA Primary School</v>
      </c>
      <c r="C4918" t="s">
        <v>18</v>
      </c>
      <c r="D4918" t="s">
        <v>2487</v>
      </c>
      <c r="E4918" t="s">
        <v>16</v>
      </c>
      <c r="F4918" t="s">
        <v>734</v>
      </c>
      <c r="G4918" t="s">
        <v>134</v>
      </c>
      <c r="H4918" t="s">
        <v>347</v>
      </c>
      <c r="I4918" t="s">
        <v>958</v>
      </c>
      <c r="J4918" t="s">
        <v>981</v>
      </c>
      <c r="K4918" s="4">
        <v>46052</v>
      </c>
      <c r="L4918" s="5">
        <v>0.52620370370370373</v>
      </c>
      <c r="M4918" t="s">
        <v>953</v>
      </c>
      <c r="N4918" s="5">
        <v>3.9930555555555552E-3</v>
      </c>
      <c r="O4918" t="s">
        <v>982</v>
      </c>
      <c r="P4918">
        <v>0</v>
      </c>
      <c r="Q4918">
        <v>20</v>
      </c>
      <c r="R4918" t="s">
        <v>986</v>
      </c>
      <c r="S4918" t="s">
        <v>987</v>
      </c>
    </row>
    <row r="4919" spans="1:19" x14ac:dyDescent="0.25">
      <c r="A4919" s="54">
        <f>_xlfn.XLOOKUP(B4919,'School Lookup'!D:D,'School Lookup'!F:F,0)</f>
        <v>755828</v>
      </c>
      <c r="B4919" s="54" t="str">
        <f>_xlfn.XLOOKUP(C4919,'School Lookup'!A:A,'School Lookup'!D:D,_xlfn.XLOOKUP(C4919,'School Lookup'!B:B,'School Lookup'!D:D,_xlfn.XLOOKUP(C4919,'School Lookup'!C:C,'School Lookup'!D:D,0)))</f>
        <v>Hartshorne CE Primary School</v>
      </c>
      <c r="C4919" t="s">
        <v>36</v>
      </c>
      <c r="D4919" t="s">
        <v>1190</v>
      </c>
      <c r="E4919" t="s">
        <v>16</v>
      </c>
      <c r="F4919" t="s">
        <v>734</v>
      </c>
      <c r="G4919" t="s">
        <v>236</v>
      </c>
      <c r="H4919" t="s">
        <v>760</v>
      </c>
      <c r="I4919" t="s">
        <v>980</v>
      </c>
      <c r="J4919" t="s">
        <v>959</v>
      </c>
      <c r="K4919" s="4">
        <v>46052</v>
      </c>
      <c r="L4919" s="5">
        <v>0.56180555555555556</v>
      </c>
      <c r="M4919" t="s">
        <v>953</v>
      </c>
      <c r="N4919" s="5">
        <v>7.6620370370370366E-3</v>
      </c>
      <c r="O4919" t="s">
        <v>960</v>
      </c>
      <c r="P4919">
        <v>9.4E-2</v>
      </c>
      <c r="Q4919">
        <v>20</v>
      </c>
      <c r="R4919" t="s">
        <v>978</v>
      </c>
      <c r="S4919" t="s">
        <v>966</v>
      </c>
    </row>
    <row r="4920" spans="1:19" x14ac:dyDescent="0.25">
      <c r="A4920" s="54">
        <f>_xlfn.XLOOKUP(B4920,'School Lookup'!D:D,'School Lookup'!F:F,0)</f>
        <v>755828</v>
      </c>
      <c r="B4920" s="54" t="str">
        <f>_xlfn.XLOOKUP(C4920,'School Lookup'!A:A,'School Lookup'!D:D,_xlfn.XLOOKUP(C4920,'School Lookup'!B:B,'School Lookup'!D:D,_xlfn.XLOOKUP(C4920,'School Lookup'!C:C,'School Lookup'!D:D,0)))</f>
        <v>Hartshorne CE Primary School</v>
      </c>
      <c r="C4920" t="s">
        <v>36</v>
      </c>
      <c r="D4920" t="s">
        <v>1014</v>
      </c>
      <c r="E4920" t="s">
        <v>16</v>
      </c>
      <c r="F4920" t="s">
        <v>734</v>
      </c>
      <c r="G4920" t="s">
        <v>236</v>
      </c>
      <c r="H4920" t="s">
        <v>760</v>
      </c>
      <c r="I4920" t="s">
        <v>980</v>
      </c>
      <c r="J4920" t="s">
        <v>981</v>
      </c>
      <c r="K4920" s="4">
        <v>46052</v>
      </c>
      <c r="L4920" s="5">
        <v>0.3923611111111111</v>
      </c>
      <c r="M4920" t="s">
        <v>953</v>
      </c>
      <c r="N4920" s="5">
        <v>5.8680555555555552E-3</v>
      </c>
      <c r="O4920" t="s">
        <v>982</v>
      </c>
      <c r="P4920">
        <v>0.6</v>
      </c>
      <c r="Q4920">
        <v>20</v>
      </c>
      <c r="R4920" t="s">
        <v>998</v>
      </c>
      <c r="S4920" t="s">
        <v>987</v>
      </c>
    </row>
    <row r="4921" spans="1:19" x14ac:dyDescent="0.25">
      <c r="A4921" s="54">
        <f>_xlfn.XLOOKUP(B4921,'School Lookup'!D:D,'School Lookup'!F:F,0)</f>
        <v>755828</v>
      </c>
      <c r="B4921" s="54" t="str">
        <f>_xlfn.XLOOKUP(C4921,'School Lookup'!A:A,'School Lookup'!D:D,_xlfn.XLOOKUP(C4921,'School Lookup'!B:B,'School Lookup'!D:D,_xlfn.XLOOKUP(C4921,'School Lookup'!C:C,'School Lookup'!D:D,0)))</f>
        <v>Hartshorne CE Primary School</v>
      </c>
      <c r="C4921" t="s">
        <v>36</v>
      </c>
      <c r="D4921" t="s">
        <v>2659</v>
      </c>
      <c r="E4921" t="s">
        <v>16</v>
      </c>
      <c r="F4921" t="s">
        <v>734</v>
      </c>
      <c r="G4921" t="s">
        <v>236</v>
      </c>
      <c r="H4921" t="s">
        <v>760</v>
      </c>
      <c r="I4921" t="s">
        <v>980</v>
      </c>
      <c r="J4921" t="s">
        <v>981</v>
      </c>
      <c r="K4921" s="4">
        <v>46052</v>
      </c>
      <c r="L4921" s="5">
        <v>0.5756944444444444</v>
      </c>
      <c r="M4921" t="s">
        <v>953</v>
      </c>
      <c r="N4921" s="5">
        <v>3.4722222222222222E-5</v>
      </c>
      <c r="O4921" t="s">
        <v>982</v>
      </c>
      <c r="P4921">
        <v>0.02</v>
      </c>
      <c r="Q4921">
        <v>20</v>
      </c>
      <c r="R4921" t="s">
        <v>1011</v>
      </c>
      <c r="S4921" t="s">
        <v>984</v>
      </c>
    </row>
    <row r="4922" spans="1:19" x14ac:dyDescent="0.25">
      <c r="A4922" s="54">
        <f>_xlfn.XLOOKUP(B4922,'School Lookup'!D:D,'School Lookup'!F:F,0)</f>
        <v>755828</v>
      </c>
      <c r="B4922" s="54" t="str">
        <f>_xlfn.XLOOKUP(C4922,'School Lookup'!A:A,'School Lookup'!D:D,_xlfn.XLOOKUP(C4922,'School Lookup'!B:B,'School Lookup'!D:D,_xlfn.XLOOKUP(C4922,'School Lookup'!C:C,'School Lookup'!D:D,0)))</f>
        <v>Hartshorne CE Primary School</v>
      </c>
      <c r="C4922" t="s">
        <v>36</v>
      </c>
      <c r="D4922" t="s">
        <v>2072</v>
      </c>
      <c r="E4922" t="s">
        <v>16</v>
      </c>
      <c r="F4922" t="s">
        <v>734</v>
      </c>
      <c r="G4922" t="s">
        <v>236</v>
      </c>
      <c r="H4922" t="s">
        <v>760</v>
      </c>
      <c r="I4922" t="s">
        <v>980</v>
      </c>
      <c r="J4922" t="s">
        <v>981</v>
      </c>
      <c r="K4922" s="4">
        <v>46052</v>
      </c>
      <c r="L4922" s="5">
        <v>0.57638888888888884</v>
      </c>
      <c r="M4922" t="s">
        <v>953</v>
      </c>
      <c r="N4922" s="5">
        <v>2.5231481481481481E-3</v>
      </c>
      <c r="O4922" t="s">
        <v>982</v>
      </c>
      <c r="P4922">
        <v>0.25800000000000001</v>
      </c>
      <c r="Q4922">
        <v>20</v>
      </c>
      <c r="R4922" t="s">
        <v>1006</v>
      </c>
      <c r="S4922" t="s">
        <v>994</v>
      </c>
    </row>
    <row r="4923" spans="1:19" x14ac:dyDescent="0.25">
      <c r="A4923" s="54">
        <f>_xlfn.XLOOKUP(B4923,'School Lookup'!D:D,'School Lookup'!F:F,0)</f>
        <v>755828</v>
      </c>
      <c r="B4923" s="54" t="str">
        <f>_xlfn.XLOOKUP(C4923,'School Lookup'!A:A,'School Lookup'!D:D,_xlfn.XLOOKUP(C4923,'School Lookup'!B:B,'School Lookup'!D:D,_xlfn.XLOOKUP(C4923,'School Lookup'!C:C,'School Lookup'!D:D,0)))</f>
        <v>Hartshorne CE Primary School</v>
      </c>
      <c r="C4923" t="s">
        <v>36</v>
      </c>
      <c r="D4923" t="s">
        <v>2429</v>
      </c>
      <c r="E4923" t="s">
        <v>16</v>
      </c>
      <c r="F4923" t="s">
        <v>734</v>
      </c>
      <c r="G4923" t="s">
        <v>236</v>
      </c>
      <c r="H4923" t="s">
        <v>760</v>
      </c>
      <c r="I4923" t="s">
        <v>980</v>
      </c>
      <c r="J4923" t="s">
        <v>981</v>
      </c>
      <c r="K4923" s="4">
        <v>46052</v>
      </c>
      <c r="L4923" s="5">
        <v>0.58611111111111114</v>
      </c>
      <c r="M4923" t="s">
        <v>953</v>
      </c>
      <c r="N4923" s="5">
        <v>7.5578703703703702E-3</v>
      </c>
      <c r="O4923" t="s">
        <v>982</v>
      </c>
      <c r="P4923">
        <v>0.77300000000000002</v>
      </c>
      <c r="Q4923">
        <v>20</v>
      </c>
      <c r="R4923" t="s">
        <v>998</v>
      </c>
      <c r="S4923" t="s">
        <v>987</v>
      </c>
    </row>
    <row r="4924" spans="1:19" x14ac:dyDescent="0.25">
      <c r="A4924" s="54">
        <f>_xlfn.XLOOKUP(B4924,'School Lookup'!D:D,'School Lookup'!F:F,0)</f>
        <v>755828</v>
      </c>
      <c r="B4924" s="54" t="str">
        <f>_xlfn.XLOOKUP(C4924,'School Lookup'!A:A,'School Lookup'!D:D,_xlfn.XLOOKUP(C4924,'School Lookup'!B:B,'School Lookup'!D:D,_xlfn.XLOOKUP(C4924,'School Lookup'!C:C,'School Lookup'!D:D,0)))</f>
        <v>Hartshorne CE Primary School</v>
      </c>
      <c r="C4924" t="s">
        <v>36</v>
      </c>
      <c r="D4924" t="s">
        <v>2660</v>
      </c>
      <c r="E4924" t="s">
        <v>16</v>
      </c>
      <c r="F4924" t="s">
        <v>734</v>
      </c>
      <c r="G4924" t="s">
        <v>236</v>
      </c>
      <c r="H4924" t="s">
        <v>760</v>
      </c>
      <c r="I4924" t="s">
        <v>980</v>
      </c>
      <c r="J4924" t="s">
        <v>981</v>
      </c>
      <c r="K4924" s="4">
        <v>46052</v>
      </c>
      <c r="L4924" s="5">
        <v>0.64583333333333337</v>
      </c>
      <c r="M4924" t="s">
        <v>953</v>
      </c>
      <c r="N4924" s="5">
        <v>8.564814814814815E-4</v>
      </c>
      <c r="O4924" t="s">
        <v>982</v>
      </c>
      <c r="P4924">
        <v>8.7999999999999995E-2</v>
      </c>
      <c r="Q4924">
        <v>20</v>
      </c>
      <c r="R4924" t="s">
        <v>983</v>
      </c>
      <c r="S4924" t="s">
        <v>984</v>
      </c>
    </row>
    <row r="4925" spans="1:19" x14ac:dyDescent="0.25">
      <c r="A4925" s="54">
        <f>_xlfn.XLOOKUP(B4925,'School Lookup'!D:D,'School Lookup'!F:F,0)</f>
        <v>819500</v>
      </c>
      <c r="B4925" s="54" t="str">
        <f>_xlfn.XLOOKUP(C4925,'School Lookup'!A:A,'School Lookup'!D:D,_xlfn.XLOOKUP(C4925,'School Lookup'!B:B,'School Lookup'!D:D,_xlfn.XLOOKUP(C4925,'School Lookup'!C:C,'School Lookup'!D:D,0)))</f>
        <v>Tansley Primary School</v>
      </c>
      <c r="C4925" t="s">
        <v>30</v>
      </c>
      <c r="D4925" t="s">
        <v>1022</v>
      </c>
      <c r="E4925" t="s">
        <v>16</v>
      </c>
      <c r="F4925" t="s">
        <v>734</v>
      </c>
      <c r="G4925" t="s">
        <v>223</v>
      </c>
      <c r="H4925" t="s">
        <v>302</v>
      </c>
      <c r="I4925" t="s">
        <v>980</v>
      </c>
      <c r="J4925" t="s">
        <v>959</v>
      </c>
      <c r="K4925" s="4">
        <v>46052</v>
      </c>
      <c r="L4925" s="5">
        <v>0.27123842592592595</v>
      </c>
      <c r="M4925" t="s">
        <v>953</v>
      </c>
      <c r="N4925" s="5">
        <v>2.4305555555555555E-4</v>
      </c>
      <c r="O4925" t="s">
        <v>1023</v>
      </c>
      <c r="P4925">
        <v>2.1999999999999999E-2</v>
      </c>
      <c r="Q4925">
        <v>20</v>
      </c>
      <c r="R4925" t="s">
        <v>1024</v>
      </c>
      <c r="S4925" t="s">
        <v>966</v>
      </c>
    </row>
    <row r="4926" spans="1:19" x14ac:dyDescent="0.25">
      <c r="A4926" s="54">
        <f>_xlfn.XLOOKUP(B4926,'School Lookup'!D:D,'School Lookup'!F:F,0)</f>
        <v>819500</v>
      </c>
      <c r="B4926" s="54" t="str">
        <f>_xlfn.XLOOKUP(C4926,'School Lookup'!A:A,'School Lookup'!D:D,_xlfn.XLOOKUP(C4926,'School Lookup'!B:B,'School Lookup'!D:D,_xlfn.XLOOKUP(C4926,'School Lookup'!C:C,'School Lookup'!D:D,0)))</f>
        <v>Tansley Primary School</v>
      </c>
      <c r="C4926" t="s">
        <v>30</v>
      </c>
      <c r="D4926" t="s">
        <v>1022</v>
      </c>
      <c r="E4926" t="s">
        <v>16</v>
      </c>
      <c r="F4926" t="s">
        <v>734</v>
      </c>
      <c r="G4926" t="s">
        <v>223</v>
      </c>
      <c r="H4926" t="s">
        <v>302</v>
      </c>
      <c r="I4926" t="s">
        <v>980</v>
      </c>
      <c r="J4926" t="s">
        <v>959</v>
      </c>
      <c r="K4926" s="4">
        <v>46052</v>
      </c>
      <c r="L4926" s="5">
        <v>0.71393518518518517</v>
      </c>
      <c r="M4926" t="s">
        <v>953</v>
      </c>
      <c r="N4926" s="5">
        <v>2.6620370370370372E-4</v>
      </c>
      <c r="O4926" t="s">
        <v>1023</v>
      </c>
      <c r="P4926">
        <v>2.1999999999999999E-2</v>
      </c>
      <c r="Q4926">
        <v>20</v>
      </c>
      <c r="R4926" t="s">
        <v>1024</v>
      </c>
      <c r="S4926" t="s">
        <v>966</v>
      </c>
    </row>
    <row r="4927" spans="1:19" x14ac:dyDescent="0.25">
      <c r="A4927" s="54">
        <f>_xlfn.XLOOKUP(B4927,'School Lookup'!D:D,'School Lookup'!F:F,0)</f>
        <v>819500</v>
      </c>
      <c r="B4927" s="54" t="str">
        <f>_xlfn.XLOOKUP(C4927,'School Lookup'!A:A,'School Lookup'!D:D,_xlfn.XLOOKUP(C4927,'School Lookup'!B:B,'School Lookup'!D:D,_xlfn.XLOOKUP(C4927,'School Lookup'!C:C,'School Lookup'!D:D,0)))</f>
        <v>Tansley Primary School</v>
      </c>
      <c r="C4927" t="s">
        <v>30</v>
      </c>
      <c r="D4927" t="s">
        <v>1013</v>
      </c>
      <c r="E4927" t="s">
        <v>16</v>
      </c>
      <c r="F4927" t="s">
        <v>734</v>
      </c>
      <c r="G4927" t="s">
        <v>223</v>
      </c>
      <c r="H4927" t="s">
        <v>302</v>
      </c>
      <c r="I4927" t="s">
        <v>980</v>
      </c>
      <c r="J4927" t="s">
        <v>981</v>
      </c>
      <c r="K4927" s="4">
        <v>46052</v>
      </c>
      <c r="L4927" s="5">
        <v>0.42267361111111112</v>
      </c>
      <c r="M4927" t="s">
        <v>953</v>
      </c>
      <c r="N4927" s="5">
        <v>7.0601851851851847E-4</v>
      </c>
      <c r="O4927" t="s">
        <v>982</v>
      </c>
      <c r="P4927">
        <v>7.3999999999999996E-2</v>
      </c>
      <c r="Q4927">
        <v>20</v>
      </c>
      <c r="R4927" t="s">
        <v>983</v>
      </c>
      <c r="S4927" t="s">
        <v>984</v>
      </c>
    </row>
    <row r="4928" spans="1:19" x14ac:dyDescent="0.25">
      <c r="A4928" s="54">
        <f>_xlfn.XLOOKUP(B4928,'School Lookup'!D:D,'School Lookup'!F:F,0)</f>
        <v>819500</v>
      </c>
      <c r="B4928" s="54" t="str">
        <f>_xlfn.XLOOKUP(C4928,'School Lookup'!A:A,'School Lookup'!D:D,_xlfn.XLOOKUP(C4928,'School Lookup'!B:B,'School Lookup'!D:D,_xlfn.XLOOKUP(C4928,'School Lookup'!C:C,'School Lookup'!D:D,0)))</f>
        <v>Tansley Primary School</v>
      </c>
      <c r="C4928" t="s">
        <v>30</v>
      </c>
      <c r="D4928" t="s">
        <v>2661</v>
      </c>
      <c r="E4928" t="s">
        <v>16</v>
      </c>
      <c r="F4928" t="s">
        <v>734</v>
      </c>
      <c r="G4928" t="s">
        <v>223</v>
      </c>
      <c r="H4928" t="s">
        <v>302</v>
      </c>
      <c r="I4928" t="s">
        <v>980</v>
      </c>
      <c r="J4928" t="s">
        <v>981</v>
      </c>
      <c r="K4928" s="4">
        <v>46052</v>
      </c>
      <c r="L4928" s="5">
        <v>0.42682870370370368</v>
      </c>
      <c r="M4928" t="s">
        <v>953</v>
      </c>
      <c r="N4928" s="5">
        <v>4.0509259259259258E-4</v>
      </c>
      <c r="O4928" t="s">
        <v>982</v>
      </c>
      <c r="P4928">
        <v>4.2999999999999997E-2</v>
      </c>
      <c r="Q4928">
        <v>20</v>
      </c>
      <c r="R4928" t="s">
        <v>983</v>
      </c>
      <c r="S4928" t="s">
        <v>984</v>
      </c>
    </row>
    <row r="4929" spans="1:19" x14ac:dyDescent="0.25">
      <c r="A4929" s="54">
        <f>_xlfn.XLOOKUP(B4929,'School Lookup'!D:D,'School Lookup'!F:F,0)</f>
        <v>819500</v>
      </c>
      <c r="B4929" s="54" t="str">
        <f>_xlfn.XLOOKUP(C4929,'School Lookup'!A:A,'School Lookup'!D:D,_xlfn.XLOOKUP(C4929,'School Lookup'!B:B,'School Lookup'!D:D,_xlfn.XLOOKUP(C4929,'School Lookup'!C:C,'School Lookup'!D:D,0)))</f>
        <v>Tansley Primary School</v>
      </c>
      <c r="C4929" t="s">
        <v>30</v>
      </c>
      <c r="D4929" t="s">
        <v>2662</v>
      </c>
      <c r="E4929" t="s">
        <v>16</v>
      </c>
      <c r="F4929" t="s">
        <v>734</v>
      </c>
      <c r="G4929" t="s">
        <v>223</v>
      </c>
      <c r="H4929" t="s">
        <v>302</v>
      </c>
      <c r="I4929" t="s">
        <v>980</v>
      </c>
      <c r="J4929" t="s">
        <v>981</v>
      </c>
      <c r="K4929" s="4">
        <v>46052</v>
      </c>
      <c r="L4929" s="5">
        <v>0.42767361111111113</v>
      </c>
      <c r="M4929" t="s">
        <v>953</v>
      </c>
      <c r="N4929" s="5">
        <v>4.2824074074074075E-4</v>
      </c>
      <c r="O4929" t="s">
        <v>982</v>
      </c>
      <c r="P4929">
        <v>4.4999999999999998E-2</v>
      </c>
      <c r="Q4929">
        <v>20</v>
      </c>
      <c r="R4929" t="s">
        <v>983</v>
      </c>
      <c r="S4929" t="s">
        <v>984</v>
      </c>
    </row>
    <row r="4930" spans="1:19" x14ac:dyDescent="0.25">
      <c r="A4930" s="54">
        <f>_xlfn.XLOOKUP(B4930,'School Lookup'!D:D,'School Lookup'!F:F,0)</f>
        <v>819500</v>
      </c>
      <c r="B4930" s="54" t="str">
        <f>_xlfn.XLOOKUP(C4930,'School Lookup'!A:A,'School Lookup'!D:D,_xlfn.XLOOKUP(C4930,'School Lookup'!B:B,'School Lookup'!D:D,_xlfn.XLOOKUP(C4930,'School Lookup'!C:C,'School Lookup'!D:D,0)))</f>
        <v>Tansley Primary School</v>
      </c>
      <c r="C4930" t="s">
        <v>30</v>
      </c>
      <c r="D4930" t="s">
        <v>2663</v>
      </c>
      <c r="E4930" t="s">
        <v>16</v>
      </c>
      <c r="F4930" t="s">
        <v>734</v>
      </c>
      <c r="G4930" t="s">
        <v>223</v>
      </c>
      <c r="H4930" t="s">
        <v>302</v>
      </c>
      <c r="I4930" t="s">
        <v>980</v>
      </c>
      <c r="J4930" t="s">
        <v>981</v>
      </c>
      <c r="K4930" s="4">
        <v>46052</v>
      </c>
      <c r="L4930" s="5">
        <v>0.48818287037037039</v>
      </c>
      <c r="M4930" t="s">
        <v>953</v>
      </c>
      <c r="N4930" s="5">
        <v>3.0092592592592595E-4</v>
      </c>
      <c r="O4930" t="s">
        <v>982</v>
      </c>
      <c r="P4930">
        <v>6.8000000000000005E-2</v>
      </c>
      <c r="Q4930">
        <v>20</v>
      </c>
      <c r="R4930" t="s">
        <v>1074</v>
      </c>
      <c r="S4930" t="s">
        <v>990</v>
      </c>
    </row>
    <row r="4931" spans="1:19" x14ac:dyDescent="0.25">
      <c r="A4931" s="54">
        <f>_xlfn.XLOOKUP(B4931,'School Lookup'!D:D,'School Lookup'!F:F,0)</f>
        <v>819500</v>
      </c>
      <c r="B4931" s="54" t="str">
        <f>_xlfn.XLOOKUP(C4931,'School Lookup'!A:A,'School Lookup'!D:D,_xlfn.XLOOKUP(C4931,'School Lookup'!B:B,'School Lookup'!D:D,_xlfn.XLOOKUP(C4931,'School Lookup'!C:C,'School Lookup'!D:D,0)))</f>
        <v>Tansley Primary School</v>
      </c>
      <c r="C4931" t="s">
        <v>30</v>
      </c>
      <c r="D4931" t="s">
        <v>1332</v>
      </c>
      <c r="E4931" t="s">
        <v>16</v>
      </c>
      <c r="F4931" t="s">
        <v>734</v>
      </c>
      <c r="G4931" t="s">
        <v>223</v>
      </c>
      <c r="H4931" t="s">
        <v>302</v>
      </c>
      <c r="I4931" t="s">
        <v>980</v>
      </c>
      <c r="J4931" t="s">
        <v>981</v>
      </c>
      <c r="K4931" s="4">
        <v>46052</v>
      </c>
      <c r="L4931" s="5">
        <v>0.60483796296296299</v>
      </c>
      <c r="M4931" t="s">
        <v>953</v>
      </c>
      <c r="N4931" s="5">
        <v>3.7037037037037035E-4</v>
      </c>
      <c r="O4931" t="s">
        <v>982</v>
      </c>
      <c r="P4931">
        <v>0.04</v>
      </c>
      <c r="Q4931">
        <v>20</v>
      </c>
      <c r="R4931" t="s">
        <v>998</v>
      </c>
      <c r="S4931" t="s">
        <v>987</v>
      </c>
    </row>
    <row r="4932" spans="1:19" x14ac:dyDescent="0.25">
      <c r="A4932" s="54">
        <f>_xlfn.XLOOKUP(B4932,'School Lookup'!D:D,'School Lookup'!F:F,0)</f>
        <v>856243</v>
      </c>
      <c r="B4932" s="54" t="str">
        <f>_xlfn.XLOOKUP(C4932,'School Lookup'!A:A,'School Lookup'!D:D,_xlfn.XLOOKUP(C4932,'School Lookup'!B:B,'School Lookup'!D:D,_xlfn.XLOOKUP(C4932,'School Lookup'!C:C,'School Lookup'!D:D,0)))</f>
        <v>Elton Primary School</v>
      </c>
      <c r="C4932" t="s">
        <v>54</v>
      </c>
      <c r="D4932">
        <v>699</v>
      </c>
      <c r="E4932" t="s">
        <v>16</v>
      </c>
      <c r="F4932" t="s">
        <v>734</v>
      </c>
      <c r="G4932" t="s">
        <v>332</v>
      </c>
      <c r="H4932" t="s">
        <v>877</v>
      </c>
      <c r="I4932" t="s">
        <v>958</v>
      </c>
      <c r="J4932" t="s">
        <v>959</v>
      </c>
      <c r="K4932" s="4">
        <v>46052</v>
      </c>
      <c r="L4932" s="5">
        <v>0.35665509259259259</v>
      </c>
      <c r="M4932" t="s">
        <v>953</v>
      </c>
      <c r="N4932" s="5">
        <v>4.7453703703703703E-3</v>
      </c>
      <c r="O4932" t="s">
        <v>960</v>
      </c>
      <c r="P4932">
        <v>0</v>
      </c>
      <c r="Q4932">
        <v>20</v>
      </c>
      <c r="R4932" t="s">
        <v>975</v>
      </c>
      <c r="S4932" t="s">
        <v>976</v>
      </c>
    </row>
    <row r="4933" spans="1:19" x14ac:dyDescent="0.25">
      <c r="A4933" s="54">
        <f>_xlfn.XLOOKUP(B4933,'School Lookup'!D:D,'School Lookup'!F:F,0)</f>
        <v>856243</v>
      </c>
      <c r="B4933" s="54" t="str">
        <f>_xlfn.XLOOKUP(C4933,'School Lookup'!A:A,'School Lookup'!D:D,_xlfn.XLOOKUP(C4933,'School Lookup'!B:B,'School Lookup'!D:D,_xlfn.XLOOKUP(C4933,'School Lookup'!C:C,'School Lookup'!D:D,0)))</f>
        <v>Elton Primary School</v>
      </c>
      <c r="C4933" t="s">
        <v>54</v>
      </c>
      <c r="D4933">
        <v>700</v>
      </c>
      <c r="E4933" t="s">
        <v>16</v>
      </c>
      <c r="F4933" t="s">
        <v>734</v>
      </c>
      <c r="G4933" t="s">
        <v>332</v>
      </c>
      <c r="H4933" t="s">
        <v>877</v>
      </c>
      <c r="I4933" t="s">
        <v>958</v>
      </c>
      <c r="J4933" t="s">
        <v>959</v>
      </c>
      <c r="K4933" s="4">
        <v>46052</v>
      </c>
      <c r="L4933" s="5">
        <v>0.37094907407407407</v>
      </c>
      <c r="M4933" t="s">
        <v>953</v>
      </c>
      <c r="N4933" s="5">
        <v>1.6435185185185185E-3</v>
      </c>
      <c r="O4933" t="s">
        <v>960</v>
      </c>
      <c r="P4933">
        <v>0</v>
      </c>
      <c r="Q4933">
        <v>20</v>
      </c>
      <c r="R4933" t="s">
        <v>955</v>
      </c>
    </row>
    <row r="4934" spans="1:19" x14ac:dyDescent="0.25">
      <c r="A4934" s="54">
        <f>_xlfn.XLOOKUP(B4934,'School Lookup'!D:D,'School Lookup'!F:F,0)</f>
        <v>856243</v>
      </c>
      <c r="B4934" s="54" t="str">
        <f>_xlfn.XLOOKUP(C4934,'School Lookup'!A:A,'School Lookup'!D:D,_xlfn.XLOOKUP(C4934,'School Lookup'!B:B,'School Lookup'!D:D,_xlfn.XLOOKUP(C4934,'School Lookup'!C:C,'School Lookup'!D:D,0)))</f>
        <v>Elton Primary School</v>
      </c>
      <c r="C4934" t="s">
        <v>54</v>
      </c>
      <c r="D4934">
        <v>700</v>
      </c>
      <c r="E4934" t="s">
        <v>16</v>
      </c>
      <c r="F4934" t="s">
        <v>734</v>
      </c>
      <c r="G4934" t="s">
        <v>332</v>
      </c>
      <c r="H4934" t="s">
        <v>877</v>
      </c>
      <c r="I4934" t="s">
        <v>958</v>
      </c>
      <c r="J4934" t="s">
        <v>959</v>
      </c>
      <c r="K4934" s="4">
        <v>46052</v>
      </c>
      <c r="L4934" s="5">
        <v>0.42577546296296298</v>
      </c>
      <c r="M4934" t="s">
        <v>953</v>
      </c>
      <c r="N4934" s="5">
        <v>7.291666666666667E-4</v>
      </c>
      <c r="O4934" t="s">
        <v>960</v>
      </c>
      <c r="P4934">
        <v>0</v>
      </c>
      <c r="Q4934">
        <v>20</v>
      </c>
      <c r="R4934" t="s">
        <v>955</v>
      </c>
    </row>
    <row r="4935" spans="1:19" x14ac:dyDescent="0.25">
      <c r="A4935" s="54">
        <f>_xlfn.XLOOKUP(B4935,'School Lookup'!D:D,'School Lookup'!F:F,0)</f>
        <v>856243</v>
      </c>
      <c r="B4935" s="54" t="str">
        <f>_xlfn.XLOOKUP(C4935,'School Lookup'!A:A,'School Lookup'!D:D,_xlfn.XLOOKUP(C4935,'School Lookup'!B:B,'School Lookup'!D:D,_xlfn.XLOOKUP(C4935,'School Lookup'!C:C,'School Lookup'!D:D,0)))</f>
        <v>Elton Primary School</v>
      </c>
      <c r="C4935" t="s">
        <v>54</v>
      </c>
      <c r="D4935">
        <v>699</v>
      </c>
      <c r="E4935" t="s">
        <v>16</v>
      </c>
      <c r="F4935" t="s">
        <v>734</v>
      </c>
      <c r="G4935" t="s">
        <v>332</v>
      </c>
      <c r="H4935" t="s">
        <v>877</v>
      </c>
      <c r="I4935" t="s">
        <v>958</v>
      </c>
      <c r="J4935" t="s">
        <v>959</v>
      </c>
      <c r="K4935" s="4">
        <v>46052</v>
      </c>
      <c r="L4935" s="5">
        <v>0.49344907407407407</v>
      </c>
      <c r="M4935" t="s">
        <v>953</v>
      </c>
      <c r="N4935" s="5">
        <v>6.2500000000000001E-4</v>
      </c>
      <c r="O4935" t="s">
        <v>960</v>
      </c>
      <c r="P4935">
        <v>0</v>
      </c>
      <c r="Q4935">
        <v>20</v>
      </c>
      <c r="R4935" t="s">
        <v>975</v>
      </c>
      <c r="S4935" t="s">
        <v>976</v>
      </c>
    </row>
    <row r="4936" spans="1:19" x14ac:dyDescent="0.25">
      <c r="A4936" s="54">
        <f>_xlfn.XLOOKUP(B4936,'School Lookup'!D:D,'School Lookup'!F:F,0)</f>
        <v>856243</v>
      </c>
      <c r="B4936" s="54" t="str">
        <f>_xlfn.XLOOKUP(C4936,'School Lookup'!A:A,'School Lookup'!D:D,_xlfn.XLOOKUP(C4936,'School Lookup'!B:B,'School Lookup'!D:D,_xlfn.XLOOKUP(C4936,'School Lookup'!C:C,'School Lookup'!D:D,0)))</f>
        <v>Elton Primary School</v>
      </c>
      <c r="C4936" t="s">
        <v>54</v>
      </c>
      <c r="D4936">
        <v>700</v>
      </c>
      <c r="E4936" t="s">
        <v>16</v>
      </c>
      <c r="F4936" t="s">
        <v>734</v>
      </c>
      <c r="G4936" t="s">
        <v>332</v>
      </c>
      <c r="H4936" t="s">
        <v>877</v>
      </c>
      <c r="I4936" t="s">
        <v>958</v>
      </c>
      <c r="J4936" t="s">
        <v>959</v>
      </c>
      <c r="K4936" s="4">
        <v>46052</v>
      </c>
      <c r="L4936" s="5">
        <v>0.49420138888888887</v>
      </c>
      <c r="M4936" t="s">
        <v>953</v>
      </c>
      <c r="N4936" s="5">
        <v>3.9004629629629628E-3</v>
      </c>
      <c r="O4936" t="s">
        <v>960</v>
      </c>
      <c r="P4936">
        <v>0</v>
      </c>
      <c r="Q4936">
        <v>20</v>
      </c>
      <c r="R4936" t="s">
        <v>955</v>
      </c>
    </row>
    <row r="4937" spans="1:19" x14ac:dyDescent="0.25">
      <c r="A4937" s="54">
        <f>_xlfn.XLOOKUP(B4937,'School Lookup'!D:D,'School Lookup'!F:F,0)</f>
        <v>856243</v>
      </c>
      <c r="B4937" s="54" t="str">
        <f>_xlfn.XLOOKUP(C4937,'School Lookup'!A:A,'School Lookup'!D:D,_xlfn.XLOOKUP(C4937,'School Lookup'!B:B,'School Lookup'!D:D,_xlfn.XLOOKUP(C4937,'School Lookup'!C:C,'School Lookup'!D:D,0)))</f>
        <v>Elton Primary School</v>
      </c>
      <c r="C4937" t="s">
        <v>54</v>
      </c>
      <c r="D4937">
        <v>700</v>
      </c>
      <c r="E4937" t="s">
        <v>16</v>
      </c>
      <c r="F4937" t="s">
        <v>734</v>
      </c>
      <c r="G4937" t="s">
        <v>332</v>
      </c>
      <c r="H4937" t="s">
        <v>877</v>
      </c>
      <c r="I4937" t="s">
        <v>958</v>
      </c>
      <c r="J4937" t="s">
        <v>959</v>
      </c>
      <c r="K4937" s="4">
        <v>46052</v>
      </c>
      <c r="L4937" s="5">
        <v>0.57773148148148146</v>
      </c>
      <c r="M4937" t="s">
        <v>953</v>
      </c>
      <c r="N4937" s="5">
        <v>1.8865740740740742E-3</v>
      </c>
      <c r="O4937" t="s">
        <v>960</v>
      </c>
      <c r="P4937">
        <v>0</v>
      </c>
      <c r="Q4937">
        <v>20</v>
      </c>
      <c r="R4937" t="s">
        <v>955</v>
      </c>
    </row>
    <row r="4938" spans="1:19" x14ac:dyDescent="0.25">
      <c r="A4938" s="54">
        <f>_xlfn.XLOOKUP(B4938,'School Lookup'!D:D,'School Lookup'!F:F,0)</f>
        <v>148526</v>
      </c>
      <c r="B4938" s="54" t="str">
        <f>_xlfn.XLOOKUP(C4938,'School Lookup'!A:A,'School Lookup'!D:D,_xlfn.XLOOKUP(C4938,'School Lookup'!B:B,'School Lookup'!D:D,_xlfn.XLOOKUP(C4938,'School Lookup'!C:C,'School Lookup'!D:D,0)))</f>
        <v>The Village Federation Lines</v>
      </c>
      <c r="C4938" t="s">
        <v>51</v>
      </c>
      <c r="D4938" t="s">
        <v>2664</v>
      </c>
      <c r="E4938" t="s">
        <v>16</v>
      </c>
      <c r="F4938" t="s">
        <v>734</v>
      </c>
      <c r="G4938" t="s">
        <v>134</v>
      </c>
      <c r="H4938" t="s">
        <v>347</v>
      </c>
      <c r="I4938" t="s">
        <v>958</v>
      </c>
      <c r="J4938" t="s">
        <v>981</v>
      </c>
      <c r="K4938" s="4">
        <v>46052</v>
      </c>
      <c r="L4938" s="5">
        <v>0.55047453703703708</v>
      </c>
      <c r="M4938" t="s">
        <v>953</v>
      </c>
      <c r="N4938" s="5">
        <v>1.9097222222222222E-3</v>
      </c>
      <c r="O4938" t="s">
        <v>982</v>
      </c>
      <c r="P4938">
        <v>0</v>
      </c>
      <c r="Q4938">
        <v>20</v>
      </c>
      <c r="R4938" t="s">
        <v>983</v>
      </c>
      <c r="S4938" t="s">
        <v>984</v>
      </c>
    </row>
    <row r="4939" spans="1:19" x14ac:dyDescent="0.25">
      <c r="A4939" s="54">
        <f>_xlfn.XLOOKUP(B4939,'School Lookup'!D:D,'School Lookup'!F:F,0)</f>
        <v>251672</v>
      </c>
      <c r="B4939" s="54" t="str">
        <f>_xlfn.XLOOKUP(C4939,'School Lookup'!A:A,'School Lookup'!D:D,_xlfn.XLOOKUP(C4939,'School Lookup'!B:B,'School Lookup'!D:D,_xlfn.XLOOKUP(C4939,'School Lookup'!C:C,'School Lookup'!D:D,0)))</f>
        <v>Park Schools Federation</v>
      </c>
      <c r="C4939" t="s">
        <v>40</v>
      </c>
      <c r="D4939" t="s">
        <v>1964</v>
      </c>
      <c r="E4939" t="s">
        <v>16</v>
      </c>
      <c r="F4939" t="s">
        <v>734</v>
      </c>
      <c r="G4939" t="s">
        <v>235</v>
      </c>
      <c r="H4939" t="s">
        <v>228</v>
      </c>
      <c r="I4939" t="s">
        <v>980</v>
      </c>
      <c r="J4939" t="s">
        <v>959</v>
      </c>
      <c r="K4939" s="4">
        <v>46052</v>
      </c>
      <c r="L4939" s="5">
        <v>0.66111111111111109</v>
      </c>
      <c r="M4939" t="s">
        <v>953</v>
      </c>
      <c r="N4939" s="5">
        <v>1.261574074074074E-3</v>
      </c>
      <c r="O4939" t="s">
        <v>960</v>
      </c>
      <c r="P4939">
        <v>2.1999999999999999E-2</v>
      </c>
      <c r="Q4939">
        <v>20</v>
      </c>
      <c r="R4939" t="s">
        <v>1071</v>
      </c>
      <c r="S4939" t="s">
        <v>966</v>
      </c>
    </row>
    <row r="4940" spans="1:19" x14ac:dyDescent="0.25">
      <c r="A4940" s="54">
        <f>_xlfn.XLOOKUP(B4940,'School Lookup'!D:D,'School Lookup'!F:F,0)</f>
        <v>251672</v>
      </c>
      <c r="B4940" s="54" t="str">
        <f>_xlfn.XLOOKUP(C4940,'School Lookup'!A:A,'School Lookup'!D:D,_xlfn.XLOOKUP(C4940,'School Lookup'!B:B,'School Lookup'!D:D,_xlfn.XLOOKUP(C4940,'School Lookup'!C:C,'School Lookup'!D:D,0)))</f>
        <v>Park Schools Federation</v>
      </c>
      <c r="C4940" t="s">
        <v>40</v>
      </c>
      <c r="D4940" t="s">
        <v>1073</v>
      </c>
      <c r="E4940" t="s">
        <v>16</v>
      </c>
      <c r="F4940" t="s">
        <v>734</v>
      </c>
      <c r="G4940" t="s">
        <v>235</v>
      </c>
      <c r="H4940" t="s">
        <v>228</v>
      </c>
      <c r="I4940" t="s">
        <v>980</v>
      </c>
      <c r="J4940" t="s">
        <v>981</v>
      </c>
      <c r="K4940" s="4">
        <v>46052</v>
      </c>
      <c r="L4940" s="5">
        <v>0.3263888888888889</v>
      </c>
      <c r="M4940" t="s">
        <v>953</v>
      </c>
      <c r="N4940" s="5">
        <v>5.7870370370370373E-5</v>
      </c>
      <c r="O4940" t="s">
        <v>982</v>
      </c>
      <c r="P4940">
        <v>0.02</v>
      </c>
      <c r="Q4940">
        <v>20</v>
      </c>
      <c r="R4940" t="s">
        <v>1074</v>
      </c>
      <c r="S4940" t="s">
        <v>990</v>
      </c>
    </row>
    <row r="4941" spans="1:19" x14ac:dyDescent="0.25">
      <c r="A4941" s="54">
        <f>_xlfn.XLOOKUP(B4941,'School Lookup'!D:D,'School Lookup'!F:F,0)</f>
        <v>251672</v>
      </c>
      <c r="B4941" s="54" t="str">
        <f>_xlfn.XLOOKUP(C4941,'School Lookup'!A:A,'School Lookup'!D:D,_xlfn.XLOOKUP(C4941,'School Lookup'!B:B,'School Lookup'!D:D,_xlfn.XLOOKUP(C4941,'School Lookup'!C:C,'School Lookup'!D:D,0)))</f>
        <v>Park Schools Federation</v>
      </c>
      <c r="C4941" t="s">
        <v>40</v>
      </c>
      <c r="D4941" t="s">
        <v>1367</v>
      </c>
      <c r="E4941" t="s">
        <v>16</v>
      </c>
      <c r="F4941" t="s">
        <v>734</v>
      </c>
      <c r="G4941" t="s">
        <v>235</v>
      </c>
      <c r="H4941" t="s">
        <v>228</v>
      </c>
      <c r="I4941" t="s">
        <v>980</v>
      </c>
      <c r="J4941" t="s">
        <v>981</v>
      </c>
      <c r="K4941" s="4">
        <v>46052</v>
      </c>
      <c r="L4941" s="5">
        <v>0.38472222222222224</v>
      </c>
      <c r="M4941" t="s">
        <v>953</v>
      </c>
      <c r="N4941" s="5">
        <v>2.199074074074074E-4</v>
      </c>
      <c r="O4941" t="s">
        <v>982</v>
      </c>
      <c r="P4941">
        <v>2.3E-2</v>
      </c>
      <c r="Q4941">
        <v>20</v>
      </c>
      <c r="R4941" t="s">
        <v>983</v>
      </c>
      <c r="S4941" t="s">
        <v>984</v>
      </c>
    </row>
    <row r="4942" spans="1:19" x14ac:dyDescent="0.25">
      <c r="A4942" s="54">
        <f>_xlfn.XLOOKUP(B4942,'School Lookup'!D:D,'School Lookup'!F:F,0)</f>
        <v>251672</v>
      </c>
      <c r="B4942" s="54" t="str">
        <f>_xlfn.XLOOKUP(C4942,'School Lookup'!A:A,'School Lookup'!D:D,_xlfn.XLOOKUP(C4942,'School Lookup'!B:B,'School Lookup'!D:D,_xlfn.XLOOKUP(C4942,'School Lookup'!C:C,'School Lookup'!D:D,0)))</f>
        <v>Park Schools Federation</v>
      </c>
      <c r="C4942" t="s">
        <v>40</v>
      </c>
      <c r="D4942" t="s">
        <v>1192</v>
      </c>
      <c r="E4942" t="s">
        <v>16</v>
      </c>
      <c r="F4942" t="s">
        <v>734</v>
      </c>
      <c r="G4942" t="s">
        <v>235</v>
      </c>
      <c r="H4942" t="s">
        <v>228</v>
      </c>
      <c r="I4942" t="s">
        <v>980</v>
      </c>
      <c r="J4942" t="s">
        <v>981</v>
      </c>
      <c r="K4942" s="4">
        <v>46052</v>
      </c>
      <c r="L4942" s="5">
        <v>0.4</v>
      </c>
      <c r="M4942" t="s">
        <v>953</v>
      </c>
      <c r="N4942" s="5">
        <v>8.1018518518518516E-5</v>
      </c>
      <c r="O4942" t="s">
        <v>982</v>
      </c>
      <c r="P4942">
        <v>0.02</v>
      </c>
      <c r="Q4942">
        <v>20</v>
      </c>
      <c r="R4942" t="s">
        <v>1006</v>
      </c>
      <c r="S4942" t="s">
        <v>994</v>
      </c>
    </row>
    <row r="4943" spans="1:19" x14ac:dyDescent="0.25">
      <c r="A4943" s="54">
        <f>_xlfn.XLOOKUP(B4943,'School Lookup'!D:D,'School Lookup'!F:F,0)</f>
        <v>251672</v>
      </c>
      <c r="B4943" s="54" t="str">
        <f>_xlfn.XLOOKUP(C4943,'School Lookup'!A:A,'School Lookup'!D:D,_xlfn.XLOOKUP(C4943,'School Lookup'!B:B,'School Lookup'!D:D,_xlfn.XLOOKUP(C4943,'School Lookup'!C:C,'School Lookup'!D:D,0)))</f>
        <v>Park Schools Federation</v>
      </c>
      <c r="C4943" t="s">
        <v>40</v>
      </c>
      <c r="D4943" t="s">
        <v>1192</v>
      </c>
      <c r="E4943" t="s">
        <v>16</v>
      </c>
      <c r="F4943" t="s">
        <v>734</v>
      </c>
      <c r="G4943" t="s">
        <v>235</v>
      </c>
      <c r="H4943" t="s">
        <v>228</v>
      </c>
      <c r="I4943" t="s">
        <v>980</v>
      </c>
      <c r="J4943" t="s">
        <v>981</v>
      </c>
      <c r="K4943" s="4">
        <v>46052</v>
      </c>
      <c r="L4943" s="5">
        <v>0.40069444444444446</v>
      </c>
      <c r="M4943" t="s">
        <v>953</v>
      </c>
      <c r="N4943" s="5">
        <v>1.0416666666666667E-4</v>
      </c>
      <c r="O4943" t="s">
        <v>982</v>
      </c>
      <c r="P4943">
        <v>0.02</v>
      </c>
      <c r="Q4943">
        <v>20</v>
      </c>
      <c r="R4943" t="s">
        <v>1006</v>
      </c>
      <c r="S4943" t="s">
        <v>994</v>
      </c>
    </row>
    <row r="4944" spans="1:19" x14ac:dyDescent="0.25">
      <c r="A4944" s="54">
        <f>_xlfn.XLOOKUP(B4944,'School Lookup'!D:D,'School Lookup'!F:F,0)</f>
        <v>251672</v>
      </c>
      <c r="B4944" s="54" t="str">
        <f>_xlfn.XLOOKUP(C4944,'School Lookup'!A:A,'School Lookup'!D:D,_xlfn.XLOOKUP(C4944,'School Lookup'!B:B,'School Lookup'!D:D,_xlfn.XLOOKUP(C4944,'School Lookup'!C:C,'School Lookup'!D:D,0)))</f>
        <v>Park Schools Federation</v>
      </c>
      <c r="C4944" t="s">
        <v>40</v>
      </c>
      <c r="D4944" t="s">
        <v>1649</v>
      </c>
      <c r="E4944" t="s">
        <v>16</v>
      </c>
      <c r="F4944" t="s">
        <v>734</v>
      </c>
      <c r="G4944" t="s">
        <v>235</v>
      </c>
      <c r="H4944" t="s">
        <v>228</v>
      </c>
      <c r="I4944" t="s">
        <v>980</v>
      </c>
      <c r="J4944" t="s">
        <v>981</v>
      </c>
      <c r="K4944" s="4">
        <v>46052</v>
      </c>
      <c r="L4944" s="5">
        <v>0.40902777777777777</v>
      </c>
      <c r="M4944" t="s">
        <v>953</v>
      </c>
      <c r="N4944" s="5">
        <v>4.0509259259259258E-4</v>
      </c>
      <c r="O4944" t="s">
        <v>982</v>
      </c>
      <c r="P4944">
        <v>4.2000000000000003E-2</v>
      </c>
      <c r="Q4944">
        <v>20</v>
      </c>
      <c r="R4944" t="s">
        <v>998</v>
      </c>
      <c r="S4944" t="s">
        <v>987</v>
      </c>
    </row>
    <row r="4945" spans="1:19" x14ac:dyDescent="0.25">
      <c r="A4945" s="54">
        <f>_xlfn.XLOOKUP(B4945,'School Lookup'!D:D,'School Lookup'!F:F,0)</f>
        <v>251672</v>
      </c>
      <c r="B4945" s="54" t="str">
        <f>_xlfn.XLOOKUP(C4945,'School Lookup'!A:A,'School Lookup'!D:D,_xlfn.XLOOKUP(C4945,'School Lookup'!B:B,'School Lookup'!D:D,_xlfn.XLOOKUP(C4945,'School Lookup'!C:C,'School Lookup'!D:D,0)))</f>
        <v>Park Schools Federation</v>
      </c>
      <c r="C4945" t="s">
        <v>40</v>
      </c>
      <c r="D4945" t="s">
        <v>1192</v>
      </c>
      <c r="E4945" t="s">
        <v>16</v>
      </c>
      <c r="F4945" t="s">
        <v>734</v>
      </c>
      <c r="G4945" t="s">
        <v>235</v>
      </c>
      <c r="H4945" t="s">
        <v>228</v>
      </c>
      <c r="I4945" t="s">
        <v>980</v>
      </c>
      <c r="J4945" t="s">
        <v>981</v>
      </c>
      <c r="K4945" s="4">
        <v>46052</v>
      </c>
      <c r="L4945" s="5">
        <v>0.43680555555555556</v>
      </c>
      <c r="M4945" t="s">
        <v>953</v>
      </c>
      <c r="N4945" s="5">
        <v>1.8518518518518518E-4</v>
      </c>
      <c r="O4945" t="s">
        <v>982</v>
      </c>
      <c r="P4945">
        <v>0.02</v>
      </c>
      <c r="Q4945">
        <v>20</v>
      </c>
      <c r="R4945" t="s">
        <v>1006</v>
      </c>
      <c r="S4945" t="s">
        <v>994</v>
      </c>
    </row>
    <row r="4946" spans="1:19" x14ac:dyDescent="0.25">
      <c r="A4946" s="54">
        <f>_xlfn.XLOOKUP(B4946,'School Lookup'!D:D,'School Lookup'!F:F,0)</f>
        <v>251672</v>
      </c>
      <c r="B4946" s="54" t="str">
        <f>_xlfn.XLOOKUP(C4946,'School Lookup'!A:A,'School Lookup'!D:D,_xlfn.XLOOKUP(C4946,'School Lookup'!B:B,'School Lookup'!D:D,_xlfn.XLOOKUP(C4946,'School Lookup'!C:C,'School Lookup'!D:D,0)))</f>
        <v>Park Schools Federation</v>
      </c>
      <c r="C4946" t="s">
        <v>40</v>
      </c>
      <c r="D4946" t="s">
        <v>2328</v>
      </c>
      <c r="E4946" t="s">
        <v>16</v>
      </c>
      <c r="F4946" t="s">
        <v>734</v>
      </c>
      <c r="G4946" t="s">
        <v>235</v>
      </c>
      <c r="H4946" t="s">
        <v>228</v>
      </c>
      <c r="I4946" t="s">
        <v>980</v>
      </c>
      <c r="J4946" t="s">
        <v>981</v>
      </c>
      <c r="K4946" s="4">
        <v>46052</v>
      </c>
      <c r="L4946" s="5">
        <v>0.44513888888888886</v>
      </c>
      <c r="M4946" t="s">
        <v>953</v>
      </c>
      <c r="N4946" s="5">
        <v>9.1435185185185185E-4</v>
      </c>
      <c r="O4946" t="s">
        <v>982</v>
      </c>
      <c r="P4946">
        <v>9.4E-2</v>
      </c>
      <c r="Q4946">
        <v>20</v>
      </c>
      <c r="R4946" t="s">
        <v>998</v>
      </c>
      <c r="S4946" t="s">
        <v>987</v>
      </c>
    </row>
    <row r="4947" spans="1:19" x14ac:dyDescent="0.25">
      <c r="A4947" s="54">
        <f>_xlfn.XLOOKUP(B4947,'School Lookup'!D:D,'School Lookup'!F:F,0)</f>
        <v>251672</v>
      </c>
      <c r="B4947" s="54" t="str">
        <f>_xlfn.XLOOKUP(C4947,'School Lookup'!A:A,'School Lookup'!D:D,_xlfn.XLOOKUP(C4947,'School Lookup'!B:B,'School Lookup'!D:D,_xlfn.XLOOKUP(C4947,'School Lookup'!C:C,'School Lookup'!D:D,0)))</f>
        <v>Park Schools Federation</v>
      </c>
      <c r="C4947" t="s">
        <v>40</v>
      </c>
      <c r="D4947" t="s">
        <v>1191</v>
      </c>
      <c r="E4947" t="s">
        <v>16</v>
      </c>
      <c r="F4947" t="s">
        <v>734</v>
      </c>
      <c r="G4947" t="s">
        <v>235</v>
      </c>
      <c r="H4947" t="s">
        <v>228</v>
      </c>
      <c r="I4947" t="s">
        <v>980</v>
      </c>
      <c r="J4947" t="s">
        <v>981</v>
      </c>
      <c r="K4947" s="4">
        <v>46052</v>
      </c>
      <c r="L4947" s="5">
        <v>0.46458333333333335</v>
      </c>
      <c r="M4947" t="s">
        <v>953</v>
      </c>
      <c r="N4947" s="5">
        <v>1.7361111111111112E-4</v>
      </c>
      <c r="O4947" t="s">
        <v>982</v>
      </c>
      <c r="P4947">
        <v>0.02</v>
      </c>
      <c r="Q4947">
        <v>20</v>
      </c>
      <c r="R4947" t="s">
        <v>983</v>
      </c>
      <c r="S4947" t="s">
        <v>984</v>
      </c>
    </row>
    <row r="4948" spans="1:19" x14ac:dyDescent="0.25">
      <c r="A4948" s="54">
        <f>_xlfn.XLOOKUP(B4948,'School Lookup'!D:D,'School Lookup'!F:F,0)</f>
        <v>251672</v>
      </c>
      <c r="B4948" s="54" t="str">
        <f>_xlfn.XLOOKUP(C4948,'School Lookup'!A:A,'School Lookup'!D:D,_xlfn.XLOOKUP(C4948,'School Lookup'!B:B,'School Lookup'!D:D,_xlfn.XLOOKUP(C4948,'School Lookup'!C:C,'School Lookup'!D:D,0)))</f>
        <v>Park Schools Federation</v>
      </c>
      <c r="C4948" t="s">
        <v>40</v>
      </c>
      <c r="D4948" t="s">
        <v>995</v>
      </c>
      <c r="E4948" t="s">
        <v>16</v>
      </c>
      <c r="F4948" t="s">
        <v>734</v>
      </c>
      <c r="G4948" t="s">
        <v>235</v>
      </c>
      <c r="H4948" t="s">
        <v>228</v>
      </c>
      <c r="I4948" t="s">
        <v>980</v>
      </c>
      <c r="J4948" t="s">
        <v>981</v>
      </c>
      <c r="K4948" s="4">
        <v>46052</v>
      </c>
      <c r="L4948" s="5">
        <v>0.46527777777777779</v>
      </c>
      <c r="M4948" t="s">
        <v>953</v>
      </c>
      <c r="N4948" s="5">
        <v>2.199074074074074E-4</v>
      </c>
      <c r="O4948" t="s">
        <v>982</v>
      </c>
      <c r="P4948">
        <v>2.3E-2</v>
      </c>
      <c r="Q4948">
        <v>20</v>
      </c>
      <c r="R4948" t="s">
        <v>996</v>
      </c>
      <c r="S4948" t="s">
        <v>994</v>
      </c>
    </row>
    <row r="4949" spans="1:19" x14ac:dyDescent="0.25">
      <c r="A4949" s="54">
        <f>_xlfn.XLOOKUP(B4949,'School Lookup'!D:D,'School Lookup'!F:F,0)</f>
        <v>251672</v>
      </c>
      <c r="B4949" s="54" t="str">
        <f>_xlfn.XLOOKUP(C4949,'School Lookup'!A:A,'School Lookup'!D:D,_xlfn.XLOOKUP(C4949,'School Lookup'!B:B,'School Lookup'!D:D,_xlfn.XLOOKUP(C4949,'School Lookup'!C:C,'School Lookup'!D:D,0)))</f>
        <v>Park Schools Federation</v>
      </c>
      <c r="C4949" t="s">
        <v>40</v>
      </c>
      <c r="D4949" t="s">
        <v>1775</v>
      </c>
      <c r="E4949" t="s">
        <v>16</v>
      </c>
      <c r="F4949" t="s">
        <v>734</v>
      </c>
      <c r="G4949" t="s">
        <v>235</v>
      </c>
      <c r="H4949" t="s">
        <v>228</v>
      </c>
      <c r="I4949" t="s">
        <v>980</v>
      </c>
      <c r="J4949" t="s">
        <v>981</v>
      </c>
      <c r="K4949" s="4">
        <v>46052</v>
      </c>
      <c r="L4949" s="5">
        <v>0.47013888888888888</v>
      </c>
      <c r="M4949" t="s">
        <v>953</v>
      </c>
      <c r="N4949" s="5">
        <v>3.3101851851851851E-3</v>
      </c>
      <c r="O4949" t="s">
        <v>982</v>
      </c>
      <c r="P4949">
        <v>0.33900000000000002</v>
      </c>
      <c r="Q4949">
        <v>20</v>
      </c>
      <c r="R4949" t="s">
        <v>998</v>
      </c>
      <c r="S4949" t="s">
        <v>987</v>
      </c>
    </row>
    <row r="4950" spans="1:19" x14ac:dyDescent="0.25">
      <c r="A4950" s="54">
        <f>_xlfn.XLOOKUP(B4950,'School Lookup'!D:D,'School Lookup'!F:F,0)</f>
        <v>251672</v>
      </c>
      <c r="B4950" s="54" t="str">
        <f>_xlfn.XLOOKUP(C4950,'School Lookup'!A:A,'School Lookup'!D:D,_xlfn.XLOOKUP(C4950,'School Lookup'!B:B,'School Lookup'!D:D,_xlfn.XLOOKUP(C4950,'School Lookup'!C:C,'School Lookup'!D:D,0)))</f>
        <v>Park Schools Federation</v>
      </c>
      <c r="C4950" t="s">
        <v>40</v>
      </c>
      <c r="D4950" t="s">
        <v>1512</v>
      </c>
      <c r="E4950" t="s">
        <v>16</v>
      </c>
      <c r="F4950" t="s">
        <v>734</v>
      </c>
      <c r="G4950" t="s">
        <v>235</v>
      </c>
      <c r="H4950" t="s">
        <v>228</v>
      </c>
      <c r="I4950" t="s">
        <v>980</v>
      </c>
      <c r="J4950" t="s">
        <v>981</v>
      </c>
      <c r="K4950" s="4">
        <v>46052</v>
      </c>
      <c r="L4950" s="5">
        <v>0.47361111111111109</v>
      </c>
      <c r="M4950" t="s">
        <v>953</v>
      </c>
      <c r="N4950" s="5">
        <v>2.2222222222222222E-3</v>
      </c>
      <c r="O4950" t="s">
        <v>982</v>
      </c>
      <c r="P4950">
        <v>0.22800000000000001</v>
      </c>
      <c r="Q4950">
        <v>20</v>
      </c>
      <c r="R4950" t="s">
        <v>998</v>
      </c>
      <c r="S4950" t="s">
        <v>987</v>
      </c>
    </row>
    <row r="4951" spans="1:19" x14ac:dyDescent="0.25">
      <c r="A4951" s="54">
        <f>_xlfn.XLOOKUP(B4951,'School Lookup'!D:D,'School Lookup'!F:F,0)</f>
        <v>251672</v>
      </c>
      <c r="B4951" s="54" t="str">
        <f>_xlfn.XLOOKUP(C4951,'School Lookup'!A:A,'School Lookup'!D:D,_xlfn.XLOOKUP(C4951,'School Lookup'!B:B,'School Lookup'!D:D,_xlfn.XLOOKUP(C4951,'School Lookup'!C:C,'School Lookup'!D:D,0)))</f>
        <v>Park Schools Federation</v>
      </c>
      <c r="C4951" t="s">
        <v>40</v>
      </c>
      <c r="D4951" t="s">
        <v>2614</v>
      </c>
      <c r="E4951" t="s">
        <v>16</v>
      </c>
      <c r="F4951" t="s">
        <v>734</v>
      </c>
      <c r="G4951" t="s">
        <v>235</v>
      </c>
      <c r="H4951" t="s">
        <v>228</v>
      </c>
      <c r="I4951" t="s">
        <v>980</v>
      </c>
      <c r="J4951" t="s">
        <v>981</v>
      </c>
      <c r="K4951" s="4">
        <v>46052</v>
      </c>
      <c r="L4951" s="5">
        <v>0.4777777777777778</v>
      </c>
      <c r="M4951" t="s">
        <v>953</v>
      </c>
      <c r="N4951" s="5">
        <v>3.4722222222222222E-5</v>
      </c>
      <c r="O4951" t="s">
        <v>982</v>
      </c>
      <c r="P4951">
        <v>0.02</v>
      </c>
      <c r="Q4951">
        <v>20</v>
      </c>
      <c r="R4951" t="s">
        <v>993</v>
      </c>
      <c r="S4951" t="s">
        <v>994</v>
      </c>
    </row>
    <row r="4952" spans="1:19" x14ac:dyDescent="0.25">
      <c r="A4952" s="54">
        <f>_xlfn.XLOOKUP(B4952,'School Lookup'!D:D,'School Lookup'!F:F,0)</f>
        <v>251672</v>
      </c>
      <c r="B4952" s="54" t="str">
        <f>_xlfn.XLOOKUP(C4952,'School Lookup'!A:A,'School Lookup'!D:D,_xlfn.XLOOKUP(C4952,'School Lookup'!B:B,'School Lookup'!D:D,_xlfn.XLOOKUP(C4952,'School Lookup'!C:C,'School Lookup'!D:D,0)))</f>
        <v>Park Schools Federation</v>
      </c>
      <c r="C4952" t="s">
        <v>40</v>
      </c>
      <c r="D4952" t="s">
        <v>2615</v>
      </c>
      <c r="E4952" t="s">
        <v>16</v>
      </c>
      <c r="F4952" t="s">
        <v>734</v>
      </c>
      <c r="G4952" t="s">
        <v>235</v>
      </c>
      <c r="H4952" t="s">
        <v>228</v>
      </c>
      <c r="I4952" t="s">
        <v>980</v>
      </c>
      <c r="J4952" t="s">
        <v>981</v>
      </c>
      <c r="K4952" s="4">
        <v>46052</v>
      </c>
      <c r="L4952" s="5">
        <v>0.47916666666666669</v>
      </c>
      <c r="M4952" t="s">
        <v>953</v>
      </c>
      <c r="N4952" s="5">
        <v>3.4722222222222222E-5</v>
      </c>
      <c r="O4952" t="s">
        <v>982</v>
      </c>
      <c r="P4952">
        <v>0.02</v>
      </c>
      <c r="Q4952">
        <v>20</v>
      </c>
      <c r="R4952" t="s">
        <v>983</v>
      </c>
      <c r="S4952" t="s">
        <v>984</v>
      </c>
    </row>
    <row r="4953" spans="1:19" x14ac:dyDescent="0.25">
      <c r="A4953" s="54">
        <f>_xlfn.XLOOKUP(B4953,'School Lookup'!D:D,'School Lookup'!F:F,0)</f>
        <v>251672</v>
      </c>
      <c r="B4953" s="54" t="str">
        <f>_xlfn.XLOOKUP(C4953,'School Lookup'!A:A,'School Lookup'!D:D,_xlfn.XLOOKUP(C4953,'School Lookup'!B:B,'School Lookup'!D:D,_xlfn.XLOOKUP(C4953,'School Lookup'!C:C,'School Lookup'!D:D,0)))</f>
        <v>Park Schools Federation</v>
      </c>
      <c r="C4953" t="s">
        <v>40</v>
      </c>
      <c r="D4953" t="s">
        <v>1313</v>
      </c>
      <c r="E4953" t="s">
        <v>16</v>
      </c>
      <c r="F4953" t="s">
        <v>734</v>
      </c>
      <c r="G4953" t="s">
        <v>235</v>
      </c>
      <c r="H4953" t="s">
        <v>228</v>
      </c>
      <c r="I4953" t="s">
        <v>980</v>
      </c>
      <c r="J4953" t="s">
        <v>981</v>
      </c>
      <c r="K4953" s="4">
        <v>46052</v>
      </c>
      <c r="L4953" s="5">
        <v>0.51666666666666672</v>
      </c>
      <c r="M4953" t="s">
        <v>953</v>
      </c>
      <c r="N4953" s="5">
        <v>6.2500000000000001E-4</v>
      </c>
      <c r="O4953" t="s">
        <v>982</v>
      </c>
      <c r="P4953">
        <v>6.4000000000000001E-2</v>
      </c>
      <c r="Q4953">
        <v>20</v>
      </c>
      <c r="R4953" t="s">
        <v>983</v>
      </c>
      <c r="S4953" t="s">
        <v>984</v>
      </c>
    </row>
    <row r="4954" spans="1:19" x14ac:dyDescent="0.25">
      <c r="A4954" s="54">
        <f>_xlfn.XLOOKUP(B4954,'School Lookup'!D:D,'School Lookup'!F:F,0)</f>
        <v>251672</v>
      </c>
      <c r="B4954" s="54" t="str">
        <f>_xlfn.XLOOKUP(C4954,'School Lookup'!A:A,'School Lookup'!D:D,_xlfn.XLOOKUP(C4954,'School Lookup'!B:B,'School Lookup'!D:D,_xlfn.XLOOKUP(C4954,'School Lookup'!C:C,'School Lookup'!D:D,0)))</f>
        <v>Park Schools Federation</v>
      </c>
      <c r="C4954" t="s">
        <v>40</v>
      </c>
      <c r="D4954" t="s">
        <v>1313</v>
      </c>
      <c r="E4954" t="s">
        <v>16</v>
      </c>
      <c r="F4954" t="s">
        <v>734</v>
      </c>
      <c r="G4954" t="s">
        <v>235</v>
      </c>
      <c r="H4954" t="s">
        <v>228</v>
      </c>
      <c r="I4954" t="s">
        <v>980</v>
      </c>
      <c r="J4954" t="s">
        <v>981</v>
      </c>
      <c r="K4954" s="4">
        <v>46052</v>
      </c>
      <c r="L4954" s="5">
        <v>0.51736111111111116</v>
      </c>
      <c r="M4954" t="s">
        <v>953</v>
      </c>
      <c r="N4954" s="5">
        <v>7.5231481481481482E-4</v>
      </c>
      <c r="O4954" t="s">
        <v>982</v>
      </c>
      <c r="P4954">
        <v>7.6999999999999999E-2</v>
      </c>
      <c r="Q4954">
        <v>20</v>
      </c>
      <c r="R4954" t="s">
        <v>983</v>
      </c>
      <c r="S4954" t="s">
        <v>984</v>
      </c>
    </row>
    <row r="4955" spans="1:19" x14ac:dyDescent="0.25">
      <c r="A4955" s="54">
        <f>_xlfn.XLOOKUP(B4955,'School Lookup'!D:D,'School Lookup'!F:F,0)</f>
        <v>251672</v>
      </c>
      <c r="B4955" s="54" t="str">
        <f>_xlfn.XLOOKUP(C4955,'School Lookup'!A:A,'School Lookup'!D:D,_xlfn.XLOOKUP(C4955,'School Lookup'!B:B,'School Lookup'!D:D,_xlfn.XLOOKUP(C4955,'School Lookup'!C:C,'School Lookup'!D:D,0)))</f>
        <v>Park Schools Federation</v>
      </c>
      <c r="C4955" t="s">
        <v>40</v>
      </c>
      <c r="D4955" t="s">
        <v>991</v>
      </c>
      <c r="E4955" t="s">
        <v>16</v>
      </c>
      <c r="F4955" t="s">
        <v>734</v>
      </c>
      <c r="G4955" t="s">
        <v>235</v>
      </c>
      <c r="H4955" t="s">
        <v>228</v>
      </c>
      <c r="I4955" t="s">
        <v>980</v>
      </c>
      <c r="J4955" t="s">
        <v>981</v>
      </c>
      <c r="K4955" s="4">
        <v>46052</v>
      </c>
      <c r="L4955" s="5">
        <v>0.53888888888888886</v>
      </c>
      <c r="M4955" t="s">
        <v>953</v>
      </c>
      <c r="N4955" s="5">
        <v>2.4305555555555555E-4</v>
      </c>
      <c r="O4955" t="s">
        <v>982</v>
      </c>
      <c r="P4955">
        <v>2.5000000000000001E-2</v>
      </c>
      <c r="Q4955">
        <v>20</v>
      </c>
      <c r="R4955" t="s">
        <v>983</v>
      </c>
      <c r="S4955" t="s">
        <v>984</v>
      </c>
    </row>
    <row r="4956" spans="1:19" x14ac:dyDescent="0.25">
      <c r="A4956" s="54">
        <f>_xlfn.XLOOKUP(B4956,'School Lookup'!D:D,'School Lookup'!F:F,0)</f>
        <v>251672</v>
      </c>
      <c r="B4956" s="54" t="str">
        <f>_xlfn.XLOOKUP(C4956,'School Lookup'!A:A,'School Lookup'!D:D,_xlfn.XLOOKUP(C4956,'School Lookup'!B:B,'School Lookup'!D:D,_xlfn.XLOOKUP(C4956,'School Lookup'!C:C,'School Lookup'!D:D,0)))</f>
        <v>Park Schools Federation</v>
      </c>
      <c r="C4956" t="s">
        <v>40</v>
      </c>
      <c r="D4956" t="s">
        <v>1961</v>
      </c>
      <c r="E4956" t="s">
        <v>16</v>
      </c>
      <c r="F4956" t="s">
        <v>734</v>
      </c>
      <c r="G4956" t="s">
        <v>235</v>
      </c>
      <c r="H4956" t="s">
        <v>228</v>
      </c>
      <c r="I4956" t="s">
        <v>980</v>
      </c>
      <c r="J4956" t="s">
        <v>981</v>
      </c>
      <c r="K4956" s="4">
        <v>46052</v>
      </c>
      <c r="L4956" s="5">
        <v>0.54027777777777775</v>
      </c>
      <c r="M4956" t="s">
        <v>953</v>
      </c>
      <c r="N4956" s="5">
        <v>4.6296296296296294E-5</v>
      </c>
      <c r="O4956" t="s">
        <v>982</v>
      </c>
      <c r="P4956">
        <v>0.02</v>
      </c>
      <c r="Q4956">
        <v>20</v>
      </c>
      <c r="R4956" t="s">
        <v>983</v>
      </c>
      <c r="S4956" t="s">
        <v>984</v>
      </c>
    </row>
    <row r="4957" spans="1:19" x14ac:dyDescent="0.25">
      <c r="A4957" s="54">
        <f>_xlfn.XLOOKUP(B4957,'School Lookup'!D:D,'School Lookup'!F:F,0)</f>
        <v>251672</v>
      </c>
      <c r="B4957" s="54" t="str">
        <f>_xlfn.XLOOKUP(C4957,'School Lookup'!A:A,'School Lookup'!D:D,_xlfn.XLOOKUP(C4957,'School Lookup'!B:B,'School Lookup'!D:D,_xlfn.XLOOKUP(C4957,'School Lookup'!C:C,'School Lookup'!D:D,0)))</f>
        <v>Park Schools Federation</v>
      </c>
      <c r="C4957" t="s">
        <v>40</v>
      </c>
      <c r="D4957" t="s">
        <v>2351</v>
      </c>
      <c r="E4957" t="s">
        <v>16</v>
      </c>
      <c r="F4957" t="s">
        <v>734</v>
      </c>
      <c r="G4957" t="s">
        <v>235</v>
      </c>
      <c r="H4957" t="s">
        <v>228</v>
      </c>
      <c r="I4957" t="s">
        <v>980</v>
      </c>
      <c r="J4957" t="s">
        <v>981</v>
      </c>
      <c r="K4957" s="4">
        <v>46052</v>
      </c>
      <c r="L4957" s="5">
        <v>0.54097222222222219</v>
      </c>
      <c r="M4957" t="s">
        <v>953</v>
      </c>
      <c r="N4957" s="5">
        <v>3.2407407407407406E-4</v>
      </c>
      <c r="O4957" t="s">
        <v>982</v>
      </c>
      <c r="P4957">
        <v>3.4000000000000002E-2</v>
      </c>
      <c r="Q4957">
        <v>20</v>
      </c>
      <c r="R4957" t="s">
        <v>993</v>
      </c>
      <c r="S4957" t="s">
        <v>994</v>
      </c>
    </row>
    <row r="4958" spans="1:19" x14ac:dyDescent="0.25">
      <c r="A4958" s="54">
        <f>_xlfn.XLOOKUP(B4958,'School Lookup'!D:D,'School Lookup'!F:F,0)</f>
        <v>251672</v>
      </c>
      <c r="B4958" s="54" t="str">
        <f>_xlfn.XLOOKUP(C4958,'School Lookup'!A:A,'School Lookup'!D:D,_xlfn.XLOOKUP(C4958,'School Lookup'!B:B,'School Lookup'!D:D,_xlfn.XLOOKUP(C4958,'School Lookup'!C:C,'School Lookup'!D:D,0)))</f>
        <v>Park Schools Federation</v>
      </c>
      <c r="C4958" t="s">
        <v>40</v>
      </c>
      <c r="D4958" t="s">
        <v>2258</v>
      </c>
      <c r="E4958" t="s">
        <v>16</v>
      </c>
      <c r="F4958" t="s">
        <v>734</v>
      </c>
      <c r="G4958" t="s">
        <v>235</v>
      </c>
      <c r="H4958" t="s">
        <v>228</v>
      </c>
      <c r="I4958" t="s">
        <v>980</v>
      </c>
      <c r="J4958" t="s">
        <v>981</v>
      </c>
      <c r="K4958" s="4">
        <v>46052</v>
      </c>
      <c r="L4958" s="5">
        <v>0.55208333333333337</v>
      </c>
      <c r="M4958" t="s">
        <v>953</v>
      </c>
      <c r="N4958" s="5">
        <v>2.5462962962962961E-4</v>
      </c>
      <c r="O4958" t="s">
        <v>982</v>
      </c>
      <c r="P4958">
        <v>2.7E-2</v>
      </c>
      <c r="Q4958">
        <v>20</v>
      </c>
      <c r="R4958" t="s">
        <v>998</v>
      </c>
      <c r="S4958" t="s">
        <v>987</v>
      </c>
    </row>
    <row r="4959" spans="1:19" x14ac:dyDescent="0.25">
      <c r="A4959" s="54">
        <f>_xlfn.XLOOKUP(B4959,'School Lookup'!D:D,'School Lookup'!F:F,0)</f>
        <v>251672</v>
      </c>
      <c r="B4959" s="54" t="str">
        <f>_xlfn.XLOOKUP(C4959,'School Lookup'!A:A,'School Lookup'!D:D,_xlfn.XLOOKUP(C4959,'School Lookup'!B:B,'School Lookup'!D:D,_xlfn.XLOOKUP(C4959,'School Lookup'!C:C,'School Lookup'!D:D,0)))</f>
        <v>Park Schools Federation</v>
      </c>
      <c r="C4959" t="s">
        <v>40</v>
      </c>
      <c r="D4959" t="s">
        <v>1324</v>
      </c>
      <c r="E4959" t="s">
        <v>16</v>
      </c>
      <c r="F4959" t="s">
        <v>734</v>
      </c>
      <c r="G4959" t="s">
        <v>235</v>
      </c>
      <c r="H4959" t="s">
        <v>228</v>
      </c>
      <c r="I4959" t="s">
        <v>980</v>
      </c>
      <c r="J4959" t="s">
        <v>981</v>
      </c>
      <c r="K4959" s="4">
        <v>46052</v>
      </c>
      <c r="L4959" s="5">
        <v>0.55555555555555558</v>
      </c>
      <c r="M4959" t="s">
        <v>953</v>
      </c>
      <c r="N4959" s="5">
        <v>3.2407407407407406E-4</v>
      </c>
      <c r="O4959" t="s">
        <v>982</v>
      </c>
      <c r="P4959">
        <v>3.4000000000000002E-2</v>
      </c>
      <c r="Q4959">
        <v>20</v>
      </c>
      <c r="R4959" t="s">
        <v>998</v>
      </c>
      <c r="S4959" t="s">
        <v>987</v>
      </c>
    </row>
    <row r="4960" spans="1:19" x14ac:dyDescent="0.25">
      <c r="A4960" s="54">
        <f>_xlfn.XLOOKUP(B4960,'School Lookup'!D:D,'School Lookup'!F:F,0)</f>
        <v>251672</v>
      </c>
      <c r="B4960" s="54" t="str">
        <f>_xlfn.XLOOKUP(C4960,'School Lookup'!A:A,'School Lookup'!D:D,_xlfn.XLOOKUP(C4960,'School Lookup'!B:B,'School Lookup'!D:D,_xlfn.XLOOKUP(C4960,'School Lookup'!C:C,'School Lookup'!D:D,0)))</f>
        <v>Park Schools Federation</v>
      </c>
      <c r="C4960" t="s">
        <v>40</v>
      </c>
      <c r="D4960" t="s">
        <v>1982</v>
      </c>
      <c r="E4960" t="s">
        <v>16</v>
      </c>
      <c r="F4960" t="s">
        <v>734</v>
      </c>
      <c r="G4960" t="s">
        <v>235</v>
      </c>
      <c r="H4960" t="s">
        <v>228</v>
      </c>
      <c r="I4960" t="s">
        <v>980</v>
      </c>
      <c r="J4960" t="s">
        <v>981</v>
      </c>
      <c r="K4960" s="4">
        <v>46052</v>
      </c>
      <c r="L4960" s="5">
        <v>0.55694444444444446</v>
      </c>
      <c r="M4960" t="s">
        <v>953</v>
      </c>
      <c r="N4960" s="5">
        <v>2.6620370370370372E-4</v>
      </c>
      <c r="O4960" t="s">
        <v>982</v>
      </c>
      <c r="P4960">
        <v>2.8000000000000001E-2</v>
      </c>
      <c r="Q4960">
        <v>20</v>
      </c>
      <c r="R4960" t="s">
        <v>998</v>
      </c>
      <c r="S4960" t="s">
        <v>987</v>
      </c>
    </row>
    <row r="4961" spans="1:19" x14ac:dyDescent="0.25">
      <c r="A4961" s="54">
        <f>_xlfn.XLOOKUP(B4961,'School Lookup'!D:D,'School Lookup'!F:F,0)</f>
        <v>251672</v>
      </c>
      <c r="B4961" s="54" t="str">
        <f>_xlfn.XLOOKUP(C4961,'School Lookup'!A:A,'School Lookup'!D:D,_xlfn.XLOOKUP(C4961,'School Lookup'!B:B,'School Lookup'!D:D,_xlfn.XLOOKUP(C4961,'School Lookup'!C:C,'School Lookup'!D:D,0)))</f>
        <v>Park Schools Federation</v>
      </c>
      <c r="C4961" t="s">
        <v>40</v>
      </c>
      <c r="D4961" t="s">
        <v>2328</v>
      </c>
      <c r="E4961" t="s">
        <v>16</v>
      </c>
      <c r="F4961" t="s">
        <v>734</v>
      </c>
      <c r="G4961" t="s">
        <v>235</v>
      </c>
      <c r="H4961" t="s">
        <v>228</v>
      </c>
      <c r="I4961" t="s">
        <v>980</v>
      </c>
      <c r="J4961" t="s">
        <v>981</v>
      </c>
      <c r="K4961" s="4">
        <v>46052</v>
      </c>
      <c r="L4961" s="5">
        <v>0.55972222222222223</v>
      </c>
      <c r="M4961" t="s">
        <v>953</v>
      </c>
      <c r="N4961" s="5">
        <v>4.6296296296296298E-4</v>
      </c>
      <c r="O4961" t="s">
        <v>982</v>
      </c>
      <c r="P4961">
        <v>4.8000000000000001E-2</v>
      </c>
      <c r="Q4961">
        <v>20</v>
      </c>
      <c r="R4961" t="s">
        <v>998</v>
      </c>
      <c r="S4961" t="s">
        <v>987</v>
      </c>
    </row>
    <row r="4962" spans="1:19" x14ac:dyDescent="0.25">
      <c r="A4962" s="54">
        <f>_xlfn.XLOOKUP(B4962,'School Lookup'!D:D,'School Lookup'!F:F,0)</f>
        <v>251672</v>
      </c>
      <c r="B4962" s="54" t="str">
        <f>_xlfn.XLOOKUP(C4962,'School Lookup'!A:A,'School Lookup'!D:D,_xlfn.XLOOKUP(C4962,'School Lookup'!B:B,'School Lookup'!D:D,_xlfn.XLOOKUP(C4962,'School Lookup'!C:C,'School Lookup'!D:D,0)))</f>
        <v>Park Schools Federation</v>
      </c>
      <c r="C4962" t="s">
        <v>40</v>
      </c>
      <c r="D4962" t="s">
        <v>1004</v>
      </c>
      <c r="E4962" t="s">
        <v>16</v>
      </c>
      <c r="F4962" t="s">
        <v>734</v>
      </c>
      <c r="G4962" t="s">
        <v>235</v>
      </c>
      <c r="H4962" t="s">
        <v>228</v>
      </c>
      <c r="I4962" t="s">
        <v>980</v>
      </c>
      <c r="J4962" t="s">
        <v>981</v>
      </c>
      <c r="K4962" s="4">
        <v>46052</v>
      </c>
      <c r="L4962" s="5">
        <v>0.57222222222222219</v>
      </c>
      <c r="M4962" t="s">
        <v>953</v>
      </c>
      <c r="N4962" s="5">
        <v>5.2083333333333333E-4</v>
      </c>
      <c r="O4962" t="s">
        <v>982</v>
      </c>
      <c r="P4962">
        <v>5.3999999999999999E-2</v>
      </c>
      <c r="Q4962">
        <v>20</v>
      </c>
      <c r="R4962" t="s">
        <v>998</v>
      </c>
      <c r="S4962" t="s">
        <v>987</v>
      </c>
    </row>
    <row r="4963" spans="1:19" x14ac:dyDescent="0.25">
      <c r="A4963" s="54">
        <f>_xlfn.XLOOKUP(B4963,'School Lookup'!D:D,'School Lookup'!F:F,0)</f>
        <v>251672</v>
      </c>
      <c r="B4963" s="54" t="str">
        <f>_xlfn.XLOOKUP(C4963,'School Lookup'!A:A,'School Lookup'!D:D,_xlfn.XLOOKUP(C4963,'School Lookup'!B:B,'School Lookup'!D:D,_xlfn.XLOOKUP(C4963,'School Lookup'!C:C,'School Lookup'!D:D,0)))</f>
        <v>Park Schools Federation</v>
      </c>
      <c r="C4963" t="s">
        <v>40</v>
      </c>
      <c r="D4963" t="s">
        <v>991</v>
      </c>
      <c r="E4963" t="s">
        <v>16</v>
      </c>
      <c r="F4963" t="s">
        <v>734</v>
      </c>
      <c r="G4963" t="s">
        <v>235</v>
      </c>
      <c r="H4963" t="s">
        <v>228</v>
      </c>
      <c r="I4963" t="s">
        <v>980</v>
      </c>
      <c r="J4963" t="s">
        <v>981</v>
      </c>
      <c r="K4963" s="4">
        <v>46052</v>
      </c>
      <c r="L4963" s="5">
        <v>0.57499999999999996</v>
      </c>
      <c r="M4963" t="s">
        <v>953</v>
      </c>
      <c r="N4963" s="5">
        <v>8.1018518518518516E-5</v>
      </c>
      <c r="O4963" t="s">
        <v>982</v>
      </c>
      <c r="P4963">
        <v>0.02</v>
      </c>
      <c r="Q4963">
        <v>20</v>
      </c>
      <c r="R4963" t="s">
        <v>983</v>
      </c>
      <c r="S4963" t="s">
        <v>984</v>
      </c>
    </row>
    <row r="4964" spans="1:19" x14ac:dyDescent="0.25">
      <c r="A4964" s="54">
        <f>_xlfn.XLOOKUP(B4964,'School Lookup'!D:D,'School Lookup'!F:F,0)</f>
        <v>251672</v>
      </c>
      <c r="B4964" s="54" t="str">
        <f>_xlfn.XLOOKUP(C4964,'School Lookup'!A:A,'School Lookup'!D:D,_xlfn.XLOOKUP(C4964,'School Lookup'!B:B,'School Lookup'!D:D,_xlfn.XLOOKUP(C4964,'School Lookup'!C:C,'School Lookup'!D:D,0)))</f>
        <v>Park Schools Federation</v>
      </c>
      <c r="C4964" t="s">
        <v>40</v>
      </c>
      <c r="D4964" t="s">
        <v>2665</v>
      </c>
      <c r="E4964" t="s">
        <v>16</v>
      </c>
      <c r="F4964" t="s">
        <v>734</v>
      </c>
      <c r="G4964" t="s">
        <v>235</v>
      </c>
      <c r="H4964" t="s">
        <v>228</v>
      </c>
      <c r="I4964" t="s">
        <v>980</v>
      </c>
      <c r="J4964" t="s">
        <v>981</v>
      </c>
      <c r="K4964" s="4">
        <v>46052</v>
      </c>
      <c r="L4964" s="5">
        <v>0.57499999999999996</v>
      </c>
      <c r="M4964" t="s">
        <v>953</v>
      </c>
      <c r="N4964" s="5">
        <v>4.0509259259259258E-4</v>
      </c>
      <c r="O4964" t="s">
        <v>982</v>
      </c>
      <c r="P4964">
        <v>4.2000000000000003E-2</v>
      </c>
      <c r="Q4964">
        <v>20</v>
      </c>
      <c r="R4964" t="s">
        <v>998</v>
      </c>
      <c r="S4964" t="s">
        <v>987</v>
      </c>
    </row>
    <row r="4965" spans="1:19" x14ac:dyDescent="0.25">
      <c r="A4965" s="54">
        <f>_xlfn.XLOOKUP(B4965,'School Lookup'!D:D,'School Lookup'!F:F,0)</f>
        <v>251672</v>
      </c>
      <c r="B4965" s="54" t="str">
        <f>_xlfn.XLOOKUP(C4965,'School Lookup'!A:A,'School Lookup'!D:D,_xlfn.XLOOKUP(C4965,'School Lookup'!B:B,'School Lookup'!D:D,_xlfn.XLOOKUP(C4965,'School Lookup'!C:C,'School Lookup'!D:D,0)))</f>
        <v>Park Schools Federation</v>
      </c>
      <c r="C4965" t="s">
        <v>40</v>
      </c>
      <c r="D4965" t="s">
        <v>1085</v>
      </c>
      <c r="E4965" t="s">
        <v>16</v>
      </c>
      <c r="F4965" t="s">
        <v>734</v>
      </c>
      <c r="G4965" t="s">
        <v>235</v>
      </c>
      <c r="H4965" t="s">
        <v>228</v>
      </c>
      <c r="I4965" t="s">
        <v>980</v>
      </c>
      <c r="J4965" t="s">
        <v>981</v>
      </c>
      <c r="K4965" s="4">
        <v>46052</v>
      </c>
      <c r="L4965" s="5">
        <v>0.59583333333333333</v>
      </c>
      <c r="M4965" t="s">
        <v>953</v>
      </c>
      <c r="N4965" s="5">
        <v>3.3564814814814812E-4</v>
      </c>
      <c r="O4965" t="s">
        <v>982</v>
      </c>
      <c r="P4965">
        <v>3.5000000000000003E-2</v>
      </c>
      <c r="Q4965">
        <v>20</v>
      </c>
      <c r="R4965" t="s">
        <v>998</v>
      </c>
      <c r="S4965" t="s">
        <v>987</v>
      </c>
    </row>
    <row r="4966" spans="1:19" x14ac:dyDescent="0.25">
      <c r="A4966" s="54">
        <f>_xlfn.XLOOKUP(B4966,'School Lookup'!D:D,'School Lookup'!F:F,0)</f>
        <v>251672</v>
      </c>
      <c r="B4966" s="54" t="str">
        <f>_xlfn.XLOOKUP(C4966,'School Lookup'!A:A,'School Lookup'!D:D,_xlfn.XLOOKUP(C4966,'School Lookup'!B:B,'School Lookup'!D:D,_xlfn.XLOOKUP(C4966,'School Lookup'!C:C,'School Lookup'!D:D,0)))</f>
        <v>Park Schools Federation</v>
      </c>
      <c r="C4966" t="s">
        <v>40</v>
      </c>
      <c r="D4966" t="s">
        <v>1319</v>
      </c>
      <c r="E4966" t="s">
        <v>16</v>
      </c>
      <c r="F4966" t="s">
        <v>734</v>
      </c>
      <c r="G4966" t="s">
        <v>235</v>
      </c>
      <c r="H4966" t="s">
        <v>228</v>
      </c>
      <c r="I4966" t="s">
        <v>980</v>
      </c>
      <c r="J4966" t="s">
        <v>981</v>
      </c>
      <c r="K4966" s="4">
        <v>46052</v>
      </c>
      <c r="L4966" s="5">
        <v>0.59583333333333333</v>
      </c>
      <c r="M4966" t="s">
        <v>953</v>
      </c>
      <c r="N4966" s="5">
        <v>2.5462962962962961E-4</v>
      </c>
      <c r="O4966" t="s">
        <v>982</v>
      </c>
      <c r="P4966">
        <v>2.7E-2</v>
      </c>
      <c r="Q4966">
        <v>20</v>
      </c>
      <c r="R4966" t="s">
        <v>1006</v>
      </c>
      <c r="S4966" t="s">
        <v>994</v>
      </c>
    </row>
    <row r="4967" spans="1:19" x14ac:dyDescent="0.25">
      <c r="A4967" s="54">
        <f>_xlfn.XLOOKUP(B4967,'School Lookup'!D:D,'School Lookup'!F:F,0)</f>
        <v>251672</v>
      </c>
      <c r="B4967" s="54" t="str">
        <f>_xlfn.XLOOKUP(C4967,'School Lookup'!A:A,'School Lookup'!D:D,_xlfn.XLOOKUP(C4967,'School Lookup'!B:B,'School Lookup'!D:D,_xlfn.XLOOKUP(C4967,'School Lookup'!C:C,'School Lookup'!D:D,0)))</f>
        <v>Park Schools Federation</v>
      </c>
      <c r="C4967" t="s">
        <v>40</v>
      </c>
      <c r="D4967" t="s">
        <v>2018</v>
      </c>
      <c r="E4967" t="s">
        <v>16</v>
      </c>
      <c r="F4967" t="s">
        <v>734</v>
      </c>
      <c r="G4967" t="s">
        <v>235</v>
      </c>
      <c r="H4967" t="s">
        <v>228</v>
      </c>
      <c r="I4967" t="s">
        <v>980</v>
      </c>
      <c r="J4967" t="s">
        <v>981</v>
      </c>
      <c r="K4967" s="4">
        <v>46052</v>
      </c>
      <c r="L4967" s="5">
        <v>0.64236111111111116</v>
      </c>
      <c r="M4967" t="s">
        <v>953</v>
      </c>
      <c r="N4967" s="5">
        <v>5.7870370370370373E-5</v>
      </c>
      <c r="O4967" t="s">
        <v>982</v>
      </c>
      <c r="P4967">
        <v>0.02</v>
      </c>
      <c r="Q4967">
        <v>20</v>
      </c>
      <c r="R4967" t="s">
        <v>998</v>
      </c>
      <c r="S4967" t="s">
        <v>987</v>
      </c>
    </row>
    <row r="4968" spans="1:19" x14ac:dyDescent="0.25">
      <c r="A4968" s="54">
        <f>_xlfn.XLOOKUP(B4968,'School Lookup'!D:D,'School Lookup'!F:F,0)</f>
        <v>251672</v>
      </c>
      <c r="B4968" s="54" t="str">
        <f>_xlfn.XLOOKUP(C4968,'School Lookup'!A:A,'School Lookup'!D:D,_xlfn.XLOOKUP(C4968,'School Lookup'!B:B,'School Lookup'!D:D,_xlfn.XLOOKUP(C4968,'School Lookup'!C:C,'School Lookup'!D:D,0)))</f>
        <v>Park Schools Federation</v>
      </c>
      <c r="C4968" t="s">
        <v>40</v>
      </c>
      <c r="D4968" t="s">
        <v>1962</v>
      </c>
      <c r="E4968" t="s">
        <v>16</v>
      </c>
      <c r="F4968" t="s">
        <v>734</v>
      </c>
      <c r="G4968" t="s">
        <v>235</v>
      </c>
      <c r="H4968" t="s">
        <v>228</v>
      </c>
      <c r="I4968" t="s">
        <v>980</v>
      </c>
      <c r="J4968" t="s">
        <v>981</v>
      </c>
      <c r="K4968" s="4">
        <v>46052</v>
      </c>
      <c r="L4968" s="5">
        <v>0.65</v>
      </c>
      <c r="M4968" t="s">
        <v>953</v>
      </c>
      <c r="N4968" s="5">
        <v>7.0601851851851847E-4</v>
      </c>
      <c r="O4968" t="s">
        <v>982</v>
      </c>
      <c r="P4968">
        <v>7.2999999999999995E-2</v>
      </c>
      <c r="Q4968">
        <v>20</v>
      </c>
      <c r="R4968" t="s">
        <v>998</v>
      </c>
      <c r="S4968" t="s">
        <v>987</v>
      </c>
    </row>
    <row r="4969" spans="1:19" x14ac:dyDescent="0.25">
      <c r="A4969" s="54">
        <f>_xlfn.XLOOKUP(B4969,'School Lookup'!D:D,'School Lookup'!F:F,0)</f>
        <v>251672</v>
      </c>
      <c r="B4969" s="54" t="str">
        <f>_xlfn.XLOOKUP(C4969,'School Lookup'!A:A,'School Lookup'!D:D,_xlfn.XLOOKUP(C4969,'School Lookup'!B:B,'School Lookup'!D:D,_xlfn.XLOOKUP(C4969,'School Lookup'!C:C,'School Lookup'!D:D,0)))</f>
        <v>Park Schools Federation</v>
      </c>
      <c r="C4969" t="s">
        <v>40</v>
      </c>
      <c r="D4969" t="s">
        <v>1085</v>
      </c>
      <c r="E4969" t="s">
        <v>16</v>
      </c>
      <c r="F4969" t="s">
        <v>734</v>
      </c>
      <c r="G4969" t="s">
        <v>235</v>
      </c>
      <c r="H4969" t="s">
        <v>228</v>
      </c>
      <c r="I4969" t="s">
        <v>980</v>
      </c>
      <c r="J4969" t="s">
        <v>981</v>
      </c>
      <c r="K4969" s="4">
        <v>46052</v>
      </c>
      <c r="L4969" s="5">
        <v>0.66527777777777775</v>
      </c>
      <c r="M4969" t="s">
        <v>953</v>
      </c>
      <c r="N4969" s="5">
        <v>3.4722222222222222E-5</v>
      </c>
      <c r="O4969" t="s">
        <v>982</v>
      </c>
      <c r="P4969">
        <v>0.02</v>
      </c>
      <c r="Q4969">
        <v>20</v>
      </c>
      <c r="R4969" t="s">
        <v>998</v>
      </c>
      <c r="S4969" t="s">
        <v>987</v>
      </c>
    </row>
    <row r="4970" spans="1:19" x14ac:dyDescent="0.25">
      <c r="A4970" s="54">
        <f>_xlfn.XLOOKUP(B4970,'School Lookup'!D:D,'School Lookup'!F:F,0)</f>
        <v>251672</v>
      </c>
      <c r="B4970" s="54" t="str">
        <f>_xlfn.XLOOKUP(C4970,'School Lookup'!A:A,'School Lookup'!D:D,_xlfn.XLOOKUP(C4970,'School Lookup'!B:B,'School Lookup'!D:D,_xlfn.XLOOKUP(C4970,'School Lookup'!C:C,'School Lookup'!D:D,0)))</f>
        <v>Park Schools Federation</v>
      </c>
      <c r="C4970" t="s">
        <v>40</v>
      </c>
      <c r="D4970" t="s">
        <v>2617</v>
      </c>
      <c r="E4970" t="s">
        <v>16</v>
      </c>
      <c r="F4970" t="s">
        <v>734</v>
      </c>
      <c r="G4970" t="s">
        <v>235</v>
      </c>
      <c r="H4970" t="s">
        <v>228</v>
      </c>
      <c r="I4970" t="s">
        <v>980</v>
      </c>
      <c r="J4970" t="s">
        <v>981</v>
      </c>
      <c r="K4970" s="4">
        <v>46052</v>
      </c>
      <c r="L4970" s="5">
        <v>0.66527777777777775</v>
      </c>
      <c r="M4970" t="s">
        <v>953</v>
      </c>
      <c r="N4970" s="5">
        <v>2.8935185185185184E-3</v>
      </c>
      <c r="O4970" t="s">
        <v>982</v>
      </c>
      <c r="P4970">
        <v>0.29599999999999999</v>
      </c>
      <c r="Q4970">
        <v>20</v>
      </c>
      <c r="R4970" t="s">
        <v>998</v>
      </c>
      <c r="S4970" t="s">
        <v>987</v>
      </c>
    </row>
    <row r="4971" spans="1:19" x14ac:dyDescent="0.25">
      <c r="A4971" s="54">
        <f>_xlfn.XLOOKUP(B4971,'School Lookup'!D:D,'School Lookup'!F:F,0)</f>
        <v>251672</v>
      </c>
      <c r="B4971" s="54" t="str">
        <f>_xlfn.XLOOKUP(C4971,'School Lookup'!A:A,'School Lookup'!D:D,_xlfn.XLOOKUP(C4971,'School Lookup'!B:B,'School Lookup'!D:D,_xlfn.XLOOKUP(C4971,'School Lookup'!C:C,'School Lookup'!D:D,0)))</f>
        <v>Park Schools Federation</v>
      </c>
      <c r="C4971" t="s">
        <v>40</v>
      </c>
      <c r="D4971" t="s">
        <v>1416</v>
      </c>
      <c r="E4971" t="s">
        <v>16</v>
      </c>
      <c r="F4971" t="s">
        <v>734</v>
      </c>
      <c r="G4971" t="s">
        <v>235</v>
      </c>
      <c r="H4971" t="s">
        <v>228</v>
      </c>
      <c r="I4971" t="s">
        <v>980</v>
      </c>
      <c r="J4971" t="s">
        <v>981</v>
      </c>
      <c r="K4971" s="4">
        <v>46052</v>
      </c>
      <c r="L4971" s="5">
        <v>0.66597222222222219</v>
      </c>
      <c r="M4971" t="s">
        <v>953</v>
      </c>
      <c r="N4971" s="5">
        <v>3.2407407407407406E-4</v>
      </c>
      <c r="O4971" t="s">
        <v>982</v>
      </c>
      <c r="P4971">
        <v>3.4000000000000002E-2</v>
      </c>
      <c r="Q4971">
        <v>20</v>
      </c>
      <c r="R4971" t="s">
        <v>998</v>
      </c>
      <c r="S4971" t="s">
        <v>987</v>
      </c>
    </row>
    <row r="4972" spans="1:19" x14ac:dyDescent="0.25">
      <c r="A4972" s="54">
        <f>_xlfn.XLOOKUP(B4972,'School Lookup'!D:D,'School Lookup'!F:F,0)</f>
        <v>251672</v>
      </c>
      <c r="B4972" s="54" t="str">
        <f>_xlfn.XLOOKUP(C4972,'School Lookup'!A:A,'School Lookup'!D:D,_xlfn.XLOOKUP(C4972,'School Lookup'!B:B,'School Lookup'!D:D,_xlfn.XLOOKUP(C4972,'School Lookup'!C:C,'School Lookup'!D:D,0)))</f>
        <v>Park Schools Federation</v>
      </c>
      <c r="C4972" t="s">
        <v>40</v>
      </c>
      <c r="D4972" t="s">
        <v>2666</v>
      </c>
      <c r="E4972" t="s">
        <v>16</v>
      </c>
      <c r="F4972" t="s">
        <v>734</v>
      </c>
      <c r="G4972" t="s">
        <v>235</v>
      </c>
      <c r="H4972" t="s">
        <v>228</v>
      </c>
      <c r="I4972" t="s">
        <v>980</v>
      </c>
      <c r="J4972" t="s">
        <v>981</v>
      </c>
      <c r="K4972" s="4">
        <v>46052</v>
      </c>
      <c r="L4972" s="5">
        <v>0.66666666666666663</v>
      </c>
      <c r="M4972" t="s">
        <v>953</v>
      </c>
      <c r="N4972" s="5">
        <v>2.673611111111111E-3</v>
      </c>
      <c r="O4972" t="s">
        <v>982</v>
      </c>
      <c r="P4972">
        <v>0.27400000000000002</v>
      </c>
      <c r="Q4972">
        <v>20</v>
      </c>
      <c r="R4972" t="s">
        <v>1006</v>
      </c>
      <c r="S4972" t="s">
        <v>994</v>
      </c>
    </row>
    <row r="4973" spans="1:19" x14ac:dyDescent="0.25">
      <c r="A4973" s="54">
        <f>_xlfn.XLOOKUP(B4973,'School Lookup'!D:D,'School Lookup'!F:F,0)</f>
        <v>251672</v>
      </c>
      <c r="B4973" s="54" t="str">
        <f>_xlfn.XLOOKUP(C4973,'School Lookup'!A:A,'School Lookup'!D:D,_xlfn.XLOOKUP(C4973,'School Lookup'!B:B,'School Lookup'!D:D,_xlfn.XLOOKUP(C4973,'School Lookup'!C:C,'School Lookup'!D:D,0)))</f>
        <v>Park Schools Federation</v>
      </c>
      <c r="C4973" t="s">
        <v>40</v>
      </c>
      <c r="D4973" t="s">
        <v>2667</v>
      </c>
      <c r="E4973" t="s">
        <v>16</v>
      </c>
      <c r="F4973" t="s">
        <v>734</v>
      </c>
      <c r="G4973" t="s">
        <v>235</v>
      </c>
      <c r="H4973" t="s">
        <v>228</v>
      </c>
      <c r="I4973" t="s">
        <v>980</v>
      </c>
      <c r="J4973" t="s">
        <v>981</v>
      </c>
      <c r="K4973" s="4">
        <v>46052</v>
      </c>
      <c r="L4973" s="5">
        <v>0.6694444444444444</v>
      </c>
      <c r="M4973" t="s">
        <v>953</v>
      </c>
      <c r="N4973" s="5">
        <v>1.4699074074074074E-3</v>
      </c>
      <c r="O4973" t="s">
        <v>982</v>
      </c>
      <c r="P4973">
        <v>0.151</v>
      </c>
      <c r="Q4973">
        <v>20</v>
      </c>
      <c r="R4973" t="s">
        <v>983</v>
      </c>
      <c r="S4973" t="s">
        <v>984</v>
      </c>
    </row>
    <row r="4974" spans="1:19" x14ac:dyDescent="0.25">
      <c r="A4974" s="54">
        <f>_xlfn.XLOOKUP(B4974,'School Lookup'!D:D,'School Lookup'!F:F,0)</f>
        <v>251672</v>
      </c>
      <c r="B4974" s="54" t="str">
        <f>_xlfn.XLOOKUP(C4974,'School Lookup'!A:A,'School Lookup'!D:D,_xlfn.XLOOKUP(C4974,'School Lookup'!B:B,'School Lookup'!D:D,_xlfn.XLOOKUP(C4974,'School Lookup'!C:C,'School Lookup'!D:D,0)))</f>
        <v>Park Schools Federation</v>
      </c>
      <c r="C4974" t="s">
        <v>40</v>
      </c>
      <c r="D4974" t="s">
        <v>2668</v>
      </c>
      <c r="E4974" t="s">
        <v>16</v>
      </c>
      <c r="F4974" t="s">
        <v>734</v>
      </c>
      <c r="G4974" t="s">
        <v>235</v>
      </c>
      <c r="H4974" t="s">
        <v>228</v>
      </c>
      <c r="I4974" t="s">
        <v>980</v>
      </c>
      <c r="J4974" t="s">
        <v>981</v>
      </c>
      <c r="K4974" s="4">
        <v>46052</v>
      </c>
      <c r="L4974" s="5">
        <v>0.6694444444444444</v>
      </c>
      <c r="M4974" t="s">
        <v>953</v>
      </c>
      <c r="N4974" s="5">
        <v>6.3657407407407413E-4</v>
      </c>
      <c r="O4974" t="s">
        <v>982</v>
      </c>
      <c r="P4974">
        <v>6.6000000000000003E-2</v>
      </c>
      <c r="Q4974">
        <v>20</v>
      </c>
      <c r="R4974" t="s">
        <v>983</v>
      </c>
      <c r="S4974" t="s">
        <v>984</v>
      </c>
    </row>
    <row r="4975" spans="1:19" x14ac:dyDescent="0.25">
      <c r="A4975" s="54">
        <f>_xlfn.XLOOKUP(B4975,'School Lookup'!D:D,'School Lookup'!F:F,0)</f>
        <v>251672</v>
      </c>
      <c r="B4975" s="54" t="str">
        <f>_xlfn.XLOOKUP(C4975,'School Lookup'!A:A,'School Lookup'!D:D,_xlfn.XLOOKUP(C4975,'School Lookup'!B:B,'School Lookup'!D:D,_xlfn.XLOOKUP(C4975,'School Lookup'!C:C,'School Lookup'!D:D,0)))</f>
        <v>Park Schools Federation</v>
      </c>
      <c r="C4975" t="s">
        <v>40</v>
      </c>
      <c r="D4975" t="s">
        <v>2669</v>
      </c>
      <c r="E4975" t="s">
        <v>16</v>
      </c>
      <c r="F4975" t="s">
        <v>734</v>
      </c>
      <c r="G4975" t="s">
        <v>235</v>
      </c>
      <c r="H4975" t="s">
        <v>228</v>
      </c>
      <c r="I4975" t="s">
        <v>980</v>
      </c>
      <c r="J4975" t="s">
        <v>981</v>
      </c>
      <c r="K4975" s="4">
        <v>46052</v>
      </c>
      <c r="L4975" s="5">
        <v>0.67222222222222228</v>
      </c>
      <c r="M4975" t="s">
        <v>953</v>
      </c>
      <c r="N4975" s="5">
        <v>1.4699074074074074E-3</v>
      </c>
      <c r="O4975" t="s">
        <v>982</v>
      </c>
      <c r="P4975">
        <v>0.151</v>
      </c>
      <c r="Q4975">
        <v>20</v>
      </c>
      <c r="R4975" t="s">
        <v>993</v>
      </c>
      <c r="S4975" t="s">
        <v>994</v>
      </c>
    </row>
    <row r="4976" spans="1:19" x14ac:dyDescent="0.25">
      <c r="A4976" s="54">
        <f>_xlfn.XLOOKUP(B4976,'School Lookup'!D:D,'School Lookup'!F:F,0)</f>
        <v>251672</v>
      </c>
      <c r="B4976" s="54" t="str">
        <f>_xlfn.XLOOKUP(C4976,'School Lookup'!A:A,'School Lookup'!D:D,_xlfn.XLOOKUP(C4976,'School Lookup'!B:B,'School Lookup'!D:D,_xlfn.XLOOKUP(C4976,'School Lookup'!C:C,'School Lookup'!D:D,0)))</f>
        <v>Park Schools Federation</v>
      </c>
      <c r="C4976" t="s">
        <v>40</v>
      </c>
      <c r="D4976" t="s">
        <v>2483</v>
      </c>
      <c r="E4976" t="s">
        <v>16</v>
      </c>
      <c r="F4976" t="s">
        <v>734</v>
      </c>
      <c r="G4976" t="s">
        <v>235</v>
      </c>
      <c r="H4976" t="s">
        <v>228</v>
      </c>
      <c r="I4976" t="s">
        <v>980</v>
      </c>
      <c r="J4976" t="s">
        <v>981</v>
      </c>
      <c r="K4976" s="4">
        <v>46052</v>
      </c>
      <c r="L4976" s="5">
        <v>0.69791666666666663</v>
      </c>
      <c r="M4976" t="s">
        <v>953</v>
      </c>
      <c r="N4976" s="5">
        <v>2.3379629629629631E-3</v>
      </c>
      <c r="O4976" t="s">
        <v>982</v>
      </c>
      <c r="P4976">
        <v>0.24</v>
      </c>
      <c r="Q4976">
        <v>20</v>
      </c>
      <c r="R4976" t="s">
        <v>983</v>
      </c>
      <c r="S4976" t="s">
        <v>984</v>
      </c>
    </row>
    <row r="4977" spans="1:19" x14ac:dyDescent="0.25">
      <c r="A4977" s="54">
        <f>_xlfn.XLOOKUP(B4977,'School Lookup'!D:D,'School Lookup'!F:F,0)</f>
        <v>823392</v>
      </c>
      <c r="B4977" s="54" t="str">
        <f>_xlfn.XLOOKUP(C4977,'School Lookup'!A:A,'School Lookup'!D:D,_xlfn.XLOOKUP(C4977,'School Lookup'!B:B,'School Lookup'!D:D,_xlfn.XLOOKUP(C4977,'School Lookup'!C:C,'School Lookup'!D:D,0)))</f>
        <v>Fitz Herbert C of E VA Primary School</v>
      </c>
      <c r="C4977" t="s">
        <v>31</v>
      </c>
      <c r="D4977" t="s">
        <v>1063</v>
      </c>
      <c r="E4977" t="s">
        <v>16</v>
      </c>
      <c r="F4977" t="s">
        <v>734</v>
      </c>
      <c r="G4977" t="s">
        <v>134</v>
      </c>
      <c r="H4977" t="s">
        <v>347</v>
      </c>
      <c r="I4977" t="s">
        <v>958</v>
      </c>
      <c r="J4977" t="s">
        <v>959</v>
      </c>
      <c r="K4977" s="4">
        <v>46052</v>
      </c>
      <c r="L4977" s="5">
        <v>0.56172453703703706</v>
      </c>
      <c r="M4977" t="s">
        <v>953</v>
      </c>
      <c r="N4977" s="5">
        <v>3.9351851851851852E-4</v>
      </c>
      <c r="O4977" t="s">
        <v>960</v>
      </c>
      <c r="P4977">
        <v>0</v>
      </c>
      <c r="Q4977">
        <v>20</v>
      </c>
      <c r="R4977" t="s">
        <v>955</v>
      </c>
    </row>
    <row r="4978" spans="1:19" x14ac:dyDescent="0.25">
      <c r="A4978" s="54">
        <f>_xlfn.XLOOKUP(B4978,'School Lookup'!D:D,'School Lookup'!F:F,0)</f>
        <v>823392</v>
      </c>
      <c r="B4978" s="54" t="str">
        <f>_xlfn.XLOOKUP(C4978,'School Lookup'!A:A,'School Lookup'!D:D,_xlfn.XLOOKUP(C4978,'School Lookup'!B:B,'School Lookup'!D:D,_xlfn.XLOOKUP(C4978,'School Lookup'!C:C,'School Lookup'!D:D,0)))</f>
        <v>Fitz Herbert C of E VA Primary School</v>
      </c>
      <c r="C4978" t="s">
        <v>31</v>
      </c>
      <c r="D4978" t="s">
        <v>1063</v>
      </c>
      <c r="E4978" t="s">
        <v>16</v>
      </c>
      <c r="F4978" t="s">
        <v>734</v>
      </c>
      <c r="G4978" t="s">
        <v>134</v>
      </c>
      <c r="H4978" t="s">
        <v>347</v>
      </c>
      <c r="I4978" t="s">
        <v>958</v>
      </c>
      <c r="J4978" t="s">
        <v>959</v>
      </c>
      <c r="K4978" s="4">
        <v>46052</v>
      </c>
      <c r="L4978" s="5">
        <v>0.61378472222222225</v>
      </c>
      <c r="M4978" t="s">
        <v>953</v>
      </c>
      <c r="N4978" s="5">
        <v>0</v>
      </c>
      <c r="O4978" t="s">
        <v>960</v>
      </c>
      <c r="P4978">
        <v>0</v>
      </c>
      <c r="Q4978">
        <v>20</v>
      </c>
      <c r="R4978" t="s">
        <v>955</v>
      </c>
    </row>
    <row r="4979" spans="1:19" x14ac:dyDescent="0.25">
      <c r="A4979" s="54">
        <f>_xlfn.XLOOKUP(B4979,'School Lookup'!D:D,'School Lookup'!F:F,0)</f>
        <v>823392</v>
      </c>
      <c r="B4979" s="54" t="str">
        <f>_xlfn.XLOOKUP(C4979,'School Lookup'!A:A,'School Lookup'!D:D,_xlfn.XLOOKUP(C4979,'School Lookup'!B:B,'School Lookup'!D:D,_xlfn.XLOOKUP(C4979,'School Lookup'!C:C,'School Lookup'!D:D,0)))</f>
        <v>Fitz Herbert C of E VA Primary School</v>
      </c>
      <c r="C4979" t="s">
        <v>31</v>
      </c>
      <c r="D4979" t="s">
        <v>2117</v>
      </c>
      <c r="E4979" t="s">
        <v>16</v>
      </c>
      <c r="F4979" t="s">
        <v>734</v>
      </c>
      <c r="G4979" t="s">
        <v>134</v>
      </c>
      <c r="H4979" t="s">
        <v>347</v>
      </c>
      <c r="I4979" t="s">
        <v>958</v>
      </c>
      <c r="J4979" t="s">
        <v>981</v>
      </c>
      <c r="K4979" s="4">
        <v>46052</v>
      </c>
      <c r="L4979" s="5">
        <v>0.61949074074074073</v>
      </c>
      <c r="M4979" t="s">
        <v>953</v>
      </c>
      <c r="N4979" s="5">
        <v>1.0416666666666667E-4</v>
      </c>
      <c r="O4979" t="s">
        <v>982</v>
      </c>
      <c r="P4979">
        <v>0</v>
      </c>
      <c r="Q4979">
        <v>20</v>
      </c>
      <c r="R4979" t="s">
        <v>989</v>
      </c>
      <c r="S4979" t="s">
        <v>990</v>
      </c>
    </row>
    <row r="4980" spans="1:19" x14ac:dyDescent="0.25">
      <c r="A4980" s="54">
        <f>_xlfn.XLOOKUP(B4980,'School Lookup'!D:D,'School Lookup'!F:F,0)</f>
        <v>823392</v>
      </c>
      <c r="B4980" s="54" t="str">
        <f>_xlfn.XLOOKUP(C4980,'School Lookup'!A:A,'School Lookup'!D:D,_xlfn.XLOOKUP(C4980,'School Lookup'!B:B,'School Lookup'!D:D,_xlfn.XLOOKUP(C4980,'School Lookup'!C:C,'School Lookup'!D:D,0)))</f>
        <v>Fitz Herbert C of E VA Primary School</v>
      </c>
      <c r="C4980" t="s">
        <v>25</v>
      </c>
      <c r="D4980" t="s">
        <v>1064</v>
      </c>
      <c r="E4980" t="s">
        <v>16</v>
      </c>
      <c r="F4980" t="s">
        <v>734</v>
      </c>
      <c r="G4980" t="s">
        <v>134</v>
      </c>
      <c r="H4980" t="s">
        <v>347</v>
      </c>
      <c r="I4980" t="s">
        <v>958</v>
      </c>
      <c r="J4980" t="s">
        <v>959</v>
      </c>
      <c r="K4980" s="4">
        <v>46052</v>
      </c>
      <c r="L4980" s="5">
        <v>0.42130787037037037</v>
      </c>
      <c r="M4980" t="s">
        <v>953</v>
      </c>
      <c r="N4980" s="5">
        <v>1.3541666666666667E-3</v>
      </c>
      <c r="O4980" t="s">
        <v>960</v>
      </c>
      <c r="P4980">
        <v>0</v>
      </c>
      <c r="Q4980">
        <v>20</v>
      </c>
      <c r="R4980" t="s">
        <v>1065</v>
      </c>
      <c r="S4980" t="s">
        <v>955</v>
      </c>
    </row>
    <row r="4981" spans="1:19" x14ac:dyDescent="0.25">
      <c r="A4981" s="54">
        <f>_xlfn.XLOOKUP(B4981,'School Lookup'!D:D,'School Lookup'!F:F,0)</f>
        <v>823392</v>
      </c>
      <c r="B4981" s="54" t="str">
        <f>_xlfn.XLOOKUP(C4981,'School Lookup'!A:A,'School Lookup'!D:D,_xlfn.XLOOKUP(C4981,'School Lookup'!B:B,'School Lookup'!D:D,_xlfn.XLOOKUP(C4981,'School Lookup'!C:C,'School Lookup'!D:D,0)))</f>
        <v>Fitz Herbert C of E VA Primary School</v>
      </c>
      <c r="C4981" t="s">
        <v>25</v>
      </c>
      <c r="D4981" t="s">
        <v>1064</v>
      </c>
      <c r="E4981" t="s">
        <v>16</v>
      </c>
      <c r="F4981" t="s">
        <v>734</v>
      </c>
      <c r="G4981" t="s">
        <v>134</v>
      </c>
      <c r="H4981" t="s">
        <v>347</v>
      </c>
      <c r="I4981" t="s">
        <v>958</v>
      </c>
      <c r="J4981" t="s">
        <v>959</v>
      </c>
      <c r="K4981" s="4">
        <v>46052</v>
      </c>
      <c r="L4981" s="5">
        <v>0.4571527777777778</v>
      </c>
      <c r="M4981" t="s">
        <v>953</v>
      </c>
      <c r="N4981" s="5">
        <v>1.0763888888888889E-3</v>
      </c>
      <c r="O4981" t="s">
        <v>960</v>
      </c>
      <c r="P4981">
        <v>0</v>
      </c>
      <c r="Q4981">
        <v>20</v>
      </c>
      <c r="R4981" t="s">
        <v>1065</v>
      </c>
      <c r="S4981" t="s">
        <v>955</v>
      </c>
    </row>
    <row r="4982" spans="1:19" x14ac:dyDescent="0.25">
      <c r="A4982" s="54">
        <f>_xlfn.XLOOKUP(B4982,'School Lookup'!D:D,'School Lookup'!F:F,0)</f>
        <v>823392</v>
      </c>
      <c r="B4982" s="54" t="str">
        <f>_xlfn.XLOOKUP(C4982,'School Lookup'!A:A,'School Lookup'!D:D,_xlfn.XLOOKUP(C4982,'School Lookup'!B:B,'School Lookup'!D:D,_xlfn.XLOOKUP(C4982,'School Lookup'!C:C,'School Lookup'!D:D,0)))</f>
        <v>Fitz Herbert C of E VA Primary School</v>
      </c>
      <c r="C4982" t="s">
        <v>25</v>
      </c>
      <c r="D4982" t="s">
        <v>1022</v>
      </c>
      <c r="E4982" t="s">
        <v>16</v>
      </c>
      <c r="F4982" t="s">
        <v>734</v>
      </c>
      <c r="G4982" t="s">
        <v>134</v>
      </c>
      <c r="H4982" t="s">
        <v>347</v>
      </c>
      <c r="I4982" t="s">
        <v>958</v>
      </c>
      <c r="J4982" t="s">
        <v>959</v>
      </c>
      <c r="K4982" s="4">
        <v>46052</v>
      </c>
      <c r="L4982" s="5">
        <v>0.26248842592592592</v>
      </c>
      <c r="M4982" t="s">
        <v>953</v>
      </c>
      <c r="N4982" s="5">
        <v>4.3981481481481481E-4</v>
      </c>
      <c r="O4982" t="s">
        <v>1023</v>
      </c>
      <c r="P4982">
        <v>0</v>
      </c>
      <c r="Q4982">
        <v>20</v>
      </c>
      <c r="R4982" t="s">
        <v>1024</v>
      </c>
      <c r="S4982" t="s">
        <v>966</v>
      </c>
    </row>
    <row r="4983" spans="1:19" x14ac:dyDescent="0.25">
      <c r="A4983" s="54">
        <f>_xlfn.XLOOKUP(B4983,'School Lookup'!D:D,'School Lookup'!F:F,0)</f>
        <v>823392</v>
      </c>
      <c r="B4983" s="54" t="str">
        <f>_xlfn.XLOOKUP(C4983,'School Lookup'!A:A,'School Lookup'!D:D,_xlfn.XLOOKUP(C4983,'School Lookup'!B:B,'School Lookup'!D:D,_xlfn.XLOOKUP(C4983,'School Lookup'!C:C,'School Lookup'!D:D,0)))</f>
        <v>Fitz Herbert C of E VA Primary School</v>
      </c>
      <c r="C4983" t="s">
        <v>25</v>
      </c>
      <c r="D4983" t="s">
        <v>1022</v>
      </c>
      <c r="E4983" t="s">
        <v>16</v>
      </c>
      <c r="F4983" t="s">
        <v>734</v>
      </c>
      <c r="G4983" t="s">
        <v>134</v>
      </c>
      <c r="H4983" t="s">
        <v>347</v>
      </c>
      <c r="I4983" t="s">
        <v>958</v>
      </c>
      <c r="J4983" t="s">
        <v>959</v>
      </c>
      <c r="K4983" s="4">
        <v>46052</v>
      </c>
      <c r="L4983" s="5">
        <v>0.26968750000000002</v>
      </c>
      <c r="M4983" t="s">
        <v>953</v>
      </c>
      <c r="N4983" s="5">
        <v>4.2824074074074075E-4</v>
      </c>
      <c r="O4983" t="s">
        <v>1023</v>
      </c>
      <c r="P4983">
        <v>0</v>
      </c>
      <c r="Q4983">
        <v>20</v>
      </c>
      <c r="R4983" t="s">
        <v>1024</v>
      </c>
      <c r="S4983" t="s">
        <v>966</v>
      </c>
    </row>
    <row r="4984" spans="1:19" x14ac:dyDescent="0.25">
      <c r="A4984" s="54">
        <f>_xlfn.XLOOKUP(B4984,'School Lookup'!D:D,'School Lookup'!F:F,0)</f>
        <v>823392</v>
      </c>
      <c r="B4984" s="54" t="str">
        <f>_xlfn.XLOOKUP(C4984,'School Lookup'!A:A,'School Lookup'!D:D,_xlfn.XLOOKUP(C4984,'School Lookup'!B:B,'School Lookup'!D:D,_xlfn.XLOOKUP(C4984,'School Lookup'!C:C,'School Lookup'!D:D,0)))</f>
        <v>Fitz Herbert C of E VA Primary School</v>
      </c>
      <c r="C4984" t="s">
        <v>25</v>
      </c>
      <c r="D4984" t="s">
        <v>1125</v>
      </c>
      <c r="E4984" t="s">
        <v>16</v>
      </c>
      <c r="F4984" t="s">
        <v>734</v>
      </c>
      <c r="G4984" t="s">
        <v>134</v>
      </c>
      <c r="H4984" t="s">
        <v>347</v>
      </c>
      <c r="I4984" t="s">
        <v>958</v>
      </c>
      <c r="J4984" t="s">
        <v>981</v>
      </c>
      <c r="K4984" s="4">
        <v>46052</v>
      </c>
      <c r="L4984" s="5">
        <v>0.38596064814814812</v>
      </c>
      <c r="M4984" t="s">
        <v>953</v>
      </c>
      <c r="N4984" s="5">
        <v>6.5972222222222224E-4</v>
      </c>
      <c r="O4984" t="s">
        <v>982</v>
      </c>
      <c r="P4984">
        <v>0</v>
      </c>
      <c r="Q4984">
        <v>20</v>
      </c>
      <c r="R4984" t="s">
        <v>998</v>
      </c>
      <c r="S4984" t="s">
        <v>987</v>
      </c>
    </row>
    <row r="4985" spans="1:19" x14ac:dyDescent="0.25">
      <c r="A4985" s="54">
        <f>_xlfn.XLOOKUP(B4985,'School Lookup'!D:D,'School Lookup'!F:F,0)</f>
        <v>823392</v>
      </c>
      <c r="B4985" s="54" t="str">
        <f>_xlfn.XLOOKUP(C4985,'School Lookup'!A:A,'School Lookup'!D:D,_xlfn.XLOOKUP(C4985,'School Lookup'!B:B,'School Lookup'!D:D,_xlfn.XLOOKUP(C4985,'School Lookup'!C:C,'School Lookup'!D:D,0)))</f>
        <v>Fitz Herbert C of E VA Primary School</v>
      </c>
      <c r="C4985" t="s">
        <v>25</v>
      </c>
      <c r="D4985" t="s">
        <v>2603</v>
      </c>
      <c r="E4985" t="s">
        <v>16</v>
      </c>
      <c r="F4985" t="s">
        <v>734</v>
      </c>
      <c r="G4985" t="s">
        <v>134</v>
      </c>
      <c r="H4985" t="s">
        <v>347</v>
      </c>
      <c r="I4985" t="s">
        <v>958</v>
      </c>
      <c r="J4985" t="s">
        <v>981</v>
      </c>
      <c r="K4985" s="4">
        <v>46052</v>
      </c>
      <c r="L4985" s="5">
        <v>0.39025462962962965</v>
      </c>
      <c r="M4985" t="s">
        <v>953</v>
      </c>
      <c r="N4985" s="5">
        <v>8.1018518518518516E-4</v>
      </c>
      <c r="O4985" t="s">
        <v>982</v>
      </c>
      <c r="P4985">
        <v>0</v>
      </c>
      <c r="Q4985">
        <v>20</v>
      </c>
      <c r="R4985" t="s">
        <v>998</v>
      </c>
      <c r="S4985" t="s">
        <v>987</v>
      </c>
    </row>
    <row r="4986" spans="1:19" x14ac:dyDescent="0.25">
      <c r="A4986" s="54">
        <f>_xlfn.XLOOKUP(B4986,'School Lookup'!D:D,'School Lookup'!F:F,0)</f>
        <v>682471</v>
      </c>
      <c r="B4986" s="54" t="str">
        <f>_xlfn.XLOOKUP(C4986,'School Lookup'!A:A,'School Lookup'!D:D,_xlfn.XLOOKUP(C4986,'School Lookup'!B:B,'School Lookup'!D:D,_xlfn.XLOOKUP(C4986,'School Lookup'!C:C,'School Lookup'!D:D,0)))</f>
        <v>Ridgeway Primary School</v>
      </c>
      <c r="C4986" t="s">
        <v>327</v>
      </c>
      <c r="D4986">
        <v>500</v>
      </c>
      <c r="E4986" t="s">
        <v>16</v>
      </c>
      <c r="F4986" t="s">
        <v>734</v>
      </c>
      <c r="G4986" t="s">
        <v>328</v>
      </c>
      <c r="H4986" t="s">
        <v>885</v>
      </c>
      <c r="I4986" t="s">
        <v>958</v>
      </c>
      <c r="J4986" t="s">
        <v>959</v>
      </c>
      <c r="K4986" s="4">
        <v>46052</v>
      </c>
      <c r="L4986" s="5">
        <v>0.57662037037037039</v>
      </c>
      <c r="M4986" t="s">
        <v>953</v>
      </c>
      <c r="N4986" s="5">
        <v>2.5462962962962961E-4</v>
      </c>
      <c r="O4986" t="s">
        <v>960</v>
      </c>
      <c r="P4986">
        <v>0</v>
      </c>
      <c r="Q4986">
        <v>20</v>
      </c>
      <c r="R4986" t="s">
        <v>961</v>
      </c>
      <c r="S4986" t="s">
        <v>955</v>
      </c>
    </row>
    <row r="4987" spans="1:19" x14ac:dyDescent="0.25">
      <c r="A4987" s="54">
        <f>_xlfn.XLOOKUP(B4987,'School Lookup'!D:D,'School Lookup'!F:F,0)</f>
        <v>682471</v>
      </c>
      <c r="B4987" s="54" t="str">
        <f>_xlfn.XLOOKUP(C4987,'School Lookup'!A:A,'School Lookup'!D:D,_xlfn.XLOOKUP(C4987,'School Lookup'!B:B,'School Lookup'!D:D,_xlfn.XLOOKUP(C4987,'School Lookup'!C:C,'School Lookup'!D:D,0)))</f>
        <v>Ridgeway Primary School</v>
      </c>
      <c r="C4987" t="s">
        <v>327</v>
      </c>
      <c r="D4987" t="s">
        <v>963</v>
      </c>
      <c r="E4987" t="s">
        <v>16</v>
      </c>
      <c r="F4987" t="s">
        <v>734</v>
      </c>
      <c r="G4987" t="s">
        <v>328</v>
      </c>
      <c r="H4987" t="s">
        <v>885</v>
      </c>
      <c r="I4987" t="s">
        <v>958</v>
      </c>
      <c r="J4987" t="s">
        <v>959</v>
      </c>
      <c r="K4987" s="4">
        <v>46052</v>
      </c>
      <c r="L4987" s="5">
        <v>0.58451388888888889</v>
      </c>
      <c r="M4987" t="s">
        <v>953</v>
      </c>
      <c r="N4987" s="5">
        <v>3.8194444444444446E-4</v>
      </c>
      <c r="O4987" t="s">
        <v>960</v>
      </c>
      <c r="P4987">
        <v>0</v>
      </c>
      <c r="Q4987">
        <v>20</v>
      </c>
      <c r="R4987" t="s">
        <v>955</v>
      </c>
    </row>
    <row r="4988" spans="1:19" x14ac:dyDescent="0.25">
      <c r="A4988" s="54">
        <f>_xlfn.XLOOKUP(B4988,'School Lookup'!D:D,'School Lookup'!F:F,0)</f>
        <v>682471</v>
      </c>
      <c r="B4988" s="54" t="str">
        <f>_xlfn.XLOOKUP(C4988,'School Lookup'!A:A,'School Lookup'!D:D,_xlfn.XLOOKUP(C4988,'School Lookup'!B:B,'School Lookup'!D:D,_xlfn.XLOOKUP(C4988,'School Lookup'!C:C,'School Lookup'!D:D,0)))</f>
        <v>Ridgeway Primary School</v>
      </c>
      <c r="C4988" t="s">
        <v>327</v>
      </c>
      <c r="D4988">
        <v>500</v>
      </c>
      <c r="E4988" t="s">
        <v>16</v>
      </c>
      <c r="F4988" t="s">
        <v>734</v>
      </c>
      <c r="G4988" t="s">
        <v>328</v>
      </c>
      <c r="H4988" t="s">
        <v>885</v>
      </c>
      <c r="I4988" t="s">
        <v>958</v>
      </c>
      <c r="J4988" t="s">
        <v>959</v>
      </c>
      <c r="K4988" s="4">
        <v>46052</v>
      </c>
      <c r="L4988" s="5">
        <v>0.58451388888888889</v>
      </c>
      <c r="M4988" t="s">
        <v>953</v>
      </c>
      <c r="N4988" s="5">
        <v>3.8194444444444446E-4</v>
      </c>
      <c r="O4988" t="s">
        <v>960</v>
      </c>
      <c r="P4988">
        <v>0</v>
      </c>
      <c r="Q4988">
        <v>20</v>
      </c>
      <c r="R4988" t="s">
        <v>961</v>
      </c>
      <c r="S4988" t="s">
        <v>955</v>
      </c>
    </row>
    <row r="4989" spans="1:19" x14ac:dyDescent="0.25">
      <c r="A4989" s="54">
        <f>_xlfn.XLOOKUP(B4989,'School Lookup'!D:D,'School Lookup'!F:F,0)</f>
        <v>682471</v>
      </c>
      <c r="B4989" s="54" t="str">
        <f>_xlfn.XLOOKUP(C4989,'School Lookup'!A:A,'School Lookup'!D:D,_xlfn.XLOOKUP(C4989,'School Lookup'!B:B,'School Lookup'!D:D,_xlfn.XLOOKUP(C4989,'School Lookup'!C:C,'School Lookup'!D:D,0)))</f>
        <v>Ridgeway Primary School</v>
      </c>
      <c r="C4989" t="s">
        <v>327</v>
      </c>
      <c r="D4989" t="s">
        <v>963</v>
      </c>
      <c r="E4989" t="s">
        <v>16</v>
      </c>
      <c r="F4989" t="s">
        <v>734</v>
      </c>
      <c r="G4989" t="s">
        <v>328</v>
      </c>
      <c r="H4989" t="s">
        <v>885</v>
      </c>
      <c r="I4989" t="s">
        <v>958</v>
      </c>
      <c r="J4989" t="s">
        <v>959</v>
      </c>
      <c r="K4989" s="4">
        <v>46052</v>
      </c>
      <c r="L4989" s="5">
        <v>0.60908564814814814</v>
      </c>
      <c r="M4989" t="s">
        <v>953</v>
      </c>
      <c r="N4989" s="5">
        <v>4.3981481481481481E-4</v>
      </c>
      <c r="O4989" t="s">
        <v>960</v>
      </c>
      <c r="P4989">
        <v>0</v>
      </c>
      <c r="Q4989">
        <v>20</v>
      </c>
      <c r="R4989" t="s">
        <v>955</v>
      </c>
    </row>
    <row r="4990" spans="1:19" x14ac:dyDescent="0.25">
      <c r="A4990" s="54">
        <f>_xlfn.XLOOKUP(B4990,'School Lookup'!D:D,'School Lookup'!F:F,0)</f>
        <v>682471</v>
      </c>
      <c r="B4990" s="54" t="str">
        <f>_xlfn.XLOOKUP(C4990,'School Lookup'!A:A,'School Lookup'!D:D,_xlfn.XLOOKUP(C4990,'School Lookup'!B:B,'School Lookup'!D:D,_xlfn.XLOOKUP(C4990,'School Lookup'!C:C,'School Lookup'!D:D,0)))</f>
        <v>Ridgeway Primary School</v>
      </c>
      <c r="C4990" t="s">
        <v>327</v>
      </c>
      <c r="D4990">
        <v>500</v>
      </c>
      <c r="E4990" t="s">
        <v>16</v>
      </c>
      <c r="F4990" t="s">
        <v>734</v>
      </c>
      <c r="G4990" t="s">
        <v>328</v>
      </c>
      <c r="H4990" t="s">
        <v>885</v>
      </c>
      <c r="I4990" t="s">
        <v>958</v>
      </c>
      <c r="J4990" t="s">
        <v>959</v>
      </c>
      <c r="K4990" s="4">
        <v>46052</v>
      </c>
      <c r="L4990" s="5">
        <v>0.60908564814814814</v>
      </c>
      <c r="M4990" t="s">
        <v>953</v>
      </c>
      <c r="N4990" s="5">
        <v>4.3981481481481481E-4</v>
      </c>
      <c r="O4990" t="s">
        <v>960</v>
      </c>
      <c r="P4990">
        <v>0</v>
      </c>
      <c r="Q4990">
        <v>20</v>
      </c>
      <c r="R4990" t="s">
        <v>961</v>
      </c>
      <c r="S4990" t="s">
        <v>955</v>
      </c>
    </row>
    <row r="4991" spans="1:19" x14ac:dyDescent="0.25">
      <c r="A4991" s="54">
        <f>_xlfn.XLOOKUP(B4991,'School Lookup'!D:D,'School Lookup'!F:F,0)</f>
        <v>682471</v>
      </c>
      <c r="B4991" s="54" t="str">
        <f>_xlfn.XLOOKUP(C4991,'School Lookup'!A:A,'School Lookup'!D:D,_xlfn.XLOOKUP(C4991,'School Lookup'!B:B,'School Lookup'!D:D,_xlfn.XLOOKUP(C4991,'School Lookup'!C:C,'School Lookup'!D:D,0)))</f>
        <v>Ridgeway Primary School</v>
      </c>
      <c r="C4991" t="s">
        <v>327</v>
      </c>
      <c r="D4991" t="s">
        <v>963</v>
      </c>
      <c r="E4991" t="s">
        <v>16</v>
      </c>
      <c r="F4991" t="s">
        <v>734</v>
      </c>
      <c r="G4991" t="s">
        <v>328</v>
      </c>
      <c r="H4991" t="s">
        <v>885</v>
      </c>
      <c r="I4991" t="s">
        <v>958</v>
      </c>
      <c r="J4991" t="s">
        <v>959</v>
      </c>
      <c r="K4991" s="4">
        <v>46052</v>
      </c>
      <c r="L4991" s="5">
        <v>0.6149768518518518</v>
      </c>
      <c r="M4991" t="s">
        <v>953</v>
      </c>
      <c r="N4991" s="5">
        <v>4.2824074074074075E-4</v>
      </c>
      <c r="O4991" t="s">
        <v>960</v>
      </c>
      <c r="P4991">
        <v>0</v>
      </c>
      <c r="Q4991">
        <v>20</v>
      </c>
      <c r="R4991" t="s">
        <v>955</v>
      </c>
    </row>
    <row r="4992" spans="1:19" x14ac:dyDescent="0.25">
      <c r="A4992" s="54">
        <f>_xlfn.XLOOKUP(B4992,'School Lookup'!D:D,'School Lookup'!F:F,0)</f>
        <v>682471</v>
      </c>
      <c r="B4992" s="54" t="str">
        <f>_xlfn.XLOOKUP(C4992,'School Lookup'!A:A,'School Lookup'!D:D,_xlfn.XLOOKUP(C4992,'School Lookup'!B:B,'School Lookup'!D:D,_xlfn.XLOOKUP(C4992,'School Lookup'!C:C,'School Lookup'!D:D,0)))</f>
        <v>Ridgeway Primary School</v>
      </c>
      <c r="C4992" t="s">
        <v>327</v>
      </c>
      <c r="D4992">
        <v>500</v>
      </c>
      <c r="E4992" t="s">
        <v>16</v>
      </c>
      <c r="F4992" t="s">
        <v>734</v>
      </c>
      <c r="G4992" t="s">
        <v>328</v>
      </c>
      <c r="H4992" t="s">
        <v>885</v>
      </c>
      <c r="I4992" t="s">
        <v>958</v>
      </c>
      <c r="J4992" t="s">
        <v>959</v>
      </c>
      <c r="K4992" s="4">
        <v>46052</v>
      </c>
      <c r="L4992" s="5">
        <v>0.6149768518518518</v>
      </c>
      <c r="M4992" t="s">
        <v>953</v>
      </c>
      <c r="N4992" s="5">
        <v>4.2824074074074075E-4</v>
      </c>
      <c r="O4992" t="s">
        <v>960</v>
      </c>
      <c r="P4992">
        <v>0</v>
      </c>
      <c r="Q4992">
        <v>20</v>
      </c>
      <c r="R4992" t="s">
        <v>961</v>
      </c>
      <c r="S4992" t="s">
        <v>955</v>
      </c>
    </row>
    <row r="4993" spans="1:19" x14ac:dyDescent="0.25">
      <c r="A4993" s="54">
        <f>_xlfn.XLOOKUP(B4993,'School Lookup'!D:D,'School Lookup'!F:F,0)</f>
        <v>682471</v>
      </c>
      <c r="B4993" s="54" t="str">
        <f>_xlfn.XLOOKUP(C4993,'School Lookup'!A:A,'School Lookup'!D:D,_xlfn.XLOOKUP(C4993,'School Lookup'!B:B,'School Lookup'!D:D,_xlfn.XLOOKUP(C4993,'School Lookup'!C:C,'School Lookup'!D:D,0)))</f>
        <v>Ridgeway Primary School</v>
      </c>
      <c r="C4993" t="s">
        <v>327</v>
      </c>
      <c r="D4993" t="s">
        <v>963</v>
      </c>
      <c r="E4993" t="s">
        <v>16</v>
      </c>
      <c r="F4993" t="s">
        <v>734</v>
      </c>
      <c r="G4993" t="s">
        <v>328</v>
      </c>
      <c r="H4993" t="s">
        <v>885</v>
      </c>
      <c r="I4993" t="s">
        <v>958</v>
      </c>
      <c r="J4993" t="s">
        <v>959</v>
      </c>
      <c r="K4993" s="4">
        <v>46052</v>
      </c>
      <c r="L4993" s="5">
        <v>0.62261574074074078</v>
      </c>
      <c r="M4993" t="s">
        <v>953</v>
      </c>
      <c r="N4993" s="5">
        <v>1.5046296296296297E-4</v>
      </c>
      <c r="O4993" t="s">
        <v>960</v>
      </c>
      <c r="P4993">
        <v>0</v>
      </c>
      <c r="Q4993">
        <v>20</v>
      </c>
      <c r="R4993" t="s">
        <v>955</v>
      </c>
    </row>
    <row r="4994" spans="1:19" x14ac:dyDescent="0.25">
      <c r="A4994" s="54">
        <f>_xlfn.XLOOKUP(B4994,'School Lookup'!D:D,'School Lookup'!F:F,0)</f>
        <v>682471</v>
      </c>
      <c r="B4994" s="54" t="str">
        <f>_xlfn.XLOOKUP(C4994,'School Lookup'!A:A,'School Lookup'!D:D,_xlfn.XLOOKUP(C4994,'School Lookup'!B:B,'School Lookup'!D:D,_xlfn.XLOOKUP(C4994,'School Lookup'!C:C,'School Lookup'!D:D,0)))</f>
        <v>Ridgeway Primary School</v>
      </c>
      <c r="C4994" t="s">
        <v>327</v>
      </c>
      <c r="D4994">
        <v>500</v>
      </c>
      <c r="E4994" t="s">
        <v>16</v>
      </c>
      <c r="F4994" t="s">
        <v>734</v>
      </c>
      <c r="G4994" t="s">
        <v>328</v>
      </c>
      <c r="H4994" t="s">
        <v>885</v>
      </c>
      <c r="I4994" t="s">
        <v>958</v>
      </c>
      <c r="J4994" t="s">
        <v>959</v>
      </c>
      <c r="K4994" s="4">
        <v>46052</v>
      </c>
      <c r="L4994" s="5">
        <v>0.62261574074074078</v>
      </c>
      <c r="M4994" t="s">
        <v>953</v>
      </c>
      <c r="N4994" s="5">
        <v>1.5046296296296297E-4</v>
      </c>
      <c r="O4994" t="s">
        <v>960</v>
      </c>
      <c r="P4994">
        <v>0</v>
      </c>
      <c r="Q4994">
        <v>20</v>
      </c>
      <c r="R4994" t="s">
        <v>961</v>
      </c>
      <c r="S4994" t="s">
        <v>955</v>
      </c>
    </row>
    <row r="4995" spans="1:19" x14ac:dyDescent="0.25">
      <c r="A4995" s="54">
        <f>_xlfn.XLOOKUP(B4995,'School Lookup'!D:D,'School Lookup'!F:F,0)</f>
        <v>682471</v>
      </c>
      <c r="B4995" s="54" t="str">
        <f>_xlfn.XLOOKUP(C4995,'School Lookup'!A:A,'School Lookup'!D:D,_xlfn.XLOOKUP(C4995,'School Lookup'!B:B,'School Lookup'!D:D,_xlfn.XLOOKUP(C4995,'School Lookup'!C:C,'School Lookup'!D:D,0)))</f>
        <v>Ridgeway Primary School</v>
      </c>
      <c r="C4995" t="s">
        <v>327</v>
      </c>
      <c r="D4995" t="s">
        <v>962</v>
      </c>
      <c r="E4995" t="s">
        <v>16</v>
      </c>
      <c r="F4995" t="s">
        <v>734</v>
      </c>
      <c r="G4995" t="s">
        <v>328</v>
      </c>
      <c r="H4995" t="s">
        <v>885</v>
      </c>
      <c r="I4995" t="s">
        <v>958</v>
      </c>
      <c r="J4995" t="s">
        <v>959</v>
      </c>
      <c r="K4995" s="4">
        <v>46052</v>
      </c>
      <c r="L4995" s="5">
        <v>0.62280092592592595</v>
      </c>
      <c r="M4995" t="s">
        <v>953</v>
      </c>
      <c r="N4995" s="5">
        <v>9.0277777777777774E-4</v>
      </c>
      <c r="O4995" t="s">
        <v>960</v>
      </c>
      <c r="P4995">
        <v>0</v>
      </c>
      <c r="Q4995">
        <v>20</v>
      </c>
      <c r="R4995" t="s">
        <v>955</v>
      </c>
    </row>
    <row r="4996" spans="1:19" x14ac:dyDescent="0.25">
      <c r="A4996" s="54">
        <f>_xlfn.XLOOKUP(B4996,'School Lookup'!D:D,'School Lookup'!F:F,0)</f>
        <v>682471</v>
      </c>
      <c r="B4996" s="54" t="str">
        <f>_xlfn.XLOOKUP(C4996,'School Lookup'!A:A,'School Lookup'!D:D,_xlfn.XLOOKUP(C4996,'School Lookup'!B:B,'School Lookup'!D:D,_xlfn.XLOOKUP(C4996,'School Lookup'!C:C,'School Lookup'!D:D,0)))</f>
        <v>Ridgeway Primary School</v>
      </c>
      <c r="C4996" t="s">
        <v>327</v>
      </c>
      <c r="D4996">
        <v>500</v>
      </c>
      <c r="E4996" t="s">
        <v>16</v>
      </c>
      <c r="F4996" t="s">
        <v>734</v>
      </c>
      <c r="G4996" t="s">
        <v>328</v>
      </c>
      <c r="H4996" t="s">
        <v>885</v>
      </c>
      <c r="I4996" t="s">
        <v>958</v>
      </c>
      <c r="J4996" t="s">
        <v>959</v>
      </c>
      <c r="K4996" s="4">
        <v>46052</v>
      </c>
      <c r="L4996" s="5">
        <v>0.62280092592592595</v>
      </c>
      <c r="M4996" t="s">
        <v>953</v>
      </c>
      <c r="N4996" s="5">
        <v>9.0277777777777774E-4</v>
      </c>
      <c r="O4996" t="s">
        <v>960</v>
      </c>
      <c r="P4996">
        <v>0</v>
      </c>
      <c r="Q4996">
        <v>20</v>
      </c>
      <c r="R4996" t="s">
        <v>961</v>
      </c>
      <c r="S4996" t="s">
        <v>955</v>
      </c>
    </row>
    <row r="4997" spans="1:19" x14ac:dyDescent="0.25">
      <c r="A4997" s="54">
        <f>_xlfn.XLOOKUP(B4997,'School Lookup'!D:D,'School Lookup'!F:F,0)</f>
        <v>682471</v>
      </c>
      <c r="B4997" s="54" t="str">
        <f>_xlfn.XLOOKUP(C4997,'School Lookup'!A:A,'School Lookup'!D:D,_xlfn.XLOOKUP(C4997,'School Lookup'!B:B,'School Lookup'!D:D,_xlfn.XLOOKUP(C4997,'School Lookup'!C:C,'School Lookup'!D:D,0)))</f>
        <v>Ridgeway Primary School</v>
      </c>
      <c r="C4997" t="s">
        <v>327</v>
      </c>
      <c r="D4997">
        <v>500</v>
      </c>
      <c r="E4997" t="s">
        <v>16</v>
      </c>
      <c r="F4997" t="s">
        <v>734</v>
      </c>
      <c r="G4997" t="s">
        <v>328</v>
      </c>
      <c r="H4997" t="s">
        <v>885</v>
      </c>
      <c r="I4997" t="s">
        <v>958</v>
      </c>
      <c r="J4997" t="s">
        <v>959</v>
      </c>
      <c r="K4997" s="4">
        <v>46052</v>
      </c>
      <c r="L4997" s="5">
        <v>0.62327546296296299</v>
      </c>
      <c r="M4997" t="s">
        <v>953</v>
      </c>
      <c r="N4997" s="5">
        <v>6.9444444444444444E-5</v>
      </c>
      <c r="O4997" t="s">
        <v>960</v>
      </c>
      <c r="P4997">
        <v>0</v>
      </c>
      <c r="Q4997">
        <v>20</v>
      </c>
      <c r="R4997" t="s">
        <v>961</v>
      </c>
      <c r="S4997" t="s">
        <v>955</v>
      </c>
    </row>
    <row r="4998" spans="1:19" x14ac:dyDescent="0.25">
      <c r="A4998" s="54">
        <f>_xlfn.XLOOKUP(B4998,'School Lookup'!D:D,'School Lookup'!F:F,0)</f>
        <v>682471</v>
      </c>
      <c r="B4998" s="54" t="str">
        <f>_xlfn.XLOOKUP(C4998,'School Lookup'!A:A,'School Lookup'!D:D,_xlfn.XLOOKUP(C4998,'School Lookup'!B:B,'School Lookup'!D:D,_xlfn.XLOOKUP(C4998,'School Lookup'!C:C,'School Lookup'!D:D,0)))</f>
        <v>Ridgeway Primary School</v>
      </c>
      <c r="C4998" t="s">
        <v>327</v>
      </c>
      <c r="D4998">
        <v>500</v>
      </c>
      <c r="E4998" t="s">
        <v>16</v>
      </c>
      <c r="F4998" t="s">
        <v>734</v>
      </c>
      <c r="G4998" t="s">
        <v>328</v>
      </c>
      <c r="H4998" t="s">
        <v>885</v>
      </c>
      <c r="I4998" t="s">
        <v>958</v>
      </c>
      <c r="J4998" t="s">
        <v>959</v>
      </c>
      <c r="K4998" s="4">
        <v>46052</v>
      </c>
      <c r="L4998" s="5">
        <v>0.62339120370370371</v>
      </c>
      <c r="M4998" t="s">
        <v>953</v>
      </c>
      <c r="N4998" s="5">
        <v>4.6296296296296294E-5</v>
      </c>
      <c r="O4998" t="s">
        <v>960</v>
      </c>
      <c r="P4998">
        <v>0</v>
      </c>
      <c r="Q4998">
        <v>20</v>
      </c>
      <c r="R4998" t="s">
        <v>961</v>
      </c>
      <c r="S4998" t="s">
        <v>955</v>
      </c>
    </row>
    <row r="4999" spans="1:19" x14ac:dyDescent="0.25">
      <c r="A4999" s="54">
        <f>_xlfn.XLOOKUP(B4999,'School Lookup'!D:D,'School Lookup'!F:F,0)</f>
        <v>682471</v>
      </c>
      <c r="B4999" s="54" t="str">
        <f>_xlfn.XLOOKUP(C4999,'School Lookup'!A:A,'School Lookup'!D:D,_xlfn.XLOOKUP(C4999,'School Lookup'!B:B,'School Lookup'!D:D,_xlfn.XLOOKUP(C4999,'School Lookup'!C:C,'School Lookup'!D:D,0)))</f>
        <v>Ridgeway Primary School</v>
      </c>
      <c r="C4999" t="s">
        <v>327</v>
      </c>
      <c r="D4999">
        <v>500</v>
      </c>
      <c r="E4999" t="s">
        <v>16</v>
      </c>
      <c r="F4999" t="s">
        <v>734</v>
      </c>
      <c r="G4999" t="s">
        <v>328</v>
      </c>
      <c r="H4999" t="s">
        <v>885</v>
      </c>
      <c r="I4999" t="s">
        <v>958</v>
      </c>
      <c r="J4999" t="s">
        <v>959</v>
      </c>
      <c r="K4999" s="4">
        <v>46052</v>
      </c>
      <c r="L4999" s="5">
        <v>0.62372685185185184</v>
      </c>
      <c r="M4999" t="s">
        <v>953</v>
      </c>
      <c r="N4999" s="5">
        <v>6.9444444444444444E-5</v>
      </c>
      <c r="O4999" t="s">
        <v>960</v>
      </c>
      <c r="P4999">
        <v>0</v>
      </c>
      <c r="Q4999">
        <v>20</v>
      </c>
      <c r="R4999" t="s">
        <v>961</v>
      </c>
      <c r="S4999" t="s">
        <v>955</v>
      </c>
    </row>
    <row r="5000" spans="1:19" x14ac:dyDescent="0.25">
      <c r="A5000" s="54">
        <f>_xlfn.XLOOKUP(B5000,'School Lookup'!D:D,'School Lookup'!F:F,0)</f>
        <v>682471</v>
      </c>
      <c r="B5000" s="54" t="str">
        <f>_xlfn.XLOOKUP(C5000,'School Lookup'!A:A,'School Lookup'!D:D,_xlfn.XLOOKUP(C5000,'School Lookup'!B:B,'School Lookup'!D:D,_xlfn.XLOOKUP(C5000,'School Lookup'!C:C,'School Lookup'!D:D,0)))</f>
        <v>Ridgeway Primary School</v>
      </c>
      <c r="C5000" t="s">
        <v>327</v>
      </c>
      <c r="D5000">
        <v>500</v>
      </c>
      <c r="E5000" t="s">
        <v>16</v>
      </c>
      <c r="F5000" t="s">
        <v>734</v>
      </c>
      <c r="G5000" t="s">
        <v>328</v>
      </c>
      <c r="H5000" t="s">
        <v>885</v>
      </c>
      <c r="I5000" t="s">
        <v>958</v>
      </c>
      <c r="J5000" t="s">
        <v>959</v>
      </c>
      <c r="K5000" s="4">
        <v>46052</v>
      </c>
      <c r="L5000" s="5">
        <v>0.62454861111111115</v>
      </c>
      <c r="M5000" t="s">
        <v>953</v>
      </c>
      <c r="N5000" s="5">
        <v>8.1018518518518516E-5</v>
      </c>
      <c r="O5000" t="s">
        <v>960</v>
      </c>
      <c r="P5000">
        <v>0</v>
      </c>
      <c r="Q5000">
        <v>20</v>
      </c>
      <c r="R5000" t="s">
        <v>961</v>
      </c>
      <c r="S5000" t="s">
        <v>955</v>
      </c>
    </row>
    <row r="5001" spans="1:19" x14ac:dyDescent="0.25">
      <c r="A5001" s="54">
        <f>_xlfn.XLOOKUP(B5001,'School Lookup'!D:D,'School Lookup'!F:F,0)</f>
        <v>682471</v>
      </c>
      <c r="B5001" s="54" t="str">
        <f>_xlfn.XLOOKUP(C5001,'School Lookup'!A:A,'School Lookup'!D:D,_xlfn.XLOOKUP(C5001,'School Lookup'!B:B,'School Lookup'!D:D,_xlfn.XLOOKUP(C5001,'School Lookup'!C:C,'School Lookup'!D:D,0)))</f>
        <v>Ridgeway Primary School</v>
      </c>
      <c r="C5001" t="s">
        <v>327</v>
      </c>
      <c r="D5001" t="s">
        <v>962</v>
      </c>
      <c r="E5001" t="s">
        <v>16</v>
      </c>
      <c r="F5001" t="s">
        <v>734</v>
      </c>
      <c r="G5001" t="s">
        <v>328</v>
      </c>
      <c r="H5001" t="s">
        <v>885</v>
      </c>
      <c r="I5001" t="s">
        <v>958</v>
      </c>
      <c r="J5001" t="s">
        <v>959</v>
      </c>
      <c r="K5001" s="4">
        <v>46052</v>
      </c>
      <c r="L5001" s="5">
        <v>0.62474537037037037</v>
      </c>
      <c r="M5001" t="s">
        <v>953</v>
      </c>
      <c r="N5001" s="5">
        <v>1.4004629629629629E-3</v>
      </c>
      <c r="O5001" t="s">
        <v>960</v>
      </c>
      <c r="P5001">
        <v>0</v>
      </c>
      <c r="Q5001">
        <v>20</v>
      </c>
      <c r="R5001" t="s">
        <v>955</v>
      </c>
    </row>
    <row r="5002" spans="1:19" x14ac:dyDescent="0.25">
      <c r="A5002" s="54">
        <f>_xlfn.XLOOKUP(B5002,'School Lookup'!D:D,'School Lookup'!F:F,0)</f>
        <v>682471</v>
      </c>
      <c r="B5002" s="54" t="str">
        <f>_xlfn.XLOOKUP(C5002,'School Lookup'!A:A,'School Lookup'!D:D,_xlfn.XLOOKUP(C5002,'School Lookup'!B:B,'School Lookup'!D:D,_xlfn.XLOOKUP(C5002,'School Lookup'!C:C,'School Lookup'!D:D,0)))</f>
        <v>Ridgeway Primary School</v>
      </c>
      <c r="C5002" t="s">
        <v>327</v>
      </c>
      <c r="D5002">
        <v>500</v>
      </c>
      <c r="E5002" t="s">
        <v>16</v>
      </c>
      <c r="F5002" t="s">
        <v>734</v>
      </c>
      <c r="G5002" t="s">
        <v>328</v>
      </c>
      <c r="H5002" t="s">
        <v>885</v>
      </c>
      <c r="I5002" t="s">
        <v>958</v>
      </c>
      <c r="J5002" t="s">
        <v>959</v>
      </c>
      <c r="K5002" s="4">
        <v>46052</v>
      </c>
      <c r="L5002" s="5">
        <v>0.62474537037037037</v>
      </c>
      <c r="M5002" t="s">
        <v>953</v>
      </c>
      <c r="N5002" s="5">
        <v>1.4004629629629629E-3</v>
      </c>
      <c r="O5002" t="s">
        <v>960</v>
      </c>
      <c r="P5002">
        <v>0</v>
      </c>
      <c r="Q5002">
        <v>20</v>
      </c>
      <c r="R5002" t="s">
        <v>961</v>
      </c>
      <c r="S5002" t="s">
        <v>955</v>
      </c>
    </row>
    <row r="5003" spans="1:19" x14ac:dyDescent="0.25">
      <c r="A5003" s="54">
        <f>_xlfn.XLOOKUP(B5003,'School Lookup'!D:D,'School Lookup'!F:F,0)</f>
        <v>682471</v>
      </c>
      <c r="B5003" s="54" t="str">
        <f>_xlfn.XLOOKUP(C5003,'School Lookup'!A:A,'School Lookup'!D:D,_xlfn.XLOOKUP(C5003,'School Lookup'!B:B,'School Lookup'!D:D,_xlfn.XLOOKUP(C5003,'School Lookup'!C:C,'School Lookup'!D:D,0)))</f>
        <v>Ridgeway Primary School</v>
      </c>
      <c r="C5003" t="s">
        <v>327</v>
      </c>
      <c r="D5003" t="s">
        <v>963</v>
      </c>
      <c r="E5003" t="s">
        <v>16</v>
      </c>
      <c r="F5003" t="s">
        <v>734</v>
      </c>
      <c r="G5003" t="s">
        <v>328</v>
      </c>
      <c r="H5003" t="s">
        <v>885</v>
      </c>
      <c r="I5003" t="s">
        <v>958</v>
      </c>
      <c r="J5003" t="s">
        <v>959</v>
      </c>
      <c r="K5003" s="4">
        <v>46052</v>
      </c>
      <c r="L5003" s="5">
        <v>0.62638888888888888</v>
      </c>
      <c r="M5003" t="s">
        <v>953</v>
      </c>
      <c r="N5003" s="5">
        <v>1.0416666666666667E-3</v>
      </c>
      <c r="O5003" t="s">
        <v>960</v>
      </c>
      <c r="P5003">
        <v>0</v>
      </c>
      <c r="Q5003">
        <v>20</v>
      </c>
      <c r="R5003" t="s">
        <v>955</v>
      </c>
    </row>
    <row r="5004" spans="1:19" x14ac:dyDescent="0.25">
      <c r="A5004" s="54">
        <f>_xlfn.XLOOKUP(B5004,'School Lookup'!D:D,'School Lookup'!F:F,0)</f>
        <v>682471</v>
      </c>
      <c r="B5004" s="54" t="str">
        <f>_xlfn.XLOOKUP(C5004,'School Lookup'!A:A,'School Lookup'!D:D,_xlfn.XLOOKUP(C5004,'School Lookup'!B:B,'School Lookup'!D:D,_xlfn.XLOOKUP(C5004,'School Lookup'!C:C,'School Lookup'!D:D,0)))</f>
        <v>Ridgeway Primary School</v>
      </c>
      <c r="C5004" t="s">
        <v>327</v>
      </c>
      <c r="D5004">
        <v>500</v>
      </c>
      <c r="E5004" t="s">
        <v>16</v>
      </c>
      <c r="F5004" t="s">
        <v>734</v>
      </c>
      <c r="G5004" t="s">
        <v>328</v>
      </c>
      <c r="H5004" t="s">
        <v>885</v>
      </c>
      <c r="I5004" t="s">
        <v>958</v>
      </c>
      <c r="J5004" t="s">
        <v>959</v>
      </c>
      <c r="K5004" s="4">
        <v>46052</v>
      </c>
      <c r="L5004" s="5">
        <v>0.62638888888888888</v>
      </c>
      <c r="M5004" t="s">
        <v>953</v>
      </c>
      <c r="N5004" s="5">
        <v>1.0416666666666667E-3</v>
      </c>
      <c r="O5004" t="s">
        <v>960</v>
      </c>
      <c r="P5004">
        <v>0</v>
      </c>
      <c r="Q5004">
        <v>20</v>
      </c>
      <c r="R5004" t="s">
        <v>961</v>
      </c>
      <c r="S5004" t="s">
        <v>955</v>
      </c>
    </row>
    <row r="5005" spans="1:19" x14ac:dyDescent="0.25">
      <c r="A5005" s="54">
        <f>_xlfn.XLOOKUP(B5005,'School Lookup'!D:D,'School Lookup'!F:F,0)</f>
        <v>682471</v>
      </c>
      <c r="B5005" s="54" t="str">
        <f>_xlfn.XLOOKUP(C5005,'School Lookup'!A:A,'School Lookup'!D:D,_xlfn.XLOOKUP(C5005,'School Lookup'!B:B,'School Lookup'!D:D,_xlfn.XLOOKUP(C5005,'School Lookup'!C:C,'School Lookup'!D:D,0)))</f>
        <v>Ridgeway Primary School</v>
      </c>
      <c r="C5005" t="s">
        <v>327</v>
      </c>
      <c r="D5005" t="s">
        <v>963</v>
      </c>
      <c r="E5005" t="s">
        <v>16</v>
      </c>
      <c r="F5005" t="s">
        <v>734</v>
      </c>
      <c r="G5005" t="s">
        <v>328</v>
      </c>
      <c r="H5005" t="s">
        <v>885</v>
      </c>
      <c r="I5005" t="s">
        <v>958</v>
      </c>
      <c r="J5005" t="s">
        <v>959</v>
      </c>
      <c r="K5005" s="4">
        <v>46052</v>
      </c>
      <c r="L5005" s="5">
        <v>0.65226851851851853</v>
      </c>
      <c r="M5005" t="s">
        <v>953</v>
      </c>
      <c r="N5005" s="5">
        <v>1.0069444444444444E-3</v>
      </c>
      <c r="O5005" t="s">
        <v>960</v>
      </c>
      <c r="P5005">
        <v>0</v>
      </c>
      <c r="Q5005">
        <v>20</v>
      </c>
      <c r="R5005" t="s">
        <v>955</v>
      </c>
    </row>
    <row r="5006" spans="1:19" x14ac:dyDescent="0.25">
      <c r="A5006" s="54">
        <f>_xlfn.XLOOKUP(B5006,'School Lookup'!D:D,'School Lookup'!F:F,0)</f>
        <v>682471</v>
      </c>
      <c r="B5006" s="54" t="str">
        <f>_xlfn.XLOOKUP(C5006,'School Lookup'!A:A,'School Lookup'!D:D,_xlfn.XLOOKUP(C5006,'School Lookup'!B:B,'School Lookup'!D:D,_xlfn.XLOOKUP(C5006,'School Lookup'!C:C,'School Lookup'!D:D,0)))</f>
        <v>Ridgeway Primary School</v>
      </c>
      <c r="C5006" t="s">
        <v>327</v>
      </c>
      <c r="D5006">
        <v>500</v>
      </c>
      <c r="E5006" t="s">
        <v>16</v>
      </c>
      <c r="F5006" t="s">
        <v>734</v>
      </c>
      <c r="G5006" t="s">
        <v>328</v>
      </c>
      <c r="H5006" t="s">
        <v>885</v>
      </c>
      <c r="I5006" t="s">
        <v>958</v>
      </c>
      <c r="J5006" t="s">
        <v>959</v>
      </c>
      <c r="K5006" s="4">
        <v>46052</v>
      </c>
      <c r="L5006" s="5">
        <v>0.65226851851851853</v>
      </c>
      <c r="M5006" t="s">
        <v>953</v>
      </c>
      <c r="N5006" s="5">
        <v>1.0069444444444444E-3</v>
      </c>
      <c r="O5006" t="s">
        <v>960</v>
      </c>
      <c r="P5006">
        <v>0</v>
      </c>
      <c r="Q5006">
        <v>20</v>
      </c>
      <c r="R5006" t="s">
        <v>961</v>
      </c>
      <c r="S5006" t="s">
        <v>955</v>
      </c>
    </row>
    <row r="5007" spans="1:19" x14ac:dyDescent="0.25">
      <c r="A5007" s="54">
        <f>_xlfn.XLOOKUP(B5007,'School Lookup'!D:D,'School Lookup'!F:F,0)</f>
        <v>682471</v>
      </c>
      <c r="B5007" s="54" t="str">
        <f>_xlfn.XLOOKUP(C5007,'School Lookup'!A:A,'School Lookup'!D:D,_xlfn.XLOOKUP(C5007,'School Lookup'!B:B,'School Lookup'!D:D,_xlfn.XLOOKUP(C5007,'School Lookup'!C:C,'School Lookup'!D:D,0)))</f>
        <v>Ridgeway Primary School</v>
      </c>
      <c r="C5007" t="s">
        <v>327</v>
      </c>
      <c r="D5007" t="s">
        <v>962</v>
      </c>
      <c r="E5007" t="s">
        <v>16</v>
      </c>
      <c r="F5007" t="s">
        <v>734</v>
      </c>
      <c r="G5007" t="s">
        <v>328</v>
      </c>
      <c r="H5007" t="s">
        <v>885</v>
      </c>
      <c r="I5007" t="s">
        <v>958</v>
      </c>
      <c r="J5007" t="s">
        <v>959</v>
      </c>
      <c r="K5007" s="4">
        <v>46052</v>
      </c>
      <c r="L5007" s="5">
        <v>0.35517361111111112</v>
      </c>
      <c r="M5007" t="s">
        <v>953</v>
      </c>
      <c r="N5007" s="5">
        <v>1.2962962962962963E-3</v>
      </c>
      <c r="O5007" t="s">
        <v>960</v>
      </c>
      <c r="P5007">
        <v>0</v>
      </c>
      <c r="Q5007">
        <v>20</v>
      </c>
      <c r="R5007" t="s">
        <v>955</v>
      </c>
    </row>
    <row r="5008" spans="1:19" x14ac:dyDescent="0.25">
      <c r="A5008" s="54">
        <f>_xlfn.XLOOKUP(B5008,'School Lookup'!D:D,'School Lookup'!F:F,0)</f>
        <v>682471</v>
      </c>
      <c r="B5008" s="54" t="str">
        <f>_xlfn.XLOOKUP(C5008,'School Lookup'!A:A,'School Lookup'!D:D,_xlfn.XLOOKUP(C5008,'School Lookup'!B:B,'School Lookup'!D:D,_xlfn.XLOOKUP(C5008,'School Lookup'!C:C,'School Lookup'!D:D,0)))</f>
        <v>Ridgeway Primary School</v>
      </c>
      <c r="C5008" t="s">
        <v>327</v>
      </c>
      <c r="D5008">
        <v>500</v>
      </c>
      <c r="E5008" t="s">
        <v>16</v>
      </c>
      <c r="F5008" t="s">
        <v>734</v>
      </c>
      <c r="G5008" t="s">
        <v>328</v>
      </c>
      <c r="H5008" t="s">
        <v>885</v>
      </c>
      <c r="I5008" t="s">
        <v>958</v>
      </c>
      <c r="J5008" t="s">
        <v>959</v>
      </c>
      <c r="K5008" s="4">
        <v>46052</v>
      </c>
      <c r="L5008" s="5">
        <v>0.35517361111111112</v>
      </c>
      <c r="M5008" t="s">
        <v>953</v>
      </c>
      <c r="N5008" s="5">
        <v>1.2962962962962963E-3</v>
      </c>
      <c r="O5008" t="s">
        <v>960</v>
      </c>
      <c r="P5008">
        <v>0</v>
      </c>
      <c r="Q5008">
        <v>20</v>
      </c>
      <c r="R5008" t="s">
        <v>961</v>
      </c>
      <c r="S5008" t="s">
        <v>955</v>
      </c>
    </row>
    <row r="5009" spans="1:19" x14ac:dyDescent="0.25">
      <c r="A5009" s="54">
        <f>_xlfn.XLOOKUP(B5009,'School Lookup'!D:D,'School Lookup'!F:F,0)</f>
        <v>682471</v>
      </c>
      <c r="B5009" s="54" t="str">
        <f>_xlfn.XLOOKUP(C5009,'School Lookup'!A:A,'School Lookup'!D:D,_xlfn.XLOOKUP(C5009,'School Lookup'!B:B,'School Lookup'!D:D,_xlfn.XLOOKUP(C5009,'School Lookup'!C:C,'School Lookup'!D:D,0)))</f>
        <v>Ridgeway Primary School</v>
      </c>
      <c r="C5009" t="s">
        <v>327</v>
      </c>
      <c r="D5009" t="s">
        <v>962</v>
      </c>
      <c r="E5009" t="s">
        <v>16</v>
      </c>
      <c r="F5009" t="s">
        <v>734</v>
      </c>
      <c r="G5009" t="s">
        <v>328</v>
      </c>
      <c r="H5009" t="s">
        <v>885</v>
      </c>
      <c r="I5009" t="s">
        <v>958</v>
      </c>
      <c r="J5009" t="s">
        <v>959</v>
      </c>
      <c r="K5009" s="4">
        <v>46052</v>
      </c>
      <c r="L5009" s="5">
        <v>0.37979166666666669</v>
      </c>
      <c r="M5009" t="s">
        <v>953</v>
      </c>
      <c r="N5009" s="5">
        <v>8.564814814814815E-4</v>
      </c>
      <c r="O5009" t="s">
        <v>960</v>
      </c>
      <c r="P5009">
        <v>0</v>
      </c>
      <c r="Q5009">
        <v>20</v>
      </c>
      <c r="R5009" t="s">
        <v>955</v>
      </c>
    </row>
    <row r="5010" spans="1:19" x14ac:dyDescent="0.25">
      <c r="A5010" s="54">
        <f>_xlfn.XLOOKUP(B5010,'School Lookup'!D:D,'School Lookup'!F:F,0)</f>
        <v>682471</v>
      </c>
      <c r="B5010" s="54" t="str">
        <f>_xlfn.XLOOKUP(C5010,'School Lookup'!A:A,'School Lookup'!D:D,_xlfn.XLOOKUP(C5010,'School Lookup'!B:B,'School Lookup'!D:D,_xlfn.XLOOKUP(C5010,'School Lookup'!C:C,'School Lookup'!D:D,0)))</f>
        <v>Ridgeway Primary School</v>
      </c>
      <c r="C5010" t="s">
        <v>327</v>
      </c>
      <c r="D5010">
        <v>500</v>
      </c>
      <c r="E5010" t="s">
        <v>16</v>
      </c>
      <c r="F5010" t="s">
        <v>734</v>
      </c>
      <c r="G5010" t="s">
        <v>328</v>
      </c>
      <c r="H5010" t="s">
        <v>885</v>
      </c>
      <c r="I5010" t="s">
        <v>958</v>
      </c>
      <c r="J5010" t="s">
        <v>959</v>
      </c>
      <c r="K5010" s="4">
        <v>46052</v>
      </c>
      <c r="L5010" s="5">
        <v>0.37979166666666669</v>
      </c>
      <c r="M5010" t="s">
        <v>953</v>
      </c>
      <c r="N5010" s="5">
        <v>8.564814814814815E-4</v>
      </c>
      <c r="O5010" t="s">
        <v>960</v>
      </c>
      <c r="P5010">
        <v>0</v>
      </c>
      <c r="Q5010">
        <v>20</v>
      </c>
      <c r="R5010" t="s">
        <v>961</v>
      </c>
      <c r="S5010" t="s">
        <v>955</v>
      </c>
    </row>
    <row r="5011" spans="1:19" x14ac:dyDescent="0.25">
      <c r="A5011" s="54">
        <f>_xlfn.XLOOKUP(B5011,'School Lookup'!D:D,'School Lookup'!F:F,0)</f>
        <v>682471</v>
      </c>
      <c r="B5011" s="54" t="str">
        <f>_xlfn.XLOOKUP(C5011,'School Lookup'!A:A,'School Lookup'!D:D,_xlfn.XLOOKUP(C5011,'School Lookup'!B:B,'School Lookup'!D:D,_xlfn.XLOOKUP(C5011,'School Lookup'!C:C,'School Lookup'!D:D,0)))</f>
        <v>Ridgeway Primary School</v>
      </c>
      <c r="C5011" t="s">
        <v>327</v>
      </c>
      <c r="D5011" t="s">
        <v>962</v>
      </c>
      <c r="E5011" t="s">
        <v>16</v>
      </c>
      <c r="F5011" t="s">
        <v>734</v>
      </c>
      <c r="G5011" t="s">
        <v>328</v>
      </c>
      <c r="H5011" t="s">
        <v>885</v>
      </c>
      <c r="I5011" t="s">
        <v>958</v>
      </c>
      <c r="J5011" t="s">
        <v>959</v>
      </c>
      <c r="K5011" s="4">
        <v>46052</v>
      </c>
      <c r="L5011" s="5">
        <v>0.39059027777777777</v>
      </c>
      <c r="M5011" t="s">
        <v>953</v>
      </c>
      <c r="N5011" s="5">
        <v>3.7037037037037035E-4</v>
      </c>
      <c r="O5011" t="s">
        <v>960</v>
      </c>
      <c r="P5011">
        <v>0</v>
      </c>
      <c r="Q5011">
        <v>20</v>
      </c>
      <c r="R5011" t="s">
        <v>955</v>
      </c>
    </row>
    <row r="5012" spans="1:19" x14ac:dyDescent="0.25">
      <c r="A5012" s="54">
        <f>_xlfn.XLOOKUP(B5012,'School Lookup'!D:D,'School Lookup'!F:F,0)</f>
        <v>682471</v>
      </c>
      <c r="B5012" s="54" t="str">
        <f>_xlfn.XLOOKUP(C5012,'School Lookup'!A:A,'School Lookup'!D:D,_xlfn.XLOOKUP(C5012,'School Lookup'!B:B,'School Lookup'!D:D,_xlfn.XLOOKUP(C5012,'School Lookup'!C:C,'School Lookup'!D:D,0)))</f>
        <v>Ridgeway Primary School</v>
      </c>
      <c r="C5012" t="s">
        <v>327</v>
      </c>
      <c r="D5012">
        <v>500</v>
      </c>
      <c r="E5012" t="s">
        <v>16</v>
      </c>
      <c r="F5012" t="s">
        <v>734</v>
      </c>
      <c r="G5012" t="s">
        <v>328</v>
      </c>
      <c r="H5012" t="s">
        <v>885</v>
      </c>
      <c r="I5012" t="s">
        <v>958</v>
      </c>
      <c r="J5012" t="s">
        <v>959</v>
      </c>
      <c r="K5012" s="4">
        <v>46052</v>
      </c>
      <c r="L5012" s="5">
        <v>0.39059027777777777</v>
      </c>
      <c r="M5012" t="s">
        <v>953</v>
      </c>
      <c r="N5012" s="5">
        <v>3.7037037037037035E-4</v>
      </c>
      <c r="O5012" t="s">
        <v>960</v>
      </c>
      <c r="P5012">
        <v>0</v>
      </c>
      <c r="Q5012">
        <v>20</v>
      </c>
      <c r="R5012" t="s">
        <v>961</v>
      </c>
      <c r="S5012" t="s">
        <v>955</v>
      </c>
    </row>
    <row r="5013" spans="1:19" x14ac:dyDescent="0.25">
      <c r="A5013" s="54">
        <f>_xlfn.XLOOKUP(B5013,'School Lookup'!D:D,'School Lookup'!F:F,0)</f>
        <v>682471</v>
      </c>
      <c r="B5013" s="54" t="str">
        <f>_xlfn.XLOOKUP(C5013,'School Lookup'!A:A,'School Lookup'!D:D,_xlfn.XLOOKUP(C5013,'School Lookup'!B:B,'School Lookup'!D:D,_xlfn.XLOOKUP(C5013,'School Lookup'!C:C,'School Lookup'!D:D,0)))</f>
        <v>Ridgeway Primary School</v>
      </c>
      <c r="C5013" t="s">
        <v>327</v>
      </c>
      <c r="D5013" t="s">
        <v>962</v>
      </c>
      <c r="E5013" t="s">
        <v>16</v>
      </c>
      <c r="F5013" t="s">
        <v>734</v>
      </c>
      <c r="G5013" t="s">
        <v>328</v>
      </c>
      <c r="H5013" t="s">
        <v>885</v>
      </c>
      <c r="I5013" t="s">
        <v>958</v>
      </c>
      <c r="J5013" t="s">
        <v>959</v>
      </c>
      <c r="K5013" s="4">
        <v>46052</v>
      </c>
      <c r="L5013" s="5">
        <v>0.39621527777777776</v>
      </c>
      <c r="M5013" t="s">
        <v>953</v>
      </c>
      <c r="N5013" s="5">
        <v>4.0509259259259258E-4</v>
      </c>
      <c r="O5013" t="s">
        <v>960</v>
      </c>
      <c r="P5013">
        <v>0</v>
      </c>
      <c r="Q5013">
        <v>20</v>
      </c>
      <c r="R5013" t="s">
        <v>955</v>
      </c>
    </row>
    <row r="5014" spans="1:19" x14ac:dyDescent="0.25">
      <c r="A5014" s="54">
        <f>_xlfn.XLOOKUP(B5014,'School Lookup'!D:D,'School Lookup'!F:F,0)</f>
        <v>682471</v>
      </c>
      <c r="B5014" s="54" t="str">
        <f>_xlfn.XLOOKUP(C5014,'School Lookup'!A:A,'School Lookup'!D:D,_xlfn.XLOOKUP(C5014,'School Lookup'!B:B,'School Lookup'!D:D,_xlfn.XLOOKUP(C5014,'School Lookup'!C:C,'School Lookup'!D:D,0)))</f>
        <v>Ridgeway Primary School</v>
      </c>
      <c r="C5014" t="s">
        <v>327</v>
      </c>
      <c r="D5014">
        <v>500</v>
      </c>
      <c r="E5014" t="s">
        <v>16</v>
      </c>
      <c r="F5014" t="s">
        <v>734</v>
      </c>
      <c r="G5014" t="s">
        <v>328</v>
      </c>
      <c r="H5014" t="s">
        <v>885</v>
      </c>
      <c r="I5014" t="s">
        <v>958</v>
      </c>
      <c r="J5014" t="s">
        <v>959</v>
      </c>
      <c r="K5014" s="4">
        <v>46052</v>
      </c>
      <c r="L5014" s="5">
        <v>0.39621527777777776</v>
      </c>
      <c r="M5014" t="s">
        <v>953</v>
      </c>
      <c r="N5014" s="5">
        <v>4.0509259259259258E-4</v>
      </c>
      <c r="O5014" t="s">
        <v>960</v>
      </c>
      <c r="P5014">
        <v>0</v>
      </c>
      <c r="Q5014">
        <v>20</v>
      </c>
      <c r="R5014" t="s">
        <v>961</v>
      </c>
      <c r="S5014" t="s">
        <v>955</v>
      </c>
    </row>
    <row r="5015" spans="1:19" x14ac:dyDescent="0.25">
      <c r="A5015" s="54">
        <f>_xlfn.XLOOKUP(B5015,'School Lookup'!D:D,'School Lookup'!F:F,0)</f>
        <v>682471</v>
      </c>
      <c r="B5015" s="54" t="str">
        <f>_xlfn.XLOOKUP(C5015,'School Lookup'!A:A,'School Lookup'!D:D,_xlfn.XLOOKUP(C5015,'School Lookup'!B:B,'School Lookup'!D:D,_xlfn.XLOOKUP(C5015,'School Lookup'!C:C,'School Lookup'!D:D,0)))</f>
        <v>Ridgeway Primary School</v>
      </c>
      <c r="C5015" t="s">
        <v>327</v>
      </c>
      <c r="D5015" t="s">
        <v>962</v>
      </c>
      <c r="E5015" t="s">
        <v>16</v>
      </c>
      <c r="F5015" t="s">
        <v>734</v>
      </c>
      <c r="G5015" t="s">
        <v>328</v>
      </c>
      <c r="H5015" t="s">
        <v>885</v>
      </c>
      <c r="I5015" t="s">
        <v>958</v>
      </c>
      <c r="J5015" t="s">
        <v>959</v>
      </c>
      <c r="K5015" s="4">
        <v>46052</v>
      </c>
      <c r="L5015" s="5">
        <v>0.40493055555555557</v>
      </c>
      <c r="M5015" t="s">
        <v>953</v>
      </c>
      <c r="N5015" s="5">
        <v>6.5972222222222224E-4</v>
      </c>
      <c r="O5015" t="s">
        <v>960</v>
      </c>
      <c r="P5015">
        <v>0</v>
      </c>
      <c r="Q5015">
        <v>20</v>
      </c>
      <c r="R5015" t="s">
        <v>955</v>
      </c>
    </row>
    <row r="5016" spans="1:19" x14ac:dyDescent="0.25">
      <c r="A5016" s="54">
        <f>_xlfn.XLOOKUP(B5016,'School Lookup'!D:D,'School Lookup'!F:F,0)</f>
        <v>682471</v>
      </c>
      <c r="B5016" s="54" t="str">
        <f>_xlfn.XLOOKUP(C5016,'School Lookup'!A:A,'School Lookup'!D:D,_xlfn.XLOOKUP(C5016,'School Lookup'!B:B,'School Lookup'!D:D,_xlfn.XLOOKUP(C5016,'School Lookup'!C:C,'School Lookup'!D:D,0)))</f>
        <v>Ridgeway Primary School</v>
      </c>
      <c r="C5016" t="s">
        <v>327</v>
      </c>
      <c r="D5016">
        <v>500</v>
      </c>
      <c r="E5016" t="s">
        <v>16</v>
      </c>
      <c r="F5016" t="s">
        <v>734</v>
      </c>
      <c r="G5016" t="s">
        <v>328</v>
      </c>
      <c r="H5016" t="s">
        <v>885</v>
      </c>
      <c r="I5016" t="s">
        <v>958</v>
      </c>
      <c r="J5016" t="s">
        <v>959</v>
      </c>
      <c r="K5016" s="4">
        <v>46052</v>
      </c>
      <c r="L5016" s="5">
        <v>0.40493055555555557</v>
      </c>
      <c r="M5016" t="s">
        <v>953</v>
      </c>
      <c r="N5016" s="5">
        <v>6.5972222222222224E-4</v>
      </c>
      <c r="O5016" t="s">
        <v>960</v>
      </c>
      <c r="P5016">
        <v>0</v>
      </c>
      <c r="Q5016">
        <v>20</v>
      </c>
      <c r="R5016" t="s">
        <v>961</v>
      </c>
      <c r="S5016" t="s">
        <v>955</v>
      </c>
    </row>
    <row r="5017" spans="1:19" x14ac:dyDescent="0.25">
      <c r="A5017" s="54">
        <f>_xlfn.XLOOKUP(B5017,'School Lookup'!D:D,'School Lookup'!F:F,0)</f>
        <v>682471</v>
      </c>
      <c r="B5017" s="54" t="str">
        <f>_xlfn.XLOOKUP(C5017,'School Lookup'!A:A,'School Lookup'!D:D,_xlfn.XLOOKUP(C5017,'School Lookup'!B:B,'School Lookup'!D:D,_xlfn.XLOOKUP(C5017,'School Lookup'!C:C,'School Lookup'!D:D,0)))</f>
        <v>Ridgeway Primary School</v>
      </c>
      <c r="C5017" t="s">
        <v>327</v>
      </c>
      <c r="D5017" t="s">
        <v>962</v>
      </c>
      <c r="E5017" t="s">
        <v>16</v>
      </c>
      <c r="F5017" t="s">
        <v>734</v>
      </c>
      <c r="G5017" t="s">
        <v>328</v>
      </c>
      <c r="H5017" t="s">
        <v>885</v>
      </c>
      <c r="I5017" t="s">
        <v>958</v>
      </c>
      <c r="J5017" t="s">
        <v>959</v>
      </c>
      <c r="K5017" s="4">
        <v>46052</v>
      </c>
      <c r="L5017" s="5">
        <v>0.40899305555555554</v>
      </c>
      <c r="M5017" t="s">
        <v>953</v>
      </c>
      <c r="N5017" s="5">
        <v>3.9351851851851852E-4</v>
      </c>
      <c r="O5017" t="s">
        <v>960</v>
      </c>
      <c r="P5017">
        <v>0</v>
      </c>
      <c r="Q5017">
        <v>20</v>
      </c>
      <c r="R5017" t="s">
        <v>955</v>
      </c>
    </row>
    <row r="5018" spans="1:19" x14ac:dyDescent="0.25">
      <c r="A5018" s="54">
        <f>_xlfn.XLOOKUP(B5018,'School Lookup'!D:D,'School Lookup'!F:F,0)</f>
        <v>682471</v>
      </c>
      <c r="B5018" s="54" t="str">
        <f>_xlfn.XLOOKUP(C5018,'School Lookup'!A:A,'School Lookup'!D:D,_xlfn.XLOOKUP(C5018,'School Lookup'!B:B,'School Lookup'!D:D,_xlfn.XLOOKUP(C5018,'School Lookup'!C:C,'School Lookup'!D:D,0)))</f>
        <v>Ridgeway Primary School</v>
      </c>
      <c r="C5018" t="s">
        <v>327</v>
      </c>
      <c r="D5018">
        <v>500</v>
      </c>
      <c r="E5018" t="s">
        <v>16</v>
      </c>
      <c r="F5018" t="s">
        <v>734</v>
      </c>
      <c r="G5018" t="s">
        <v>328</v>
      </c>
      <c r="H5018" t="s">
        <v>885</v>
      </c>
      <c r="I5018" t="s">
        <v>958</v>
      </c>
      <c r="J5018" t="s">
        <v>959</v>
      </c>
      <c r="K5018" s="4">
        <v>46052</v>
      </c>
      <c r="L5018" s="5">
        <v>0.40899305555555554</v>
      </c>
      <c r="M5018" t="s">
        <v>953</v>
      </c>
      <c r="N5018" s="5">
        <v>3.9351851851851852E-4</v>
      </c>
      <c r="O5018" t="s">
        <v>960</v>
      </c>
      <c r="P5018">
        <v>0</v>
      </c>
      <c r="Q5018">
        <v>20</v>
      </c>
      <c r="R5018" t="s">
        <v>961</v>
      </c>
      <c r="S5018" t="s">
        <v>955</v>
      </c>
    </row>
    <row r="5019" spans="1:19" x14ac:dyDescent="0.25">
      <c r="A5019" s="54">
        <f>_xlfn.XLOOKUP(B5019,'School Lookup'!D:D,'School Lookup'!F:F,0)</f>
        <v>682471</v>
      </c>
      <c r="B5019" s="54" t="str">
        <f>_xlfn.XLOOKUP(C5019,'School Lookup'!A:A,'School Lookup'!D:D,_xlfn.XLOOKUP(C5019,'School Lookup'!B:B,'School Lookup'!D:D,_xlfn.XLOOKUP(C5019,'School Lookup'!C:C,'School Lookup'!D:D,0)))</f>
        <v>Ridgeway Primary School</v>
      </c>
      <c r="C5019" t="s">
        <v>327</v>
      </c>
      <c r="D5019" t="s">
        <v>962</v>
      </c>
      <c r="E5019" t="s">
        <v>16</v>
      </c>
      <c r="F5019" t="s">
        <v>734</v>
      </c>
      <c r="G5019" t="s">
        <v>328</v>
      </c>
      <c r="H5019" t="s">
        <v>885</v>
      </c>
      <c r="I5019" t="s">
        <v>958</v>
      </c>
      <c r="J5019" t="s">
        <v>959</v>
      </c>
      <c r="K5019" s="4">
        <v>46052</v>
      </c>
      <c r="L5019" s="5">
        <v>0.41462962962962963</v>
      </c>
      <c r="M5019" t="s">
        <v>953</v>
      </c>
      <c r="N5019" s="5">
        <v>1.1111111111111111E-3</v>
      </c>
      <c r="O5019" t="s">
        <v>960</v>
      </c>
      <c r="P5019">
        <v>0</v>
      </c>
      <c r="Q5019">
        <v>20</v>
      </c>
      <c r="R5019" t="s">
        <v>955</v>
      </c>
    </row>
    <row r="5020" spans="1:19" x14ac:dyDescent="0.25">
      <c r="A5020" s="54">
        <f>_xlfn.XLOOKUP(B5020,'School Lookup'!D:D,'School Lookup'!F:F,0)</f>
        <v>682471</v>
      </c>
      <c r="B5020" s="54" t="str">
        <f>_xlfn.XLOOKUP(C5020,'School Lookup'!A:A,'School Lookup'!D:D,_xlfn.XLOOKUP(C5020,'School Lookup'!B:B,'School Lookup'!D:D,_xlfn.XLOOKUP(C5020,'School Lookup'!C:C,'School Lookup'!D:D,0)))</f>
        <v>Ridgeway Primary School</v>
      </c>
      <c r="C5020" t="s">
        <v>327</v>
      </c>
      <c r="D5020">
        <v>500</v>
      </c>
      <c r="E5020" t="s">
        <v>16</v>
      </c>
      <c r="F5020" t="s">
        <v>734</v>
      </c>
      <c r="G5020" t="s">
        <v>328</v>
      </c>
      <c r="H5020" t="s">
        <v>885</v>
      </c>
      <c r="I5020" t="s">
        <v>958</v>
      </c>
      <c r="J5020" t="s">
        <v>959</v>
      </c>
      <c r="K5020" s="4">
        <v>46052</v>
      </c>
      <c r="L5020" s="5">
        <v>0.41462962962962963</v>
      </c>
      <c r="M5020" t="s">
        <v>953</v>
      </c>
      <c r="N5020" s="5">
        <v>1.1111111111111111E-3</v>
      </c>
      <c r="O5020" t="s">
        <v>960</v>
      </c>
      <c r="P5020">
        <v>0</v>
      </c>
      <c r="Q5020">
        <v>20</v>
      </c>
      <c r="R5020" t="s">
        <v>961</v>
      </c>
      <c r="S5020" t="s">
        <v>955</v>
      </c>
    </row>
    <row r="5021" spans="1:19" x14ac:dyDescent="0.25">
      <c r="A5021" s="54">
        <f>_xlfn.XLOOKUP(B5021,'School Lookup'!D:D,'School Lookup'!F:F,0)</f>
        <v>682471</v>
      </c>
      <c r="B5021" s="54" t="str">
        <f>_xlfn.XLOOKUP(C5021,'School Lookup'!A:A,'School Lookup'!D:D,_xlfn.XLOOKUP(C5021,'School Lookup'!B:B,'School Lookup'!D:D,_xlfn.XLOOKUP(C5021,'School Lookup'!C:C,'School Lookup'!D:D,0)))</f>
        <v>Ridgeway Primary School</v>
      </c>
      <c r="C5021" t="s">
        <v>327</v>
      </c>
      <c r="D5021">
        <v>500</v>
      </c>
      <c r="E5021" t="s">
        <v>16</v>
      </c>
      <c r="F5021" t="s">
        <v>734</v>
      </c>
      <c r="G5021" t="s">
        <v>328</v>
      </c>
      <c r="H5021" t="s">
        <v>885</v>
      </c>
      <c r="I5021" t="s">
        <v>958</v>
      </c>
      <c r="J5021" t="s">
        <v>959</v>
      </c>
      <c r="K5021" s="4">
        <v>46052</v>
      </c>
      <c r="L5021" s="5">
        <v>0.41715277777777776</v>
      </c>
      <c r="M5021" t="s">
        <v>953</v>
      </c>
      <c r="N5021" s="5">
        <v>3.4722222222222222E-5</v>
      </c>
      <c r="O5021" t="s">
        <v>960</v>
      </c>
      <c r="P5021">
        <v>0</v>
      </c>
      <c r="Q5021">
        <v>20</v>
      </c>
      <c r="R5021" t="s">
        <v>961</v>
      </c>
      <c r="S5021" t="s">
        <v>955</v>
      </c>
    </row>
    <row r="5022" spans="1:19" x14ac:dyDescent="0.25">
      <c r="A5022" s="54">
        <f>_xlfn.XLOOKUP(B5022,'School Lookup'!D:D,'School Lookup'!F:F,0)</f>
        <v>682471</v>
      </c>
      <c r="B5022" s="54" t="str">
        <f>_xlfn.XLOOKUP(C5022,'School Lookup'!A:A,'School Lookup'!D:D,_xlfn.XLOOKUP(C5022,'School Lookup'!B:B,'School Lookup'!D:D,_xlfn.XLOOKUP(C5022,'School Lookup'!C:C,'School Lookup'!D:D,0)))</f>
        <v>Ridgeway Primary School</v>
      </c>
      <c r="C5022" t="s">
        <v>327</v>
      </c>
      <c r="D5022" t="s">
        <v>962</v>
      </c>
      <c r="E5022" t="s">
        <v>16</v>
      </c>
      <c r="F5022" t="s">
        <v>734</v>
      </c>
      <c r="G5022" t="s">
        <v>328</v>
      </c>
      <c r="H5022" t="s">
        <v>885</v>
      </c>
      <c r="I5022" t="s">
        <v>958</v>
      </c>
      <c r="J5022" t="s">
        <v>959</v>
      </c>
      <c r="K5022" s="4">
        <v>46052</v>
      </c>
      <c r="L5022" s="5">
        <v>0.42380787037037038</v>
      </c>
      <c r="M5022" t="s">
        <v>953</v>
      </c>
      <c r="N5022" s="5">
        <v>4.6296296296296298E-4</v>
      </c>
      <c r="O5022" t="s">
        <v>960</v>
      </c>
      <c r="P5022">
        <v>0</v>
      </c>
      <c r="Q5022">
        <v>20</v>
      </c>
      <c r="R5022" t="s">
        <v>955</v>
      </c>
    </row>
    <row r="5023" spans="1:19" x14ac:dyDescent="0.25">
      <c r="A5023" s="54">
        <f>_xlfn.XLOOKUP(B5023,'School Lookup'!D:D,'School Lookup'!F:F,0)</f>
        <v>682471</v>
      </c>
      <c r="B5023" s="54" t="str">
        <f>_xlfn.XLOOKUP(C5023,'School Lookup'!A:A,'School Lookup'!D:D,_xlfn.XLOOKUP(C5023,'School Lookup'!B:B,'School Lookup'!D:D,_xlfn.XLOOKUP(C5023,'School Lookup'!C:C,'School Lookup'!D:D,0)))</f>
        <v>Ridgeway Primary School</v>
      </c>
      <c r="C5023" t="s">
        <v>327</v>
      </c>
      <c r="D5023">
        <v>500</v>
      </c>
      <c r="E5023" t="s">
        <v>16</v>
      </c>
      <c r="F5023" t="s">
        <v>734</v>
      </c>
      <c r="G5023" t="s">
        <v>328</v>
      </c>
      <c r="H5023" t="s">
        <v>885</v>
      </c>
      <c r="I5023" t="s">
        <v>958</v>
      </c>
      <c r="J5023" t="s">
        <v>959</v>
      </c>
      <c r="K5023" s="4">
        <v>46052</v>
      </c>
      <c r="L5023" s="5">
        <v>0.42380787037037038</v>
      </c>
      <c r="M5023" t="s">
        <v>953</v>
      </c>
      <c r="N5023" s="5">
        <v>4.6296296296296298E-4</v>
      </c>
      <c r="O5023" t="s">
        <v>960</v>
      </c>
      <c r="P5023">
        <v>0</v>
      </c>
      <c r="Q5023">
        <v>20</v>
      </c>
      <c r="R5023" t="s">
        <v>961</v>
      </c>
      <c r="S5023" t="s">
        <v>955</v>
      </c>
    </row>
    <row r="5024" spans="1:19" x14ac:dyDescent="0.25">
      <c r="A5024" s="54">
        <f>_xlfn.XLOOKUP(B5024,'School Lookup'!D:D,'School Lookup'!F:F,0)</f>
        <v>682471</v>
      </c>
      <c r="B5024" s="54" t="str">
        <f>_xlfn.XLOOKUP(C5024,'School Lookup'!A:A,'School Lookup'!D:D,_xlfn.XLOOKUP(C5024,'School Lookup'!B:B,'School Lookup'!D:D,_xlfn.XLOOKUP(C5024,'School Lookup'!C:C,'School Lookup'!D:D,0)))</f>
        <v>Ridgeway Primary School</v>
      </c>
      <c r="C5024" t="s">
        <v>327</v>
      </c>
      <c r="D5024" t="s">
        <v>962</v>
      </c>
      <c r="E5024" t="s">
        <v>16</v>
      </c>
      <c r="F5024" t="s">
        <v>734</v>
      </c>
      <c r="G5024" t="s">
        <v>328</v>
      </c>
      <c r="H5024" t="s">
        <v>885</v>
      </c>
      <c r="I5024" t="s">
        <v>958</v>
      </c>
      <c r="J5024" t="s">
        <v>959</v>
      </c>
      <c r="K5024" s="4">
        <v>46052</v>
      </c>
      <c r="L5024" s="5">
        <v>0.43232638888888891</v>
      </c>
      <c r="M5024" t="s">
        <v>953</v>
      </c>
      <c r="N5024" s="5">
        <v>9.837962962962962E-4</v>
      </c>
      <c r="O5024" t="s">
        <v>960</v>
      </c>
      <c r="P5024">
        <v>0</v>
      </c>
      <c r="Q5024">
        <v>20</v>
      </c>
      <c r="R5024" t="s">
        <v>955</v>
      </c>
    </row>
    <row r="5025" spans="1:19" x14ac:dyDescent="0.25">
      <c r="A5025" s="54">
        <f>_xlfn.XLOOKUP(B5025,'School Lookup'!D:D,'School Lookup'!F:F,0)</f>
        <v>682471</v>
      </c>
      <c r="B5025" s="54" t="str">
        <f>_xlfn.XLOOKUP(C5025,'School Lookup'!A:A,'School Lookup'!D:D,_xlfn.XLOOKUP(C5025,'School Lookup'!B:B,'School Lookup'!D:D,_xlfn.XLOOKUP(C5025,'School Lookup'!C:C,'School Lookup'!D:D,0)))</f>
        <v>Ridgeway Primary School</v>
      </c>
      <c r="C5025" t="s">
        <v>327</v>
      </c>
      <c r="D5025">
        <v>500</v>
      </c>
      <c r="E5025" t="s">
        <v>16</v>
      </c>
      <c r="F5025" t="s">
        <v>734</v>
      </c>
      <c r="G5025" t="s">
        <v>328</v>
      </c>
      <c r="H5025" t="s">
        <v>885</v>
      </c>
      <c r="I5025" t="s">
        <v>958</v>
      </c>
      <c r="J5025" t="s">
        <v>959</v>
      </c>
      <c r="K5025" s="4">
        <v>46052</v>
      </c>
      <c r="L5025" s="5">
        <v>0.43232638888888891</v>
      </c>
      <c r="M5025" t="s">
        <v>953</v>
      </c>
      <c r="N5025" s="5">
        <v>9.837962962962962E-4</v>
      </c>
      <c r="O5025" t="s">
        <v>960</v>
      </c>
      <c r="P5025">
        <v>0</v>
      </c>
      <c r="Q5025">
        <v>20</v>
      </c>
      <c r="R5025" t="s">
        <v>961</v>
      </c>
      <c r="S5025" t="s">
        <v>955</v>
      </c>
    </row>
    <row r="5026" spans="1:19" x14ac:dyDescent="0.25">
      <c r="A5026" s="54">
        <f>_xlfn.XLOOKUP(B5026,'School Lookup'!D:D,'School Lookup'!F:F,0)</f>
        <v>682471</v>
      </c>
      <c r="B5026" s="54" t="str">
        <f>_xlfn.XLOOKUP(C5026,'School Lookup'!A:A,'School Lookup'!D:D,_xlfn.XLOOKUP(C5026,'School Lookup'!B:B,'School Lookup'!D:D,_xlfn.XLOOKUP(C5026,'School Lookup'!C:C,'School Lookup'!D:D,0)))</f>
        <v>Ridgeway Primary School</v>
      </c>
      <c r="C5026" t="s">
        <v>327</v>
      </c>
      <c r="D5026">
        <v>500</v>
      </c>
      <c r="E5026" t="s">
        <v>16</v>
      </c>
      <c r="F5026" t="s">
        <v>734</v>
      </c>
      <c r="G5026" t="s">
        <v>328</v>
      </c>
      <c r="H5026" t="s">
        <v>885</v>
      </c>
      <c r="I5026" t="s">
        <v>958</v>
      </c>
      <c r="J5026" t="s">
        <v>959</v>
      </c>
      <c r="K5026" s="4">
        <v>46052</v>
      </c>
      <c r="L5026" s="5">
        <v>0.47649305555555554</v>
      </c>
      <c r="M5026" t="s">
        <v>953</v>
      </c>
      <c r="N5026" s="5">
        <v>2.3148148148148147E-5</v>
      </c>
      <c r="O5026" t="s">
        <v>960</v>
      </c>
      <c r="P5026">
        <v>0</v>
      </c>
      <c r="Q5026">
        <v>20</v>
      </c>
      <c r="R5026" t="s">
        <v>961</v>
      </c>
      <c r="S5026" t="s">
        <v>955</v>
      </c>
    </row>
    <row r="5027" spans="1:19" x14ac:dyDescent="0.25">
      <c r="A5027" s="54">
        <f>_xlfn.XLOOKUP(B5027,'School Lookup'!D:D,'School Lookup'!F:F,0)</f>
        <v>682471</v>
      </c>
      <c r="B5027" s="54" t="str">
        <f>_xlfn.XLOOKUP(C5027,'School Lookup'!A:A,'School Lookup'!D:D,_xlfn.XLOOKUP(C5027,'School Lookup'!B:B,'School Lookup'!D:D,_xlfn.XLOOKUP(C5027,'School Lookup'!C:C,'School Lookup'!D:D,0)))</f>
        <v>Ridgeway Primary School</v>
      </c>
      <c r="C5027" t="s">
        <v>327</v>
      </c>
      <c r="D5027" t="s">
        <v>962</v>
      </c>
      <c r="E5027" t="s">
        <v>16</v>
      </c>
      <c r="F5027" t="s">
        <v>734</v>
      </c>
      <c r="G5027" t="s">
        <v>328</v>
      </c>
      <c r="H5027" t="s">
        <v>885</v>
      </c>
      <c r="I5027" t="s">
        <v>958</v>
      </c>
      <c r="J5027" t="s">
        <v>959</v>
      </c>
      <c r="K5027" s="4">
        <v>46052</v>
      </c>
      <c r="L5027" s="5">
        <v>0.48951388888888892</v>
      </c>
      <c r="M5027" t="s">
        <v>953</v>
      </c>
      <c r="N5027" s="5">
        <v>1.9675925925925924E-3</v>
      </c>
      <c r="O5027" t="s">
        <v>960</v>
      </c>
      <c r="P5027">
        <v>0</v>
      </c>
      <c r="Q5027">
        <v>20</v>
      </c>
      <c r="R5027" t="s">
        <v>955</v>
      </c>
    </row>
    <row r="5028" spans="1:19" x14ac:dyDescent="0.25">
      <c r="A5028" s="54">
        <f>_xlfn.XLOOKUP(B5028,'School Lookup'!D:D,'School Lookup'!F:F,0)</f>
        <v>682471</v>
      </c>
      <c r="B5028" s="54" t="str">
        <f>_xlfn.XLOOKUP(C5028,'School Lookup'!A:A,'School Lookup'!D:D,_xlfn.XLOOKUP(C5028,'School Lookup'!B:B,'School Lookup'!D:D,_xlfn.XLOOKUP(C5028,'School Lookup'!C:C,'School Lookup'!D:D,0)))</f>
        <v>Ridgeway Primary School</v>
      </c>
      <c r="C5028" t="s">
        <v>327</v>
      </c>
      <c r="D5028">
        <v>500</v>
      </c>
      <c r="E5028" t="s">
        <v>16</v>
      </c>
      <c r="F5028" t="s">
        <v>734</v>
      </c>
      <c r="G5028" t="s">
        <v>328</v>
      </c>
      <c r="H5028" t="s">
        <v>885</v>
      </c>
      <c r="I5028" t="s">
        <v>958</v>
      </c>
      <c r="J5028" t="s">
        <v>959</v>
      </c>
      <c r="K5028" s="4">
        <v>46052</v>
      </c>
      <c r="L5028" s="5">
        <v>0.48951388888888892</v>
      </c>
      <c r="M5028" t="s">
        <v>953</v>
      </c>
      <c r="N5028" s="5">
        <v>1.9675925925925924E-3</v>
      </c>
      <c r="O5028" t="s">
        <v>960</v>
      </c>
      <c r="P5028">
        <v>0</v>
      </c>
      <c r="Q5028">
        <v>20</v>
      </c>
      <c r="R5028" t="s">
        <v>961</v>
      </c>
      <c r="S5028" t="s">
        <v>955</v>
      </c>
    </row>
    <row r="5029" spans="1:19" x14ac:dyDescent="0.25">
      <c r="A5029" s="54">
        <f>_xlfn.XLOOKUP(B5029,'School Lookup'!D:D,'School Lookup'!F:F,0)</f>
        <v>682471</v>
      </c>
      <c r="B5029" s="54" t="str">
        <f>_xlfn.XLOOKUP(C5029,'School Lookup'!A:A,'School Lookup'!D:D,_xlfn.XLOOKUP(C5029,'School Lookup'!B:B,'School Lookup'!D:D,_xlfn.XLOOKUP(C5029,'School Lookup'!C:C,'School Lookup'!D:D,0)))</f>
        <v>Ridgeway Primary School</v>
      </c>
      <c r="C5029" t="s">
        <v>327</v>
      </c>
      <c r="D5029">
        <v>500</v>
      </c>
      <c r="E5029" t="s">
        <v>16</v>
      </c>
      <c r="F5029" t="s">
        <v>734</v>
      </c>
      <c r="G5029" t="s">
        <v>328</v>
      </c>
      <c r="H5029" t="s">
        <v>885</v>
      </c>
      <c r="I5029" t="s">
        <v>958</v>
      </c>
      <c r="J5029" t="s">
        <v>959</v>
      </c>
      <c r="K5029" s="4">
        <v>46052</v>
      </c>
      <c r="L5029" s="5">
        <v>0.50420138888888888</v>
      </c>
      <c r="M5029" t="s">
        <v>953</v>
      </c>
      <c r="N5029" s="5">
        <v>4.6296296296296294E-5</v>
      </c>
      <c r="O5029" t="s">
        <v>960</v>
      </c>
      <c r="P5029">
        <v>0</v>
      </c>
      <c r="Q5029">
        <v>20</v>
      </c>
      <c r="R5029" t="s">
        <v>961</v>
      </c>
      <c r="S5029" t="s">
        <v>955</v>
      </c>
    </row>
    <row r="5030" spans="1:19" x14ac:dyDescent="0.25">
      <c r="A5030" s="54">
        <f>_xlfn.XLOOKUP(B5030,'School Lookup'!D:D,'School Lookup'!F:F,0)</f>
        <v>682471</v>
      </c>
      <c r="B5030" s="54" t="str">
        <f>_xlfn.XLOOKUP(C5030,'School Lookup'!A:A,'School Lookup'!D:D,_xlfn.XLOOKUP(C5030,'School Lookup'!B:B,'School Lookup'!D:D,_xlfn.XLOOKUP(C5030,'School Lookup'!C:C,'School Lookup'!D:D,0)))</f>
        <v>Ridgeway Primary School</v>
      </c>
      <c r="C5030" t="s">
        <v>327</v>
      </c>
      <c r="D5030">
        <v>500</v>
      </c>
      <c r="E5030" t="s">
        <v>16</v>
      </c>
      <c r="F5030" t="s">
        <v>734</v>
      </c>
      <c r="G5030" t="s">
        <v>328</v>
      </c>
      <c r="H5030" t="s">
        <v>885</v>
      </c>
      <c r="I5030" t="s">
        <v>958</v>
      </c>
      <c r="J5030" t="s">
        <v>959</v>
      </c>
      <c r="K5030" s="4">
        <v>46052</v>
      </c>
      <c r="L5030" s="5">
        <v>0.5173726851851852</v>
      </c>
      <c r="M5030" t="s">
        <v>953</v>
      </c>
      <c r="N5030" s="5">
        <v>2.7777777777777778E-4</v>
      </c>
      <c r="O5030" t="s">
        <v>960</v>
      </c>
      <c r="P5030">
        <v>0</v>
      </c>
      <c r="Q5030">
        <v>20</v>
      </c>
      <c r="R5030" t="s">
        <v>961</v>
      </c>
      <c r="S5030" t="s">
        <v>955</v>
      </c>
    </row>
    <row r="5031" spans="1:19" x14ac:dyDescent="0.25">
      <c r="A5031" s="54">
        <f>_xlfn.XLOOKUP(B5031,'School Lookup'!D:D,'School Lookup'!F:F,0)</f>
        <v>682471</v>
      </c>
      <c r="B5031" s="54" t="str">
        <f>_xlfn.XLOOKUP(C5031,'School Lookup'!A:A,'School Lookup'!D:D,_xlfn.XLOOKUP(C5031,'School Lookup'!B:B,'School Lookup'!D:D,_xlfn.XLOOKUP(C5031,'School Lookup'!C:C,'School Lookup'!D:D,0)))</f>
        <v>Ridgeway Primary School</v>
      </c>
      <c r="C5031" t="s">
        <v>327</v>
      </c>
      <c r="D5031">
        <v>500</v>
      </c>
      <c r="E5031" t="s">
        <v>16</v>
      </c>
      <c r="F5031" t="s">
        <v>734</v>
      </c>
      <c r="G5031" t="s">
        <v>328</v>
      </c>
      <c r="H5031" t="s">
        <v>885</v>
      </c>
      <c r="I5031" t="s">
        <v>958</v>
      </c>
      <c r="J5031" t="s">
        <v>959</v>
      </c>
      <c r="K5031" s="4">
        <v>46052</v>
      </c>
      <c r="L5031" s="5">
        <v>0.52331018518518524</v>
      </c>
      <c r="M5031" t="s">
        <v>953</v>
      </c>
      <c r="N5031" s="5">
        <v>2.3148148148148147E-5</v>
      </c>
      <c r="O5031" t="s">
        <v>960</v>
      </c>
      <c r="P5031">
        <v>0</v>
      </c>
      <c r="Q5031">
        <v>20</v>
      </c>
      <c r="R5031" t="s">
        <v>961</v>
      </c>
      <c r="S5031" t="s">
        <v>955</v>
      </c>
    </row>
    <row r="5032" spans="1:19" x14ac:dyDescent="0.25">
      <c r="A5032" s="54">
        <f>_xlfn.XLOOKUP(B5032,'School Lookup'!D:D,'School Lookup'!F:F,0)</f>
        <v>682471</v>
      </c>
      <c r="B5032" s="54" t="str">
        <f>_xlfn.XLOOKUP(C5032,'School Lookup'!A:A,'School Lookup'!D:D,_xlfn.XLOOKUP(C5032,'School Lookup'!B:B,'School Lookup'!D:D,_xlfn.XLOOKUP(C5032,'School Lookup'!C:C,'School Lookup'!D:D,0)))</f>
        <v>Ridgeway Primary School</v>
      </c>
      <c r="C5032" t="s">
        <v>327</v>
      </c>
      <c r="D5032">
        <v>500</v>
      </c>
      <c r="E5032" t="s">
        <v>16</v>
      </c>
      <c r="F5032" t="s">
        <v>734</v>
      </c>
      <c r="G5032" t="s">
        <v>328</v>
      </c>
      <c r="H5032" t="s">
        <v>885</v>
      </c>
      <c r="I5032" t="s">
        <v>958</v>
      </c>
      <c r="J5032" t="s">
        <v>959</v>
      </c>
      <c r="K5032" s="4">
        <v>46052</v>
      </c>
      <c r="L5032" s="5">
        <v>0.52451388888888884</v>
      </c>
      <c r="M5032" t="s">
        <v>953</v>
      </c>
      <c r="N5032" s="5">
        <v>2.3148148148148147E-5</v>
      </c>
      <c r="O5032" t="s">
        <v>960</v>
      </c>
      <c r="P5032">
        <v>0</v>
      </c>
      <c r="Q5032">
        <v>20</v>
      </c>
      <c r="R5032" t="s">
        <v>961</v>
      </c>
      <c r="S5032" t="s">
        <v>955</v>
      </c>
    </row>
    <row r="5033" spans="1:19" x14ac:dyDescent="0.25">
      <c r="A5033" s="54">
        <f>_xlfn.XLOOKUP(B5033,'School Lookup'!D:D,'School Lookup'!F:F,0)</f>
        <v>682471</v>
      </c>
      <c r="B5033" s="54" t="str">
        <f>_xlfn.XLOOKUP(C5033,'School Lookup'!A:A,'School Lookup'!D:D,_xlfn.XLOOKUP(C5033,'School Lookup'!B:B,'School Lookup'!D:D,_xlfn.XLOOKUP(C5033,'School Lookup'!C:C,'School Lookup'!D:D,0)))</f>
        <v>Ridgeway Primary School</v>
      </c>
      <c r="C5033" t="s">
        <v>327</v>
      </c>
      <c r="D5033">
        <v>500</v>
      </c>
      <c r="E5033" t="s">
        <v>16</v>
      </c>
      <c r="F5033" t="s">
        <v>734</v>
      </c>
      <c r="G5033" t="s">
        <v>328</v>
      </c>
      <c r="H5033" t="s">
        <v>885</v>
      </c>
      <c r="I5033" t="s">
        <v>958</v>
      </c>
      <c r="J5033" t="s">
        <v>959</v>
      </c>
      <c r="K5033" s="4">
        <v>46052</v>
      </c>
      <c r="L5033" s="5">
        <v>0.53694444444444445</v>
      </c>
      <c r="M5033" t="s">
        <v>953</v>
      </c>
      <c r="N5033" s="5">
        <v>3.4722222222222222E-5</v>
      </c>
      <c r="O5033" t="s">
        <v>960</v>
      </c>
      <c r="P5033">
        <v>0</v>
      </c>
      <c r="Q5033">
        <v>20</v>
      </c>
      <c r="R5033" t="s">
        <v>961</v>
      </c>
      <c r="S5033" t="s">
        <v>955</v>
      </c>
    </row>
    <row r="5034" spans="1:19" x14ac:dyDescent="0.25">
      <c r="A5034" s="54">
        <f>_xlfn.XLOOKUP(B5034,'School Lookup'!D:D,'School Lookup'!F:F,0)</f>
        <v>682471</v>
      </c>
      <c r="B5034" s="54" t="str">
        <f>_xlfn.XLOOKUP(C5034,'School Lookup'!A:A,'School Lookup'!D:D,_xlfn.XLOOKUP(C5034,'School Lookup'!B:B,'School Lookup'!D:D,_xlfn.XLOOKUP(C5034,'School Lookup'!C:C,'School Lookup'!D:D,0)))</f>
        <v>Ridgeway Primary School</v>
      </c>
      <c r="C5034" t="s">
        <v>327</v>
      </c>
      <c r="D5034">
        <v>500</v>
      </c>
      <c r="E5034" t="s">
        <v>16</v>
      </c>
      <c r="F5034" t="s">
        <v>734</v>
      </c>
      <c r="G5034" t="s">
        <v>328</v>
      </c>
      <c r="H5034" t="s">
        <v>885</v>
      </c>
      <c r="I5034" t="s">
        <v>958</v>
      </c>
      <c r="J5034" t="s">
        <v>959</v>
      </c>
      <c r="K5034" s="4">
        <v>46052</v>
      </c>
      <c r="L5034" s="5">
        <v>0.53947916666666662</v>
      </c>
      <c r="M5034" t="s">
        <v>953</v>
      </c>
      <c r="N5034" s="5">
        <v>8.1018518518518516E-5</v>
      </c>
      <c r="O5034" t="s">
        <v>960</v>
      </c>
      <c r="P5034">
        <v>0</v>
      </c>
      <c r="Q5034">
        <v>20</v>
      </c>
      <c r="R5034" t="s">
        <v>961</v>
      </c>
      <c r="S5034" t="s">
        <v>955</v>
      </c>
    </row>
    <row r="5035" spans="1:19" x14ac:dyDescent="0.25">
      <c r="A5035" s="54">
        <f>_xlfn.XLOOKUP(B5035,'School Lookup'!D:D,'School Lookup'!F:F,0)</f>
        <v>682471</v>
      </c>
      <c r="B5035" s="54" t="str">
        <f>_xlfn.XLOOKUP(C5035,'School Lookup'!A:A,'School Lookup'!D:D,_xlfn.XLOOKUP(C5035,'School Lookup'!B:B,'School Lookup'!D:D,_xlfn.XLOOKUP(C5035,'School Lookup'!C:C,'School Lookup'!D:D,0)))</f>
        <v>Ridgeway Primary School</v>
      </c>
      <c r="C5035" t="s">
        <v>327</v>
      </c>
      <c r="D5035">
        <v>500</v>
      </c>
      <c r="E5035" t="s">
        <v>16</v>
      </c>
      <c r="F5035" t="s">
        <v>734</v>
      </c>
      <c r="G5035" t="s">
        <v>328</v>
      </c>
      <c r="H5035" t="s">
        <v>885</v>
      </c>
      <c r="I5035" t="s">
        <v>958</v>
      </c>
      <c r="J5035" t="s">
        <v>959</v>
      </c>
      <c r="K5035" s="4">
        <v>46052</v>
      </c>
      <c r="L5035" s="5">
        <v>0.54269675925925931</v>
      </c>
      <c r="M5035" t="s">
        <v>953</v>
      </c>
      <c r="N5035" s="5">
        <v>3.4722222222222222E-5</v>
      </c>
      <c r="O5035" t="s">
        <v>960</v>
      </c>
      <c r="P5035">
        <v>0</v>
      </c>
      <c r="Q5035">
        <v>20</v>
      </c>
      <c r="R5035" t="s">
        <v>961</v>
      </c>
      <c r="S5035" t="s">
        <v>955</v>
      </c>
    </row>
    <row r="5036" spans="1:19" x14ac:dyDescent="0.25">
      <c r="A5036" s="54">
        <f>_xlfn.XLOOKUP(B5036,'School Lookup'!D:D,'School Lookup'!F:F,0)</f>
        <v>682471</v>
      </c>
      <c r="B5036" s="54" t="str">
        <f>_xlfn.XLOOKUP(C5036,'School Lookup'!A:A,'School Lookup'!D:D,_xlfn.XLOOKUP(C5036,'School Lookup'!B:B,'School Lookup'!D:D,_xlfn.XLOOKUP(C5036,'School Lookup'!C:C,'School Lookup'!D:D,0)))</f>
        <v>Ridgeway Primary School</v>
      </c>
      <c r="C5036" t="s">
        <v>327</v>
      </c>
      <c r="D5036" t="s">
        <v>963</v>
      </c>
      <c r="E5036" t="s">
        <v>16</v>
      </c>
      <c r="F5036" t="s">
        <v>734</v>
      </c>
      <c r="G5036" t="s">
        <v>328</v>
      </c>
      <c r="H5036" t="s">
        <v>885</v>
      </c>
      <c r="I5036" t="s">
        <v>958</v>
      </c>
      <c r="J5036" t="s">
        <v>959</v>
      </c>
      <c r="K5036" s="4">
        <v>46052</v>
      </c>
      <c r="L5036" s="5">
        <v>0.57662037037037039</v>
      </c>
      <c r="M5036" t="s">
        <v>953</v>
      </c>
      <c r="N5036" s="5">
        <v>2.5462962962962961E-4</v>
      </c>
      <c r="O5036" t="s">
        <v>960</v>
      </c>
      <c r="P5036">
        <v>0</v>
      </c>
      <c r="Q5036">
        <v>20</v>
      </c>
      <c r="R5036" t="s">
        <v>955</v>
      </c>
    </row>
    <row r="5037" spans="1:19" x14ac:dyDescent="0.25">
      <c r="A5037" s="54">
        <f>_xlfn.XLOOKUP(B5037,'School Lookup'!D:D,'School Lookup'!F:F,0)</f>
        <v>682471</v>
      </c>
      <c r="B5037" s="54" t="str">
        <f>_xlfn.XLOOKUP(C5037,'School Lookup'!A:A,'School Lookup'!D:D,_xlfn.XLOOKUP(C5037,'School Lookup'!B:B,'School Lookup'!D:D,_xlfn.XLOOKUP(C5037,'School Lookup'!C:C,'School Lookup'!D:D,0)))</f>
        <v>Ridgeway Primary School</v>
      </c>
      <c r="C5037" t="s">
        <v>327</v>
      </c>
      <c r="D5037">
        <v>94440902</v>
      </c>
      <c r="E5037" t="s">
        <v>16</v>
      </c>
      <c r="F5037" t="s">
        <v>734</v>
      </c>
      <c r="G5037" t="s">
        <v>328</v>
      </c>
      <c r="H5037" t="s">
        <v>885</v>
      </c>
      <c r="I5037" t="s">
        <v>958</v>
      </c>
      <c r="J5037" t="s">
        <v>967</v>
      </c>
      <c r="K5037" s="4">
        <v>46052</v>
      </c>
      <c r="L5037" s="5">
        <v>0.62327546296296299</v>
      </c>
      <c r="M5037" t="s">
        <v>953</v>
      </c>
      <c r="N5037" s="5">
        <v>6.9444444444444444E-5</v>
      </c>
      <c r="O5037" t="s">
        <v>968</v>
      </c>
      <c r="P5037">
        <v>0</v>
      </c>
      <c r="Q5037">
        <v>20</v>
      </c>
      <c r="R5037" t="s">
        <v>969</v>
      </c>
      <c r="S5037" t="s">
        <v>970</v>
      </c>
    </row>
    <row r="5038" spans="1:19" x14ac:dyDescent="0.25">
      <c r="A5038" s="54">
        <f>_xlfn.XLOOKUP(B5038,'School Lookup'!D:D,'School Lookup'!F:F,0)</f>
        <v>823392</v>
      </c>
      <c r="B5038" s="54" t="str">
        <f>_xlfn.XLOOKUP(C5038,'School Lookup'!A:A,'School Lookup'!D:D,_xlfn.XLOOKUP(C5038,'School Lookup'!B:B,'School Lookup'!D:D,_xlfn.XLOOKUP(C5038,'School Lookup'!C:C,'School Lookup'!D:D,0)))</f>
        <v>Fitz Herbert C of E VA Primary School</v>
      </c>
      <c r="C5038" t="s">
        <v>18</v>
      </c>
      <c r="D5038">
        <v>148</v>
      </c>
      <c r="E5038" t="s">
        <v>16</v>
      </c>
      <c r="F5038" t="s">
        <v>734</v>
      </c>
      <c r="G5038" t="s">
        <v>134</v>
      </c>
      <c r="H5038" t="s">
        <v>347</v>
      </c>
      <c r="I5038" t="s">
        <v>958</v>
      </c>
      <c r="J5038" t="s">
        <v>959</v>
      </c>
      <c r="K5038" s="4">
        <v>46052</v>
      </c>
      <c r="L5038" s="5">
        <v>0.41900462962962964</v>
      </c>
      <c r="M5038" t="s">
        <v>953</v>
      </c>
      <c r="N5038" s="5">
        <v>1.3888888888888889E-3</v>
      </c>
      <c r="O5038" t="s">
        <v>960</v>
      </c>
      <c r="P5038">
        <v>0</v>
      </c>
      <c r="Q5038">
        <v>20</v>
      </c>
      <c r="R5038" t="s">
        <v>955</v>
      </c>
    </row>
    <row r="5039" spans="1:19" x14ac:dyDescent="0.25">
      <c r="A5039" s="54">
        <f>_xlfn.XLOOKUP(B5039,'School Lookup'!D:D,'School Lookup'!F:F,0)</f>
        <v>823392</v>
      </c>
      <c r="B5039" s="54" t="str">
        <f>_xlfn.XLOOKUP(C5039,'School Lookup'!A:A,'School Lookup'!D:D,_xlfn.XLOOKUP(C5039,'School Lookup'!B:B,'School Lookup'!D:D,_xlfn.XLOOKUP(C5039,'School Lookup'!C:C,'School Lookup'!D:D,0)))</f>
        <v>Fitz Herbert C of E VA Primary School</v>
      </c>
      <c r="C5039" t="s">
        <v>18</v>
      </c>
      <c r="D5039">
        <v>142</v>
      </c>
      <c r="E5039" t="s">
        <v>16</v>
      </c>
      <c r="F5039" t="s">
        <v>734</v>
      </c>
      <c r="G5039" t="s">
        <v>134</v>
      </c>
      <c r="H5039" t="s">
        <v>347</v>
      </c>
      <c r="I5039" t="s">
        <v>958</v>
      </c>
      <c r="J5039" t="s">
        <v>959</v>
      </c>
      <c r="K5039" s="4">
        <v>46052</v>
      </c>
      <c r="L5039" s="5">
        <v>0.44406250000000003</v>
      </c>
      <c r="M5039" t="s">
        <v>953</v>
      </c>
      <c r="N5039" s="5">
        <v>1.1226851851851851E-3</v>
      </c>
      <c r="O5039" t="s">
        <v>960</v>
      </c>
      <c r="P5039">
        <v>0</v>
      </c>
      <c r="Q5039">
        <v>20</v>
      </c>
      <c r="R5039" t="s">
        <v>955</v>
      </c>
    </row>
    <row r="5040" spans="1:19" x14ac:dyDescent="0.25">
      <c r="A5040" s="54">
        <f>_xlfn.XLOOKUP(B5040,'School Lookup'!D:D,'School Lookup'!F:F,0)</f>
        <v>823392</v>
      </c>
      <c r="B5040" s="54" t="str">
        <f>_xlfn.XLOOKUP(C5040,'School Lookup'!A:A,'School Lookup'!D:D,_xlfn.XLOOKUP(C5040,'School Lookup'!B:B,'School Lookup'!D:D,_xlfn.XLOOKUP(C5040,'School Lookup'!C:C,'School Lookup'!D:D,0)))</f>
        <v>Fitz Herbert C of E VA Primary School</v>
      </c>
      <c r="C5040" t="s">
        <v>18</v>
      </c>
      <c r="D5040" t="s">
        <v>1881</v>
      </c>
      <c r="E5040" t="s">
        <v>16</v>
      </c>
      <c r="F5040" t="s">
        <v>734</v>
      </c>
      <c r="G5040" t="s">
        <v>134</v>
      </c>
      <c r="H5040" t="s">
        <v>347</v>
      </c>
      <c r="I5040" t="s">
        <v>958</v>
      </c>
      <c r="J5040" t="s">
        <v>959</v>
      </c>
      <c r="K5040" s="4">
        <v>46052</v>
      </c>
      <c r="L5040" s="5">
        <v>0.44655092592592593</v>
      </c>
      <c r="M5040" t="s">
        <v>953</v>
      </c>
      <c r="N5040" s="5">
        <v>2.7777777777777778E-4</v>
      </c>
      <c r="O5040" t="s">
        <v>960</v>
      </c>
      <c r="P5040">
        <v>0</v>
      </c>
      <c r="Q5040">
        <v>20</v>
      </c>
      <c r="R5040" t="s">
        <v>1028</v>
      </c>
      <c r="S5040" t="s">
        <v>966</v>
      </c>
    </row>
    <row r="5041" spans="1:19" x14ac:dyDescent="0.25">
      <c r="A5041" s="54">
        <f>_xlfn.XLOOKUP(B5041,'School Lookup'!D:D,'School Lookup'!F:F,0)</f>
        <v>823392</v>
      </c>
      <c r="B5041" s="54" t="str">
        <f>_xlfn.XLOOKUP(C5041,'School Lookup'!A:A,'School Lookup'!D:D,_xlfn.XLOOKUP(C5041,'School Lookup'!B:B,'School Lookup'!D:D,_xlfn.XLOOKUP(C5041,'School Lookup'!C:C,'School Lookup'!D:D,0)))</f>
        <v>Fitz Herbert C of E VA Primary School</v>
      </c>
      <c r="C5041" t="s">
        <v>18</v>
      </c>
      <c r="D5041">
        <v>619</v>
      </c>
      <c r="E5041" t="s">
        <v>16</v>
      </c>
      <c r="F5041" t="s">
        <v>734</v>
      </c>
      <c r="G5041" t="s">
        <v>134</v>
      </c>
      <c r="H5041" t="s">
        <v>347</v>
      </c>
      <c r="I5041" t="s">
        <v>958</v>
      </c>
      <c r="J5041" t="s">
        <v>959</v>
      </c>
      <c r="K5041" s="4">
        <v>46052</v>
      </c>
      <c r="L5041" s="5">
        <v>0.56172453703703706</v>
      </c>
      <c r="M5041" t="s">
        <v>953</v>
      </c>
      <c r="N5041" s="5">
        <v>3.9351851851851852E-4</v>
      </c>
      <c r="O5041" t="s">
        <v>960</v>
      </c>
      <c r="P5041">
        <v>0</v>
      </c>
      <c r="Q5041">
        <v>20</v>
      </c>
      <c r="R5041" t="s">
        <v>975</v>
      </c>
      <c r="S5041" t="s">
        <v>976</v>
      </c>
    </row>
    <row r="5042" spans="1:19" x14ac:dyDescent="0.25">
      <c r="A5042" s="54">
        <f>_xlfn.XLOOKUP(B5042,'School Lookup'!D:D,'School Lookup'!F:F,0)</f>
        <v>823392</v>
      </c>
      <c r="B5042" s="54" t="str">
        <f>_xlfn.XLOOKUP(C5042,'School Lookup'!A:A,'School Lookup'!D:D,_xlfn.XLOOKUP(C5042,'School Lookup'!B:B,'School Lookup'!D:D,_xlfn.XLOOKUP(C5042,'School Lookup'!C:C,'School Lookup'!D:D,0)))</f>
        <v>Fitz Herbert C of E VA Primary School</v>
      </c>
      <c r="C5042" t="s">
        <v>18</v>
      </c>
      <c r="D5042">
        <v>619</v>
      </c>
      <c r="E5042" t="s">
        <v>16</v>
      </c>
      <c r="F5042" t="s">
        <v>734</v>
      </c>
      <c r="G5042" t="s">
        <v>134</v>
      </c>
      <c r="H5042" t="s">
        <v>347</v>
      </c>
      <c r="I5042" t="s">
        <v>958</v>
      </c>
      <c r="J5042" t="s">
        <v>959</v>
      </c>
      <c r="K5042" s="4">
        <v>46052</v>
      </c>
      <c r="L5042" s="5">
        <v>0.61378472222222225</v>
      </c>
      <c r="M5042" t="s">
        <v>953</v>
      </c>
      <c r="N5042" s="5">
        <v>0</v>
      </c>
      <c r="O5042" t="s">
        <v>960</v>
      </c>
      <c r="P5042">
        <v>0</v>
      </c>
      <c r="Q5042">
        <v>20</v>
      </c>
      <c r="R5042" t="s">
        <v>975</v>
      </c>
      <c r="S5042" t="s">
        <v>976</v>
      </c>
    </row>
    <row r="5043" spans="1:19" x14ac:dyDescent="0.25">
      <c r="A5043" s="54">
        <f>_xlfn.XLOOKUP(B5043,'School Lookup'!D:D,'School Lookup'!F:F,0)</f>
        <v>823392</v>
      </c>
      <c r="B5043" s="54" t="str">
        <f>_xlfn.XLOOKUP(C5043,'School Lookup'!A:A,'School Lookup'!D:D,_xlfn.XLOOKUP(C5043,'School Lookup'!B:B,'School Lookup'!D:D,_xlfn.XLOOKUP(C5043,'School Lookup'!C:C,'School Lookup'!D:D,0)))</f>
        <v>Fitz Herbert C of E VA Primary School</v>
      </c>
      <c r="C5043" t="s">
        <v>18</v>
      </c>
      <c r="D5043" t="s">
        <v>2670</v>
      </c>
      <c r="E5043" t="s">
        <v>16</v>
      </c>
      <c r="F5043" t="s">
        <v>734</v>
      </c>
      <c r="G5043" t="s">
        <v>134</v>
      </c>
      <c r="H5043" t="s">
        <v>347</v>
      </c>
      <c r="I5043" t="s">
        <v>958</v>
      </c>
      <c r="J5043" t="s">
        <v>981</v>
      </c>
      <c r="K5043" s="4">
        <v>46052</v>
      </c>
      <c r="L5043" s="5">
        <v>0.52136574074074071</v>
      </c>
      <c r="M5043" t="s">
        <v>953</v>
      </c>
      <c r="N5043" s="5">
        <v>3.7962962962962963E-3</v>
      </c>
      <c r="O5043" t="s">
        <v>982</v>
      </c>
      <c r="P5043">
        <v>0</v>
      </c>
      <c r="Q5043">
        <v>20</v>
      </c>
      <c r="R5043" t="s">
        <v>983</v>
      </c>
      <c r="S5043" t="s">
        <v>984</v>
      </c>
    </row>
    <row r="5044" spans="1:19" x14ac:dyDescent="0.25">
      <c r="A5044" s="54">
        <f>_xlfn.XLOOKUP(B5044,'School Lookup'!D:D,'School Lookup'!F:F,0)</f>
        <v>823392</v>
      </c>
      <c r="B5044" s="54" t="str">
        <f>_xlfn.XLOOKUP(C5044,'School Lookup'!A:A,'School Lookup'!D:D,_xlfn.XLOOKUP(C5044,'School Lookup'!B:B,'School Lookup'!D:D,_xlfn.XLOOKUP(C5044,'School Lookup'!C:C,'School Lookup'!D:D,0)))</f>
        <v>Fitz Herbert C of E VA Primary School</v>
      </c>
      <c r="C5044" t="s">
        <v>22</v>
      </c>
      <c r="D5044">
        <v>619</v>
      </c>
      <c r="E5044" t="s">
        <v>16</v>
      </c>
      <c r="F5044" t="s">
        <v>734</v>
      </c>
      <c r="G5044" t="s">
        <v>134</v>
      </c>
      <c r="H5044" t="s">
        <v>347</v>
      </c>
      <c r="I5044" t="s">
        <v>958</v>
      </c>
      <c r="J5044" t="s">
        <v>959</v>
      </c>
      <c r="K5044" s="4">
        <v>46053</v>
      </c>
      <c r="L5044" s="5">
        <v>0.46892361111111114</v>
      </c>
      <c r="M5044" t="s">
        <v>1244</v>
      </c>
      <c r="N5044" s="5">
        <v>4.6296296296296294E-5</v>
      </c>
      <c r="O5044" t="s">
        <v>960</v>
      </c>
      <c r="P5044">
        <v>0</v>
      </c>
      <c r="Q5044">
        <v>20</v>
      </c>
      <c r="R5044" t="s">
        <v>975</v>
      </c>
      <c r="S5044" t="s">
        <v>976</v>
      </c>
    </row>
    <row r="5045" spans="1:19" x14ac:dyDescent="0.25">
      <c r="A5045" s="54">
        <f>_xlfn.XLOOKUP(B5045,'School Lookup'!D:D,'School Lookup'!F:F,0)</f>
        <v>823392</v>
      </c>
      <c r="B5045" s="54" t="str">
        <f>_xlfn.XLOOKUP(C5045,'School Lookup'!A:A,'School Lookup'!D:D,_xlfn.XLOOKUP(C5045,'School Lookup'!B:B,'School Lookup'!D:D,_xlfn.XLOOKUP(C5045,'School Lookup'!C:C,'School Lookup'!D:D,0)))</f>
        <v>Fitz Herbert C of E VA Primary School</v>
      </c>
      <c r="C5045" t="s">
        <v>31</v>
      </c>
      <c r="D5045" t="s">
        <v>1162</v>
      </c>
      <c r="E5045" t="s">
        <v>16</v>
      </c>
      <c r="F5045" t="s">
        <v>734</v>
      </c>
      <c r="G5045" t="s">
        <v>134</v>
      </c>
      <c r="H5045" t="s">
        <v>347</v>
      </c>
      <c r="I5045" t="s">
        <v>958</v>
      </c>
      <c r="J5045" t="s">
        <v>981</v>
      </c>
      <c r="K5045" s="4">
        <v>46053</v>
      </c>
      <c r="L5045" s="5">
        <v>0.73771990740740745</v>
      </c>
      <c r="M5045" t="s">
        <v>1244</v>
      </c>
      <c r="N5045" s="5">
        <v>1.6979166666666667E-2</v>
      </c>
      <c r="O5045" t="s">
        <v>982</v>
      </c>
      <c r="P5045">
        <v>0</v>
      </c>
      <c r="Q5045">
        <v>20</v>
      </c>
      <c r="R5045" t="s">
        <v>998</v>
      </c>
      <c r="S5045" t="s">
        <v>987</v>
      </c>
    </row>
    <row r="5046" spans="1:19" x14ac:dyDescent="0.25">
      <c r="A5046" s="54">
        <f>_xlfn.XLOOKUP(B5046,'School Lookup'!D:D,'School Lookup'!F:F,0)</f>
        <v>823392</v>
      </c>
      <c r="B5046" s="54" t="str">
        <f>_xlfn.XLOOKUP(C5046,'School Lookup'!A:A,'School Lookup'!D:D,_xlfn.XLOOKUP(C5046,'School Lookup'!B:B,'School Lookup'!D:D,_xlfn.XLOOKUP(C5046,'School Lookup'!C:C,'School Lookup'!D:D,0)))</f>
        <v>Fitz Herbert C of E VA Primary School</v>
      </c>
      <c r="C5046" t="s">
        <v>31</v>
      </c>
      <c r="D5046">
        <v>620</v>
      </c>
      <c r="E5046" t="s">
        <v>16</v>
      </c>
      <c r="F5046" t="s">
        <v>734</v>
      </c>
      <c r="G5046" t="s">
        <v>134</v>
      </c>
      <c r="H5046" t="s">
        <v>347</v>
      </c>
      <c r="I5046" t="s">
        <v>958</v>
      </c>
      <c r="J5046" t="s">
        <v>959</v>
      </c>
      <c r="K5046" s="4">
        <v>46053</v>
      </c>
      <c r="L5046" s="5">
        <v>0.46892361111111114</v>
      </c>
      <c r="M5046" t="s">
        <v>1244</v>
      </c>
      <c r="N5046" s="5">
        <v>4.6296296296296294E-5</v>
      </c>
      <c r="O5046" t="s">
        <v>960</v>
      </c>
      <c r="P5046">
        <v>0</v>
      </c>
      <c r="Q5046">
        <v>20</v>
      </c>
      <c r="R5046" t="s">
        <v>975</v>
      </c>
      <c r="S5046" t="s">
        <v>976</v>
      </c>
    </row>
    <row r="5047" spans="1:19" x14ac:dyDescent="0.25">
      <c r="A5047" s="54">
        <f>_xlfn.XLOOKUP(B5047,'School Lookup'!D:D,'School Lookup'!F:F,0)</f>
        <v>251672</v>
      </c>
      <c r="B5047" s="54" t="str">
        <f>_xlfn.XLOOKUP(C5047,'School Lookup'!A:A,'School Lookup'!D:D,_xlfn.XLOOKUP(C5047,'School Lookup'!B:B,'School Lookup'!D:D,_xlfn.XLOOKUP(C5047,'School Lookup'!C:C,'School Lookup'!D:D,0)))</f>
        <v>Park Schools Federation</v>
      </c>
      <c r="C5047" t="s">
        <v>40</v>
      </c>
      <c r="D5047" t="s">
        <v>2671</v>
      </c>
      <c r="E5047" t="s">
        <v>16</v>
      </c>
      <c r="F5047" t="s">
        <v>734</v>
      </c>
      <c r="G5047" t="s">
        <v>235</v>
      </c>
      <c r="H5047" t="s">
        <v>228</v>
      </c>
      <c r="I5047" t="s">
        <v>980</v>
      </c>
      <c r="J5047" t="s">
        <v>959</v>
      </c>
      <c r="K5047" s="4">
        <v>46055</v>
      </c>
      <c r="L5047" s="5">
        <v>0.3840277777777778</v>
      </c>
      <c r="M5047" t="s">
        <v>953</v>
      </c>
      <c r="N5047" s="5">
        <v>6.134259259259259E-4</v>
      </c>
      <c r="O5047" t="s">
        <v>960</v>
      </c>
      <c r="P5047">
        <v>2.1999999999999999E-2</v>
      </c>
      <c r="Q5047">
        <v>20</v>
      </c>
      <c r="R5047" t="s">
        <v>1071</v>
      </c>
      <c r="S5047" t="s">
        <v>966</v>
      </c>
    </row>
    <row r="5048" spans="1:19" x14ac:dyDescent="0.25">
      <c r="A5048" s="54">
        <f>_xlfn.XLOOKUP(B5048,'School Lookup'!D:D,'School Lookup'!F:F,0)</f>
        <v>856243</v>
      </c>
      <c r="B5048" s="54" t="str">
        <f>_xlfn.XLOOKUP(C5048,'School Lookup'!A:A,'School Lookup'!D:D,_xlfn.XLOOKUP(C5048,'School Lookup'!B:B,'School Lookup'!D:D,_xlfn.XLOOKUP(C5048,'School Lookup'!C:C,'School Lookup'!D:D,0)))</f>
        <v>Elton Primary School</v>
      </c>
      <c r="C5048" t="s">
        <v>54</v>
      </c>
      <c r="D5048">
        <v>699</v>
      </c>
      <c r="E5048" t="s">
        <v>16</v>
      </c>
      <c r="F5048" t="s">
        <v>734</v>
      </c>
      <c r="G5048" t="s">
        <v>332</v>
      </c>
      <c r="H5048" t="s">
        <v>877</v>
      </c>
      <c r="I5048" t="s">
        <v>958</v>
      </c>
      <c r="J5048" t="s">
        <v>959</v>
      </c>
      <c r="K5048" s="4">
        <v>46055</v>
      </c>
      <c r="L5048" s="5">
        <v>0.3253935185185185</v>
      </c>
      <c r="M5048" t="s">
        <v>953</v>
      </c>
      <c r="N5048" s="5">
        <v>6.018518518518519E-4</v>
      </c>
      <c r="O5048" t="s">
        <v>960</v>
      </c>
      <c r="P5048">
        <v>0</v>
      </c>
      <c r="Q5048">
        <v>20</v>
      </c>
      <c r="R5048" t="s">
        <v>975</v>
      </c>
      <c r="S5048" t="s">
        <v>976</v>
      </c>
    </row>
    <row r="5049" spans="1:19" x14ac:dyDescent="0.25">
      <c r="A5049" s="54">
        <f>_xlfn.XLOOKUP(B5049,'School Lookup'!D:D,'School Lookup'!F:F,0)</f>
        <v>856243</v>
      </c>
      <c r="B5049" s="54" t="str">
        <f>_xlfn.XLOOKUP(C5049,'School Lookup'!A:A,'School Lookup'!D:D,_xlfn.XLOOKUP(C5049,'School Lookup'!B:B,'School Lookup'!D:D,_xlfn.XLOOKUP(C5049,'School Lookup'!C:C,'School Lookup'!D:D,0)))</f>
        <v>Elton Primary School</v>
      </c>
      <c r="C5049" t="s">
        <v>54</v>
      </c>
      <c r="D5049">
        <v>699</v>
      </c>
      <c r="E5049" t="s">
        <v>16</v>
      </c>
      <c r="F5049" t="s">
        <v>734</v>
      </c>
      <c r="G5049" t="s">
        <v>332</v>
      </c>
      <c r="H5049" t="s">
        <v>877</v>
      </c>
      <c r="I5049" t="s">
        <v>958</v>
      </c>
      <c r="J5049" t="s">
        <v>959</v>
      </c>
      <c r="K5049" s="4">
        <v>46055</v>
      </c>
      <c r="L5049" s="5">
        <v>0.35112268518518519</v>
      </c>
      <c r="M5049" t="s">
        <v>953</v>
      </c>
      <c r="N5049" s="5">
        <v>2.3726851851851851E-3</v>
      </c>
      <c r="O5049" t="s">
        <v>960</v>
      </c>
      <c r="P5049">
        <v>0</v>
      </c>
      <c r="Q5049">
        <v>20</v>
      </c>
      <c r="R5049" t="s">
        <v>975</v>
      </c>
      <c r="S5049" t="s">
        <v>976</v>
      </c>
    </row>
    <row r="5050" spans="1:19" x14ac:dyDescent="0.25">
      <c r="A5050" s="54">
        <f>_xlfn.XLOOKUP(B5050,'School Lookup'!D:D,'School Lookup'!F:F,0)</f>
        <v>856243</v>
      </c>
      <c r="B5050" s="54" t="str">
        <f>_xlfn.XLOOKUP(C5050,'School Lookup'!A:A,'School Lookup'!D:D,_xlfn.XLOOKUP(C5050,'School Lookup'!B:B,'School Lookup'!D:D,_xlfn.XLOOKUP(C5050,'School Lookup'!C:C,'School Lookup'!D:D,0)))</f>
        <v>Elton Primary School</v>
      </c>
      <c r="C5050" t="s">
        <v>54</v>
      </c>
      <c r="D5050">
        <v>699</v>
      </c>
      <c r="E5050" t="s">
        <v>16</v>
      </c>
      <c r="F5050" t="s">
        <v>734</v>
      </c>
      <c r="G5050" t="s">
        <v>332</v>
      </c>
      <c r="H5050" t="s">
        <v>877</v>
      </c>
      <c r="I5050" t="s">
        <v>958</v>
      </c>
      <c r="J5050" t="s">
        <v>959</v>
      </c>
      <c r="K5050" s="4">
        <v>46055</v>
      </c>
      <c r="L5050" s="5">
        <v>0.45910879629629631</v>
      </c>
      <c r="M5050" t="s">
        <v>953</v>
      </c>
      <c r="N5050" s="5">
        <v>8.3333333333333339E-4</v>
      </c>
      <c r="O5050" t="s">
        <v>960</v>
      </c>
      <c r="P5050">
        <v>0</v>
      </c>
      <c r="Q5050">
        <v>20</v>
      </c>
      <c r="R5050" t="s">
        <v>975</v>
      </c>
      <c r="S5050" t="s">
        <v>976</v>
      </c>
    </row>
    <row r="5051" spans="1:19" x14ac:dyDescent="0.25">
      <c r="A5051" s="54">
        <f>_xlfn.XLOOKUP(B5051,'School Lookup'!D:D,'School Lookup'!F:F,0)</f>
        <v>856243</v>
      </c>
      <c r="B5051" s="54" t="str">
        <f>_xlfn.XLOOKUP(C5051,'School Lookup'!A:A,'School Lookup'!D:D,_xlfn.XLOOKUP(C5051,'School Lookup'!B:B,'School Lookup'!D:D,_xlfn.XLOOKUP(C5051,'School Lookup'!C:C,'School Lookup'!D:D,0)))</f>
        <v>Elton Primary School</v>
      </c>
      <c r="C5051" t="s">
        <v>54</v>
      </c>
      <c r="D5051">
        <v>699</v>
      </c>
      <c r="E5051" t="s">
        <v>16</v>
      </c>
      <c r="F5051" t="s">
        <v>734</v>
      </c>
      <c r="G5051" t="s">
        <v>332</v>
      </c>
      <c r="H5051" t="s">
        <v>877</v>
      </c>
      <c r="I5051" t="s">
        <v>958</v>
      </c>
      <c r="J5051" t="s">
        <v>959</v>
      </c>
      <c r="K5051" s="4">
        <v>46055</v>
      </c>
      <c r="L5051" s="5">
        <v>0.47055555555555556</v>
      </c>
      <c r="M5051" t="s">
        <v>953</v>
      </c>
      <c r="N5051" s="5">
        <v>2.6620370370370372E-4</v>
      </c>
      <c r="O5051" t="s">
        <v>960</v>
      </c>
      <c r="P5051">
        <v>0</v>
      </c>
      <c r="Q5051">
        <v>20</v>
      </c>
      <c r="R5051" t="s">
        <v>975</v>
      </c>
      <c r="S5051" t="s">
        <v>976</v>
      </c>
    </row>
    <row r="5052" spans="1:19" x14ac:dyDescent="0.25">
      <c r="A5052" s="54">
        <f>_xlfn.XLOOKUP(B5052,'School Lookup'!D:D,'School Lookup'!F:F,0)</f>
        <v>856243</v>
      </c>
      <c r="B5052" s="54" t="str">
        <f>_xlfn.XLOOKUP(C5052,'School Lookup'!A:A,'School Lookup'!D:D,_xlfn.XLOOKUP(C5052,'School Lookup'!B:B,'School Lookup'!D:D,_xlfn.XLOOKUP(C5052,'School Lookup'!C:C,'School Lookup'!D:D,0)))</f>
        <v>Elton Primary School</v>
      </c>
      <c r="C5052" t="s">
        <v>54</v>
      </c>
      <c r="D5052">
        <v>699</v>
      </c>
      <c r="E5052" t="s">
        <v>16</v>
      </c>
      <c r="F5052" t="s">
        <v>734</v>
      </c>
      <c r="G5052" t="s">
        <v>332</v>
      </c>
      <c r="H5052" t="s">
        <v>877</v>
      </c>
      <c r="I5052" t="s">
        <v>958</v>
      </c>
      <c r="J5052" t="s">
        <v>959</v>
      </c>
      <c r="K5052" s="4">
        <v>46055</v>
      </c>
      <c r="L5052" s="5">
        <v>0.4977199074074074</v>
      </c>
      <c r="M5052" t="s">
        <v>953</v>
      </c>
      <c r="N5052" s="5">
        <v>2.3379629629629631E-3</v>
      </c>
      <c r="O5052" t="s">
        <v>960</v>
      </c>
      <c r="P5052">
        <v>0</v>
      </c>
      <c r="Q5052">
        <v>20</v>
      </c>
      <c r="R5052" t="s">
        <v>975</v>
      </c>
      <c r="S5052" t="s">
        <v>976</v>
      </c>
    </row>
    <row r="5053" spans="1:19" x14ac:dyDescent="0.25">
      <c r="A5053" s="54">
        <f>_xlfn.XLOOKUP(B5053,'School Lookup'!D:D,'School Lookup'!F:F,0)</f>
        <v>819500</v>
      </c>
      <c r="B5053" s="54" t="str">
        <f>_xlfn.XLOOKUP(C5053,'School Lookup'!A:A,'School Lookup'!D:D,_xlfn.XLOOKUP(C5053,'School Lookup'!B:B,'School Lookup'!D:D,_xlfn.XLOOKUP(C5053,'School Lookup'!C:C,'School Lookup'!D:D,0)))</f>
        <v>Tansley Primary School</v>
      </c>
      <c r="C5053" t="s">
        <v>30</v>
      </c>
      <c r="D5053" t="s">
        <v>1112</v>
      </c>
      <c r="E5053" t="s">
        <v>16</v>
      </c>
      <c r="F5053" t="s">
        <v>734</v>
      </c>
      <c r="G5053" t="s">
        <v>223</v>
      </c>
      <c r="H5053" t="s">
        <v>302</v>
      </c>
      <c r="I5053" t="s">
        <v>980</v>
      </c>
      <c r="J5053" t="s">
        <v>959</v>
      </c>
      <c r="K5053" s="4">
        <v>46055</v>
      </c>
      <c r="L5053" s="5">
        <v>0.42274305555555558</v>
      </c>
      <c r="M5053" t="s">
        <v>953</v>
      </c>
      <c r="N5053" s="5">
        <v>1.0416666666666667E-3</v>
      </c>
      <c r="O5053" t="s">
        <v>960</v>
      </c>
      <c r="P5053">
        <v>2.1999999999999999E-2</v>
      </c>
      <c r="Q5053">
        <v>20</v>
      </c>
      <c r="R5053" t="s">
        <v>978</v>
      </c>
      <c r="S5053" t="s">
        <v>966</v>
      </c>
    </row>
    <row r="5054" spans="1:19" x14ac:dyDescent="0.25">
      <c r="A5054" s="54">
        <f>_xlfn.XLOOKUP(B5054,'School Lookup'!D:D,'School Lookup'!F:F,0)</f>
        <v>819500</v>
      </c>
      <c r="B5054" s="54" t="str">
        <f>_xlfn.XLOOKUP(C5054,'School Lookup'!A:A,'School Lookup'!D:D,_xlfn.XLOOKUP(C5054,'School Lookup'!B:B,'School Lookup'!D:D,_xlfn.XLOOKUP(C5054,'School Lookup'!C:C,'School Lookup'!D:D,0)))</f>
        <v>Tansley Primary School</v>
      </c>
      <c r="C5054" t="s">
        <v>30</v>
      </c>
      <c r="D5054" t="s">
        <v>1581</v>
      </c>
      <c r="E5054" t="s">
        <v>16</v>
      </c>
      <c r="F5054" t="s">
        <v>734</v>
      </c>
      <c r="G5054" t="s">
        <v>223</v>
      </c>
      <c r="H5054" t="s">
        <v>302</v>
      </c>
      <c r="I5054" t="s">
        <v>980</v>
      </c>
      <c r="J5054" t="s">
        <v>959</v>
      </c>
      <c r="K5054" s="4">
        <v>46055</v>
      </c>
      <c r="L5054" s="5">
        <v>0.47696759259259258</v>
      </c>
      <c r="M5054" t="s">
        <v>953</v>
      </c>
      <c r="N5054" s="5">
        <v>2.4537037037037036E-3</v>
      </c>
      <c r="O5054" t="s">
        <v>960</v>
      </c>
      <c r="P5054">
        <v>3.1E-2</v>
      </c>
      <c r="Q5054">
        <v>20</v>
      </c>
      <c r="R5054" t="s">
        <v>1232</v>
      </c>
      <c r="S5054" t="s">
        <v>966</v>
      </c>
    </row>
    <row r="5055" spans="1:19" x14ac:dyDescent="0.25">
      <c r="A5055" s="54">
        <f>_xlfn.XLOOKUP(B5055,'School Lookup'!D:D,'School Lookup'!F:F,0)</f>
        <v>819500</v>
      </c>
      <c r="B5055" s="54" t="str">
        <f>_xlfn.XLOOKUP(C5055,'School Lookup'!A:A,'School Lookup'!D:D,_xlfn.XLOOKUP(C5055,'School Lookup'!B:B,'School Lookup'!D:D,_xlfn.XLOOKUP(C5055,'School Lookup'!C:C,'School Lookup'!D:D,0)))</f>
        <v>Tansley Primary School</v>
      </c>
      <c r="C5055" t="s">
        <v>30</v>
      </c>
      <c r="D5055" t="s">
        <v>1022</v>
      </c>
      <c r="E5055" t="s">
        <v>16</v>
      </c>
      <c r="F5055" t="s">
        <v>734</v>
      </c>
      <c r="G5055" t="s">
        <v>223</v>
      </c>
      <c r="H5055" t="s">
        <v>302</v>
      </c>
      <c r="I5055" t="s">
        <v>980</v>
      </c>
      <c r="J5055" t="s">
        <v>959</v>
      </c>
      <c r="K5055" s="4">
        <v>46055</v>
      </c>
      <c r="L5055" s="5">
        <v>0.25921296296296298</v>
      </c>
      <c r="M5055" t="s">
        <v>953</v>
      </c>
      <c r="N5055" s="5">
        <v>2.4305555555555555E-4</v>
      </c>
      <c r="O5055" t="s">
        <v>1023</v>
      </c>
      <c r="P5055">
        <v>2.1999999999999999E-2</v>
      </c>
      <c r="Q5055">
        <v>20</v>
      </c>
      <c r="R5055" t="s">
        <v>1024</v>
      </c>
      <c r="S5055" t="s">
        <v>966</v>
      </c>
    </row>
    <row r="5056" spans="1:19" x14ac:dyDescent="0.25">
      <c r="A5056" s="54">
        <f>_xlfn.XLOOKUP(B5056,'School Lookup'!D:D,'School Lookup'!F:F,0)</f>
        <v>819500</v>
      </c>
      <c r="B5056" s="54" t="str">
        <f>_xlfn.XLOOKUP(C5056,'School Lookup'!A:A,'School Lookup'!D:D,_xlfn.XLOOKUP(C5056,'School Lookup'!B:B,'School Lookup'!D:D,_xlfn.XLOOKUP(C5056,'School Lookup'!C:C,'School Lookup'!D:D,0)))</f>
        <v>Tansley Primary School</v>
      </c>
      <c r="C5056" t="s">
        <v>30</v>
      </c>
      <c r="D5056" t="s">
        <v>1022</v>
      </c>
      <c r="E5056" t="s">
        <v>16</v>
      </c>
      <c r="F5056" t="s">
        <v>734</v>
      </c>
      <c r="G5056" t="s">
        <v>223</v>
      </c>
      <c r="H5056" t="s">
        <v>302</v>
      </c>
      <c r="I5056" t="s">
        <v>980</v>
      </c>
      <c r="J5056" t="s">
        <v>959</v>
      </c>
      <c r="K5056" s="4">
        <v>46055</v>
      </c>
      <c r="L5056" s="5">
        <v>0.72776620370370371</v>
      </c>
      <c r="M5056" t="s">
        <v>953</v>
      </c>
      <c r="N5056" s="5">
        <v>3.9351851851851852E-4</v>
      </c>
      <c r="O5056" t="s">
        <v>1023</v>
      </c>
      <c r="P5056">
        <v>2.1999999999999999E-2</v>
      </c>
      <c r="Q5056">
        <v>20</v>
      </c>
      <c r="R5056" t="s">
        <v>1024</v>
      </c>
      <c r="S5056" t="s">
        <v>966</v>
      </c>
    </row>
    <row r="5057" spans="1:19" x14ac:dyDescent="0.25">
      <c r="A5057" s="54">
        <f>_xlfn.XLOOKUP(B5057,'School Lookup'!D:D,'School Lookup'!F:F,0)</f>
        <v>819500</v>
      </c>
      <c r="B5057" s="54" t="str">
        <f>_xlfn.XLOOKUP(C5057,'School Lookup'!A:A,'School Lookup'!D:D,_xlfn.XLOOKUP(C5057,'School Lookup'!B:B,'School Lookup'!D:D,_xlfn.XLOOKUP(C5057,'School Lookup'!C:C,'School Lookup'!D:D,0)))</f>
        <v>Tansley Primary School</v>
      </c>
      <c r="C5057" t="s">
        <v>30</v>
      </c>
      <c r="D5057" t="s">
        <v>1720</v>
      </c>
      <c r="E5057" t="s">
        <v>16</v>
      </c>
      <c r="F5057" t="s">
        <v>734</v>
      </c>
      <c r="G5057" t="s">
        <v>223</v>
      </c>
      <c r="H5057" t="s">
        <v>302</v>
      </c>
      <c r="I5057" t="s">
        <v>980</v>
      </c>
      <c r="J5057" t="s">
        <v>981</v>
      </c>
      <c r="K5057" s="4">
        <v>46055</v>
      </c>
      <c r="L5057" s="5">
        <v>0.39141203703703703</v>
      </c>
      <c r="M5057" t="s">
        <v>953</v>
      </c>
      <c r="N5057" s="5">
        <v>4.6296296296296294E-5</v>
      </c>
      <c r="O5057" t="s">
        <v>982</v>
      </c>
      <c r="P5057">
        <v>0.02</v>
      </c>
      <c r="Q5057">
        <v>20</v>
      </c>
      <c r="R5057" t="s">
        <v>998</v>
      </c>
      <c r="S5057" t="s">
        <v>987</v>
      </c>
    </row>
    <row r="5058" spans="1:19" x14ac:dyDescent="0.25">
      <c r="A5058" s="54">
        <f>_xlfn.XLOOKUP(B5058,'School Lookup'!D:D,'School Lookup'!F:F,0)</f>
        <v>819500</v>
      </c>
      <c r="B5058" s="54" t="str">
        <f>_xlfn.XLOOKUP(C5058,'School Lookup'!A:A,'School Lookup'!D:D,_xlfn.XLOOKUP(C5058,'School Lookup'!B:B,'School Lookup'!D:D,_xlfn.XLOOKUP(C5058,'School Lookup'!C:C,'School Lookup'!D:D,0)))</f>
        <v>Tansley Primary School</v>
      </c>
      <c r="C5058" t="s">
        <v>30</v>
      </c>
      <c r="D5058" t="s">
        <v>2672</v>
      </c>
      <c r="E5058" t="s">
        <v>16</v>
      </c>
      <c r="F5058" t="s">
        <v>734</v>
      </c>
      <c r="G5058" t="s">
        <v>223</v>
      </c>
      <c r="H5058" t="s">
        <v>302</v>
      </c>
      <c r="I5058" t="s">
        <v>980</v>
      </c>
      <c r="J5058" t="s">
        <v>981</v>
      </c>
      <c r="K5058" s="4">
        <v>46055</v>
      </c>
      <c r="L5058" s="5">
        <v>0.51383101851851853</v>
      </c>
      <c r="M5058" t="s">
        <v>953</v>
      </c>
      <c r="N5058" s="5">
        <v>2.2106481481481482E-3</v>
      </c>
      <c r="O5058" t="s">
        <v>982</v>
      </c>
      <c r="P5058">
        <v>0.22800000000000001</v>
      </c>
      <c r="Q5058">
        <v>20</v>
      </c>
      <c r="R5058" t="s">
        <v>983</v>
      </c>
      <c r="S5058" t="s">
        <v>984</v>
      </c>
    </row>
    <row r="5059" spans="1:19" x14ac:dyDescent="0.25">
      <c r="A5059" s="54">
        <f>_xlfn.XLOOKUP(B5059,'School Lookup'!D:D,'School Lookup'!F:F,0)</f>
        <v>819500</v>
      </c>
      <c r="B5059" s="54" t="str">
        <f>_xlfn.XLOOKUP(C5059,'School Lookup'!A:A,'School Lookup'!D:D,_xlfn.XLOOKUP(C5059,'School Lookup'!B:B,'School Lookup'!D:D,_xlfn.XLOOKUP(C5059,'School Lookup'!C:C,'School Lookup'!D:D,0)))</f>
        <v>Tansley Primary School</v>
      </c>
      <c r="C5059" t="s">
        <v>30</v>
      </c>
      <c r="D5059" t="s">
        <v>1663</v>
      </c>
      <c r="E5059" t="s">
        <v>16</v>
      </c>
      <c r="F5059" t="s">
        <v>734</v>
      </c>
      <c r="G5059" t="s">
        <v>223</v>
      </c>
      <c r="H5059" t="s">
        <v>302</v>
      </c>
      <c r="I5059" t="s">
        <v>980</v>
      </c>
      <c r="J5059" t="s">
        <v>981</v>
      </c>
      <c r="K5059" s="4">
        <v>46055</v>
      </c>
      <c r="L5059" s="5">
        <v>0.51650462962962962</v>
      </c>
      <c r="M5059" t="s">
        <v>953</v>
      </c>
      <c r="N5059" s="5">
        <v>3.6111111111111109E-3</v>
      </c>
      <c r="O5059" t="s">
        <v>982</v>
      </c>
      <c r="P5059">
        <v>0.371</v>
      </c>
      <c r="Q5059">
        <v>20</v>
      </c>
      <c r="R5059" t="s">
        <v>1006</v>
      </c>
      <c r="S5059" t="s">
        <v>994</v>
      </c>
    </row>
    <row r="5060" spans="1:19" x14ac:dyDescent="0.25">
      <c r="A5060" s="54">
        <f>_xlfn.XLOOKUP(B5060,'School Lookup'!D:D,'School Lookup'!F:F,0)</f>
        <v>819500</v>
      </c>
      <c r="B5060" s="54" t="str">
        <f>_xlfn.XLOOKUP(C5060,'School Lookup'!A:A,'School Lookup'!D:D,_xlfn.XLOOKUP(C5060,'School Lookup'!B:B,'School Lookup'!D:D,_xlfn.XLOOKUP(C5060,'School Lookup'!C:C,'School Lookup'!D:D,0)))</f>
        <v>Tansley Primary School</v>
      </c>
      <c r="C5060" t="s">
        <v>30</v>
      </c>
      <c r="D5060" t="s">
        <v>1473</v>
      </c>
      <c r="E5060" t="s">
        <v>16</v>
      </c>
      <c r="F5060" t="s">
        <v>734</v>
      </c>
      <c r="G5060" t="s">
        <v>223</v>
      </c>
      <c r="H5060" t="s">
        <v>302</v>
      </c>
      <c r="I5060" t="s">
        <v>980</v>
      </c>
      <c r="J5060" t="s">
        <v>981</v>
      </c>
      <c r="K5060" s="4">
        <v>46055</v>
      </c>
      <c r="L5060" s="5">
        <v>0.5709143518518518</v>
      </c>
      <c r="M5060" t="s">
        <v>953</v>
      </c>
      <c r="N5060" s="5">
        <v>3.9351851851851852E-4</v>
      </c>
      <c r="O5060" t="s">
        <v>982</v>
      </c>
      <c r="P5060">
        <v>8.7999999999999995E-2</v>
      </c>
      <c r="Q5060">
        <v>20</v>
      </c>
      <c r="R5060" t="s">
        <v>1074</v>
      </c>
      <c r="S5060" t="s">
        <v>990</v>
      </c>
    </row>
    <row r="5061" spans="1:19" x14ac:dyDescent="0.25">
      <c r="A5061" s="54">
        <f>_xlfn.XLOOKUP(B5061,'School Lookup'!D:D,'School Lookup'!F:F,0)</f>
        <v>819500</v>
      </c>
      <c r="B5061" s="54" t="str">
        <f>_xlfn.XLOOKUP(C5061,'School Lookup'!A:A,'School Lookup'!D:D,_xlfn.XLOOKUP(C5061,'School Lookup'!B:B,'School Lookup'!D:D,_xlfn.XLOOKUP(C5061,'School Lookup'!C:C,'School Lookup'!D:D,0)))</f>
        <v>Tansley Primary School</v>
      </c>
      <c r="C5061" t="s">
        <v>30</v>
      </c>
      <c r="D5061" t="s">
        <v>1473</v>
      </c>
      <c r="E5061" t="s">
        <v>16</v>
      </c>
      <c r="F5061" t="s">
        <v>734</v>
      </c>
      <c r="G5061" t="s">
        <v>223</v>
      </c>
      <c r="H5061" t="s">
        <v>302</v>
      </c>
      <c r="I5061" t="s">
        <v>980</v>
      </c>
      <c r="J5061" t="s">
        <v>981</v>
      </c>
      <c r="K5061" s="4">
        <v>46055</v>
      </c>
      <c r="L5061" s="5">
        <v>0.60432870370370373</v>
      </c>
      <c r="M5061" t="s">
        <v>953</v>
      </c>
      <c r="N5061" s="5">
        <v>9.2592592592592588E-5</v>
      </c>
      <c r="O5061" t="s">
        <v>982</v>
      </c>
      <c r="P5061">
        <v>2.3E-2</v>
      </c>
      <c r="Q5061">
        <v>20</v>
      </c>
      <c r="R5061" t="s">
        <v>1074</v>
      </c>
      <c r="S5061" t="s">
        <v>990</v>
      </c>
    </row>
    <row r="5062" spans="1:19" x14ac:dyDescent="0.25">
      <c r="A5062" s="54">
        <f>_xlfn.XLOOKUP(B5062,'School Lookup'!D:D,'School Lookup'!F:F,0)</f>
        <v>823392</v>
      </c>
      <c r="B5062" s="54" t="str">
        <f>_xlfn.XLOOKUP(C5062,'School Lookup'!A:A,'School Lookup'!D:D,_xlfn.XLOOKUP(C5062,'School Lookup'!B:B,'School Lookup'!D:D,_xlfn.XLOOKUP(C5062,'School Lookup'!C:C,'School Lookup'!D:D,0)))</f>
        <v>Fitz Herbert C of E VA Primary School</v>
      </c>
      <c r="C5062" t="s">
        <v>18</v>
      </c>
      <c r="D5062" t="s">
        <v>2673</v>
      </c>
      <c r="E5062" t="s">
        <v>16</v>
      </c>
      <c r="F5062" t="s">
        <v>734</v>
      </c>
      <c r="G5062" t="s">
        <v>134</v>
      </c>
      <c r="H5062" t="s">
        <v>347</v>
      </c>
      <c r="I5062" t="s">
        <v>958</v>
      </c>
      <c r="J5062" t="s">
        <v>981</v>
      </c>
      <c r="K5062" s="4">
        <v>46055</v>
      </c>
      <c r="L5062" s="5">
        <v>0.42815972222222221</v>
      </c>
      <c r="M5062" t="s">
        <v>953</v>
      </c>
      <c r="N5062" s="5">
        <v>0</v>
      </c>
      <c r="O5062" t="s">
        <v>982</v>
      </c>
      <c r="P5062">
        <v>0</v>
      </c>
      <c r="Q5062">
        <v>20</v>
      </c>
      <c r="R5062" t="s">
        <v>998</v>
      </c>
      <c r="S5062" t="s">
        <v>987</v>
      </c>
    </row>
    <row r="5063" spans="1:19" x14ac:dyDescent="0.25">
      <c r="A5063" s="54">
        <f>_xlfn.XLOOKUP(B5063,'School Lookup'!D:D,'School Lookup'!F:F,0)</f>
        <v>755828</v>
      </c>
      <c r="B5063" s="54" t="str">
        <f>_xlfn.XLOOKUP(C5063,'School Lookup'!A:A,'School Lookup'!D:D,_xlfn.XLOOKUP(C5063,'School Lookup'!B:B,'School Lookup'!D:D,_xlfn.XLOOKUP(C5063,'School Lookup'!C:C,'School Lookup'!D:D,0)))</f>
        <v>Hartshorne CE Primary School</v>
      </c>
      <c r="C5063" t="s">
        <v>36</v>
      </c>
      <c r="D5063" t="s">
        <v>2674</v>
      </c>
      <c r="E5063" t="s">
        <v>16</v>
      </c>
      <c r="F5063" t="s">
        <v>734</v>
      </c>
      <c r="G5063" t="s">
        <v>236</v>
      </c>
      <c r="H5063" t="s">
        <v>760</v>
      </c>
      <c r="I5063" t="s">
        <v>980</v>
      </c>
      <c r="J5063" t="s">
        <v>981</v>
      </c>
      <c r="K5063" s="4">
        <v>46055</v>
      </c>
      <c r="L5063" s="5">
        <v>0.37916666666666665</v>
      </c>
      <c r="M5063" t="s">
        <v>953</v>
      </c>
      <c r="N5063" s="5">
        <v>3.7037037037037035E-4</v>
      </c>
      <c r="O5063" t="s">
        <v>982</v>
      </c>
      <c r="P5063">
        <v>3.7999999999999999E-2</v>
      </c>
      <c r="Q5063">
        <v>20</v>
      </c>
      <c r="R5063" t="s">
        <v>1006</v>
      </c>
      <c r="S5063" t="s">
        <v>994</v>
      </c>
    </row>
    <row r="5064" spans="1:19" x14ac:dyDescent="0.25">
      <c r="A5064" s="54">
        <f>_xlfn.XLOOKUP(B5064,'School Lookup'!D:D,'School Lookup'!F:F,0)</f>
        <v>755828</v>
      </c>
      <c r="B5064" s="54" t="str">
        <f>_xlfn.XLOOKUP(C5064,'School Lookup'!A:A,'School Lookup'!D:D,_xlfn.XLOOKUP(C5064,'School Lookup'!B:B,'School Lookup'!D:D,_xlfn.XLOOKUP(C5064,'School Lookup'!C:C,'School Lookup'!D:D,0)))</f>
        <v>Hartshorne CE Primary School</v>
      </c>
      <c r="C5064" t="s">
        <v>36</v>
      </c>
      <c r="D5064" t="s">
        <v>1014</v>
      </c>
      <c r="E5064" t="s">
        <v>16</v>
      </c>
      <c r="F5064" t="s">
        <v>734</v>
      </c>
      <c r="G5064" t="s">
        <v>236</v>
      </c>
      <c r="H5064" t="s">
        <v>760</v>
      </c>
      <c r="I5064" t="s">
        <v>980</v>
      </c>
      <c r="J5064" t="s">
        <v>981</v>
      </c>
      <c r="K5064" s="4">
        <v>46055</v>
      </c>
      <c r="L5064" s="5">
        <v>0.38819444444444445</v>
      </c>
      <c r="M5064" t="s">
        <v>953</v>
      </c>
      <c r="N5064" s="5">
        <v>5.9027777777777776E-3</v>
      </c>
      <c r="O5064" t="s">
        <v>982</v>
      </c>
      <c r="P5064">
        <v>0.60399999999999998</v>
      </c>
      <c r="Q5064">
        <v>20</v>
      </c>
      <c r="R5064" t="s">
        <v>998</v>
      </c>
      <c r="S5064" t="s">
        <v>987</v>
      </c>
    </row>
    <row r="5065" spans="1:19" x14ac:dyDescent="0.25">
      <c r="A5065" s="54">
        <f>_xlfn.XLOOKUP(B5065,'School Lookup'!D:D,'School Lookup'!F:F,0)</f>
        <v>755828</v>
      </c>
      <c r="B5065" s="54" t="str">
        <f>_xlfn.XLOOKUP(C5065,'School Lookup'!A:A,'School Lookup'!D:D,_xlfn.XLOOKUP(C5065,'School Lookup'!B:B,'School Lookup'!D:D,_xlfn.XLOOKUP(C5065,'School Lookup'!C:C,'School Lookup'!D:D,0)))</f>
        <v>Hartshorne CE Primary School</v>
      </c>
      <c r="C5065" t="s">
        <v>36</v>
      </c>
      <c r="D5065" t="s">
        <v>2675</v>
      </c>
      <c r="E5065" t="s">
        <v>16</v>
      </c>
      <c r="F5065" t="s">
        <v>734</v>
      </c>
      <c r="G5065" t="s">
        <v>236</v>
      </c>
      <c r="H5065" t="s">
        <v>760</v>
      </c>
      <c r="I5065" t="s">
        <v>980</v>
      </c>
      <c r="J5065" t="s">
        <v>981</v>
      </c>
      <c r="K5065" s="4">
        <v>46055</v>
      </c>
      <c r="L5065" s="5">
        <v>0.54513888888888884</v>
      </c>
      <c r="M5065" t="s">
        <v>953</v>
      </c>
      <c r="N5065" s="5">
        <v>6.3657407407407413E-4</v>
      </c>
      <c r="O5065" t="s">
        <v>982</v>
      </c>
      <c r="P5065">
        <v>6.6000000000000003E-2</v>
      </c>
      <c r="Q5065">
        <v>20</v>
      </c>
      <c r="R5065" t="s">
        <v>983</v>
      </c>
      <c r="S5065" t="s">
        <v>984</v>
      </c>
    </row>
    <row r="5066" spans="1:19" x14ac:dyDescent="0.25">
      <c r="A5066" s="54">
        <f>_xlfn.XLOOKUP(B5066,'School Lookup'!D:D,'School Lookup'!F:F,0)</f>
        <v>755828</v>
      </c>
      <c r="B5066" s="54" t="str">
        <f>_xlfn.XLOOKUP(C5066,'School Lookup'!A:A,'School Lookup'!D:D,_xlfn.XLOOKUP(C5066,'School Lookup'!B:B,'School Lookup'!D:D,_xlfn.XLOOKUP(C5066,'School Lookup'!C:C,'School Lookup'!D:D,0)))</f>
        <v>Hartshorne CE Primary School</v>
      </c>
      <c r="C5066" t="s">
        <v>36</v>
      </c>
      <c r="D5066" t="s">
        <v>2676</v>
      </c>
      <c r="E5066" t="s">
        <v>16</v>
      </c>
      <c r="F5066" t="s">
        <v>734</v>
      </c>
      <c r="G5066" t="s">
        <v>236</v>
      </c>
      <c r="H5066" t="s">
        <v>760</v>
      </c>
      <c r="I5066" t="s">
        <v>980</v>
      </c>
      <c r="J5066" t="s">
        <v>981</v>
      </c>
      <c r="K5066" s="4">
        <v>46055</v>
      </c>
      <c r="L5066" s="5">
        <v>0.58194444444444449</v>
      </c>
      <c r="M5066" t="s">
        <v>953</v>
      </c>
      <c r="N5066" s="5">
        <v>1.2152777777777778E-3</v>
      </c>
      <c r="O5066" t="s">
        <v>982</v>
      </c>
      <c r="P5066">
        <v>0.125</v>
      </c>
      <c r="Q5066">
        <v>20</v>
      </c>
      <c r="R5066" t="s">
        <v>983</v>
      </c>
      <c r="S5066" t="s">
        <v>984</v>
      </c>
    </row>
    <row r="5067" spans="1:19" x14ac:dyDescent="0.25">
      <c r="A5067" s="54">
        <f>_xlfn.XLOOKUP(B5067,'School Lookup'!D:D,'School Lookup'!F:F,0)</f>
        <v>823392</v>
      </c>
      <c r="B5067" s="54" t="str">
        <f>_xlfn.XLOOKUP(C5067,'School Lookup'!A:A,'School Lookup'!D:D,_xlfn.XLOOKUP(C5067,'School Lookup'!B:B,'School Lookup'!D:D,_xlfn.XLOOKUP(C5067,'School Lookup'!C:C,'School Lookup'!D:D,0)))</f>
        <v>Fitz Herbert C of E VA Primary School</v>
      </c>
      <c r="C5067" t="s">
        <v>18</v>
      </c>
      <c r="D5067" t="s">
        <v>2677</v>
      </c>
      <c r="E5067" t="s">
        <v>16</v>
      </c>
      <c r="F5067" t="s">
        <v>734</v>
      </c>
      <c r="G5067" t="s">
        <v>134</v>
      </c>
      <c r="H5067" t="s">
        <v>347</v>
      </c>
      <c r="I5067" t="s">
        <v>958</v>
      </c>
      <c r="J5067" t="s">
        <v>959</v>
      </c>
      <c r="K5067" s="4">
        <v>46055</v>
      </c>
      <c r="L5067" s="5">
        <v>0.48395833333333332</v>
      </c>
      <c r="M5067" t="s">
        <v>953</v>
      </c>
      <c r="N5067" s="5">
        <v>4.1319444444444442E-3</v>
      </c>
      <c r="O5067" t="s">
        <v>1023</v>
      </c>
      <c r="P5067">
        <v>0</v>
      </c>
      <c r="Q5067">
        <v>20</v>
      </c>
      <c r="R5067" t="s">
        <v>2620</v>
      </c>
      <c r="S5067" t="s">
        <v>966</v>
      </c>
    </row>
    <row r="5068" spans="1:19" x14ac:dyDescent="0.25">
      <c r="A5068" s="54">
        <f>_xlfn.XLOOKUP(B5068,'School Lookup'!D:D,'School Lookup'!F:F,0)</f>
        <v>823392</v>
      </c>
      <c r="B5068" s="54" t="str">
        <f>_xlfn.XLOOKUP(C5068,'School Lookup'!A:A,'School Lookup'!D:D,_xlfn.XLOOKUP(C5068,'School Lookup'!B:B,'School Lookup'!D:D,_xlfn.XLOOKUP(C5068,'School Lookup'!C:C,'School Lookup'!D:D,0)))</f>
        <v>Fitz Herbert C of E VA Primary School</v>
      </c>
      <c r="C5068" t="s">
        <v>18</v>
      </c>
      <c r="D5068" t="s">
        <v>1876</v>
      </c>
      <c r="E5068" t="s">
        <v>16</v>
      </c>
      <c r="F5068" t="s">
        <v>734</v>
      </c>
      <c r="G5068" t="s">
        <v>134</v>
      </c>
      <c r="H5068" t="s">
        <v>347</v>
      </c>
      <c r="I5068" t="s">
        <v>958</v>
      </c>
      <c r="J5068" t="s">
        <v>981</v>
      </c>
      <c r="K5068" s="4">
        <v>46055</v>
      </c>
      <c r="L5068" s="5">
        <v>0.47282407407407406</v>
      </c>
      <c r="M5068" t="s">
        <v>953</v>
      </c>
      <c r="N5068" s="5">
        <v>3.7037037037037035E-4</v>
      </c>
      <c r="O5068" t="s">
        <v>982</v>
      </c>
      <c r="P5068">
        <v>0</v>
      </c>
      <c r="Q5068">
        <v>20</v>
      </c>
      <c r="R5068" t="s">
        <v>998</v>
      </c>
      <c r="S5068" t="s">
        <v>987</v>
      </c>
    </row>
    <row r="5069" spans="1:19" x14ac:dyDescent="0.25">
      <c r="A5069" s="54">
        <f>_xlfn.XLOOKUP(B5069,'School Lookup'!D:D,'School Lookup'!F:F,0)</f>
        <v>823392</v>
      </c>
      <c r="B5069" s="54" t="str">
        <f>_xlfn.XLOOKUP(C5069,'School Lookup'!A:A,'School Lookup'!D:D,_xlfn.XLOOKUP(C5069,'School Lookup'!B:B,'School Lookup'!D:D,_xlfn.XLOOKUP(C5069,'School Lookup'!C:C,'School Lookup'!D:D,0)))</f>
        <v>Fitz Herbert C of E VA Primary School</v>
      </c>
      <c r="C5069" t="s">
        <v>18</v>
      </c>
      <c r="D5069" t="s">
        <v>2341</v>
      </c>
      <c r="E5069" t="s">
        <v>16</v>
      </c>
      <c r="F5069" t="s">
        <v>734</v>
      </c>
      <c r="G5069" t="s">
        <v>134</v>
      </c>
      <c r="H5069" t="s">
        <v>347</v>
      </c>
      <c r="I5069" t="s">
        <v>958</v>
      </c>
      <c r="J5069" t="s">
        <v>981</v>
      </c>
      <c r="K5069" s="4">
        <v>46055</v>
      </c>
      <c r="L5069" s="5">
        <v>0.58326388888888892</v>
      </c>
      <c r="M5069" t="s">
        <v>953</v>
      </c>
      <c r="N5069" s="5">
        <v>4.1666666666666669E-4</v>
      </c>
      <c r="O5069" t="s">
        <v>982</v>
      </c>
      <c r="P5069">
        <v>0</v>
      </c>
      <c r="Q5069">
        <v>20</v>
      </c>
      <c r="R5069" t="s">
        <v>998</v>
      </c>
      <c r="S5069" t="s">
        <v>987</v>
      </c>
    </row>
    <row r="5070" spans="1:19" x14ac:dyDescent="0.25">
      <c r="A5070" s="54">
        <f>_xlfn.XLOOKUP(B5070,'School Lookup'!D:D,'School Lookup'!F:F,0)</f>
        <v>682471</v>
      </c>
      <c r="B5070" s="54" t="str">
        <f>_xlfn.XLOOKUP(C5070,'School Lookup'!A:A,'School Lookup'!D:D,_xlfn.XLOOKUP(C5070,'School Lookup'!B:B,'School Lookup'!D:D,_xlfn.XLOOKUP(C5070,'School Lookup'!C:C,'School Lookup'!D:D,0)))</f>
        <v>Ridgeway Primary School</v>
      </c>
      <c r="C5070" t="s">
        <v>327</v>
      </c>
      <c r="D5070">
        <v>94440902</v>
      </c>
      <c r="E5070" t="s">
        <v>16</v>
      </c>
      <c r="F5070" t="s">
        <v>734</v>
      </c>
      <c r="G5070" t="s">
        <v>328</v>
      </c>
      <c r="H5070" t="s">
        <v>885</v>
      </c>
      <c r="I5070" t="s">
        <v>958</v>
      </c>
      <c r="J5070" t="s">
        <v>967</v>
      </c>
      <c r="K5070" s="4">
        <v>46055</v>
      </c>
      <c r="L5070" s="5">
        <v>0.47168981481481481</v>
      </c>
      <c r="M5070" t="s">
        <v>953</v>
      </c>
      <c r="N5070" s="5">
        <v>1.3888888888888889E-4</v>
      </c>
      <c r="O5070" t="s">
        <v>968</v>
      </c>
      <c r="P5070">
        <v>0</v>
      </c>
      <c r="Q5070">
        <v>20</v>
      </c>
      <c r="R5070" t="s">
        <v>969</v>
      </c>
      <c r="S5070" t="s">
        <v>970</v>
      </c>
    </row>
    <row r="5071" spans="1:19" x14ac:dyDescent="0.25">
      <c r="A5071" s="54">
        <f>_xlfn.XLOOKUP(B5071,'School Lookup'!D:D,'School Lookup'!F:F,0)</f>
        <v>823392</v>
      </c>
      <c r="B5071" s="54" t="str">
        <f>_xlfn.XLOOKUP(C5071,'School Lookup'!A:A,'School Lookup'!D:D,_xlfn.XLOOKUP(C5071,'School Lookup'!B:B,'School Lookup'!D:D,_xlfn.XLOOKUP(C5071,'School Lookup'!C:C,'School Lookup'!D:D,0)))</f>
        <v>Fitz Herbert C of E VA Primary School</v>
      </c>
      <c r="C5071" t="s">
        <v>18</v>
      </c>
      <c r="D5071" t="s">
        <v>1027</v>
      </c>
      <c r="E5071" t="s">
        <v>16</v>
      </c>
      <c r="F5071" t="s">
        <v>734</v>
      </c>
      <c r="G5071" t="s">
        <v>134</v>
      </c>
      <c r="H5071" t="s">
        <v>347</v>
      </c>
      <c r="I5071" t="s">
        <v>958</v>
      </c>
      <c r="J5071" t="s">
        <v>959</v>
      </c>
      <c r="K5071" s="4">
        <v>46055</v>
      </c>
      <c r="L5071" s="5">
        <v>0.3944097222222222</v>
      </c>
      <c r="M5071" t="s">
        <v>953</v>
      </c>
      <c r="N5071" s="5">
        <v>6.5509259259259262E-3</v>
      </c>
      <c r="O5071" t="s">
        <v>960</v>
      </c>
      <c r="P5071">
        <v>0</v>
      </c>
      <c r="Q5071">
        <v>20</v>
      </c>
      <c r="R5071" t="s">
        <v>1028</v>
      </c>
      <c r="S5071" t="s">
        <v>966</v>
      </c>
    </row>
    <row r="5072" spans="1:19" x14ac:dyDescent="0.25">
      <c r="A5072" s="54">
        <f>_xlfn.XLOOKUP(B5072,'School Lookup'!D:D,'School Lookup'!F:F,0)</f>
        <v>823392</v>
      </c>
      <c r="B5072" s="54" t="str">
        <f>_xlfn.XLOOKUP(C5072,'School Lookup'!A:A,'School Lookup'!D:D,_xlfn.XLOOKUP(C5072,'School Lookup'!B:B,'School Lookup'!D:D,_xlfn.XLOOKUP(C5072,'School Lookup'!C:C,'School Lookup'!D:D,0)))</f>
        <v>Fitz Herbert C of E VA Primary School</v>
      </c>
      <c r="C5072" t="s">
        <v>18</v>
      </c>
      <c r="D5072" t="s">
        <v>1027</v>
      </c>
      <c r="E5072" t="s">
        <v>16</v>
      </c>
      <c r="F5072" t="s">
        <v>734</v>
      </c>
      <c r="G5072" t="s">
        <v>134</v>
      </c>
      <c r="H5072" t="s">
        <v>347</v>
      </c>
      <c r="I5072" t="s">
        <v>958</v>
      </c>
      <c r="J5072" t="s">
        <v>959</v>
      </c>
      <c r="K5072" s="4">
        <v>46055</v>
      </c>
      <c r="L5072" s="5">
        <v>0.4405324074074074</v>
      </c>
      <c r="M5072" t="s">
        <v>953</v>
      </c>
      <c r="N5072" s="5">
        <v>2.199074074074074E-4</v>
      </c>
      <c r="O5072" t="s">
        <v>960</v>
      </c>
      <c r="P5072">
        <v>0</v>
      </c>
      <c r="Q5072">
        <v>20</v>
      </c>
      <c r="R5072" t="s">
        <v>1028</v>
      </c>
      <c r="S5072" t="s">
        <v>966</v>
      </c>
    </row>
    <row r="5073" spans="1:19" x14ac:dyDescent="0.25">
      <c r="A5073" s="54">
        <f>_xlfn.XLOOKUP(B5073,'School Lookup'!D:D,'School Lookup'!F:F,0)</f>
        <v>823392</v>
      </c>
      <c r="B5073" s="54" t="str">
        <f>_xlfn.XLOOKUP(C5073,'School Lookup'!A:A,'School Lookup'!D:D,_xlfn.XLOOKUP(C5073,'School Lookup'!B:B,'School Lookup'!D:D,_xlfn.XLOOKUP(C5073,'School Lookup'!C:C,'School Lookup'!D:D,0)))</f>
        <v>Fitz Herbert C of E VA Primary School</v>
      </c>
      <c r="C5073" t="s">
        <v>18</v>
      </c>
      <c r="D5073">
        <v>619</v>
      </c>
      <c r="E5073" t="s">
        <v>16</v>
      </c>
      <c r="F5073" t="s">
        <v>734</v>
      </c>
      <c r="G5073" t="s">
        <v>134</v>
      </c>
      <c r="H5073" t="s">
        <v>347</v>
      </c>
      <c r="I5073" t="s">
        <v>958</v>
      </c>
      <c r="J5073" t="s">
        <v>959</v>
      </c>
      <c r="K5073" s="4">
        <v>46055</v>
      </c>
      <c r="L5073" s="5">
        <v>0.47317129629629628</v>
      </c>
      <c r="M5073" t="s">
        <v>953</v>
      </c>
      <c r="N5073" s="5">
        <v>5.5555555555555556E-4</v>
      </c>
      <c r="O5073" t="s">
        <v>960</v>
      </c>
      <c r="P5073">
        <v>0</v>
      </c>
      <c r="Q5073">
        <v>20</v>
      </c>
      <c r="R5073" t="s">
        <v>975</v>
      </c>
      <c r="S5073" t="s">
        <v>976</v>
      </c>
    </row>
    <row r="5074" spans="1:19" x14ac:dyDescent="0.25">
      <c r="A5074" s="54">
        <f>_xlfn.XLOOKUP(B5074,'School Lookup'!D:D,'School Lookup'!F:F,0)</f>
        <v>823392</v>
      </c>
      <c r="B5074" s="54" t="str">
        <f>_xlfn.XLOOKUP(C5074,'School Lookup'!A:A,'School Lookup'!D:D,_xlfn.XLOOKUP(C5074,'School Lookup'!B:B,'School Lookup'!D:D,_xlfn.XLOOKUP(C5074,'School Lookup'!C:C,'School Lookup'!D:D,0)))</f>
        <v>Fitz Herbert C of E VA Primary School</v>
      </c>
      <c r="C5074" t="s">
        <v>18</v>
      </c>
      <c r="D5074">
        <v>619</v>
      </c>
      <c r="E5074" t="s">
        <v>16</v>
      </c>
      <c r="F5074" t="s">
        <v>734</v>
      </c>
      <c r="G5074" t="s">
        <v>134</v>
      </c>
      <c r="H5074" t="s">
        <v>347</v>
      </c>
      <c r="I5074" t="s">
        <v>958</v>
      </c>
      <c r="J5074" t="s">
        <v>959</v>
      </c>
      <c r="K5074" s="4">
        <v>46055</v>
      </c>
      <c r="L5074" s="5">
        <v>0.47468749999999998</v>
      </c>
      <c r="M5074" t="s">
        <v>953</v>
      </c>
      <c r="N5074" s="5">
        <v>5.9027777777777778E-4</v>
      </c>
      <c r="O5074" t="s">
        <v>960</v>
      </c>
      <c r="P5074">
        <v>0</v>
      </c>
      <c r="Q5074">
        <v>20</v>
      </c>
      <c r="R5074" t="s">
        <v>975</v>
      </c>
      <c r="S5074" t="s">
        <v>976</v>
      </c>
    </row>
    <row r="5075" spans="1:19" x14ac:dyDescent="0.25">
      <c r="A5075" s="54">
        <f>_xlfn.XLOOKUP(B5075,'School Lookup'!D:D,'School Lookup'!F:F,0)</f>
        <v>682471</v>
      </c>
      <c r="B5075" s="54" t="str">
        <f>_xlfn.XLOOKUP(C5075,'School Lookup'!A:A,'School Lookup'!D:D,_xlfn.XLOOKUP(C5075,'School Lookup'!B:B,'School Lookup'!D:D,_xlfn.XLOOKUP(C5075,'School Lookup'!C:C,'School Lookup'!D:D,0)))</f>
        <v>Ridgeway Primary School</v>
      </c>
      <c r="C5075" t="s">
        <v>327</v>
      </c>
      <c r="D5075">
        <v>500</v>
      </c>
      <c r="E5075" t="s">
        <v>16</v>
      </c>
      <c r="F5075" t="s">
        <v>734</v>
      </c>
      <c r="G5075" t="s">
        <v>328</v>
      </c>
      <c r="H5075" t="s">
        <v>885</v>
      </c>
      <c r="I5075" t="s">
        <v>958</v>
      </c>
      <c r="J5075" t="s">
        <v>959</v>
      </c>
      <c r="K5075" s="4">
        <v>46055</v>
      </c>
      <c r="L5075" s="5">
        <v>0.36550925925925926</v>
      </c>
      <c r="M5075" t="s">
        <v>953</v>
      </c>
      <c r="N5075" s="5">
        <v>4.1666666666666669E-4</v>
      </c>
      <c r="O5075" t="s">
        <v>960</v>
      </c>
      <c r="P5075">
        <v>0</v>
      </c>
      <c r="Q5075">
        <v>20</v>
      </c>
      <c r="R5075" t="s">
        <v>961</v>
      </c>
      <c r="S5075" t="s">
        <v>955</v>
      </c>
    </row>
    <row r="5076" spans="1:19" x14ac:dyDescent="0.25">
      <c r="A5076" s="54">
        <f>_xlfn.XLOOKUP(B5076,'School Lookup'!D:D,'School Lookup'!F:F,0)</f>
        <v>682471</v>
      </c>
      <c r="B5076" s="54" t="str">
        <f>_xlfn.XLOOKUP(C5076,'School Lookup'!A:A,'School Lookup'!D:D,_xlfn.XLOOKUP(C5076,'School Lookup'!B:B,'School Lookup'!D:D,_xlfn.XLOOKUP(C5076,'School Lookup'!C:C,'School Lookup'!D:D,0)))</f>
        <v>Ridgeway Primary School</v>
      </c>
      <c r="C5076" t="s">
        <v>327</v>
      </c>
      <c r="D5076">
        <v>500</v>
      </c>
      <c r="E5076" t="s">
        <v>16</v>
      </c>
      <c r="F5076" t="s">
        <v>734</v>
      </c>
      <c r="G5076" t="s">
        <v>328</v>
      </c>
      <c r="H5076" t="s">
        <v>885</v>
      </c>
      <c r="I5076" t="s">
        <v>958</v>
      </c>
      <c r="J5076" t="s">
        <v>959</v>
      </c>
      <c r="K5076" s="4">
        <v>46055</v>
      </c>
      <c r="L5076" s="5">
        <v>0.36579861111111112</v>
      </c>
      <c r="M5076" t="s">
        <v>953</v>
      </c>
      <c r="N5076" s="5">
        <v>2.8935185185185184E-4</v>
      </c>
      <c r="O5076" t="s">
        <v>960</v>
      </c>
      <c r="P5076">
        <v>0</v>
      </c>
      <c r="Q5076">
        <v>20</v>
      </c>
      <c r="R5076" t="s">
        <v>961</v>
      </c>
      <c r="S5076" t="s">
        <v>955</v>
      </c>
    </row>
    <row r="5077" spans="1:19" x14ac:dyDescent="0.25">
      <c r="A5077" s="54">
        <f>_xlfn.XLOOKUP(B5077,'School Lookup'!D:D,'School Lookup'!F:F,0)</f>
        <v>682471</v>
      </c>
      <c r="B5077" s="54" t="str">
        <f>_xlfn.XLOOKUP(C5077,'School Lookup'!A:A,'School Lookup'!D:D,_xlfn.XLOOKUP(C5077,'School Lookup'!B:B,'School Lookup'!D:D,_xlfn.XLOOKUP(C5077,'School Lookup'!C:C,'School Lookup'!D:D,0)))</f>
        <v>Ridgeway Primary School</v>
      </c>
      <c r="C5077" t="s">
        <v>327</v>
      </c>
      <c r="D5077">
        <v>500</v>
      </c>
      <c r="E5077" t="s">
        <v>16</v>
      </c>
      <c r="F5077" t="s">
        <v>734</v>
      </c>
      <c r="G5077" t="s">
        <v>328</v>
      </c>
      <c r="H5077" t="s">
        <v>885</v>
      </c>
      <c r="I5077" t="s">
        <v>958</v>
      </c>
      <c r="J5077" t="s">
        <v>959</v>
      </c>
      <c r="K5077" s="4">
        <v>46055</v>
      </c>
      <c r="L5077" s="5">
        <v>0.41434027777777777</v>
      </c>
      <c r="M5077" t="s">
        <v>953</v>
      </c>
      <c r="N5077" s="5">
        <v>5.7870370370370373E-5</v>
      </c>
      <c r="O5077" t="s">
        <v>960</v>
      </c>
      <c r="P5077">
        <v>0</v>
      </c>
      <c r="Q5077">
        <v>20</v>
      </c>
      <c r="R5077" t="s">
        <v>961</v>
      </c>
      <c r="S5077" t="s">
        <v>955</v>
      </c>
    </row>
    <row r="5078" spans="1:19" x14ac:dyDescent="0.25">
      <c r="A5078" s="54">
        <f>_xlfn.XLOOKUP(B5078,'School Lookup'!D:D,'School Lookup'!F:F,0)</f>
        <v>682471</v>
      </c>
      <c r="B5078" s="54" t="str">
        <f>_xlfn.XLOOKUP(C5078,'School Lookup'!A:A,'School Lookup'!D:D,_xlfn.XLOOKUP(C5078,'School Lookup'!B:B,'School Lookup'!D:D,_xlfn.XLOOKUP(C5078,'School Lookup'!C:C,'School Lookup'!D:D,0)))</f>
        <v>Ridgeway Primary School</v>
      </c>
      <c r="C5078" t="s">
        <v>327</v>
      </c>
      <c r="D5078" t="s">
        <v>962</v>
      </c>
      <c r="E5078" t="s">
        <v>16</v>
      </c>
      <c r="F5078" t="s">
        <v>734</v>
      </c>
      <c r="G5078" t="s">
        <v>328</v>
      </c>
      <c r="H5078" t="s">
        <v>885</v>
      </c>
      <c r="I5078" t="s">
        <v>958</v>
      </c>
      <c r="J5078" t="s">
        <v>959</v>
      </c>
      <c r="K5078" s="4">
        <v>46055</v>
      </c>
      <c r="L5078" s="5">
        <v>0.41526620370370371</v>
      </c>
      <c r="M5078" t="s">
        <v>953</v>
      </c>
      <c r="N5078" s="5">
        <v>6.9328703703703705E-3</v>
      </c>
      <c r="O5078" t="s">
        <v>960</v>
      </c>
      <c r="P5078">
        <v>0</v>
      </c>
      <c r="Q5078">
        <v>20</v>
      </c>
      <c r="R5078" t="s">
        <v>955</v>
      </c>
    </row>
    <row r="5079" spans="1:19" x14ac:dyDescent="0.25">
      <c r="A5079" s="54">
        <f>_xlfn.XLOOKUP(B5079,'School Lookup'!D:D,'School Lookup'!F:F,0)</f>
        <v>682471</v>
      </c>
      <c r="B5079" s="54" t="str">
        <f>_xlfn.XLOOKUP(C5079,'School Lookup'!A:A,'School Lookup'!D:D,_xlfn.XLOOKUP(C5079,'School Lookup'!B:B,'School Lookup'!D:D,_xlfn.XLOOKUP(C5079,'School Lookup'!C:C,'School Lookup'!D:D,0)))</f>
        <v>Ridgeway Primary School</v>
      </c>
      <c r="C5079" t="s">
        <v>327</v>
      </c>
      <c r="D5079">
        <v>500</v>
      </c>
      <c r="E5079" t="s">
        <v>16</v>
      </c>
      <c r="F5079" t="s">
        <v>734</v>
      </c>
      <c r="G5079" t="s">
        <v>328</v>
      </c>
      <c r="H5079" t="s">
        <v>885</v>
      </c>
      <c r="I5079" t="s">
        <v>958</v>
      </c>
      <c r="J5079" t="s">
        <v>959</v>
      </c>
      <c r="K5079" s="4">
        <v>46055</v>
      </c>
      <c r="L5079" s="5">
        <v>0.41526620370370371</v>
      </c>
      <c r="M5079" t="s">
        <v>953</v>
      </c>
      <c r="N5079" s="5">
        <v>6.9328703703703705E-3</v>
      </c>
      <c r="O5079" t="s">
        <v>960</v>
      </c>
      <c r="P5079">
        <v>0</v>
      </c>
      <c r="Q5079">
        <v>20</v>
      </c>
      <c r="R5079" t="s">
        <v>961</v>
      </c>
      <c r="S5079" t="s">
        <v>955</v>
      </c>
    </row>
    <row r="5080" spans="1:19" x14ac:dyDescent="0.25">
      <c r="A5080" s="54">
        <f>_xlfn.XLOOKUP(B5080,'School Lookup'!D:D,'School Lookup'!F:F,0)</f>
        <v>682471</v>
      </c>
      <c r="B5080" s="54" t="str">
        <f>_xlfn.XLOOKUP(C5080,'School Lookup'!A:A,'School Lookup'!D:D,_xlfn.XLOOKUP(C5080,'School Lookup'!B:B,'School Lookup'!D:D,_xlfn.XLOOKUP(C5080,'School Lookup'!C:C,'School Lookup'!D:D,0)))</f>
        <v>Ridgeway Primary School</v>
      </c>
      <c r="C5080" t="s">
        <v>327</v>
      </c>
      <c r="D5080" t="s">
        <v>962</v>
      </c>
      <c r="E5080" t="s">
        <v>16</v>
      </c>
      <c r="F5080" t="s">
        <v>734</v>
      </c>
      <c r="G5080" t="s">
        <v>328</v>
      </c>
      <c r="H5080" t="s">
        <v>885</v>
      </c>
      <c r="I5080" t="s">
        <v>958</v>
      </c>
      <c r="J5080" t="s">
        <v>959</v>
      </c>
      <c r="K5080" s="4">
        <v>46055</v>
      </c>
      <c r="L5080" s="5">
        <v>0.46031250000000001</v>
      </c>
      <c r="M5080" t="s">
        <v>953</v>
      </c>
      <c r="N5080" s="5">
        <v>1.0879629629629629E-3</v>
      </c>
      <c r="O5080" t="s">
        <v>960</v>
      </c>
      <c r="P5080">
        <v>0</v>
      </c>
      <c r="Q5080">
        <v>20</v>
      </c>
      <c r="R5080" t="s">
        <v>955</v>
      </c>
    </row>
    <row r="5081" spans="1:19" x14ac:dyDescent="0.25">
      <c r="A5081" s="54">
        <f>_xlfn.XLOOKUP(B5081,'School Lookup'!D:D,'School Lookup'!F:F,0)</f>
        <v>682471</v>
      </c>
      <c r="B5081" s="54" t="str">
        <f>_xlfn.XLOOKUP(C5081,'School Lookup'!A:A,'School Lookup'!D:D,_xlfn.XLOOKUP(C5081,'School Lookup'!B:B,'School Lookup'!D:D,_xlfn.XLOOKUP(C5081,'School Lookup'!C:C,'School Lookup'!D:D,0)))</f>
        <v>Ridgeway Primary School</v>
      </c>
      <c r="C5081" t="s">
        <v>327</v>
      </c>
      <c r="D5081">
        <v>500</v>
      </c>
      <c r="E5081" t="s">
        <v>16</v>
      </c>
      <c r="F5081" t="s">
        <v>734</v>
      </c>
      <c r="G5081" t="s">
        <v>328</v>
      </c>
      <c r="H5081" t="s">
        <v>885</v>
      </c>
      <c r="I5081" t="s">
        <v>958</v>
      </c>
      <c r="J5081" t="s">
        <v>959</v>
      </c>
      <c r="K5081" s="4">
        <v>46055</v>
      </c>
      <c r="L5081" s="5">
        <v>0.46031250000000001</v>
      </c>
      <c r="M5081" t="s">
        <v>953</v>
      </c>
      <c r="N5081" s="5">
        <v>1.0879629629629629E-3</v>
      </c>
      <c r="O5081" t="s">
        <v>960</v>
      </c>
      <c r="P5081">
        <v>0</v>
      </c>
      <c r="Q5081">
        <v>20</v>
      </c>
      <c r="R5081" t="s">
        <v>961</v>
      </c>
      <c r="S5081" t="s">
        <v>955</v>
      </c>
    </row>
    <row r="5082" spans="1:19" x14ac:dyDescent="0.25">
      <c r="A5082" s="54">
        <f>_xlfn.XLOOKUP(B5082,'School Lookup'!D:D,'School Lookup'!F:F,0)</f>
        <v>682471</v>
      </c>
      <c r="B5082" s="54" t="str">
        <f>_xlfn.XLOOKUP(C5082,'School Lookup'!A:A,'School Lookup'!D:D,_xlfn.XLOOKUP(C5082,'School Lookup'!B:B,'School Lookup'!D:D,_xlfn.XLOOKUP(C5082,'School Lookup'!C:C,'School Lookup'!D:D,0)))</f>
        <v>Ridgeway Primary School</v>
      </c>
      <c r="C5082" t="s">
        <v>327</v>
      </c>
      <c r="D5082">
        <v>500</v>
      </c>
      <c r="E5082" t="s">
        <v>16</v>
      </c>
      <c r="F5082" t="s">
        <v>734</v>
      </c>
      <c r="G5082" t="s">
        <v>328</v>
      </c>
      <c r="H5082" t="s">
        <v>885</v>
      </c>
      <c r="I5082" t="s">
        <v>958</v>
      </c>
      <c r="J5082" t="s">
        <v>959</v>
      </c>
      <c r="K5082" s="4">
        <v>46055</v>
      </c>
      <c r="L5082" s="5">
        <v>0.47168981481481481</v>
      </c>
      <c r="M5082" t="s">
        <v>953</v>
      </c>
      <c r="N5082" s="5">
        <v>1.3888888888888889E-4</v>
      </c>
      <c r="O5082" t="s">
        <v>960</v>
      </c>
      <c r="P5082">
        <v>0</v>
      </c>
      <c r="Q5082">
        <v>20</v>
      </c>
      <c r="R5082" t="s">
        <v>961</v>
      </c>
      <c r="S5082" t="s">
        <v>955</v>
      </c>
    </row>
    <row r="5083" spans="1:19" x14ac:dyDescent="0.25">
      <c r="A5083" s="54">
        <f>_xlfn.XLOOKUP(B5083,'School Lookup'!D:D,'School Lookup'!F:F,0)</f>
        <v>682471</v>
      </c>
      <c r="B5083" s="54" t="str">
        <f>_xlfn.XLOOKUP(C5083,'School Lookup'!A:A,'School Lookup'!D:D,_xlfn.XLOOKUP(C5083,'School Lookup'!B:B,'School Lookup'!D:D,_xlfn.XLOOKUP(C5083,'School Lookup'!C:C,'School Lookup'!D:D,0)))</f>
        <v>Ridgeway Primary School</v>
      </c>
      <c r="C5083" t="s">
        <v>327</v>
      </c>
      <c r="D5083" t="s">
        <v>962</v>
      </c>
      <c r="E5083" t="s">
        <v>16</v>
      </c>
      <c r="F5083" t="s">
        <v>734</v>
      </c>
      <c r="G5083" t="s">
        <v>328</v>
      </c>
      <c r="H5083" t="s">
        <v>885</v>
      </c>
      <c r="I5083" t="s">
        <v>958</v>
      </c>
      <c r="J5083" t="s">
        <v>959</v>
      </c>
      <c r="K5083" s="4">
        <v>46055</v>
      </c>
      <c r="L5083" s="5">
        <v>0.47171296296296295</v>
      </c>
      <c r="M5083" t="s">
        <v>953</v>
      </c>
      <c r="N5083" s="5">
        <v>1.3773148148148147E-3</v>
      </c>
      <c r="O5083" t="s">
        <v>960</v>
      </c>
      <c r="P5083">
        <v>0</v>
      </c>
      <c r="Q5083">
        <v>20</v>
      </c>
      <c r="R5083" t="s">
        <v>955</v>
      </c>
    </row>
    <row r="5084" spans="1:19" x14ac:dyDescent="0.25">
      <c r="A5084" s="54">
        <f>_xlfn.XLOOKUP(B5084,'School Lookup'!D:D,'School Lookup'!F:F,0)</f>
        <v>682471</v>
      </c>
      <c r="B5084" s="54" t="str">
        <f>_xlfn.XLOOKUP(C5084,'School Lookup'!A:A,'School Lookup'!D:D,_xlfn.XLOOKUP(C5084,'School Lookup'!B:B,'School Lookup'!D:D,_xlfn.XLOOKUP(C5084,'School Lookup'!C:C,'School Lookup'!D:D,0)))</f>
        <v>Ridgeway Primary School</v>
      </c>
      <c r="C5084" t="s">
        <v>327</v>
      </c>
      <c r="D5084">
        <v>500</v>
      </c>
      <c r="E5084" t="s">
        <v>16</v>
      </c>
      <c r="F5084" t="s">
        <v>734</v>
      </c>
      <c r="G5084" t="s">
        <v>328</v>
      </c>
      <c r="H5084" t="s">
        <v>885</v>
      </c>
      <c r="I5084" t="s">
        <v>958</v>
      </c>
      <c r="J5084" t="s">
        <v>959</v>
      </c>
      <c r="K5084" s="4">
        <v>46055</v>
      </c>
      <c r="L5084" s="5">
        <v>0.47171296296296295</v>
      </c>
      <c r="M5084" t="s">
        <v>953</v>
      </c>
      <c r="N5084" s="5">
        <v>1.3773148148148147E-3</v>
      </c>
      <c r="O5084" t="s">
        <v>960</v>
      </c>
      <c r="P5084">
        <v>0</v>
      </c>
      <c r="Q5084">
        <v>20</v>
      </c>
      <c r="R5084" t="s">
        <v>961</v>
      </c>
      <c r="S5084" t="s">
        <v>955</v>
      </c>
    </row>
    <row r="5085" spans="1:19" x14ac:dyDescent="0.25">
      <c r="A5085" s="54">
        <f>_xlfn.XLOOKUP(B5085,'School Lookup'!D:D,'School Lookup'!F:F,0)</f>
        <v>682471</v>
      </c>
      <c r="B5085" s="54" t="str">
        <f>_xlfn.XLOOKUP(C5085,'School Lookup'!A:A,'School Lookup'!D:D,_xlfn.XLOOKUP(C5085,'School Lookup'!B:B,'School Lookup'!D:D,_xlfn.XLOOKUP(C5085,'School Lookup'!C:C,'School Lookup'!D:D,0)))</f>
        <v>Ridgeway Primary School</v>
      </c>
      <c r="C5085" t="s">
        <v>327</v>
      </c>
      <c r="D5085">
        <v>500</v>
      </c>
      <c r="E5085" t="s">
        <v>16</v>
      </c>
      <c r="F5085" t="s">
        <v>734</v>
      </c>
      <c r="G5085" t="s">
        <v>328</v>
      </c>
      <c r="H5085" t="s">
        <v>885</v>
      </c>
      <c r="I5085" t="s">
        <v>958</v>
      </c>
      <c r="J5085" t="s">
        <v>959</v>
      </c>
      <c r="K5085" s="4">
        <v>46055</v>
      </c>
      <c r="L5085" s="5">
        <v>0.47700231481481481</v>
      </c>
      <c r="M5085" t="s">
        <v>953</v>
      </c>
      <c r="N5085" s="5">
        <v>9.2592592592592588E-5</v>
      </c>
      <c r="O5085" t="s">
        <v>960</v>
      </c>
      <c r="P5085">
        <v>0</v>
      </c>
      <c r="Q5085">
        <v>20</v>
      </c>
      <c r="R5085" t="s">
        <v>961</v>
      </c>
      <c r="S5085" t="s">
        <v>955</v>
      </c>
    </row>
    <row r="5086" spans="1:19" x14ac:dyDescent="0.25">
      <c r="A5086" s="54">
        <f>_xlfn.XLOOKUP(B5086,'School Lookup'!D:D,'School Lookup'!F:F,0)</f>
        <v>682471</v>
      </c>
      <c r="B5086" s="54" t="str">
        <f>_xlfn.XLOOKUP(C5086,'School Lookup'!A:A,'School Lookup'!D:D,_xlfn.XLOOKUP(C5086,'School Lookup'!B:B,'School Lookup'!D:D,_xlfn.XLOOKUP(C5086,'School Lookup'!C:C,'School Lookup'!D:D,0)))</f>
        <v>Ridgeway Primary School</v>
      </c>
      <c r="C5086" t="s">
        <v>327</v>
      </c>
      <c r="D5086">
        <v>500</v>
      </c>
      <c r="E5086" t="s">
        <v>16</v>
      </c>
      <c r="F5086" t="s">
        <v>734</v>
      </c>
      <c r="G5086" t="s">
        <v>328</v>
      </c>
      <c r="H5086" t="s">
        <v>885</v>
      </c>
      <c r="I5086" t="s">
        <v>958</v>
      </c>
      <c r="J5086" t="s">
        <v>959</v>
      </c>
      <c r="K5086" s="4">
        <v>46055</v>
      </c>
      <c r="L5086" s="5">
        <v>0.47747685185185185</v>
      </c>
      <c r="M5086" t="s">
        <v>953</v>
      </c>
      <c r="N5086" s="5">
        <v>2.3148148148148147E-5</v>
      </c>
      <c r="O5086" t="s">
        <v>960</v>
      </c>
      <c r="P5086">
        <v>0</v>
      </c>
      <c r="Q5086">
        <v>20</v>
      </c>
      <c r="R5086" t="s">
        <v>961</v>
      </c>
      <c r="S5086" t="s">
        <v>955</v>
      </c>
    </row>
    <row r="5087" spans="1:19" x14ac:dyDescent="0.25">
      <c r="A5087" s="54">
        <f>_xlfn.XLOOKUP(B5087,'School Lookup'!D:D,'School Lookup'!F:F,0)</f>
        <v>682471</v>
      </c>
      <c r="B5087" s="54" t="str">
        <f>_xlfn.XLOOKUP(C5087,'School Lookup'!A:A,'School Lookup'!D:D,_xlfn.XLOOKUP(C5087,'School Lookup'!B:B,'School Lookup'!D:D,_xlfn.XLOOKUP(C5087,'School Lookup'!C:C,'School Lookup'!D:D,0)))</f>
        <v>Ridgeway Primary School</v>
      </c>
      <c r="C5087" t="s">
        <v>327</v>
      </c>
      <c r="D5087">
        <v>500</v>
      </c>
      <c r="E5087" t="s">
        <v>16</v>
      </c>
      <c r="F5087" t="s">
        <v>734</v>
      </c>
      <c r="G5087" t="s">
        <v>328</v>
      </c>
      <c r="H5087" t="s">
        <v>885</v>
      </c>
      <c r="I5087" t="s">
        <v>958</v>
      </c>
      <c r="J5087" t="s">
        <v>959</v>
      </c>
      <c r="K5087" s="4">
        <v>46055</v>
      </c>
      <c r="L5087" s="5">
        <v>0.5849537037037037</v>
      </c>
      <c r="M5087" t="s">
        <v>953</v>
      </c>
      <c r="N5087" s="5">
        <v>4.6296296296296294E-5</v>
      </c>
      <c r="O5087" t="s">
        <v>960</v>
      </c>
      <c r="P5087">
        <v>0</v>
      </c>
      <c r="Q5087">
        <v>20</v>
      </c>
      <c r="R5087" t="s">
        <v>961</v>
      </c>
      <c r="S5087" t="s">
        <v>955</v>
      </c>
    </row>
    <row r="5088" spans="1:19" x14ac:dyDescent="0.25">
      <c r="A5088" s="54">
        <f>_xlfn.XLOOKUP(B5088,'School Lookup'!D:D,'School Lookup'!F:F,0)</f>
        <v>682471</v>
      </c>
      <c r="B5088" s="54" t="str">
        <f>_xlfn.XLOOKUP(C5088,'School Lookup'!A:A,'School Lookup'!D:D,_xlfn.XLOOKUP(C5088,'School Lookup'!B:B,'School Lookup'!D:D,_xlfn.XLOOKUP(C5088,'School Lookup'!C:C,'School Lookup'!D:D,0)))</f>
        <v>Ridgeway Primary School</v>
      </c>
      <c r="C5088" t="s">
        <v>327</v>
      </c>
      <c r="D5088" t="s">
        <v>962</v>
      </c>
      <c r="E5088" t="s">
        <v>16</v>
      </c>
      <c r="F5088" t="s">
        <v>734</v>
      </c>
      <c r="G5088" t="s">
        <v>328</v>
      </c>
      <c r="H5088" t="s">
        <v>885</v>
      </c>
      <c r="I5088" t="s">
        <v>958</v>
      </c>
      <c r="J5088" t="s">
        <v>959</v>
      </c>
      <c r="K5088" s="4">
        <v>46055</v>
      </c>
      <c r="L5088" s="5">
        <v>0.585474537037037</v>
      </c>
      <c r="M5088" t="s">
        <v>953</v>
      </c>
      <c r="N5088" s="5">
        <v>1.5856481481481481E-3</v>
      </c>
      <c r="O5088" t="s">
        <v>960</v>
      </c>
      <c r="P5088">
        <v>0</v>
      </c>
      <c r="Q5088">
        <v>20</v>
      </c>
      <c r="R5088" t="s">
        <v>955</v>
      </c>
    </row>
    <row r="5089" spans="1:19" x14ac:dyDescent="0.25">
      <c r="A5089" s="54">
        <f>_xlfn.XLOOKUP(B5089,'School Lookup'!D:D,'School Lookup'!F:F,0)</f>
        <v>682471</v>
      </c>
      <c r="B5089" s="54" t="str">
        <f>_xlfn.XLOOKUP(C5089,'School Lookup'!A:A,'School Lookup'!D:D,_xlfn.XLOOKUP(C5089,'School Lookup'!B:B,'School Lookup'!D:D,_xlfn.XLOOKUP(C5089,'School Lookup'!C:C,'School Lookup'!D:D,0)))</f>
        <v>Ridgeway Primary School</v>
      </c>
      <c r="C5089" t="s">
        <v>327</v>
      </c>
      <c r="D5089">
        <v>500</v>
      </c>
      <c r="E5089" t="s">
        <v>16</v>
      </c>
      <c r="F5089" t="s">
        <v>734</v>
      </c>
      <c r="G5089" t="s">
        <v>328</v>
      </c>
      <c r="H5089" t="s">
        <v>885</v>
      </c>
      <c r="I5089" t="s">
        <v>958</v>
      </c>
      <c r="J5089" t="s">
        <v>959</v>
      </c>
      <c r="K5089" s="4">
        <v>46055</v>
      </c>
      <c r="L5089" s="5">
        <v>0.585474537037037</v>
      </c>
      <c r="M5089" t="s">
        <v>953</v>
      </c>
      <c r="N5089" s="5">
        <v>1.5856481481481481E-3</v>
      </c>
      <c r="O5089" t="s">
        <v>960</v>
      </c>
      <c r="P5089">
        <v>0</v>
      </c>
      <c r="Q5089">
        <v>20</v>
      </c>
      <c r="R5089" t="s">
        <v>961</v>
      </c>
      <c r="S5089" t="s">
        <v>955</v>
      </c>
    </row>
    <row r="5090" spans="1:19" x14ac:dyDescent="0.25">
      <c r="A5090" s="54">
        <f>_xlfn.XLOOKUP(B5090,'School Lookup'!D:D,'School Lookup'!F:F,0)</f>
        <v>682471</v>
      </c>
      <c r="B5090" s="54" t="str">
        <f>_xlfn.XLOOKUP(C5090,'School Lookup'!A:A,'School Lookup'!D:D,_xlfn.XLOOKUP(C5090,'School Lookup'!B:B,'School Lookup'!D:D,_xlfn.XLOOKUP(C5090,'School Lookup'!C:C,'School Lookup'!D:D,0)))</f>
        <v>Ridgeway Primary School</v>
      </c>
      <c r="C5090" t="s">
        <v>327</v>
      </c>
      <c r="D5090" t="s">
        <v>962</v>
      </c>
      <c r="E5090" t="s">
        <v>16</v>
      </c>
      <c r="F5090" t="s">
        <v>734</v>
      </c>
      <c r="G5090" t="s">
        <v>328</v>
      </c>
      <c r="H5090" t="s">
        <v>885</v>
      </c>
      <c r="I5090" t="s">
        <v>958</v>
      </c>
      <c r="J5090" t="s">
        <v>959</v>
      </c>
      <c r="K5090" s="4">
        <v>46055</v>
      </c>
      <c r="L5090" s="5">
        <v>0.59380787037037042</v>
      </c>
      <c r="M5090" t="s">
        <v>953</v>
      </c>
      <c r="N5090" s="5">
        <v>5.6712962962962967E-4</v>
      </c>
      <c r="O5090" t="s">
        <v>960</v>
      </c>
      <c r="P5090">
        <v>0</v>
      </c>
      <c r="Q5090">
        <v>20</v>
      </c>
      <c r="R5090" t="s">
        <v>955</v>
      </c>
    </row>
    <row r="5091" spans="1:19" x14ac:dyDescent="0.25">
      <c r="A5091" s="54">
        <f>_xlfn.XLOOKUP(B5091,'School Lookup'!D:D,'School Lookup'!F:F,0)</f>
        <v>682471</v>
      </c>
      <c r="B5091" s="54" t="str">
        <f>_xlfn.XLOOKUP(C5091,'School Lookup'!A:A,'School Lookup'!D:D,_xlfn.XLOOKUP(C5091,'School Lookup'!B:B,'School Lookup'!D:D,_xlfn.XLOOKUP(C5091,'School Lookup'!C:C,'School Lookup'!D:D,0)))</f>
        <v>Ridgeway Primary School</v>
      </c>
      <c r="C5091" t="s">
        <v>327</v>
      </c>
      <c r="D5091">
        <v>500</v>
      </c>
      <c r="E5091" t="s">
        <v>16</v>
      </c>
      <c r="F5091" t="s">
        <v>734</v>
      </c>
      <c r="G5091" t="s">
        <v>328</v>
      </c>
      <c r="H5091" t="s">
        <v>885</v>
      </c>
      <c r="I5091" t="s">
        <v>958</v>
      </c>
      <c r="J5091" t="s">
        <v>959</v>
      </c>
      <c r="K5091" s="4">
        <v>46055</v>
      </c>
      <c r="L5091" s="5">
        <v>0.59380787037037042</v>
      </c>
      <c r="M5091" t="s">
        <v>953</v>
      </c>
      <c r="N5091" s="5">
        <v>5.6712962962962967E-4</v>
      </c>
      <c r="O5091" t="s">
        <v>960</v>
      </c>
      <c r="P5091">
        <v>0</v>
      </c>
      <c r="Q5091">
        <v>20</v>
      </c>
      <c r="R5091" t="s">
        <v>961</v>
      </c>
      <c r="S5091" t="s">
        <v>955</v>
      </c>
    </row>
    <row r="5092" spans="1:19" x14ac:dyDescent="0.25">
      <c r="A5092" s="54">
        <f>_xlfn.XLOOKUP(B5092,'School Lookup'!D:D,'School Lookup'!F:F,0)</f>
        <v>682471</v>
      </c>
      <c r="B5092" s="54" t="str">
        <f>_xlfn.XLOOKUP(C5092,'School Lookup'!A:A,'School Lookup'!D:D,_xlfn.XLOOKUP(C5092,'School Lookup'!B:B,'School Lookup'!D:D,_xlfn.XLOOKUP(C5092,'School Lookup'!C:C,'School Lookup'!D:D,0)))</f>
        <v>Ridgeway Primary School</v>
      </c>
      <c r="C5092" t="s">
        <v>327</v>
      </c>
      <c r="D5092" t="s">
        <v>962</v>
      </c>
      <c r="E5092" t="s">
        <v>16</v>
      </c>
      <c r="F5092" t="s">
        <v>734</v>
      </c>
      <c r="G5092" t="s">
        <v>328</v>
      </c>
      <c r="H5092" t="s">
        <v>885</v>
      </c>
      <c r="I5092" t="s">
        <v>958</v>
      </c>
      <c r="J5092" t="s">
        <v>959</v>
      </c>
      <c r="K5092" s="4">
        <v>46055</v>
      </c>
      <c r="L5092" s="5">
        <v>0.66692129629629626</v>
      </c>
      <c r="M5092" t="s">
        <v>953</v>
      </c>
      <c r="N5092" s="5">
        <v>9.6064814814814819E-4</v>
      </c>
      <c r="O5092" t="s">
        <v>960</v>
      </c>
      <c r="P5092">
        <v>0</v>
      </c>
      <c r="Q5092">
        <v>20</v>
      </c>
      <c r="R5092" t="s">
        <v>955</v>
      </c>
    </row>
    <row r="5093" spans="1:19" x14ac:dyDescent="0.25">
      <c r="A5093" s="54">
        <f>_xlfn.XLOOKUP(B5093,'School Lookup'!D:D,'School Lookup'!F:F,0)</f>
        <v>682471</v>
      </c>
      <c r="B5093" s="54" t="str">
        <f>_xlfn.XLOOKUP(C5093,'School Lookup'!A:A,'School Lookup'!D:D,_xlfn.XLOOKUP(C5093,'School Lookup'!B:B,'School Lookup'!D:D,_xlfn.XLOOKUP(C5093,'School Lookup'!C:C,'School Lookup'!D:D,0)))</f>
        <v>Ridgeway Primary School</v>
      </c>
      <c r="C5093" t="s">
        <v>327</v>
      </c>
      <c r="D5093">
        <v>500</v>
      </c>
      <c r="E5093" t="s">
        <v>16</v>
      </c>
      <c r="F5093" t="s">
        <v>734</v>
      </c>
      <c r="G5093" t="s">
        <v>328</v>
      </c>
      <c r="H5093" t="s">
        <v>885</v>
      </c>
      <c r="I5093" t="s">
        <v>958</v>
      </c>
      <c r="J5093" t="s">
        <v>959</v>
      </c>
      <c r="K5093" s="4">
        <v>46055</v>
      </c>
      <c r="L5093" s="5">
        <v>0.66692129629629626</v>
      </c>
      <c r="M5093" t="s">
        <v>953</v>
      </c>
      <c r="N5093" s="5">
        <v>9.6064814814814819E-4</v>
      </c>
      <c r="O5093" t="s">
        <v>960</v>
      </c>
      <c r="P5093">
        <v>0</v>
      </c>
      <c r="Q5093">
        <v>20</v>
      </c>
      <c r="R5093" t="s">
        <v>961</v>
      </c>
      <c r="S5093" t="s">
        <v>955</v>
      </c>
    </row>
    <row r="5094" spans="1:19" x14ac:dyDescent="0.25">
      <c r="A5094" s="54">
        <f>_xlfn.XLOOKUP(B5094,'School Lookup'!D:D,'School Lookup'!F:F,0)</f>
        <v>114469</v>
      </c>
      <c r="B5094" s="54" t="str">
        <f>_xlfn.XLOOKUP(C5094,'School Lookup'!A:A,'School Lookup'!D:D,_xlfn.XLOOKUP(C5094,'School Lookup'!B:B,'School Lookup'!D:D,_xlfn.XLOOKUP(C5094,'School Lookup'!C:C,'School Lookup'!D:D,0)))</f>
        <v>Thornsett Primary School</v>
      </c>
      <c r="C5094" t="s">
        <v>20</v>
      </c>
      <c r="D5094" t="s">
        <v>1359</v>
      </c>
      <c r="E5094" t="s">
        <v>16</v>
      </c>
      <c r="F5094" t="s">
        <v>734</v>
      </c>
      <c r="G5094" t="s">
        <v>224</v>
      </c>
      <c r="H5094" t="s">
        <v>222</v>
      </c>
      <c r="I5094" t="s">
        <v>980</v>
      </c>
      <c r="J5094" t="s">
        <v>981</v>
      </c>
      <c r="K5094" s="4">
        <v>46055</v>
      </c>
      <c r="L5094" s="5">
        <v>0.37574074074074076</v>
      </c>
      <c r="M5094" t="s">
        <v>953</v>
      </c>
      <c r="N5094" s="5">
        <v>5.7870370370370373E-5</v>
      </c>
      <c r="O5094" t="s">
        <v>982</v>
      </c>
      <c r="P5094">
        <v>0.02</v>
      </c>
      <c r="Q5094">
        <v>20</v>
      </c>
      <c r="R5094" t="s">
        <v>993</v>
      </c>
      <c r="S5094" t="s">
        <v>994</v>
      </c>
    </row>
    <row r="5095" spans="1:19" x14ac:dyDescent="0.25">
      <c r="A5095" s="54">
        <f>_xlfn.XLOOKUP(B5095,'School Lookup'!D:D,'School Lookup'!F:F,0)</f>
        <v>114469</v>
      </c>
      <c r="B5095" s="54" t="str">
        <f>_xlfn.XLOOKUP(C5095,'School Lookup'!A:A,'School Lookup'!D:D,_xlfn.XLOOKUP(C5095,'School Lookup'!B:B,'School Lookup'!D:D,_xlfn.XLOOKUP(C5095,'School Lookup'!C:C,'School Lookup'!D:D,0)))</f>
        <v>Thornsett Primary School</v>
      </c>
      <c r="C5095" t="s">
        <v>20</v>
      </c>
      <c r="D5095" t="s">
        <v>2678</v>
      </c>
      <c r="E5095" t="s">
        <v>16</v>
      </c>
      <c r="F5095" t="s">
        <v>734</v>
      </c>
      <c r="G5095" t="s">
        <v>224</v>
      </c>
      <c r="H5095" t="s">
        <v>222</v>
      </c>
      <c r="I5095" t="s">
        <v>980</v>
      </c>
      <c r="J5095" t="s">
        <v>981</v>
      </c>
      <c r="K5095" s="4">
        <v>46055</v>
      </c>
      <c r="L5095" s="5">
        <v>0.37612268518518521</v>
      </c>
      <c r="M5095" t="s">
        <v>953</v>
      </c>
      <c r="N5095" s="5">
        <v>2.5462962962962961E-4</v>
      </c>
      <c r="O5095" t="s">
        <v>982</v>
      </c>
      <c r="P5095">
        <v>2.8000000000000001E-2</v>
      </c>
      <c r="Q5095">
        <v>20</v>
      </c>
      <c r="R5095" t="s">
        <v>998</v>
      </c>
      <c r="S5095" t="s">
        <v>987</v>
      </c>
    </row>
    <row r="5096" spans="1:19" x14ac:dyDescent="0.25">
      <c r="A5096" s="54">
        <f>_xlfn.XLOOKUP(B5096,'School Lookup'!D:D,'School Lookup'!F:F,0)</f>
        <v>114469</v>
      </c>
      <c r="B5096" s="54" t="str">
        <f>_xlfn.XLOOKUP(C5096,'School Lookup'!A:A,'School Lookup'!D:D,_xlfn.XLOOKUP(C5096,'School Lookup'!B:B,'School Lookup'!D:D,_xlfn.XLOOKUP(C5096,'School Lookup'!C:C,'School Lookup'!D:D,0)))</f>
        <v>Thornsett Primary School</v>
      </c>
      <c r="C5096" t="s">
        <v>20</v>
      </c>
      <c r="D5096" t="s">
        <v>1996</v>
      </c>
      <c r="E5096" t="s">
        <v>16</v>
      </c>
      <c r="F5096" t="s">
        <v>734</v>
      </c>
      <c r="G5096" t="s">
        <v>224</v>
      </c>
      <c r="H5096" t="s">
        <v>222</v>
      </c>
      <c r="I5096" t="s">
        <v>980</v>
      </c>
      <c r="J5096" t="s">
        <v>981</v>
      </c>
      <c r="K5096" s="4">
        <v>46055</v>
      </c>
      <c r="L5096" s="5">
        <v>0.41187499999999999</v>
      </c>
      <c r="M5096" t="s">
        <v>953</v>
      </c>
      <c r="N5096" s="5">
        <v>3.5879629629629629E-4</v>
      </c>
      <c r="O5096" t="s">
        <v>982</v>
      </c>
      <c r="P5096">
        <v>3.7999999999999999E-2</v>
      </c>
      <c r="Q5096">
        <v>20</v>
      </c>
      <c r="R5096" t="s">
        <v>998</v>
      </c>
      <c r="S5096" t="s">
        <v>987</v>
      </c>
    </row>
    <row r="5097" spans="1:19" x14ac:dyDescent="0.25">
      <c r="A5097" s="54">
        <f>_xlfn.XLOOKUP(B5097,'School Lookup'!D:D,'School Lookup'!F:F,0)</f>
        <v>114469</v>
      </c>
      <c r="B5097" s="54" t="str">
        <f>_xlfn.XLOOKUP(C5097,'School Lookup'!A:A,'School Lookup'!D:D,_xlfn.XLOOKUP(C5097,'School Lookup'!B:B,'School Lookup'!D:D,_xlfn.XLOOKUP(C5097,'School Lookup'!C:C,'School Lookup'!D:D,0)))</f>
        <v>Thornsett Primary School</v>
      </c>
      <c r="C5097" t="s">
        <v>20</v>
      </c>
      <c r="D5097" t="s">
        <v>2461</v>
      </c>
      <c r="E5097" t="s">
        <v>16</v>
      </c>
      <c r="F5097" t="s">
        <v>734</v>
      </c>
      <c r="G5097" t="s">
        <v>224</v>
      </c>
      <c r="H5097" t="s">
        <v>222</v>
      </c>
      <c r="I5097" t="s">
        <v>980</v>
      </c>
      <c r="J5097" t="s">
        <v>981</v>
      </c>
      <c r="K5097" s="4">
        <v>46055</v>
      </c>
      <c r="L5097" s="5">
        <v>0.43392361111111111</v>
      </c>
      <c r="M5097" t="s">
        <v>953</v>
      </c>
      <c r="N5097" s="5">
        <v>4.9768518518518521E-4</v>
      </c>
      <c r="O5097" t="s">
        <v>982</v>
      </c>
      <c r="P5097">
        <v>5.2999999999999999E-2</v>
      </c>
      <c r="Q5097">
        <v>20</v>
      </c>
      <c r="R5097" t="s">
        <v>983</v>
      </c>
      <c r="S5097" t="s">
        <v>984</v>
      </c>
    </row>
    <row r="5098" spans="1:19" x14ac:dyDescent="0.25">
      <c r="A5098" s="54">
        <f>_xlfn.XLOOKUP(B5098,'School Lookup'!D:D,'School Lookup'!F:F,0)</f>
        <v>114469</v>
      </c>
      <c r="B5098" s="54" t="str">
        <f>_xlfn.XLOOKUP(C5098,'School Lookup'!A:A,'School Lookup'!D:D,_xlfn.XLOOKUP(C5098,'School Lookup'!B:B,'School Lookup'!D:D,_xlfn.XLOOKUP(C5098,'School Lookup'!C:C,'School Lookup'!D:D,0)))</f>
        <v>Thornsett Primary School</v>
      </c>
      <c r="C5098" t="s">
        <v>20</v>
      </c>
      <c r="D5098" t="s">
        <v>2460</v>
      </c>
      <c r="E5098" t="s">
        <v>16</v>
      </c>
      <c r="F5098" t="s">
        <v>734</v>
      </c>
      <c r="G5098" t="s">
        <v>224</v>
      </c>
      <c r="H5098" t="s">
        <v>222</v>
      </c>
      <c r="I5098" t="s">
        <v>980</v>
      </c>
      <c r="J5098" t="s">
        <v>981</v>
      </c>
      <c r="K5098" s="4">
        <v>46055</v>
      </c>
      <c r="L5098" s="5">
        <v>0.6159606481481481</v>
      </c>
      <c r="M5098" t="s">
        <v>953</v>
      </c>
      <c r="N5098" s="5">
        <v>9.2592592592592596E-4</v>
      </c>
      <c r="O5098" t="s">
        <v>982</v>
      </c>
      <c r="P5098">
        <v>9.6000000000000002E-2</v>
      </c>
      <c r="Q5098">
        <v>20</v>
      </c>
      <c r="R5098" t="s">
        <v>998</v>
      </c>
      <c r="S5098" t="s">
        <v>987</v>
      </c>
    </row>
    <row r="5099" spans="1:19" x14ac:dyDescent="0.25">
      <c r="A5099" s="54">
        <f>_xlfn.XLOOKUP(B5099,'School Lookup'!D:D,'School Lookup'!F:F,0)</f>
        <v>114469</v>
      </c>
      <c r="B5099" s="54" t="str">
        <f>_xlfn.XLOOKUP(C5099,'School Lookup'!A:A,'School Lookup'!D:D,_xlfn.XLOOKUP(C5099,'School Lookup'!B:B,'School Lookup'!D:D,_xlfn.XLOOKUP(C5099,'School Lookup'!C:C,'School Lookup'!D:D,0)))</f>
        <v>Thornsett Primary School</v>
      </c>
      <c r="C5099" t="s">
        <v>20</v>
      </c>
      <c r="D5099" t="s">
        <v>2055</v>
      </c>
      <c r="E5099" t="s">
        <v>16</v>
      </c>
      <c r="F5099" t="s">
        <v>734</v>
      </c>
      <c r="G5099" t="s">
        <v>224</v>
      </c>
      <c r="H5099" t="s">
        <v>222</v>
      </c>
      <c r="I5099" t="s">
        <v>980</v>
      </c>
      <c r="J5099" t="s">
        <v>959</v>
      </c>
      <c r="K5099" s="4">
        <v>46055</v>
      </c>
      <c r="L5099" s="5">
        <v>0.45064814814814813</v>
      </c>
      <c r="M5099" t="s">
        <v>953</v>
      </c>
      <c r="N5099" s="5">
        <v>1.804398148148148E-2</v>
      </c>
      <c r="O5099" t="s">
        <v>960</v>
      </c>
      <c r="P5099">
        <v>0.221</v>
      </c>
      <c r="Q5099">
        <v>20</v>
      </c>
      <c r="R5099" t="s">
        <v>1535</v>
      </c>
      <c r="S5099" t="s">
        <v>966</v>
      </c>
    </row>
    <row r="5100" spans="1:19" x14ac:dyDescent="0.25">
      <c r="A5100" s="54">
        <f>_xlfn.XLOOKUP(B5100,'School Lookup'!D:D,'School Lookup'!F:F,0)</f>
        <v>114469</v>
      </c>
      <c r="B5100" s="54" t="str">
        <f>_xlfn.XLOOKUP(C5100,'School Lookup'!A:A,'School Lookup'!D:D,_xlfn.XLOOKUP(C5100,'School Lookup'!B:B,'School Lookup'!D:D,_xlfn.XLOOKUP(C5100,'School Lookup'!C:C,'School Lookup'!D:D,0)))</f>
        <v>Thornsett Primary School</v>
      </c>
      <c r="C5100" t="s">
        <v>20</v>
      </c>
      <c r="D5100" t="s">
        <v>2055</v>
      </c>
      <c r="E5100" t="s">
        <v>16</v>
      </c>
      <c r="F5100" t="s">
        <v>734</v>
      </c>
      <c r="G5100" t="s">
        <v>224</v>
      </c>
      <c r="H5100" t="s">
        <v>222</v>
      </c>
      <c r="I5100" t="s">
        <v>980</v>
      </c>
      <c r="J5100" t="s">
        <v>959</v>
      </c>
      <c r="K5100" s="4">
        <v>46055</v>
      </c>
      <c r="L5100" s="5">
        <v>0.47819444444444442</v>
      </c>
      <c r="M5100" t="s">
        <v>953</v>
      </c>
      <c r="N5100" s="5">
        <v>6.7129629629629625E-4</v>
      </c>
      <c r="O5100" t="s">
        <v>960</v>
      </c>
      <c r="P5100">
        <v>2.1999999999999999E-2</v>
      </c>
      <c r="Q5100">
        <v>20</v>
      </c>
      <c r="R5100" t="s">
        <v>1535</v>
      </c>
      <c r="S5100" t="s">
        <v>966</v>
      </c>
    </row>
    <row r="5101" spans="1:19" x14ac:dyDescent="0.25">
      <c r="A5101" s="54">
        <f>_xlfn.XLOOKUP(B5101,'School Lookup'!D:D,'School Lookup'!F:F,0)</f>
        <v>114469</v>
      </c>
      <c r="B5101" s="54" t="str">
        <f>_xlfn.XLOOKUP(C5101,'School Lookup'!A:A,'School Lookup'!D:D,_xlfn.XLOOKUP(C5101,'School Lookup'!B:B,'School Lookup'!D:D,_xlfn.XLOOKUP(C5101,'School Lookup'!C:C,'School Lookup'!D:D,0)))</f>
        <v>Thornsett Primary School</v>
      </c>
      <c r="C5101" t="s">
        <v>20</v>
      </c>
      <c r="D5101" t="s">
        <v>1097</v>
      </c>
      <c r="E5101" t="s">
        <v>16</v>
      </c>
      <c r="F5101" t="s">
        <v>734</v>
      </c>
      <c r="G5101" t="s">
        <v>224</v>
      </c>
      <c r="H5101" t="s">
        <v>222</v>
      </c>
      <c r="I5101" t="s">
        <v>980</v>
      </c>
      <c r="J5101" t="s">
        <v>959</v>
      </c>
      <c r="K5101" s="4">
        <v>46055</v>
      </c>
      <c r="L5101" s="5">
        <v>0.60545138888888894</v>
      </c>
      <c r="M5101" t="s">
        <v>953</v>
      </c>
      <c r="N5101" s="5">
        <v>5.3125000000000004E-3</v>
      </c>
      <c r="O5101" t="s">
        <v>1023</v>
      </c>
      <c r="P5101">
        <v>6.6000000000000003E-2</v>
      </c>
      <c r="Q5101">
        <v>20</v>
      </c>
      <c r="R5101" t="s">
        <v>978</v>
      </c>
      <c r="S5101" t="s">
        <v>966</v>
      </c>
    </row>
    <row r="5102" spans="1:19" x14ac:dyDescent="0.25">
      <c r="A5102" s="54">
        <f>_xlfn.XLOOKUP(B5102,'School Lookup'!D:D,'School Lookup'!F:F,0)</f>
        <v>823392</v>
      </c>
      <c r="B5102" s="54" t="str">
        <f>_xlfn.XLOOKUP(C5102,'School Lookup'!A:A,'School Lookup'!D:D,_xlfn.XLOOKUP(C5102,'School Lookup'!B:B,'School Lookup'!D:D,_xlfn.XLOOKUP(C5102,'School Lookup'!C:C,'School Lookup'!D:D,0)))</f>
        <v>Fitz Herbert C of E VA Primary School</v>
      </c>
      <c r="C5102" t="s">
        <v>25</v>
      </c>
      <c r="D5102" t="s">
        <v>1063</v>
      </c>
      <c r="E5102" t="s">
        <v>16</v>
      </c>
      <c r="F5102" t="s">
        <v>734</v>
      </c>
      <c r="G5102" t="s">
        <v>134</v>
      </c>
      <c r="H5102" t="s">
        <v>347</v>
      </c>
      <c r="I5102" t="s">
        <v>958</v>
      </c>
      <c r="J5102" t="s">
        <v>959</v>
      </c>
      <c r="K5102" s="4">
        <v>46055</v>
      </c>
      <c r="L5102" s="5">
        <v>0.43606481481481479</v>
      </c>
      <c r="M5102" t="s">
        <v>953</v>
      </c>
      <c r="N5102" s="5">
        <v>1.273148148148148E-4</v>
      </c>
      <c r="O5102" t="s">
        <v>960</v>
      </c>
      <c r="P5102">
        <v>0</v>
      </c>
      <c r="Q5102">
        <v>20</v>
      </c>
      <c r="R5102" t="s">
        <v>955</v>
      </c>
    </row>
    <row r="5103" spans="1:19" x14ac:dyDescent="0.25">
      <c r="A5103" s="54">
        <f>_xlfn.XLOOKUP(B5103,'School Lookup'!D:D,'School Lookup'!F:F,0)</f>
        <v>823392</v>
      </c>
      <c r="B5103" s="54" t="str">
        <f>_xlfn.XLOOKUP(C5103,'School Lookup'!A:A,'School Lookup'!D:D,_xlfn.XLOOKUP(C5103,'School Lookup'!B:B,'School Lookup'!D:D,_xlfn.XLOOKUP(C5103,'School Lookup'!C:C,'School Lookup'!D:D,0)))</f>
        <v>Fitz Herbert C of E VA Primary School</v>
      </c>
      <c r="C5103" t="s">
        <v>25</v>
      </c>
      <c r="D5103" t="s">
        <v>1125</v>
      </c>
      <c r="E5103" t="s">
        <v>16</v>
      </c>
      <c r="F5103" t="s">
        <v>734</v>
      </c>
      <c r="G5103" t="s">
        <v>134</v>
      </c>
      <c r="H5103" t="s">
        <v>347</v>
      </c>
      <c r="I5103" t="s">
        <v>958</v>
      </c>
      <c r="J5103" t="s">
        <v>981</v>
      </c>
      <c r="K5103" s="4">
        <v>46055</v>
      </c>
      <c r="L5103" s="5">
        <v>0.38651620370370371</v>
      </c>
      <c r="M5103" t="s">
        <v>953</v>
      </c>
      <c r="N5103" s="5">
        <v>3.2407407407407406E-4</v>
      </c>
      <c r="O5103" t="s">
        <v>982</v>
      </c>
      <c r="P5103">
        <v>0</v>
      </c>
      <c r="Q5103">
        <v>20</v>
      </c>
      <c r="R5103" t="s">
        <v>998</v>
      </c>
      <c r="S5103" t="s">
        <v>987</v>
      </c>
    </row>
    <row r="5104" spans="1:19" x14ac:dyDescent="0.25">
      <c r="A5104" s="54">
        <f>_xlfn.XLOOKUP(B5104,'School Lookup'!D:D,'School Lookup'!F:F,0)</f>
        <v>585323</v>
      </c>
      <c r="B5104" s="54" t="str">
        <f>_xlfn.XLOOKUP(C5104,'School Lookup'!A:A,'School Lookup'!D:D,_xlfn.XLOOKUP(C5104,'School Lookup'!B:B,'School Lookup'!D:D,_xlfn.XLOOKUP(C5104,'School Lookup'!C:C,'School Lookup'!D:D,0)))</f>
        <v>Netherseal St Peters CE Controlled Primary School</v>
      </c>
      <c r="C5104" t="s">
        <v>26</v>
      </c>
      <c r="D5104" t="s">
        <v>2157</v>
      </c>
      <c r="E5104" t="s">
        <v>16</v>
      </c>
      <c r="F5104" t="s">
        <v>734</v>
      </c>
      <c r="G5104" t="s">
        <v>131</v>
      </c>
      <c r="H5104" t="s">
        <v>768</v>
      </c>
      <c r="I5104" t="s">
        <v>980</v>
      </c>
      <c r="J5104" t="s">
        <v>981</v>
      </c>
      <c r="K5104" s="4">
        <v>46055</v>
      </c>
      <c r="L5104" s="5">
        <v>0.43666666666666665</v>
      </c>
      <c r="M5104" t="s">
        <v>953</v>
      </c>
      <c r="N5104" s="5">
        <v>6.134259259259259E-4</v>
      </c>
      <c r="O5104" t="s">
        <v>982</v>
      </c>
      <c r="P5104">
        <v>6.4000000000000001E-2</v>
      </c>
      <c r="Q5104">
        <v>20</v>
      </c>
      <c r="R5104" t="s">
        <v>983</v>
      </c>
      <c r="S5104" t="s">
        <v>984</v>
      </c>
    </row>
    <row r="5105" spans="1:19" x14ac:dyDescent="0.25">
      <c r="A5105" s="54">
        <f>_xlfn.XLOOKUP(B5105,'School Lookup'!D:D,'School Lookup'!F:F,0)</f>
        <v>585323</v>
      </c>
      <c r="B5105" s="54" t="str">
        <f>_xlfn.XLOOKUP(C5105,'School Lookup'!A:A,'School Lookup'!D:D,_xlfn.XLOOKUP(C5105,'School Lookup'!B:B,'School Lookup'!D:D,_xlfn.XLOOKUP(C5105,'School Lookup'!C:C,'School Lookup'!D:D,0)))</f>
        <v>Netherseal St Peters CE Controlled Primary School</v>
      </c>
      <c r="C5105" t="s">
        <v>26</v>
      </c>
      <c r="D5105" t="s">
        <v>1035</v>
      </c>
      <c r="E5105" t="s">
        <v>16</v>
      </c>
      <c r="F5105" t="s">
        <v>734</v>
      </c>
      <c r="G5105" t="s">
        <v>131</v>
      </c>
      <c r="H5105" t="s">
        <v>768</v>
      </c>
      <c r="I5105" t="s">
        <v>980</v>
      </c>
      <c r="J5105" t="s">
        <v>981</v>
      </c>
      <c r="K5105" s="4">
        <v>46055</v>
      </c>
      <c r="L5105" s="5">
        <v>0.50737268518518519</v>
      </c>
      <c r="M5105" t="s">
        <v>953</v>
      </c>
      <c r="N5105" s="5">
        <v>3.8194444444444446E-4</v>
      </c>
      <c r="O5105" t="s">
        <v>982</v>
      </c>
      <c r="P5105">
        <v>4.1000000000000002E-2</v>
      </c>
      <c r="Q5105">
        <v>20</v>
      </c>
      <c r="R5105" t="s">
        <v>998</v>
      </c>
      <c r="S5105" t="s">
        <v>987</v>
      </c>
    </row>
    <row r="5106" spans="1:19" x14ac:dyDescent="0.25">
      <c r="A5106" s="54">
        <f>_xlfn.XLOOKUP(B5106,'School Lookup'!D:D,'School Lookup'!F:F,0)</f>
        <v>823392</v>
      </c>
      <c r="B5106" s="54" t="str">
        <f>_xlfn.XLOOKUP(C5106,'School Lookup'!A:A,'School Lookup'!D:D,_xlfn.XLOOKUP(C5106,'School Lookup'!B:B,'School Lookup'!D:D,_xlfn.XLOOKUP(C5106,'School Lookup'!C:C,'School Lookup'!D:D,0)))</f>
        <v>Fitz Herbert C of E VA Primary School</v>
      </c>
      <c r="C5106" t="s">
        <v>31</v>
      </c>
      <c r="D5106" t="s">
        <v>2679</v>
      </c>
      <c r="E5106" t="s">
        <v>16</v>
      </c>
      <c r="F5106" t="s">
        <v>734</v>
      </c>
      <c r="G5106" t="s">
        <v>134</v>
      </c>
      <c r="H5106" t="s">
        <v>347</v>
      </c>
      <c r="I5106" t="s">
        <v>958</v>
      </c>
      <c r="J5106" t="s">
        <v>981</v>
      </c>
      <c r="K5106" s="4">
        <v>46055</v>
      </c>
      <c r="L5106" s="5">
        <v>0.39719907407407407</v>
      </c>
      <c r="M5106" t="s">
        <v>953</v>
      </c>
      <c r="N5106" s="5">
        <v>1.6203703703703703E-4</v>
      </c>
      <c r="O5106" t="s">
        <v>982</v>
      </c>
      <c r="P5106">
        <v>0</v>
      </c>
      <c r="Q5106">
        <v>20</v>
      </c>
      <c r="R5106" t="s">
        <v>989</v>
      </c>
      <c r="S5106" t="s">
        <v>990</v>
      </c>
    </row>
    <row r="5107" spans="1:19" x14ac:dyDescent="0.25">
      <c r="A5107" s="54">
        <f>_xlfn.XLOOKUP(B5107,'School Lookup'!D:D,'School Lookup'!F:F,0)</f>
        <v>823392</v>
      </c>
      <c r="B5107" s="54" t="str">
        <f>_xlfn.XLOOKUP(C5107,'School Lookup'!A:A,'School Lookup'!D:D,_xlfn.XLOOKUP(C5107,'School Lookup'!B:B,'School Lookup'!D:D,_xlfn.XLOOKUP(C5107,'School Lookup'!C:C,'School Lookup'!D:D,0)))</f>
        <v>Fitz Herbert C of E VA Primary School</v>
      </c>
      <c r="C5107" t="s">
        <v>31</v>
      </c>
      <c r="D5107" t="s">
        <v>2172</v>
      </c>
      <c r="E5107" t="s">
        <v>16</v>
      </c>
      <c r="F5107" t="s">
        <v>734</v>
      </c>
      <c r="G5107" t="s">
        <v>134</v>
      </c>
      <c r="H5107" t="s">
        <v>347</v>
      </c>
      <c r="I5107" t="s">
        <v>958</v>
      </c>
      <c r="J5107" t="s">
        <v>981</v>
      </c>
      <c r="K5107" s="4">
        <v>46055</v>
      </c>
      <c r="L5107" s="5">
        <v>0.51056712962962958</v>
      </c>
      <c r="M5107" t="s">
        <v>953</v>
      </c>
      <c r="N5107" s="5">
        <v>6.5972222222222224E-4</v>
      </c>
      <c r="O5107" t="s">
        <v>982</v>
      </c>
      <c r="P5107">
        <v>0</v>
      </c>
      <c r="Q5107">
        <v>20</v>
      </c>
      <c r="R5107" t="s">
        <v>998</v>
      </c>
      <c r="S5107" t="s">
        <v>987</v>
      </c>
    </row>
    <row r="5108" spans="1:19" x14ac:dyDescent="0.25">
      <c r="A5108" s="54">
        <f>_xlfn.XLOOKUP(B5108,'School Lookup'!D:D,'School Lookup'!F:F,0)</f>
        <v>823392</v>
      </c>
      <c r="B5108" s="54" t="str">
        <f>_xlfn.XLOOKUP(C5108,'School Lookup'!A:A,'School Lookup'!D:D,_xlfn.XLOOKUP(C5108,'School Lookup'!B:B,'School Lookup'!D:D,_xlfn.XLOOKUP(C5108,'School Lookup'!C:C,'School Lookup'!D:D,0)))</f>
        <v>Fitz Herbert C of E VA Primary School</v>
      </c>
      <c r="C5108" t="s">
        <v>31</v>
      </c>
      <c r="D5108" t="s">
        <v>1161</v>
      </c>
      <c r="E5108" t="s">
        <v>16</v>
      </c>
      <c r="F5108" t="s">
        <v>734</v>
      </c>
      <c r="G5108" t="s">
        <v>134</v>
      </c>
      <c r="H5108" t="s">
        <v>347</v>
      </c>
      <c r="I5108" t="s">
        <v>958</v>
      </c>
      <c r="J5108" t="s">
        <v>981</v>
      </c>
      <c r="K5108" s="4">
        <v>46055</v>
      </c>
      <c r="L5108" s="5">
        <v>0.58275462962962965</v>
      </c>
      <c r="M5108" t="s">
        <v>953</v>
      </c>
      <c r="N5108" s="5">
        <v>1.6435185185185185E-3</v>
      </c>
      <c r="O5108" t="s">
        <v>982</v>
      </c>
      <c r="P5108">
        <v>0</v>
      </c>
      <c r="Q5108">
        <v>20</v>
      </c>
      <c r="R5108" t="s">
        <v>998</v>
      </c>
      <c r="S5108" t="s">
        <v>987</v>
      </c>
    </row>
    <row r="5109" spans="1:19" x14ac:dyDescent="0.25">
      <c r="A5109" s="54">
        <f>_xlfn.XLOOKUP(B5109,'School Lookup'!D:D,'School Lookup'!F:F,0)</f>
        <v>823392</v>
      </c>
      <c r="B5109" s="54" t="str">
        <f>_xlfn.XLOOKUP(C5109,'School Lookup'!A:A,'School Lookup'!D:D,_xlfn.XLOOKUP(C5109,'School Lookup'!B:B,'School Lookup'!D:D,_xlfn.XLOOKUP(C5109,'School Lookup'!C:C,'School Lookup'!D:D,0)))</f>
        <v>Fitz Herbert C of E VA Primary School</v>
      </c>
      <c r="C5109" t="s">
        <v>31</v>
      </c>
      <c r="D5109" t="s">
        <v>2680</v>
      </c>
      <c r="E5109" t="s">
        <v>16</v>
      </c>
      <c r="F5109" t="s">
        <v>734</v>
      </c>
      <c r="G5109" t="s">
        <v>134</v>
      </c>
      <c r="H5109" t="s">
        <v>347</v>
      </c>
      <c r="I5109" t="s">
        <v>958</v>
      </c>
      <c r="J5109" t="s">
        <v>981</v>
      </c>
      <c r="K5109" s="4">
        <v>46055</v>
      </c>
      <c r="L5109" s="5">
        <v>0.59163194444444445</v>
      </c>
      <c r="M5109" t="s">
        <v>953</v>
      </c>
      <c r="N5109" s="5">
        <v>2.638888888888889E-3</v>
      </c>
      <c r="O5109" t="s">
        <v>982</v>
      </c>
      <c r="P5109">
        <v>0</v>
      </c>
      <c r="Q5109">
        <v>20</v>
      </c>
      <c r="R5109" t="s">
        <v>998</v>
      </c>
      <c r="S5109" t="s">
        <v>987</v>
      </c>
    </row>
    <row r="5110" spans="1:19" x14ac:dyDescent="0.25">
      <c r="A5110" s="54">
        <f>_xlfn.XLOOKUP(B5110,'School Lookup'!D:D,'School Lookup'!F:F,0)</f>
        <v>823392</v>
      </c>
      <c r="B5110" s="54" t="str">
        <f>_xlfn.XLOOKUP(C5110,'School Lookup'!A:A,'School Lookup'!D:D,_xlfn.XLOOKUP(C5110,'School Lookup'!B:B,'School Lookup'!D:D,_xlfn.XLOOKUP(C5110,'School Lookup'!C:C,'School Lookup'!D:D,0)))</f>
        <v>Fitz Herbert C of E VA Primary School</v>
      </c>
      <c r="C5110" t="s">
        <v>31</v>
      </c>
      <c r="D5110" t="s">
        <v>1059</v>
      </c>
      <c r="E5110" t="s">
        <v>16</v>
      </c>
      <c r="F5110" t="s">
        <v>734</v>
      </c>
      <c r="G5110" t="s">
        <v>134</v>
      </c>
      <c r="H5110" t="s">
        <v>347</v>
      </c>
      <c r="I5110" t="s">
        <v>958</v>
      </c>
      <c r="J5110" t="s">
        <v>981</v>
      </c>
      <c r="K5110" s="4">
        <v>46055</v>
      </c>
      <c r="L5110" s="5">
        <v>0.64473379629629635</v>
      </c>
      <c r="M5110" t="s">
        <v>953</v>
      </c>
      <c r="N5110" s="5">
        <v>6.4814814814814813E-4</v>
      </c>
      <c r="O5110" t="s">
        <v>982</v>
      </c>
      <c r="P5110">
        <v>0</v>
      </c>
      <c r="Q5110">
        <v>20</v>
      </c>
      <c r="R5110" t="s">
        <v>1011</v>
      </c>
      <c r="S5110" t="s">
        <v>984</v>
      </c>
    </row>
    <row r="5111" spans="1:19" x14ac:dyDescent="0.25">
      <c r="A5111" s="54">
        <f>_xlfn.XLOOKUP(B5111,'School Lookup'!D:D,'School Lookup'!F:F,0)</f>
        <v>682471</v>
      </c>
      <c r="B5111" s="54" t="str">
        <f>_xlfn.XLOOKUP(C5111,'School Lookup'!A:A,'School Lookup'!D:D,_xlfn.XLOOKUP(C5111,'School Lookup'!B:B,'School Lookup'!D:D,_xlfn.XLOOKUP(C5111,'School Lookup'!C:C,'School Lookup'!D:D,0)))</f>
        <v>Ridgeway Primary School</v>
      </c>
      <c r="C5111" t="s">
        <v>334</v>
      </c>
      <c r="D5111" t="s">
        <v>1062</v>
      </c>
      <c r="E5111" t="s">
        <v>16</v>
      </c>
      <c r="F5111" t="s">
        <v>734</v>
      </c>
      <c r="G5111" t="s">
        <v>328</v>
      </c>
      <c r="H5111" t="s">
        <v>885</v>
      </c>
      <c r="I5111" t="s">
        <v>958</v>
      </c>
      <c r="J5111" t="s">
        <v>981</v>
      </c>
      <c r="K5111" s="4">
        <v>46055</v>
      </c>
      <c r="L5111" s="5">
        <v>0.39898148148148149</v>
      </c>
      <c r="M5111" t="s">
        <v>953</v>
      </c>
      <c r="N5111" s="5">
        <v>6.5972222222222224E-4</v>
      </c>
      <c r="O5111" t="s">
        <v>982</v>
      </c>
      <c r="P5111">
        <v>0</v>
      </c>
      <c r="Q5111">
        <v>20</v>
      </c>
      <c r="R5111" t="s">
        <v>998</v>
      </c>
      <c r="S5111" t="s">
        <v>987</v>
      </c>
    </row>
    <row r="5112" spans="1:19" x14ac:dyDescent="0.25">
      <c r="A5112" s="54">
        <f>_xlfn.XLOOKUP(B5112,'School Lookup'!D:D,'School Lookup'!F:F,0)</f>
        <v>682471</v>
      </c>
      <c r="B5112" s="54" t="str">
        <f>_xlfn.XLOOKUP(C5112,'School Lookup'!A:A,'School Lookup'!D:D,_xlfn.XLOOKUP(C5112,'School Lookup'!B:B,'School Lookup'!D:D,_xlfn.XLOOKUP(C5112,'School Lookup'!C:C,'School Lookup'!D:D,0)))</f>
        <v>Ridgeway Primary School</v>
      </c>
      <c r="C5112" t="s">
        <v>334</v>
      </c>
      <c r="D5112" t="s">
        <v>1305</v>
      </c>
      <c r="E5112" t="s">
        <v>16</v>
      </c>
      <c r="F5112" t="s">
        <v>734</v>
      </c>
      <c r="G5112" t="s">
        <v>328</v>
      </c>
      <c r="H5112" t="s">
        <v>885</v>
      </c>
      <c r="I5112" t="s">
        <v>958</v>
      </c>
      <c r="J5112" t="s">
        <v>981</v>
      </c>
      <c r="K5112" s="4">
        <v>46055</v>
      </c>
      <c r="L5112" s="5">
        <v>0.55081018518518521</v>
      </c>
      <c r="M5112" t="s">
        <v>953</v>
      </c>
      <c r="N5112" s="5">
        <v>4.1666666666666669E-4</v>
      </c>
      <c r="O5112" t="s">
        <v>982</v>
      </c>
      <c r="P5112">
        <v>0</v>
      </c>
      <c r="Q5112">
        <v>20</v>
      </c>
      <c r="R5112" t="s">
        <v>998</v>
      </c>
      <c r="S5112" t="s">
        <v>987</v>
      </c>
    </row>
    <row r="5113" spans="1:19" x14ac:dyDescent="0.25">
      <c r="A5113" s="54">
        <f>_xlfn.XLOOKUP(B5113,'School Lookup'!D:D,'School Lookup'!F:F,0)</f>
        <v>682471</v>
      </c>
      <c r="B5113" s="54" t="str">
        <f>_xlfn.XLOOKUP(C5113,'School Lookup'!A:A,'School Lookup'!D:D,_xlfn.XLOOKUP(C5113,'School Lookup'!B:B,'School Lookup'!D:D,_xlfn.XLOOKUP(C5113,'School Lookup'!C:C,'School Lookup'!D:D,0)))</f>
        <v>Ridgeway Primary School</v>
      </c>
      <c r="C5113" t="s">
        <v>334</v>
      </c>
      <c r="D5113" t="s">
        <v>2100</v>
      </c>
      <c r="E5113" t="s">
        <v>16</v>
      </c>
      <c r="F5113" t="s">
        <v>734</v>
      </c>
      <c r="G5113" t="s">
        <v>328</v>
      </c>
      <c r="H5113" t="s">
        <v>885</v>
      </c>
      <c r="I5113" t="s">
        <v>958</v>
      </c>
      <c r="J5113" t="s">
        <v>981</v>
      </c>
      <c r="K5113" s="4">
        <v>46055</v>
      </c>
      <c r="L5113" s="5">
        <v>0.59013888888888888</v>
      </c>
      <c r="M5113" t="s">
        <v>953</v>
      </c>
      <c r="N5113" s="5">
        <v>4.0509259259259258E-4</v>
      </c>
      <c r="O5113" t="s">
        <v>982</v>
      </c>
      <c r="P5113">
        <v>0</v>
      </c>
      <c r="Q5113">
        <v>20</v>
      </c>
      <c r="R5113" t="s">
        <v>1006</v>
      </c>
      <c r="S5113" t="s">
        <v>994</v>
      </c>
    </row>
    <row r="5114" spans="1:19" x14ac:dyDescent="0.25">
      <c r="A5114" s="54">
        <f>_xlfn.XLOOKUP(B5114,'School Lookup'!D:D,'School Lookup'!F:F,0)</f>
        <v>823392</v>
      </c>
      <c r="B5114" s="54" t="str">
        <f>_xlfn.XLOOKUP(C5114,'School Lookup'!A:A,'School Lookup'!D:D,_xlfn.XLOOKUP(C5114,'School Lookup'!B:B,'School Lookup'!D:D,_xlfn.XLOOKUP(C5114,'School Lookup'!C:C,'School Lookup'!D:D,0)))</f>
        <v>Fitz Herbert C of E VA Primary School</v>
      </c>
      <c r="C5114" t="s">
        <v>31</v>
      </c>
      <c r="D5114" t="s">
        <v>1066</v>
      </c>
      <c r="E5114" t="s">
        <v>16</v>
      </c>
      <c r="F5114" t="s">
        <v>734</v>
      </c>
      <c r="G5114" t="s">
        <v>134</v>
      </c>
      <c r="H5114" t="s">
        <v>347</v>
      </c>
      <c r="I5114" t="s">
        <v>958</v>
      </c>
      <c r="J5114" t="s">
        <v>959</v>
      </c>
      <c r="K5114" s="4">
        <v>46055</v>
      </c>
      <c r="L5114" s="5">
        <v>0.46734953703703702</v>
      </c>
      <c r="M5114" t="s">
        <v>953</v>
      </c>
      <c r="N5114" s="5">
        <v>1.0185185185185184E-3</v>
      </c>
      <c r="O5114" t="s">
        <v>960</v>
      </c>
      <c r="P5114">
        <v>0</v>
      </c>
      <c r="Q5114">
        <v>20</v>
      </c>
      <c r="R5114" t="s">
        <v>974</v>
      </c>
      <c r="S5114" t="s">
        <v>955</v>
      </c>
    </row>
    <row r="5115" spans="1:19" x14ac:dyDescent="0.25">
      <c r="A5115" s="54">
        <f>_xlfn.XLOOKUP(B5115,'School Lookup'!D:D,'School Lookup'!F:F,0)</f>
        <v>823392</v>
      </c>
      <c r="B5115" s="54" t="str">
        <f>_xlfn.XLOOKUP(C5115,'School Lookup'!A:A,'School Lookup'!D:D,_xlfn.XLOOKUP(C5115,'School Lookup'!B:B,'School Lookup'!D:D,_xlfn.XLOOKUP(C5115,'School Lookup'!C:C,'School Lookup'!D:D,0)))</f>
        <v>Fitz Herbert C of E VA Primary School</v>
      </c>
      <c r="C5115" t="s">
        <v>31</v>
      </c>
      <c r="D5115">
        <v>142</v>
      </c>
      <c r="E5115" t="s">
        <v>16</v>
      </c>
      <c r="F5115" t="s">
        <v>734</v>
      </c>
      <c r="G5115" t="s">
        <v>134</v>
      </c>
      <c r="H5115" t="s">
        <v>347</v>
      </c>
      <c r="I5115" t="s">
        <v>958</v>
      </c>
      <c r="J5115" t="s">
        <v>959</v>
      </c>
      <c r="K5115" s="4">
        <v>46055</v>
      </c>
      <c r="L5115" s="5">
        <v>0.47317129629629628</v>
      </c>
      <c r="M5115" t="s">
        <v>953</v>
      </c>
      <c r="N5115" s="5">
        <v>5.5555555555555556E-4</v>
      </c>
      <c r="O5115" t="s">
        <v>960</v>
      </c>
      <c r="P5115">
        <v>0</v>
      </c>
      <c r="Q5115">
        <v>20</v>
      </c>
      <c r="R5115" t="s">
        <v>955</v>
      </c>
    </row>
    <row r="5116" spans="1:19" x14ac:dyDescent="0.25">
      <c r="A5116" s="54">
        <f>_xlfn.XLOOKUP(B5116,'School Lookup'!D:D,'School Lookup'!F:F,0)</f>
        <v>823392</v>
      </c>
      <c r="B5116" s="54" t="str">
        <f>_xlfn.XLOOKUP(C5116,'School Lookup'!A:A,'School Lookup'!D:D,_xlfn.XLOOKUP(C5116,'School Lookup'!B:B,'School Lookup'!D:D,_xlfn.XLOOKUP(C5116,'School Lookup'!C:C,'School Lookup'!D:D,0)))</f>
        <v>Fitz Herbert C of E VA Primary School</v>
      </c>
      <c r="C5116" t="s">
        <v>31</v>
      </c>
      <c r="D5116">
        <v>620</v>
      </c>
      <c r="E5116" t="s">
        <v>16</v>
      </c>
      <c r="F5116" t="s">
        <v>734</v>
      </c>
      <c r="G5116" t="s">
        <v>134</v>
      </c>
      <c r="H5116" t="s">
        <v>347</v>
      </c>
      <c r="I5116" t="s">
        <v>958</v>
      </c>
      <c r="J5116" t="s">
        <v>959</v>
      </c>
      <c r="K5116" s="4">
        <v>46055</v>
      </c>
      <c r="L5116" s="5">
        <v>0.47317129629629628</v>
      </c>
      <c r="M5116" t="s">
        <v>953</v>
      </c>
      <c r="N5116" s="5">
        <v>5.5555555555555556E-4</v>
      </c>
      <c r="O5116" t="s">
        <v>960</v>
      </c>
      <c r="P5116">
        <v>0</v>
      </c>
      <c r="Q5116">
        <v>20</v>
      </c>
      <c r="R5116" t="s">
        <v>975</v>
      </c>
      <c r="S5116" t="s">
        <v>976</v>
      </c>
    </row>
    <row r="5117" spans="1:19" x14ac:dyDescent="0.25">
      <c r="A5117" s="54">
        <f>_xlfn.XLOOKUP(B5117,'School Lookup'!D:D,'School Lookup'!F:F,0)</f>
        <v>823392</v>
      </c>
      <c r="B5117" s="54" t="str">
        <f>_xlfn.XLOOKUP(C5117,'School Lookup'!A:A,'School Lookup'!D:D,_xlfn.XLOOKUP(C5117,'School Lookup'!B:B,'School Lookup'!D:D,_xlfn.XLOOKUP(C5117,'School Lookup'!C:C,'School Lookup'!D:D,0)))</f>
        <v>Fitz Herbert C of E VA Primary School</v>
      </c>
      <c r="C5117" t="s">
        <v>31</v>
      </c>
      <c r="D5117">
        <v>142</v>
      </c>
      <c r="E5117" t="s">
        <v>16</v>
      </c>
      <c r="F5117" t="s">
        <v>734</v>
      </c>
      <c r="G5117" t="s">
        <v>134</v>
      </c>
      <c r="H5117" t="s">
        <v>347</v>
      </c>
      <c r="I5117" t="s">
        <v>958</v>
      </c>
      <c r="J5117" t="s">
        <v>959</v>
      </c>
      <c r="K5117" s="4">
        <v>46055</v>
      </c>
      <c r="L5117" s="5">
        <v>0.47468749999999998</v>
      </c>
      <c r="M5117" t="s">
        <v>953</v>
      </c>
      <c r="N5117" s="5">
        <v>5.9027777777777778E-4</v>
      </c>
      <c r="O5117" t="s">
        <v>960</v>
      </c>
      <c r="P5117">
        <v>0</v>
      </c>
      <c r="Q5117">
        <v>20</v>
      </c>
      <c r="R5117" t="s">
        <v>955</v>
      </c>
    </row>
    <row r="5118" spans="1:19" x14ac:dyDescent="0.25">
      <c r="A5118" s="54">
        <f>_xlfn.XLOOKUP(B5118,'School Lookup'!D:D,'School Lookup'!F:F,0)</f>
        <v>823392</v>
      </c>
      <c r="B5118" s="54" t="str">
        <f>_xlfn.XLOOKUP(C5118,'School Lookup'!A:A,'School Lookup'!D:D,_xlfn.XLOOKUP(C5118,'School Lookup'!B:B,'School Lookup'!D:D,_xlfn.XLOOKUP(C5118,'School Lookup'!C:C,'School Lookup'!D:D,0)))</f>
        <v>Fitz Herbert C of E VA Primary School</v>
      </c>
      <c r="C5118" t="s">
        <v>31</v>
      </c>
      <c r="D5118">
        <v>620</v>
      </c>
      <c r="E5118" t="s">
        <v>16</v>
      </c>
      <c r="F5118" t="s">
        <v>734</v>
      </c>
      <c r="G5118" t="s">
        <v>134</v>
      </c>
      <c r="H5118" t="s">
        <v>347</v>
      </c>
      <c r="I5118" t="s">
        <v>958</v>
      </c>
      <c r="J5118" t="s">
        <v>959</v>
      </c>
      <c r="K5118" s="4">
        <v>46055</v>
      </c>
      <c r="L5118" s="5">
        <v>0.47468749999999998</v>
      </c>
      <c r="M5118" t="s">
        <v>953</v>
      </c>
      <c r="N5118" s="5">
        <v>5.9027777777777778E-4</v>
      </c>
      <c r="O5118" t="s">
        <v>960</v>
      </c>
      <c r="P5118">
        <v>0</v>
      </c>
      <c r="Q5118">
        <v>20</v>
      </c>
      <c r="R5118" t="s">
        <v>975</v>
      </c>
      <c r="S5118" t="s">
        <v>976</v>
      </c>
    </row>
    <row r="5119" spans="1:19" x14ac:dyDescent="0.25">
      <c r="A5119" s="54">
        <f>_xlfn.XLOOKUP(B5119,'School Lookup'!D:D,'School Lookup'!F:F,0)</f>
        <v>823392</v>
      </c>
      <c r="B5119" s="54" t="str">
        <f>_xlfn.XLOOKUP(C5119,'School Lookup'!A:A,'School Lookup'!D:D,_xlfn.XLOOKUP(C5119,'School Lookup'!B:B,'School Lookup'!D:D,_xlfn.XLOOKUP(C5119,'School Lookup'!C:C,'School Lookup'!D:D,0)))</f>
        <v>Fitz Herbert C of E VA Primary School</v>
      </c>
      <c r="C5119" t="s">
        <v>31</v>
      </c>
      <c r="D5119">
        <v>142</v>
      </c>
      <c r="E5119" t="s">
        <v>16</v>
      </c>
      <c r="F5119" t="s">
        <v>734</v>
      </c>
      <c r="G5119" t="s">
        <v>134</v>
      </c>
      <c r="H5119" t="s">
        <v>347</v>
      </c>
      <c r="I5119" t="s">
        <v>958</v>
      </c>
      <c r="J5119" t="s">
        <v>959</v>
      </c>
      <c r="K5119" s="4">
        <v>46055</v>
      </c>
      <c r="L5119" s="5">
        <v>0.68799768518518523</v>
      </c>
      <c r="M5119" t="s">
        <v>953</v>
      </c>
      <c r="N5119" s="5">
        <v>2.6620370370370372E-4</v>
      </c>
      <c r="O5119" t="s">
        <v>960</v>
      </c>
      <c r="P5119">
        <v>0</v>
      </c>
      <c r="Q5119">
        <v>20</v>
      </c>
      <c r="R5119" t="s">
        <v>955</v>
      </c>
    </row>
    <row r="5120" spans="1:19" x14ac:dyDescent="0.25">
      <c r="A5120" s="54">
        <f>_xlfn.XLOOKUP(B5120,'School Lookup'!D:D,'School Lookup'!F:F,0)</f>
        <v>823392</v>
      </c>
      <c r="B5120" s="54" t="str">
        <f>_xlfn.XLOOKUP(C5120,'School Lookup'!A:A,'School Lookup'!D:D,_xlfn.XLOOKUP(C5120,'School Lookup'!B:B,'School Lookup'!D:D,_xlfn.XLOOKUP(C5120,'School Lookup'!C:C,'School Lookup'!D:D,0)))</f>
        <v>Fitz Herbert C of E VA Primary School</v>
      </c>
      <c r="C5120" t="s">
        <v>31</v>
      </c>
      <c r="D5120">
        <v>619</v>
      </c>
      <c r="E5120" t="s">
        <v>16</v>
      </c>
      <c r="F5120" t="s">
        <v>734</v>
      </c>
      <c r="G5120" t="s">
        <v>134</v>
      </c>
      <c r="H5120" t="s">
        <v>347</v>
      </c>
      <c r="I5120" t="s">
        <v>958</v>
      </c>
      <c r="J5120" t="s">
        <v>959</v>
      </c>
      <c r="K5120" s="4">
        <v>46055</v>
      </c>
      <c r="L5120" s="5">
        <v>0.68799768518518523</v>
      </c>
      <c r="M5120" t="s">
        <v>953</v>
      </c>
      <c r="N5120" s="5">
        <v>2.6620370370370372E-4</v>
      </c>
      <c r="O5120" t="s">
        <v>960</v>
      </c>
      <c r="P5120">
        <v>0</v>
      </c>
      <c r="Q5120">
        <v>20</v>
      </c>
      <c r="R5120" t="s">
        <v>975</v>
      </c>
      <c r="S5120" t="s">
        <v>976</v>
      </c>
    </row>
    <row r="5121" spans="1:19" x14ac:dyDescent="0.25">
      <c r="A5121" s="54">
        <f>_xlfn.XLOOKUP(B5121,'School Lookup'!D:D,'School Lookup'!F:F,0)</f>
        <v>251672</v>
      </c>
      <c r="B5121" s="54" t="str">
        <f>_xlfn.XLOOKUP(C5121,'School Lookup'!A:A,'School Lookup'!D:D,_xlfn.XLOOKUP(C5121,'School Lookup'!B:B,'School Lookup'!D:D,_xlfn.XLOOKUP(C5121,'School Lookup'!C:C,'School Lookup'!D:D,0)))</f>
        <v>Park Schools Federation</v>
      </c>
      <c r="C5121" t="s">
        <v>40</v>
      </c>
      <c r="D5121" t="s">
        <v>1603</v>
      </c>
      <c r="E5121" t="s">
        <v>16</v>
      </c>
      <c r="F5121" t="s">
        <v>734</v>
      </c>
      <c r="G5121" t="s">
        <v>235</v>
      </c>
      <c r="H5121" t="s">
        <v>228</v>
      </c>
      <c r="I5121" t="s">
        <v>980</v>
      </c>
      <c r="J5121" t="s">
        <v>981</v>
      </c>
      <c r="K5121" s="4">
        <v>46055</v>
      </c>
      <c r="L5121" s="5">
        <v>0.56874999999999998</v>
      </c>
      <c r="M5121" t="s">
        <v>953</v>
      </c>
      <c r="N5121" s="5">
        <v>2.5462962962962961E-4</v>
      </c>
      <c r="O5121" t="s">
        <v>982</v>
      </c>
      <c r="P5121">
        <v>2.7E-2</v>
      </c>
      <c r="Q5121">
        <v>20</v>
      </c>
      <c r="R5121" t="s">
        <v>1006</v>
      </c>
      <c r="S5121" t="s">
        <v>994</v>
      </c>
    </row>
    <row r="5122" spans="1:19" x14ac:dyDescent="0.25">
      <c r="A5122" s="54">
        <f>_xlfn.XLOOKUP(B5122,'School Lookup'!D:D,'School Lookup'!F:F,0)</f>
        <v>251672</v>
      </c>
      <c r="B5122" s="54" t="str">
        <f>_xlfn.XLOOKUP(C5122,'School Lookup'!A:A,'School Lookup'!D:D,_xlfn.XLOOKUP(C5122,'School Lookup'!B:B,'School Lookup'!D:D,_xlfn.XLOOKUP(C5122,'School Lookup'!C:C,'School Lookup'!D:D,0)))</f>
        <v>Park Schools Federation</v>
      </c>
      <c r="C5122" t="s">
        <v>40</v>
      </c>
      <c r="D5122" t="s">
        <v>2681</v>
      </c>
      <c r="E5122" t="s">
        <v>16</v>
      </c>
      <c r="F5122" t="s">
        <v>734</v>
      </c>
      <c r="G5122" t="s">
        <v>235</v>
      </c>
      <c r="H5122" t="s">
        <v>228</v>
      </c>
      <c r="I5122" t="s">
        <v>980</v>
      </c>
      <c r="J5122" t="s">
        <v>981</v>
      </c>
      <c r="K5122" s="4">
        <v>46055</v>
      </c>
      <c r="L5122" s="5">
        <v>0.5708333333333333</v>
      </c>
      <c r="M5122" t="s">
        <v>953</v>
      </c>
      <c r="N5122" s="5">
        <v>5.5555555555555556E-4</v>
      </c>
      <c r="O5122" t="s">
        <v>982</v>
      </c>
      <c r="P5122">
        <v>5.7000000000000002E-2</v>
      </c>
      <c r="Q5122">
        <v>20</v>
      </c>
      <c r="R5122" t="s">
        <v>998</v>
      </c>
      <c r="S5122" t="s">
        <v>987</v>
      </c>
    </row>
    <row r="5123" spans="1:19" x14ac:dyDescent="0.25">
      <c r="A5123" s="54">
        <f>_xlfn.XLOOKUP(B5123,'School Lookup'!D:D,'School Lookup'!F:F,0)</f>
        <v>251672</v>
      </c>
      <c r="B5123" s="54" t="str">
        <f>_xlfn.XLOOKUP(C5123,'School Lookup'!A:A,'School Lookup'!D:D,_xlfn.XLOOKUP(C5123,'School Lookup'!B:B,'School Lookup'!D:D,_xlfn.XLOOKUP(C5123,'School Lookup'!C:C,'School Lookup'!D:D,0)))</f>
        <v>Park Schools Federation</v>
      </c>
      <c r="C5123" t="s">
        <v>40</v>
      </c>
      <c r="D5123" t="s">
        <v>2011</v>
      </c>
      <c r="E5123" t="s">
        <v>16</v>
      </c>
      <c r="F5123" t="s">
        <v>734</v>
      </c>
      <c r="G5123" t="s">
        <v>235</v>
      </c>
      <c r="H5123" t="s">
        <v>228</v>
      </c>
      <c r="I5123" t="s">
        <v>980</v>
      </c>
      <c r="J5123" t="s">
        <v>981</v>
      </c>
      <c r="K5123" s="4">
        <v>46055</v>
      </c>
      <c r="L5123" s="5">
        <v>0.57222222222222219</v>
      </c>
      <c r="M5123" t="s">
        <v>953</v>
      </c>
      <c r="N5123" s="5">
        <v>5.2083333333333333E-4</v>
      </c>
      <c r="O5123" t="s">
        <v>982</v>
      </c>
      <c r="P5123">
        <v>5.3999999999999999E-2</v>
      </c>
      <c r="Q5123">
        <v>20</v>
      </c>
      <c r="R5123" t="s">
        <v>998</v>
      </c>
      <c r="S5123" t="s">
        <v>987</v>
      </c>
    </row>
    <row r="5124" spans="1:19" x14ac:dyDescent="0.25">
      <c r="A5124" s="54">
        <f>_xlfn.XLOOKUP(B5124,'School Lookup'!D:D,'School Lookup'!F:F,0)</f>
        <v>251672</v>
      </c>
      <c r="B5124" s="54" t="str">
        <f>_xlfn.XLOOKUP(C5124,'School Lookup'!A:A,'School Lookup'!D:D,_xlfn.XLOOKUP(C5124,'School Lookup'!B:B,'School Lookup'!D:D,_xlfn.XLOOKUP(C5124,'School Lookup'!C:C,'School Lookup'!D:D,0)))</f>
        <v>Park Schools Federation</v>
      </c>
      <c r="C5124" t="s">
        <v>40</v>
      </c>
      <c r="D5124" t="s">
        <v>1986</v>
      </c>
      <c r="E5124" t="s">
        <v>16</v>
      </c>
      <c r="F5124" t="s">
        <v>734</v>
      </c>
      <c r="G5124" t="s">
        <v>235</v>
      </c>
      <c r="H5124" t="s">
        <v>228</v>
      </c>
      <c r="I5124" t="s">
        <v>980</v>
      </c>
      <c r="J5124" t="s">
        <v>981</v>
      </c>
      <c r="K5124" s="4">
        <v>46055</v>
      </c>
      <c r="L5124" s="5">
        <v>0.58680555555555558</v>
      </c>
      <c r="M5124" t="s">
        <v>953</v>
      </c>
      <c r="N5124" s="5">
        <v>2.3148148148148147E-5</v>
      </c>
      <c r="O5124" t="s">
        <v>982</v>
      </c>
      <c r="P5124">
        <v>0.02</v>
      </c>
      <c r="Q5124">
        <v>20</v>
      </c>
      <c r="R5124" t="s">
        <v>986</v>
      </c>
      <c r="S5124" t="s">
        <v>987</v>
      </c>
    </row>
    <row r="5125" spans="1:19" x14ac:dyDescent="0.25">
      <c r="A5125" s="54">
        <f>_xlfn.XLOOKUP(B5125,'School Lookup'!D:D,'School Lookup'!F:F,0)</f>
        <v>251672</v>
      </c>
      <c r="B5125" s="54" t="str">
        <f>_xlfn.XLOOKUP(C5125,'School Lookup'!A:A,'School Lookup'!D:D,_xlfn.XLOOKUP(C5125,'School Lookup'!B:B,'School Lookup'!D:D,_xlfn.XLOOKUP(C5125,'School Lookup'!C:C,'School Lookup'!D:D,0)))</f>
        <v>Park Schools Federation</v>
      </c>
      <c r="C5125" t="s">
        <v>40</v>
      </c>
      <c r="D5125" t="s">
        <v>1822</v>
      </c>
      <c r="E5125" t="s">
        <v>16</v>
      </c>
      <c r="F5125" t="s">
        <v>734</v>
      </c>
      <c r="G5125" t="s">
        <v>235</v>
      </c>
      <c r="H5125" t="s">
        <v>228</v>
      </c>
      <c r="I5125" t="s">
        <v>980</v>
      </c>
      <c r="J5125" t="s">
        <v>981</v>
      </c>
      <c r="K5125" s="4">
        <v>46055</v>
      </c>
      <c r="L5125" s="5">
        <v>0.58680555555555558</v>
      </c>
      <c r="M5125" t="s">
        <v>953</v>
      </c>
      <c r="N5125" s="5">
        <v>3.2407407407407406E-4</v>
      </c>
      <c r="O5125" t="s">
        <v>982</v>
      </c>
      <c r="P5125">
        <v>3.4000000000000002E-2</v>
      </c>
      <c r="Q5125">
        <v>20</v>
      </c>
      <c r="R5125" t="s">
        <v>998</v>
      </c>
      <c r="S5125" t="s">
        <v>987</v>
      </c>
    </row>
    <row r="5126" spans="1:19" x14ac:dyDescent="0.25">
      <c r="A5126" s="54">
        <f>_xlfn.XLOOKUP(B5126,'School Lookup'!D:D,'School Lookup'!F:F,0)</f>
        <v>251672</v>
      </c>
      <c r="B5126" s="54" t="str">
        <f>_xlfn.XLOOKUP(C5126,'School Lookup'!A:A,'School Lookup'!D:D,_xlfn.XLOOKUP(C5126,'School Lookup'!B:B,'School Lookup'!D:D,_xlfn.XLOOKUP(C5126,'School Lookup'!C:C,'School Lookup'!D:D,0)))</f>
        <v>Park Schools Federation</v>
      </c>
      <c r="C5126" t="s">
        <v>40</v>
      </c>
      <c r="D5126" t="s">
        <v>2682</v>
      </c>
      <c r="E5126" t="s">
        <v>16</v>
      </c>
      <c r="F5126" t="s">
        <v>734</v>
      </c>
      <c r="G5126" t="s">
        <v>235</v>
      </c>
      <c r="H5126" t="s">
        <v>228</v>
      </c>
      <c r="I5126" t="s">
        <v>980</v>
      </c>
      <c r="J5126" t="s">
        <v>981</v>
      </c>
      <c r="K5126" s="4">
        <v>46055</v>
      </c>
      <c r="L5126" s="5">
        <v>0.58750000000000002</v>
      </c>
      <c r="M5126" t="s">
        <v>953</v>
      </c>
      <c r="N5126" s="5">
        <v>3.2407407407407406E-4</v>
      </c>
      <c r="O5126" t="s">
        <v>982</v>
      </c>
      <c r="P5126">
        <v>3.4000000000000002E-2</v>
      </c>
      <c r="Q5126">
        <v>20</v>
      </c>
      <c r="R5126" t="s">
        <v>998</v>
      </c>
      <c r="S5126" t="s">
        <v>987</v>
      </c>
    </row>
    <row r="5127" spans="1:19" x14ac:dyDescent="0.25">
      <c r="A5127" s="54">
        <f>_xlfn.XLOOKUP(B5127,'School Lookup'!D:D,'School Lookup'!F:F,0)</f>
        <v>251672</v>
      </c>
      <c r="B5127" s="54" t="str">
        <f>_xlfn.XLOOKUP(C5127,'School Lookup'!A:A,'School Lookup'!D:D,_xlfn.XLOOKUP(C5127,'School Lookup'!B:B,'School Lookup'!D:D,_xlfn.XLOOKUP(C5127,'School Lookup'!C:C,'School Lookup'!D:D,0)))</f>
        <v>Park Schools Federation</v>
      </c>
      <c r="C5127" t="s">
        <v>40</v>
      </c>
      <c r="D5127" t="s">
        <v>2006</v>
      </c>
      <c r="E5127" t="s">
        <v>16</v>
      </c>
      <c r="F5127" t="s">
        <v>734</v>
      </c>
      <c r="G5127" t="s">
        <v>235</v>
      </c>
      <c r="H5127" t="s">
        <v>228</v>
      </c>
      <c r="I5127" t="s">
        <v>980</v>
      </c>
      <c r="J5127" t="s">
        <v>981</v>
      </c>
      <c r="K5127" s="4">
        <v>46055</v>
      </c>
      <c r="L5127" s="5">
        <v>0.58750000000000002</v>
      </c>
      <c r="M5127" t="s">
        <v>953</v>
      </c>
      <c r="N5127" s="5">
        <v>1.9675925925925926E-4</v>
      </c>
      <c r="O5127" t="s">
        <v>982</v>
      </c>
      <c r="P5127">
        <v>2.1000000000000001E-2</v>
      </c>
      <c r="Q5127">
        <v>20</v>
      </c>
      <c r="R5127" t="s">
        <v>998</v>
      </c>
      <c r="S5127" t="s">
        <v>987</v>
      </c>
    </row>
    <row r="5128" spans="1:19" x14ac:dyDescent="0.25">
      <c r="A5128" s="54">
        <f>_xlfn.XLOOKUP(B5128,'School Lookup'!D:D,'School Lookup'!F:F,0)</f>
        <v>251672</v>
      </c>
      <c r="B5128" s="54" t="str">
        <f>_xlfn.XLOOKUP(C5128,'School Lookup'!A:A,'School Lookup'!D:D,_xlfn.XLOOKUP(C5128,'School Lookup'!B:B,'School Lookup'!D:D,_xlfn.XLOOKUP(C5128,'School Lookup'!C:C,'School Lookup'!D:D,0)))</f>
        <v>Park Schools Federation</v>
      </c>
      <c r="C5128" t="s">
        <v>40</v>
      </c>
      <c r="D5128" t="s">
        <v>1952</v>
      </c>
      <c r="E5128" t="s">
        <v>16</v>
      </c>
      <c r="F5128" t="s">
        <v>734</v>
      </c>
      <c r="G5128" t="s">
        <v>235</v>
      </c>
      <c r="H5128" t="s">
        <v>228</v>
      </c>
      <c r="I5128" t="s">
        <v>980</v>
      </c>
      <c r="J5128" t="s">
        <v>981</v>
      </c>
      <c r="K5128" s="4">
        <v>46055</v>
      </c>
      <c r="L5128" s="5">
        <v>0.60763888888888884</v>
      </c>
      <c r="M5128" t="s">
        <v>953</v>
      </c>
      <c r="N5128" s="5">
        <v>1.1574074074074073E-5</v>
      </c>
      <c r="O5128" t="s">
        <v>982</v>
      </c>
      <c r="P5128">
        <v>0.02</v>
      </c>
      <c r="Q5128">
        <v>20</v>
      </c>
      <c r="R5128" t="s">
        <v>998</v>
      </c>
      <c r="S5128" t="s">
        <v>987</v>
      </c>
    </row>
    <row r="5129" spans="1:19" x14ac:dyDescent="0.25">
      <c r="A5129" s="54">
        <f>_xlfn.XLOOKUP(B5129,'School Lookup'!D:D,'School Lookup'!F:F,0)</f>
        <v>251672</v>
      </c>
      <c r="B5129" s="54" t="str">
        <f>_xlfn.XLOOKUP(C5129,'School Lookup'!A:A,'School Lookup'!D:D,_xlfn.XLOOKUP(C5129,'School Lookup'!B:B,'School Lookup'!D:D,_xlfn.XLOOKUP(C5129,'School Lookup'!C:C,'School Lookup'!D:D,0)))</f>
        <v>Park Schools Federation</v>
      </c>
      <c r="C5129" t="s">
        <v>40</v>
      </c>
      <c r="D5129" t="s">
        <v>2397</v>
      </c>
      <c r="E5129" t="s">
        <v>16</v>
      </c>
      <c r="F5129" t="s">
        <v>734</v>
      </c>
      <c r="G5129" t="s">
        <v>235</v>
      </c>
      <c r="H5129" t="s">
        <v>228</v>
      </c>
      <c r="I5129" t="s">
        <v>980</v>
      </c>
      <c r="J5129" t="s">
        <v>981</v>
      </c>
      <c r="K5129" s="4">
        <v>46055</v>
      </c>
      <c r="L5129" s="5">
        <v>0.60763888888888884</v>
      </c>
      <c r="M5129" t="s">
        <v>953</v>
      </c>
      <c r="N5129" s="5">
        <v>6.9444444444444447E-4</v>
      </c>
      <c r="O5129" t="s">
        <v>982</v>
      </c>
      <c r="P5129">
        <v>7.0999999999999994E-2</v>
      </c>
      <c r="Q5129">
        <v>20</v>
      </c>
      <c r="R5129" t="s">
        <v>998</v>
      </c>
      <c r="S5129" t="s">
        <v>987</v>
      </c>
    </row>
    <row r="5130" spans="1:19" x14ac:dyDescent="0.25">
      <c r="A5130" s="54">
        <f>_xlfn.XLOOKUP(B5130,'School Lookup'!D:D,'School Lookup'!F:F,0)</f>
        <v>251672</v>
      </c>
      <c r="B5130" s="54" t="str">
        <f>_xlfn.XLOOKUP(C5130,'School Lookup'!A:A,'School Lookup'!D:D,_xlfn.XLOOKUP(C5130,'School Lookup'!B:B,'School Lookup'!D:D,_xlfn.XLOOKUP(C5130,'School Lookup'!C:C,'School Lookup'!D:D,0)))</f>
        <v>Park Schools Federation</v>
      </c>
      <c r="C5130" t="s">
        <v>40</v>
      </c>
      <c r="D5130" t="s">
        <v>1951</v>
      </c>
      <c r="E5130" t="s">
        <v>16</v>
      </c>
      <c r="F5130" t="s">
        <v>734</v>
      </c>
      <c r="G5130" t="s">
        <v>235</v>
      </c>
      <c r="H5130" t="s">
        <v>228</v>
      </c>
      <c r="I5130" t="s">
        <v>980</v>
      </c>
      <c r="J5130" t="s">
        <v>981</v>
      </c>
      <c r="K5130" s="4">
        <v>46055</v>
      </c>
      <c r="L5130" s="5">
        <v>0.60833333333333328</v>
      </c>
      <c r="M5130" t="s">
        <v>953</v>
      </c>
      <c r="N5130" s="5">
        <v>3.0208333333333333E-3</v>
      </c>
      <c r="O5130" t="s">
        <v>982</v>
      </c>
      <c r="P5130">
        <v>0.309</v>
      </c>
      <c r="Q5130">
        <v>20</v>
      </c>
      <c r="R5130" t="s">
        <v>998</v>
      </c>
      <c r="S5130" t="s">
        <v>987</v>
      </c>
    </row>
    <row r="5131" spans="1:19" x14ac:dyDescent="0.25">
      <c r="A5131" s="54">
        <f>_xlfn.XLOOKUP(B5131,'School Lookup'!D:D,'School Lookup'!F:F,0)</f>
        <v>251672</v>
      </c>
      <c r="B5131" s="54" t="str">
        <f>_xlfn.XLOOKUP(C5131,'School Lookup'!A:A,'School Lookup'!D:D,_xlfn.XLOOKUP(C5131,'School Lookup'!B:B,'School Lookup'!D:D,_xlfn.XLOOKUP(C5131,'School Lookup'!C:C,'School Lookup'!D:D,0)))</f>
        <v>Park Schools Federation</v>
      </c>
      <c r="C5131" t="s">
        <v>40</v>
      </c>
      <c r="D5131" t="s">
        <v>1775</v>
      </c>
      <c r="E5131" t="s">
        <v>16</v>
      </c>
      <c r="F5131" t="s">
        <v>734</v>
      </c>
      <c r="G5131" t="s">
        <v>235</v>
      </c>
      <c r="H5131" t="s">
        <v>228</v>
      </c>
      <c r="I5131" t="s">
        <v>980</v>
      </c>
      <c r="J5131" t="s">
        <v>981</v>
      </c>
      <c r="K5131" s="4">
        <v>46055</v>
      </c>
      <c r="L5131" s="5">
        <v>0.62013888888888891</v>
      </c>
      <c r="M5131" t="s">
        <v>953</v>
      </c>
      <c r="N5131" s="5">
        <v>5.3240740740740744E-4</v>
      </c>
      <c r="O5131" t="s">
        <v>982</v>
      </c>
      <c r="P5131">
        <v>5.5E-2</v>
      </c>
      <c r="Q5131">
        <v>20</v>
      </c>
      <c r="R5131" t="s">
        <v>998</v>
      </c>
      <c r="S5131" t="s">
        <v>987</v>
      </c>
    </row>
    <row r="5132" spans="1:19" x14ac:dyDescent="0.25">
      <c r="A5132" s="54">
        <f>_xlfn.XLOOKUP(B5132,'School Lookup'!D:D,'School Lookup'!F:F,0)</f>
        <v>251672</v>
      </c>
      <c r="B5132" s="54" t="str">
        <f>_xlfn.XLOOKUP(C5132,'School Lookup'!A:A,'School Lookup'!D:D,_xlfn.XLOOKUP(C5132,'School Lookup'!B:B,'School Lookup'!D:D,_xlfn.XLOOKUP(C5132,'School Lookup'!C:C,'School Lookup'!D:D,0)))</f>
        <v>Park Schools Federation</v>
      </c>
      <c r="C5132" t="s">
        <v>40</v>
      </c>
      <c r="D5132" t="s">
        <v>1314</v>
      </c>
      <c r="E5132" t="s">
        <v>16</v>
      </c>
      <c r="F5132" t="s">
        <v>734</v>
      </c>
      <c r="G5132" t="s">
        <v>235</v>
      </c>
      <c r="H5132" t="s">
        <v>228</v>
      </c>
      <c r="I5132" t="s">
        <v>980</v>
      </c>
      <c r="J5132" t="s">
        <v>981</v>
      </c>
      <c r="K5132" s="4">
        <v>46055</v>
      </c>
      <c r="L5132" s="5">
        <v>0.62430555555555556</v>
      </c>
      <c r="M5132" t="s">
        <v>953</v>
      </c>
      <c r="N5132" s="5">
        <v>2.8935185185185184E-4</v>
      </c>
      <c r="O5132" t="s">
        <v>982</v>
      </c>
      <c r="P5132">
        <v>0.03</v>
      </c>
      <c r="Q5132">
        <v>20</v>
      </c>
      <c r="R5132" t="s">
        <v>983</v>
      </c>
      <c r="S5132" t="s">
        <v>984</v>
      </c>
    </row>
    <row r="5133" spans="1:19" x14ac:dyDescent="0.25">
      <c r="A5133" s="54">
        <f>_xlfn.XLOOKUP(B5133,'School Lookup'!D:D,'School Lookup'!F:F,0)</f>
        <v>251672</v>
      </c>
      <c r="B5133" s="54" t="str">
        <f>_xlfn.XLOOKUP(C5133,'School Lookup'!A:A,'School Lookup'!D:D,_xlfn.XLOOKUP(C5133,'School Lookup'!B:B,'School Lookup'!D:D,_xlfn.XLOOKUP(C5133,'School Lookup'!C:C,'School Lookup'!D:D,0)))</f>
        <v>Park Schools Federation</v>
      </c>
      <c r="C5133" t="s">
        <v>40</v>
      </c>
      <c r="D5133" t="s">
        <v>1137</v>
      </c>
      <c r="E5133" t="s">
        <v>16</v>
      </c>
      <c r="F5133" t="s">
        <v>734</v>
      </c>
      <c r="G5133" t="s">
        <v>235</v>
      </c>
      <c r="H5133" t="s">
        <v>228</v>
      </c>
      <c r="I5133" t="s">
        <v>980</v>
      </c>
      <c r="J5133" t="s">
        <v>981</v>
      </c>
      <c r="K5133" s="4">
        <v>46055</v>
      </c>
      <c r="L5133" s="5">
        <v>0.62847222222222221</v>
      </c>
      <c r="M5133" t="s">
        <v>953</v>
      </c>
      <c r="N5133" s="5">
        <v>6.2500000000000001E-4</v>
      </c>
      <c r="O5133" t="s">
        <v>982</v>
      </c>
      <c r="P5133">
        <v>6.4000000000000001E-2</v>
      </c>
      <c r="Q5133">
        <v>20</v>
      </c>
      <c r="R5133" t="s">
        <v>998</v>
      </c>
      <c r="S5133" t="s">
        <v>987</v>
      </c>
    </row>
    <row r="5134" spans="1:19" x14ac:dyDescent="0.25">
      <c r="A5134" s="54">
        <f>_xlfn.XLOOKUP(B5134,'School Lookup'!D:D,'School Lookup'!F:F,0)</f>
        <v>251672</v>
      </c>
      <c r="B5134" s="54" t="str">
        <f>_xlfn.XLOOKUP(C5134,'School Lookup'!A:A,'School Lookup'!D:D,_xlfn.XLOOKUP(C5134,'School Lookup'!B:B,'School Lookup'!D:D,_xlfn.XLOOKUP(C5134,'School Lookup'!C:C,'School Lookup'!D:D,0)))</f>
        <v>Park Schools Federation</v>
      </c>
      <c r="C5134" t="s">
        <v>40</v>
      </c>
      <c r="D5134" t="s">
        <v>2329</v>
      </c>
      <c r="E5134" t="s">
        <v>16</v>
      </c>
      <c r="F5134" t="s">
        <v>734</v>
      </c>
      <c r="G5134" t="s">
        <v>235</v>
      </c>
      <c r="H5134" t="s">
        <v>228</v>
      </c>
      <c r="I5134" t="s">
        <v>980</v>
      </c>
      <c r="J5134" t="s">
        <v>981</v>
      </c>
      <c r="K5134" s="4">
        <v>46055</v>
      </c>
      <c r="L5134" s="5">
        <v>0.64444444444444449</v>
      </c>
      <c r="M5134" t="s">
        <v>953</v>
      </c>
      <c r="N5134" s="5">
        <v>2.4305555555555555E-4</v>
      </c>
      <c r="O5134" t="s">
        <v>982</v>
      </c>
      <c r="P5134">
        <v>5.2999999999999999E-2</v>
      </c>
      <c r="Q5134">
        <v>20</v>
      </c>
      <c r="R5134" t="s">
        <v>989</v>
      </c>
      <c r="S5134" t="s">
        <v>990</v>
      </c>
    </row>
    <row r="5135" spans="1:19" x14ac:dyDescent="0.25">
      <c r="A5135" s="54">
        <f>_xlfn.XLOOKUP(B5135,'School Lookup'!D:D,'School Lookup'!F:F,0)</f>
        <v>251672</v>
      </c>
      <c r="B5135" s="54" t="str">
        <f>_xlfn.XLOOKUP(C5135,'School Lookup'!A:A,'School Lookup'!D:D,_xlfn.XLOOKUP(C5135,'School Lookup'!B:B,'School Lookup'!D:D,_xlfn.XLOOKUP(C5135,'School Lookup'!C:C,'School Lookup'!D:D,0)))</f>
        <v>Park Schools Federation</v>
      </c>
      <c r="C5135" t="s">
        <v>40</v>
      </c>
      <c r="D5135" t="s">
        <v>1518</v>
      </c>
      <c r="E5135" t="s">
        <v>16</v>
      </c>
      <c r="F5135" t="s">
        <v>734</v>
      </c>
      <c r="G5135" t="s">
        <v>235</v>
      </c>
      <c r="H5135" t="s">
        <v>228</v>
      </c>
      <c r="I5135" t="s">
        <v>980</v>
      </c>
      <c r="J5135" t="s">
        <v>981</v>
      </c>
      <c r="K5135" s="4">
        <v>46055</v>
      </c>
      <c r="L5135" s="5">
        <v>0.64583333333333337</v>
      </c>
      <c r="M5135" t="s">
        <v>953</v>
      </c>
      <c r="N5135" s="5">
        <v>3.2407407407407406E-4</v>
      </c>
      <c r="O5135" t="s">
        <v>982</v>
      </c>
      <c r="P5135">
        <v>3.4000000000000002E-2</v>
      </c>
      <c r="Q5135">
        <v>20</v>
      </c>
      <c r="R5135" t="s">
        <v>1006</v>
      </c>
      <c r="S5135" t="s">
        <v>994</v>
      </c>
    </row>
    <row r="5136" spans="1:19" x14ac:dyDescent="0.25">
      <c r="A5136" s="54">
        <f>_xlfn.XLOOKUP(B5136,'School Lookup'!D:D,'School Lookup'!F:F,0)</f>
        <v>251672</v>
      </c>
      <c r="B5136" s="54" t="str">
        <f>_xlfn.XLOOKUP(C5136,'School Lookup'!A:A,'School Lookup'!D:D,_xlfn.XLOOKUP(C5136,'School Lookup'!B:B,'School Lookup'!D:D,_xlfn.XLOOKUP(C5136,'School Lookup'!C:C,'School Lookup'!D:D,0)))</f>
        <v>Park Schools Federation</v>
      </c>
      <c r="C5136" t="s">
        <v>40</v>
      </c>
      <c r="D5136" t="s">
        <v>1609</v>
      </c>
      <c r="E5136" t="s">
        <v>16</v>
      </c>
      <c r="F5136" t="s">
        <v>734</v>
      </c>
      <c r="G5136" t="s">
        <v>235</v>
      </c>
      <c r="H5136" t="s">
        <v>228</v>
      </c>
      <c r="I5136" t="s">
        <v>980</v>
      </c>
      <c r="J5136" t="s">
        <v>981</v>
      </c>
      <c r="K5136" s="4">
        <v>46055</v>
      </c>
      <c r="L5136" s="5">
        <v>0.64930555555555558</v>
      </c>
      <c r="M5136" t="s">
        <v>953</v>
      </c>
      <c r="N5136" s="5">
        <v>2.3148148148148149E-4</v>
      </c>
      <c r="O5136" t="s">
        <v>982</v>
      </c>
      <c r="P5136">
        <v>2.4E-2</v>
      </c>
      <c r="Q5136">
        <v>20</v>
      </c>
      <c r="R5136" t="s">
        <v>983</v>
      </c>
      <c r="S5136" t="s">
        <v>984</v>
      </c>
    </row>
    <row r="5137" spans="1:19" x14ac:dyDescent="0.25">
      <c r="A5137" s="54">
        <f>_xlfn.XLOOKUP(B5137,'School Lookup'!D:D,'School Lookup'!F:F,0)</f>
        <v>251672</v>
      </c>
      <c r="B5137" s="54" t="str">
        <f>_xlfn.XLOOKUP(C5137,'School Lookup'!A:A,'School Lookup'!D:D,_xlfn.XLOOKUP(C5137,'School Lookup'!B:B,'School Lookup'!D:D,_xlfn.XLOOKUP(C5137,'School Lookup'!C:C,'School Lookup'!D:D,0)))</f>
        <v>Park Schools Federation</v>
      </c>
      <c r="C5137" t="s">
        <v>40</v>
      </c>
      <c r="D5137" t="s">
        <v>1184</v>
      </c>
      <c r="E5137" t="s">
        <v>16</v>
      </c>
      <c r="F5137" t="s">
        <v>734</v>
      </c>
      <c r="G5137" t="s">
        <v>235</v>
      </c>
      <c r="H5137" t="s">
        <v>228</v>
      </c>
      <c r="I5137" t="s">
        <v>980</v>
      </c>
      <c r="J5137" t="s">
        <v>981</v>
      </c>
      <c r="K5137" s="4">
        <v>46055</v>
      </c>
      <c r="L5137" s="5">
        <v>0.65208333333333335</v>
      </c>
      <c r="M5137" t="s">
        <v>953</v>
      </c>
      <c r="N5137" s="5">
        <v>9.0277777777777774E-4</v>
      </c>
      <c r="O5137" t="s">
        <v>982</v>
      </c>
      <c r="P5137">
        <v>9.2999999999999999E-2</v>
      </c>
      <c r="Q5137">
        <v>20</v>
      </c>
      <c r="R5137" t="s">
        <v>986</v>
      </c>
      <c r="S5137" t="s">
        <v>987</v>
      </c>
    </row>
    <row r="5138" spans="1:19" x14ac:dyDescent="0.25">
      <c r="A5138" s="54">
        <f>_xlfn.XLOOKUP(B5138,'School Lookup'!D:D,'School Lookup'!F:F,0)</f>
        <v>251672</v>
      </c>
      <c r="B5138" s="54" t="str">
        <f>_xlfn.XLOOKUP(C5138,'School Lookup'!A:A,'School Lookup'!D:D,_xlfn.XLOOKUP(C5138,'School Lookup'!B:B,'School Lookup'!D:D,_xlfn.XLOOKUP(C5138,'School Lookup'!C:C,'School Lookup'!D:D,0)))</f>
        <v>Park Schools Federation</v>
      </c>
      <c r="C5138" t="s">
        <v>40</v>
      </c>
      <c r="D5138" t="s">
        <v>1952</v>
      </c>
      <c r="E5138" t="s">
        <v>16</v>
      </c>
      <c r="F5138" t="s">
        <v>734</v>
      </c>
      <c r="G5138" t="s">
        <v>235</v>
      </c>
      <c r="H5138" t="s">
        <v>228</v>
      </c>
      <c r="I5138" t="s">
        <v>980</v>
      </c>
      <c r="J5138" t="s">
        <v>981</v>
      </c>
      <c r="K5138" s="4">
        <v>46055</v>
      </c>
      <c r="L5138" s="5">
        <v>0.6694444444444444</v>
      </c>
      <c r="M5138" t="s">
        <v>953</v>
      </c>
      <c r="N5138" s="5">
        <v>4.6296296296296298E-4</v>
      </c>
      <c r="O5138" t="s">
        <v>982</v>
      </c>
      <c r="P5138">
        <v>4.8000000000000001E-2</v>
      </c>
      <c r="Q5138">
        <v>20</v>
      </c>
      <c r="R5138" t="s">
        <v>998</v>
      </c>
      <c r="S5138" t="s">
        <v>987</v>
      </c>
    </row>
    <row r="5139" spans="1:19" x14ac:dyDescent="0.25">
      <c r="A5139" s="54">
        <f>_xlfn.XLOOKUP(B5139,'School Lookup'!D:D,'School Lookup'!F:F,0)</f>
        <v>251672</v>
      </c>
      <c r="B5139" s="54" t="str">
        <f>_xlfn.XLOOKUP(C5139,'School Lookup'!A:A,'School Lookup'!D:D,_xlfn.XLOOKUP(C5139,'School Lookup'!B:B,'School Lookup'!D:D,_xlfn.XLOOKUP(C5139,'School Lookup'!C:C,'School Lookup'!D:D,0)))</f>
        <v>Park Schools Federation</v>
      </c>
      <c r="C5139" t="s">
        <v>40</v>
      </c>
      <c r="D5139" t="s">
        <v>1191</v>
      </c>
      <c r="E5139" t="s">
        <v>16</v>
      </c>
      <c r="F5139" t="s">
        <v>734</v>
      </c>
      <c r="G5139" t="s">
        <v>235</v>
      </c>
      <c r="H5139" t="s">
        <v>228</v>
      </c>
      <c r="I5139" t="s">
        <v>980</v>
      </c>
      <c r="J5139" t="s">
        <v>981</v>
      </c>
      <c r="K5139" s="4">
        <v>46055</v>
      </c>
      <c r="L5139" s="5">
        <v>0.68125000000000002</v>
      </c>
      <c r="M5139" t="s">
        <v>953</v>
      </c>
      <c r="N5139" s="5">
        <v>6.4236111111111108E-3</v>
      </c>
      <c r="O5139" t="s">
        <v>982</v>
      </c>
      <c r="P5139">
        <v>0.65700000000000003</v>
      </c>
      <c r="Q5139">
        <v>20</v>
      </c>
      <c r="R5139" t="s">
        <v>983</v>
      </c>
      <c r="S5139" t="s">
        <v>984</v>
      </c>
    </row>
    <row r="5140" spans="1:19" x14ac:dyDescent="0.25">
      <c r="A5140" s="54">
        <f>_xlfn.XLOOKUP(B5140,'School Lookup'!D:D,'School Lookup'!F:F,0)</f>
        <v>251672</v>
      </c>
      <c r="B5140" s="54" t="str">
        <f>_xlfn.XLOOKUP(C5140,'School Lookup'!A:A,'School Lookup'!D:D,_xlfn.XLOOKUP(C5140,'School Lookup'!B:B,'School Lookup'!D:D,_xlfn.XLOOKUP(C5140,'School Lookup'!C:C,'School Lookup'!D:D,0)))</f>
        <v>Park Schools Federation</v>
      </c>
      <c r="C5140" t="s">
        <v>40</v>
      </c>
      <c r="D5140" t="s">
        <v>1650</v>
      </c>
      <c r="E5140" t="s">
        <v>16</v>
      </c>
      <c r="F5140" t="s">
        <v>734</v>
      </c>
      <c r="G5140" t="s">
        <v>235</v>
      </c>
      <c r="H5140" t="s">
        <v>228</v>
      </c>
      <c r="I5140" t="s">
        <v>980</v>
      </c>
      <c r="J5140" t="s">
        <v>981</v>
      </c>
      <c r="K5140" s="4">
        <v>46055</v>
      </c>
      <c r="L5140" s="5">
        <v>0.33888888888888891</v>
      </c>
      <c r="M5140" t="s">
        <v>953</v>
      </c>
      <c r="N5140" s="5">
        <v>2.3495370370370371E-3</v>
      </c>
      <c r="O5140" t="s">
        <v>982</v>
      </c>
      <c r="P5140">
        <v>0.24099999999999999</v>
      </c>
      <c r="Q5140">
        <v>20</v>
      </c>
      <c r="R5140" t="s">
        <v>983</v>
      </c>
      <c r="S5140" t="s">
        <v>984</v>
      </c>
    </row>
    <row r="5141" spans="1:19" x14ac:dyDescent="0.25">
      <c r="A5141" s="54">
        <f>_xlfn.XLOOKUP(B5141,'School Lookup'!D:D,'School Lookup'!F:F,0)</f>
        <v>251672</v>
      </c>
      <c r="B5141" s="54" t="str">
        <f>_xlfn.XLOOKUP(C5141,'School Lookup'!A:A,'School Lookup'!D:D,_xlfn.XLOOKUP(C5141,'School Lookup'!B:B,'School Lookup'!D:D,_xlfn.XLOOKUP(C5141,'School Lookup'!C:C,'School Lookup'!D:D,0)))</f>
        <v>Park Schools Federation</v>
      </c>
      <c r="C5141" t="s">
        <v>40</v>
      </c>
      <c r="D5141" t="s">
        <v>2205</v>
      </c>
      <c r="E5141" t="s">
        <v>16</v>
      </c>
      <c r="F5141" t="s">
        <v>734</v>
      </c>
      <c r="G5141" t="s">
        <v>235</v>
      </c>
      <c r="H5141" t="s">
        <v>228</v>
      </c>
      <c r="I5141" t="s">
        <v>980</v>
      </c>
      <c r="J5141" t="s">
        <v>981</v>
      </c>
      <c r="K5141" s="4">
        <v>46055</v>
      </c>
      <c r="L5141" s="5">
        <v>0.35138888888888886</v>
      </c>
      <c r="M5141" t="s">
        <v>953</v>
      </c>
      <c r="N5141" s="5">
        <v>3.5879629629629629E-4</v>
      </c>
      <c r="O5141" t="s">
        <v>982</v>
      </c>
      <c r="P5141">
        <v>7.8E-2</v>
      </c>
      <c r="Q5141">
        <v>20</v>
      </c>
      <c r="R5141" t="s">
        <v>989</v>
      </c>
      <c r="S5141" t="s">
        <v>990</v>
      </c>
    </row>
    <row r="5142" spans="1:19" x14ac:dyDescent="0.25">
      <c r="A5142" s="54">
        <f>_xlfn.XLOOKUP(B5142,'School Lookup'!D:D,'School Lookup'!F:F,0)</f>
        <v>251672</v>
      </c>
      <c r="B5142" s="54" t="str">
        <f>_xlfn.XLOOKUP(C5142,'School Lookup'!A:A,'School Lookup'!D:D,_xlfn.XLOOKUP(C5142,'School Lookup'!B:B,'School Lookup'!D:D,_xlfn.XLOOKUP(C5142,'School Lookup'!C:C,'School Lookup'!D:D,0)))</f>
        <v>Park Schools Federation</v>
      </c>
      <c r="C5142" t="s">
        <v>40</v>
      </c>
      <c r="D5142" t="s">
        <v>1519</v>
      </c>
      <c r="E5142" t="s">
        <v>16</v>
      </c>
      <c r="F5142" t="s">
        <v>734</v>
      </c>
      <c r="G5142" t="s">
        <v>235</v>
      </c>
      <c r="H5142" t="s">
        <v>228</v>
      </c>
      <c r="I5142" t="s">
        <v>980</v>
      </c>
      <c r="J5142" t="s">
        <v>981</v>
      </c>
      <c r="K5142" s="4">
        <v>46055</v>
      </c>
      <c r="L5142" s="5">
        <v>0.3611111111111111</v>
      </c>
      <c r="M5142" t="s">
        <v>953</v>
      </c>
      <c r="N5142" s="5">
        <v>8.1018518518518516E-5</v>
      </c>
      <c r="O5142" t="s">
        <v>982</v>
      </c>
      <c r="P5142">
        <v>0.02</v>
      </c>
      <c r="Q5142">
        <v>20</v>
      </c>
      <c r="R5142" t="s">
        <v>983</v>
      </c>
      <c r="S5142" t="s">
        <v>984</v>
      </c>
    </row>
    <row r="5143" spans="1:19" x14ac:dyDescent="0.25">
      <c r="A5143" s="54">
        <f>_xlfn.XLOOKUP(B5143,'School Lookup'!D:D,'School Lookup'!F:F,0)</f>
        <v>251672</v>
      </c>
      <c r="B5143" s="54" t="str">
        <f>_xlfn.XLOOKUP(C5143,'School Lookup'!A:A,'School Lookup'!D:D,_xlfn.XLOOKUP(C5143,'School Lookup'!B:B,'School Lookup'!D:D,_xlfn.XLOOKUP(C5143,'School Lookup'!C:C,'School Lookup'!D:D,0)))</f>
        <v>Park Schools Federation</v>
      </c>
      <c r="C5143" t="s">
        <v>40</v>
      </c>
      <c r="D5143" t="s">
        <v>1959</v>
      </c>
      <c r="E5143" t="s">
        <v>16</v>
      </c>
      <c r="F5143" t="s">
        <v>734</v>
      </c>
      <c r="G5143" t="s">
        <v>235</v>
      </c>
      <c r="H5143" t="s">
        <v>228</v>
      </c>
      <c r="I5143" t="s">
        <v>980</v>
      </c>
      <c r="J5143" t="s">
        <v>981</v>
      </c>
      <c r="K5143" s="4">
        <v>46055</v>
      </c>
      <c r="L5143" s="5">
        <v>0.3611111111111111</v>
      </c>
      <c r="M5143" t="s">
        <v>953</v>
      </c>
      <c r="N5143" s="5">
        <v>4.9768518518518521E-4</v>
      </c>
      <c r="O5143" t="s">
        <v>982</v>
      </c>
      <c r="P5143">
        <v>5.0999999999999997E-2</v>
      </c>
      <c r="Q5143">
        <v>20</v>
      </c>
      <c r="R5143" t="s">
        <v>983</v>
      </c>
      <c r="S5143" t="s">
        <v>984</v>
      </c>
    </row>
    <row r="5144" spans="1:19" x14ac:dyDescent="0.25">
      <c r="A5144" s="54">
        <f>_xlfn.XLOOKUP(B5144,'School Lookup'!D:D,'School Lookup'!F:F,0)</f>
        <v>251672</v>
      </c>
      <c r="B5144" s="54" t="str">
        <f>_xlfn.XLOOKUP(C5144,'School Lookup'!A:A,'School Lookup'!D:D,_xlfn.XLOOKUP(C5144,'School Lookup'!B:B,'School Lookup'!D:D,_xlfn.XLOOKUP(C5144,'School Lookup'!C:C,'School Lookup'!D:D,0)))</f>
        <v>Park Schools Federation</v>
      </c>
      <c r="C5144" t="s">
        <v>40</v>
      </c>
      <c r="D5144" t="s">
        <v>2683</v>
      </c>
      <c r="E5144" t="s">
        <v>16</v>
      </c>
      <c r="F5144" t="s">
        <v>734</v>
      </c>
      <c r="G5144" t="s">
        <v>235</v>
      </c>
      <c r="H5144" t="s">
        <v>228</v>
      </c>
      <c r="I5144" t="s">
        <v>980</v>
      </c>
      <c r="J5144" t="s">
        <v>981</v>
      </c>
      <c r="K5144" s="4">
        <v>46055</v>
      </c>
      <c r="L5144" s="5">
        <v>0.39583333333333331</v>
      </c>
      <c r="M5144" t="s">
        <v>953</v>
      </c>
      <c r="N5144" s="5">
        <v>4.7453703703703704E-4</v>
      </c>
      <c r="O5144" t="s">
        <v>982</v>
      </c>
      <c r="P5144">
        <v>4.9000000000000002E-2</v>
      </c>
      <c r="Q5144">
        <v>20</v>
      </c>
      <c r="R5144" t="s">
        <v>998</v>
      </c>
      <c r="S5144" t="s">
        <v>987</v>
      </c>
    </row>
    <row r="5145" spans="1:19" x14ac:dyDescent="0.25">
      <c r="A5145" s="54">
        <f>_xlfn.XLOOKUP(B5145,'School Lookup'!D:D,'School Lookup'!F:F,0)</f>
        <v>251672</v>
      </c>
      <c r="B5145" s="54" t="str">
        <f>_xlfn.XLOOKUP(C5145,'School Lookup'!A:A,'School Lookup'!D:D,_xlfn.XLOOKUP(C5145,'School Lookup'!B:B,'School Lookup'!D:D,_xlfn.XLOOKUP(C5145,'School Lookup'!C:C,'School Lookup'!D:D,0)))</f>
        <v>Park Schools Federation</v>
      </c>
      <c r="C5145" t="s">
        <v>40</v>
      </c>
      <c r="D5145" t="s">
        <v>1314</v>
      </c>
      <c r="E5145" t="s">
        <v>16</v>
      </c>
      <c r="F5145" t="s">
        <v>734</v>
      </c>
      <c r="G5145" t="s">
        <v>235</v>
      </c>
      <c r="H5145" t="s">
        <v>228</v>
      </c>
      <c r="I5145" t="s">
        <v>980</v>
      </c>
      <c r="J5145" t="s">
        <v>981</v>
      </c>
      <c r="K5145" s="4">
        <v>46055</v>
      </c>
      <c r="L5145" s="5">
        <v>0.39861111111111114</v>
      </c>
      <c r="M5145" t="s">
        <v>953</v>
      </c>
      <c r="N5145" s="5">
        <v>3.4722222222222222E-5</v>
      </c>
      <c r="O5145" t="s">
        <v>982</v>
      </c>
      <c r="P5145">
        <v>0.02</v>
      </c>
      <c r="Q5145">
        <v>20</v>
      </c>
      <c r="R5145" t="s">
        <v>983</v>
      </c>
      <c r="S5145" t="s">
        <v>984</v>
      </c>
    </row>
    <row r="5146" spans="1:19" x14ac:dyDescent="0.25">
      <c r="A5146" s="54">
        <f>_xlfn.XLOOKUP(B5146,'School Lookup'!D:D,'School Lookup'!F:F,0)</f>
        <v>251672</v>
      </c>
      <c r="B5146" s="54" t="str">
        <f>_xlfn.XLOOKUP(C5146,'School Lookup'!A:A,'School Lookup'!D:D,_xlfn.XLOOKUP(C5146,'School Lookup'!B:B,'School Lookup'!D:D,_xlfn.XLOOKUP(C5146,'School Lookup'!C:C,'School Lookup'!D:D,0)))</f>
        <v>Park Schools Federation</v>
      </c>
      <c r="C5146" t="s">
        <v>40</v>
      </c>
      <c r="D5146" t="s">
        <v>2684</v>
      </c>
      <c r="E5146" t="s">
        <v>16</v>
      </c>
      <c r="F5146" t="s">
        <v>734</v>
      </c>
      <c r="G5146" t="s">
        <v>235</v>
      </c>
      <c r="H5146" t="s">
        <v>228</v>
      </c>
      <c r="I5146" t="s">
        <v>980</v>
      </c>
      <c r="J5146" t="s">
        <v>981</v>
      </c>
      <c r="K5146" s="4">
        <v>46055</v>
      </c>
      <c r="L5146" s="5">
        <v>0.39930555555555558</v>
      </c>
      <c r="M5146" t="s">
        <v>953</v>
      </c>
      <c r="N5146" s="5">
        <v>2.4305555555555555E-4</v>
      </c>
      <c r="O5146" t="s">
        <v>982</v>
      </c>
      <c r="P5146">
        <v>2.5000000000000001E-2</v>
      </c>
      <c r="Q5146">
        <v>20</v>
      </c>
      <c r="R5146" t="s">
        <v>986</v>
      </c>
      <c r="S5146" t="s">
        <v>987</v>
      </c>
    </row>
    <row r="5147" spans="1:19" x14ac:dyDescent="0.25">
      <c r="A5147" s="54">
        <f>_xlfn.XLOOKUP(B5147,'School Lookup'!D:D,'School Lookup'!F:F,0)</f>
        <v>251672</v>
      </c>
      <c r="B5147" s="54" t="str">
        <f>_xlfn.XLOOKUP(C5147,'School Lookup'!A:A,'School Lookup'!D:D,_xlfn.XLOOKUP(C5147,'School Lookup'!B:B,'School Lookup'!D:D,_xlfn.XLOOKUP(C5147,'School Lookup'!C:C,'School Lookup'!D:D,0)))</f>
        <v>Park Schools Federation</v>
      </c>
      <c r="C5147" t="s">
        <v>40</v>
      </c>
      <c r="D5147" t="s">
        <v>1828</v>
      </c>
      <c r="E5147" t="s">
        <v>16</v>
      </c>
      <c r="F5147" t="s">
        <v>734</v>
      </c>
      <c r="G5147" t="s">
        <v>235</v>
      </c>
      <c r="H5147" t="s">
        <v>228</v>
      </c>
      <c r="I5147" t="s">
        <v>980</v>
      </c>
      <c r="J5147" t="s">
        <v>981</v>
      </c>
      <c r="K5147" s="4">
        <v>46055</v>
      </c>
      <c r="L5147" s="5">
        <v>0.41111111111111109</v>
      </c>
      <c r="M5147" t="s">
        <v>953</v>
      </c>
      <c r="N5147" s="5">
        <v>6.5972222222222224E-4</v>
      </c>
      <c r="O5147" t="s">
        <v>982</v>
      </c>
      <c r="P5147">
        <v>6.8000000000000005E-2</v>
      </c>
      <c r="Q5147">
        <v>20</v>
      </c>
      <c r="R5147" t="s">
        <v>998</v>
      </c>
      <c r="S5147" t="s">
        <v>987</v>
      </c>
    </row>
    <row r="5148" spans="1:19" x14ac:dyDescent="0.25">
      <c r="A5148" s="54">
        <f>_xlfn.XLOOKUP(B5148,'School Lookup'!D:D,'School Lookup'!F:F,0)</f>
        <v>251672</v>
      </c>
      <c r="B5148" s="54" t="str">
        <f>_xlfn.XLOOKUP(C5148,'School Lookup'!A:A,'School Lookup'!D:D,_xlfn.XLOOKUP(C5148,'School Lookup'!B:B,'School Lookup'!D:D,_xlfn.XLOOKUP(C5148,'School Lookup'!C:C,'School Lookup'!D:D,0)))</f>
        <v>Park Schools Federation</v>
      </c>
      <c r="C5148" t="s">
        <v>40</v>
      </c>
      <c r="D5148" t="s">
        <v>1821</v>
      </c>
      <c r="E5148" t="s">
        <v>16</v>
      </c>
      <c r="F5148" t="s">
        <v>734</v>
      </c>
      <c r="G5148" t="s">
        <v>235</v>
      </c>
      <c r="H5148" t="s">
        <v>228</v>
      </c>
      <c r="I5148" t="s">
        <v>980</v>
      </c>
      <c r="J5148" t="s">
        <v>981</v>
      </c>
      <c r="K5148" s="4">
        <v>46055</v>
      </c>
      <c r="L5148" s="5">
        <v>0.42152777777777778</v>
      </c>
      <c r="M5148" t="s">
        <v>953</v>
      </c>
      <c r="N5148" s="5">
        <v>3.1250000000000001E-4</v>
      </c>
      <c r="O5148" t="s">
        <v>982</v>
      </c>
      <c r="P5148">
        <v>3.2000000000000001E-2</v>
      </c>
      <c r="Q5148">
        <v>20</v>
      </c>
      <c r="R5148" t="s">
        <v>998</v>
      </c>
      <c r="S5148" t="s">
        <v>987</v>
      </c>
    </row>
    <row r="5149" spans="1:19" x14ac:dyDescent="0.25">
      <c r="A5149" s="54">
        <f>_xlfn.XLOOKUP(B5149,'School Lookup'!D:D,'School Lookup'!F:F,0)</f>
        <v>251672</v>
      </c>
      <c r="B5149" s="54" t="str">
        <f>_xlfn.XLOOKUP(C5149,'School Lookup'!A:A,'School Lookup'!D:D,_xlfn.XLOOKUP(C5149,'School Lookup'!B:B,'School Lookup'!D:D,_xlfn.XLOOKUP(C5149,'School Lookup'!C:C,'School Lookup'!D:D,0)))</f>
        <v>Park Schools Federation</v>
      </c>
      <c r="C5149" t="s">
        <v>40</v>
      </c>
      <c r="D5149" t="s">
        <v>1137</v>
      </c>
      <c r="E5149" t="s">
        <v>16</v>
      </c>
      <c r="F5149" t="s">
        <v>734</v>
      </c>
      <c r="G5149" t="s">
        <v>235</v>
      </c>
      <c r="H5149" t="s">
        <v>228</v>
      </c>
      <c r="I5149" t="s">
        <v>980</v>
      </c>
      <c r="J5149" t="s">
        <v>981</v>
      </c>
      <c r="K5149" s="4">
        <v>46055</v>
      </c>
      <c r="L5149" s="5">
        <v>0.43194444444444446</v>
      </c>
      <c r="M5149" t="s">
        <v>953</v>
      </c>
      <c r="N5149" s="5">
        <v>4.6296296296296294E-3</v>
      </c>
      <c r="O5149" t="s">
        <v>982</v>
      </c>
      <c r="P5149">
        <v>0.47399999999999998</v>
      </c>
      <c r="Q5149">
        <v>20</v>
      </c>
      <c r="R5149" t="s">
        <v>998</v>
      </c>
      <c r="S5149" t="s">
        <v>987</v>
      </c>
    </row>
    <row r="5150" spans="1:19" x14ac:dyDescent="0.25">
      <c r="A5150" s="54">
        <f>_xlfn.XLOOKUP(B5150,'School Lookup'!D:D,'School Lookup'!F:F,0)</f>
        <v>251672</v>
      </c>
      <c r="B5150" s="54" t="str">
        <f>_xlfn.XLOOKUP(C5150,'School Lookup'!A:A,'School Lookup'!D:D,_xlfn.XLOOKUP(C5150,'School Lookup'!B:B,'School Lookup'!D:D,_xlfn.XLOOKUP(C5150,'School Lookup'!C:C,'School Lookup'!D:D,0)))</f>
        <v>Park Schools Federation</v>
      </c>
      <c r="C5150" t="s">
        <v>40</v>
      </c>
      <c r="D5150" t="s">
        <v>1317</v>
      </c>
      <c r="E5150" t="s">
        <v>16</v>
      </c>
      <c r="F5150" t="s">
        <v>734</v>
      </c>
      <c r="G5150" t="s">
        <v>235</v>
      </c>
      <c r="H5150" t="s">
        <v>228</v>
      </c>
      <c r="I5150" t="s">
        <v>980</v>
      </c>
      <c r="J5150" t="s">
        <v>981</v>
      </c>
      <c r="K5150" s="4">
        <v>46055</v>
      </c>
      <c r="L5150" s="5">
        <v>0.47013888888888888</v>
      </c>
      <c r="M5150" t="s">
        <v>953</v>
      </c>
      <c r="N5150" s="5">
        <v>9.1435185185185185E-4</v>
      </c>
      <c r="O5150" t="s">
        <v>982</v>
      </c>
      <c r="P5150">
        <v>9.4E-2</v>
      </c>
      <c r="Q5150">
        <v>20</v>
      </c>
      <c r="R5150" t="s">
        <v>998</v>
      </c>
      <c r="S5150" t="s">
        <v>987</v>
      </c>
    </row>
    <row r="5151" spans="1:19" x14ac:dyDescent="0.25">
      <c r="A5151" s="54">
        <f>_xlfn.XLOOKUP(B5151,'School Lookup'!D:D,'School Lookup'!F:F,0)</f>
        <v>251672</v>
      </c>
      <c r="B5151" s="54" t="str">
        <f>_xlfn.XLOOKUP(C5151,'School Lookup'!A:A,'School Lookup'!D:D,_xlfn.XLOOKUP(C5151,'School Lookup'!B:B,'School Lookup'!D:D,_xlfn.XLOOKUP(C5151,'School Lookup'!C:C,'School Lookup'!D:D,0)))</f>
        <v>Park Schools Federation</v>
      </c>
      <c r="C5151" t="s">
        <v>40</v>
      </c>
      <c r="D5151" t="s">
        <v>1373</v>
      </c>
      <c r="E5151" t="s">
        <v>16</v>
      </c>
      <c r="F5151" t="s">
        <v>734</v>
      </c>
      <c r="G5151" t="s">
        <v>235</v>
      </c>
      <c r="H5151" t="s">
        <v>228</v>
      </c>
      <c r="I5151" t="s">
        <v>980</v>
      </c>
      <c r="J5151" t="s">
        <v>981</v>
      </c>
      <c r="K5151" s="4">
        <v>46055</v>
      </c>
      <c r="L5151" s="5">
        <v>0.48958333333333331</v>
      </c>
      <c r="M5151" t="s">
        <v>953</v>
      </c>
      <c r="N5151" s="5">
        <v>8.9120370370370373E-4</v>
      </c>
      <c r="O5151" t="s">
        <v>982</v>
      </c>
      <c r="P5151">
        <v>9.1999999999999998E-2</v>
      </c>
      <c r="Q5151">
        <v>20</v>
      </c>
      <c r="R5151" t="s">
        <v>983</v>
      </c>
      <c r="S5151" t="s">
        <v>984</v>
      </c>
    </row>
    <row r="5152" spans="1:19" x14ac:dyDescent="0.25">
      <c r="A5152" s="54">
        <f>_xlfn.XLOOKUP(B5152,'School Lookup'!D:D,'School Lookup'!F:F,0)</f>
        <v>251672</v>
      </c>
      <c r="B5152" s="54" t="str">
        <f>_xlfn.XLOOKUP(C5152,'School Lookup'!A:A,'School Lookup'!D:D,_xlfn.XLOOKUP(C5152,'School Lookup'!B:B,'School Lookup'!D:D,_xlfn.XLOOKUP(C5152,'School Lookup'!C:C,'School Lookup'!D:D,0)))</f>
        <v>Park Schools Federation</v>
      </c>
      <c r="C5152" t="s">
        <v>40</v>
      </c>
      <c r="D5152" t="s">
        <v>2205</v>
      </c>
      <c r="E5152" t="s">
        <v>16</v>
      </c>
      <c r="F5152" t="s">
        <v>734</v>
      </c>
      <c r="G5152" t="s">
        <v>235</v>
      </c>
      <c r="H5152" t="s">
        <v>228</v>
      </c>
      <c r="I5152" t="s">
        <v>980</v>
      </c>
      <c r="J5152" t="s">
        <v>981</v>
      </c>
      <c r="K5152" s="4">
        <v>46055</v>
      </c>
      <c r="L5152" s="5">
        <v>0.50486111111111109</v>
      </c>
      <c r="M5152" t="s">
        <v>953</v>
      </c>
      <c r="N5152" s="5">
        <v>4.861111111111111E-4</v>
      </c>
      <c r="O5152" t="s">
        <v>982</v>
      </c>
      <c r="P5152">
        <v>0.105</v>
      </c>
      <c r="Q5152">
        <v>20</v>
      </c>
      <c r="R5152" t="s">
        <v>989</v>
      </c>
      <c r="S5152" t="s">
        <v>990</v>
      </c>
    </row>
    <row r="5153" spans="1:19" x14ac:dyDescent="0.25">
      <c r="A5153" s="54">
        <f>_xlfn.XLOOKUP(B5153,'School Lookup'!D:D,'School Lookup'!F:F,0)</f>
        <v>251672</v>
      </c>
      <c r="B5153" s="54" t="str">
        <f>_xlfn.XLOOKUP(C5153,'School Lookup'!A:A,'School Lookup'!D:D,_xlfn.XLOOKUP(C5153,'School Lookup'!B:B,'School Lookup'!D:D,_xlfn.XLOOKUP(C5153,'School Lookup'!C:C,'School Lookup'!D:D,0)))</f>
        <v>Park Schools Federation</v>
      </c>
      <c r="C5153" t="s">
        <v>40</v>
      </c>
      <c r="D5153" t="s">
        <v>1518</v>
      </c>
      <c r="E5153" t="s">
        <v>16</v>
      </c>
      <c r="F5153" t="s">
        <v>734</v>
      </c>
      <c r="G5153" t="s">
        <v>235</v>
      </c>
      <c r="H5153" t="s">
        <v>228</v>
      </c>
      <c r="I5153" t="s">
        <v>980</v>
      </c>
      <c r="J5153" t="s">
        <v>981</v>
      </c>
      <c r="K5153" s="4">
        <v>46055</v>
      </c>
      <c r="L5153" s="5">
        <v>0.51111111111111107</v>
      </c>
      <c r="M5153" t="s">
        <v>953</v>
      </c>
      <c r="N5153" s="5">
        <v>9.9537037037037042E-4</v>
      </c>
      <c r="O5153" t="s">
        <v>982</v>
      </c>
      <c r="P5153">
        <v>0.10199999999999999</v>
      </c>
      <c r="Q5153">
        <v>20</v>
      </c>
      <c r="R5153" t="s">
        <v>1006</v>
      </c>
      <c r="S5153" t="s">
        <v>994</v>
      </c>
    </row>
    <row r="5154" spans="1:19" x14ac:dyDescent="0.25">
      <c r="A5154" s="54">
        <f>_xlfn.XLOOKUP(B5154,'School Lookup'!D:D,'School Lookup'!F:F,0)</f>
        <v>251672</v>
      </c>
      <c r="B5154" s="54" t="str">
        <f>_xlfn.XLOOKUP(C5154,'School Lookup'!A:A,'School Lookup'!D:D,_xlfn.XLOOKUP(C5154,'School Lookup'!B:B,'School Lookup'!D:D,_xlfn.XLOOKUP(C5154,'School Lookup'!C:C,'School Lookup'!D:D,0)))</f>
        <v>Park Schools Federation</v>
      </c>
      <c r="C5154" t="s">
        <v>40</v>
      </c>
      <c r="D5154" t="s">
        <v>1950</v>
      </c>
      <c r="E5154" t="s">
        <v>16</v>
      </c>
      <c r="F5154" t="s">
        <v>734</v>
      </c>
      <c r="G5154" t="s">
        <v>235</v>
      </c>
      <c r="H5154" t="s">
        <v>228</v>
      </c>
      <c r="I5154" t="s">
        <v>980</v>
      </c>
      <c r="J5154" t="s">
        <v>981</v>
      </c>
      <c r="K5154" s="4">
        <v>46055</v>
      </c>
      <c r="L5154" s="5">
        <v>0.51388888888888884</v>
      </c>
      <c r="M5154" t="s">
        <v>953</v>
      </c>
      <c r="N5154" s="5">
        <v>3.2407407407407406E-4</v>
      </c>
      <c r="O5154" t="s">
        <v>982</v>
      </c>
      <c r="P5154">
        <v>3.4000000000000002E-2</v>
      </c>
      <c r="Q5154">
        <v>20</v>
      </c>
      <c r="R5154" t="s">
        <v>986</v>
      </c>
      <c r="S5154" t="s">
        <v>987</v>
      </c>
    </row>
    <row r="5155" spans="1:19" x14ac:dyDescent="0.25">
      <c r="A5155" s="54">
        <f>_xlfn.XLOOKUP(B5155,'School Lookup'!D:D,'School Lookup'!F:F,0)</f>
        <v>251672</v>
      </c>
      <c r="B5155" s="54" t="str">
        <f>_xlfn.XLOOKUP(C5155,'School Lookup'!A:A,'School Lookup'!D:D,_xlfn.XLOOKUP(C5155,'School Lookup'!B:B,'School Lookup'!D:D,_xlfn.XLOOKUP(C5155,'School Lookup'!C:C,'School Lookup'!D:D,0)))</f>
        <v>Park Schools Federation</v>
      </c>
      <c r="C5155" t="s">
        <v>40</v>
      </c>
      <c r="D5155" t="s">
        <v>1312</v>
      </c>
      <c r="E5155" t="s">
        <v>16</v>
      </c>
      <c r="F5155" t="s">
        <v>734</v>
      </c>
      <c r="G5155" t="s">
        <v>235</v>
      </c>
      <c r="H5155" t="s">
        <v>228</v>
      </c>
      <c r="I5155" t="s">
        <v>980</v>
      </c>
      <c r="J5155" t="s">
        <v>981</v>
      </c>
      <c r="K5155" s="4">
        <v>46055</v>
      </c>
      <c r="L5155" s="5">
        <v>0.54583333333333328</v>
      </c>
      <c r="M5155" t="s">
        <v>953</v>
      </c>
      <c r="N5155" s="5">
        <v>3.3564814814814812E-4</v>
      </c>
      <c r="O5155" t="s">
        <v>982</v>
      </c>
      <c r="P5155">
        <v>3.5000000000000003E-2</v>
      </c>
      <c r="Q5155">
        <v>20</v>
      </c>
      <c r="R5155" t="s">
        <v>998</v>
      </c>
      <c r="S5155" t="s">
        <v>987</v>
      </c>
    </row>
    <row r="5156" spans="1:19" x14ac:dyDescent="0.25">
      <c r="A5156" s="54">
        <f>_xlfn.XLOOKUP(B5156,'School Lookup'!D:D,'School Lookup'!F:F,0)</f>
        <v>251672</v>
      </c>
      <c r="B5156" s="54" t="str">
        <f>_xlfn.XLOOKUP(C5156,'School Lookup'!A:A,'School Lookup'!D:D,_xlfn.XLOOKUP(C5156,'School Lookup'!B:B,'School Lookup'!D:D,_xlfn.XLOOKUP(C5156,'School Lookup'!C:C,'School Lookup'!D:D,0)))</f>
        <v>Park Schools Federation</v>
      </c>
      <c r="C5156" t="s">
        <v>40</v>
      </c>
      <c r="D5156" t="s">
        <v>2685</v>
      </c>
      <c r="E5156" t="s">
        <v>16</v>
      </c>
      <c r="F5156" t="s">
        <v>734</v>
      </c>
      <c r="G5156" t="s">
        <v>235</v>
      </c>
      <c r="H5156" t="s">
        <v>228</v>
      </c>
      <c r="I5156" t="s">
        <v>980</v>
      </c>
      <c r="J5156" t="s">
        <v>981</v>
      </c>
      <c r="K5156" s="4">
        <v>46055</v>
      </c>
      <c r="L5156" s="5">
        <v>0.54583333333333328</v>
      </c>
      <c r="M5156" t="s">
        <v>953</v>
      </c>
      <c r="N5156" s="5">
        <v>2.5462962962962961E-4</v>
      </c>
      <c r="O5156" t="s">
        <v>982</v>
      </c>
      <c r="P5156">
        <v>2.7E-2</v>
      </c>
      <c r="Q5156">
        <v>20</v>
      </c>
      <c r="R5156" t="s">
        <v>998</v>
      </c>
      <c r="S5156" t="s">
        <v>987</v>
      </c>
    </row>
    <row r="5157" spans="1:19" x14ac:dyDescent="0.25">
      <c r="A5157" s="54">
        <f>_xlfn.XLOOKUP(B5157,'School Lookup'!D:D,'School Lookup'!F:F,0)</f>
        <v>251672</v>
      </c>
      <c r="B5157" s="54" t="str">
        <f>_xlfn.XLOOKUP(C5157,'School Lookup'!A:A,'School Lookup'!D:D,_xlfn.XLOOKUP(C5157,'School Lookup'!B:B,'School Lookup'!D:D,_xlfn.XLOOKUP(C5157,'School Lookup'!C:C,'School Lookup'!D:D,0)))</f>
        <v>Park Schools Federation</v>
      </c>
      <c r="C5157" t="s">
        <v>40</v>
      </c>
      <c r="D5157" t="s">
        <v>2685</v>
      </c>
      <c r="E5157" t="s">
        <v>16</v>
      </c>
      <c r="F5157" t="s">
        <v>734</v>
      </c>
      <c r="G5157" t="s">
        <v>235</v>
      </c>
      <c r="H5157" t="s">
        <v>228</v>
      </c>
      <c r="I5157" t="s">
        <v>980</v>
      </c>
      <c r="J5157" t="s">
        <v>981</v>
      </c>
      <c r="K5157" s="4">
        <v>46055</v>
      </c>
      <c r="L5157" s="5">
        <v>0.54583333333333328</v>
      </c>
      <c r="M5157" t="s">
        <v>953</v>
      </c>
      <c r="N5157" s="5">
        <v>3.4722222222222222E-5</v>
      </c>
      <c r="O5157" t="s">
        <v>982</v>
      </c>
      <c r="P5157">
        <v>0.02</v>
      </c>
      <c r="Q5157">
        <v>20</v>
      </c>
      <c r="R5157" t="s">
        <v>998</v>
      </c>
      <c r="S5157" t="s">
        <v>987</v>
      </c>
    </row>
    <row r="5158" spans="1:19" x14ac:dyDescent="0.25">
      <c r="A5158" s="54">
        <f>_xlfn.XLOOKUP(B5158,'School Lookup'!D:D,'School Lookup'!F:F,0)</f>
        <v>251672</v>
      </c>
      <c r="B5158" s="54" t="str">
        <f>_xlfn.XLOOKUP(C5158,'School Lookup'!A:A,'School Lookup'!D:D,_xlfn.XLOOKUP(C5158,'School Lookup'!B:B,'School Lookup'!D:D,_xlfn.XLOOKUP(C5158,'School Lookup'!C:C,'School Lookup'!D:D,0)))</f>
        <v>Park Schools Federation</v>
      </c>
      <c r="C5158" t="s">
        <v>40</v>
      </c>
      <c r="D5158" t="s">
        <v>2011</v>
      </c>
      <c r="E5158" t="s">
        <v>16</v>
      </c>
      <c r="F5158" t="s">
        <v>734</v>
      </c>
      <c r="G5158" t="s">
        <v>235</v>
      </c>
      <c r="H5158" t="s">
        <v>228</v>
      </c>
      <c r="I5158" t="s">
        <v>980</v>
      </c>
      <c r="J5158" t="s">
        <v>981</v>
      </c>
      <c r="K5158" s="4">
        <v>46055</v>
      </c>
      <c r="L5158" s="5">
        <v>0.55000000000000004</v>
      </c>
      <c r="M5158" t="s">
        <v>953</v>
      </c>
      <c r="N5158" s="5">
        <v>5.9027777777777778E-4</v>
      </c>
      <c r="O5158" t="s">
        <v>982</v>
      </c>
      <c r="P5158">
        <v>6.0999999999999999E-2</v>
      </c>
      <c r="Q5158">
        <v>20</v>
      </c>
      <c r="R5158" t="s">
        <v>998</v>
      </c>
      <c r="S5158" t="s">
        <v>987</v>
      </c>
    </row>
    <row r="5159" spans="1:19" x14ac:dyDescent="0.25">
      <c r="A5159" s="54">
        <f>_xlfn.XLOOKUP(B5159,'School Lookup'!D:D,'School Lookup'!F:F,0)</f>
        <v>251672</v>
      </c>
      <c r="B5159" s="54" t="str">
        <f>_xlfn.XLOOKUP(C5159,'School Lookup'!A:A,'School Lookup'!D:D,_xlfn.XLOOKUP(C5159,'School Lookup'!B:B,'School Lookup'!D:D,_xlfn.XLOOKUP(C5159,'School Lookup'!C:C,'School Lookup'!D:D,0)))</f>
        <v>Park Schools Federation</v>
      </c>
      <c r="C5159" t="s">
        <v>40</v>
      </c>
      <c r="D5159" t="s">
        <v>1958</v>
      </c>
      <c r="E5159" t="s">
        <v>16</v>
      </c>
      <c r="F5159" t="s">
        <v>734</v>
      </c>
      <c r="G5159" t="s">
        <v>235</v>
      </c>
      <c r="H5159" t="s">
        <v>228</v>
      </c>
      <c r="I5159" t="s">
        <v>980</v>
      </c>
      <c r="J5159" t="s">
        <v>981</v>
      </c>
      <c r="K5159" s="4">
        <v>46055</v>
      </c>
      <c r="L5159" s="5">
        <v>0.55625000000000002</v>
      </c>
      <c r="M5159" t="s">
        <v>953</v>
      </c>
      <c r="N5159" s="5">
        <v>1.1574074074074073E-5</v>
      </c>
      <c r="O5159" t="s">
        <v>982</v>
      </c>
      <c r="P5159">
        <v>0.02</v>
      </c>
      <c r="Q5159">
        <v>20</v>
      </c>
      <c r="R5159" t="s">
        <v>998</v>
      </c>
      <c r="S5159" t="s">
        <v>987</v>
      </c>
    </row>
    <row r="5160" spans="1:19" x14ac:dyDescent="0.25">
      <c r="A5160" s="54">
        <f>_xlfn.XLOOKUP(B5160,'School Lookup'!D:D,'School Lookup'!F:F,0)</f>
        <v>251672</v>
      </c>
      <c r="B5160" s="54" t="str">
        <f>_xlfn.XLOOKUP(C5160,'School Lookup'!A:A,'School Lookup'!D:D,_xlfn.XLOOKUP(C5160,'School Lookup'!B:B,'School Lookup'!D:D,_xlfn.XLOOKUP(C5160,'School Lookup'!C:C,'School Lookup'!D:D,0)))</f>
        <v>Park Schools Federation</v>
      </c>
      <c r="C5160" t="s">
        <v>40</v>
      </c>
      <c r="D5160" t="s">
        <v>1957</v>
      </c>
      <c r="E5160" t="s">
        <v>16</v>
      </c>
      <c r="F5160" t="s">
        <v>734</v>
      </c>
      <c r="G5160" t="s">
        <v>235</v>
      </c>
      <c r="H5160" t="s">
        <v>228</v>
      </c>
      <c r="I5160" t="s">
        <v>980</v>
      </c>
      <c r="J5160" t="s">
        <v>981</v>
      </c>
      <c r="K5160" s="4">
        <v>46055</v>
      </c>
      <c r="L5160" s="5">
        <v>0.55694444444444446</v>
      </c>
      <c r="M5160" t="s">
        <v>953</v>
      </c>
      <c r="N5160" s="5">
        <v>5.0925925925925921E-4</v>
      </c>
      <c r="O5160" t="s">
        <v>982</v>
      </c>
      <c r="P5160">
        <v>5.2999999999999999E-2</v>
      </c>
      <c r="Q5160">
        <v>20</v>
      </c>
      <c r="R5160" t="s">
        <v>993</v>
      </c>
      <c r="S5160" t="s">
        <v>994</v>
      </c>
    </row>
    <row r="5161" spans="1:19" x14ac:dyDescent="0.25">
      <c r="A5161" s="54">
        <f>_xlfn.XLOOKUP(B5161,'School Lookup'!D:D,'School Lookup'!F:F,0)</f>
        <v>251672</v>
      </c>
      <c r="B5161" s="54" t="str">
        <f>_xlfn.XLOOKUP(C5161,'School Lookup'!A:A,'School Lookup'!D:D,_xlfn.XLOOKUP(C5161,'School Lookup'!B:B,'School Lookup'!D:D,_xlfn.XLOOKUP(C5161,'School Lookup'!C:C,'School Lookup'!D:D,0)))</f>
        <v>Park Schools Federation</v>
      </c>
      <c r="C5161" t="s">
        <v>40</v>
      </c>
      <c r="D5161" t="s">
        <v>1420</v>
      </c>
      <c r="E5161" t="s">
        <v>16</v>
      </c>
      <c r="F5161" t="s">
        <v>734</v>
      </c>
      <c r="G5161" t="s">
        <v>235</v>
      </c>
      <c r="H5161" t="s">
        <v>228</v>
      </c>
      <c r="I5161" t="s">
        <v>980</v>
      </c>
      <c r="J5161" t="s">
        <v>981</v>
      </c>
      <c r="K5161" s="4">
        <v>46055</v>
      </c>
      <c r="L5161" s="5">
        <v>0.5625</v>
      </c>
      <c r="M5161" t="s">
        <v>953</v>
      </c>
      <c r="N5161" s="5">
        <v>5.3240740740740744E-4</v>
      </c>
      <c r="O5161" t="s">
        <v>982</v>
      </c>
      <c r="P5161">
        <v>5.5E-2</v>
      </c>
      <c r="Q5161">
        <v>20</v>
      </c>
      <c r="R5161" t="s">
        <v>998</v>
      </c>
      <c r="S5161" t="s">
        <v>987</v>
      </c>
    </row>
    <row r="5162" spans="1:19" x14ac:dyDescent="0.25">
      <c r="A5162" s="54">
        <f>_xlfn.XLOOKUP(B5162,'School Lookup'!D:D,'School Lookup'!F:F,0)</f>
        <v>251672</v>
      </c>
      <c r="B5162" s="54" t="str">
        <f>_xlfn.XLOOKUP(C5162,'School Lookup'!A:A,'School Lookup'!D:D,_xlfn.XLOOKUP(C5162,'School Lookup'!B:B,'School Lookup'!D:D,_xlfn.XLOOKUP(C5162,'School Lookup'!C:C,'School Lookup'!D:D,0)))</f>
        <v>Park Schools Federation</v>
      </c>
      <c r="C5162" t="s">
        <v>40</v>
      </c>
      <c r="D5162" t="s">
        <v>1596</v>
      </c>
      <c r="E5162" t="s">
        <v>16</v>
      </c>
      <c r="F5162" t="s">
        <v>734</v>
      </c>
      <c r="G5162" t="s">
        <v>235</v>
      </c>
      <c r="H5162" t="s">
        <v>228</v>
      </c>
      <c r="I5162" t="s">
        <v>980</v>
      </c>
      <c r="J5162" t="s">
        <v>981</v>
      </c>
      <c r="K5162" s="4">
        <v>46055</v>
      </c>
      <c r="L5162" s="5">
        <v>0.56388888888888888</v>
      </c>
      <c r="M5162" t="s">
        <v>953</v>
      </c>
      <c r="N5162" s="5">
        <v>2.7777777777777778E-4</v>
      </c>
      <c r="O5162" t="s">
        <v>982</v>
      </c>
      <c r="P5162">
        <v>2.9000000000000001E-2</v>
      </c>
      <c r="Q5162">
        <v>20</v>
      </c>
      <c r="R5162" t="s">
        <v>998</v>
      </c>
      <c r="S5162" t="s">
        <v>987</v>
      </c>
    </row>
    <row r="5163" spans="1:19" x14ac:dyDescent="0.25">
      <c r="A5163" s="54">
        <f>_xlfn.XLOOKUP(B5163,'School Lookup'!D:D,'School Lookup'!F:F,0)</f>
        <v>251672</v>
      </c>
      <c r="B5163" s="54" t="str">
        <f>_xlfn.XLOOKUP(C5163,'School Lookup'!A:A,'School Lookup'!D:D,_xlfn.XLOOKUP(C5163,'School Lookup'!B:B,'School Lookup'!D:D,_xlfn.XLOOKUP(C5163,'School Lookup'!C:C,'School Lookup'!D:D,0)))</f>
        <v>Park Schools Federation</v>
      </c>
      <c r="C5163" t="s">
        <v>40</v>
      </c>
      <c r="D5163" t="s">
        <v>2613</v>
      </c>
      <c r="E5163" t="s">
        <v>16</v>
      </c>
      <c r="F5163" t="s">
        <v>734</v>
      </c>
      <c r="G5163" t="s">
        <v>235</v>
      </c>
      <c r="H5163" t="s">
        <v>228</v>
      </c>
      <c r="I5163" t="s">
        <v>980</v>
      </c>
      <c r="J5163" t="s">
        <v>981</v>
      </c>
      <c r="K5163" s="4">
        <v>46055</v>
      </c>
      <c r="L5163" s="5">
        <v>0.56458333333333333</v>
      </c>
      <c r="M5163" t="s">
        <v>953</v>
      </c>
      <c r="N5163" s="5">
        <v>3.3564814814814812E-4</v>
      </c>
      <c r="O5163" t="s">
        <v>982</v>
      </c>
      <c r="P5163">
        <v>3.5000000000000003E-2</v>
      </c>
      <c r="Q5163">
        <v>20</v>
      </c>
      <c r="R5163" t="s">
        <v>983</v>
      </c>
      <c r="S5163" t="s">
        <v>984</v>
      </c>
    </row>
    <row r="5164" spans="1:19" x14ac:dyDescent="0.25">
      <c r="A5164" s="54">
        <f>_xlfn.XLOOKUP(B5164,'School Lookup'!D:D,'School Lookup'!F:F,0)</f>
        <v>251672</v>
      </c>
      <c r="B5164" s="54" t="str">
        <f>_xlfn.XLOOKUP(C5164,'School Lookup'!A:A,'School Lookup'!D:D,_xlfn.XLOOKUP(C5164,'School Lookup'!B:B,'School Lookup'!D:D,_xlfn.XLOOKUP(C5164,'School Lookup'!C:C,'School Lookup'!D:D,0)))</f>
        <v>Park Schools Federation</v>
      </c>
      <c r="C5164" t="s">
        <v>40</v>
      </c>
      <c r="D5164" t="s">
        <v>1377</v>
      </c>
      <c r="E5164" t="s">
        <v>16</v>
      </c>
      <c r="F5164" t="s">
        <v>734</v>
      </c>
      <c r="G5164" t="s">
        <v>235</v>
      </c>
      <c r="H5164" t="s">
        <v>228</v>
      </c>
      <c r="I5164" t="s">
        <v>980</v>
      </c>
      <c r="J5164" t="s">
        <v>981</v>
      </c>
      <c r="K5164" s="4">
        <v>46055</v>
      </c>
      <c r="L5164" s="5">
        <v>0.56666666666666665</v>
      </c>
      <c r="M5164" t="s">
        <v>953</v>
      </c>
      <c r="N5164" s="5">
        <v>3.0092592592592595E-4</v>
      </c>
      <c r="O5164" t="s">
        <v>982</v>
      </c>
      <c r="P5164">
        <v>3.1E-2</v>
      </c>
      <c r="Q5164">
        <v>20</v>
      </c>
      <c r="R5164" t="s">
        <v>1006</v>
      </c>
      <c r="S5164" t="s">
        <v>994</v>
      </c>
    </row>
    <row r="5165" spans="1:19" x14ac:dyDescent="0.25">
      <c r="A5165" s="54">
        <f>_xlfn.XLOOKUP(B5165,'School Lookup'!D:D,'School Lookup'!F:F,0)</f>
        <v>251672</v>
      </c>
      <c r="B5165" s="54" t="str">
        <f>_xlfn.XLOOKUP(C5165,'School Lookup'!A:A,'School Lookup'!D:D,_xlfn.XLOOKUP(C5165,'School Lookup'!B:B,'School Lookup'!D:D,_xlfn.XLOOKUP(C5165,'School Lookup'!C:C,'School Lookup'!D:D,0)))</f>
        <v>Park Schools Federation</v>
      </c>
      <c r="C5165" t="s">
        <v>40</v>
      </c>
      <c r="D5165" t="s">
        <v>2686</v>
      </c>
      <c r="E5165" t="s">
        <v>16</v>
      </c>
      <c r="F5165" t="s">
        <v>734</v>
      </c>
      <c r="G5165" t="s">
        <v>235</v>
      </c>
      <c r="H5165" t="s">
        <v>228</v>
      </c>
      <c r="I5165" t="s">
        <v>980</v>
      </c>
      <c r="J5165" t="s">
        <v>981</v>
      </c>
      <c r="K5165" s="4">
        <v>46055</v>
      </c>
      <c r="L5165" s="5">
        <v>0.56736111111111109</v>
      </c>
      <c r="M5165" t="s">
        <v>953</v>
      </c>
      <c r="N5165" s="5">
        <v>5.3240740740740744E-4</v>
      </c>
      <c r="O5165" t="s">
        <v>982</v>
      </c>
      <c r="P5165">
        <v>5.5E-2</v>
      </c>
      <c r="Q5165">
        <v>20</v>
      </c>
      <c r="R5165" t="s">
        <v>1006</v>
      </c>
      <c r="S5165" t="s">
        <v>994</v>
      </c>
    </row>
    <row r="5166" spans="1:19" x14ac:dyDescent="0.25">
      <c r="A5166" s="54">
        <f>_xlfn.XLOOKUP(B5166,'School Lookup'!D:D,'School Lookup'!F:F,0)</f>
        <v>251672</v>
      </c>
      <c r="B5166" s="54" t="str">
        <f>_xlfn.XLOOKUP(C5166,'School Lookup'!A:A,'School Lookup'!D:D,_xlfn.XLOOKUP(C5166,'School Lookup'!B:B,'School Lookup'!D:D,_xlfn.XLOOKUP(C5166,'School Lookup'!C:C,'School Lookup'!D:D,0)))</f>
        <v>Park Schools Federation</v>
      </c>
      <c r="C5166" t="s">
        <v>40</v>
      </c>
      <c r="D5166" t="s">
        <v>1190</v>
      </c>
      <c r="E5166" t="s">
        <v>16</v>
      </c>
      <c r="F5166" t="s">
        <v>734</v>
      </c>
      <c r="G5166" t="s">
        <v>235</v>
      </c>
      <c r="H5166" t="s">
        <v>228</v>
      </c>
      <c r="I5166" t="s">
        <v>980</v>
      </c>
      <c r="J5166" t="s">
        <v>959</v>
      </c>
      <c r="K5166" s="4">
        <v>46055</v>
      </c>
      <c r="L5166" s="5">
        <v>0.45833333333333331</v>
      </c>
      <c r="M5166" t="s">
        <v>953</v>
      </c>
      <c r="N5166" s="5">
        <v>1.1122685185185185E-2</v>
      </c>
      <c r="O5166" t="s">
        <v>960</v>
      </c>
      <c r="P5166">
        <v>0.13700000000000001</v>
      </c>
      <c r="Q5166">
        <v>20</v>
      </c>
      <c r="R5166" t="s">
        <v>978</v>
      </c>
      <c r="S5166" t="s">
        <v>966</v>
      </c>
    </row>
    <row r="5167" spans="1:19" x14ac:dyDescent="0.25">
      <c r="A5167" s="54">
        <f>_xlfn.XLOOKUP(B5167,'School Lookup'!D:D,'School Lookup'!F:F,0)</f>
        <v>251672</v>
      </c>
      <c r="B5167" s="54" t="str">
        <f>_xlfn.XLOOKUP(C5167,'School Lookup'!A:A,'School Lookup'!D:D,_xlfn.XLOOKUP(C5167,'School Lookup'!B:B,'School Lookup'!D:D,_xlfn.XLOOKUP(C5167,'School Lookup'!C:C,'School Lookup'!D:D,0)))</f>
        <v>Park Schools Federation</v>
      </c>
      <c r="C5167" t="s">
        <v>40</v>
      </c>
      <c r="D5167" t="s">
        <v>2687</v>
      </c>
      <c r="E5167" t="s">
        <v>16</v>
      </c>
      <c r="F5167" t="s">
        <v>734</v>
      </c>
      <c r="G5167" t="s">
        <v>235</v>
      </c>
      <c r="H5167" t="s">
        <v>228</v>
      </c>
      <c r="I5167" t="s">
        <v>980</v>
      </c>
      <c r="J5167" t="s">
        <v>959</v>
      </c>
      <c r="K5167" s="4">
        <v>46055</v>
      </c>
      <c r="L5167" s="5">
        <v>0.61944444444444446</v>
      </c>
      <c r="M5167" t="s">
        <v>953</v>
      </c>
      <c r="N5167" s="5">
        <v>1.8287037037037037E-3</v>
      </c>
      <c r="O5167" t="s">
        <v>960</v>
      </c>
      <c r="P5167">
        <v>2.3E-2</v>
      </c>
      <c r="Q5167">
        <v>20</v>
      </c>
      <c r="R5167" t="s">
        <v>2688</v>
      </c>
      <c r="S5167" t="s">
        <v>966</v>
      </c>
    </row>
    <row r="5168" spans="1:19" x14ac:dyDescent="0.25">
      <c r="A5168" s="54">
        <f>_xlfn.XLOOKUP(B5168,'School Lookup'!D:D,'School Lookup'!F:F,0)</f>
        <v>417101</v>
      </c>
      <c r="B5168" s="54" t="str">
        <f>_xlfn.XLOOKUP(C5168,'School Lookup'!A:A,'School Lookup'!D:D,_xlfn.XLOOKUP(C5168,'School Lookup'!B:B,'School Lookup'!D:D,_xlfn.XLOOKUP(C5168,'School Lookup'!C:C,'School Lookup'!D:D,0)))</f>
        <v>Church Broughton CE Controlled Primary School</v>
      </c>
      <c r="C5168" t="s">
        <v>21</v>
      </c>
      <c r="D5168" t="s">
        <v>1090</v>
      </c>
      <c r="E5168" t="s">
        <v>16</v>
      </c>
      <c r="F5168" t="s">
        <v>734</v>
      </c>
      <c r="G5168" t="s">
        <v>220</v>
      </c>
      <c r="H5168" t="s">
        <v>761</v>
      </c>
      <c r="I5168" t="s">
        <v>980</v>
      </c>
      <c r="J5168" t="s">
        <v>981</v>
      </c>
      <c r="K5168" s="4">
        <v>46055</v>
      </c>
      <c r="L5168" s="5">
        <v>0.41265046296296298</v>
      </c>
      <c r="M5168" t="s">
        <v>953</v>
      </c>
      <c r="N5168" s="5">
        <v>4.5138888888888887E-4</v>
      </c>
      <c r="O5168" t="s">
        <v>982</v>
      </c>
      <c r="P5168">
        <v>4.8000000000000001E-2</v>
      </c>
      <c r="Q5168">
        <v>20</v>
      </c>
      <c r="R5168" t="s">
        <v>983</v>
      </c>
      <c r="S5168" t="s">
        <v>984</v>
      </c>
    </row>
    <row r="5169" spans="1:19" x14ac:dyDescent="0.25">
      <c r="A5169" s="54">
        <f>_xlfn.XLOOKUP(B5169,'School Lookup'!D:D,'School Lookup'!F:F,0)</f>
        <v>159955</v>
      </c>
      <c r="B5169" s="54" t="str">
        <f>_xlfn.XLOOKUP(C5169,'School Lookup'!A:A,'School Lookup'!D:D,_xlfn.XLOOKUP(C5169,'School Lookup'!B:B,'School Lookup'!D:D,_xlfn.XLOOKUP(C5169,'School Lookup'!C:C,'School Lookup'!D:D,0)))</f>
        <v>New Mills Nursery School</v>
      </c>
      <c r="C5169" t="s">
        <v>37</v>
      </c>
      <c r="D5169" t="s">
        <v>2689</v>
      </c>
      <c r="E5169" t="s">
        <v>16</v>
      </c>
      <c r="F5169" t="s">
        <v>734</v>
      </c>
      <c r="G5169" t="s">
        <v>231</v>
      </c>
      <c r="H5169" t="s">
        <v>222</v>
      </c>
      <c r="I5169" t="s">
        <v>980</v>
      </c>
      <c r="J5169" t="s">
        <v>967</v>
      </c>
      <c r="K5169" s="4">
        <v>46055</v>
      </c>
      <c r="L5169" s="5">
        <v>0.58240740740740737</v>
      </c>
      <c r="M5169" t="s">
        <v>953</v>
      </c>
      <c r="N5169" s="5">
        <v>3.5879629629629629E-4</v>
      </c>
      <c r="O5169" t="s">
        <v>968</v>
      </c>
      <c r="P5169">
        <v>2.1999999999999999E-2</v>
      </c>
      <c r="Q5169">
        <v>20</v>
      </c>
      <c r="R5169" t="s">
        <v>2074</v>
      </c>
      <c r="S5169" t="s">
        <v>966</v>
      </c>
    </row>
    <row r="5170" spans="1:19" x14ac:dyDescent="0.25">
      <c r="A5170" s="54">
        <f>_xlfn.XLOOKUP(B5170,'School Lookup'!D:D,'School Lookup'!F:F,0)</f>
        <v>148526</v>
      </c>
      <c r="B5170" s="54" t="str">
        <f>_xlfn.XLOOKUP(C5170,'School Lookup'!A:A,'School Lookup'!D:D,_xlfn.XLOOKUP(C5170,'School Lookup'!B:B,'School Lookup'!D:D,_xlfn.XLOOKUP(C5170,'School Lookup'!C:C,'School Lookup'!D:D,0)))</f>
        <v>The Village Federation Lines</v>
      </c>
      <c r="C5170" t="s">
        <v>47</v>
      </c>
      <c r="D5170" t="s">
        <v>1706</v>
      </c>
      <c r="E5170" t="s">
        <v>16</v>
      </c>
      <c r="F5170" t="s">
        <v>734</v>
      </c>
      <c r="G5170" t="s">
        <v>134</v>
      </c>
      <c r="H5170" t="s">
        <v>347</v>
      </c>
      <c r="I5170" t="s">
        <v>958</v>
      </c>
      <c r="J5170" t="s">
        <v>959</v>
      </c>
      <c r="K5170" s="4">
        <v>46055</v>
      </c>
      <c r="L5170" s="5">
        <v>0.43961805555555555</v>
      </c>
      <c r="M5170" t="s">
        <v>953</v>
      </c>
      <c r="N5170" s="5">
        <v>7.0601851851851847E-4</v>
      </c>
      <c r="O5170" t="s">
        <v>960</v>
      </c>
      <c r="P5170">
        <v>0</v>
      </c>
      <c r="Q5170">
        <v>20</v>
      </c>
      <c r="R5170" t="s">
        <v>1151</v>
      </c>
      <c r="S5170" t="s">
        <v>966</v>
      </c>
    </row>
    <row r="5171" spans="1:19" x14ac:dyDescent="0.25">
      <c r="A5171" s="54">
        <f>_xlfn.XLOOKUP(B5171,'School Lookup'!D:D,'School Lookup'!F:F,0)</f>
        <v>417101</v>
      </c>
      <c r="B5171" s="54" t="str">
        <f>_xlfn.XLOOKUP(C5171,'School Lookup'!A:A,'School Lookup'!D:D,_xlfn.XLOOKUP(C5171,'School Lookup'!B:B,'School Lookup'!D:D,_xlfn.XLOOKUP(C5171,'School Lookup'!C:C,'School Lookup'!D:D,0)))</f>
        <v>Church Broughton CE Controlled Primary School</v>
      </c>
      <c r="C5171" t="s">
        <v>21</v>
      </c>
      <c r="D5171" t="s">
        <v>1521</v>
      </c>
      <c r="E5171" t="s">
        <v>16</v>
      </c>
      <c r="F5171" t="s">
        <v>734</v>
      </c>
      <c r="G5171" t="s">
        <v>220</v>
      </c>
      <c r="H5171" t="s">
        <v>761</v>
      </c>
      <c r="I5171" t="s">
        <v>980</v>
      </c>
      <c r="J5171" t="s">
        <v>959</v>
      </c>
      <c r="K5171" s="4">
        <v>46055</v>
      </c>
      <c r="L5171" s="5">
        <v>0.60986111111111108</v>
      </c>
      <c r="M5171" t="s">
        <v>953</v>
      </c>
      <c r="N5171" s="5">
        <v>1.736111111111111E-3</v>
      </c>
      <c r="O5171" t="s">
        <v>960</v>
      </c>
      <c r="P5171">
        <v>2.1999999999999999E-2</v>
      </c>
      <c r="Q5171">
        <v>20</v>
      </c>
      <c r="R5171" t="s">
        <v>1195</v>
      </c>
      <c r="S5171" t="s">
        <v>966</v>
      </c>
    </row>
    <row r="5172" spans="1:19" x14ac:dyDescent="0.25">
      <c r="A5172" s="54">
        <f>_xlfn.XLOOKUP(B5172,'School Lookup'!D:D,'School Lookup'!F:F,0)</f>
        <v>293050</v>
      </c>
      <c r="B5172" s="54" t="str">
        <f>_xlfn.XLOOKUP(C5172,'School Lookup'!A:A,'School Lookup'!D:D,_xlfn.XLOOKUP(C5172,'School Lookup'!B:B,'School Lookup'!D:D,_xlfn.XLOOKUP(C5172,'School Lookup'!C:C,'School Lookup'!D:D,0)))</f>
        <v>Speedwell Infant School</v>
      </c>
      <c r="C5172" t="s">
        <v>44</v>
      </c>
      <c r="D5172" t="s">
        <v>2464</v>
      </c>
      <c r="E5172" t="s">
        <v>16</v>
      </c>
      <c r="F5172" t="s">
        <v>734</v>
      </c>
      <c r="G5172" t="s">
        <v>238</v>
      </c>
      <c r="H5172" t="s">
        <v>218</v>
      </c>
      <c r="I5172" t="s">
        <v>980</v>
      </c>
      <c r="J5172" t="s">
        <v>967</v>
      </c>
      <c r="K5172" s="4">
        <v>46055</v>
      </c>
      <c r="L5172" s="5">
        <v>0.56388888888888888</v>
      </c>
      <c r="M5172" t="s">
        <v>953</v>
      </c>
      <c r="N5172" s="5">
        <v>4.2129629629629626E-3</v>
      </c>
      <c r="O5172" t="s">
        <v>1170</v>
      </c>
      <c r="P5172">
        <v>5.1999999999999998E-2</v>
      </c>
      <c r="Q5172">
        <v>20</v>
      </c>
      <c r="R5172" t="s">
        <v>1204</v>
      </c>
      <c r="S5172" t="s">
        <v>966</v>
      </c>
    </row>
    <row r="5173" spans="1:19" x14ac:dyDescent="0.25">
      <c r="A5173" s="54">
        <f>_xlfn.XLOOKUP(B5173,'School Lookup'!D:D,'School Lookup'!F:F,0)</f>
        <v>159955</v>
      </c>
      <c r="B5173" s="54" t="str">
        <f>_xlfn.XLOOKUP(C5173,'School Lookup'!A:A,'School Lookup'!D:D,_xlfn.XLOOKUP(C5173,'School Lookup'!B:B,'School Lookup'!D:D,_xlfn.XLOOKUP(C5173,'School Lookup'!C:C,'School Lookup'!D:D,0)))</f>
        <v>New Mills Nursery School</v>
      </c>
      <c r="C5173" t="s">
        <v>37</v>
      </c>
      <c r="D5173" t="s">
        <v>1097</v>
      </c>
      <c r="E5173" t="s">
        <v>16</v>
      </c>
      <c r="F5173" t="s">
        <v>734</v>
      </c>
      <c r="G5173" t="s">
        <v>231</v>
      </c>
      <c r="H5173" t="s">
        <v>222</v>
      </c>
      <c r="I5173" t="s">
        <v>980</v>
      </c>
      <c r="J5173" t="s">
        <v>959</v>
      </c>
      <c r="K5173" s="4">
        <v>46055</v>
      </c>
      <c r="L5173" s="5">
        <v>0.55622685185185183</v>
      </c>
      <c r="M5173" t="s">
        <v>953</v>
      </c>
      <c r="N5173" s="5">
        <v>1.2592592592592593E-2</v>
      </c>
      <c r="O5173" t="s">
        <v>1023</v>
      </c>
      <c r="P5173">
        <v>0.155</v>
      </c>
      <c r="Q5173">
        <v>20</v>
      </c>
      <c r="R5173" t="s">
        <v>978</v>
      </c>
      <c r="S5173" t="s">
        <v>966</v>
      </c>
    </row>
    <row r="5174" spans="1:19" x14ac:dyDescent="0.25">
      <c r="A5174" s="54">
        <f>_xlfn.XLOOKUP(B5174,'School Lookup'!D:D,'School Lookup'!F:F,0)</f>
        <v>293050</v>
      </c>
      <c r="B5174" s="54" t="str">
        <f>_xlfn.XLOOKUP(C5174,'School Lookup'!A:A,'School Lookup'!D:D,_xlfn.XLOOKUP(C5174,'School Lookup'!B:B,'School Lookup'!D:D,_xlfn.XLOOKUP(C5174,'School Lookup'!C:C,'School Lookup'!D:D,0)))</f>
        <v>Speedwell Infant School</v>
      </c>
      <c r="C5174" t="s">
        <v>44</v>
      </c>
      <c r="D5174" t="s">
        <v>2690</v>
      </c>
      <c r="E5174" t="s">
        <v>16</v>
      </c>
      <c r="F5174" t="s">
        <v>734</v>
      </c>
      <c r="G5174" t="s">
        <v>238</v>
      </c>
      <c r="H5174" t="s">
        <v>218</v>
      </c>
      <c r="I5174" t="s">
        <v>980</v>
      </c>
      <c r="J5174" t="s">
        <v>981</v>
      </c>
      <c r="K5174" s="4">
        <v>46055</v>
      </c>
      <c r="L5174" s="5">
        <v>0.38263888888888886</v>
      </c>
      <c r="M5174" t="s">
        <v>953</v>
      </c>
      <c r="N5174" s="5">
        <v>3.1250000000000001E-4</v>
      </c>
      <c r="O5174" t="s">
        <v>982</v>
      </c>
      <c r="P5174">
        <v>3.2000000000000001E-2</v>
      </c>
      <c r="Q5174">
        <v>20</v>
      </c>
      <c r="R5174" t="s">
        <v>998</v>
      </c>
      <c r="S5174" t="s">
        <v>987</v>
      </c>
    </row>
    <row r="5175" spans="1:19" x14ac:dyDescent="0.25">
      <c r="A5175" s="54">
        <f>_xlfn.XLOOKUP(B5175,'School Lookup'!D:D,'School Lookup'!F:F,0)</f>
        <v>293050</v>
      </c>
      <c r="B5175" s="54" t="str">
        <f>_xlfn.XLOOKUP(C5175,'School Lookup'!A:A,'School Lookup'!D:D,_xlfn.XLOOKUP(C5175,'School Lookup'!B:B,'School Lookup'!D:D,_xlfn.XLOOKUP(C5175,'School Lookup'!C:C,'School Lookup'!D:D,0)))</f>
        <v>Speedwell Infant School</v>
      </c>
      <c r="C5175" t="s">
        <v>44</v>
      </c>
      <c r="D5175" t="s">
        <v>1621</v>
      </c>
      <c r="E5175" t="s">
        <v>16</v>
      </c>
      <c r="F5175" t="s">
        <v>734</v>
      </c>
      <c r="G5175" t="s">
        <v>238</v>
      </c>
      <c r="H5175" t="s">
        <v>218</v>
      </c>
      <c r="I5175" t="s">
        <v>980</v>
      </c>
      <c r="J5175" t="s">
        <v>981</v>
      </c>
      <c r="K5175" s="4">
        <v>46055</v>
      </c>
      <c r="L5175" s="5">
        <v>0.3888888888888889</v>
      </c>
      <c r="M5175" t="s">
        <v>953</v>
      </c>
      <c r="N5175" s="5">
        <v>3.8194444444444446E-4</v>
      </c>
      <c r="O5175" t="s">
        <v>982</v>
      </c>
      <c r="P5175">
        <v>0.04</v>
      </c>
      <c r="Q5175">
        <v>20</v>
      </c>
      <c r="R5175" t="s">
        <v>983</v>
      </c>
      <c r="S5175" t="s">
        <v>984</v>
      </c>
    </row>
    <row r="5176" spans="1:19" x14ac:dyDescent="0.25">
      <c r="A5176" s="54">
        <f>_xlfn.XLOOKUP(B5176,'School Lookup'!D:D,'School Lookup'!F:F,0)</f>
        <v>293050</v>
      </c>
      <c r="B5176" s="54" t="str">
        <f>_xlfn.XLOOKUP(C5176,'School Lookup'!A:A,'School Lookup'!D:D,_xlfn.XLOOKUP(C5176,'School Lookup'!B:B,'School Lookup'!D:D,_xlfn.XLOOKUP(C5176,'School Lookup'!C:C,'School Lookup'!D:D,0)))</f>
        <v>Speedwell Infant School</v>
      </c>
      <c r="C5176" t="s">
        <v>44</v>
      </c>
      <c r="D5176" t="s">
        <v>2449</v>
      </c>
      <c r="E5176" t="s">
        <v>16</v>
      </c>
      <c r="F5176" t="s">
        <v>734</v>
      </c>
      <c r="G5176" t="s">
        <v>238</v>
      </c>
      <c r="H5176" t="s">
        <v>218</v>
      </c>
      <c r="I5176" t="s">
        <v>980</v>
      </c>
      <c r="J5176" t="s">
        <v>981</v>
      </c>
      <c r="K5176" s="4">
        <v>46055</v>
      </c>
      <c r="L5176" s="5">
        <v>0.39097222222222222</v>
      </c>
      <c r="M5176" t="s">
        <v>953</v>
      </c>
      <c r="N5176" s="5">
        <v>6.5972222222222224E-4</v>
      </c>
      <c r="O5176" t="s">
        <v>982</v>
      </c>
      <c r="P5176">
        <v>0.14299999999999999</v>
      </c>
      <c r="Q5176">
        <v>20</v>
      </c>
      <c r="R5176" t="s">
        <v>1459</v>
      </c>
      <c r="S5176" t="s">
        <v>990</v>
      </c>
    </row>
    <row r="5177" spans="1:19" x14ac:dyDescent="0.25">
      <c r="A5177" s="54">
        <f>_xlfn.XLOOKUP(B5177,'School Lookup'!D:D,'School Lookup'!F:F,0)</f>
        <v>293050</v>
      </c>
      <c r="B5177" s="54" t="str">
        <f>_xlfn.XLOOKUP(C5177,'School Lookup'!A:A,'School Lookup'!D:D,_xlfn.XLOOKUP(C5177,'School Lookup'!B:B,'School Lookup'!D:D,_xlfn.XLOOKUP(C5177,'School Lookup'!C:C,'School Lookup'!D:D,0)))</f>
        <v>Speedwell Infant School</v>
      </c>
      <c r="C5177" t="s">
        <v>44</v>
      </c>
      <c r="D5177" t="s">
        <v>2691</v>
      </c>
      <c r="E5177" t="s">
        <v>16</v>
      </c>
      <c r="F5177" t="s">
        <v>734</v>
      </c>
      <c r="G5177" t="s">
        <v>238</v>
      </c>
      <c r="H5177" t="s">
        <v>218</v>
      </c>
      <c r="I5177" t="s">
        <v>980</v>
      </c>
      <c r="J5177" t="s">
        <v>981</v>
      </c>
      <c r="K5177" s="4">
        <v>46055</v>
      </c>
      <c r="L5177" s="5">
        <v>0.46111111111111114</v>
      </c>
      <c r="M5177" t="s">
        <v>953</v>
      </c>
      <c r="N5177" s="5">
        <v>2.4305555555555555E-4</v>
      </c>
      <c r="O5177" t="s">
        <v>982</v>
      </c>
      <c r="P5177">
        <v>2.5000000000000001E-2</v>
      </c>
      <c r="Q5177">
        <v>20</v>
      </c>
      <c r="R5177" t="s">
        <v>998</v>
      </c>
      <c r="S5177" t="s">
        <v>987</v>
      </c>
    </row>
    <row r="5178" spans="1:19" x14ac:dyDescent="0.25">
      <c r="A5178" s="54">
        <f>_xlfn.XLOOKUP(B5178,'School Lookup'!D:D,'School Lookup'!F:F,0)</f>
        <v>293050</v>
      </c>
      <c r="B5178" s="54" t="str">
        <f>_xlfn.XLOOKUP(C5178,'School Lookup'!A:A,'School Lookup'!D:D,_xlfn.XLOOKUP(C5178,'School Lookup'!B:B,'School Lookup'!D:D,_xlfn.XLOOKUP(C5178,'School Lookup'!C:C,'School Lookup'!D:D,0)))</f>
        <v>Speedwell Infant School</v>
      </c>
      <c r="C5178" t="s">
        <v>44</v>
      </c>
      <c r="D5178" t="s">
        <v>1250</v>
      </c>
      <c r="E5178" t="s">
        <v>16</v>
      </c>
      <c r="F5178" t="s">
        <v>734</v>
      </c>
      <c r="G5178" t="s">
        <v>238</v>
      </c>
      <c r="H5178" t="s">
        <v>218</v>
      </c>
      <c r="I5178" t="s">
        <v>980</v>
      </c>
      <c r="J5178" t="s">
        <v>981</v>
      </c>
      <c r="K5178" s="4">
        <v>46055</v>
      </c>
      <c r="L5178" s="5">
        <v>0.46875</v>
      </c>
      <c r="M5178" t="s">
        <v>953</v>
      </c>
      <c r="N5178" s="5">
        <v>2.199074074074074E-4</v>
      </c>
      <c r="O5178" t="s">
        <v>982</v>
      </c>
      <c r="P5178">
        <v>2.3E-2</v>
      </c>
      <c r="Q5178">
        <v>20</v>
      </c>
      <c r="R5178" t="s">
        <v>983</v>
      </c>
      <c r="S5178" t="s">
        <v>984</v>
      </c>
    </row>
    <row r="5179" spans="1:19" x14ac:dyDescent="0.25">
      <c r="A5179" s="54">
        <f>_xlfn.XLOOKUP(B5179,'School Lookup'!D:D,'School Lookup'!F:F,0)</f>
        <v>823392</v>
      </c>
      <c r="B5179" s="54" t="str">
        <f>_xlfn.XLOOKUP(C5179,'School Lookup'!A:A,'School Lookup'!D:D,_xlfn.XLOOKUP(C5179,'School Lookup'!B:B,'School Lookup'!D:D,_xlfn.XLOOKUP(C5179,'School Lookup'!C:C,'School Lookup'!D:D,0)))</f>
        <v>Fitz Herbert C of E VA Primary School</v>
      </c>
      <c r="C5179" t="s">
        <v>22</v>
      </c>
      <c r="D5179" t="s">
        <v>1029</v>
      </c>
      <c r="E5179" t="s">
        <v>16</v>
      </c>
      <c r="F5179" t="s">
        <v>734</v>
      </c>
      <c r="G5179" t="s">
        <v>134</v>
      </c>
      <c r="H5179" t="s">
        <v>347</v>
      </c>
      <c r="I5179" t="s">
        <v>958</v>
      </c>
      <c r="J5179" t="s">
        <v>981</v>
      </c>
      <c r="K5179" s="4">
        <v>46055</v>
      </c>
      <c r="L5179" s="5">
        <v>0.46795138888888888</v>
      </c>
      <c r="M5179" t="s">
        <v>953</v>
      </c>
      <c r="N5179" s="5">
        <v>1.5856481481481481E-3</v>
      </c>
      <c r="O5179" t="s">
        <v>982</v>
      </c>
      <c r="P5179">
        <v>0</v>
      </c>
      <c r="Q5179">
        <v>20</v>
      </c>
      <c r="R5179" t="s">
        <v>998</v>
      </c>
      <c r="S5179" t="s">
        <v>987</v>
      </c>
    </row>
    <row r="5180" spans="1:19" x14ac:dyDescent="0.25">
      <c r="A5180" s="54">
        <f>_xlfn.XLOOKUP(B5180,'School Lookup'!D:D,'School Lookup'!F:F,0)</f>
        <v>823392</v>
      </c>
      <c r="B5180" s="54" t="str">
        <f>_xlfn.XLOOKUP(C5180,'School Lookup'!A:A,'School Lookup'!D:D,_xlfn.XLOOKUP(C5180,'School Lookup'!B:B,'School Lookup'!D:D,_xlfn.XLOOKUP(C5180,'School Lookup'!C:C,'School Lookup'!D:D,0)))</f>
        <v>Fitz Herbert C of E VA Primary School</v>
      </c>
      <c r="C5180" t="s">
        <v>22</v>
      </c>
      <c r="D5180" t="s">
        <v>2692</v>
      </c>
      <c r="E5180" t="s">
        <v>16</v>
      </c>
      <c r="F5180" t="s">
        <v>734</v>
      </c>
      <c r="G5180" t="s">
        <v>134</v>
      </c>
      <c r="H5180" t="s">
        <v>347</v>
      </c>
      <c r="I5180" t="s">
        <v>958</v>
      </c>
      <c r="J5180" t="s">
        <v>981</v>
      </c>
      <c r="K5180" s="4">
        <v>46055</v>
      </c>
      <c r="L5180" s="5">
        <v>0.58858796296296301</v>
      </c>
      <c r="M5180" t="s">
        <v>953</v>
      </c>
      <c r="N5180" s="5">
        <v>1.0416666666666667E-4</v>
      </c>
      <c r="O5180" t="s">
        <v>982</v>
      </c>
      <c r="P5180">
        <v>0</v>
      </c>
      <c r="Q5180">
        <v>20</v>
      </c>
      <c r="R5180" t="s">
        <v>1074</v>
      </c>
      <c r="S5180" t="s">
        <v>990</v>
      </c>
    </row>
    <row r="5181" spans="1:19" x14ac:dyDescent="0.25">
      <c r="A5181" s="54">
        <f>_xlfn.XLOOKUP(B5181,'School Lookup'!D:D,'School Lookup'!F:F,0)</f>
        <v>293050</v>
      </c>
      <c r="B5181" s="54" t="str">
        <f>_xlfn.XLOOKUP(C5181,'School Lookup'!A:A,'School Lookup'!D:D,_xlfn.XLOOKUP(C5181,'School Lookup'!B:B,'School Lookup'!D:D,_xlfn.XLOOKUP(C5181,'School Lookup'!C:C,'School Lookup'!D:D,0)))</f>
        <v>Speedwell Infant School</v>
      </c>
      <c r="C5181" t="s">
        <v>44</v>
      </c>
      <c r="D5181" t="s">
        <v>1110</v>
      </c>
      <c r="E5181" t="s">
        <v>16</v>
      </c>
      <c r="F5181" t="s">
        <v>734</v>
      </c>
      <c r="G5181" t="s">
        <v>238</v>
      </c>
      <c r="H5181" t="s">
        <v>218</v>
      </c>
      <c r="I5181" t="s">
        <v>980</v>
      </c>
      <c r="J5181" t="s">
        <v>959</v>
      </c>
      <c r="K5181" s="4">
        <v>46055</v>
      </c>
      <c r="L5181" s="5">
        <v>0.43055555555555558</v>
      </c>
      <c r="M5181" t="s">
        <v>953</v>
      </c>
      <c r="N5181" s="5">
        <v>2.0717592592592593E-3</v>
      </c>
      <c r="O5181" t="s">
        <v>960</v>
      </c>
      <c r="P5181">
        <v>2.5999999999999999E-2</v>
      </c>
      <c r="Q5181">
        <v>20</v>
      </c>
      <c r="R5181" t="s">
        <v>1111</v>
      </c>
      <c r="S5181" t="s">
        <v>966</v>
      </c>
    </row>
    <row r="5182" spans="1:19" x14ac:dyDescent="0.25">
      <c r="A5182" s="54">
        <f>_xlfn.XLOOKUP(B5182,'School Lookup'!D:D,'School Lookup'!F:F,0)</f>
        <v>293050</v>
      </c>
      <c r="B5182" s="54" t="str">
        <f>_xlfn.XLOOKUP(C5182,'School Lookup'!A:A,'School Lookup'!D:D,_xlfn.XLOOKUP(C5182,'School Lookup'!B:B,'School Lookup'!D:D,_xlfn.XLOOKUP(C5182,'School Lookup'!C:C,'School Lookup'!D:D,0)))</f>
        <v>Speedwell Infant School</v>
      </c>
      <c r="C5182" t="s">
        <v>44</v>
      </c>
      <c r="D5182" t="s">
        <v>1110</v>
      </c>
      <c r="E5182" t="s">
        <v>16</v>
      </c>
      <c r="F5182" t="s">
        <v>734</v>
      </c>
      <c r="G5182" t="s">
        <v>238</v>
      </c>
      <c r="H5182" t="s">
        <v>218</v>
      </c>
      <c r="I5182" t="s">
        <v>980</v>
      </c>
      <c r="J5182" t="s">
        <v>959</v>
      </c>
      <c r="K5182" s="4">
        <v>46055</v>
      </c>
      <c r="L5182" s="5">
        <v>0.44305555555555554</v>
      </c>
      <c r="M5182" t="s">
        <v>953</v>
      </c>
      <c r="N5182" s="5">
        <v>8.2175925925925927E-4</v>
      </c>
      <c r="O5182" t="s">
        <v>960</v>
      </c>
      <c r="P5182">
        <v>2.1999999999999999E-2</v>
      </c>
      <c r="Q5182">
        <v>20</v>
      </c>
      <c r="R5182" t="s">
        <v>1111</v>
      </c>
      <c r="S5182" t="s">
        <v>966</v>
      </c>
    </row>
    <row r="5183" spans="1:19" x14ac:dyDescent="0.25">
      <c r="A5183" s="54">
        <f>_xlfn.XLOOKUP(B5183,'School Lookup'!D:D,'School Lookup'!F:F,0)</f>
        <v>293050</v>
      </c>
      <c r="B5183" s="54" t="str">
        <f>_xlfn.XLOOKUP(C5183,'School Lookup'!A:A,'School Lookup'!D:D,_xlfn.XLOOKUP(C5183,'School Lookup'!B:B,'School Lookup'!D:D,_xlfn.XLOOKUP(C5183,'School Lookup'!C:C,'School Lookup'!D:D,0)))</f>
        <v>Speedwell Infant School</v>
      </c>
      <c r="C5183" t="s">
        <v>44</v>
      </c>
      <c r="D5183" t="s">
        <v>2693</v>
      </c>
      <c r="E5183" t="s">
        <v>16</v>
      </c>
      <c r="F5183" t="s">
        <v>734</v>
      </c>
      <c r="G5183" t="s">
        <v>238</v>
      </c>
      <c r="H5183" t="s">
        <v>218</v>
      </c>
      <c r="I5183" t="s">
        <v>980</v>
      </c>
      <c r="J5183" t="s">
        <v>959</v>
      </c>
      <c r="K5183" s="4">
        <v>46055</v>
      </c>
      <c r="L5183" s="5">
        <v>0.39374999999999999</v>
      </c>
      <c r="M5183" t="s">
        <v>953</v>
      </c>
      <c r="N5183" s="5">
        <v>1.0995370370370371E-3</v>
      </c>
      <c r="O5183" t="s">
        <v>960</v>
      </c>
      <c r="P5183">
        <v>2.1999999999999999E-2</v>
      </c>
      <c r="Q5183">
        <v>20</v>
      </c>
      <c r="R5183" t="s">
        <v>1124</v>
      </c>
      <c r="S5183" t="s">
        <v>966</v>
      </c>
    </row>
    <row r="5184" spans="1:19" x14ac:dyDescent="0.25">
      <c r="A5184" s="54">
        <f>_xlfn.XLOOKUP(B5184,'School Lookup'!D:D,'School Lookup'!F:F,0)</f>
        <v>823392</v>
      </c>
      <c r="B5184" s="54" t="str">
        <f>_xlfn.XLOOKUP(C5184,'School Lookup'!A:A,'School Lookup'!D:D,_xlfn.XLOOKUP(C5184,'School Lookup'!B:B,'School Lookup'!D:D,_xlfn.XLOOKUP(C5184,'School Lookup'!C:C,'School Lookup'!D:D,0)))</f>
        <v>Fitz Herbert C of E VA Primary School</v>
      </c>
      <c r="C5184" t="s">
        <v>22</v>
      </c>
      <c r="D5184">
        <v>145</v>
      </c>
      <c r="E5184" t="s">
        <v>16</v>
      </c>
      <c r="F5184" t="s">
        <v>734</v>
      </c>
      <c r="G5184" t="s">
        <v>134</v>
      </c>
      <c r="H5184" t="s">
        <v>347</v>
      </c>
      <c r="I5184" t="s">
        <v>958</v>
      </c>
      <c r="J5184" t="s">
        <v>959</v>
      </c>
      <c r="K5184" s="4">
        <v>46055</v>
      </c>
      <c r="L5184" s="5">
        <v>0.36656250000000001</v>
      </c>
      <c r="M5184" t="s">
        <v>953</v>
      </c>
      <c r="N5184" s="5">
        <v>6.3657407407407413E-4</v>
      </c>
      <c r="O5184" t="s">
        <v>960</v>
      </c>
      <c r="P5184">
        <v>0</v>
      </c>
      <c r="Q5184">
        <v>20</v>
      </c>
      <c r="R5184" t="s">
        <v>955</v>
      </c>
    </row>
    <row r="5185" spans="1:19" x14ac:dyDescent="0.25">
      <c r="A5185" s="54">
        <f>_xlfn.XLOOKUP(B5185,'School Lookup'!D:D,'School Lookup'!F:F,0)</f>
        <v>823392</v>
      </c>
      <c r="B5185" s="54" t="str">
        <f>_xlfn.XLOOKUP(C5185,'School Lookup'!A:A,'School Lookup'!D:D,_xlfn.XLOOKUP(C5185,'School Lookup'!B:B,'School Lookup'!D:D,_xlfn.XLOOKUP(C5185,'School Lookup'!C:C,'School Lookup'!D:D,0)))</f>
        <v>Fitz Herbert C of E VA Primary School</v>
      </c>
      <c r="C5185" t="s">
        <v>22</v>
      </c>
      <c r="D5185">
        <v>619</v>
      </c>
      <c r="E5185" t="s">
        <v>16</v>
      </c>
      <c r="F5185" t="s">
        <v>734</v>
      </c>
      <c r="G5185" t="s">
        <v>134</v>
      </c>
      <c r="H5185" t="s">
        <v>347</v>
      </c>
      <c r="I5185" t="s">
        <v>958</v>
      </c>
      <c r="J5185" t="s">
        <v>959</v>
      </c>
      <c r="K5185" s="4">
        <v>46055</v>
      </c>
      <c r="L5185" s="5">
        <v>0.46734953703703702</v>
      </c>
      <c r="M5185" t="s">
        <v>953</v>
      </c>
      <c r="N5185" s="5">
        <v>1.0185185185185184E-3</v>
      </c>
      <c r="O5185" t="s">
        <v>960</v>
      </c>
      <c r="P5185">
        <v>0</v>
      </c>
      <c r="Q5185">
        <v>20</v>
      </c>
      <c r="R5185" t="s">
        <v>975</v>
      </c>
      <c r="S5185" t="s">
        <v>976</v>
      </c>
    </row>
    <row r="5186" spans="1:19" x14ac:dyDescent="0.25">
      <c r="A5186" s="54">
        <f>_xlfn.XLOOKUP(B5186,'School Lookup'!D:D,'School Lookup'!F:F,0)</f>
        <v>823392</v>
      </c>
      <c r="B5186" s="54" t="str">
        <f>_xlfn.XLOOKUP(C5186,'School Lookup'!A:A,'School Lookup'!D:D,_xlfn.XLOOKUP(C5186,'School Lookup'!B:B,'School Lookup'!D:D,_xlfn.XLOOKUP(C5186,'School Lookup'!C:C,'School Lookup'!D:D,0)))</f>
        <v>Fitz Herbert C of E VA Primary School</v>
      </c>
      <c r="C5186" t="s">
        <v>22</v>
      </c>
      <c r="D5186">
        <v>148</v>
      </c>
      <c r="E5186" t="s">
        <v>16</v>
      </c>
      <c r="F5186" t="s">
        <v>734</v>
      </c>
      <c r="G5186" t="s">
        <v>134</v>
      </c>
      <c r="H5186" t="s">
        <v>347</v>
      </c>
      <c r="I5186" t="s">
        <v>958</v>
      </c>
      <c r="J5186" t="s">
        <v>959</v>
      </c>
      <c r="K5186" s="4">
        <v>46055</v>
      </c>
      <c r="L5186" s="5">
        <v>0.47008101851851852</v>
      </c>
      <c r="M5186" t="s">
        <v>953</v>
      </c>
      <c r="N5186" s="5">
        <v>1.8634259259259259E-3</v>
      </c>
      <c r="O5186" t="s">
        <v>960</v>
      </c>
      <c r="P5186">
        <v>0</v>
      </c>
      <c r="Q5186">
        <v>20</v>
      </c>
      <c r="R5186" t="s">
        <v>955</v>
      </c>
    </row>
    <row r="5187" spans="1:19" x14ac:dyDescent="0.25">
      <c r="A5187" s="54">
        <f>_xlfn.XLOOKUP(B5187,'School Lookup'!D:D,'School Lookup'!F:F,0)</f>
        <v>856243</v>
      </c>
      <c r="B5187" s="54" t="str">
        <f>_xlfn.XLOOKUP(C5187,'School Lookup'!A:A,'School Lookup'!D:D,_xlfn.XLOOKUP(C5187,'School Lookup'!B:B,'School Lookup'!D:D,_xlfn.XLOOKUP(C5187,'School Lookup'!C:C,'School Lookup'!D:D,0)))</f>
        <v>Elton Primary School</v>
      </c>
      <c r="C5187" t="s">
        <v>336</v>
      </c>
      <c r="D5187" t="s">
        <v>1709</v>
      </c>
      <c r="E5187" t="s">
        <v>16</v>
      </c>
      <c r="F5187" t="s">
        <v>734</v>
      </c>
      <c r="G5187" t="s">
        <v>332</v>
      </c>
      <c r="H5187" t="s">
        <v>877</v>
      </c>
      <c r="I5187" t="s">
        <v>958</v>
      </c>
      <c r="J5187" t="s">
        <v>981</v>
      </c>
      <c r="K5187" s="4">
        <v>46055</v>
      </c>
      <c r="L5187" s="5">
        <v>0.43973379629629628</v>
      </c>
      <c r="M5187" t="s">
        <v>953</v>
      </c>
      <c r="N5187" s="5">
        <v>6.9444444444444444E-5</v>
      </c>
      <c r="O5187" t="s">
        <v>982</v>
      </c>
      <c r="P5187">
        <v>0</v>
      </c>
      <c r="Q5187">
        <v>20</v>
      </c>
      <c r="R5187" t="s">
        <v>989</v>
      </c>
      <c r="S5187" t="s">
        <v>990</v>
      </c>
    </row>
    <row r="5188" spans="1:19" x14ac:dyDescent="0.25">
      <c r="A5188" s="54">
        <f>_xlfn.XLOOKUP(B5188,'School Lookup'!D:D,'School Lookup'!F:F,0)</f>
        <v>856243</v>
      </c>
      <c r="B5188" s="54" t="str">
        <f>_xlfn.XLOOKUP(C5188,'School Lookup'!A:A,'School Lookup'!D:D,_xlfn.XLOOKUP(C5188,'School Lookup'!B:B,'School Lookup'!D:D,_xlfn.XLOOKUP(C5188,'School Lookup'!C:C,'School Lookup'!D:D,0)))</f>
        <v>Elton Primary School</v>
      </c>
      <c r="C5188" t="s">
        <v>336</v>
      </c>
      <c r="D5188" t="s">
        <v>2503</v>
      </c>
      <c r="E5188" t="s">
        <v>16</v>
      </c>
      <c r="F5188" t="s">
        <v>734</v>
      </c>
      <c r="G5188" t="s">
        <v>332</v>
      </c>
      <c r="H5188" t="s">
        <v>877</v>
      </c>
      <c r="I5188" t="s">
        <v>958</v>
      </c>
      <c r="J5188" t="s">
        <v>981</v>
      </c>
      <c r="K5188" s="4">
        <v>46055</v>
      </c>
      <c r="L5188" s="5">
        <v>0.44021990740740741</v>
      </c>
      <c r="M5188" t="s">
        <v>953</v>
      </c>
      <c r="N5188" s="5">
        <v>4.6296296296296294E-5</v>
      </c>
      <c r="O5188" t="s">
        <v>982</v>
      </c>
      <c r="P5188">
        <v>0</v>
      </c>
      <c r="Q5188">
        <v>20</v>
      </c>
      <c r="R5188" t="s">
        <v>998</v>
      </c>
      <c r="S5188" t="s">
        <v>987</v>
      </c>
    </row>
    <row r="5189" spans="1:19" x14ac:dyDescent="0.25">
      <c r="A5189" s="54">
        <f>_xlfn.XLOOKUP(B5189,'School Lookup'!D:D,'School Lookup'!F:F,0)</f>
        <v>856243</v>
      </c>
      <c r="B5189" s="54" t="str">
        <f>_xlfn.XLOOKUP(C5189,'School Lookup'!A:A,'School Lookup'!D:D,_xlfn.XLOOKUP(C5189,'School Lookup'!B:B,'School Lookup'!D:D,_xlfn.XLOOKUP(C5189,'School Lookup'!C:C,'School Lookup'!D:D,0)))</f>
        <v>Elton Primary School</v>
      </c>
      <c r="C5189" t="s">
        <v>336</v>
      </c>
      <c r="D5189" t="s">
        <v>1709</v>
      </c>
      <c r="E5189" t="s">
        <v>16</v>
      </c>
      <c r="F5189" t="s">
        <v>734</v>
      </c>
      <c r="G5189" t="s">
        <v>332</v>
      </c>
      <c r="H5189" t="s">
        <v>877</v>
      </c>
      <c r="I5189" t="s">
        <v>958</v>
      </c>
      <c r="J5189" t="s">
        <v>981</v>
      </c>
      <c r="K5189" s="4">
        <v>46055</v>
      </c>
      <c r="L5189" s="5">
        <v>0.44091435185185185</v>
      </c>
      <c r="M5189" t="s">
        <v>953</v>
      </c>
      <c r="N5189" s="5">
        <v>6.018518518518519E-4</v>
      </c>
      <c r="O5189" t="s">
        <v>982</v>
      </c>
      <c r="P5189">
        <v>0</v>
      </c>
      <c r="Q5189">
        <v>20</v>
      </c>
      <c r="R5189" t="s">
        <v>989</v>
      </c>
      <c r="S5189" t="s">
        <v>990</v>
      </c>
    </row>
    <row r="5190" spans="1:19" x14ac:dyDescent="0.25">
      <c r="A5190" s="54">
        <f>_xlfn.XLOOKUP(B5190,'School Lookup'!D:D,'School Lookup'!F:F,0)</f>
        <v>544254</v>
      </c>
      <c r="B5190" s="54" t="str">
        <f>_xlfn.XLOOKUP(C5190,'School Lookup'!A:A,'School Lookup'!D:D,_xlfn.XLOOKUP(C5190,'School Lookup'!B:B,'School Lookup'!D:D,_xlfn.XLOOKUP(C5190,'School Lookup'!C:C,'School Lookup'!D:D,0)))</f>
        <v>Little Eaton Primary School Derby DE21 5AB</v>
      </c>
      <c r="C5190" t="s">
        <v>42</v>
      </c>
      <c r="D5190" t="s">
        <v>2694</v>
      </c>
      <c r="E5190" t="s">
        <v>16</v>
      </c>
      <c r="F5190" t="s">
        <v>734</v>
      </c>
      <c r="G5190" t="s">
        <v>232</v>
      </c>
      <c r="H5190" t="s">
        <v>228</v>
      </c>
      <c r="I5190" t="s">
        <v>980</v>
      </c>
      <c r="J5190" t="s">
        <v>981</v>
      </c>
      <c r="K5190" s="4">
        <v>46055</v>
      </c>
      <c r="L5190" s="5">
        <v>0.51666666666666672</v>
      </c>
      <c r="M5190" t="s">
        <v>953</v>
      </c>
      <c r="N5190" s="5">
        <v>9.0277777777777774E-4</v>
      </c>
      <c r="O5190" t="s">
        <v>982</v>
      </c>
      <c r="P5190">
        <v>9.2999999999999999E-2</v>
      </c>
      <c r="Q5190">
        <v>20</v>
      </c>
      <c r="R5190" t="s">
        <v>998</v>
      </c>
      <c r="S5190" t="s">
        <v>987</v>
      </c>
    </row>
    <row r="5191" spans="1:19" x14ac:dyDescent="0.25">
      <c r="A5191" s="54">
        <f>_xlfn.XLOOKUP(B5191,'School Lookup'!D:D,'School Lookup'!F:F,0)</f>
        <v>170692</v>
      </c>
      <c r="B5191" s="54" t="str">
        <f>_xlfn.XLOOKUP(C5191,'School Lookup'!A:A,'School Lookup'!D:D,_xlfn.XLOOKUP(C5191,'School Lookup'!B:B,'School Lookup'!D:D,_xlfn.XLOOKUP(C5191,'School Lookup'!C:C,'School Lookup'!D:D,0)))</f>
        <v>Anthony Bec Cmnty Primary</v>
      </c>
      <c r="C5191" t="s">
        <v>29</v>
      </c>
      <c r="D5191" t="s">
        <v>1696</v>
      </c>
      <c r="E5191" t="s">
        <v>16</v>
      </c>
      <c r="F5191" t="s">
        <v>734</v>
      </c>
      <c r="G5191" t="s">
        <v>229</v>
      </c>
      <c r="H5191" t="s">
        <v>318</v>
      </c>
      <c r="I5191" t="s">
        <v>980</v>
      </c>
      <c r="J5191" t="s">
        <v>981</v>
      </c>
      <c r="K5191" s="4">
        <v>46055</v>
      </c>
      <c r="L5191" s="5">
        <v>0.43293981481481481</v>
      </c>
      <c r="M5191" t="s">
        <v>953</v>
      </c>
      <c r="N5191" s="5">
        <v>8.6805555555555551E-4</v>
      </c>
      <c r="O5191" t="s">
        <v>982</v>
      </c>
      <c r="P5191">
        <v>0.09</v>
      </c>
      <c r="Q5191">
        <v>20</v>
      </c>
      <c r="R5191" t="s">
        <v>1006</v>
      </c>
      <c r="S5191" t="s">
        <v>994</v>
      </c>
    </row>
    <row r="5192" spans="1:19" x14ac:dyDescent="0.25">
      <c r="A5192" s="54">
        <f>_xlfn.XLOOKUP(B5192,'School Lookup'!D:D,'School Lookup'!F:F,0)</f>
        <v>170692</v>
      </c>
      <c r="B5192" s="54" t="str">
        <f>_xlfn.XLOOKUP(C5192,'School Lookup'!A:A,'School Lookup'!D:D,_xlfn.XLOOKUP(C5192,'School Lookup'!B:B,'School Lookup'!D:D,_xlfn.XLOOKUP(C5192,'School Lookup'!C:C,'School Lookup'!D:D,0)))</f>
        <v>Anthony Bec Cmnty Primary</v>
      </c>
      <c r="C5192" t="s">
        <v>29</v>
      </c>
      <c r="D5192" t="s">
        <v>2188</v>
      </c>
      <c r="E5192" t="s">
        <v>16</v>
      </c>
      <c r="F5192" t="s">
        <v>734</v>
      </c>
      <c r="G5192" t="s">
        <v>229</v>
      </c>
      <c r="H5192" t="s">
        <v>318</v>
      </c>
      <c r="I5192" t="s">
        <v>980</v>
      </c>
      <c r="J5192" t="s">
        <v>981</v>
      </c>
      <c r="K5192" s="4">
        <v>46055</v>
      </c>
      <c r="L5192" s="5">
        <v>0.47179398148148149</v>
      </c>
      <c r="M5192" t="s">
        <v>953</v>
      </c>
      <c r="N5192" s="5">
        <v>4.5138888888888887E-4</v>
      </c>
      <c r="O5192" t="s">
        <v>982</v>
      </c>
      <c r="P5192">
        <v>4.7E-2</v>
      </c>
      <c r="Q5192">
        <v>20</v>
      </c>
      <c r="R5192" t="s">
        <v>993</v>
      </c>
      <c r="S5192" t="s">
        <v>994</v>
      </c>
    </row>
    <row r="5193" spans="1:19" x14ac:dyDescent="0.25">
      <c r="A5193" s="54">
        <f>_xlfn.XLOOKUP(B5193,'School Lookup'!D:D,'School Lookup'!F:F,0)</f>
        <v>170692</v>
      </c>
      <c r="B5193" s="54" t="str">
        <f>_xlfn.XLOOKUP(C5193,'School Lookup'!A:A,'School Lookup'!D:D,_xlfn.XLOOKUP(C5193,'School Lookup'!B:B,'School Lookup'!D:D,_xlfn.XLOOKUP(C5193,'School Lookup'!C:C,'School Lookup'!D:D,0)))</f>
        <v>Anthony Bec Cmnty Primary</v>
      </c>
      <c r="C5193" t="s">
        <v>29</v>
      </c>
      <c r="D5193" t="s">
        <v>2375</v>
      </c>
      <c r="E5193" t="s">
        <v>16</v>
      </c>
      <c r="F5193" t="s">
        <v>734</v>
      </c>
      <c r="G5193" t="s">
        <v>229</v>
      </c>
      <c r="H5193" t="s">
        <v>318</v>
      </c>
      <c r="I5193" t="s">
        <v>980</v>
      </c>
      <c r="J5193" t="s">
        <v>981</v>
      </c>
      <c r="K5193" s="4">
        <v>46055</v>
      </c>
      <c r="L5193" s="5">
        <v>0.47681712962962963</v>
      </c>
      <c r="M5193" t="s">
        <v>953</v>
      </c>
      <c r="N5193" s="5">
        <v>2.0833333333333335E-4</v>
      </c>
      <c r="O5193" t="s">
        <v>982</v>
      </c>
      <c r="P5193">
        <v>2.3E-2</v>
      </c>
      <c r="Q5193">
        <v>20</v>
      </c>
      <c r="R5193" t="s">
        <v>993</v>
      </c>
      <c r="S5193" t="s">
        <v>994</v>
      </c>
    </row>
    <row r="5194" spans="1:19" x14ac:dyDescent="0.25">
      <c r="A5194" s="54">
        <f>_xlfn.XLOOKUP(B5194,'School Lookup'!D:D,'School Lookup'!F:F,0)</f>
        <v>170692</v>
      </c>
      <c r="B5194" s="54" t="str">
        <f>_xlfn.XLOOKUP(C5194,'School Lookup'!A:A,'School Lookup'!D:D,_xlfn.XLOOKUP(C5194,'School Lookup'!B:B,'School Lookup'!D:D,_xlfn.XLOOKUP(C5194,'School Lookup'!C:C,'School Lookup'!D:D,0)))</f>
        <v>Anthony Bec Cmnty Primary</v>
      </c>
      <c r="C5194" t="s">
        <v>29</v>
      </c>
      <c r="D5194" t="s">
        <v>2597</v>
      </c>
      <c r="E5194" t="s">
        <v>16</v>
      </c>
      <c r="F5194" t="s">
        <v>734</v>
      </c>
      <c r="G5194" t="s">
        <v>229</v>
      </c>
      <c r="H5194" t="s">
        <v>318</v>
      </c>
      <c r="I5194" t="s">
        <v>980</v>
      </c>
      <c r="J5194" t="s">
        <v>981</v>
      </c>
      <c r="K5194" s="4">
        <v>46055</v>
      </c>
      <c r="L5194" s="5">
        <v>0.48472222222222222</v>
      </c>
      <c r="M5194" t="s">
        <v>953</v>
      </c>
      <c r="N5194" s="5">
        <v>1.0949074074074075E-2</v>
      </c>
      <c r="O5194" t="s">
        <v>982</v>
      </c>
      <c r="P5194">
        <v>2.3679999999999999</v>
      </c>
      <c r="Q5194">
        <v>20</v>
      </c>
      <c r="R5194" t="s">
        <v>1074</v>
      </c>
      <c r="S5194" t="s">
        <v>990</v>
      </c>
    </row>
    <row r="5195" spans="1:19" x14ac:dyDescent="0.25">
      <c r="A5195" s="54">
        <f>_xlfn.XLOOKUP(B5195,'School Lookup'!D:D,'School Lookup'!F:F,0)</f>
        <v>170692</v>
      </c>
      <c r="B5195" s="54" t="str">
        <f>_xlfn.XLOOKUP(C5195,'School Lookup'!A:A,'School Lookup'!D:D,_xlfn.XLOOKUP(C5195,'School Lookup'!B:B,'School Lookup'!D:D,_xlfn.XLOOKUP(C5195,'School Lookup'!C:C,'School Lookup'!D:D,0)))</f>
        <v>Anthony Bec Cmnty Primary</v>
      </c>
      <c r="C5195" t="s">
        <v>29</v>
      </c>
      <c r="D5195" t="s">
        <v>2695</v>
      </c>
      <c r="E5195" t="s">
        <v>16</v>
      </c>
      <c r="F5195" t="s">
        <v>734</v>
      </c>
      <c r="G5195" t="s">
        <v>229</v>
      </c>
      <c r="H5195" t="s">
        <v>318</v>
      </c>
      <c r="I5195" t="s">
        <v>980</v>
      </c>
      <c r="J5195" t="s">
        <v>981</v>
      </c>
      <c r="K5195" s="4">
        <v>46055</v>
      </c>
      <c r="L5195" s="5">
        <v>0.53721064814814812</v>
      </c>
      <c r="M5195" t="s">
        <v>953</v>
      </c>
      <c r="N5195" s="5">
        <v>3.0092592592592595E-4</v>
      </c>
      <c r="O5195" t="s">
        <v>982</v>
      </c>
      <c r="P5195">
        <v>3.2000000000000001E-2</v>
      </c>
      <c r="Q5195">
        <v>20</v>
      </c>
      <c r="R5195" t="s">
        <v>998</v>
      </c>
      <c r="S5195" t="s">
        <v>987</v>
      </c>
    </row>
    <row r="5196" spans="1:19" x14ac:dyDescent="0.25">
      <c r="A5196" s="54">
        <f>_xlfn.XLOOKUP(B5196,'School Lookup'!D:D,'School Lookup'!F:F,0)</f>
        <v>170692</v>
      </c>
      <c r="B5196" s="54" t="str">
        <f>_xlfn.XLOOKUP(C5196,'School Lookup'!A:A,'School Lookup'!D:D,_xlfn.XLOOKUP(C5196,'School Lookup'!B:B,'School Lookup'!D:D,_xlfn.XLOOKUP(C5196,'School Lookup'!C:C,'School Lookup'!D:D,0)))</f>
        <v>Anthony Bec Cmnty Primary</v>
      </c>
      <c r="C5196" t="s">
        <v>29</v>
      </c>
      <c r="D5196" t="s">
        <v>1275</v>
      </c>
      <c r="E5196" t="s">
        <v>16</v>
      </c>
      <c r="F5196" t="s">
        <v>734</v>
      </c>
      <c r="G5196" t="s">
        <v>229</v>
      </c>
      <c r="H5196" t="s">
        <v>318</v>
      </c>
      <c r="I5196" t="s">
        <v>980</v>
      </c>
      <c r="J5196" t="s">
        <v>981</v>
      </c>
      <c r="K5196" s="4">
        <v>46055</v>
      </c>
      <c r="L5196" s="5">
        <v>0.68145833333333339</v>
      </c>
      <c r="M5196" t="s">
        <v>953</v>
      </c>
      <c r="N5196" s="5">
        <v>7.9629629629629634E-3</v>
      </c>
      <c r="O5196" t="s">
        <v>982</v>
      </c>
      <c r="P5196">
        <v>0.81599999999999995</v>
      </c>
      <c r="Q5196">
        <v>20</v>
      </c>
      <c r="R5196" t="s">
        <v>983</v>
      </c>
      <c r="S5196" t="s">
        <v>984</v>
      </c>
    </row>
    <row r="5197" spans="1:19" x14ac:dyDescent="0.25">
      <c r="A5197" s="54">
        <f>_xlfn.XLOOKUP(B5197,'School Lookup'!D:D,'School Lookup'!F:F,0)</f>
        <v>170692</v>
      </c>
      <c r="B5197" s="54" t="str">
        <f>_xlfn.XLOOKUP(C5197,'School Lookup'!A:A,'School Lookup'!D:D,_xlfn.XLOOKUP(C5197,'School Lookup'!B:B,'School Lookup'!D:D,_xlfn.XLOOKUP(C5197,'School Lookup'!C:C,'School Lookup'!D:D,0)))</f>
        <v>Anthony Bec Cmnty Primary</v>
      </c>
      <c r="C5197" t="s">
        <v>29</v>
      </c>
      <c r="D5197" t="s">
        <v>1884</v>
      </c>
      <c r="E5197" t="s">
        <v>16</v>
      </c>
      <c r="F5197" t="s">
        <v>734</v>
      </c>
      <c r="G5197" t="s">
        <v>229</v>
      </c>
      <c r="H5197" t="s">
        <v>318</v>
      </c>
      <c r="I5197" t="s">
        <v>980</v>
      </c>
      <c r="J5197" t="s">
        <v>959</v>
      </c>
      <c r="K5197" s="4">
        <v>46055</v>
      </c>
      <c r="L5197" s="5">
        <v>0.45172453703703702</v>
      </c>
      <c r="M5197" t="s">
        <v>953</v>
      </c>
      <c r="N5197" s="5">
        <v>1.6319444444444445E-3</v>
      </c>
      <c r="O5197" t="s">
        <v>960</v>
      </c>
      <c r="P5197">
        <v>2.1999999999999999E-2</v>
      </c>
      <c r="Q5197">
        <v>20</v>
      </c>
      <c r="R5197" t="s">
        <v>1299</v>
      </c>
      <c r="S5197" t="s">
        <v>966</v>
      </c>
    </row>
    <row r="5198" spans="1:19" x14ac:dyDescent="0.25">
      <c r="A5198" s="54">
        <f>_xlfn.XLOOKUP(B5198,'School Lookup'!D:D,'School Lookup'!F:F,0)</f>
        <v>170692</v>
      </c>
      <c r="B5198" s="54" t="str">
        <f>_xlfn.XLOOKUP(C5198,'School Lookup'!A:A,'School Lookup'!D:D,_xlfn.XLOOKUP(C5198,'School Lookup'!B:B,'School Lookup'!D:D,_xlfn.XLOOKUP(C5198,'School Lookup'!C:C,'School Lookup'!D:D,0)))</f>
        <v>Anthony Bec Cmnty Primary</v>
      </c>
      <c r="C5198" t="s">
        <v>29</v>
      </c>
      <c r="D5198" t="s">
        <v>1229</v>
      </c>
      <c r="E5198" t="s">
        <v>16</v>
      </c>
      <c r="F5198" t="s">
        <v>734</v>
      </c>
      <c r="G5198" t="s">
        <v>229</v>
      </c>
      <c r="H5198" t="s">
        <v>318</v>
      </c>
      <c r="I5198" t="s">
        <v>980</v>
      </c>
      <c r="J5198" t="s">
        <v>959</v>
      </c>
      <c r="K5198" s="4">
        <v>46055</v>
      </c>
      <c r="L5198" s="5">
        <v>0.51451388888888894</v>
      </c>
      <c r="M5198" t="s">
        <v>953</v>
      </c>
      <c r="N5198" s="5">
        <v>1.8171296296296297E-3</v>
      </c>
      <c r="O5198" t="s">
        <v>960</v>
      </c>
      <c r="P5198">
        <v>2.3E-2</v>
      </c>
      <c r="Q5198">
        <v>20</v>
      </c>
      <c r="R5198" t="s">
        <v>1071</v>
      </c>
      <c r="S5198" t="s">
        <v>966</v>
      </c>
    </row>
    <row r="5199" spans="1:19" x14ac:dyDescent="0.25">
      <c r="A5199" s="54">
        <f>_xlfn.XLOOKUP(B5199,'School Lookup'!D:D,'School Lookup'!F:F,0)</f>
        <v>170692</v>
      </c>
      <c r="B5199" s="54" t="str">
        <f>_xlfn.XLOOKUP(C5199,'School Lookup'!A:A,'School Lookup'!D:D,_xlfn.XLOOKUP(C5199,'School Lookup'!B:B,'School Lookup'!D:D,_xlfn.XLOOKUP(C5199,'School Lookup'!C:C,'School Lookup'!D:D,0)))</f>
        <v>Anthony Bec Cmnty Primary</v>
      </c>
      <c r="C5199" t="s">
        <v>29</v>
      </c>
      <c r="D5199" t="s">
        <v>2145</v>
      </c>
      <c r="E5199" t="s">
        <v>16</v>
      </c>
      <c r="F5199" t="s">
        <v>734</v>
      </c>
      <c r="G5199" t="s">
        <v>229</v>
      </c>
      <c r="H5199" t="s">
        <v>318</v>
      </c>
      <c r="I5199" t="s">
        <v>980</v>
      </c>
      <c r="J5199" t="s">
        <v>959</v>
      </c>
      <c r="K5199" s="4">
        <v>46055</v>
      </c>
      <c r="L5199" s="5">
        <v>0.72987268518518522</v>
      </c>
      <c r="M5199" t="s">
        <v>953</v>
      </c>
      <c r="N5199" s="5">
        <v>9.2592592592592596E-4</v>
      </c>
      <c r="O5199" t="s">
        <v>960</v>
      </c>
      <c r="P5199">
        <v>2.1999999999999999E-2</v>
      </c>
      <c r="Q5199">
        <v>20</v>
      </c>
      <c r="R5199" t="s">
        <v>1071</v>
      </c>
      <c r="S5199" t="s">
        <v>966</v>
      </c>
    </row>
    <row r="5200" spans="1:19" x14ac:dyDescent="0.25">
      <c r="A5200" s="54">
        <f>_xlfn.XLOOKUP(B5200,'School Lookup'!D:D,'School Lookup'!F:F,0)</f>
        <v>170692</v>
      </c>
      <c r="B5200" s="54" t="str">
        <f>_xlfn.XLOOKUP(C5200,'School Lookup'!A:A,'School Lookup'!D:D,_xlfn.XLOOKUP(C5200,'School Lookup'!B:B,'School Lookup'!D:D,_xlfn.XLOOKUP(C5200,'School Lookup'!C:C,'School Lookup'!D:D,0)))</f>
        <v>Anthony Bec Cmnty Primary</v>
      </c>
      <c r="C5200" t="s">
        <v>29</v>
      </c>
      <c r="D5200" t="s">
        <v>2696</v>
      </c>
      <c r="E5200" t="s">
        <v>16</v>
      </c>
      <c r="F5200" t="s">
        <v>734</v>
      </c>
      <c r="G5200" t="s">
        <v>229</v>
      </c>
      <c r="H5200" t="s">
        <v>318</v>
      </c>
      <c r="I5200" t="s">
        <v>980</v>
      </c>
      <c r="J5200" t="s">
        <v>959</v>
      </c>
      <c r="K5200" s="4">
        <v>46055</v>
      </c>
      <c r="L5200" s="5">
        <v>0.41562500000000002</v>
      </c>
      <c r="M5200" t="s">
        <v>953</v>
      </c>
      <c r="N5200" s="5">
        <v>1.8402777777777777E-3</v>
      </c>
      <c r="O5200" t="s">
        <v>1023</v>
      </c>
      <c r="P5200">
        <v>2.3E-2</v>
      </c>
      <c r="Q5200">
        <v>20</v>
      </c>
      <c r="R5200" t="s">
        <v>2697</v>
      </c>
      <c r="S5200" t="s">
        <v>966</v>
      </c>
    </row>
    <row r="5201" spans="1:19" x14ac:dyDescent="0.25">
      <c r="A5201" s="54">
        <f>_xlfn.XLOOKUP(B5201,'School Lookup'!D:D,'School Lookup'!F:F,0)</f>
        <v>170692</v>
      </c>
      <c r="B5201" s="54" t="str">
        <f>_xlfn.XLOOKUP(C5201,'School Lookup'!A:A,'School Lookup'!D:D,_xlfn.XLOOKUP(C5201,'School Lookup'!B:B,'School Lookup'!D:D,_xlfn.XLOOKUP(C5201,'School Lookup'!C:C,'School Lookup'!D:D,0)))</f>
        <v>Anthony Bec Cmnty Primary</v>
      </c>
      <c r="C5201" t="s">
        <v>29</v>
      </c>
      <c r="D5201" t="s">
        <v>2622</v>
      </c>
      <c r="E5201" t="s">
        <v>16</v>
      </c>
      <c r="F5201" t="s">
        <v>734</v>
      </c>
      <c r="G5201" t="s">
        <v>229</v>
      </c>
      <c r="H5201" t="s">
        <v>318</v>
      </c>
      <c r="I5201" t="s">
        <v>980</v>
      </c>
      <c r="J5201" t="s">
        <v>959</v>
      </c>
      <c r="K5201" s="4">
        <v>46055</v>
      </c>
      <c r="L5201" s="5">
        <v>0.61981481481481482</v>
      </c>
      <c r="M5201" t="s">
        <v>953</v>
      </c>
      <c r="N5201" s="5">
        <v>5.4398148148148144E-4</v>
      </c>
      <c r="O5201" t="s">
        <v>1023</v>
      </c>
      <c r="P5201">
        <v>2.1999999999999999E-2</v>
      </c>
      <c r="Q5201">
        <v>20</v>
      </c>
      <c r="R5201" t="s">
        <v>2623</v>
      </c>
      <c r="S5201" t="s">
        <v>966</v>
      </c>
    </row>
    <row r="5202" spans="1:19" x14ac:dyDescent="0.25">
      <c r="A5202" s="54">
        <f>_xlfn.XLOOKUP(B5202,'School Lookup'!D:D,'School Lookup'!F:F,0)</f>
        <v>170692</v>
      </c>
      <c r="B5202" s="54" t="str">
        <f>_xlfn.XLOOKUP(C5202,'School Lookup'!A:A,'School Lookup'!D:D,_xlfn.XLOOKUP(C5202,'School Lookup'!B:B,'School Lookup'!D:D,_xlfn.XLOOKUP(C5202,'School Lookup'!C:C,'School Lookup'!D:D,0)))</f>
        <v>Anthony Bec Cmnty Primary</v>
      </c>
      <c r="C5202" t="s">
        <v>29</v>
      </c>
      <c r="D5202" t="s">
        <v>1552</v>
      </c>
      <c r="E5202" t="s">
        <v>16</v>
      </c>
      <c r="F5202" t="s">
        <v>734</v>
      </c>
      <c r="G5202" t="s">
        <v>229</v>
      </c>
      <c r="H5202" t="s">
        <v>318</v>
      </c>
      <c r="I5202" t="s">
        <v>980</v>
      </c>
      <c r="J5202" t="s">
        <v>981</v>
      </c>
      <c r="K5202" s="4">
        <v>46055</v>
      </c>
      <c r="L5202" s="5">
        <v>0.39394675925925926</v>
      </c>
      <c r="M5202" t="s">
        <v>953</v>
      </c>
      <c r="N5202" s="5">
        <v>2.3148148148148149E-4</v>
      </c>
      <c r="O5202" t="s">
        <v>982</v>
      </c>
      <c r="P5202">
        <v>2.5000000000000001E-2</v>
      </c>
      <c r="Q5202">
        <v>20</v>
      </c>
      <c r="R5202" t="s">
        <v>993</v>
      </c>
      <c r="S5202" t="s">
        <v>994</v>
      </c>
    </row>
    <row r="5203" spans="1:19" x14ac:dyDescent="0.25">
      <c r="A5203" s="54">
        <f>_xlfn.XLOOKUP(B5203,'School Lookup'!D:D,'School Lookup'!F:F,0)</f>
        <v>170692</v>
      </c>
      <c r="B5203" s="54" t="str">
        <f>_xlfn.XLOOKUP(C5203,'School Lookup'!A:A,'School Lookup'!D:D,_xlfn.XLOOKUP(C5203,'School Lookup'!B:B,'School Lookup'!D:D,_xlfn.XLOOKUP(C5203,'School Lookup'!C:C,'School Lookup'!D:D,0)))</f>
        <v>Anthony Bec Cmnty Primary</v>
      </c>
      <c r="C5203" t="s">
        <v>29</v>
      </c>
      <c r="D5203" t="s">
        <v>2698</v>
      </c>
      <c r="E5203" t="s">
        <v>16</v>
      </c>
      <c r="F5203" t="s">
        <v>734</v>
      </c>
      <c r="G5203" t="s">
        <v>229</v>
      </c>
      <c r="H5203" t="s">
        <v>318</v>
      </c>
      <c r="I5203" t="s">
        <v>980</v>
      </c>
      <c r="J5203" t="s">
        <v>981</v>
      </c>
      <c r="K5203" s="4">
        <v>46055</v>
      </c>
      <c r="L5203" s="5">
        <v>0.39824074074074073</v>
      </c>
      <c r="M5203" t="s">
        <v>953</v>
      </c>
      <c r="N5203" s="5">
        <v>4.5138888888888887E-4</v>
      </c>
      <c r="O5203" t="s">
        <v>982</v>
      </c>
      <c r="P5203">
        <v>4.8000000000000001E-2</v>
      </c>
      <c r="Q5203">
        <v>20</v>
      </c>
      <c r="R5203" t="s">
        <v>998</v>
      </c>
      <c r="S5203" t="s">
        <v>987</v>
      </c>
    </row>
    <row r="5204" spans="1:19" x14ac:dyDescent="0.25">
      <c r="A5204" s="54">
        <f>_xlfn.XLOOKUP(B5204,'School Lookup'!D:D,'School Lookup'!F:F,0)</f>
        <v>170692</v>
      </c>
      <c r="B5204" s="54" t="str">
        <f>_xlfn.XLOOKUP(C5204,'School Lookup'!A:A,'School Lookup'!D:D,_xlfn.XLOOKUP(C5204,'School Lookup'!B:B,'School Lookup'!D:D,_xlfn.XLOOKUP(C5204,'School Lookup'!C:C,'School Lookup'!D:D,0)))</f>
        <v>Anthony Bec Cmnty Primary</v>
      </c>
      <c r="C5204" t="s">
        <v>29</v>
      </c>
      <c r="D5204" t="s">
        <v>2699</v>
      </c>
      <c r="E5204" t="s">
        <v>16</v>
      </c>
      <c r="F5204" t="s">
        <v>734</v>
      </c>
      <c r="G5204" t="s">
        <v>229</v>
      </c>
      <c r="H5204" t="s">
        <v>318</v>
      </c>
      <c r="I5204" t="s">
        <v>980</v>
      </c>
      <c r="J5204" t="s">
        <v>981</v>
      </c>
      <c r="K5204" s="4">
        <v>46055</v>
      </c>
      <c r="L5204" s="5">
        <v>0.40042824074074074</v>
      </c>
      <c r="M5204" t="s">
        <v>953</v>
      </c>
      <c r="N5204" s="5">
        <v>3.2407407407407406E-4</v>
      </c>
      <c r="O5204" t="s">
        <v>982</v>
      </c>
      <c r="P5204">
        <v>3.5000000000000003E-2</v>
      </c>
      <c r="Q5204">
        <v>20</v>
      </c>
      <c r="R5204" t="s">
        <v>993</v>
      </c>
      <c r="S5204" t="s">
        <v>994</v>
      </c>
    </row>
    <row r="5205" spans="1:19" x14ac:dyDescent="0.25">
      <c r="A5205" s="54">
        <f>_xlfn.XLOOKUP(B5205,'School Lookup'!D:D,'School Lookup'!F:F,0)</f>
        <v>170692</v>
      </c>
      <c r="B5205" s="54" t="str">
        <f>_xlfn.XLOOKUP(C5205,'School Lookup'!A:A,'School Lookup'!D:D,_xlfn.XLOOKUP(C5205,'School Lookup'!B:B,'School Lookup'!D:D,_xlfn.XLOOKUP(C5205,'School Lookup'!C:C,'School Lookup'!D:D,0)))</f>
        <v>Anthony Bec Cmnty Primary</v>
      </c>
      <c r="C5205" t="s">
        <v>29</v>
      </c>
      <c r="D5205" t="s">
        <v>1862</v>
      </c>
      <c r="E5205" t="s">
        <v>16</v>
      </c>
      <c r="F5205" t="s">
        <v>734</v>
      </c>
      <c r="G5205" t="s">
        <v>229</v>
      </c>
      <c r="H5205" t="s">
        <v>318</v>
      </c>
      <c r="I5205" t="s">
        <v>980</v>
      </c>
      <c r="J5205" t="s">
        <v>981</v>
      </c>
      <c r="K5205" s="4">
        <v>46055</v>
      </c>
      <c r="L5205" s="5">
        <v>0.40236111111111111</v>
      </c>
      <c r="M5205" t="s">
        <v>953</v>
      </c>
      <c r="N5205" s="5">
        <v>2.6620370370370372E-4</v>
      </c>
      <c r="O5205" t="s">
        <v>982</v>
      </c>
      <c r="P5205">
        <v>2.9000000000000001E-2</v>
      </c>
      <c r="Q5205">
        <v>20</v>
      </c>
      <c r="R5205" t="s">
        <v>993</v>
      </c>
      <c r="S5205" t="s">
        <v>994</v>
      </c>
    </row>
    <row r="5206" spans="1:19" x14ac:dyDescent="0.25">
      <c r="A5206" s="54">
        <f>_xlfn.XLOOKUP(B5206,'School Lookup'!D:D,'School Lookup'!F:F,0)</f>
        <v>170692</v>
      </c>
      <c r="B5206" s="54" t="str">
        <f>_xlfn.XLOOKUP(C5206,'School Lookup'!A:A,'School Lookup'!D:D,_xlfn.XLOOKUP(C5206,'School Lookup'!B:B,'School Lookup'!D:D,_xlfn.XLOOKUP(C5206,'School Lookup'!C:C,'School Lookup'!D:D,0)))</f>
        <v>Anthony Bec Cmnty Primary</v>
      </c>
      <c r="C5206" t="s">
        <v>29</v>
      </c>
      <c r="D5206" t="s">
        <v>2700</v>
      </c>
      <c r="E5206" t="s">
        <v>16</v>
      </c>
      <c r="F5206" t="s">
        <v>734</v>
      </c>
      <c r="G5206" t="s">
        <v>229</v>
      </c>
      <c r="H5206" t="s">
        <v>318</v>
      </c>
      <c r="I5206" t="s">
        <v>980</v>
      </c>
      <c r="J5206" t="s">
        <v>981</v>
      </c>
      <c r="K5206" s="4">
        <v>46055</v>
      </c>
      <c r="L5206" s="5">
        <v>0.40311342592592592</v>
      </c>
      <c r="M5206" t="s">
        <v>953</v>
      </c>
      <c r="N5206" s="5">
        <v>1.6203703703703703E-4</v>
      </c>
      <c r="O5206" t="s">
        <v>982</v>
      </c>
      <c r="P5206">
        <v>0.02</v>
      </c>
      <c r="Q5206">
        <v>20</v>
      </c>
      <c r="R5206" t="s">
        <v>998</v>
      </c>
      <c r="S5206" t="s">
        <v>987</v>
      </c>
    </row>
    <row r="5207" spans="1:19" x14ac:dyDescent="0.25">
      <c r="A5207" s="54">
        <f>_xlfn.XLOOKUP(B5207,'School Lookup'!D:D,'School Lookup'!F:F,0)</f>
        <v>231471</v>
      </c>
      <c r="B5207" s="54" t="str">
        <f>_xlfn.XLOOKUP(C5207,'School Lookup'!A:A,'School Lookup'!D:D,_xlfn.XLOOKUP(C5207,'School Lookup'!B:B,'School Lookup'!D:D,_xlfn.XLOOKUP(C5207,'School Lookup'!C:C,'School Lookup'!D:D,0)))</f>
        <v>Leys Junior School</v>
      </c>
      <c r="C5207" t="s">
        <v>19</v>
      </c>
      <c r="D5207" t="s">
        <v>2459</v>
      </c>
      <c r="E5207" t="s">
        <v>16</v>
      </c>
      <c r="F5207" t="s">
        <v>734</v>
      </c>
      <c r="G5207" t="s">
        <v>217</v>
      </c>
      <c r="H5207" t="s">
        <v>842</v>
      </c>
      <c r="I5207" t="s">
        <v>980</v>
      </c>
      <c r="J5207" t="s">
        <v>981</v>
      </c>
      <c r="K5207" s="4">
        <v>46055</v>
      </c>
      <c r="L5207" s="5">
        <v>0.35214120370370372</v>
      </c>
      <c r="M5207" t="s">
        <v>953</v>
      </c>
      <c r="N5207" s="5">
        <v>3.2407407407407406E-4</v>
      </c>
      <c r="O5207" t="s">
        <v>982</v>
      </c>
      <c r="P5207">
        <v>3.5000000000000003E-2</v>
      </c>
      <c r="Q5207">
        <v>20</v>
      </c>
      <c r="R5207" t="s">
        <v>998</v>
      </c>
      <c r="S5207" t="s">
        <v>987</v>
      </c>
    </row>
    <row r="5208" spans="1:19" x14ac:dyDescent="0.25">
      <c r="A5208" s="54">
        <f>_xlfn.XLOOKUP(B5208,'School Lookup'!D:D,'School Lookup'!F:F,0)</f>
        <v>231471</v>
      </c>
      <c r="B5208" s="54" t="str">
        <f>_xlfn.XLOOKUP(C5208,'School Lookup'!A:A,'School Lookup'!D:D,_xlfn.XLOOKUP(C5208,'School Lookup'!B:B,'School Lookup'!D:D,_xlfn.XLOOKUP(C5208,'School Lookup'!C:C,'School Lookup'!D:D,0)))</f>
        <v>Leys Junior School</v>
      </c>
      <c r="C5208" t="s">
        <v>19</v>
      </c>
      <c r="D5208" t="s">
        <v>1040</v>
      </c>
      <c r="E5208" t="s">
        <v>16</v>
      </c>
      <c r="F5208" t="s">
        <v>734</v>
      </c>
      <c r="G5208" t="s">
        <v>217</v>
      </c>
      <c r="H5208" t="s">
        <v>842</v>
      </c>
      <c r="I5208" t="s">
        <v>980</v>
      </c>
      <c r="J5208" t="s">
        <v>981</v>
      </c>
      <c r="K5208" s="4">
        <v>46055</v>
      </c>
      <c r="L5208" s="5">
        <v>0.3987384259259259</v>
      </c>
      <c r="M5208" t="s">
        <v>953</v>
      </c>
      <c r="N5208" s="5">
        <v>3.0092592592592595E-4</v>
      </c>
      <c r="O5208" t="s">
        <v>982</v>
      </c>
      <c r="P5208">
        <v>6.8000000000000005E-2</v>
      </c>
      <c r="Q5208">
        <v>20</v>
      </c>
      <c r="R5208" t="s">
        <v>989</v>
      </c>
      <c r="S5208" t="s">
        <v>990</v>
      </c>
    </row>
    <row r="5209" spans="1:19" x14ac:dyDescent="0.25">
      <c r="A5209" s="54">
        <f>_xlfn.XLOOKUP(B5209,'School Lookup'!D:D,'School Lookup'!F:F,0)</f>
        <v>231471</v>
      </c>
      <c r="B5209" s="54" t="str">
        <f>_xlfn.XLOOKUP(C5209,'School Lookup'!A:A,'School Lookup'!D:D,_xlfn.XLOOKUP(C5209,'School Lookup'!B:B,'School Lookup'!D:D,_xlfn.XLOOKUP(C5209,'School Lookup'!C:C,'School Lookup'!D:D,0)))</f>
        <v>Leys Junior School</v>
      </c>
      <c r="C5209" t="s">
        <v>19</v>
      </c>
      <c r="D5209" t="s">
        <v>1893</v>
      </c>
      <c r="E5209" t="s">
        <v>16</v>
      </c>
      <c r="F5209" t="s">
        <v>734</v>
      </c>
      <c r="G5209" t="s">
        <v>217</v>
      </c>
      <c r="H5209" t="s">
        <v>842</v>
      </c>
      <c r="I5209" t="s">
        <v>980</v>
      </c>
      <c r="J5209" t="s">
        <v>981</v>
      </c>
      <c r="K5209" s="4">
        <v>46055</v>
      </c>
      <c r="L5209" s="5">
        <v>0.39984953703703702</v>
      </c>
      <c r="M5209" t="s">
        <v>953</v>
      </c>
      <c r="N5209" s="5">
        <v>3.2407407407407406E-4</v>
      </c>
      <c r="O5209" t="s">
        <v>982</v>
      </c>
      <c r="P5209">
        <v>3.5000000000000003E-2</v>
      </c>
      <c r="Q5209">
        <v>20</v>
      </c>
      <c r="R5209" t="s">
        <v>983</v>
      </c>
      <c r="S5209" t="s">
        <v>984</v>
      </c>
    </row>
    <row r="5210" spans="1:19" x14ac:dyDescent="0.25">
      <c r="A5210" s="54">
        <f>_xlfn.XLOOKUP(B5210,'School Lookup'!D:D,'School Lookup'!F:F,0)</f>
        <v>231471</v>
      </c>
      <c r="B5210" s="54" t="str">
        <f>_xlfn.XLOOKUP(C5210,'School Lookup'!A:A,'School Lookup'!D:D,_xlfn.XLOOKUP(C5210,'School Lookup'!B:B,'School Lookup'!D:D,_xlfn.XLOOKUP(C5210,'School Lookup'!C:C,'School Lookup'!D:D,0)))</f>
        <v>Leys Junior School</v>
      </c>
      <c r="C5210" t="s">
        <v>19</v>
      </c>
      <c r="D5210" t="s">
        <v>2701</v>
      </c>
      <c r="E5210" t="s">
        <v>16</v>
      </c>
      <c r="F5210" t="s">
        <v>734</v>
      </c>
      <c r="G5210" t="s">
        <v>217</v>
      </c>
      <c r="H5210" t="s">
        <v>842</v>
      </c>
      <c r="I5210" t="s">
        <v>980</v>
      </c>
      <c r="J5210" t="s">
        <v>981</v>
      </c>
      <c r="K5210" s="4">
        <v>46055</v>
      </c>
      <c r="L5210" s="5">
        <v>0.40607638888888886</v>
      </c>
      <c r="M5210" t="s">
        <v>953</v>
      </c>
      <c r="N5210" s="5">
        <v>8.2175925925925927E-4</v>
      </c>
      <c r="O5210" t="s">
        <v>982</v>
      </c>
      <c r="P5210">
        <v>8.5999999999999993E-2</v>
      </c>
      <c r="Q5210">
        <v>20</v>
      </c>
      <c r="R5210" t="s">
        <v>993</v>
      </c>
      <c r="S5210" t="s">
        <v>994</v>
      </c>
    </row>
    <row r="5211" spans="1:19" x14ac:dyDescent="0.25">
      <c r="A5211" s="54">
        <f>_xlfn.XLOOKUP(B5211,'School Lookup'!D:D,'School Lookup'!F:F,0)</f>
        <v>231471</v>
      </c>
      <c r="B5211" s="54" t="str">
        <f>_xlfn.XLOOKUP(C5211,'School Lookup'!A:A,'School Lookup'!D:D,_xlfn.XLOOKUP(C5211,'School Lookup'!B:B,'School Lookup'!D:D,_xlfn.XLOOKUP(C5211,'School Lookup'!C:C,'School Lookup'!D:D,0)))</f>
        <v>Leys Junior School</v>
      </c>
      <c r="C5211" t="s">
        <v>19</v>
      </c>
      <c r="D5211" t="s">
        <v>1638</v>
      </c>
      <c r="E5211" t="s">
        <v>16</v>
      </c>
      <c r="F5211" t="s">
        <v>734</v>
      </c>
      <c r="G5211" t="s">
        <v>217</v>
      </c>
      <c r="H5211" t="s">
        <v>842</v>
      </c>
      <c r="I5211" t="s">
        <v>980</v>
      </c>
      <c r="J5211" t="s">
        <v>981</v>
      </c>
      <c r="K5211" s="4">
        <v>46055</v>
      </c>
      <c r="L5211" s="5">
        <v>0.40747685185185184</v>
      </c>
      <c r="M5211" t="s">
        <v>953</v>
      </c>
      <c r="N5211" s="5">
        <v>2.3148148148148149E-4</v>
      </c>
      <c r="O5211" t="s">
        <v>982</v>
      </c>
      <c r="P5211">
        <v>2.5000000000000001E-2</v>
      </c>
      <c r="Q5211">
        <v>20</v>
      </c>
      <c r="R5211" t="s">
        <v>998</v>
      </c>
      <c r="S5211" t="s">
        <v>987</v>
      </c>
    </row>
    <row r="5212" spans="1:19" x14ac:dyDescent="0.25">
      <c r="A5212" s="54">
        <f>_xlfn.XLOOKUP(B5212,'School Lookup'!D:D,'School Lookup'!F:F,0)</f>
        <v>231471</v>
      </c>
      <c r="B5212" s="54" t="str">
        <f>_xlfn.XLOOKUP(C5212,'School Lookup'!A:A,'School Lookup'!D:D,_xlfn.XLOOKUP(C5212,'School Lookup'!B:B,'School Lookup'!D:D,_xlfn.XLOOKUP(C5212,'School Lookup'!C:C,'School Lookup'!D:D,0)))</f>
        <v>Leys Junior School</v>
      </c>
      <c r="C5212" t="s">
        <v>19</v>
      </c>
      <c r="D5212" t="s">
        <v>1890</v>
      </c>
      <c r="E5212" t="s">
        <v>16</v>
      </c>
      <c r="F5212" t="s">
        <v>734</v>
      </c>
      <c r="G5212" t="s">
        <v>217</v>
      </c>
      <c r="H5212" t="s">
        <v>842</v>
      </c>
      <c r="I5212" t="s">
        <v>980</v>
      </c>
      <c r="J5212" t="s">
        <v>981</v>
      </c>
      <c r="K5212" s="4">
        <v>46055</v>
      </c>
      <c r="L5212" s="5">
        <v>0.4082986111111111</v>
      </c>
      <c r="M5212" t="s">
        <v>953</v>
      </c>
      <c r="N5212" s="5">
        <v>1.0069444444444444E-3</v>
      </c>
      <c r="O5212" t="s">
        <v>982</v>
      </c>
      <c r="P5212">
        <v>0.105</v>
      </c>
      <c r="Q5212">
        <v>20</v>
      </c>
      <c r="R5212" t="s">
        <v>1011</v>
      </c>
      <c r="S5212" t="s">
        <v>984</v>
      </c>
    </row>
    <row r="5213" spans="1:19" x14ac:dyDescent="0.25">
      <c r="A5213" s="54">
        <f>_xlfn.XLOOKUP(B5213,'School Lookup'!D:D,'School Lookup'!F:F,0)</f>
        <v>231471</v>
      </c>
      <c r="B5213" s="54" t="str">
        <f>_xlfn.XLOOKUP(C5213,'School Lookup'!A:A,'School Lookup'!D:D,_xlfn.XLOOKUP(C5213,'School Lookup'!B:B,'School Lookup'!D:D,_xlfn.XLOOKUP(C5213,'School Lookup'!C:C,'School Lookup'!D:D,0)))</f>
        <v>Leys Junior School</v>
      </c>
      <c r="C5213" t="s">
        <v>19</v>
      </c>
      <c r="D5213" t="s">
        <v>1891</v>
      </c>
      <c r="E5213" t="s">
        <v>16</v>
      </c>
      <c r="F5213" t="s">
        <v>734</v>
      </c>
      <c r="G5213" t="s">
        <v>217</v>
      </c>
      <c r="H5213" t="s">
        <v>842</v>
      </c>
      <c r="I5213" t="s">
        <v>980</v>
      </c>
      <c r="J5213" t="s">
        <v>981</v>
      </c>
      <c r="K5213" s="4">
        <v>46055</v>
      </c>
      <c r="L5213" s="5">
        <v>0.40978009259259257</v>
      </c>
      <c r="M5213" t="s">
        <v>953</v>
      </c>
      <c r="N5213" s="5">
        <v>1.0532407407407407E-3</v>
      </c>
      <c r="O5213" t="s">
        <v>982</v>
      </c>
      <c r="P5213">
        <v>0.109</v>
      </c>
      <c r="Q5213">
        <v>20</v>
      </c>
      <c r="R5213" t="s">
        <v>983</v>
      </c>
      <c r="S5213" t="s">
        <v>984</v>
      </c>
    </row>
    <row r="5214" spans="1:19" x14ac:dyDescent="0.25">
      <c r="A5214" s="54">
        <f>_xlfn.XLOOKUP(B5214,'School Lookup'!D:D,'School Lookup'!F:F,0)</f>
        <v>231471</v>
      </c>
      <c r="B5214" s="54" t="str">
        <f>_xlfn.XLOOKUP(C5214,'School Lookup'!A:A,'School Lookup'!D:D,_xlfn.XLOOKUP(C5214,'School Lookup'!B:B,'School Lookup'!D:D,_xlfn.XLOOKUP(C5214,'School Lookup'!C:C,'School Lookup'!D:D,0)))</f>
        <v>Leys Junior School</v>
      </c>
      <c r="C5214" t="s">
        <v>19</v>
      </c>
      <c r="D5214" t="s">
        <v>2647</v>
      </c>
      <c r="E5214" t="s">
        <v>16</v>
      </c>
      <c r="F5214" t="s">
        <v>734</v>
      </c>
      <c r="G5214" t="s">
        <v>217</v>
      </c>
      <c r="H5214" t="s">
        <v>842</v>
      </c>
      <c r="I5214" t="s">
        <v>980</v>
      </c>
      <c r="J5214" t="s">
        <v>981</v>
      </c>
      <c r="K5214" s="4">
        <v>46055</v>
      </c>
      <c r="L5214" s="5">
        <v>0.41146990740740741</v>
      </c>
      <c r="M5214" t="s">
        <v>953</v>
      </c>
      <c r="N5214" s="5">
        <v>1.9212962962962964E-3</v>
      </c>
      <c r="O5214" t="s">
        <v>982</v>
      </c>
      <c r="P5214">
        <v>0.19800000000000001</v>
      </c>
      <c r="Q5214">
        <v>20</v>
      </c>
      <c r="R5214" t="s">
        <v>998</v>
      </c>
      <c r="S5214" t="s">
        <v>987</v>
      </c>
    </row>
    <row r="5215" spans="1:19" x14ac:dyDescent="0.25">
      <c r="A5215" s="54">
        <f>_xlfn.XLOOKUP(B5215,'School Lookup'!D:D,'School Lookup'!F:F,0)</f>
        <v>231471</v>
      </c>
      <c r="B5215" s="54" t="str">
        <f>_xlfn.XLOOKUP(C5215,'School Lookup'!A:A,'School Lookup'!D:D,_xlfn.XLOOKUP(C5215,'School Lookup'!B:B,'School Lookup'!D:D,_xlfn.XLOOKUP(C5215,'School Lookup'!C:C,'School Lookup'!D:D,0)))</f>
        <v>Leys Junior School</v>
      </c>
      <c r="C5215" t="s">
        <v>19</v>
      </c>
      <c r="D5215" t="s">
        <v>1047</v>
      </c>
      <c r="E5215" t="s">
        <v>16</v>
      </c>
      <c r="F5215" t="s">
        <v>734</v>
      </c>
      <c r="G5215" t="s">
        <v>217</v>
      </c>
      <c r="H5215" t="s">
        <v>842</v>
      </c>
      <c r="I5215" t="s">
        <v>980</v>
      </c>
      <c r="J5215" t="s">
        <v>981</v>
      </c>
      <c r="K5215" s="4">
        <v>46055</v>
      </c>
      <c r="L5215" s="5">
        <v>0.44664351851851852</v>
      </c>
      <c r="M5215" t="s">
        <v>953</v>
      </c>
      <c r="N5215" s="5">
        <v>3.2407407407407406E-4</v>
      </c>
      <c r="O5215" t="s">
        <v>982</v>
      </c>
      <c r="P5215">
        <v>3.5000000000000003E-2</v>
      </c>
      <c r="Q5215">
        <v>20</v>
      </c>
      <c r="R5215" t="s">
        <v>998</v>
      </c>
      <c r="S5215" t="s">
        <v>987</v>
      </c>
    </row>
    <row r="5216" spans="1:19" x14ac:dyDescent="0.25">
      <c r="A5216" s="54">
        <f>_xlfn.XLOOKUP(B5216,'School Lookup'!D:D,'School Lookup'!F:F,0)</f>
        <v>231471</v>
      </c>
      <c r="B5216" s="54" t="str">
        <f>_xlfn.XLOOKUP(C5216,'School Lookup'!A:A,'School Lookup'!D:D,_xlfn.XLOOKUP(C5216,'School Lookup'!B:B,'School Lookup'!D:D,_xlfn.XLOOKUP(C5216,'School Lookup'!C:C,'School Lookup'!D:D,0)))</f>
        <v>Leys Junior School</v>
      </c>
      <c r="C5216" t="s">
        <v>19</v>
      </c>
      <c r="D5216" t="s">
        <v>1040</v>
      </c>
      <c r="E5216" t="s">
        <v>16</v>
      </c>
      <c r="F5216" t="s">
        <v>734</v>
      </c>
      <c r="G5216" t="s">
        <v>217</v>
      </c>
      <c r="H5216" t="s">
        <v>842</v>
      </c>
      <c r="I5216" t="s">
        <v>980</v>
      </c>
      <c r="J5216" t="s">
        <v>981</v>
      </c>
      <c r="K5216" s="4">
        <v>46055</v>
      </c>
      <c r="L5216" s="5">
        <v>0.48784722222222221</v>
      </c>
      <c r="M5216" t="s">
        <v>953</v>
      </c>
      <c r="N5216" s="5">
        <v>1.1342592592592593E-3</v>
      </c>
      <c r="O5216" t="s">
        <v>982</v>
      </c>
      <c r="P5216">
        <v>0.248</v>
      </c>
      <c r="Q5216">
        <v>20</v>
      </c>
      <c r="R5216" t="s">
        <v>989</v>
      </c>
      <c r="S5216" t="s">
        <v>990</v>
      </c>
    </row>
    <row r="5217" spans="1:19" x14ac:dyDescent="0.25">
      <c r="A5217" s="54">
        <f>_xlfn.XLOOKUP(B5217,'School Lookup'!D:D,'School Lookup'!F:F,0)</f>
        <v>231471</v>
      </c>
      <c r="B5217" s="54" t="str">
        <f>_xlfn.XLOOKUP(C5217,'School Lookup'!A:A,'School Lookup'!D:D,_xlfn.XLOOKUP(C5217,'School Lookup'!B:B,'School Lookup'!D:D,_xlfn.XLOOKUP(C5217,'School Lookup'!C:C,'School Lookup'!D:D,0)))</f>
        <v>Leys Junior School</v>
      </c>
      <c r="C5217" t="s">
        <v>19</v>
      </c>
      <c r="D5217" t="s">
        <v>1801</v>
      </c>
      <c r="E5217" t="s">
        <v>16</v>
      </c>
      <c r="F5217" t="s">
        <v>734</v>
      </c>
      <c r="G5217" t="s">
        <v>217</v>
      </c>
      <c r="H5217" t="s">
        <v>842</v>
      </c>
      <c r="I5217" t="s">
        <v>980</v>
      </c>
      <c r="J5217" t="s">
        <v>981</v>
      </c>
      <c r="K5217" s="4">
        <v>46055</v>
      </c>
      <c r="L5217" s="5">
        <v>0.61614583333333328</v>
      </c>
      <c r="M5217" t="s">
        <v>953</v>
      </c>
      <c r="N5217" s="5">
        <v>1.6898148148148148E-3</v>
      </c>
      <c r="O5217" t="s">
        <v>982</v>
      </c>
      <c r="P5217">
        <v>0.17399999999999999</v>
      </c>
      <c r="Q5217">
        <v>20</v>
      </c>
      <c r="R5217" t="s">
        <v>998</v>
      </c>
      <c r="S5217" t="s">
        <v>987</v>
      </c>
    </row>
    <row r="5218" spans="1:19" x14ac:dyDescent="0.25">
      <c r="A5218" s="54">
        <f>_xlfn.XLOOKUP(B5218,'School Lookup'!D:D,'School Lookup'!F:F,0)</f>
        <v>231471</v>
      </c>
      <c r="B5218" s="54" t="str">
        <f>_xlfn.XLOOKUP(C5218,'School Lookup'!A:A,'School Lookup'!D:D,_xlfn.XLOOKUP(C5218,'School Lookup'!B:B,'School Lookup'!D:D,_xlfn.XLOOKUP(C5218,'School Lookup'!C:C,'School Lookup'!D:D,0)))</f>
        <v>Leys Junior School</v>
      </c>
      <c r="C5218" t="s">
        <v>19</v>
      </c>
      <c r="D5218" t="s">
        <v>1051</v>
      </c>
      <c r="E5218" t="s">
        <v>16</v>
      </c>
      <c r="F5218" t="s">
        <v>734</v>
      </c>
      <c r="G5218" t="s">
        <v>217</v>
      </c>
      <c r="H5218" t="s">
        <v>842</v>
      </c>
      <c r="I5218" t="s">
        <v>980</v>
      </c>
      <c r="J5218" t="s">
        <v>981</v>
      </c>
      <c r="K5218" s="4">
        <v>46055</v>
      </c>
      <c r="L5218" s="5">
        <v>0.65729166666666672</v>
      </c>
      <c r="M5218" t="s">
        <v>953</v>
      </c>
      <c r="N5218" s="5">
        <v>5.3240740740740744E-4</v>
      </c>
      <c r="O5218" t="s">
        <v>982</v>
      </c>
      <c r="P5218">
        <v>5.6000000000000001E-2</v>
      </c>
      <c r="Q5218">
        <v>20</v>
      </c>
      <c r="R5218" t="s">
        <v>993</v>
      </c>
      <c r="S5218" t="s">
        <v>994</v>
      </c>
    </row>
    <row r="5219" spans="1:19" x14ac:dyDescent="0.25">
      <c r="A5219" s="54">
        <f>_xlfn.XLOOKUP(B5219,'School Lookup'!D:D,'School Lookup'!F:F,0)</f>
        <v>231471</v>
      </c>
      <c r="B5219" s="54" t="str">
        <f>_xlfn.XLOOKUP(C5219,'School Lookup'!A:A,'School Lookup'!D:D,_xlfn.XLOOKUP(C5219,'School Lookup'!B:B,'School Lookup'!D:D,_xlfn.XLOOKUP(C5219,'School Lookup'!C:C,'School Lookup'!D:D,0)))</f>
        <v>Leys Junior School</v>
      </c>
      <c r="C5219" t="s">
        <v>19</v>
      </c>
      <c r="D5219" t="s">
        <v>2459</v>
      </c>
      <c r="E5219" t="s">
        <v>16</v>
      </c>
      <c r="F5219" t="s">
        <v>734</v>
      </c>
      <c r="G5219" t="s">
        <v>217</v>
      </c>
      <c r="H5219" t="s">
        <v>842</v>
      </c>
      <c r="I5219" t="s">
        <v>980</v>
      </c>
      <c r="J5219" t="s">
        <v>981</v>
      </c>
      <c r="K5219" s="4">
        <v>46055</v>
      </c>
      <c r="L5219" s="5">
        <v>0.67190972222222223</v>
      </c>
      <c r="M5219" t="s">
        <v>953</v>
      </c>
      <c r="N5219" s="5">
        <v>2.4305555555555555E-4</v>
      </c>
      <c r="O5219" t="s">
        <v>982</v>
      </c>
      <c r="P5219">
        <v>2.7E-2</v>
      </c>
      <c r="Q5219">
        <v>20</v>
      </c>
      <c r="R5219" t="s">
        <v>998</v>
      </c>
      <c r="S5219" t="s">
        <v>987</v>
      </c>
    </row>
    <row r="5220" spans="1:19" x14ac:dyDescent="0.25">
      <c r="A5220" s="54">
        <f>_xlfn.XLOOKUP(B5220,'School Lookup'!D:D,'School Lookup'!F:F,0)</f>
        <v>231471</v>
      </c>
      <c r="B5220" s="54" t="str">
        <f>_xlfn.XLOOKUP(C5220,'School Lookup'!A:A,'School Lookup'!D:D,_xlfn.XLOOKUP(C5220,'School Lookup'!B:B,'School Lookup'!D:D,_xlfn.XLOOKUP(C5220,'School Lookup'!C:C,'School Lookup'!D:D,0)))</f>
        <v>Leys Junior School</v>
      </c>
      <c r="C5220" t="s">
        <v>19</v>
      </c>
      <c r="D5220" t="s">
        <v>2647</v>
      </c>
      <c r="E5220" t="s">
        <v>16</v>
      </c>
      <c r="F5220" t="s">
        <v>734</v>
      </c>
      <c r="G5220" t="s">
        <v>217</v>
      </c>
      <c r="H5220" t="s">
        <v>842</v>
      </c>
      <c r="I5220" t="s">
        <v>980</v>
      </c>
      <c r="J5220" t="s">
        <v>981</v>
      </c>
      <c r="K5220" s="4">
        <v>46055</v>
      </c>
      <c r="L5220" s="5">
        <v>0.70384259259259263</v>
      </c>
      <c r="M5220" t="s">
        <v>953</v>
      </c>
      <c r="N5220" s="5">
        <v>4.0509259259259258E-4</v>
      </c>
      <c r="O5220" t="s">
        <v>982</v>
      </c>
      <c r="P5220">
        <v>4.2999999999999997E-2</v>
      </c>
      <c r="Q5220">
        <v>20</v>
      </c>
      <c r="R5220" t="s">
        <v>998</v>
      </c>
      <c r="S5220" t="s">
        <v>987</v>
      </c>
    </row>
    <row r="5221" spans="1:19" x14ac:dyDescent="0.25">
      <c r="A5221" s="54">
        <f>_xlfn.XLOOKUP(B5221,'School Lookup'!D:D,'School Lookup'!F:F,0)</f>
        <v>585323</v>
      </c>
      <c r="B5221" s="54" t="str">
        <f>_xlfn.XLOOKUP(C5221,'School Lookup'!A:A,'School Lookup'!D:D,_xlfn.XLOOKUP(C5221,'School Lookup'!B:B,'School Lookup'!D:D,_xlfn.XLOOKUP(C5221,'School Lookup'!C:C,'School Lookup'!D:D,0)))</f>
        <v>Netherseal St Peters CE Controlled Primary School</v>
      </c>
      <c r="C5221" t="s">
        <v>26</v>
      </c>
      <c r="D5221" t="s">
        <v>2702</v>
      </c>
      <c r="E5221" t="s">
        <v>16</v>
      </c>
      <c r="F5221" t="s">
        <v>734</v>
      </c>
      <c r="G5221" t="s">
        <v>131</v>
      </c>
      <c r="H5221" t="s">
        <v>768</v>
      </c>
      <c r="I5221" t="s">
        <v>980</v>
      </c>
      <c r="J5221" t="s">
        <v>967</v>
      </c>
      <c r="K5221" s="4">
        <v>46055</v>
      </c>
      <c r="L5221" s="5">
        <v>0.60258101851851853</v>
      </c>
      <c r="M5221" t="s">
        <v>953</v>
      </c>
      <c r="N5221" s="5">
        <v>5.5092592592592589E-3</v>
      </c>
      <c r="O5221" t="s">
        <v>2057</v>
      </c>
      <c r="P5221">
        <v>0.53200000000000003</v>
      </c>
      <c r="Q5221">
        <v>20</v>
      </c>
      <c r="R5221" t="s">
        <v>1920</v>
      </c>
      <c r="S5221" t="s">
        <v>2703</v>
      </c>
    </row>
    <row r="5222" spans="1:19" x14ac:dyDescent="0.25">
      <c r="A5222" s="54">
        <f>_xlfn.XLOOKUP(B5222,'School Lookup'!D:D,'School Lookup'!F:F,0)</f>
        <v>231471</v>
      </c>
      <c r="B5222" s="54" t="str">
        <f>_xlfn.XLOOKUP(C5222,'School Lookup'!A:A,'School Lookup'!D:D,_xlfn.XLOOKUP(C5222,'School Lookup'!B:B,'School Lookup'!D:D,_xlfn.XLOOKUP(C5222,'School Lookup'!C:C,'School Lookup'!D:D,0)))</f>
        <v>Leys Junior School</v>
      </c>
      <c r="C5222" t="s">
        <v>19</v>
      </c>
      <c r="D5222" t="s">
        <v>2704</v>
      </c>
      <c r="E5222" t="s">
        <v>16</v>
      </c>
      <c r="F5222" t="s">
        <v>734</v>
      </c>
      <c r="G5222" t="s">
        <v>217</v>
      </c>
      <c r="H5222" t="s">
        <v>842</v>
      </c>
      <c r="I5222" t="s">
        <v>980</v>
      </c>
      <c r="J5222" t="s">
        <v>959</v>
      </c>
      <c r="K5222" s="4">
        <v>46055</v>
      </c>
      <c r="L5222" s="5">
        <v>0.47085648148148146</v>
      </c>
      <c r="M5222" t="s">
        <v>953</v>
      </c>
      <c r="N5222" s="5">
        <v>8.1018518518518516E-4</v>
      </c>
      <c r="O5222" t="s">
        <v>960</v>
      </c>
      <c r="P5222">
        <v>2.1999999999999999E-2</v>
      </c>
      <c r="Q5222">
        <v>20</v>
      </c>
      <c r="R5222" t="s">
        <v>978</v>
      </c>
      <c r="S5222" t="s">
        <v>966</v>
      </c>
    </row>
    <row r="5223" spans="1:19" x14ac:dyDescent="0.25">
      <c r="A5223" s="54">
        <f>_xlfn.XLOOKUP(B5223,'School Lookup'!D:D,'School Lookup'!F:F,0)</f>
        <v>231471</v>
      </c>
      <c r="B5223" s="54" t="str">
        <f>_xlfn.XLOOKUP(C5223,'School Lookup'!A:A,'School Lookup'!D:D,_xlfn.XLOOKUP(C5223,'School Lookup'!B:B,'School Lookup'!D:D,_xlfn.XLOOKUP(C5223,'School Lookup'!C:C,'School Lookup'!D:D,0)))</f>
        <v>Leys Junior School</v>
      </c>
      <c r="C5223" t="s">
        <v>19</v>
      </c>
      <c r="D5223" t="s">
        <v>1539</v>
      </c>
      <c r="E5223" t="s">
        <v>16</v>
      </c>
      <c r="F5223" t="s">
        <v>734</v>
      </c>
      <c r="G5223" t="s">
        <v>217</v>
      </c>
      <c r="H5223" t="s">
        <v>842</v>
      </c>
      <c r="I5223" t="s">
        <v>980</v>
      </c>
      <c r="J5223" t="s">
        <v>959</v>
      </c>
      <c r="K5223" s="4">
        <v>46055</v>
      </c>
      <c r="L5223" s="5">
        <v>0.61697916666666663</v>
      </c>
      <c r="M5223" t="s">
        <v>953</v>
      </c>
      <c r="N5223" s="5">
        <v>6.8055555555555551E-3</v>
      </c>
      <c r="O5223" t="s">
        <v>960</v>
      </c>
      <c r="P5223">
        <v>8.4000000000000005E-2</v>
      </c>
      <c r="Q5223">
        <v>20</v>
      </c>
      <c r="R5223" t="s">
        <v>978</v>
      </c>
      <c r="S5223" t="s">
        <v>966</v>
      </c>
    </row>
    <row r="5224" spans="1:19" x14ac:dyDescent="0.25">
      <c r="A5224" s="54">
        <f>_xlfn.XLOOKUP(B5224,'School Lookup'!D:D,'School Lookup'!F:F,0)</f>
        <v>585323</v>
      </c>
      <c r="B5224" s="54" t="str">
        <f>_xlfn.XLOOKUP(C5224,'School Lookup'!A:A,'School Lookup'!D:D,_xlfn.XLOOKUP(C5224,'School Lookup'!B:B,'School Lookup'!D:D,_xlfn.XLOOKUP(C5224,'School Lookup'!C:C,'School Lookup'!D:D,0)))</f>
        <v>Netherseal St Peters CE Controlled Primary School</v>
      </c>
      <c r="C5224" t="s">
        <v>26</v>
      </c>
      <c r="D5224" t="s">
        <v>2705</v>
      </c>
      <c r="E5224" t="s">
        <v>16</v>
      </c>
      <c r="F5224" t="s">
        <v>734</v>
      </c>
      <c r="G5224" t="s">
        <v>131</v>
      </c>
      <c r="H5224" t="s">
        <v>768</v>
      </c>
      <c r="I5224" t="s">
        <v>980</v>
      </c>
      <c r="J5224" t="s">
        <v>959</v>
      </c>
      <c r="K5224" s="4">
        <v>46055</v>
      </c>
      <c r="L5224" s="5">
        <v>0.41291666666666665</v>
      </c>
      <c r="M5224" t="s">
        <v>953</v>
      </c>
      <c r="N5224" s="5">
        <v>2.9050925925925928E-3</v>
      </c>
      <c r="O5224" t="s">
        <v>960</v>
      </c>
      <c r="P5224">
        <v>3.5999999999999997E-2</v>
      </c>
      <c r="Q5224">
        <v>20</v>
      </c>
      <c r="R5224" t="s">
        <v>1195</v>
      </c>
      <c r="S5224" t="s">
        <v>966</v>
      </c>
    </row>
    <row r="5225" spans="1:19" x14ac:dyDescent="0.25">
      <c r="A5225" s="54">
        <f>_xlfn.XLOOKUP(B5225,'School Lookup'!D:D,'School Lookup'!F:F,0)</f>
        <v>585323</v>
      </c>
      <c r="B5225" s="54" t="str">
        <f>_xlfn.XLOOKUP(C5225,'School Lookup'!A:A,'School Lookup'!D:D,_xlfn.XLOOKUP(C5225,'School Lookup'!B:B,'School Lookup'!D:D,_xlfn.XLOOKUP(C5225,'School Lookup'!C:C,'School Lookup'!D:D,0)))</f>
        <v>Netherseal St Peters CE Controlled Primary School</v>
      </c>
      <c r="C5225" t="s">
        <v>26</v>
      </c>
      <c r="D5225" t="s">
        <v>2706</v>
      </c>
      <c r="E5225" t="s">
        <v>16</v>
      </c>
      <c r="F5225" t="s">
        <v>734</v>
      </c>
      <c r="G5225" t="s">
        <v>131</v>
      </c>
      <c r="H5225" t="s">
        <v>768</v>
      </c>
      <c r="I5225" t="s">
        <v>980</v>
      </c>
      <c r="J5225" t="s">
        <v>959</v>
      </c>
      <c r="K5225" s="4">
        <v>46055</v>
      </c>
      <c r="L5225" s="5">
        <v>0.42940972222222223</v>
      </c>
      <c r="M5225" t="s">
        <v>953</v>
      </c>
      <c r="N5225" s="5">
        <v>9.4907407407407408E-4</v>
      </c>
      <c r="O5225" t="s">
        <v>960</v>
      </c>
      <c r="P5225">
        <v>2.1999999999999999E-2</v>
      </c>
      <c r="Q5225">
        <v>20</v>
      </c>
      <c r="R5225" t="s">
        <v>1195</v>
      </c>
      <c r="S5225" t="s">
        <v>966</v>
      </c>
    </row>
    <row r="5226" spans="1:19" x14ac:dyDescent="0.25">
      <c r="A5226" s="54">
        <f>_xlfn.XLOOKUP(B5226,'School Lookup'!D:D,'School Lookup'!F:F,0)</f>
        <v>585323</v>
      </c>
      <c r="B5226" s="54" t="str">
        <f>_xlfn.XLOOKUP(C5226,'School Lookup'!A:A,'School Lookup'!D:D,_xlfn.XLOOKUP(C5226,'School Lookup'!B:B,'School Lookup'!D:D,_xlfn.XLOOKUP(C5226,'School Lookup'!C:C,'School Lookup'!D:D,0)))</f>
        <v>Netherseal St Peters CE Controlled Primary School</v>
      </c>
      <c r="C5226" t="s">
        <v>26</v>
      </c>
      <c r="D5226" t="s">
        <v>1036</v>
      </c>
      <c r="E5226" t="s">
        <v>16</v>
      </c>
      <c r="F5226" t="s">
        <v>734</v>
      </c>
      <c r="G5226" t="s">
        <v>131</v>
      </c>
      <c r="H5226" t="s">
        <v>768</v>
      </c>
      <c r="I5226" t="s">
        <v>980</v>
      </c>
      <c r="J5226" t="s">
        <v>959</v>
      </c>
      <c r="K5226" s="4">
        <v>46055</v>
      </c>
      <c r="L5226" s="5">
        <v>0.426875</v>
      </c>
      <c r="M5226" t="s">
        <v>953</v>
      </c>
      <c r="N5226" s="5">
        <v>1.3078703703703703E-3</v>
      </c>
      <c r="O5226" t="s">
        <v>1023</v>
      </c>
      <c r="P5226">
        <v>2.1999999999999999E-2</v>
      </c>
      <c r="Q5226">
        <v>20</v>
      </c>
      <c r="R5226" t="s">
        <v>978</v>
      </c>
      <c r="S5226" t="s">
        <v>966</v>
      </c>
    </row>
    <row r="5227" spans="1:19" x14ac:dyDescent="0.25">
      <c r="A5227" s="54">
        <f>_xlfn.XLOOKUP(B5227,'School Lookup'!D:D,'School Lookup'!F:F,0)</f>
        <v>585323</v>
      </c>
      <c r="B5227" s="54" t="str">
        <f>_xlfn.XLOOKUP(C5227,'School Lookup'!A:A,'School Lookup'!D:D,_xlfn.XLOOKUP(C5227,'School Lookup'!B:B,'School Lookup'!D:D,_xlfn.XLOOKUP(C5227,'School Lookup'!C:C,'School Lookup'!D:D,0)))</f>
        <v>Netherseal St Peters CE Controlled Primary School</v>
      </c>
      <c r="C5227" t="s">
        <v>26</v>
      </c>
      <c r="D5227" t="s">
        <v>1036</v>
      </c>
      <c r="E5227" t="s">
        <v>16</v>
      </c>
      <c r="F5227" t="s">
        <v>734</v>
      </c>
      <c r="G5227" t="s">
        <v>131</v>
      </c>
      <c r="H5227" t="s">
        <v>768</v>
      </c>
      <c r="I5227" t="s">
        <v>980</v>
      </c>
      <c r="J5227" t="s">
        <v>959</v>
      </c>
      <c r="K5227" s="4">
        <v>46055</v>
      </c>
      <c r="L5227" s="5">
        <v>0.48399305555555555</v>
      </c>
      <c r="M5227" t="s">
        <v>953</v>
      </c>
      <c r="N5227" s="5">
        <v>8.9120370370370373E-4</v>
      </c>
      <c r="O5227" t="s">
        <v>1023</v>
      </c>
      <c r="P5227">
        <v>2.1999999999999999E-2</v>
      </c>
      <c r="Q5227">
        <v>20</v>
      </c>
      <c r="R5227" t="s">
        <v>978</v>
      </c>
      <c r="S5227" t="s">
        <v>966</v>
      </c>
    </row>
    <row r="5228" spans="1:19" x14ac:dyDescent="0.25">
      <c r="A5228" s="54">
        <f>_xlfn.XLOOKUP(B5228,'School Lookup'!D:D,'School Lookup'!F:F,0)</f>
        <v>585323</v>
      </c>
      <c r="B5228" s="54" t="str">
        <f>_xlfn.XLOOKUP(C5228,'School Lookup'!A:A,'School Lookup'!D:D,_xlfn.XLOOKUP(C5228,'School Lookup'!B:B,'School Lookup'!D:D,_xlfn.XLOOKUP(C5228,'School Lookup'!C:C,'School Lookup'!D:D,0)))</f>
        <v>Netherseal St Peters CE Controlled Primary School</v>
      </c>
      <c r="C5228" t="s">
        <v>26</v>
      </c>
      <c r="D5228" t="s">
        <v>1036</v>
      </c>
      <c r="E5228" t="s">
        <v>16</v>
      </c>
      <c r="F5228" t="s">
        <v>734</v>
      </c>
      <c r="G5228" t="s">
        <v>131</v>
      </c>
      <c r="H5228" t="s">
        <v>768</v>
      </c>
      <c r="I5228" t="s">
        <v>980</v>
      </c>
      <c r="J5228" t="s">
        <v>959</v>
      </c>
      <c r="K5228" s="4">
        <v>46055</v>
      </c>
      <c r="L5228" s="5">
        <v>0.61153935185185182</v>
      </c>
      <c r="M5228" t="s">
        <v>953</v>
      </c>
      <c r="N5228" s="5">
        <v>9.0277777777777774E-4</v>
      </c>
      <c r="O5228" t="s">
        <v>1023</v>
      </c>
      <c r="P5228">
        <v>2.1999999999999999E-2</v>
      </c>
      <c r="Q5228">
        <v>20</v>
      </c>
      <c r="R5228" t="s">
        <v>978</v>
      </c>
      <c r="S5228" t="s">
        <v>966</v>
      </c>
    </row>
    <row r="5229" spans="1:19" x14ac:dyDescent="0.25">
      <c r="A5229" s="54">
        <f>_xlfn.XLOOKUP(B5229,'School Lookup'!D:D,'School Lookup'!F:F,0)</f>
        <v>585323</v>
      </c>
      <c r="B5229" s="54" t="str">
        <f>_xlfn.XLOOKUP(C5229,'School Lookup'!A:A,'School Lookup'!D:D,_xlfn.XLOOKUP(C5229,'School Lookup'!B:B,'School Lookup'!D:D,_xlfn.XLOOKUP(C5229,'School Lookup'!C:C,'School Lookup'!D:D,0)))</f>
        <v>Netherseal St Peters CE Controlled Primary School</v>
      </c>
      <c r="C5229" t="s">
        <v>26</v>
      </c>
      <c r="D5229" t="s">
        <v>1036</v>
      </c>
      <c r="E5229" t="s">
        <v>16</v>
      </c>
      <c r="F5229" t="s">
        <v>734</v>
      </c>
      <c r="G5229" t="s">
        <v>131</v>
      </c>
      <c r="H5229" t="s">
        <v>768</v>
      </c>
      <c r="I5229" t="s">
        <v>980</v>
      </c>
      <c r="J5229" t="s">
        <v>959</v>
      </c>
      <c r="K5229" s="4">
        <v>46055</v>
      </c>
      <c r="L5229" s="5">
        <v>0.64209490740740738</v>
      </c>
      <c r="M5229" t="s">
        <v>953</v>
      </c>
      <c r="N5229" s="5">
        <v>9.2592592592592596E-4</v>
      </c>
      <c r="O5229" t="s">
        <v>1023</v>
      </c>
      <c r="P5229">
        <v>2.1999999999999999E-2</v>
      </c>
      <c r="Q5229">
        <v>20</v>
      </c>
      <c r="R5229" t="s">
        <v>978</v>
      </c>
      <c r="S5229" t="s">
        <v>966</v>
      </c>
    </row>
    <row r="5230" spans="1:19" x14ac:dyDescent="0.25">
      <c r="A5230" s="54">
        <f>_xlfn.XLOOKUP(B5230,'School Lookup'!D:D,'School Lookup'!F:F,0)</f>
        <v>585323</v>
      </c>
      <c r="B5230" s="54" t="str">
        <f>_xlfn.XLOOKUP(C5230,'School Lookup'!A:A,'School Lookup'!D:D,_xlfn.XLOOKUP(C5230,'School Lookup'!B:B,'School Lookup'!D:D,_xlfn.XLOOKUP(C5230,'School Lookup'!C:C,'School Lookup'!D:D,0)))</f>
        <v>Netherseal St Peters CE Controlled Primary School</v>
      </c>
      <c r="C5230" t="s">
        <v>26</v>
      </c>
      <c r="D5230" t="s">
        <v>2707</v>
      </c>
      <c r="E5230" t="s">
        <v>16</v>
      </c>
      <c r="F5230" t="s">
        <v>734</v>
      </c>
      <c r="G5230" t="s">
        <v>131</v>
      </c>
      <c r="H5230" t="s">
        <v>768</v>
      </c>
      <c r="I5230" t="s">
        <v>980</v>
      </c>
      <c r="J5230" t="s">
        <v>981</v>
      </c>
      <c r="K5230" s="4">
        <v>46055</v>
      </c>
      <c r="L5230" s="5">
        <v>0.38550925925925927</v>
      </c>
      <c r="M5230" t="s">
        <v>953</v>
      </c>
      <c r="N5230" s="5">
        <v>1.1226851851851851E-3</v>
      </c>
      <c r="O5230" t="s">
        <v>982</v>
      </c>
      <c r="P5230">
        <v>0.11600000000000001</v>
      </c>
      <c r="Q5230">
        <v>20</v>
      </c>
      <c r="R5230" t="s">
        <v>998</v>
      </c>
      <c r="S5230" t="s">
        <v>987</v>
      </c>
    </row>
    <row r="5231" spans="1:19" x14ac:dyDescent="0.25">
      <c r="A5231" s="54">
        <f>_xlfn.XLOOKUP(B5231,'School Lookup'!D:D,'School Lookup'!F:F,0)</f>
        <v>585323</v>
      </c>
      <c r="B5231" s="54" t="str">
        <f>_xlfn.XLOOKUP(C5231,'School Lookup'!A:A,'School Lookup'!D:D,_xlfn.XLOOKUP(C5231,'School Lookup'!B:B,'School Lookup'!D:D,_xlfn.XLOOKUP(C5231,'School Lookup'!C:C,'School Lookup'!D:D,0)))</f>
        <v>Netherseal St Peters CE Controlled Primary School</v>
      </c>
      <c r="C5231" t="s">
        <v>26</v>
      </c>
      <c r="D5231" t="s">
        <v>1035</v>
      </c>
      <c r="E5231" t="s">
        <v>16</v>
      </c>
      <c r="F5231" t="s">
        <v>734</v>
      </c>
      <c r="G5231" t="s">
        <v>131</v>
      </c>
      <c r="H5231" t="s">
        <v>768</v>
      </c>
      <c r="I5231" t="s">
        <v>980</v>
      </c>
      <c r="J5231" t="s">
        <v>981</v>
      </c>
      <c r="K5231" s="4">
        <v>46055</v>
      </c>
      <c r="L5231" s="5">
        <v>0.40699074074074076</v>
      </c>
      <c r="M5231" t="s">
        <v>953</v>
      </c>
      <c r="N5231" s="5">
        <v>3.4722222222222222E-5</v>
      </c>
      <c r="O5231" t="s">
        <v>982</v>
      </c>
      <c r="P5231">
        <v>0.02</v>
      </c>
      <c r="Q5231">
        <v>20</v>
      </c>
      <c r="R5231" t="s">
        <v>998</v>
      </c>
      <c r="S5231" t="s">
        <v>987</v>
      </c>
    </row>
    <row r="5232" spans="1:19" x14ac:dyDescent="0.25">
      <c r="A5232" s="54">
        <f>_xlfn.XLOOKUP(B5232,'School Lookup'!D:D,'School Lookup'!F:F,0)</f>
        <v>682471</v>
      </c>
      <c r="B5232" s="54" t="str">
        <f>_xlfn.XLOOKUP(C5232,'School Lookup'!A:A,'School Lookup'!D:D,_xlfn.XLOOKUP(C5232,'School Lookup'!B:B,'School Lookup'!D:D,_xlfn.XLOOKUP(C5232,'School Lookup'!C:C,'School Lookup'!D:D,0)))</f>
        <v>Ridgeway Primary School</v>
      </c>
      <c r="C5232" t="s">
        <v>327</v>
      </c>
      <c r="D5232">
        <v>500</v>
      </c>
      <c r="E5232" t="s">
        <v>16</v>
      </c>
      <c r="F5232" t="s">
        <v>734</v>
      </c>
      <c r="G5232" t="s">
        <v>328</v>
      </c>
      <c r="H5232" t="s">
        <v>885</v>
      </c>
      <c r="I5232" t="s">
        <v>958</v>
      </c>
      <c r="J5232" t="s">
        <v>959</v>
      </c>
      <c r="K5232" s="4">
        <v>46056</v>
      </c>
      <c r="L5232" s="5">
        <v>0.64179398148148148</v>
      </c>
      <c r="M5232" t="s">
        <v>953</v>
      </c>
      <c r="N5232" s="5">
        <v>2.5462962962962961E-4</v>
      </c>
      <c r="O5232" t="s">
        <v>960</v>
      </c>
      <c r="P5232">
        <v>0</v>
      </c>
      <c r="Q5232">
        <v>20</v>
      </c>
      <c r="R5232" t="s">
        <v>961</v>
      </c>
      <c r="S5232" t="s">
        <v>955</v>
      </c>
    </row>
    <row r="5233" spans="1:19" x14ac:dyDescent="0.25">
      <c r="A5233" s="54">
        <f>_xlfn.XLOOKUP(B5233,'School Lookup'!D:D,'School Lookup'!F:F,0)</f>
        <v>682471</v>
      </c>
      <c r="B5233" s="54" t="str">
        <f>_xlfn.XLOOKUP(C5233,'School Lookup'!A:A,'School Lookup'!D:D,_xlfn.XLOOKUP(C5233,'School Lookup'!B:B,'School Lookup'!D:D,_xlfn.XLOOKUP(C5233,'School Lookup'!C:C,'School Lookup'!D:D,0)))</f>
        <v>Ridgeway Primary School</v>
      </c>
      <c r="C5233" t="s">
        <v>327</v>
      </c>
      <c r="D5233" t="s">
        <v>962</v>
      </c>
      <c r="E5233" t="s">
        <v>16</v>
      </c>
      <c r="F5233" t="s">
        <v>734</v>
      </c>
      <c r="G5233" t="s">
        <v>328</v>
      </c>
      <c r="H5233" t="s">
        <v>885</v>
      </c>
      <c r="I5233" t="s">
        <v>958</v>
      </c>
      <c r="J5233" t="s">
        <v>959</v>
      </c>
      <c r="K5233" s="4">
        <v>46056</v>
      </c>
      <c r="L5233" s="5">
        <v>0.66017361111111106</v>
      </c>
      <c r="M5233" t="s">
        <v>953</v>
      </c>
      <c r="N5233" s="5">
        <v>6.7129629629629625E-4</v>
      </c>
      <c r="O5233" t="s">
        <v>960</v>
      </c>
      <c r="P5233">
        <v>0</v>
      </c>
      <c r="Q5233">
        <v>20</v>
      </c>
      <c r="R5233" t="s">
        <v>955</v>
      </c>
    </row>
    <row r="5234" spans="1:19" x14ac:dyDescent="0.25">
      <c r="A5234" s="54">
        <f>_xlfn.XLOOKUP(B5234,'School Lookup'!D:D,'School Lookup'!F:F,0)</f>
        <v>682471</v>
      </c>
      <c r="B5234" s="54" t="str">
        <f>_xlfn.XLOOKUP(C5234,'School Lookup'!A:A,'School Lookup'!D:D,_xlfn.XLOOKUP(C5234,'School Lookup'!B:B,'School Lookup'!D:D,_xlfn.XLOOKUP(C5234,'School Lookup'!C:C,'School Lookup'!D:D,0)))</f>
        <v>Ridgeway Primary School</v>
      </c>
      <c r="C5234" t="s">
        <v>327</v>
      </c>
      <c r="D5234">
        <v>500</v>
      </c>
      <c r="E5234" t="s">
        <v>16</v>
      </c>
      <c r="F5234" t="s">
        <v>734</v>
      </c>
      <c r="G5234" t="s">
        <v>328</v>
      </c>
      <c r="H5234" t="s">
        <v>885</v>
      </c>
      <c r="I5234" t="s">
        <v>958</v>
      </c>
      <c r="J5234" t="s">
        <v>959</v>
      </c>
      <c r="K5234" s="4">
        <v>46056</v>
      </c>
      <c r="L5234" s="5">
        <v>0.66017361111111106</v>
      </c>
      <c r="M5234" t="s">
        <v>953</v>
      </c>
      <c r="N5234" s="5">
        <v>6.7129629629629625E-4</v>
      </c>
      <c r="O5234" t="s">
        <v>960</v>
      </c>
      <c r="P5234">
        <v>0</v>
      </c>
      <c r="Q5234">
        <v>20</v>
      </c>
      <c r="R5234" t="s">
        <v>961</v>
      </c>
      <c r="S5234" t="s">
        <v>955</v>
      </c>
    </row>
    <row r="5235" spans="1:19" x14ac:dyDescent="0.25">
      <c r="A5235" s="54">
        <f>_xlfn.XLOOKUP(B5235,'School Lookup'!D:D,'School Lookup'!F:F,0)</f>
        <v>682471</v>
      </c>
      <c r="B5235" s="54" t="str">
        <f>_xlfn.XLOOKUP(C5235,'School Lookup'!A:A,'School Lookup'!D:D,_xlfn.XLOOKUP(C5235,'School Lookup'!B:B,'School Lookup'!D:D,_xlfn.XLOOKUP(C5235,'School Lookup'!C:C,'School Lookup'!D:D,0)))</f>
        <v>Ridgeway Primary School</v>
      </c>
      <c r="C5235" t="s">
        <v>327</v>
      </c>
      <c r="D5235">
        <v>500</v>
      </c>
      <c r="E5235" t="s">
        <v>16</v>
      </c>
      <c r="F5235" t="s">
        <v>734</v>
      </c>
      <c r="G5235" t="s">
        <v>328</v>
      </c>
      <c r="H5235" t="s">
        <v>885</v>
      </c>
      <c r="I5235" t="s">
        <v>958</v>
      </c>
      <c r="J5235" t="s">
        <v>959</v>
      </c>
      <c r="K5235" s="4">
        <v>46056</v>
      </c>
      <c r="L5235" s="5">
        <v>0.37028935185185186</v>
      </c>
      <c r="M5235" t="s">
        <v>953</v>
      </c>
      <c r="N5235" s="5">
        <v>2.3148148148148147E-5</v>
      </c>
      <c r="O5235" t="s">
        <v>960</v>
      </c>
      <c r="P5235">
        <v>0</v>
      </c>
      <c r="Q5235">
        <v>20</v>
      </c>
      <c r="R5235" t="s">
        <v>961</v>
      </c>
      <c r="S5235" t="s">
        <v>955</v>
      </c>
    </row>
    <row r="5236" spans="1:19" x14ac:dyDescent="0.25">
      <c r="A5236" s="54">
        <f>_xlfn.XLOOKUP(B5236,'School Lookup'!D:D,'School Lookup'!F:F,0)</f>
        <v>682471</v>
      </c>
      <c r="B5236" s="54" t="str">
        <f>_xlfn.XLOOKUP(C5236,'School Lookup'!A:A,'School Lookup'!D:D,_xlfn.XLOOKUP(C5236,'School Lookup'!B:B,'School Lookup'!D:D,_xlfn.XLOOKUP(C5236,'School Lookup'!C:C,'School Lookup'!D:D,0)))</f>
        <v>Ridgeway Primary School</v>
      </c>
      <c r="C5236" t="s">
        <v>327</v>
      </c>
      <c r="D5236" t="s">
        <v>963</v>
      </c>
      <c r="E5236" t="s">
        <v>16</v>
      </c>
      <c r="F5236" t="s">
        <v>734</v>
      </c>
      <c r="G5236" t="s">
        <v>328</v>
      </c>
      <c r="H5236" t="s">
        <v>885</v>
      </c>
      <c r="I5236" t="s">
        <v>958</v>
      </c>
      <c r="J5236" t="s">
        <v>959</v>
      </c>
      <c r="K5236" s="4">
        <v>46056</v>
      </c>
      <c r="L5236" s="5">
        <v>0.37634259259259262</v>
      </c>
      <c r="M5236" t="s">
        <v>953</v>
      </c>
      <c r="N5236" s="5">
        <v>5.5555555555555556E-4</v>
      </c>
      <c r="O5236" t="s">
        <v>960</v>
      </c>
      <c r="P5236">
        <v>0</v>
      </c>
      <c r="Q5236">
        <v>20</v>
      </c>
      <c r="R5236" t="s">
        <v>955</v>
      </c>
    </row>
    <row r="5237" spans="1:19" x14ac:dyDescent="0.25">
      <c r="A5237" s="54">
        <f>_xlfn.XLOOKUP(B5237,'School Lookup'!D:D,'School Lookup'!F:F,0)</f>
        <v>682471</v>
      </c>
      <c r="B5237" s="54" t="str">
        <f>_xlfn.XLOOKUP(C5237,'School Lookup'!A:A,'School Lookup'!D:D,_xlfn.XLOOKUP(C5237,'School Lookup'!B:B,'School Lookup'!D:D,_xlfn.XLOOKUP(C5237,'School Lookup'!C:C,'School Lookup'!D:D,0)))</f>
        <v>Ridgeway Primary School</v>
      </c>
      <c r="C5237" t="s">
        <v>327</v>
      </c>
      <c r="D5237">
        <v>500</v>
      </c>
      <c r="E5237" t="s">
        <v>16</v>
      </c>
      <c r="F5237" t="s">
        <v>734</v>
      </c>
      <c r="G5237" t="s">
        <v>328</v>
      </c>
      <c r="H5237" t="s">
        <v>885</v>
      </c>
      <c r="I5237" t="s">
        <v>958</v>
      </c>
      <c r="J5237" t="s">
        <v>959</v>
      </c>
      <c r="K5237" s="4">
        <v>46056</v>
      </c>
      <c r="L5237" s="5">
        <v>0.37634259259259262</v>
      </c>
      <c r="M5237" t="s">
        <v>953</v>
      </c>
      <c r="N5237" s="5">
        <v>5.5555555555555556E-4</v>
      </c>
      <c r="O5237" t="s">
        <v>960</v>
      </c>
      <c r="P5237">
        <v>0</v>
      </c>
      <c r="Q5237">
        <v>20</v>
      </c>
      <c r="R5237" t="s">
        <v>961</v>
      </c>
      <c r="S5237" t="s">
        <v>955</v>
      </c>
    </row>
    <row r="5238" spans="1:19" x14ac:dyDescent="0.25">
      <c r="A5238" s="54">
        <f>_xlfn.XLOOKUP(B5238,'School Lookup'!D:D,'School Lookup'!F:F,0)</f>
        <v>682471</v>
      </c>
      <c r="B5238" s="54" t="str">
        <f>_xlfn.XLOOKUP(C5238,'School Lookup'!A:A,'School Lookup'!D:D,_xlfn.XLOOKUP(C5238,'School Lookup'!B:B,'School Lookup'!D:D,_xlfn.XLOOKUP(C5238,'School Lookup'!C:C,'School Lookup'!D:D,0)))</f>
        <v>Ridgeway Primary School</v>
      </c>
      <c r="C5238" t="s">
        <v>327</v>
      </c>
      <c r="D5238" t="s">
        <v>962</v>
      </c>
      <c r="E5238" t="s">
        <v>16</v>
      </c>
      <c r="F5238" t="s">
        <v>734</v>
      </c>
      <c r="G5238" t="s">
        <v>328</v>
      </c>
      <c r="H5238" t="s">
        <v>885</v>
      </c>
      <c r="I5238" t="s">
        <v>958</v>
      </c>
      <c r="J5238" t="s">
        <v>959</v>
      </c>
      <c r="K5238" s="4">
        <v>46056</v>
      </c>
      <c r="L5238" s="5">
        <v>0.37690972222222224</v>
      </c>
      <c r="M5238" t="s">
        <v>953</v>
      </c>
      <c r="N5238" s="5">
        <v>7.6388888888888893E-4</v>
      </c>
      <c r="O5238" t="s">
        <v>960</v>
      </c>
      <c r="P5238">
        <v>0</v>
      </c>
      <c r="Q5238">
        <v>20</v>
      </c>
      <c r="R5238" t="s">
        <v>955</v>
      </c>
    </row>
    <row r="5239" spans="1:19" x14ac:dyDescent="0.25">
      <c r="A5239" s="54">
        <f>_xlfn.XLOOKUP(B5239,'School Lookup'!D:D,'School Lookup'!F:F,0)</f>
        <v>682471</v>
      </c>
      <c r="B5239" s="54" t="str">
        <f>_xlfn.XLOOKUP(C5239,'School Lookup'!A:A,'School Lookup'!D:D,_xlfn.XLOOKUP(C5239,'School Lookup'!B:B,'School Lookup'!D:D,_xlfn.XLOOKUP(C5239,'School Lookup'!C:C,'School Lookup'!D:D,0)))</f>
        <v>Ridgeway Primary School</v>
      </c>
      <c r="C5239" t="s">
        <v>327</v>
      </c>
      <c r="D5239">
        <v>500</v>
      </c>
      <c r="E5239" t="s">
        <v>16</v>
      </c>
      <c r="F5239" t="s">
        <v>734</v>
      </c>
      <c r="G5239" t="s">
        <v>328</v>
      </c>
      <c r="H5239" t="s">
        <v>885</v>
      </c>
      <c r="I5239" t="s">
        <v>958</v>
      </c>
      <c r="J5239" t="s">
        <v>959</v>
      </c>
      <c r="K5239" s="4">
        <v>46056</v>
      </c>
      <c r="L5239" s="5">
        <v>0.37690972222222224</v>
      </c>
      <c r="M5239" t="s">
        <v>953</v>
      </c>
      <c r="N5239" s="5">
        <v>7.6388888888888893E-4</v>
      </c>
      <c r="O5239" t="s">
        <v>960</v>
      </c>
      <c r="P5239">
        <v>0</v>
      </c>
      <c r="Q5239">
        <v>20</v>
      </c>
      <c r="R5239" t="s">
        <v>961</v>
      </c>
      <c r="S5239" t="s">
        <v>955</v>
      </c>
    </row>
    <row r="5240" spans="1:19" x14ac:dyDescent="0.25">
      <c r="A5240" s="54">
        <f>_xlfn.XLOOKUP(B5240,'School Lookup'!D:D,'School Lookup'!F:F,0)</f>
        <v>682471</v>
      </c>
      <c r="B5240" s="54" t="str">
        <f>_xlfn.XLOOKUP(C5240,'School Lookup'!A:A,'School Lookup'!D:D,_xlfn.XLOOKUP(C5240,'School Lookup'!B:B,'School Lookup'!D:D,_xlfn.XLOOKUP(C5240,'School Lookup'!C:C,'School Lookup'!D:D,0)))</f>
        <v>Ridgeway Primary School</v>
      </c>
      <c r="C5240" t="s">
        <v>327</v>
      </c>
      <c r="D5240" t="s">
        <v>962</v>
      </c>
      <c r="E5240" t="s">
        <v>16</v>
      </c>
      <c r="F5240" t="s">
        <v>734</v>
      </c>
      <c r="G5240" t="s">
        <v>328</v>
      </c>
      <c r="H5240" t="s">
        <v>885</v>
      </c>
      <c r="I5240" t="s">
        <v>958</v>
      </c>
      <c r="J5240" t="s">
        <v>959</v>
      </c>
      <c r="K5240" s="4">
        <v>46056</v>
      </c>
      <c r="L5240" s="5">
        <v>0.39390046296296294</v>
      </c>
      <c r="M5240" t="s">
        <v>953</v>
      </c>
      <c r="N5240" s="5">
        <v>1.0185185185185184E-3</v>
      </c>
      <c r="O5240" t="s">
        <v>960</v>
      </c>
      <c r="P5240">
        <v>0</v>
      </c>
      <c r="Q5240">
        <v>20</v>
      </c>
      <c r="R5240" t="s">
        <v>955</v>
      </c>
    </row>
    <row r="5241" spans="1:19" x14ac:dyDescent="0.25">
      <c r="A5241" s="54">
        <f>_xlfn.XLOOKUP(B5241,'School Lookup'!D:D,'School Lookup'!F:F,0)</f>
        <v>148526</v>
      </c>
      <c r="B5241" s="54" t="str">
        <f>_xlfn.XLOOKUP(C5241,'School Lookup'!A:A,'School Lookup'!D:D,_xlfn.XLOOKUP(C5241,'School Lookup'!B:B,'School Lookup'!D:D,_xlfn.XLOOKUP(C5241,'School Lookup'!C:C,'School Lookup'!D:D,0)))</f>
        <v>The Village Federation Lines</v>
      </c>
      <c r="C5241" t="s">
        <v>24</v>
      </c>
      <c r="D5241" t="s">
        <v>2708</v>
      </c>
      <c r="E5241" t="s">
        <v>16</v>
      </c>
      <c r="F5241" t="s">
        <v>734</v>
      </c>
      <c r="G5241" t="s">
        <v>134</v>
      </c>
      <c r="H5241" t="s">
        <v>347</v>
      </c>
      <c r="I5241" t="s">
        <v>958</v>
      </c>
      <c r="J5241" t="s">
        <v>959</v>
      </c>
      <c r="K5241" s="4">
        <v>46056</v>
      </c>
      <c r="L5241" s="5">
        <v>0.43596064814814817</v>
      </c>
      <c r="M5241" t="s">
        <v>953</v>
      </c>
      <c r="N5241" s="5">
        <v>3.4953703703703705E-3</v>
      </c>
      <c r="O5241" t="s">
        <v>1023</v>
      </c>
      <c r="P5241">
        <v>0</v>
      </c>
      <c r="Q5241">
        <v>20</v>
      </c>
      <c r="R5241" t="s">
        <v>1223</v>
      </c>
      <c r="S5241" t="s">
        <v>966</v>
      </c>
    </row>
    <row r="5242" spans="1:19" x14ac:dyDescent="0.25">
      <c r="A5242" s="54">
        <f>_xlfn.XLOOKUP(B5242,'School Lookup'!D:D,'School Lookup'!F:F,0)</f>
        <v>148526</v>
      </c>
      <c r="B5242" s="54" t="str">
        <f>_xlfn.XLOOKUP(C5242,'School Lookup'!A:A,'School Lookup'!D:D,_xlfn.XLOOKUP(C5242,'School Lookup'!B:B,'School Lookup'!D:D,_xlfn.XLOOKUP(C5242,'School Lookup'!C:C,'School Lookup'!D:D,0)))</f>
        <v>The Village Federation Lines</v>
      </c>
      <c r="C5242" t="s">
        <v>24</v>
      </c>
      <c r="D5242" t="s">
        <v>2709</v>
      </c>
      <c r="E5242" t="s">
        <v>16</v>
      </c>
      <c r="F5242" t="s">
        <v>734</v>
      </c>
      <c r="G5242" t="s">
        <v>134</v>
      </c>
      <c r="H5242" t="s">
        <v>347</v>
      </c>
      <c r="I5242" t="s">
        <v>958</v>
      </c>
      <c r="J5242" t="s">
        <v>959</v>
      </c>
      <c r="K5242" s="4">
        <v>46056</v>
      </c>
      <c r="L5242" s="5">
        <v>0.56537037037037041</v>
      </c>
      <c r="M5242" t="s">
        <v>953</v>
      </c>
      <c r="N5242" s="5">
        <v>1.3657407407407407E-3</v>
      </c>
      <c r="O5242" t="s">
        <v>1023</v>
      </c>
      <c r="P5242">
        <v>0</v>
      </c>
      <c r="Q5242">
        <v>20</v>
      </c>
      <c r="R5242" t="s">
        <v>1223</v>
      </c>
      <c r="S5242" t="s">
        <v>966</v>
      </c>
    </row>
    <row r="5243" spans="1:19" x14ac:dyDescent="0.25">
      <c r="A5243" s="54">
        <f>_xlfn.XLOOKUP(B5243,'School Lookup'!D:D,'School Lookup'!F:F,0)</f>
        <v>148526</v>
      </c>
      <c r="B5243" s="54" t="str">
        <f>_xlfn.XLOOKUP(C5243,'School Lookup'!A:A,'School Lookup'!D:D,_xlfn.XLOOKUP(C5243,'School Lookup'!B:B,'School Lookup'!D:D,_xlfn.XLOOKUP(C5243,'School Lookup'!C:C,'School Lookup'!D:D,0)))</f>
        <v>The Village Federation Lines</v>
      </c>
      <c r="C5243" t="s">
        <v>24</v>
      </c>
      <c r="D5243" t="s">
        <v>2710</v>
      </c>
      <c r="E5243" t="s">
        <v>16</v>
      </c>
      <c r="F5243" t="s">
        <v>734</v>
      </c>
      <c r="G5243" t="s">
        <v>134</v>
      </c>
      <c r="H5243" t="s">
        <v>347</v>
      </c>
      <c r="I5243" t="s">
        <v>958</v>
      </c>
      <c r="J5243" t="s">
        <v>981</v>
      </c>
      <c r="K5243" s="4">
        <v>46056</v>
      </c>
      <c r="L5243" s="5">
        <v>0.47041666666666665</v>
      </c>
      <c r="M5243" t="s">
        <v>953</v>
      </c>
      <c r="N5243" s="5">
        <v>8.7152777777777784E-3</v>
      </c>
      <c r="O5243" t="s">
        <v>982</v>
      </c>
      <c r="P5243">
        <v>0</v>
      </c>
      <c r="Q5243">
        <v>20</v>
      </c>
      <c r="R5243" t="s">
        <v>1006</v>
      </c>
      <c r="S5243" t="s">
        <v>994</v>
      </c>
    </row>
    <row r="5244" spans="1:19" x14ac:dyDescent="0.25">
      <c r="A5244" s="54">
        <f>_xlfn.XLOOKUP(B5244,'School Lookup'!D:D,'School Lookup'!F:F,0)</f>
        <v>114469</v>
      </c>
      <c r="B5244" s="54" t="str">
        <f>_xlfn.XLOOKUP(C5244,'School Lookup'!A:A,'School Lookup'!D:D,_xlfn.XLOOKUP(C5244,'School Lookup'!B:B,'School Lookup'!D:D,_xlfn.XLOOKUP(C5244,'School Lookup'!C:C,'School Lookup'!D:D,0)))</f>
        <v>Thornsett Primary School</v>
      </c>
      <c r="C5244" t="s">
        <v>20</v>
      </c>
      <c r="D5244" t="s">
        <v>1996</v>
      </c>
      <c r="E5244" t="s">
        <v>16</v>
      </c>
      <c r="F5244" t="s">
        <v>734</v>
      </c>
      <c r="G5244" t="s">
        <v>224</v>
      </c>
      <c r="H5244" t="s">
        <v>222</v>
      </c>
      <c r="I5244" t="s">
        <v>980</v>
      </c>
      <c r="J5244" t="s">
        <v>981</v>
      </c>
      <c r="K5244" s="4">
        <v>46056</v>
      </c>
      <c r="L5244" s="5">
        <v>0.37664351851851852</v>
      </c>
      <c r="M5244" t="s">
        <v>953</v>
      </c>
      <c r="N5244" s="5">
        <v>2.8935185185185184E-4</v>
      </c>
      <c r="O5244" t="s">
        <v>982</v>
      </c>
      <c r="P5244">
        <v>3.1E-2</v>
      </c>
      <c r="Q5244">
        <v>20</v>
      </c>
      <c r="R5244" t="s">
        <v>998</v>
      </c>
      <c r="S5244" t="s">
        <v>987</v>
      </c>
    </row>
    <row r="5245" spans="1:19" x14ac:dyDescent="0.25">
      <c r="A5245" s="54">
        <f>_xlfn.XLOOKUP(B5245,'School Lookup'!D:D,'School Lookup'!F:F,0)</f>
        <v>114469</v>
      </c>
      <c r="B5245" s="54" t="str">
        <f>_xlfn.XLOOKUP(C5245,'School Lookup'!A:A,'School Lookup'!D:D,_xlfn.XLOOKUP(C5245,'School Lookup'!B:B,'School Lookup'!D:D,_xlfn.XLOOKUP(C5245,'School Lookup'!C:C,'School Lookup'!D:D,0)))</f>
        <v>Thornsett Primary School</v>
      </c>
      <c r="C5245" t="s">
        <v>20</v>
      </c>
      <c r="D5245" t="s">
        <v>1341</v>
      </c>
      <c r="E5245" t="s">
        <v>16</v>
      </c>
      <c r="F5245" t="s">
        <v>734</v>
      </c>
      <c r="G5245" t="s">
        <v>224</v>
      </c>
      <c r="H5245" t="s">
        <v>222</v>
      </c>
      <c r="I5245" t="s">
        <v>980</v>
      </c>
      <c r="J5245" t="s">
        <v>981</v>
      </c>
      <c r="K5245" s="4">
        <v>46056</v>
      </c>
      <c r="L5245" s="5">
        <v>0.37762731481481482</v>
      </c>
      <c r="M5245" t="s">
        <v>953</v>
      </c>
      <c r="N5245" s="5">
        <v>7.0601851851851847E-4</v>
      </c>
      <c r="O5245" t="s">
        <v>982</v>
      </c>
      <c r="P5245">
        <v>7.3999999999999996E-2</v>
      </c>
      <c r="Q5245">
        <v>20</v>
      </c>
      <c r="R5245" t="s">
        <v>983</v>
      </c>
      <c r="S5245" t="s">
        <v>984</v>
      </c>
    </row>
    <row r="5246" spans="1:19" x14ac:dyDescent="0.25">
      <c r="A5246" s="54">
        <f>_xlfn.XLOOKUP(B5246,'School Lookup'!D:D,'School Lookup'!F:F,0)</f>
        <v>114469</v>
      </c>
      <c r="B5246" s="54" t="str">
        <f>_xlfn.XLOOKUP(C5246,'School Lookup'!A:A,'School Lookup'!D:D,_xlfn.XLOOKUP(C5246,'School Lookup'!B:B,'School Lookup'!D:D,_xlfn.XLOOKUP(C5246,'School Lookup'!C:C,'School Lookup'!D:D,0)))</f>
        <v>Thornsett Primary School</v>
      </c>
      <c r="C5246" t="s">
        <v>20</v>
      </c>
      <c r="D5246" t="s">
        <v>1356</v>
      </c>
      <c r="E5246" t="s">
        <v>16</v>
      </c>
      <c r="F5246" t="s">
        <v>734</v>
      </c>
      <c r="G5246" t="s">
        <v>224</v>
      </c>
      <c r="H5246" t="s">
        <v>222</v>
      </c>
      <c r="I5246" t="s">
        <v>980</v>
      </c>
      <c r="J5246" t="s">
        <v>981</v>
      </c>
      <c r="K5246" s="4">
        <v>46056</v>
      </c>
      <c r="L5246" s="5">
        <v>0.40709490740740739</v>
      </c>
      <c r="M5246" t="s">
        <v>953</v>
      </c>
      <c r="N5246" s="5">
        <v>3.4722222222222224E-4</v>
      </c>
      <c r="O5246" t="s">
        <v>982</v>
      </c>
      <c r="P5246">
        <v>3.6999999999999998E-2</v>
      </c>
      <c r="Q5246">
        <v>20</v>
      </c>
      <c r="R5246" t="s">
        <v>1006</v>
      </c>
      <c r="S5246" t="s">
        <v>994</v>
      </c>
    </row>
    <row r="5247" spans="1:19" x14ac:dyDescent="0.25">
      <c r="A5247" s="54">
        <f>_xlfn.XLOOKUP(B5247,'School Lookup'!D:D,'School Lookup'!F:F,0)</f>
        <v>114469</v>
      </c>
      <c r="B5247" s="54" t="str">
        <f>_xlfn.XLOOKUP(C5247,'School Lookup'!A:A,'School Lookup'!D:D,_xlfn.XLOOKUP(C5247,'School Lookup'!B:B,'School Lookup'!D:D,_xlfn.XLOOKUP(C5247,'School Lookup'!C:C,'School Lookup'!D:D,0)))</f>
        <v>Thornsett Primary School</v>
      </c>
      <c r="C5247" t="s">
        <v>20</v>
      </c>
      <c r="D5247" t="s">
        <v>2711</v>
      </c>
      <c r="E5247" t="s">
        <v>16</v>
      </c>
      <c r="F5247" t="s">
        <v>734</v>
      </c>
      <c r="G5247" t="s">
        <v>224</v>
      </c>
      <c r="H5247" t="s">
        <v>222</v>
      </c>
      <c r="I5247" t="s">
        <v>980</v>
      </c>
      <c r="J5247" t="s">
        <v>981</v>
      </c>
      <c r="K5247" s="4">
        <v>46056</v>
      </c>
      <c r="L5247" s="5">
        <v>0.4153472222222222</v>
      </c>
      <c r="M5247" t="s">
        <v>953</v>
      </c>
      <c r="N5247" s="5">
        <v>1.7939814814814815E-3</v>
      </c>
      <c r="O5247" t="s">
        <v>982</v>
      </c>
      <c r="P5247">
        <v>0.185</v>
      </c>
      <c r="Q5247">
        <v>20</v>
      </c>
      <c r="R5247" t="s">
        <v>1006</v>
      </c>
      <c r="S5247" t="s">
        <v>994</v>
      </c>
    </row>
    <row r="5248" spans="1:19" x14ac:dyDescent="0.25">
      <c r="A5248" s="54">
        <f>_xlfn.XLOOKUP(B5248,'School Lookup'!D:D,'School Lookup'!F:F,0)</f>
        <v>114469</v>
      </c>
      <c r="B5248" s="54" t="str">
        <f>_xlfn.XLOOKUP(C5248,'School Lookup'!A:A,'School Lookup'!D:D,_xlfn.XLOOKUP(C5248,'School Lookup'!B:B,'School Lookup'!D:D,_xlfn.XLOOKUP(C5248,'School Lookup'!C:C,'School Lookup'!D:D,0)))</f>
        <v>Thornsett Primary School</v>
      </c>
      <c r="C5248" t="s">
        <v>20</v>
      </c>
      <c r="D5248" t="s">
        <v>1761</v>
      </c>
      <c r="E5248" t="s">
        <v>16</v>
      </c>
      <c r="F5248" t="s">
        <v>734</v>
      </c>
      <c r="G5248" t="s">
        <v>224</v>
      </c>
      <c r="H5248" t="s">
        <v>222</v>
      </c>
      <c r="I5248" t="s">
        <v>980</v>
      </c>
      <c r="J5248" t="s">
        <v>981</v>
      </c>
      <c r="K5248" s="4">
        <v>46056</v>
      </c>
      <c r="L5248" s="5">
        <v>0.486875</v>
      </c>
      <c r="M5248" t="s">
        <v>953</v>
      </c>
      <c r="N5248" s="5">
        <v>3.2407407407407406E-4</v>
      </c>
      <c r="O5248" t="s">
        <v>982</v>
      </c>
      <c r="P5248">
        <v>3.5000000000000003E-2</v>
      </c>
      <c r="Q5248">
        <v>20</v>
      </c>
      <c r="R5248" t="s">
        <v>983</v>
      </c>
      <c r="S5248" t="s">
        <v>984</v>
      </c>
    </row>
    <row r="5249" spans="1:19" x14ac:dyDescent="0.25">
      <c r="A5249" s="54">
        <f>_xlfn.XLOOKUP(B5249,'School Lookup'!D:D,'School Lookup'!F:F,0)</f>
        <v>114469</v>
      </c>
      <c r="B5249" s="54" t="str">
        <f>_xlfn.XLOOKUP(C5249,'School Lookup'!A:A,'School Lookup'!D:D,_xlfn.XLOOKUP(C5249,'School Lookup'!B:B,'School Lookup'!D:D,_xlfn.XLOOKUP(C5249,'School Lookup'!C:C,'School Lookup'!D:D,0)))</f>
        <v>Thornsett Primary School</v>
      </c>
      <c r="C5249" t="s">
        <v>20</v>
      </c>
      <c r="D5249" t="s">
        <v>1812</v>
      </c>
      <c r="E5249" t="s">
        <v>16</v>
      </c>
      <c r="F5249" t="s">
        <v>734</v>
      </c>
      <c r="G5249" t="s">
        <v>224</v>
      </c>
      <c r="H5249" t="s">
        <v>222</v>
      </c>
      <c r="I5249" t="s">
        <v>980</v>
      </c>
      <c r="J5249" t="s">
        <v>981</v>
      </c>
      <c r="K5249" s="4">
        <v>46056</v>
      </c>
      <c r="L5249" s="5">
        <v>0.5504282407407407</v>
      </c>
      <c r="M5249" t="s">
        <v>953</v>
      </c>
      <c r="N5249" s="5">
        <v>1.4120370370370369E-3</v>
      </c>
      <c r="O5249" t="s">
        <v>982</v>
      </c>
      <c r="P5249">
        <v>0.14599999999999999</v>
      </c>
      <c r="Q5249">
        <v>20</v>
      </c>
      <c r="R5249" t="s">
        <v>998</v>
      </c>
      <c r="S5249" t="s">
        <v>987</v>
      </c>
    </row>
    <row r="5250" spans="1:19" x14ac:dyDescent="0.25">
      <c r="A5250" s="54">
        <f>_xlfn.XLOOKUP(B5250,'School Lookup'!D:D,'School Lookup'!F:F,0)</f>
        <v>114469</v>
      </c>
      <c r="B5250" s="54" t="str">
        <f>_xlfn.XLOOKUP(C5250,'School Lookup'!A:A,'School Lookup'!D:D,_xlfn.XLOOKUP(C5250,'School Lookup'!B:B,'School Lookup'!D:D,_xlfn.XLOOKUP(C5250,'School Lookup'!C:C,'School Lookup'!D:D,0)))</f>
        <v>Thornsett Primary School</v>
      </c>
      <c r="C5250" t="s">
        <v>20</v>
      </c>
      <c r="D5250" t="s">
        <v>1812</v>
      </c>
      <c r="E5250" t="s">
        <v>16</v>
      </c>
      <c r="F5250" t="s">
        <v>734</v>
      </c>
      <c r="G5250" t="s">
        <v>224</v>
      </c>
      <c r="H5250" t="s">
        <v>222</v>
      </c>
      <c r="I5250" t="s">
        <v>980</v>
      </c>
      <c r="J5250" t="s">
        <v>981</v>
      </c>
      <c r="K5250" s="4">
        <v>46056</v>
      </c>
      <c r="L5250" s="5">
        <v>0.56729166666666664</v>
      </c>
      <c r="M5250" t="s">
        <v>953</v>
      </c>
      <c r="N5250" s="5">
        <v>1.9444444444444444E-3</v>
      </c>
      <c r="O5250" t="s">
        <v>982</v>
      </c>
      <c r="P5250">
        <v>0.2</v>
      </c>
      <c r="Q5250">
        <v>20</v>
      </c>
      <c r="R5250" t="s">
        <v>998</v>
      </c>
      <c r="S5250" t="s">
        <v>987</v>
      </c>
    </row>
    <row r="5251" spans="1:19" x14ac:dyDescent="0.25">
      <c r="A5251" s="54">
        <f>_xlfn.XLOOKUP(B5251,'School Lookup'!D:D,'School Lookup'!F:F,0)</f>
        <v>114469</v>
      </c>
      <c r="B5251" s="54" t="str">
        <f>_xlfn.XLOOKUP(C5251,'School Lookup'!A:A,'School Lookup'!D:D,_xlfn.XLOOKUP(C5251,'School Lookup'!B:B,'School Lookup'!D:D,_xlfn.XLOOKUP(C5251,'School Lookup'!C:C,'School Lookup'!D:D,0)))</f>
        <v>Thornsett Primary School</v>
      </c>
      <c r="C5251" t="s">
        <v>20</v>
      </c>
      <c r="D5251" t="s">
        <v>1812</v>
      </c>
      <c r="E5251" t="s">
        <v>16</v>
      </c>
      <c r="F5251" t="s">
        <v>734</v>
      </c>
      <c r="G5251" t="s">
        <v>224</v>
      </c>
      <c r="H5251" t="s">
        <v>222</v>
      </c>
      <c r="I5251" t="s">
        <v>980</v>
      </c>
      <c r="J5251" t="s">
        <v>981</v>
      </c>
      <c r="K5251" s="4">
        <v>46056</v>
      </c>
      <c r="L5251" s="5">
        <v>0.56946759259259261</v>
      </c>
      <c r="M5251" t="s">
        <v>953</v>
      </c>
      <c r="N5251" s="5">
        <v>3.1250000000000001E-4</v>
      </c>
      <c r="O5251" t="s">
        <v>982</v>
      </c>
      <c r="P5251">
        <v>3.4000000000000002E-2</v>
      </c>
      <c r="Q5251">
        <v>20</v>
      </c>
      <c r="R5251" t="s">
        <v>998</v>
      </c>
      <c r="S5251" t="s">
        <v>987</v>
      </c>
    </row>
    <row r="5252" spans="1:19" x14ac:dyDescent="0.25">
      <c r="A5252" s="54">
        <f>_xlfn.XLOOKUP(B5252,'School Lookup'!D:D,'School Lookup'!F:F,0)</f>
        <v>114469</v>
      </c>
      <c r="B5252" s="54" t="str">
        <f>_xlfn.XLOOKUP(C5252,'School Lookup'!A:A,'School Lookup'!D:D,_xlfn.XLOOKUP(C5252,'School Lookup'!B:B,'School Lookup'!D:D,_xlfn.XLOOKUP(C5252,'School Lookup'!C:C,'School Lookup'!D:D,0)))</f>
        <v>Thornsett Primary School</v>
      </c>
      <c r="C5252" t="s">
        <v>20</v>
      </c>
      <c r="D5252" t="s">
        <v>2470</v>
      </c>
      <c r="E5252" t="s">
        <v>16</v>
      </c>
      <c r="F5252" t="s">
        <v>734</v>
      </c>
      <c r="G5252" t="s">
        <v>224</v>
      </c>
      <c r="H5252" t="s">
        <v>222</v>
      </c>
      <c r="I5252" t="s">
        <v>980</v>
      </c>
      <c r="J5252" t="s">
        <v>981</v>
      </c>
      <c r="K5252" s="4">
        <v>46056</v>
      </c>
      <c r="L5252" s="5">
        <v>0.63159722222222225</v>
      </c>
      <c r="M5252" t="s">
        <v>953</v>
      </c>
      <c r="N5252" s="5">
        <v>3.8194444444444446E-4</v>
      </c>
      <c r="O5252" t="s">
        <v>982</v>
      </c>
      <c r="P5252">
        <v>4.1000000000000002E-2</v>
      </c>
      <c r="Q5252">
        <v>20</v>
      </c>
      <c r="R5252" t="s">
        <v>983</v>
      </c>
      <c r="S5252" t="s">
        <v>984</v>
      </c>
    </row>
    <row r="5253" spans="1:19" x14ac:dyDescent="0.25">
      <c r="A5253" s="54">
        <f>_xlfn.XLOOKUP(B5253,'School Lookup'!D:D,'School Lookup'!F:F,0)</f>
        <v>148526</v>
      </c>
      <c r="B5253" s="54" t="str">
        <f>_xlfn.XLOOKUP(C5253,'School Lookup'!A:A,'School Lookup'!D:D,_xlfn.XLOOKUP(C5253,'School Lookup'!B:B,'School Lookup'!D:D,_xlfn.XLOOKUP(C5253,'School Lookup'!C:C,'School Lookup'!D:D,0)))</f>
        <v>The Village Federation Lines</v>
      </c>
      <c r="C5253" t="s">
        <v>24</v>
      </c>
      <c r="D5253">
        <v>151</v>
      </c>
      <c r="E5253" t="s">
        <v>16</v>
      </c>
      <c r="F5253" t="s">
        <v>734</v>
      </c>
      <c r="G5253" t="s">
        <v>134</v>
      </c>
      <c r="H5253" t="s">
        <v>347</v>
      </c>
      <c r="I5253" t="s">
        <v>958</v>
      </c>
      <c r="J5253" t="s">
        <v>959</v>
      </c>
      <c r="K5253" s="4">
        <v>46056</v>
      </c>
      <c r="L5253" s="5">
        <v>0.47971064814814812</v>
      </c>
      <c r="M5253" t="s">
        <v>953</v>
      </c>
      <c r="N5253" s="5">
        <v>4.9189814814814816E-3</v>
      </c>
      <c r="O5253" t="s">
        <v>960</v>
      </c>
      <c r="P5253">
        <v>0</v>
      </c>
      <c r="Q5253">
        <v>20</v>
      </c>
      <c r="R5253" t="s">
        <v>1772</v>
      </c>
      <c r="S5253" t="s">
        <v>970</v>
      </c>
    </row>
    <row r="5254" spans="1:19" x14ac:dyDescent="0.25">
      <c r="A5254" s="54">
        <f>_xlfn.XLOOKUP(B5254,'School Lookup'!D:D,'School Lookup'!F:F,0)</f>
        <v>148526</v>
      </c>
      <c r="B5254" s="54" t="str">
        <f>_xlfn.XLOOKUP(C5254,'School Lookup'!A:A,'School Lookup'!D:D,_xlfn.XLOOKUP(C5254,'School Lookup'!B:B,'School Lookup'!D:D,_xlfn.XLOOKUP(C5254,'School Lookup'!C:C,'School Lookup'!D:D,0)))</f>
        <v>The Village Federation Lines</v>
      </c>
      <c r="C5254" t="s">
        <v>46</v>
      </c>
      <c r="D5254">
        <v>148</v>
      </c>
      <c r="E5254" t="s">
        <v>16</v>
      </c>
      <c r="F5254" t="s">
        <v>734</v>
      </c>
      <c r="G5254" t="s">
        <v>134</v>
      </c>
      <c r="H5254" t="s">
        <v>347</v>
      </c>
      <c r="I5254" t="s">
        <v>958</v>
      </c>
      <c r="J5254" t="s">
        <v>959</v>
      </c>
      <c r="K5254" s="4">
        <v>46056</v>
      </c>
      <c r="L5254" s="5">
        <v>0.37512731481481482</v>
      </c>
      <c r="M5254" t="s">
        <v>953</v>
      </c>
      <c r="N5254" s="5">
        <v>2.0833333333333335E-4</v>
      </c>
      <c r="O5254" t="s">
        <v>960</v>
      </c>
      <c r="P5254">
        <v>0</v>
      </c>
      <c r="Q5254">
        <v>20</v>
      </c>
      <c r="R5254" t="s">
        <v>955</v>
      </c>
    </row>
    <row r="5255" spans="1:19" x14ac:dyDescent="0.25">
      <c r="A5255" s="54">
        <f>_xlfn.XLOOKUP(B5255,'School Lookup'!D:D,'School Lookup'!F:F,0)</f>
        <v>114469</v>
      </c>
      <c r="B5255" s="54" t="str">
        <f>_xlfn.XLOOKUP(C5255,'School Lookup'!A:A,'School Lookup'!D:D,_xlfn.XLOOKUP(C5255,'School Lookup'!B:B,'School Lookup'!D:D,_xlfn.XLOOKUP(C5255,'School Lookup'!C:C,'School Lookup'!D:D,0)))</f>
        <v>Thornsett Primary School</v>
      </c>
      <c r="C5255" t="s">
        <v>20</v>
      </c>
      <c r="D5255" t="s">
        <v>2241</v>
      </c>
      <c r="E5255" t="s">
        <v>16</v>
      </c>
      <c r="F5255" t="s">
        <v>734</v>
      </c>
      <c r="G5255" t="s">
        <v>224</v>
      </c>
      <c r="H5255" t="s">
        <v>222</v>
      </c>
      <c r="I5255" t="s">
        <v>980</v>
      </c>
      <c r="J5255" t="s">
        <v>959</v>
      </c>
      <c r="K5255" s="4">
        <v>46056</v>
      </c>
      <c r="L5255" s="5">
        <v>0.62383101851851852</v>
      </c>
      <c r="M5255" t="s">
        <v>953</v>
      </c>
      <c r="N5255" s="5">
        <v>1.6782407407407408E-3</v>
      </c>
      <c r="O5255" t="s">
        <v>960</v>
      </c>
      <c r="P5255">
        <v>2.1999999999999999E-2</v>
      </c>
      <c r="Q5255">
        <v>20</v>
      </c>
      <c r="R5255" t="s">
        <v>2038</v>
      </c>
      <c r="S5255" t="s">
        <v>966</v>
      </c>
    </row>
    <row r="5256" spans="1:19" x14ac:dyDescent="0.25">
      <c r="A5256" s="54">
        <f>_xlfn.XLOOKUP(B5256,'School Lookup'!D:D,'School Lookup'!F:F,0)</f>
        <v>114469</v>
      </c>
      <c r="B5256" s="54" t="str">
        <f>_xlfn.XLOOKUP(C5256,'School Lookup'!A:A,'School Lookup'!D:D,_xlfn.XLOOKUP(C5256,'School Lookup'!B:B,'School Lookup'!D:D,_xlfn.XLOOKUP(C5256,'School Lookup'!C:C,'School Lookup'!D:D,0)))</f>
        <v>Thornsett Primary School</v>
      </c>
      <c r="C5256" t="s">
        <v>20</v>
      </c>
      <c r="D5256" t="s">
        <v>1112</v>
      </c>
      <c r="E5256" t="s">
        <v>16</v>
      </c>
      <c r="F5256" t="s">
        <v>734</v>
      </c>
      <c r="G5256" t="s">
        <v>224</v>
      </c>
      <c r="H5256" t="s">
        <v>222</v>
      </c>
      <c r="I5256" t="s">
        <v>980</v>
      </c>
      <c r="J5256" t="s">
        <v>959</v>
      </c>
      <c r="K5256" s="4">
        <v>46056</v>
      </c>
      <c r="L5256" s="5">
        <v>0.4143634259259259</v>
      </c>
      <c r="M5256" t="s">
        <v>953</v>
      </c>
      <c r="N5256" s="5">
        <v>7.6388888888888893E-4</v>
      </c>
      <c r="O5256" t="s">
        <v>1023</v>
      </c>
      <c r="P5256">
        <v>2.1999999999999999E-2</v>
      </c>
      <c r="Q5256">
        <v>20</v>
      </c>
      <c r="R5256" t="s">
        <v>978</v>
      </c>
      <c r="S5256" t="s">
        <v>966</v>
      </c>
    </row>
    <row r="5257" spans="1:19" x14ac:dyDescent="0.25">
      <c r="A5257" s="54">
        <f>_xlfn.XLOOKUP(B5257,'School Lookup'!D:D,'School Lookup'!F:F,0)</f>
        <v>114469</v>
      </c>
      <c r="B5257" s="54" t="str">
        <f>_xlfn.XLOOKUP(C5257,'School Lookup'!A:A,'School Lookup'!D:D,_xlfn.XLOOKUP(C5257,'School Lookup'!B:B,'School Lookup'!D:D,_xlfn.XLOOKUP(C5257,'School Lookup'!C:C,'School Lookup'!D:D,0)))</f>
        <v>Thornsett Primary School</v>
      </c>
      <c r="C5257" t="s">
        <v>20</v>
      </c>
      <c r="D5257" t="s">
        <v>2712</v>
      </c>
      <c r="E5257" t="s">
        <v>16</v>
      </c>
      <c r="F5257" t="s">
        <v>734</v>
      </c>
      <c r="G5257" t="s">
        <v>224</v>
      </c>
      <c r="H5257" t="s">
        <v>222</v>
      </c>
      <c r="I5257" t="s">
        <v>980</v>
      </c>
      <c r="J5257" t="s">
        <v>959</v>
      </c>
      <c r="K5257" s="4">
        <v>46056</v>
      </c>
      <c r="L5257" s="5">
        <v>0.57141203703703702</v>
      </c>
      <c r="M5257" t="s">
        <v>953</v>
      </c>
      <c r="N5257" s="5">
        <v>7.8703703703703705E-4</v>
      </c>
      <c r="O5257" t="s">
        <v>1023</v>
      </c>
      <c r="P5257">
        <v>2.1999999999999999E-2</v>
      </c>
      <c r="Q5257">
        <v>20</v>
      </c>
      <c r="R5257" t="s">
        <v>2713</v>
      </c>
      <c r="S5257" t="s">
        <v>966</v>
      </c>
    </row>
    <row r="5258" spans="1:19" x14ac:dyDescent="0.25">
      <c r="A5258" s="54">
        <f>_xlfn.XLOOKUP(B5258,'School Lookup'!D:D,'School Lookup'!F:F,0)</f>
        <v>823392</v>
      </c>
      <c r="B5258" s="54" t="str">
        <f>_xlfn.XLOOKUP(C5258,'School Lookup'!A:A,'School Lookup'!D:D,_xlfn.XLOOKUP(C5258,'School Lookup'!B:B,'School Lookup'!D:D,_xlfn.XLOOKUP(C5258,'School Lookup'!C:C,'School Lookup'!D:D,0)))</f>
        <v>Fitz Herbert C of E VA Primary School</v>
      </c>
      <c r="C5258" t="s">
        <v>25</v>
      </c>
      <c r="D5258" t="s">
        <v>1064</v>
      </c>
      <c r="E5258" t="s">
        <v>16</v>
      </c>
      <c r="F5258" t="s">
        <v>734</v>
      </c>
      <c r="G5258" t="s">
        <v>134</v>
      </c>
      <c r="H5258" t="s">
        <v>347</v>
      </c>
      <c r="I5258" t="s">
        <v>958</v>
      </c>
      <c r="J5258" t="s">
        <v>959</v>
      </c>
      <c r="K5258" s="4">
        <v>46056</v>
      </c>
      <c r="L5258" s="5">
        <v>0.37008101851851855</v>
      </c>
      <c r="M5258" t="s">
        <v>953</v>
      </c>
      <c r="N5258" s="5">
        <v>2.2106481481481482E-3</v>
      </c>
      <c r="O5258" t="s">
        <v>960</v>
      </c>
      <c r="P5258">
        <v>0</v>
      </c>
      <c r="Q5258">
        <v>20</v>
      </c>
      <c r="R5258" t="s">
        <v>1065</v>
      </c>
      <c r="S5258" t="s">
        <v>955</v>
      </c>
    </row>
    <row r="5259" spans="1:19" x14ac:dyDescent="0.25">
      <c r="A5259" s="54">
        <f>_xlfn.XLOOKUP(B5259,'School Lookup'!D:D,'School Lookup'!F:F,0)</f>
        <v>823392</v>
      </c>
      <c r="B5259" s="54" t="str">
        <f>_xlfn.XLOOKUP(C5259,'School Lookup'!A:A,'School Lookup'!D:D,_xlfn.XLOOKUP(C5259,'School Lookup'!B:B,'School Lookup'!D:D,_xlfn.XLOOKUP(C5259,'School Lookup'!C:C,'School Lookup'!D:D,0)))</f>
        <v>Fitz Herbert C of E VA Primary School</v>
      </c>
      <c r="C5259" t="s">
        <v>25</v>
      </c>
      <c r="D5259">
        <v>619</v>
      </c>
      <c r="E5259" t="s">
        <v>16</v>
      </c>
      <c r="F5259" t="s">
        <v>734</v>
      </c>
      <c r="G5259" t="s">
        <v>134</v>
      </c>
      <c r="H5259" t="s">
        <v>347</v>
      </c>
      <c r="I5259" t="s">
        <v>958</v>
      </c>
      <c r="J5259" t="s">
        <v>959</v>
      </c>
      <c r="K5259" s="4">
        <v>46056</v>
      </c>
      <c r="L5259" s="5">
        <v>0.37806712962962963</v>
      </c>
      <c r="M5259" t="s">
        <v>953</v>
      </c>
      <c r="N5259" s="5">
        <v>1.273148148148148E-4</v>
      </c>
      <c r="O5259" t="s">
        <v>960</v>
      </c>
      <c r="P5259">
        <v>0</v>
      </c>
      <c r="Q5259">
        <v>20</v>
      </c>
      <c r="R5259" t="s">
        <v>975</v>
      </c>
      <c r="S5259" t="s">
        <v>976</v>
      </c>
    </row>
    <row r="5260" spans="1:19" x14ac:dyDescent="0.25">
      <c r="A5260" s="54">
        <f>_xlfn.XLOOKUP(B5260,'School Lookup'!D:D,'School Lookup'!F:F,0)</f>
        <v>823392</v>
      </c>
      <c r="B5260" s="54" t="str">
        <f>_xlfn.XLOOKUP(C5260,'School Lookup'!A:A,'School Lookup'!D:D,_xlfn.XLOOKUP(C5260,'School Lookup'!B:B,'School Lookup'!D:D,_xlfn.XLOOKUP(C5260,'School Lookup'!C:C,'School Lookup'!D:D,0)))</f>
        <v>Fitz Herbert C of E VA Primary School</v>
      </c>
      <c r="C5260" t="s">
        <v>25</v>
      </c>
      <c r="D5260" t="s">
        <v>2714</v>
      </c>
      <c r="E5260" t="s">
        <v>16</v>
      </c>
      <c r="F5260" t="s">
        <v>734</v>
      </c>
      <c r="G5260" t="s">
        <v>134</v>
      </c>
      <c r="H5260" t="s">
        <v>347</v>
      </c>
      <c r="I5260" t="s">
        <v>958</v>
      </c>
      <c r="J5260" t="s">
        <v>959</v>
      </c>
      <c r="K5260" s="4">
        <v>46056</v>
      </c>
      <c r="L5260" s="5">
        <v>0.45628472222222222</v>
      </c>
      <c r="M5260" t="s">
        <v>953</v>
      </c>
      <c r="N5260" s="5">
        <v>1.4583333333333334E-3</v>
      </c>
      <c r="O5260" t="s">
        <v>960</v>
      </c>
      <c r="P5260">
        <v>0</v>
      </c>
      <c r="Q5260">
        <v>20</v>
      </c>
      <c r="R5260" t="s">
        <v>978</v>
      </c>
      <c r="S5260" t="s">
        <v>966</v>
      </c>
    </row>
    <row r="5261" spans="1:19" x14ac:dyDescent="0.25">
      <c r="A5261" s="54">
        <f>_xlfn.XLOOKUP(B5261,'School Lookup'!D:D,'School Lookup'!F:F,0)</f>
        <v>823392</v>
      </c>
      <c r="B5261" s="54" t="str">
        <f>_xlfn.XLOOKUP(C5261,'School Lookup'!A:A,'School Lookup'!D:D,_xlfn.XLOOKUP(C5261,'School Lookup'!B:B,'School Lookup'!D:D,_xlfn.XLOOKUP(C5261,'School Lookup'!C:C,'School Lookup'!D:D,0)))</f>
        <v>Fitz Herbert C of E VA Primary School</v>
      </c>
      <c r="C5261" t="s">
        <v>25</v>
      </c>
      <c r="D5261" t="s">
        <v>2715</v>
      </c>
      <c r="E5261" t="s">
        <v>16</v>
      </c>
      <c r="F5261" t="s">
        <v>734</v>
      </c>
      <c r="G5261" t="s">
        <v>134</v>
      </c>
      <c r="H5261" t="s">
        <v>347</v>
      </c>
      <c r="I5261" t="s">
        <v>958</v>
      </c>
      <c r="J5261" t="s">
        <v>959</v>
      </c>
      <c r="K5261" s="4">
        <v>46056</v>
      </c>
      <c r="L5261" s="5">
        <v>0.45935185185185184</v>
      </c>
      <c r="M5261" t="s">
        <v>953</v>
      </c>
      <c r="N5261" s="5">
        <v>3.0208333333333333E-3</v>
      </c>
      <c r="O5261" t="s">
        <v>960</v>
      </c>
      <c r="P5261">
        <v>0</v>
      </c>
      <c r="Q5261">
        <v>20</v>
      </c>
      <c r="R5261" t="s">
        <v>1151</v>
      </c>
      <c r="S5261" t="s">
        <v>966</v>
      </c>
    </row>
    <row r="5262" spans="1:19" x14ac:dyDescent="0.25">
      <c r="A5262" s="54">
        <f>_xlfn.XLOOKUP(B5262,'School Lookup'!D:D,'School Lookup'!F:F,0)</f>
        <v>823392</v>
      </c>
      <c r="B5262" s="54" t="str">
        <f>_xlfn.XLOOKUP(C5262,'School Lookup'!A:A,'School Lookup'!D:D,_xlfn.XLOOKUP(C5262,'School Lookup'!B:B,'School Lookup'!D:D,_xlfn.XLOOKUP(C5262,'School Lookup'!C:C,'School Lookup'!D:D,0)))</f>
        <v>Fitz Herbert C of E VA Primary School</v>
      </c>
      <c r="C5262" t="s">
        <v>25</v>
      </c>
      <c r="D5262" t="s">
        <v>1063</v>
      </c>
      <c r="E5262" t="s">
        <v>16</v>
      </c>
      <c r="F5262" t="s">
        <v>734</v>
      </c>
      <c r="G5262" t="s">
        <v>134</v>
      </c>
      <c r="H5262" t="s">
        <v>347</v>
      </c>
      <c r="I5262" t="s">
        <v>958</v>
      </c>
      <c r="J5262" t="s">
        <v>959</v>
      </c>
      <c r="K5262" s="4">
        <v>46056</v>
      </c>
      <c r="L5262" s="5">
        <v>0.46260416666666665</v>
      </c>
      <c r="M5262" t="s">
        <v>953</v>
      </c>
      <c r="N5262" s="5">
        <v>9.1898148148148156E-3</v>
      </c>
      <c r="O5262" t="s">
        <v>960</v>
      </c>
      <c r="P5262">
        <v>0</v>
      </c>
      <c r="Q5262">
        <v>20</v>
      </c>
      <c r="R5262" t="s">
        <v>955</v>
      </c>
    </row>
    <row r="5263" spans="1:19" x14ac:dyDescent="0.25">
      <c r="A5263" s="54">
        <f>_xlfn.XLOOKUP(B5263,'School Lookup'!D:D,'School Lookup'!F:F,0)</f>
        <v>823392</v>
      </c>
      <c r="B5263" s="54" t="str">
        <f>_xlfn.XLOOKUP(C5263,'School Lookup'!A:A,'School Lookup'!D:D,_xlfn.XLOOKUP(C5263,'School Lookup'!B:B,'School Lookup'!D:D,_xlfn.XLOOKUP(C5263,'School Lookup'!C:C,'School Lookup'!D:D,0)))</f>
        <v>Fitz Herbert C of E VA Primary School</v>
      </c>
      <c r="C5263" t="s">
        <v>25</v>
      </c>
      <c r="D5263" t="s">
        <v>1063</v>
      </c>
      <c r="E5263" t="s">
        <v>16</v>
      </c>
      <c r="F5263" t="s">
        <v>734</v>
      </c>
      <c r="G5263" t="s">
        <v>134</v>
      </c>
      <c r="H5263" t="s">
        <v>347</v>
      </c>
      <c r="I5263" t="s">
        <v>958</v>
      </c>
      <c r="J5263" t="s">
        <v>959</v>
      </c>
      <c r="K5263" s="4">
        <v>46056</v>
      </c>
      <c r="L5263" s="5">
        <v>0.49395833333333333</v>
      </c>
      <c r="M5263" t="s">
        <v>953</v>
      </c>
      <c r="N5263" s="5">
        <v>5.9027777777777778E-4</v>
      </c>
      <c r="O5263" t="s">
        <v>960</v>
      </c>
      <c r="P5263">
        <v>0</v>
      </c>
      <c r="Q5263">
        <v>20</v>
      </c>
      <c r="R5263" t="s">
        <v>955</v>
      </c>
    </row>
    <row r="5264" spans="1:19" x14ac:dyDescent="0.25">
      <c r="A5264" s="54">
        <f>_xlfn.XLOOKUP(B5264,'School Lookup'!D:D,'School Lookup'!F:F,0)</f>
        <v>823392</v>
      </c>
      <c r="B5264" s="54" t="str">
        <f>_xlfn.XLOOKUP(C5264,'School Lookup'!A:A,'School Lookup'!D:D,_xlfn.XLOOKUP(C5264,'School Lookup'!B:B,'School Lookup'!D:D,_xlfn.XLOOKUP(C5264,'School Lookup'!C:C,'School Lookup'!D:D,0)))</f>
        <v>Fitz Herbert C of E VA Primary School</v>
      </c>
      <c r="C5264" t="s">
        <v>25</v>
      </c>
      <c r="D5264">
        <v>619</v>
      </c>
      <c r="E5264" t="s">
        <v>16</v>
      </c>
      <c r="F5264" t="s">
        <v>734</v>
      </c>
      <c r="G5264" t="s">
        <v>134</v>
      </c>
      <c r="H5264" t="s">
        <v>347</v>
      </c>
      <c r="I5264" t="s">
        <v>958</v>
      </c>
      <c r="J5264" t="s">
        <v>959</v>
      </c>
      <c r="K5264" s="4">
        <v>46056</v>
      </c>
      <c r="L5264" s="5">
        <v>0.68178240740740736</v>
      </c>
      <c r="M5264" t="s">
        <v>953</v>
      </c>
      <c r="N5264" s="5">
        <v>6.4814814814814813E-4</v>
      </c>
      <c r="O5264" t="s">
        <v>960</v>
      </c>
      <c r="P5264">
        <v>0</v>
      </c>
      <c r="Q5264">
        <v>20</v>
      </c>
      <c r="R5264" t="s">
        <v>975</v>
      </c>
      <c r="S5264" t="s">
        <v>976</v>
      </c>
    </row>
    <row r="5265" spans="1:19" x14ac:dyDescent="0.25">
      <c r="A5265" s="54">
        <f>_xlfn.XLOOKUP(B5265,'School Lookup'!D:D,'School Lookup'!F:F,0)</f>
        <v>823392</v>
      </c>
      <c r="B5265" s="54" t="str">
        <f>_xlfn.XLOOKUP(C5265,'School Lookup'!A:A,'School Lookup'!D:D,_xlfn.XLOOKUP(C5265,'School Lookup'!B:B,'School Lookup'!D:D,_xlfn.XLOOKUP(C5265,'School Lookup'!C:C,'School Lookup'!D:D,0)))</f>
        <v>Fitz Herbert C of E VA Primary School</v>
      </c>
      <c r="C5265" t="s">
        <v>25</v>
      </c>
      <c r="D5265" t="s">
        <v>2716</v>
      </c>
      <c r="E5265" t="s">
        <v>16</v>
      </c>
      <c r="F5265" t="s">
        <v>734</v>
      </c>
      <c r="G5265" t="s">
        <v>134</v>
      </c>
      <c r="H5265" t="s">
        <v>347</v>
      </c>
      <c r="I5265" t="s">
        <v>958</v>
      </c>
      <c r="J5265" t="s">
        <v>959</v>
      </c>
      <c r="K5265" s="4">
        <v>46056</v>
      </c>
      <c r="L5265" s="5">
        <v>0.43284722222222222</v>
      </c>
      <c r="M5265" t="s">
        <v>953</v>
      </c>
      <c r="N5265" s="5">
        <v>3.2407407407407406E-4</v>
      </c>
      <c r="O5265" t="s">
        <v>1023</v>
      </c>
      <c r="P5265">
        <v>0</v>
      </c>
      <c r="Q5265">
        <v>20</v>
      </c>
      <c r="R5265" t="s">
        <v>1195</v>
      </c>
      <c r="S5265" t="s">
        <v>966</v>
      </c>
    </row>
    <row r="5266" spans="1:19" x14ac:dyDescent="0.25">
      <c r="A5266" s="54">
        <f>_xlfn.XLOOKUP(B5266,'School Lookup'!D:D,'School Lookup'!F:F,0)</f>
        <v>823392</v>
      </c>
      <c r="B5266" s="54" t="str">
        <f>_xlfn.XLOOKUP(C5266,'School Lookup'!A:A,'School Lookup'!D:D,_xlfn.XLOOKUP(C5266,'School Lookup'!B:B,'School Lookup'!D:D,_xlfn.XLOOKUP(C5266,'School Lookup'!C:C,'School Lookup'!D:D,0)))</f>
        <v>Fitz Herbert C of E VA Primary School</v>
      </c>
      <c r="C5266" t="s">
        <v>25</v>
      </c>
      <c r="D5266" t="s">
        <v>2717</v>
      </c>
      <c r="E5266" t="s">
        <v>16</v>
      </c>
      <c r="F5266" t="s">
        <v>734</v>
      </c>
      <c r="G5266" t="s">
        <v>134</v>
      </c>
      <c r="H5266" t="s">
        <v>347</v>
      </c>
      <c r="I5266" t="s">
        <v>958</v>
      </c>
      <c r="J5266" t="s">
        <v>959</v>
      </c>
      <c r="K5266" s="4">
        <v>46056</v>
      </c>
      <c r="L5266" s="5">
        <v>0.4364351851851852</v>
      </c>
      <c r="M5266" t="s">
        <v>953</v>
      </c>
      <c r="N5266" s="5">
        <v>2.6620370370370372E-4</v>
      </c>
      <c r="O5266" t="s">
        <v>1023</v>
      </c>
      <c r="P5266">
        <v>0</v>
      </c>
      <c r="Q5266">
        <v>20</v>
      </c>
      <c r="R5266" t="s">
        <v>1355</v>
      </c>
      <c r="S5266" t="s">
        <v>966</v>
      </c>
    </row>
    <row r="5267" spans="1:19" x14ac:dyDescent="0.25">
      <c r="A5267" s="54">
        <f>_xlfn.XLOOKUP(B5267,'School Lookup'!D:D,'School Lookup'!F:F,0)</f>
        <v>823392</v>
      </c>
      <c r="B5267" s="54" t="str">
        <f>_xlfn.XLOOKUP(C5267,'School Lookup'!A:A,'School Lookup'!D:D,_xlfn.XLOOKUP(C5267,'School Lookup'!B:B,'School Lookup'!D:D,_xlfn.XLOOKUP(C5267,'School Lookup'!C:C,'School Lookup'!D:D,0)))</f>
        <v>Fitz Herbert C of E VA Primary School</v>
      </c>
      <c r="C5267" t="s">
        <v>25</v>
      </c>
      <c r="D5267" t="s">
        <v>2718</v>
      </c>
      <c r="E5267" t="s">
        <v>16</v>
      </c>
      <c r="F5267" t="s">
        <v>734</v>
      </c>
      <c r="G5267" t="s">
        <v>134</v>
      </c>
      <c r="H5267" t="s">
        <v>347</v>
      </c>
      <c r="I5267" t="s">
        <v>958</v>
      </c>
      <c r="J5267" t="s">
        <v>959</v>
      </c>
      <c r="K5267" s="4">
        <v>46056</v>
      </c>
      <c r="L5267" s="5">
        <v>0.43709490740740742</v>
      </c>
      <c r="M5267" t="s">
        <v>953</v>
      </c>
      <c r="N5267" s="5">
        <v>1.7708333333333332E-3</v>
      </c>
      <c r="O5267" t="s">
        <v>1023</v>
      </c>
      <c r="P5267">
        <v>0</v>
      </c>
      <c r="Q5267">
        <v>20</v>
      </c>
      <c r="R5267" t="s">
        <v>1355</v>
      </c>
      <c r="S5267" t="s">
        <v>966</v>
      </c>
    </row>
    <row r="5268" spans="1:19" x14ac:dyDescent="0.25">
      <c r="A5268" s="54">
        <f>_xlfn.XLOOKUP(B5268,'School Lookup'!D:D,'School Lookup'!F:F,0)</f>
        <v>823392</v>
      </c>
      <c r="B5268" s="54" t="str">
        <f>_xlfn.XLOOKUP(C5268,'School Lookup'!A:A,'School Lookup'!D:D,_xlfn.XLOOKUP(C5268,'School Lookup'!B:B,'School Lookup'!D:D,_xlfn.XLOOKUP(C5268,'School Lookup'!C:C,'School Lookup'!D:D,0)))</f>
        <v>Fitz Herbert C of E VA Primary School</v>
      </c>
      <c r="C5268" t="s">
        <v>25</v>
      </c>
      <c r="D5268" t="s">
        <v>2719</v>
      </c>
      <c r="E5268" t="s">
        <v>16</v>
      </c>
      <c r="F5268" t="s">
        <v>734</v>
      </c>
      <c r="G5268" t="s">
        <v>134</v>
      </c>
      <c r="H5268" t="s">
        <v>347</v>
      </c>
      <c r="I5268" t="s">
        <v>958</v>
      </c>
      <c r="J5268" t="s">
        <v>959</v>
      </c>
      <c r="K5268" s="4">
        <v>46056</v>
      </c>
      <c r="L5268" s="5">
        <v>0.43942129629629628</v>
      </c>
      <c r="M5268" t="s">
        <v>953</v>
      </c>
      <c r="N5268" s="5">
        <v>2.7314814814814814E-3</v>
      </c>
      <c r="O5268" t="s">
        <v>1023</v>
      </c>
      <c r="P5268">
        <v>0</v>
      </c>
      <c r="Q5268">
        <v>20</v>
      </c>
      <c r="R5268" t="s">
        <v>1195</v>
      </c>
      <c r="S5268" t="s">
        <v>966</v>
      </c>
    </row>
    <row r="5269" spans="1:19" x14ac:dyDescent="0.25">
      <c r="A5269" s="54">
        <f>_xlfn.XLOOKUP(B5269,'School Lookup'!D:D,'School Lookup'!F:F,0)</f>
        <v>823392</v>
      </c>
      <c r="B5269" s="54" t="str">
        <f>_xlfn.XLOOKUP(C5269,'School Lookup'!A:A,'School Lookup'!D:D,_xlfn.XLOOKUP(C5269,'School Lookup'!B:B,'School Lookup'!D:D,_xlfn.XLOOKUP(C5269,'School Lookup'!C:C,'School Lookup'!D:D,0)))</f>
        <v>Fitz Herbert C of E VA Primary School</v>
      </c>
      <c r="C5269" t="s">
        <v>25</v>
      </c>
      <c r="D5269" t="s">
        <v>2720</v>
      </c>
      <c r="E5269" t="s">
        <v>16</v>
      </c>
      <c r="F5269" t="s">
        <v>734</v>
      </c>
      <c r="G5269" t="s">
        <v>134</v>
      </c>
      <c r="H5269" t="s">
        <v>347</v>
      </c>
      <c r="I5269" t="s">
        <v>958</v>
      </c>
      <c r="J5269" t="s">
        <v>959</v>
      </c>
      <c r="K5269" s="4">
        <v>46056</v>
      </c>
      <c r="L5269" s="5">
        <v>0.49702546296296296</v>
      </c>
      <c r="M5269" t="s">
        <v>953</v>
      </c>
      <c r="N5269" s="5">
        <v>1.3194444444444445E-3</v>
      </c>
      <c r="O5269" t="s">
        <v>1023</v>
      </c>
      <c r="P5269">
        <v>0</v>
      </c>
      <c r="Q5269">
        <v>20</v>
      </c>
      <c r="R5269" t="s">
        <v>1195</v>
      </c>
      <c r="S5269" t="s">
        <v>966</v>
      </c>
    </row>
    <row r="5270" spans="1:19" x14ac:dyDescent="0.25">
      <c r="A5270" s="54">
        <f>_xlfn.XLOOKUP(B5270,'School Lookup'!D:D,'School Lookup'!F:F,0)</f>
        <v>823392</v>
      </c>
      <c r="B5270" s="54" t="str">
        <f>_xlfn.XLOOKUP(C5270,'School Lookup'!A:A,'School Lookup'!D:D,_xlfn.XLOOKUP(C5270,'School Lookup'!B:B,'School Lookup'!D:D,_xlfn.XLOOKUP(C5270,'School Lookup'!C:C,'School Lookup'!D:D,0)))</f>
        <v>Fitz Herbert C of E VA Primary School</v>
      </c>
      <c r="C5270" t="s">
        <v>25</v>
      </c>
      <c r="D5270" t="s">
        <v>1125</v>
      </c>
      <c r="E5270" t="s">
        <v>16</v>
      </c>
      <c r="F5270" t="s">
        <v>734</v>
      </c>
      <c r="G5270" t="s">
        <v>134</v>
      </c>
      <c r="H5270" t="s">
        <v>347</v>
      </c>
      <c r="I5270" t="s">
        <v>958</v>
      </c>
      <c r="J5270" t="s">
        <v>981</v>
      </c>
      <c r="K5270" s="4">
        <v>46056</v>
      </c>
      <c r="L5270" s="5">
        <v>0.38246527777777778</v>
      </c>
      <c r="M5270" t="s">
        <v>953</v>
      </c>
      <c r="N5270" s="5">
        <v>1.9675925925925926E-4</v>
      </c>
      <c r="O5270" t="s">
        <v>982</v>
      </c>
      <c r="P5270">
        <v>0</v>
      </c>
      <c r="Q5270">
        <v>20</v>
      </c>
      <c r="R5270" t="s">
        <v>998</v>
      </c>
      <c r="S5270" t="s">
        <v>987</v>
      </c>
    </row>
    <row r="5271" spans="1:19" x14ac:dyDescent="0.25">
      <c r="A5271" s="54">
        <f>_xlfn.XLOOKUP(B5271,'School Lookup'!D:D,'School Lookup'!F:F,0)</f>
        <v>823392</v>
      </c>
      <c r="B5271" s="54" t="str">
        <f>_xlfn.XLOOKUP(C5271,'School Lookup'!A:A,'School Lookup'!D:D,_xlfn.XLOOKUP(C5271,'School Lookup'!B:B,'School Lookup'!D:D,_xlfn.XLOOKUP(C5271,'School Lookup'!C:C,'School Lookup'!D:D,0)))</f>
        <v>Fitz Herbert C of E VA Primary School</v>
      </c>
      <c r="C5271" t="s">
        <v>25</v>
      </c>
      <c r="D5271" t="s">
        <v>2721</v>
      </c>
      <c r="E5271" t="s">
        <v>16</v>
      </c>
      <c r="F5271" t="s">
        <v>734</v>
      </c>
      <c r="G5271" t="s">
        <v>134</v>
      </c>
      <c r="H5271" t="s">
        <v>347</v>
      </c>
      <c r="I5271" t="s">
        <v>958</v>
      </c>
      <c r="J5271" t="s">
        <v>981</v>
      </c>
      <c r="K5271" s="4">
        <v>46056</v>
      </c>
      <c r="L5271" s="5">
        <v>0.40142361111111113</v>
      </c>
      <c r="M5271" t="s">
        <v>953</v>
      </c>
      <c r="N5271" s="5">
        <v>1.261574074074074E-3</v>
      </c>
      <c r="O5271" t="s">
        <v>982</v>
      </c>
      <c r="P5271">
        <v>0</v>
      </c>
      <c r="Q5271">
        <v>20</v>
      </c>
      <c r="R5271" t="s">
        <v>998</v>
      </c>
      <c r="S5271" t="s">
        <v>987</v>
      </c>
    </row>
    <row r="5272" spans="1:19" x14ac:dyDescent="0.25">
      <c r="A5272" s="54">
        <f>_xlfn.XLOOKUP(B5272,'School Lookup'!D:D,'School Lookup'!F:F,0)</f>
        <v>251672</v>
      </c>
      <c r="B5272" s="54" t="str">
        <f>_xlfn.XLOOKUP(C5272,'School Lookup'!A:A,'School Lookup'!D:D,_xlfn.XLOOKUP(C5272,'School Lookup'!B:B,'School Lookup'!D:D,_xlfn.XLOOKUP(C5272,'School Lookup'!C:C,'School Lookup'!D:D,0)))</f>
        <v>Park Schools Federation</v>
      </c>
      <c r="C5272" t="s">
        <v>40</v>
      </c>
      <c r="D5272" t="s">
        <v>2542</v>
      </c>
      <c r="E5272" t="s">
        <v>16</v>
      </c>
      <c r="F5272" t="s">
        <v>734</v>
      </c>
      <c r="G5272" t="s">
        <v>235</v>
      </c>
      <c r="H5272" t="s">
        <v>228</v>
      </c>
      <c r="I5272" t="s">
        <v>980</v>
      </c>
      <c r="J5272" t="s">
        <v>981</v>
      </c>
      <c r="K5272" s="4">
        <v>46056</v>
      </c>
      <c r="L5272" s="5">
        <v>0.45833333333333331</v>
      </c>
      <c r="M5272" t="s">
        <v>953</v>
      </c>
      <c r="N5272" s="5">
        <v>2.6620370370370372E-4</v>
      </c>
      <c r="O5272" t="s">
        <v>982</v>
      </c>
      <c r="P5272">
        <v>2.8000000000000001E-2</v>
      </c>
      <c r="Q5272">
        <v>20</v>
      </c>
      <c r="R5272" t="s">
        <v>998</v>
      </c>
      <c r="S5272" t="s">
        <v>987</v>
      </c>
    </row>
    <row r="5273" spans="1:19" x14ac:dyDescent="0.25">
      <c r="A5273" s="54">
        <f>_xlfn.XLOOKUP(B5273,'School Lookup'!D:D,'School Lookup'!F:F,0)</f>
        <v>251672</v>
      </c>
      <c r="B5273" s="54" t="str">
        <f>_xlfn.XLOOKUP(C5273,'School Lookup'!A:A,'School Lookup'!D:D,_xlfn.XLOOKUP(C5273,'School Lookup'!B:B,'School Lookup'!D:D,_xlfn.XLOOKUP(C5273,'School Lookup'!C:C,'School Lookup'!D:D,0)))</f>
        <v>Park Schools Federation</v>
      </c>
      <c r="C5273" t="s">
        <v>40</v>
      </c>
      <c r="D5273" t="s">
        <v>2722</v>
      </c>
      <c r="E5273" t="s">
        <v>16</v>
      </c>
      <c r="F5273" t="s">
        <v>734</v>
      </c>
      <c r="G5273" t="s">
        <v>235</v>
      </c>
      <c r="H5273" t="s">
        <v>228</v>
      </c>
      <c r="I5273" t="s">
        <v>980</v>
      </c>
      <c r="J5273" t="s">
        <v>981</v>
      </c>
      <c r="K5273" s="4">
        <v>46056</v>
      </c>
      <c r="L5273" s="5">
        <v>0.46180555555555558</v>
      </c>
      <c r="M5273" t="s">
        <v>953</v>
      </c>
      <c r="N5273" s="5">
        <v>4.1666666666666669E-4</v>
      </c>
      <c r="O5273" t="s">
        <v>982</v>
      </c>
      <c r="P5273">
        <v>0.09</v>
      </c>
      <c r="Q5273">
        <v>20</v>
      </c>
      <c r="R5273" t="s">
        <v>1074</v>
      </c>
      <c r="S5273" t="s">
        <v>990</v>
      </c>
    </row>
    <row r="5274" spans="1:19" x14ac:dyDescent="0.25">
      <c r="A5274" s="54">
        <f>_xlfn.XLOOKUP(B5274,'School Lookup'!D:D,'School Lookup'!F:F,0)</f>
        <v>251672</v>
      </c>
      <c r="B5274" s="54" t="str">
        <f>_xlfn.XLOOKUP(C5274,'School Lookup'!A:A,'School Lookup'!D:D,_xlfn.XLOOKUP(C5274,'School Lookup'!B:B,'School Lookup'!D:D,_xlfn.XLOOKUP(C5274,'School Lookup'!C:C,'School Lookup'!D:D,0)))</f>
        <v>Park Schools Federation</v>
      </c>
      <c r="C5274" t="s">
        <v>40</v>
      </c>
      <c r="D5274" t="s">
        <v>2723</v>
      </c>
      <c r="E5274" t="s">
        <v>16</v>
      </c>
      <c r="F5274" t="s">
        <v>734</v>
      </c>
      <c r="G5274" t="s">
        <v>235</v>
      </c>
      <c r="H5274" t="s">
        <v>228</v>
      </c>
      <c r="I5274" t="s">
        <v>980</v>
      </c>
      <c r="J5274" t="s">
        <v>981</v>
      </c>
      <c r="K5274" s="4">
        <v>46056</v>
      </c>
      <c r="L5274" s="5">
        <v>0.46319444444444446</v>
      </c>
      <c r="M5274" t="s">
        <v>953</v>
      </c>
      <c r="N5274" s="5">
        <v>1.1574074074074073E-5</v>
      </c>
      <c r="O5274" t="s">
        <v>982</v>
      </c>
      <c r="P5274">
        <v>0.02</v>
      </c>
      <c r="Q5274">
        <v>20</v>
      </c>
      <c r="R5274" t="s">
        <v>998</v>
      </c>
      <c r="S5274" t="s">
        <v>987</v>
      </c>
    </row>
    <row r="5275" spans="1:19" x14ac:dyDescent="0.25">
      <c r="A5275" s="54">
        <f>_xlfn.XLOOKUP(B5275,'School Lookup'!D:D,'School Lookup'!F:F,0)</f>
        <v>251672</v>
      </c>
      <c r="B5275" s="54" t="str">
        <f>_xlfn.XLOOKUP(C5275,'School Lookup'!A:A,'School Lookup'!D:D,_xlfn.XLOOKUP(C5275,'School Lookup'!B:B,'School Lookup'!D:D,_xlfn.XLOOKUP(C5275,'School Lookup'!C:C,'School Lookup'!D:D,0)))</f>
        <v>Park Schools Federation</v>
      </c>
      <c r="C5275" t="s">
        <v>40</v>
      </c>
      <c r="D5275" t="s">
        <v>1603</v>
      </c>
      <c r="E5275" t="s">
        <v>16</v>
      </c>
      <c r="F5275" t="s">
        <v>734</v>
      </c>
      <c r="G5275" t="s">
        <v>235</v>
      </c>
      <c r="H5275" t="s">
        <v>228</v>
      </c>
      <c r="I5275" t="s">
        <v>980</v>
      </c>
      <c r="J5275" t="s">
        <v>981</v>
      </c>
      <c r="K5275" s="4">
        <v>46056</v>
      </c>
      <c r="L5275" s="5">
        <v>0.46388888888888891</v>
      </c>
      <c r="M5275" t="s">
        <v>953</v>
      </c>
      <c r="N5275" s="5">
        <v>4.0509259259259258E-4</v>
      </c>
      <c r="O5275" t="s">
        <v>982</v>
      </c>
      <c r="P5275">
        <v>4.2000000000000003E-2</v>
      </c>
      <c r="Q5275">
        <v>20</v>
      </c>
      <c r="R5275" t="s">
        <v>1006</v>
      </c>
      <c r="S5275" t="s">
        <v>994</v>
      </c>
    </row>
    <row r="5276" spans="1:19" x14ac:dyDescent="0.25">
      <c r="A5276" s="54">
        <f>_xlfn.XLOOKUP(B5276,'School Lookup'!D:D,'School Lookup'!F:F,0)</f>
        <v>251672</v>
      </c>
      <c r="B5276" s="54" t="str">
        <f>_xlfn.XLOOKUP(C5276,'School Lookup'!A:A,'School Lookup'!D:D,_xlfn.XLOOKUP(C5276,'School Lookup'!B:B,'School Lookup'!D:D,_xlfn.XLOOKUP(C5276,'School Lookup'!C:C,'School Lookup'!D:D,0)))</f>
        <v>Park Schools Federation</v>
      </c>
      <c r="C5276" t="s">
        <v>40</v>
      </c>
      <c r="D5276" t="s">
        <v>1953</v>
      </c>
      <c r="E5276" t="s">
        <v>16</v>
      </c>
      <c r="F5276" t="s">
        <v>734</v>
      </c>
      <c r="G5276" t="s">
        <v>235</v>
      </c>
      <c r="H5276" t="s">
        <v>228</v>
      </c>
      <c r="I5276" t="s">
        <v>980</v>
      </c>
      <c r="J5276" t="s">
        <v>981</v>
      </c>
      <c r="K5276" s="4">
        <v>46056</v>
      </c>
      <c r="L5276" s="5">
        <v>0.46458333333333335</v>
      </c>
      <c r="M5276" t="s">
        <v>953</v>
      </c>
      <c r="N5276" s="5">
        <v>4.3981481481481481E-4</v>
      </c>
      <c r="O5276" t="s">
        <v>982</v>
      </c>
      <c r="P5276">
        <v>4.4999999999999998E-2</v>
      </c>
      <c r="Q5276">
        <v>20</v>
      </c>
      <c r="R5276" t="s">
        <v>986</v>
      </c>
      <c r="S5276" t="s">
        <v>987</v>
      </c>
    </row>
    <row r="5277" spans="1:19" x14ac:dyDescent="0.25">
      <c r="A5277" s="54">
        <f>_xlfn.XLOOKUP(B5277,'School Lookup'!D:D,'School Lookup'!F:F,0)</f>
        <v>251672</v>
      </c>
      <c r="B5277" s="54" t="str">
        <f>_xlfn.XLOOKUP(C5277,'School Lookup'!A:A,'School Lookup'!D:D,_xlfn.XLOOKUP(C5277,'School Lookup'!B:B,'School Lookup'!D:D,_xlfn.XLOOKUP(C5277,'School Lookup'!C:C,'School Lookup'!D:D,0)))</f>
        <v>Park Schools Federation</v>
      </c>
      <c r="C5277" t="s">
        <v>40</v>
      </c>
      <c r="D5277" t="s">
        <v>1755</v>
      </c>
      <c r="E5277" t="s">
        <v>16</v>
      </c>
      <c r="F5277" t="s">
        <v>734</v>
      </c>
      <c r="G5277" t="s">
        <v>235</v>
      </c>
      <c r="H5277" t="s">
        <v>228</v>
      </c>
      <c r="I5277" t="s">
        <v>980</v>
      </c>
      <c r="J5277" t="s">
        <v>959</v>
      </c>
      <c r="K5277" s="4">
        <v>46056</v>
      </c>
      <c r="L5277" s="5">
        <v>0.57847222222222228</v>
      </c>
      <c r="M5277" t="s">
        <v>953</v>
      </c>
      <c r="N5277" s="5">
        <v>4.5138888888888887E-4</v>
      </c>
      <c r="O5277" t="s">
        <v>960</v>
      </c>
      <c r="P5277">
        <v>2.1999999999999999E-2</v>
      </c>
      <c r="Q5277">
        <v>20</v>
      </c>
      <c r="R5277" t="s">
        <v>1071</v>
      </c>
      <c r="S5277" t="s">
        <v>966</v>
      </c>
    </row>
    <row r="5278" spans="1:19" x14ac:dyDescent="0.25">
      <c r="A5278" s="54">
        <f>_xlfn.XLOOKUP(B5278,'School Lookup'!D:D,'School Lookup'!F:F,0)</f>
        <v>251672</v>
      </c>
      <c r="B5278" s="54" t="str">
        <f>_xlfn.XLOOKUP(C5278,'School Lookup'!A:A,'School Lookup'!D:D,_xlfn.XLOOKUP(C5278,'School Lookup'!B:B,'School Lookup'!D:D,_xlfn.XLOOKUP(C5278,'School Lookup'!C:C,'School Lookup'!D:D,0)))</f>
        <v>Park Schools Federation</v>
      </c>
      <c r="C5278" t="s">
        <v>40</v>
      </c>
      <c r="D5278" t="s">
        <v>1755</v>
      </c>
      <c r="E5278" t="s">
        <v>16</v>
      </c>
      <c r="F5278" t="s">
        <v>734</v>
      </c>
      <c r="G5278" t="s">
        <v>235</v>
      </c>
      <c r="H5278" t="s">
        <v>228</v>
      </c>
      <c r="I5278" t="s">
        <v>980</v>
      </c>
      <c r="J5278" t="s">
        <v>959</v>
      </c>
      <c r="K5278" s="4">
        <v>46056</v>
      </c>
      <c r="L5278" s="5">
        <v>0.57916666666666672</v>
      </c>
      <c r="M5278" t="s">
        <v>953</v>
      </c>
      <c r="N5278" s="5">
        <v>9.7106481481481488E-3</v>
      </c>
      <c r="O5278" t="s">
        <v>960</v>
      </c>
      <c r="P5278">
        <v>0.11899999999999999</v>
      </c>
      <c r="Q5278">
        <v>20</v>
      </c>
      <c r="R5278" t="s">
        <v>1071</v>
      </c>
      <c r="S5278" t="s">
        <v>966</v>
      </c>
    </row>
    <row r="5279" spans="1:19" x14ac:dyDescent="0.25">
      <c r="A5279" s="54">
        <f>_xlfn.XLOOKUP(B5279,'School Lookup'!D:D,'School Lookup'!F:F,0)</f>
        <v>251672</v>
      </c>
      <c r="B5279" s="54" t="str">
        <f>_xlfn.XLOOKUP(C5279,'School Lookup'!A:A,'School Lookup'!D:D,_xlfn.XLOOKUP(C5279,'School Lookup'!B:B,'School Lookup'!D:D,_xlfn.XLOOKUP(C5279,'School Lookup'!C:C,'School Lookup'!D:D,0)))</f>
        <v>Park Schools Federation</v>
      </c>
      <c r="C5279" t="s">
        <v>40</v>
      </c>
      <c r="D5279" t="s">
        <v>2327</v>
      </c>
      <c r="E5279" t="s">
        <v>16</v>
      </c>
      <c r="F5279" t="s">
        <v>734</v>
      </c>
      <c r="G5279" t="s">
        <v>235</v>
      </c>
      <c r="H5279" t="s">
        <v>228</v>
      </c>
      <c r="I5279" t="s">
        <v>980</v>
      </c>
      <c r="J5279" t="s">
        <v>959</v>
      </c>
      <c r="K5279" s="4">
        <v>46056</v>
      </c>
      <c r="L5279" s="5">
        <v>0.39097222222222222</v>
      </c>
      <c r="M5279" t="s">
        <v>953</v>
      </c>
      <c r="N5279" s="5">
        <v>4.0509259259259258E-4</v>
      </c>
      <c r="O5279" t="s">
        <v>960</v>
      </c>
      <c r="P5279">
        <v>2.1999999999999999E-2</v>
      </c>
      <c r="Q5279">
        <v>20</v>
      </c>
      <c r="R5279" t="s">
        <v>978</v>
      </c>
      <c r="S5279" t="s">
        <v>966</v>
      </c>
    </row>
    <row r="5280" spans="1:19" x14ac:dyDescent="0.25">
      <c r="A5280" s="54">
        <f>_xlfn.XLOOKUP(B5280,'School Lookup'!D:D,'School Lookup'!F:F,0)</f>
        <v>251672</v>
      </c>
      <c r="B5280" s="54" t="str">
        <f>_xlfn.XLOOKUP(C5280,'School Lookup'!A:A,'School Lookup'!D:D,_xlfn.XLOOKUP(C5280,'School Lookup'!B:B,'School Lookup'!D:D,_xlfn.XLOOKUP(C5280,'School Lookup'!C:C,'School Lookup'!D:D,0)))</f>
        <v>Park Schools Federation</v>
      </c>
      <c r="C5280" t="s">
        <v>40</v>
      </c>
      <c r="D5280" t="s">
        <v>2724</v>
      </c>
      <c r="E5280" t="s">
        <v>16</v>
      </c>
      <c r="F5280" t="s">
        <v>734</v>
      </c>
      <c r="G5280" t="s">
        <v>235</v>
      </c>
      <c r="H5280" t="s">
        <v>228</v>
      </c>
      <c r="I5280" t="s">
        <v>980</v>
      </c>
      <c r="J5280" t="s">
        <v>959</v>
      </c>
      <c r="K5280" s="4">
        <v>46056</v>
      </c>
      <c r="L5280" s="5">
        <v>0.48125000000000001</v>
      </c>
      <c r="M5280" t="s">
        <v>953</v>
      </c>
      <c r="N5280" s="5">
        <v>7.7546296296296293E-4</v>
      </c>
      <c r="O5280" t="s">
        <v>960</v>
      </c>
      <c r="P5280">
        <v>2.1999999999999999E-2</v>
      </c>
      <c r="Q5280">
        <v>20</v>
      </c>
      <c r="R5280" t="s">
        <v>978</v>
      </c>
      <c r="S5280" t="s">
        <v>966</v>
      </c>
    </row>
    <row r="5281" spans="1:19" x14ac:dyDescent="0.25">
      <c r="A5281" s="54">
        <f>_xlfn.XLOOKUP(B5281,'School Lookup'!D:D,'School Lookup'!F:F,0)</f>
        <v>251672</v>
      </c>
      <c r="B5281" s="54" t="str">
        <f>_xlfn.XLOOKUP(C5281,'School Lookup'!A:A,'School Lookup'!D:D,_xlfn.XLOOKUP(C5281,'School Lookup'!B:B,'School Lookup'!D:D,_xlfn.XLOOKUP(C5281,'School Lookup'!C:C,'School Lookup'!D:D,0)))</f>
        <v>Park Schools Federation</v>
      </c>
      <c r="C5281" t="s">
        <v>40</v>
      </c>
      <c r="D5281" t="s">
        <v>2212</v>
      </c>
      <c r="E5281" t="s">
        <v>16</v>
      </c>
      <c r="F5281" t="s">
        <v>734</v>
      </c>
      <c r="G5281" t="s">
        <v>235</v>
      </c>
      <c r="H5281" t="s">
        <v>228</v>
      </c>
      <c r="I5281" t="s">
        <v>980</v>
      </c>
      <c r="J5281" t="s">
        <v>959</v>
      </c>
      <c r="K5281" s="4">
        <v>46056</v>
      </c>
      <c r="L5281" s="5">
        <v>0.55000000000000004</v>
      </c>
      <c r="M5281" t="s">
        <v>953</v>
      </c>
      <c r="N5281" s="5">
        <v>1.0763888888888889E-3</v>
      </c>
      <c r="O5281" t="s">
        <v>960</v>
      </c>
      <c r="P5281">
        <v>2.1999999999999999E-2</v>
      </c>
      <c r="Q5281">
        <v>20</v>
      </c>
      <c r="R5281" t="s">
        <v>2213</v>
      </c>
      <c r="S5281" t="s">
        <v>966</v>
      </c>
    </row>
    <row r="5282" spans="1:19" x14ac:dyDescent="0.25">
      <c r="A5282" s="54">
        <f>_xlfn.XLOOKUP(B5282,'School Lookup'!D:D,'School Lookup'!F:F,0)</f>
        <v>148526</v>
      </c>
      <c r="B5282" s="54" t="str">
        <f>_xlfn.XLOOKUP(C5282,'School Lookup'!A:A,'School Lookup'!D:D,_xlfn.XLOOKUP(C5282,'School Lookup'!B:B,'School Lookup'!D:D,_xlfn.XLOOKUP(C5282,'School Lookup'!C:C,'School Lookup'!D:D,0)))</f>
        <v>The Village Federation Lines</v>
      </c>
      <c r="C5282" t="s">
        <v>51</v>
      </c>
      <c r="D5282" t="s">
        <v>1112</v>
      </c>
      <c r="E5282" t="s">
        <v>16</v>
      </c>
      <c r="F5282" t="s">
        <v>734</v>
      </c>
      <c r="G5282" t="s">
        <v>134</v>
      </c>
      <c r="H5282" t="s">
        <v>347</v>
      </c>
      <c r="I5282" t="s">
        <v>958</v>
      </c>
      <c r="J5282" t="s">
        <v>959</v>
      </c>
      <c r="K5282" s="4">
        <v>46056</v>
      </c>
      <c r="L5282" s="5">
        <v>0.57791666666666663</v>
      </c>
      <c r="M5282" t="s">
        <v>953</v>
      </c>
      <c r="N5282" s="5">
        <v>3.1828703703703702E-3</v>
      </c>
      <c r="O5282" t="s">
        <v>960</v>
      </c>
      <c r="P5282">
        <v>0</v>
      </c>
      <c r="Q5282">
        <v>20</v>
      </c>
      <c r="R5282" t="s">
        <v>978</v>
      </c>
      <c r="S5282" t="s">
        <v>966</v>
      </c>
    </row>
    <row r="5283" spans="1:19" x14ac:dyDescent="0.25">
      <c r="A5283" s="54">
        <f>_xlfn.XLOOKUP(B5283,'School Lookup'!D:D,'School Lookup'!F:F,0)</f>
        <v>148526</v>
      </c>
      <c r="B5283" s="54" t="str">
        <f>_xlfn.XLOOKUP(C5283,'School Lookup'!A:A,'School Lookup'!D:D,_xlfn.XLOOKUP(C5283,'School Lookup'!B:B,'School Lookup'!D:D,_xlfn.XLOOKUP(C5283,'School Lookup'!C:C,'School Lookup'!D:D,0)))</f>
        <v>The Village Federation Lines</v>
      </c>
      <c r="C5283" t="s">
        <v>51</v>
      </c>
      <c r="D5283" t="s">
        <v>1354</v>
      </c>
      <c r="E5283" t="s">
        <v>16</v>
      </c>
      <c r="F5283" t="s">
        <v>734</v>
      </c>
      <c r="G5283" t="s">
        <v>134</v>
      </c>
      <c r="H5283" t="s">
        <v>347</v>
      </c>
      <c r="I5283" t="s">
        <v>958</v>
      </c>
      <c r="J5283" t="s">
        <v>959</v>
      </c>
      <c r="K5283" s="4">
        <v>46056</v>
      </c>
      <c r="L5283" s="5">
        <v>0.6182523148148148</v>
      </c>
      <c r="M5283" t="s">
        <v>953</v>
      </c>
      <c r="N5283" s="5">
        <v>1.25E-3</v>
      </c>
      <c r="O5283" t="s">
        <v>1023</v>
      </c>
      <c r="P5283">
        <v>0</v>
      </c>
      <c r="Q5283">
        <v>20</v>
      </c>
      <c r="R5283" t="s">
        <v>1355</v>
      </c>
      <c r="S5283" t="s">
        <v>966</v>
      </c>
    </row>
    <row r="5284" spans="1:19" x14ac:dyDescent="0.25">
      <c r="A5284" s="54">
        <f>_xlfn.XLOOKUP(B5284,'School Lookup'!D:D,'School Lookup'!F:F,0)</f>
        <v>148526</v>
      </c>
      <c r="B5284" s="54" t="str">
        <f>_xlfn.XLOOKUP(C5284,'School Lookup'!A:A,'School Lookup'!D:D,_xlfn.XLOOKUP(C5284,'School Lookup'!B:B,'School Lookup'!D:D,_xlfn.XLOOKUP(C5284,'School Lookup'!C:C,'School Lookup'!D:D,0)))</f>
        <v>The Village Federation Lines</v>
      </c>
      <c r="C5284" t="s">
        <v>51</v>
      </c>
      <c r="D5284" t="s">
        <v>1261</v>
      </c>
      <c r="E5284" t="s">
        <v>16</v>
      </c>
      <c r="F5284" t="s">
        <v>734</v>
      </c>
      <c r="G5284" t="s">
        <v>134</v>
      </c>
      <c r="H5284" t="s">
        <v>347</v>
      </c>
      <c r="I5284" t="s">
        <v>958</v>
      </c>
      <c r="J5284" t="s">
        <v>981</v>
      </c>
      <c r="K5284" s="4">
        <v>46056</v>
      </c>
      <c r="L5284" s="5">
        <v>0.50994212962962959</v>
      </c>
      <c r="M5284" t="s">
        <v>953</v>
      </c>
      <c r="N5284" s="5">
        <v>1.5856481481481481E-3</v>
      </c>
      <c r="O5284" t="s">
        <v>982</v>
      </c>
      <c r="P5284">
        <v>0</v>
      </c>
      <c r="Q5284">
        <v>20</v>
      </c>
      <c r="R5284" t="s">
        <v>993</v>
      </c>
      <c r="S5284" t="s">
        <v>994</v>
      </c>
    </row>
    <row r="5285" spans="1:19" x14ac:dyDescent="0.25">
      <c r="A5285" s="54">
        <f>_xlfn.XLOOKUP(B5285,'School Lookup'!D:D,'School Lookup'!F:F,0)</f>
        <v>856243</v>
      </c>
      <c r="B5285" s="54" t="str">
        <f>_xlfn.XLOOKUP(C5285,'School Lookup'!A:A,'School Lookup'!D:D,_xlfn.XLOOKUP(C5285,'School Lookup'!B:B,'School Lookup'!D:D,_xlfn.XLOOKUP(C5285,'School Lookup'!C:C,'School Lookup'!D:D,0)))</f>
        <v>Elton Primary School</v>
      </c>
      <c r="C5285" t="s">
        <v>54</v>
      </c>
      <c r="D5285">
        <v>699</v>
      </c>
      <c r="E5285" t="s">
        <v>16</v>
      </c>
      <c r="F5285" t="s">
        <v>734</v>
      </c>
      <c r="G5285" t="s">
        <v>332</v>
      </c>
      <c r="H5285" t="s">
        <v>877</v>
      </c>
      <c r="I5285" t="s">
        <v>958</v>
      </c>
      <c r="J5285" t="s">
        <v>959</v>
      </c>
      <c r="K5285" s="4">
        <v>46056</v>
      </c>
      <c r="L5285" s="5">
        <v>0.33412037037037035</v>
      </c>
      <c r="M5285" t="s">
        <v>953</v>
      </c>
      <c r="N5285" s="5">
        <v>3.3564814814814812E-4</v>
      </c>
      <c r="O5285" t="s">
        <v>960</v>
      </c>
      <c r="P5285">
        <v>0</v>
      </c>
      <c r="Q5285">
        <v>20</v>
      </c>
      <c r="R5285" t="s">
        <v>975</v>
      </c>
      <c r="S5285" t="s">
        <v>976</v>
      </c>
    </row>
    <row r="5286" spans="1:19" x14ac:dyDescent="0.25">
      <c r="A5286" s="54">
        <f>_xlfn.XLOOKUP(B5286,'School Lookup'!D:D,'School Lookup'!F:F,0)</f>
        <v>856243</v>
      </c>
      <c r="B5286" s="54" t="str">
        <f>_xlfn.XLOOKUP(C5286,'School Lookup'!A:A,'School Lookup'!D:D,_xlfn.XLOOKUP(C5286,'School Lookup'!B:B,'School Lookup'!D:D,_xlfn.XLOOKUP(C5286,'School Lookup'!C:C,'School Lookup'!D:D,0)))</f>
        <v>Elton Primary School</v>
      </c>
      <c r="C5286" t="s">
        <v>54</v>
      </c>
      <c r="D5286">
        <v>700</v>
      </c>
      <c r="E5286" t="s">
        <v>16</v>
      </c>
      <c r="F5286" t="s">
        <v>734</v>
      </c>
      <c r="G5286" t="s">
        <v>332</v>
      </c>
      <c r="H5286" t="s">
        <v>877</v>
      </c>
      <c r="I5286" t="s">
        <v>958</v>
      </c>
      <c r="J5286" t="s">
        <v>959</v>
      </c>
      <c r="K5286" s="4">
        <v>46056</v>
      </c>
      <c r="L5286" s="5">
        <v>0.38526620370370368</v>
      </c>
      <c r="M5286" t="s">
        <v>953</v>
      </c>
      <c r="N5286" s="5">
        <v>2.1307870370370369E-2</v>
      </c>
      <c r="O5286" t="s">
        <v>960</v>
      </c>
      <c r="P5286">
        <v>0</v>
      </c>
      <c r="Q5286">
        <v>20</v>
      </c>
      <c r="R5286" t="s">
        <v>955</v>
      </c>
    </row>
    <row r="5287" spans="1:19" x14ac:dyDescent="0.25">
      <c r="A5287" s="54">
        <f>_xlfn.XLOOKUP(B5287,'School Lookup'!D:D,'School Lookup'!F:F,0)</f>
        <v>856243</v>
      </c>
      <c r="B5287" s="54" t="str">
        <f>_xlfn.XLOOKUP(C5287,'School Lookup'!A:A,'School Lookup'!D:D,_xlfn.XLOOKUP(C5287,'School Lookup'!B:B,'School Lookup'!D:D,_xlfn.XLOOKUP(C5287,'School Lookup'!C:C,'School Lookup'!D:D,0)))</f>
        <v>Elton Primary School</v>
      </c>
      <c r="C5287" t="s">
        <v>54</v>
      </c>
      <c r="D5287">
        <v>700</v>
      </c>
      <c r="E5287" t="s">
        <v>16</v>
      </c>
      <c r="F5287" t="s">
        <v>734</v>
      </c>
      <c r="G5287" t="s">
        <v>332</v>
      </c>
      <c r="H5287" t="s">
        <v>877</v>
      </c>
      <c r="I5287" t="s">
        <v>958</v>
      </c>
      <c r="J5287" t="s">
        <v>959</v>
      </c>
      <c r="K5287" s="4">
        <v>46056</v>
      </c>
      <c r="L5287" s="5">
        <v>0.48880787037037038</v>
      </c>
      <c r="M5287" t="s">
        <v>953</v>
      </c>
      <c r="N5287" s="5">
        <v>2.8472222222222223E-3</v>
      </c>
      <c r="O5287" t="s">
        <v>960</v>
      </c>
      <c r="P5287">
        <v>0</v>
      </c>
      <c r="Q5287">
        <v>20</v>
      </c>
      <c r="R5287" t="s">
        <v>955</v>
      </c>
    </row>
    <row r="5288" spans="1:19" x14ac:dyDescent="0.25">
      <c r="A5288" s="54">
        <f>_xlfn.XLOOKUP(B5288,'School Lookup'!D:D,'School Lookup'!F:F,0)</f>
        <v>856243</v>
      </c>
      <c r="B5288" s="54" t="str">
        <f>_xlfn.XLOOKUP(C5288,'School Lookup'!A:A,'School Lookup'!D:D,_xlfn.XLOOKUP(C5288,'School Lookup'!B:B,'School Lookup'!D:D,_xlfn.XLOOKUP(C5288,'School Lookup'!C:C,'School Lookup'!D:D,0)))</f>
        <v>Elton Primary School</v>
      </c>
      <c r="C5288" t="s">
        <v>54</v>
      </c>
      <c r="D5288">
        <v>700</v>
      </c>
      <c r="E5288" t="s">
        <v>16</v>
      </c>
      <c r="F5288" t="s">
        <v>734</v>
      </c>
      <c r="G5288" t="s">
        <v>332</v>
      </c>
      <c r="H5288" t="s">
        <v>877</v>
      </c>
      <c r="I5288" t="s">
        <v>958</v>
      </c>
      <c r="J5288" t="s">
        <v>959</v>
      </c>
      <c r="K5288" s="4">
        <v>46056</v>
      </c>
      <c r="L5288" s="5">
        <v>0.55244212962962957</v>
      </c>
      <c r="M5288" t="s">
        <v>953</v>
      </c>
      <c r="N5288" s="5">
        <v>6.2500000000000001E-4</v>
      </c>
      <c r="O5288" t="s">
        <v>960</v>
      </c>
      <c r="P5288">
        <v>0</v>
      </c>
      <c r="Q5288">
        <v>20</v>
      </c>
      <c r="R5288" t="s">
        <v>955</v>
      </c>
    </row>
    <row r="5289" spans="1:19" x14ac:dyDescent="0.25">
      <c r="A5289" s="54">
        <f>_xlfn.XLOOKUP(B5289,'School Lookup'!D:D,'School Lookup'!F:F,0)</f>
        <v>856243</v>
      </c>
      <c r="B5289" s="54" t="str">
        <f>_xlfn.XLOOKUP(C5289,'School Lookup'!A:A,'School Lookup'!D:D,_xlfn.XLOOKUP(C5289,'School Lookup'!B:B,'School Lookup'!D:D,_xlfn.XLOOKUP(C5289,'School Lookup'!C:C,'School Lookup'!D:D,0)))</f>
        <v>Elton Primary School</v>
      </c>
      <c r="C5289" t="s">
        <v>54</v>
      </c>
      <c r="D5289">
        <v>700</v>
      </c>
      <c r="E5289" t="s">
        <v>16</v>
      </c>
      <c r="F5289" t="s">
        <v>734</v>
      </c>
      <c r="G5289" t="s">
        <v>332</v>
      </c>
      <c r="H5289" t="s">
        <v>877</v>
      </c>
      <c r="I5289" t="s">
        <v>958</v>
      </c>
      <c r="J5289" t="s">
        <v>959</v>
      </c>
      <c r="K5289" s="4">
        <v>46056</v>
      </c>
      <c r="L5289" s="5">
        <v>0.55966435185185182</v>
      </c>
      <c r="M5289" t="s">
        <v>953</v>
      </c>
      <c r="N5289" s="5">
        <v>6.018518518518519E-4</v>
      </c>
      <c r="O5289" t="s">
        <v>960</v>
      </c>
      <c r="P5289">
        <v>0</v>
      </c>
      <c r="Q5289">
        <v>20</v>
      </c>
      <c r="R5289" t="s">
        <v>955</v>
      </c>
    </row>
    <row r="5290" spans="1:19" x14ac:dyDescent="0.25">
      <c r="A5290" s="54">
        <f>_xlfn.XLOOKUP(B5290,'School Lookup'!D:D,'School Lookup'!F:F,0)</f>
        <v>819500</v>
      </c>
      <c r="B5290" s="54" t="str">
        <f>_xlfn.XLOOKUP(C5290,'School Lookup'!A:A,'School Lookup'!D:D,_xlfn.XLOOKUP(C5290,'School Lookup'!B:B,'School Lookup'!D:D,_xlfn.XLOOKUP(C5290,'School Lookup'!C:C,'School Lookup'!D:D,0)))</f>
        <v>Tansley Primary School</v>
      </c>
      <c r="C5290" t="s">
        <v>30</v>
      </c>
      <c r="D5290" t="s">
        <v>2725</v>
      </c>
      <c r="E5290" t="s">
        <v>16</v>
      </c>
      <c r="F5290" t="s">
        <v>734</v>
      </c>
      <c r="G5290" t="s">
        <v>223</v>
      </c>
      <c r="H5290" t="s">
        <v>302</v>
      </c>
      <c r="I5290" t="s">
        <v>980</v>
      </c>
      <c r="J5290" t="s">
        <v>959</v>
      </c>
      <c r="K5290" s="4">
        <v>46056</v>
      </c>
      <c r="L5290" s="5">
        <v>0.36802083333333335</v>
      </c>
      <c r="M5290" t="s">
        <v>953</v>
      </c>
      <c r="N5290" s="5">
        <v>1.1574074074074075E-4</v>
      </c>
      <c r="O5290" t="s">
        <v>960</v>
      </c>
      <c r="P5290">
        <v>2.1999999999999999E-2</v>
      </c>
      <c r="Q5290">
        <v>20</v>
      </c>
      <c r="R5290" t="s">
        <v>978</v>
      </c>
      <c r="S5290" t="s">
        <v>966</v>
      </c>
    </row>
    <row r="5291" spans="1:19" x14ac:dyDescent="0.25">
      <c r="A5291" s="54">
        <f>_xlfn.XLOOKUP(B5291,'School Lookup'!D:D,'School Lookup'!F:F,0)</f>
        <v>819500</v>
      </c>
      <c r="B5291" s="54" t="str">
        <f>_xlfn.XLOOKUP(C5291,'School Lookup'!A:A,'School Lookup'!D:D,_xlfn.XLOOKUP(C5291,'School Lookup'!B:B,'School Lookup'!D:D,_xlfn.XLOOKUP(C5291,'School Lookup'!C:C,'School Lookup'!D:D,0)))</f>
        <v>Tansley Primary School</v>
      </c>
      <c r="C5291" t="s">
        <v>30</v>
      </c>
      <c r="D5291" t="s">
        <v>2726</v>
      </c>
      <c r="E5291" t="s">
        <v>16</v>
      </c>
      <c r="F5291" t="s">
        <v>734</v>
      </c>
      <c r="G5291" t="s">
        <v>223</v>
      </c>
      <c r="H5291" t="s">
        <v>302</v>
      </c>
      <c r="I5291" t="s">
        <v>980</v>
      </c>
      <c r="J5291" t="s">
        <v>959</v>
      </c>
      <c r="K5291" s="4">
        <v>46056</v>
      </c>
      <c r="L5291" s="5">
        <v>0.4249074074074074</v>
      </c>
      <c r="M5291" t="s">
        <v>953</v>
      </c>
      <c r="N5291" s="5">
        <v>2.7777777777777778E-4</v>
      </c>
      <c r="O5291" t="s">
        <v>960</v>
      </c>
      <c r="P5291">
        <v>2.1999999999999999E-2</v>
      </c>
      <c r="Q5291">
        <v>20</v>
      </c>
      <c r="R5291" t="s">
        <v>1246</v>
      </c>
      <c r="S5291" t="s">
        <v>966</v>
      </c>
    </row>
    <row r="5292" spans="1:19" x14ac:dyDescent="0.25">
      <c r="A5292" s="54">
        <f>_xlfn.XLOOKUP(B5292,'School Lookup'!D:D,'School Lookup'!F:F,0)</f>
        <v>819500</v>
      </c>
      <c r="B5292" s="54" t="str">
        <f>_xlfn.XLOOKUP(C5292,'School Lookup'!A:A,'School Lookup'!D:D,_xlfn.XLOOKUP(C5292,'School Lookup'!B:B,'School Lookup'!D:D,_xlfn.XLOOKUP(C5292,'School Lookup'!C:C,'School Lookup'!D:D,0)))</f>
        <v>Tansley Primary School</v>
      </c>
      <c r="C5292" t="s">
        <v>30</v>
      </c>
      <c r="D5292" t="s">
        <v>1022</v>
      </c>
      <c r="E5292" t="s">
        <v>16</v>
      </c>
      <c r="F5292" t="s">
        <v>734</v>
      </c>
      <c r="G5292" t="s">
        <v>223</v>
      </c>
      <c r="H5292" t="s">
        <v>302</v>
      </c>
      <c r="I5292" t="s">
        <v>980</v>
      </c>
      <c r="J5292" t="s">
        <v>959</v>
      </c>
      <c r="K5292" s="4">
        <v>46056</v>
      </c>
      <c r="L5292" s="5">
        <v>0.27226851851851852</v>
      </c>
      <c r="M5292" t="s">
        <v>953</v>
      </c>
      <c r="N5292" s="5">
        <v>2.3148148148148149E-4</v>
      </c>
      <c r="O5292" t="s">
        <v>1023</v>
      </c>
      <c r="P5292">
        <v>2.1999999999999999E-2</v>
      </c>
      <c r="Q5292">
        <v>20</v>
      </c>
      <c r="R5292" t="s">
        <v>1024</v>
      </c>
      <c r="S5292" t="s">
        <v>966</v>
      </c>
    </row>
    <row r="5293" spans="1:19" x14ac:dyDescent="0.25">
      <c r="A5293" s="54">
        <f>_xlfn.XLOOKUP(B5293,'School Lookup'!D:D,'School Lookup'!F:F,0)</f>
        <v>819500</v>
      </c>
      <c r="B5293" s="54" t="str">
        <f>_xlfn.XLOOKUP(C5293,'School Lookup'!A:A,'School Lookup'!D:D,_xlfn.XLOOKUP(C5293,'School Lookup'!B:B,'School Lookup'!D:D,_xlfn.XLOOKUP(C5293,'School Lookup'!C:C,'School Lookup'!D:D,0)))</f>
        <v>Tansley Primary School</v>
      </c>
      <c r="C5293" t="s">
        <v>30</v>
      </c>
      <c r="D5293" t="s">
        <v>1022</v>
      </c>
      <c r="E5293" t="s">
        <v>16</v>
      </c>
      <c r="F5293" t="s">
        <v>734</v>
      </c>
      <c r="G5293" t="s">
        <v>223</v>
      </c>
      <c r="H5293" t="s">
        <v>302</v>
      </c>
      <c r="I5293" t="s">
        <v>980</v>
      </c>
      <c r="J5293" t="s">
        <v>959</v>
      </c>
      <c r="K5293" s="4">
        <v>46056</v>
      </c>
      <c r="L5293" s="5">
        <v>0.73431712962962958</v>
      </c>
      <c r="M5293" t="s">
        <v>953</v>
      </c>
      <c r="N5293" s="5">
        <v>2.5462962962962961E-4</v>
      </c>
      <c r="O5293" t="s">
        <v>1023</v>
      </c>
      <c r="P5293">
        <v>2.1999999999999999E-2</v>
      </c>
      <c r="Q5293">
        <v>20</v>
      </c>
      <c r="R5293" t="s">
        <v>1024</v>
      </c>
      <c r="S5293" t="s">
        <v>966</v>
      </c>
    </row>
    <row r="5294" spans="1:19" x14ac:dyDescent="0.25">
      <c r="A5294" s="54">
        <f>_xlfn.XLOOKUP(B5294,'School Lookup'!D:D,'School Lookup'!F:F,0)</f>
        <v>819500</v>
      </c>
      <c r="B5294" s="54" t="str">
        <f>_xlfn.XLOOKUP(C5294,'School Lookup'!A:A,'School Lookup'!D:D,_xlfn.XLOOKUP(C5294,'School Lookup'!B:B,'School Lookup'!D:D,_xlfn.XLOOKUP(C5294,'School Lookup'!C:C,'School Lookup'!D:D,0)))</f>
        <v>Tansley Primary School</v>
      </c>
      <c r="C5294" t="s">
        <v>30</v>
      </c>
      <c r="D5294" t="s">
        <v>2360</v>
      </c>
      <c r="E5294" t="s">
        <v>16</v>
      </c>
      <c r="F5294" t="s">
        <v>734</v>
      </c>
      <c r="G5294" t="s">
        <v>223</v>
      </c>
      <c r="H5294" t="s">
        <v>302</v>
      </c>
      <c r="I5294" t="s">
        <v>980</v>
      </c>
      <c r="J5294" t="s">
        <v>981</v>
      </c>
      <c r="K5294" s="4">
        <v>46056</v>
      </c>
      <c r="L5294" s="5">
        <v>0.54621527777777779</v>
      </c>
      <c r="M5294" t="s">
        <v>953</v>
      </c>
      <c r="N5294" s="5">
        <v>4.0509259259259258E-4</v>
      </c>
      <c r="O5294" t="s">
        <v>982</v>
      </c>
      <c r="P5294">
        <v>4.2999999999999997E-2</v>
      </c>
      <c r="Q5294">
        <v>20</v>
      </c>
      <c r="R5294" t="s">
        <v>998</v>
      </c>
      <c r="S5294" t="s">
        <v>987</v>
      </c>
    </row>
    <row r="5295" spans="1:19" x14ac:dyDescent="0.25">
      <c r="A5295" s="54">
        <f>_xlfn.XLOOKUP(B5295,'School Lookup'!D:D,'School Lookup'!F:F,0)</f>
        <v>755828</v>
      </c>
      <c r="B5295" s="54" t="str">
        <f>_xlfn.XLOOKUP(C5295,'School Lookup'!A:A,'School Lookup'!D:D,_xlfn.XLOOKUP(C5295,'School Lookup'!B:B,'School Lookup'!D:D,_xlfn.XLOOKUP(C5295,'School Lookup'!C:C,'School Lookup'!D:D,0)))</f>
        <v>Hartshorne CE Primary School</v>
      </c>
      <c r="C5295" t="s">
        <v>36</v>
      </c>
      <c r="D5295" t="s">
        <v>1475</v>
      </c>
      <c r="E5295" t="s">
        <v>16</v>
      </c>
      <c r="F5295" t="s">
        <v>734</v>
      </c>
      <c r="G5295" t="s">
        <v>236</v>
      </c>
      <c r="H5295" t="s">
        <v>760</v>
      </c>
      <c r="I5295" t="s">
        <v>980</v>
      </c>
      <c r="J5295" t="s">
        <v>981</v>
      </c>
      <c r="K5295" s="4">
        <v>46056</v>
      </c>
      <c r="L5295" s="5">
        <v>0.37986111111111109</v>
      </c>
      <c r="M5295" t="s">
        <v>953</v>
      </c>
      <c r="N5295" s="5">
        <v>1.736111111111111E-3</v>
      </c>
      <c r="O5295" t="s">
        <v>982</v>
      </c>
      <c r="P5295">
        <v>0.17799999999999999</v>
      </c>
      <c r="Q5295">
        <v>20</v>
      </c>
      <c r="R5295" t="s">
        <v>998</v>
      </c>
      <c r="S5295" t="s">
        <v>987</v>
      </c>
    </row>
    <row r="5296" spans="1:19" x14ac:dyDescent="0.25">
      <c r="A5296" s="54">
        <f>_xlfn.XLOOKUP(B5296,'School Lookup'!D:D,'School Lookup'!F:F,0)</f>
        <v>755828</v>
      </c>
      <c r="B5296" s="54" t="str">
        <f>_xlfn.XLOOKUP(C5296,'School Lookup'!A:A,'School Lookup'!D:D,_xlfn.XLOOKUP(C5296,'School Lookup'!B:B,'School Lookup'!D:D,_xlfn.XLOOKUP(C5296,'School Lookup'!C:C,'School Lookup'!D:D,0)))</f>
        <v>Hartshorne CE Primary School</v>
      </c>
      <c r="C5296" t="s">
        <v>36</v>
      </c>
      <c r="D5296" t="s">
        <v>1014</v>
      </c>
      <c r="E5296" t="s">
        <v>16</v>
      </c>
      <c r="F5296" t="s">
        <v>734</v>
      </c>
      <c r="G5296" t="s">
        <v>236</v>
      </c>
      <c r="H5296" t="s">
        <v>760</v>
      </c>
      <c r="I5296" t="s">
        <v>980</v>
      </c>
      <c r="J5296" t="s">
        <v>981</v>
      </c>
      <c r="K5296" s="4">
        <v>46056</v>
      </c>
      <c r="L5296" s="5">
        <v>0.39027777777777778</v>
      </c>
      <c r="M5296" t="s">
        <v>953</v>
      </c>
      <c r="N5296" s="5">
        <v>5.3587962962962964E-3</v>
      </c>
      <c r="O5296" t="s">
        <v>982</v>
      </c>
      <c r="P5296">
        <v>0.54800000000000004</v>
      </c>
      <c r="Q5296">
        <v>20</v>
      </c>
      <c r="R5296" t="s">
        <v>998</v>
      </c>
      <c r="S5296" t="s">
        <v>987</v>
      </c>
    </row>
    <row r="5297" spans="1:19" x14ac:dyDescent="0.25">
      <c r="A5297" s="54">
        <f>_xlfn.XLOOKUP(B5297,'School Lookup'!D:D,'School Lookup'!F:F,0)</f>
        <v>755828</v>
      </c>
      <c r="B5297" s="54" t="str">
        <f>_xlfn.XLOOKUP(C5297,'School Lookup'!A:A,'School Lookup'!D:D,_xlfn.XLOOKUP(C5297,'School Lookup'!B:B,'School Lookup'!D:D,_xlfn.XLOOKUP(C5297,'School Lookup'!C:C,'School Lookup'!D:D,0)))</f>
        <v>Hartshorne CE Primary School</v>
      </c>
      <c r="C5297" t="s">
        <v>36</v>
      </c>
      <c r="D5297" t="s">
        <v>2727</v>
      </c>
      <c r="E5297" t="s">
        <v>16</v>
      </c>
      <c r="F5297" t="s">
        <v>734</v>
      </c>
      <c r="G5297" t="s">
        <v>236</v>
      </c>
      <c r="H5297" t="s">
        <v>760</v>
      </c>
      <c r="I5297" t="s">
        <v>980</v>
      </c>
      <c r="J5297" t="s">
        <v>981</v>
      </c>
      <c r="K5297" s="4">
        <v>46056</v>
      </c>
      <c r="L5297" s="5">
        <v>0.54652777777777772</v>
      </c>
      <c r="M5297" t="s">
        <v>953</v>
      </c>
      <c r="N5297" s="5">
        <v>3.4722222222222222E-5</v>
      </c>
      <c r="O5297" t="s">
        <v>982</v>
      </c>
      <c r="P5297">
        <v>0.02</v>
      </c>
      <c r="Q5297">
        <v>20</v>
      </c>
      <c r="R5297" t="s">
        <v>983</v>
      </c>
      <c r="S5297" t="s">
        <v>984</v>
      </c>
    </row>
    <row r="5298" spans="1:19" x14ac:dyDescent="0.25">
      <c r="A5298" s="54">
        <f>_xlfn.XLOOKUP(B5298,'School Lookup'!D:D,'School Lookup'!F:F,0)</f>
        <v>755828</v>
      </c>
      <c r="B5298" s="54" t="str">
        <f>_xlfn.XLOOKUP(C5298,'School Lookup'!A:A,'School Lookup'!D:D,_xlfn.XLOOKUP(C5298,'School Lookup'!B:B,'School Lookup'!D:D,_xlfn.XLOOKUP(C5298,'School Lookup'!C:C,'School Lookup'!D:D,0)))</f>
        <v>Hartshorne CE Primary School</v>
      </c>
      <c r="C5298" t="s">
        <v>36</v>
      </c>
      <c r="D5298" t="s">
        <v>2727</v>
      </c>
      <c r="E5298" t="s">
        <v>16</v>
      </c>
      <c r="F5298" t="s">
        <v>734</v>
      </c>
      <c r="G5298" t="s">
        <v>236</v>
      </c>
      <c r="H5298" t="s">
        <v>760</v>
      </c>
      <c r="I5298" t="s">
        <v>980</v>
      </c>
      <c r="J5298" t="s">
        <v>981</v>
      </c>
      <c r="K5298" s="4">
        <v>46056</v>
      </c>
      <c r="L5298" s="5">
        <v>0.54722222222222228</v>
      </c>
      <c r="M5298" t="s">
        <v>953</v>
      </c>
      <c r="N5298" s="5">
        <v>2.3148148148148147E-5</v>
      </c>
      <c r="O5298" t="s">
        <v>982</v>
      </c>
      <c r="P5298">
        <v>0.02</v>
      </c>
      <c r="Q5298">
        <v>20</v>
      </c>
      <c r="R5298" t="s">
        <v>983</v>
      </c>
      <c r="S5298" t="s">
        <v>984</v>
      </c>
    </row>
    <row r="5299" spans="1:19" x14ac:dyDescent="0.25">
      <c r="A5299" s="54">
        <f>_xlfn.XLOOKUP(B5299,'School Lookup'!D:D,'School Lookup'!F:F,0)</f>
        <v>755828</v>
      </c>
      <c r="B5299" s="54" t="str">
        <f>_xlfn.XLOOKUP(C5299,'School Lookup'!A:A,'School Lookup'!D:D,_xlfn.XLOOKUP(C5299,'School Lookup'!B:B,'School Lookup'!D:D,_xlfn.XLOOKUP(C5299,'School Lookup'!C:C,'School Lookup'!D:D,0)))</f>
        <v>Hartshorne CE Primary School</v>
      </c>
      <c r="C5299" t="s">
        <v>36</v>
      </c>
      <c r="D5299" t="s">
        <v>2727</v>
      </c>
      <c r="E5299" t="s">
        <v>16</v>
      </c>
      <c r="F5299" t="s">
        <v>734</v>
      </c>
      <c r="G5299" t="s">
        <v>236</v>
      </c>
      <c r="H5299" t="s">
        <v>760</v>
      </c>
      <c r="I5299" t="s">
        <v>980</v>
      </c>
      <c r="J5299" t="s">
        <v>981</v>
      </c>
      <c r="K5299" s="4">
        <v>46056</v>
      </c>
      <c r="L5299" s="5">
        <v>0.55694444444444446</v>
      </c>
      <c r="M5299" t="s">
        <v>953</v>
      </c>
      <c r="N5299" s="5">
        <v>4.8726851851851848E-3</v>
      </c>
      <c r="O5299" t="s">
        <v>982</v>
      </c>
      <c r="P5299">
        <v>0.499</v>
      </c>
      <c r="Q5299">
        <v>20</v>
      </c>
      <c r="R5299" t="s">
        <v>983</v>
      </c>
      <c r="S5299" t="s">
        <v>984</v>
      </c>
    </row>
    <row r="5300" spans="1:19" x14ac:dyDescent="0.25">
      <c r="A5300" s="54">
        <f>_xlfn.XLOOKUP(B5300,'School Lookup'!D:D,'School Lookup'!F:F,0)</f>
        <v>755828</v>
      </c>
      <c r="B5300" s="54" t="str">
        <f>_xlfn.XLOOKUP(C5300,'School Lookup'!A:A,'School Lookup'!D:D,_xlfn.XLOOKUP(C5300,'School Lookup'!B:B,'School Lookup'!D:D,_xlfn.XLOOKUP(C5300,'School Lookup'!C:C,'School Lookup'!D:D,0)))</f>
        <v>Hartshorne CE Primary School</v>
      </c>
      <c r="C5300" t="s">
        <v>36</v>
      </c>
      <c r="D5300" t="s">
        <v>2728</v>
      </c>
      <c r="E5300" t="s">
        <v>16</v>
      </c>
      <c r="F5300" t="s">
        <v>734</v>
      </c>
      <c r="G5300" t="s">
        <v>236</v>
      </c>
      <c r="H5300" t="s">
        <v>760</v>
      </c>
      <c r="I5300" t="s">
        <v>980</v>
      </c>
      <c r="J5300" t="s">
        <v>981</v>
      </c>
      <c r="K5300" s="4">
        <v>46056</v>
      </c>
      <c r="L5300" s="5">
        <v>0.56180555555555556</v>
      </c>
      <c r="M5300" t="s">
        <v>953</v>
      </c>
      <c r="N5300" s="5">
        <v>2.5231481481481481E-3</v>
      </c>
      <c r="O5300" t="s">
        <v>982</v>
      </c>
      <c r="P5300">
        <v>0.25800000000000001</v>
      </c>
      <c r="Q5300">
        <v>20</v>
      </c>
      <c r="R5300" t="s">
        <v>998</v>
      </c>
      <c r="S5300" t="s">
        <v>987</v>
      </c>
    </row>
    <row r="5301" spans="1:19" x14ac:dyDescent="0.25">
      <c r="A5301" s="54">
        <f>_xlfn.XLOOKUP(B5301,'School Lookup'!D:D,'School Lookup'!F:F,0)</f>
        <v>823392</v>
      </c>
      <c r="B5301" s="54" t="str">
        <f>_xlfn.XLOOKUP(C5301,'School Lookup'!A:A,'School Lookup'!D:D,_xlfn.XLOOKUP(C5301,'School Lookup'!B:B,'School Lookup'!D:D,_xlfn.XLOOKUP(C5301,'School Lookup'!C:C,'School Lookup'!D:D,0)))</f>
        <v>Fitz Herbert C of E VA Primary School</v>
      </c>
      <c r="C5301" t="s">
        <v>18</v>
      </c>
      <c r="D5301" t="s">
        <v>1063</v>
      </c>
      <c r="E5301" t="s">
        <v>16</v>
      </c>
      <c r="F5301" t="s">
        <v>734</v>
      </c>
      <c r="G5301" t="s">
        <v>134</v>
      </c>
      <c r="H5301" t="s">
        <v>347</v>
      </c>
      <c r="I5301" t="s">
        <v>958</v>
      </c>
      <c r="J5301" t="s">
        <v>959</v>
      </c>
      <c r="K5301" s="4">
        <v>46056</v>
      </c>
      <c r="L5301" s="5">
        <v>0.50703703703703706</v>
      </c>
      <c r="M5301" t="s">
        <v>953</v>
      </c>
      <c r="N5301" s="5">
        <v>2.0833333333333335E-4</v>
      </c>
      <c r="O5301" t="s">
        <v>960</v>
      </c>
      <c r="P5301">
        <v>0</v>
      </c>
      <c r="Q5301">
        <v>20</v>
      </c>
      <c r="R5301" t="s">
        <v>955</v>
      </c>
    </row>
    <row r="5302" spans="1:19" x14ac:dyDescent="0.25">
      <c r="A5302" s="54">
        <f>_xlfn.XLOOKUP(B5302,'School Lookup'!D:D,'School Lookup'!F:F,0)</f>
        <v>823392</v>
      </c>
      <c r="B5302" s="54" t="str">
        <f>_xlfn.XLOOKUP(C5302,'School Lookup'!A:A,'School Lookup'!D:D,_xlfn.XLOOKUP(C5302,'School Lookup'!B:B,'School Lookup'!D:D,_xlfn.XLOOKUP(C5302,'School Lookup'!C:C,'School Lookup'!D:D,0)))</f>
        <v>Fitz Herbert C of E VA Primary School</v>
      </c>
      <c r="C5302" t="s">
        <v>18</v>
      </c>
      <c r="D5302" t="s">
        <v>1063</v>
      </c>
      <c r="E5302" t="s">
        <v>16</v>
      </c>
      <c r="F5302" t="s">
        <v>734</v>
      </c>
      <c r="G5302" t="s">
        <v>134</v>
      </c>
      <c r="H5302" t="s">
        <v>347</v>
      </c>
      <c r="I5302" t="s">
        <v>958</v>
      </c>
      <c r="J5302" t="s">
        <v>959</v>
      </c>
      <c r="K5302" s="4">
        <v>46056</v>
      </c>
      <c r="L5302" s="5">
        <v>0.59113425925925922</v>
      </c>
      <c r="M5302" t="s">
        <v>953</v>
      </c>
      <c r="N5302" s="5">
        <v>2.4652777777777776E-3</v>
      </c>
      <c r="O5302" t="s">
        <v>960</v>
      </c>
      <c r="P5302">
        <v>0</v>
      </c>
      <c r="Q5302">
        <v>20</v>
      </c>
      <c r="R5302" t="s">
        <v>955</v>
      </c>
    </row>
    <row r="5303" spans="1:19" x14ac:dyDescent="0.25">
      <c r="A5303" s="54">
        <f>_xlfn.XLOOKUP(B5303,'School Lookup'!D:D,'School Lookup'!F:F,0)</f>
        <v>823392</v>
      </c>
      <c r="B5303" s="54" t="str">
        <f>_xlfn.XLOOKUP(C5303,'School Lookup'!A:A,'School Lookup'!D:D,_xlfn.XLOOKUP(C5303,'School Lookup'!B:B,'School Lookup'!D:D,_xlfn.XLOOKUP(C5303,'School Lookup'!C:C,'School Lookup'!D:D,0)))</f>
        <v>Fitz Herbert C of E VA Primary School</v>
      </c>
      <c r="C5303" t="s">
        <v>18</v>
      </c>
      <c r="D5303" t="s">
        <v>2729</v>
      </c>
      <c r="E5303" t="s">
        <v>16</v>
      </c>
      <c r="F5303" t="s">
        <v>734</v>
      </c>
      <c r="G5303" t="s">
        <v>134</v>
      </c>
      <c r="H5303" t="s">
        <v>347</v>
      </c>
      <c r="I5303" t="s">
        <v>958</v>
      </c>
      <c r="J5303" t="s">
        <v>959</v>
      </c>
      <c r="K5303" s="4">
        <v>46056</v>
      </c>
      <c r="L5303" s="5">
        <v>0.68259259259259264</v>
      </c>
      <c r="M5303" t="s">
        <v>953</v>
      </c>
      <c r="N5303" s="5">
        <v>4.7453703703703704E-4</v>
      </c>
      <c r="O5303" t="s">
        <v>1023</v>
      </c>
      <c r="P5303">
        <v>0</v>
      </c>
      <c r="Q5303">
        <v>20</v>
      </c>
      <c r="R5303" t="s">
        <v>2110</v>
      </c>
      <c r="S5303" t="s">
        <v>966</v>
      </c>
    </row>
    <row r="5304" spans="1:19" x14ac:dyDescent="0.25">
      <c r="A5304" s="54">
        <f>_xlfn.XLOOKUP(B5304,'School Lookup'!D:D,'School Lookup'!F:F,0)</f>
        <v>823392</v>
      </c>
      <c r="B5304" s="54" t="str">
        <f>_xlfn.XLOOKUP(C5304,'School Lookup'!A:A,'School Lookup'!D:D,_xlfn.XLOOKUP(C5304,'School Lookup'!B:B,'School Lookup'!D:D,_xlfn.XLOOKUP(C5304,'School Lookup'!C:C,'School Lookup'!D:D,0)))</f>
        <v>Fitz Herbert C of E VA Primary School</v>
      </c>
      <c r="C5304" t="s">
        <v>18</v>
      </c>
      <c r="D5304" t="s">
        <v>2730</v>
      </c>
      <c r="E5304" t="s">
        <v>16</v>
      </c>
      <c r="F5304" t="s">
        <v>734</v>
      </c>
      <c r="G5304" t="s">
        <v>134</v>
      </c>
      <c r="H5304" t="s">
        <v>347</v>
      </c>
      <c r="I5304" t="s">
        <v>958</v>
      </c>
      <c r="J5304" t="s">
        <v>981</v>
      </c>
      <c r="K5304" s="4">
        <v>46056</v>
      </c>
      <c r="L5304" s="5">
        <v>0.38685185185185184</v>
      </c>
      <c r="M5304" t="s">
        <v>953</v>
      </c>
      <c r="N5304" s="5">
        <v>7.8703703703703705E-4</v>
      </c>
      <c r="O5304" t="s">
        <v>982</v>
      </c>
      <c r="P5304">
        <v>0</v>
      </c>
      <c r="Q5304">
        <v>20</v>
      </c>
      <c r="R5304" t="s">
        <v>998</v>
      </c>
      <c r="S5304" t="s">
        <v>987</v>
      </c>
    </row>
    <row r="5305" spans="1:19" x14ac:dyDescent="0.25">
      <c r="A5305" s="54">
        <f>_xlfn.XLOOKUP(B5305,'School Lookup'!D:D,'School Lookup'!F:F,0)</f>
        <v>682471</v>
      </c>
      <c r="B5305" s="54" t="str">
        <f>_xlfn.XLOOKUP(C5305,'School Lookup'!A:A,'School Lookup'!D:D,_xlfn.XLOOKUP(C5305,'School Lookup'!B:B,'School Lookup'!D:D,_xlfn.XLOOKUP(C5305,'School Lookup'!C:C,'School Lookup'!D:D,0)))</f>
        <v>Ridgeway Primary School</v>
      </c>
      <c r="C5305" t="s">
        <v>338</v>
      </c>
      <c r="D5305" t="s">
        <v>2731</v>
      </c>
      <c r="E5305" t="s">
        <v>16</v>
      </c>
      <c r="F5305" t="s">
        <v>734</v>
      </c>
      <c r="G5305" t="s">
        <v>328</v>
      </c>
      <c r="H5305" t="s">
        <v>885</v>
      </c>
      <c r="I5305" t="s">
        <v>958</v>
      </c>
      <c r="J5305" t="s">
        <v>959</v>
      </c>
      <c r="K5305" s="4">
        <v>46056</v>
      </c>
      <c r="L5305" s="5">
        <v>0.61376157407407406</v>
      </c>
      <c r="M5305" t="s">
        <v>953</v>
      </c>
      <c r="N5305" s="5">
        <v>2.673611111111111E-3</v>
      </c>
      <c r="O5305" t="s">
        <v>960</v>
      </c>
      <c r="P5305">
        <v>0</v>
      </c>
      <c r="Q5305">
        <v>20</v>
      </c>
      <c r="R5305" t="s">
        <v>1168</v>
      </c>
      <c r="S5305" t="s">
        <v>966</v>
      </c>
    </row>
    <row r="5306" spans="1:19" x14ac:dyDescent="0.25">
      <c r="A5306" s="54">
        <f>_xlfn.XLOOKUP(B5306,'School Lookup'!D:D,'School Lookup'!F:F,0)</f>
        <v>682471</v>
      </c>
      <c r="B5306" s="54" t="str">
        <f>_xlfn.XLOOKUP(C5306,'School Lookup'!A:A,'School Lookup'!D:D,_xlfn.XLOOKUP(C5306,'School Lookup'!B:B,'School Lookup'!D:D,_xlfn.XLOOKUP(C5306,'School Lookup'!C:C,'School Lookup'!D:D,0)))</f>
        <v>Ridgeway Primary School</v>
      </c>
      <c r="C5306" t="s">
        <v>338</v>
      </c>
      <c r="D5306" t="s">
        <v>1545</v>
      </c>
      <c r="E5306" t="s">
        <v>16</v>
      </c>
      <c r="F5306" t="s">
        <v>734</v>
      </c>
      <c r="G5306" t="s">
        <v>328</v>
      </c>
      <c r="H5306" t="s">
        <v>885</v>
      </c>
      <c r="I5306" t="s">
        <v>958</v>
      </c>
      <c r="J5306" t="s">
        <v>981</v>
      </c>
      <c r="K5306" s="4">
        <v>46056</v>
      </c>
      <c r="L5306" s="5">
        <v>0.67026620370370371</v>
      </c>
      <c r="M5306" t="s">
        <v>953</v>
      </c>
      <c r="N5306" s="5">
        <v>3.5185185185185185E-3</v>
      </c>
      <c r="O5306" t="s">
        <v>982</v>
      </c>
      <c r="P5306">
        <v>0</v>
      </c>
      <c r="Q5306">
        <v>20</v>
      </c>
      <c r="R5306" t="s">
        <v>998</v>
      </c>
      <c r="S5306" t="s">
        <v>987</v>
      </c>
    </row>
    <row r="5307" spans="1:19" x14ac:dyDescent="0.25">
      <c r="A5307" s="54">
        <f>_xlfn.XLOOKUP(B5307,'School Lookup'!D:D,'School Lookup'!F:F,0)</f>
        <v>823392</v>
      </c>
      <c r="B5307" s="54" t="str">
        <f>_xlfn.XLOOKUP(C5307,'School Lookup'!A:A,'School Lookup'!D:D,_xlfn.XLOOKUP(C5307,'School Lookup'!B:B,'School Lookup'!D:D,_xlfn.XLOOKUP(C5307,'School Lookup'!C:C,'School Lookup'!D:D,0)))</f>
        <v>Fitz Herbert C of E VA Primary School</v>
      </c>
      <c r="C5307" t="s">
        <v>18</v>
      </c>
      <c r="D5307">
        <v>619</v>
      </c>
      <c r="E5307" t="s">
        <v>16</v>
      </c>
      <c r="F5307" t="s">
        <v>734</v>
      </c>
      <c r="G5307" t="s">
        <v>134</v>
      </c>
      <c r="H5307" t="s">
        <v>347</v>
      </c>
      <c r="I5307" t="s">
        <v>958</v>
      </c>
      <c r="J5307" t="s">
        <v>959</v>
      </c>
      <c r="K5307" s="4">
        <v>46056</v>
      </c>
      <c r="L5307" s="5">
        <v>0.3732523148148148</v>
      </c>
      <c r="M5307" t="s">
        <v>953</v>
      </c>
      <c r="N5307" s="5">
        <v>8.3333333333333339E-4</v>
      </c>
      <c r="O5307" t="s">
        <v>960</v>
      </c>
      <c r="P5307">
        <v>0</v>
      </c>
      <c r="Q5307">
        <v>20</v>
      </c>
      <c r="R5307" t="s">
        <v>975</v>
      </c>
      <c r="S5307" t="s">
        <v>976</v>
      </c>
    </row>
    <row r="5308" spans="1:19" x14ac:dyDescent="0.25">
      <c r="A5308" s="54">
        <f>_xlfn.XLOOKUP(B5308,'School Lookup'!D:D,'School Lookup'!F:F,0)</f>
        <v>823392</v>
      </c>
      <c r="B5308" s="54" t="str">
        <f>_xlfn.XLOOKUP(C5308,'School Lookup'!A:A,'School Lookup'!D:D,_xlfn.XLOOKUP(C5308,'School Lookup'!B:B,'School Lookup'!D:D,_xlfn.XLOOKUP(C5308,'School Lookup'!C:C,'School Lookup'!D:D,0)))</f>
        <v>Fitz Herbert C of E VA Primary School</v>
      </c>
      <c r="C5308" t="s">
        <v>18</v>
      </c>
      <c r="D5308" t="s">
        <v>1027</v>
      </c>
      <c r="E5308" t="s">
        <v>16</v>
      </c>
      <c r="F5308" t="s">
        <v>734</v>
      </c>
      <c r="G5308" t="s">
        <v>134</v>
      </c>
      <c r="H5308" t="s">
        <v>347</v>
      </c>
      <c r="I5308" t="s">
        <v>958</v>
      </c>
      <c r="J5308" t="s">
        <v>959</v>
      </c>
      <c r="K5308" s="4">
        <v>46056</v>
      </c>
      <c r="L5308" s="5">
        <v>0.39994212962962961</v>
      </c>
      <c r="M5308" t="s">
        <v>953</v>
      </c>
      <c r="N5308" s="5">
        <v>2.650462962962963E-3</v>
      </c>
      <c r="O5308" t="s">
        <v>960</v>
      </c>
      <c r="P5308">
        <v>0</v>
      </c>
      <c r="Q5308">
        <v>20</v>
      </c>
      <c r="R5308" t="s">
        <v>1028</v>
      </c>
      <c r="S5308" t="s">
        <v>966</v>
      </c>
    </row>
    <row r="5309" spans="1:19" x14ac:dyDescent="0.25">
      <c r="A5309" s="54">
        <f>_xlfn.XLOOKUP(B5309,'School Lookup'!D:D,'School Lookup'!F:F,0)</f>
        <v>823392</v>
      </c>
      <c r="B5309" s="54" t="str">
        <f>_xlfn.XLOOKUP(C5309,'School Lookup'!A:A,'School Lookup'!D:D,_xlfn.XLOOKUP(C5309,'School Lookup'!B:B,'School Lookup'!D:D,_xlfn.XLOOKUP(C5309,'School Lookup'!C:C,'School Lookup'!D:D,0)))</f>
        <v>Fitz Herbert C of E VA Primary School</v>
      </c>
      <c r="C5309" t="s">
        <v>18</v>
      </c>
      <c r="D5309" t="s">
        <v>1066</v>
      </c>
      <c r="E5309" t="s">
        <v>16</v>
      </c>
      <c r="F5309" t="s">
        <v>734</v>
      </c>
      <c r="G5309" t="s">
        <v>134</v>
      </c>
      <c r="H5309" t="s">
        <v>347</v>
      </c>
      <c r="I5309" t="s">
        <v>958</v>
      </c>
      <c r="J5309" t="s">
        <v>959</v>
      </c>
      <c r="K5309" s="4">
        <v>46056</v>
      </c>
      <c r="L5309" s="5">
        <v>0.40755787037037039</v>
      </c>
      <c r="M5309" t="s">
        <v>953</v>
      </c>
      <c r="N5309" s="5">
        <v>6.134259259259259E-4</v>
      </c>
      <c r="O5309" t="s">
        <v>960</v>
      </c>
      <c r="P5309">
        <v>0</v>
      </c>
      <c r="Q5309">
        <v>20</v>
      </c>
      <c r="R5309" t="s">
        <v>974</v>
      </c>
      <c r="S5309" t="s">
        <v>955</v>
      </c>
    </row>
    <row r="5310" spans="1:19" x14ac:dyDescent="0.25">
      <c r="A5310" s="54">
        <f>_xlfn.XLOOKUP(B5310,'School Lookup'!D:D,'School Lookup'!F:F,0)</f>
        <v>682471</v>
      </c>
      <c r="B5310" s="54" t="str">
        <f>_xlfn.XLOOKUP(C5310,'School Lookup'!A:A,'School Lookup'!D:D,_xlfn.XLOOKUP(C5310,'School Lookup'!B:B,'School Lookup'!D:D,_xlfn.XLOOKUP(C5310,'School Lookup'!C:C,'School Lookup'!D:D,0)))</f>
        <v>Ridgeway Primary School</v>
      </c>
      <c r="C5310" t="s">
        <v>327</v>
      </c>
      <c r="D5310">
        <v>500</v>
      </c>
      <c r="E5310" t="s">
        <v>16</v>
      </c>
      <c r="F5310" t="s">
        <v>734</v>
      </c>
      <c r="G5310" t="s">
        <v>328</v>
      </c>
      <c r="H5310" t="s">
        <v>885</v>
      </c>
      <c r="I5310" t="s">
        <v>958</v>
      </c>
      <c r="J5310" t="s">
        <v>959</v>
      </c>
      <c r="K5310" s="4">
        <v>46056</v>
      </c>
      <c r="L5310" s="5">
        <v>0.39390046296296294</v>
      </c>
      <c r="M5310" t="s">
        <v>953</v>
      </c>
      <c r="N5310" s="5">
        <v>1.0185185185185184E-3</v>
      </c>
      <c r="O5310" t="s">
        <v>960</v>
      </c>
      <c r="P5310">
        <v>0</v>
      </c>
      <c r="Q5310">
        <v>20</v>
      </c>
      <c r="R5310" t="s">
        <v>961</v>
      </c>
      <c r="S5310" t="s">
        <v>955</v>
      </c>
    </row>
    <row r="5311" spans="1:19" x14ac:dyDescent="0.25">
      <c r="A5311" s="54">
        <f>_xlfn.XLOOKUP(B5311,'School Lookup'!D:D,'School Lookup'!F:F,0)</f>
        <v>682471</v>
      </c>
      <c r="B5311" s="54" t="str">
        <f>_xlfn.XLOOKUP(C5311,'School Lookup'!A:A,'School Lookup'!D:D,_xlfn.XLOOKUP(C5311,'School Lookup'!B:B,'School Lookup'!D:D,_xlfn.XLOOKUP(C5311,'School Lookup'!C:C,'School Lookup'!D:D,0)))</f>
        <v>Ridgeway Primary School</v>
      </c>
      <c r="C5311" t="s">
        <v>327</v>
      </c>
      <c r="D5311" t="s">
        <v>963</v>
      </c>
      <c r="E5311" t="s">
        <v>16</v>
      </c>
      <c r="F5311" t="s">
        <v>734</v>
      </c>
      <c r="G5311" t="s">
        <v>328</v>
      </c>
      <c r="H5311" t="s">
        <v>885</v>
      </c>
      <c r="I5311" t="s">
        <v>958</v>
      </c>
      <c r="J5311" t="s">
        <v>959</v>
      </c>
      <c r="K5311" s="4">
        <v>46056</v>
      </c>
      <c r="L5311" s="5">
        <v>0.39930555555555558</v>
      </c>
      <c r="M5311" t="s">
        <v>953</v>
      </c>
      <c r="N5311" s="5">
        <v>5.7870370370370367E-4</v>
      </c>
      <c r="O5311" t="s">
        <v>960</v>
      </c>
      <c r="P5311">
        <v>0</v>
      </c>
      <c r="Q5311">
        <v>20</v>
      </c>
      <c r="R5311" t="s">
        <v>955</v>
      </c>
    </row>
    <row r="5312" spans="1:19" x14ac:dyDescent="0.25">
      <c r="A5312" s="54">
        <f>_xlfn.XLOOKUP(B5312,'School Lookup'!D:D,'School Lookup'!F:F,0)</f>
        <v>682471</v>
      </c>
      <c r="B5312" s="54" t="str">
        <f>_xlfn.XLOOKUP(C5312,'School Lookup'!A:A,'School Lookup'!D:D,_xlfn.XLOOKUP(C5312,'School Lookup'!B:B,'School Lookup'!D:D,_xlfn.XLOOKUP(C5312,'School Lookup'!C:C,'School Lookup'!D:D,0)))</f>
        <v>Ridgeway Primary School</v>
      </c>
      <c r="C5312" t="s">
        <v>327</v>
      </c>
      <c r="D5312">
        <v>500</v>
      </c>
      <c r="E5312" t="s">
        <v>16</v>
      </c>
      <c r="F5312" t="s">
        <v>734</v>
      </c>
      <c r="G5312" t="s">
        <v>328</v>
      </c>
      <c r="H5312" t="s">
        <v>885</v>
      </c>
      <c r="I5312" t="s">
        <v>958</v>
      </c>
      <c r="J5312" t="s">
        <v>959</v>
      </c>
      <c r="K5312" s="4">
        <v>46056</v>
      </c>
      <c r="L5312" s="5">
        <v>0.39930555555555558</v>
      </c>
      <c r="M5312" t="s">
        <v>953</v>
      </c>
      <c r="N5312" s="5">
        <v>5.7870370370370367E-4</v>
      </c>
      <c r="O5312" t="s">
        <v>960</v>
      </c>
      <c r="P5312">
        <v>0</v>
      </c>
      <c r="Q5312">
        <v>20</v>
      </c>
      <c r="R5312" t="s">
        <v>961</v>
      </c>
      <c r="S5312" t="s">
        <v>955</v>
      </c>
    </row>
    <row r="5313" spans="1:19" x14ac:dyDescent="0.25">
      <c r="A5313" s="54">
        <f>_xlfn.XLOOKUP(B5313,'School Lookup'!D:D,'School Lookup'!F:F,0)</f>
        <v>682471</v>
      </c>
      <c r="B5313" s="54" t="str">
        <f>_xlfn.XLOOKUP(C5313,'School Lookup'!A:A,'School Lookup'!D:D,_xlfn.XLOOKUP(C5313,'School Lookup'!B:B,'School Lookup'!D:D,_xlfn.XLOOKUP(C5313,'School Lookup'!C:C,'School Lookup'!D:D,0)))</f>
        <v>Ridgeway Primary School</v>
      </c>
      <c r="C5313" t="s">
        <v>327</v>
      </c>
      <c r="D5313" t="s">
        <v>962</v>
      </c>
      <c r="E5313" t="s">
        <v>16</v>
      </c>
      <c r="F5313" t="s">
        <v>734</v>
      </c>
      <c r="G5313" t="s">
        <v>328</v>
      </c>
      <c r="H5313" t="s">
        <v>885</v>
      </c>
      <c r="I5313" t="s">
        <v>958</v>
      </c>
      <c r="J5313" t="s">
        <v>959</v>
      </c>
      <c r="K5313" s="4">
        <v>46056</v>
      </c>
      <c r="L5313" s="5">
        <v>0.41054398148148147</v>
      </c>
      <c r="M5313" t="s">
        <v>953</v>
      </c>
      <c r="N5313" s="5">
        <v>3.9351851851851848E-3</v>
      </c>
      <c r="O5313" t="s">
        <v>960</v>
      </c>
      <c r="P5313">
        <v>0</v>
      </c>
      <c r="Q5313">
        <v>20</v>
      </c>
      <c r="R5313" t="s">
        <v>955</v>
      </c>
    </row>
    <row r="5314" spans="1:19" x14ac:dyDescent="0.25">
      <c r="A5314" s="54">
        <f>_xlfn.XLOOKUP(B5314,'School Lookup'!D:D,'School Lookup'!F:F,0)</f>
        <v>682471</v>
      </c>
      <c r="B5314" s="54" t="str">
        <f>_xlfn.XLOOKUP(C5314,'School Lookup'!A:A,'School Lookup'!D:D,_xlfn.XLOOKUP(C5314,'School Lookup'!B:B,'School Lookup'!D:D,_xlfn.XLOOKUP(C5314,'School Lookup'!C:C,'School Lookup'!D:D,0)))</f>
        <v>Ridgeway Primary School</v>
      </c>
      <c r="C5314" t="s">
        <v>327</v>
      </c>
      <c r="D5314">
        <v>500</v>
      </c>
      <c r="E5314" t="s">
        <v>16</v>
      </c>
      <c r="F5314" t="s">
        <v>734</v>
      </c>
      <c r="G5314" t="s">
        <v>328</v>
      </c>
      <c r="H5314" t="s">
        <v>885</v>
      </c>
      <c r="I5314" t="s">
        <v>958</v>
      </c>
      <c r="J5314" t="s">
        <v>959</v>
      </c>
      <c r="K5314" s="4">
        <v>46056</v>
      </c>
      <c r="L5314" s="5">
        <v>0.41054398148148147</v>
      </c>
      <c r="M5314" t="s">
        <v>953</v>
      </c>
      <c r="N5314" s="5">
        <v>3.9351851851851848E-3</v>
      </c>
      <c r="O5314" t="s">
        <v>960</v>
      </c>
      <c r="P5314">
        <v>0</v>
      </c>
      <c r="Q5314">
        <v>20</v>
      </c>
      <c r="R5314" t="s">
        <v>961</v>
      </c>
      <c r="S5314" t="s">
        <v>955</v>
      </c>
    </row>
    <row r="5315" spans="1:19" x14ac:dyDescent="0.25">
      <c r="A5315" s="54">
        <f>_xlfn.XLOOKUP(B5315,'School Lookup'!D:D,'School Lookup'!F:F,0)</f>
        <v>682471</v>
      </c>
      <c r="B5315" s="54" t="str">
        <f>_xlfn.XLOOKUP(C5315,'School Lookup'!A:A,'School Lookup'!D:D,_xlfn.XLOOKUP(C5315,'School Lookup'!B:B,'School Lookup'!D:D,_xlfn.XLOOKUP(C5315,'School Lookup'!C:C,'School Lookup'!D:D,0)))</f>
        <v>Ridgeway Primary School</v>
      </c>
      <c r="C5315" t="s">
        <v>327</v>
      </c>
      <c r="D5315" t="s">
        <v>963</v>
      </c>
      <c r="E5315" t="s">
        <v>16</v>
      </c>
      <c r="F5315" t="s">
        <v>734</v>
      </c>
      <c r="G5315" t="s">
        <v>328</v>
      </c>
      <c r="H5315" t="s">
        <v>885</v>
      </c>
      <c r="I5315" t="s">
        <v>958</v>
      </c>
      <c r="J5315" t="s">
        <v>959</v>
      </c>
      <c r="K5315" s="4">
        <v>46056</v>
      </c>
      <c r="L5315" s="5">
        <v>0.44160879629629629</v>
      </c>
      <c r="M5315" t="s">
        <v>953</v>
      </c>
      <c r="N5315" s="5">
        <v>1.724537037037037E-3</v>
      </c>
      <c r="O5315" t="s">
        <v>960</v>
      </c>
      <c r="P5315">
        <v>0</v>
      </c>
      <c r="Q5315">
        <v>20</v>
      </c>
      <c r="R5315" t="s">
        <v>955</v>
      </c>
    </row>
    <row r="5316" spans="1:19" x14ac:dyDescent="0.25">
      <c r="A5316" s="54">
        <f>_xlfn.XLOOKUP(B5316,'School Lookup'!D:D,'School Lookup'!F:F,0)</f>
        <v>682471</v>
      </c>
      <c r="B5316" s="54" t="str">
        <f>_xlfn.XLOOKUP(C5316,'School Lookup'!A:A,'School Lookup'!D:D,_xlfn.XLOOKUP(C5316,'School Lookup'!B:B,'School Lookup'!D:D,_xlfn.XLOOKUP(C5316,'School Lookup'!C:C,'School Lookup'!D:D,0)))</f>
        <v>Ridgeway Primary School</v>
      </c>
      <c r="C5316" t="s">
        <v>327</v>
      </c>
      <c r="D5316">
        <v>500</v>
      </c>
      <c r="E5316" t="s">
        <v>16</v>
      </c>
      <c r="F5316" t="s">
        <v>734</v>
      </c>
      <c r="G5316" t="s">
        <v>328</v>
      </c>
      <c r="H5316" t="s">
        <v>885</v>
      </c>
      <c r="I5316" t="s">
        <v>958</v>
      </c>
      <c r="J5316" t="s">
        <v>959</v>
      </c>
      <c r="K5316" s="4">
        <v>46056</v>
      </c>
      <c r="L5316" s="5">
        <v>0.44160879629629629</v>
      </c>
      <c r="M5316" t="s">
        <v>953</v>
      </c>
      <c r="N5316" s="5">
        <v>1.724537037037037E-3</v>
      </c>
      <c r="O5316" t="s">
        <v>960</v>
      </c>
      <c r="P5316">
        <v>0</v>
      </c>
      <c r="Q5316">
        <v>20</v>
      </c>
      <c r="R5316" t="s">
        <v>961</v>
      </c>
      <c r="S5316" t="s">
        <v>955</v>
      </c>
    </row>
    <row r="5317" spans="1:19" x14ac:dyDescent="0.25">
      <c r="A5317" s="54">
        <f>_xlfn.XLOOKUP(B5317,'School Lookup'!D:D,'School Lookup'!F:F,0)</f>
        <v>682471</v>
      </c>
      <c r="B5317" s="54" t="str">
        <f>_xlfn.XLOOKUP(C5317,'School Lookup'!A:A,'School Lookup'!D:D,_xlfn.XLOOKUP(C5317,'School Lookup'!B:B,'School Lookup'!D:D,_xlfn.XLOOKUP(C5317,'School Lookup'!C:C,'School Lookup'!D:D,0)))</f>
        <v>Ridgeway Primary School</v>
      </c>
      <c r="C5317" t="s">
        <v>327</v>
      </c>
      <c r="D5317" t="s">
        <v>963</v>
      </c>
      <c r="E5317" t="s">
        <v>16</v>
      </c>
      <c r="F5317" t="s">
        <v>734</v>
      </c>
      <c r="G5317" t="s">
        <v>328</v>
      </c>
      <c r="H5317" t="s">
        <v>885</v>
      </c>
      <c r="I5317" t="s">
        <v>958</v>
      </c>
      <c r="J5317" t="s">
        <v>959</v>
      </c>
      <c r="K5317" s="4">
        <v>46056</v>
      </c>
      <c r="L5317" s="5">
        <v>0.47497685185185184</v>
      </c>
      <c r="M5317" t="s">
        <v>953</v>
      </c>
      <c r="N5317" s="5">
        <v>1.2268518518518518E-3</v>
      </c>
      <c r="O5317" t="s">
        <v>960</v>
      </c>
      <c r="P5317">
        <v>0</v>
      </c>
      <c r="Q5317">
        <v>20</v>
      </c>
      <c r="R5317" t="s">
        <v>955</v>
      </c>
    </row>
    <row r="5318" spans="1:19" x14ac:dyDescent="0.25">
      <c r="A5318" s="54">
        <f>_xlfn.XLOOKUP(B5318,'School Lookup'!D:D,'School Lookup'!F:F,0)</f>
        <v>682471</v>
      </c>
      <c r="B5318" s="54" t="str">
        <f>_xlfn.XLOOKUP(C5318,'School Lookup'!A:A,'School Lookup'!D:D,_xlfn.XLOOKUP(C5318,'School Lookup'!B:B,'School Lookup'!D:D,_xlfn.XLOOKUP(C5318,'School Lookup'!C:C,'School Lookup'!D:D,0)))</f>
        <v>Ridgeway Primary School</v>
      </c>
      <c r="C5318" t="s">
        <v>327</v>
      </c>
      <c r="D5318">
        <v>500</v>
      </c>
      <c r="E5318" t="s">
        <v>16</v>
      </c>
      <c r="F5318" t="s">
        <v>734</v>
      </c>
      <c r="G5318" t="s">
        <v>328</v>
      </c>
      <c r="H5318" t="s">
        <v>885</v>
      </c>
      <c r="I5318" t="s">
        <v>958</v>
      </c>
      <c r="J5318" t="s">
        <v>959</v>
      </c>
      <c r="K5318" s="4">
        <v>46056</v>
      </c>
      <c r="L5318" s="5">
        <v>0.47497685185185184</v>
      </c>
      <c r="M5318" t="s">
        <v>953</v>
      </c>
      <c r="N5318" s="5">
        <v>1.2268518518518518E-3</v>
      </c>
      <c r="O5318" t="s">
        <v>960</v>
      </c>
      <c r="P5318">
        <v>0</v>
      </c>
      <c r="Q5318">
        <v>20</v>
      </c>
      <c r="R5318" t="s">
        <v>961</v>
      </c>
      <c r="S5318" t="s">
        <v>955</v>
      </c>
    </row>
    <row r="5319" spans="1:19" x14ac:dyDescent="0.25">
      <c r="A5319" s="54">
        <f>_xlfn.XLOOKUP(B5319,'School Lookup'!D:D,'School Lookup'!F:F,0)</f>
        <v>682471</v>
      </c>
      <c r="B5319" s="54" t="str">
        <f>_xlfn.XLOOKUP(C5319,'School Lookup'!A:A,'School Lookup'!D:D,_xlfn.XLOOKUP(C5319,'School Lookup'!B:B,'School Lookup'!D:D,_xlfn.XLOOKUP(C5319,'School Lookup'!C:C,'School Lookup'!D:D,0)))</f>
        <v>Ridgeway Primary School</v>
      </c>
      <c r="C5319" t="s">
        <v>327</v>
      </c>
      <c r="D5319">
        <v>500</v>
      </c>
      <c r="E5319" t="s">
        <v>16</v>
      </c>
      <c r="F5319" t="s">
        <v>734</v>
      </c>
      <c r="G5319" t="s">
        <v>328</v>
      </c>
      <c r="H5319" t="s">
        <v>885</v>
      </c>
      <c r="I5319" t="s">
        <v>958</v>
      </c>
      <c r="J5319" t="s">
        <v>959</v>
      </c>
      <c r="K5319" s="4">
        <v>46056</v>
      </c>
      <c r="L5319" s="5">
        <v>0.50291666666666668</v>
      </c>
      <c r="M5319" t="s">
        <v>953</v>
      </c>
      <c r="N5319" s="5">
        <v>4.0509259259259258E-4</v>
      </c>
      <c r="O5319" t="s">
        <v>960</v>
      </c>
      <c r="P5319">
        <v>0</v>
      </c>
      <c r="Q5319">
        <v>20</v>
      </c>
      <c r="R5319" t="s">
        <v>961</v>
      </c>
      <c r="S5319" t="s">
        <v>955</v>
      </c>
    </row>
    <row r="5320" spans="1:19" x14ac:dyDescent="0.25">
      <c r="A5320" s="54">
        <f>_xlfn.XLOOKUP(B5320,'School Lookup'!D:D,'School Lookup'!F:F,0)</f>
        <v>682471</v>
      </c>
      <c r="B5320" s="54" t="str">
        <f>_xlfn.XLOOKUP(C5320,'School Lookup'!A:A,'School Lookup'!D:D,_xlfn.XLOOKUP(C5320,'School Lookup'!B:B,'School Lookup'!D:D,_xlfn.XLOOKUP(C5320,'School Lookup'!C:C,'School Lookup'!D:D,0)))</f>
        <v>Ridgeway Primary School</v>
      </c>
      <c r="C5320" t="s">
        <v>327</v>
      </c>
      <c r="D5320">
        <v>500</v>
      </c>
      <c r="E5320" t="s">
        <v>16</v>
      </c>
      <c r="F5320" t="s">
        <v>734</v>
      </c>
      <c r="G5320" t="s">
        <v>328</v>
      </c>
      <c r="H5320" t="s">
        <v>885</v>
      </c>
      <c r="I5320" t="s">
        <v>958</v>
      </c>
      <c r="J5320" t="s">
        <v>959</v>
      </c>
      <c r="K5320" s="4">
        <v>46056</v>
      </c>
      <c r="L5320" s="5">
        <v>0.52802083333333338</v>
      </c>
      <c r="M5320" t="s">
        <v>953</v>
      </c>
      <c r="N5320" s="5">
        <v>3.4722222222222222E-5</v>
      </c>
      <c r="O5320" t="s">
        <v>960</v>
      </c>
      <c r="P5320">
        <v>0</v>
      </c>
      <c r="Q5320">
        <v>20</v>
      </c>
      <c r="R5320" t="s">
        <v>961</v>
      </c>
      <c r="S5320" t="s">
        <v>955</v>
      </c>
    </row>
    <row r="5321" spans="1:19" x14ac:dyDescent="0.25">
      <c r="A5321" s="54">
        <f>_xlfn.XLOOKUP(B5321,'School Lookup'!D:D,'School Lookup'!F:F,0)</f>
        <v>682471</v>
      </c>
      <c r="B5321" s="54" t="str">
        <f>_xlfn.XLOOKUP(C5321,'School Lookup'!A:A,'School Lookup'!D:D,_xlfn.XLOOKUP(C5321,'School Lookup'!B:B,'School Lookup'!D:D,_xlfn.XLOOKUP(C5321,'School Lookup'!C:C,'School Lookup'!D:D,0)))</f>
        <v>Ridgeway Primary School</v>
      </c>
      <c r="C5321" t="s">
        <v>327</v>
      </c>
      <c r="D5321">
        <v>500</v>
      </c>
      <c r="E5321" t="s">
        <v>16</v>
      </c>
      <c r="F5321" t="s">
        <v>734</v>
      </c>
      <c r="G5321" t="s">
        <v>328</v>
      </c>
      <c r="H5321" t="s">
        <v>885</v>
      </c>
      <c r="I5321" t="s">
        <v>958</v>
      </c>
      <c r="J5321" t="s">
        <v>959</v>
      </c>
      <c r="K5321" s="4">
        <v>46056</v>
      </c>
      <c r="L5321" s="5">
        <v>0.55927083333333338</v>
      </c>
      <c r="M5321" t="s">
        <v>953</v>
      </c>
      <c r="N5321" s="5">
        <v>3.4722222222222222E-5</v>
      </c>
      <c r="O5321" t="s">
        <v>960</v>
      </c>
      <c r="P5321">
        <v>0</v>
      </c>
      <c r="Q5321">
        <v>20</v>
      </c>
      <c r="R5321" t="s">
        <v>961</v>
      </c>
      <c r="S5321" t="s">
        <v>955</v>
      </c>
    </row>
    <row r="5322" spans="1:19" x14ac:dyDescent="0.25">
      <c r="A5322" s="54">
        <f>_xlfn.XLOOKUP(B5322,'School Lookup'!D:D,'School Lookup'!F:F,0)</f>
        <v>682471</v>
      </c>
      <c r="B5322" s="54" t="str">
        <f>_xlfn.XLOOKUP(C5322,'School Lookup'!A:A,'School Lookup'!D:D,_xlfn.XLOOKUP(C5322,'School Lookup'!B:B,'School Lookup'!D:D,_xlfn.XLOOKUP(C5322,'School Lookup'!C:C,'School Lookup'!D:D,0)))</f>
        <v>Ridgeway Primary School</v>
      </c>
      <c r="C5322" t="s">
        <v>327</v>
      </c>
      <c r="D5322" t="s">
        <v>962</v>
      </c>
      <c r="E5322" t="s">
        <v>16</v>
      </c>
      <c r="F5322" t="s">
        <v>734</v>
      </c>
      <c r="G5322" t="s">
        <v>328</v>
      </c>
      <c r="H5322" t="s">
        <v>885</v>
      </c>
      <c r="I5322" t="s">
        <v>958</v>
      </c>
      <c r="J5322" t="s">
        <v>959</v>
      </c>
      <c r="K5322" s="4">
        <v>46056</v>
      </c>
      <c r="L5322" s="5">
        <v>0.56239583333333332</v>
      </c>
      <c r="M5322" t="s">
        <v>953</v>
      </c>
      <c r="N5322" s="5">
        <v>5.4398148148148144E-4</v>
      </c>
      <c r="O5322" t="s">
        <v>960</v>
      </c>
      <c r="P5322">
        <v>0</v>
      </c>
      <c r="Q5322">
        <v>20</v>
      </c>
      <c r="R5322" t="s">
        <v>955</v>
      </c>
    </row>
    <row r="5323" spans="1:19" x14ac:dyDescent="0.25">
      <c r="A5323" s="54">
        <f>_xlfn.XLOOKUP(B5323,'School Lookup'!D:D,'School Lookup'!F:F,0)</f>
        <v>682471</v>
      </c>
      <c r="B5323" s="54" t="str">
        <f>_xlfn.XLOOKUP(C5323,'School Lookup'!A:A,'School Lookup'!D:D,_xlfn.XLOOKUP(C5323,'School Lookup'!B:B,'School Lookup'!D:D,_xlfn.XLOOKUP(C5323,'School Lookup'!C:C,'School Lookup'!D:D,0)))</f>
        <v>Ridgeway Primary School</v>
      </c>
      <c r="C5323" t="s">
        <v>327</v>
      </c>
      <c r="D5323">
        <v>500</v>
      </c>
      <c r="E5323" t="s">
        <v>16</v>
      </c>
      <c r="F5323" t="s">
        <v>734</v>
      </c>
      <c r="G5323" t="s">
        <v>328</v>
      </c>
      <c r="H5323" t="s">
        <v>885</v>
      </c>
      <c r="I5323" t="s">
        <v>958</v>
      </c>
      <c r="J5323" t="s">
        <v>959</v>
      </c>
      <c r="K5323" s="4">
        <v>46056</v>
      </c>
      <c r="L5323" s="5">
        <v>0.56239583333333332</v>
      </c>
      <c r="M5323" t="s">
        <v>953</v>
      </c>
      <c r="N5323" s="5">
        <v>5.4398148148148144E-4</v>
      </c>
      <c r="O5323" t="s">
        <v>960</v>
      </c>
      <c r="P5323">
        <v>0</v>
      </c>
      <c r="Q5323">
        <v>20</v>
      </c>
      <c r="R5323" t="s">
        <v>961</v>
      </c>
      <c r="S5323" t="s">
        <v>955</v>
      </c>
    </row>
    <row r="5324" spans="1:19" x14ac:dyDescent="0.25">
      <c r="A5324" s="54">
        <f>_xlfn.XLOOKUP(B5324,'School Lookup'!D:D,'School Lookup'!F:F,0)</f>
        <v>682471</v>
      </c>
      <c r="B5324" s="54" t="str">
        <f>_xlfn.XLOOKUP(C5324,'School Lookup'!A:A,'School Lookup'!D:D,_xlfn.XLOOKUP(C5324,'School Lookup'!B:B,'School Lookup'!D:D,_xlfn.XLOOKUP(C5324,'School Lookup'!C:C,'School Lookup'!D:D,0)))</f>
        <v>Ridgeway Primary School</v>
      </c>
      <c r="C5324" t="s">
        <v>327</v>
      </c>
      <c r="D5324" t="s">
        <v>963</v>
      </c>
      <c r="E5324" t="s">
        <v>16</v>
      </c>
      <c r="F5324" t="s">
        <v>734</v>
      </c>
      <c r="G5324" t="s">
        <v>328</v>
      </c>
      <c r="H5324" t="s">
        <v>885</v>
      </c>
      <c r="I5324" t="s">
        <v>958</v>
      </c>
      <c r="J5324" t="s">
        <v>959</v>
      </c>
      <c r="K5324" s="4">
        <v>46056</v>
      </c>
      <c r="L5324" s="5">
        <v>0.56708333333333338</v>
      </c>
      <c r="M5324" t="s">
        <v>953</v>
      </c>
      <c r="N5324" s="5">
        <v>1.4351851851851852E-3</v>
      </c>
      <c r="O5324" t="s">
        <v>960</v>
      </c>
      <c r="P5324">
        <v>0</v>
      </c>
      <c r="Q5324">
        <v>20</v>
      </c>
      <c r="R5324" t="s">
        <v>955</v>
      </c>
    </row>
    <row r="5325" spans="1:19" x14ac:dyDescent="0.25">
      <c r="A5325" s="54">
        <f>_xlfn.XLOOKUP(B5325,'School Lookup'!D:D,'School Lookup'!F:F,0)</f>
        <v>682471</v>
      </c>
      <c r="B5325" s="54" t="str">
        <f>_xlfn.XLOOKUP(C5325,'School Lookup'!A:A,'School Lookup'!D:D,_xlfn.XLOOKUP(C5325,'School Lookup'!B:B,'School Lookup'!D:D,_xlfn.XLOOKUP(C5325,'School Lookup'!C:C,'School Lookup'!D:D,0)))</f>
        <v>Ridgeway Primary School</v>
      </c>
      <c r="C5325" t="s">
        <v>327</v>
      </c>
      <c r="D5325">
        <v>500</v>
      </c>
      <c r="E5325" t="s">
        <v>16</v>
      </c>
      <c r="F5325" t="s">
        <v>734</v>
      </c>
      <c r="G5325" t="s">
        <v>328</v>
      </c>
      <c r="H5325" t="s">
        <v>885</v>
      </c>
      <c r="I5325" t="s">
        <v>958</v>
      </c>
      <c r="J5325" t="s">
        <v>959</v>
      </c>
      <c r="K5325" s="4">
        <v>46056</v>
      </c>
      <c r="L5325" s="5">
        <v>0.56708333333333338</v>
      </c>
      <c r="M5325" t="s">
        <v>953</v>
      </c>
      <c r="N5325" s="5">
        <v>1.4351851851851852E-3</v>
      </c>
      <c r="O5325" t="s">
        <v>960</v>
      </c>
      <c r="P5325">
        <v>0</v>
      </c>
      <c r="Q5325">
        <v>20</v>
      </c>
      <c r="R5325" t="s">
        <v>961</v>
      </c>
      <c r="S5325" t="s">
        <v>955</v>
      </c>
    </row>
    <row r="5326" spans="1:19" x14ac:dyDescent="0.25">
      <c r="A5326" s="54">
        <f>_xlfn.XLOOKUP(B5326,'School Lookup'!D:D,'School Lookup'!F:F,0)</f>
        <v>682471</v>
      </c>
      <c r="B5326" s="54" t="str">
        <f>_xlfn.XLOOKUP(C5326,'School Lookup'!A:A,'School Lookup'!D:D,_xlfn.XLOOKUP(C5326,'School Lookup'!B:B,'School Lookup'!D:D,_xlfn.XLOOKUP(C5326,'School Lookup'!C:C,'School Lookup'!D:D,0)))</f>
        <v>Ridgeway Primary School</v>
      </c>
      <c r="C5326" t="s">
        <v>327</v>
      </c>
      <c r="D5326">
        <v>500</v>
      </c>
      <c r="E5326" t="s">
        <v>16</v>
      </c>
      <c r="F5326" t="s">
        <v>734</v>
      </c>
      <c r="G5326" t="s">
        <v>328</v>
      </c>
      <c r="H5326" t="s">
        <v>885</v>
      </c>
      <c r="I5326" t="s">
        <v>958</v>
      </c>
      <c r="J5326" t="s">
        <v>959</v>
      </c>
      <c r="K5326" s="4">
        <v>46056</v>
      </c>
      <c r="L5326" s="5">
        <v>0.57932870370370371</v>
      </c>
      <c r="M5326" t="s">
        <v>953</v>
      </c>
      <c r="N5326" s="5">
        <v>8.1018518518518516E-5</v>
      </c>
      <c r="O5326" t="s">
        <v>960</v>
      </c>
      <c r="P5326">
        <v>0</v>
      </c>
      <c r="Q5326">
        <v>20</v>
      </c>
      <c r="R5326" t="s">
        <v>961</v>
      </c>
      <c r="S5326" t="s">
        <v>955</v>
      </c>
    </row>
    <row r="5327" spans="1:19" x14ac:dyDescent="0.25">
      <c r="A5327" s="54">
        <f>_xlfn.XLOOKUP(B5327,'School Lookup'!D:D,'School Lookup'!F:F,0)</f>
        <v>682471</v>
      </c>
      <c r="B5327" s="54" t="str">
        <f>_xlfn.XLOOKUP(C5327,'School Lookup'!A:A,'School Lookup'!D:D,_xlfn.XLOOKUP(C5327,'School Lookup'!B:B,'School Lookup'!D:D,_xlfn.XLOOKUP(C5327,'School Lookup'!C:C,'School Lookup'!D:D,0)))</f>
        <v>Ridgeway Primary School</v>
      </c>
      <c r="C5327" t="s">
        <v>327</v>
      </c>
      <c r="D5327" t="s">
        <v>962</v>
      </c>
      <c r="E5327" t="s">
        <v>16</v>
      </c>
      <c r="F5327" t="s">
        <v>734</v>
      </c>
      <c r="G5327" t="s">
        <v>328</v>
      </c>
      <c r="H5327" t="s">
        <v>885</v>
      </c>
      <c r="I5327" t="s">
        <v>958</v>
      </c>
      <c r="J5327" t="s">
        <v>959</v>
      </c>
      <c r="K5327" s="4">
        <v>46056</v>
      </c>
      <c r="L5327" s="5">
        <v>0.58142361111111107</v>
      </c>
      <c r="M5327" t="s">
        <v>953</v>
      </c>
      <c r="N5327" s="5">
        <v>2.0601851851851853E-3</v>
      </c>
      <c r="O5327" t="s">
        <v>960</v>
      </c>
      <c r="P5327">
        <v>0</v>
      </c>
      <c r="Q5327">
        <v>20</v>
      </c>
      <c r="R5327" t="s">
        <v>955</v>
      </c>
    </row>
    <row r="5328" spans="1:19" x14ac:dyDescent="0.25">
      <c r="A5328" s="54">
        <f>_xlfn.XLOOKUP(B5328,'School Lookup'!D:D,'School Lookup'!F:F,0)</f>
        <v>682471</v>
      </c>
      <c r="B5328" s="54" t="str">
        <f>_xlfn.XLOOKUP(C5328,'School Lookup'!A:A,'School Lookup'!D:D,_xlfn.XLOOKUP(C5328,'School Lookup'!B:B,'School Lookup'!D:D,_xlfn.XLOOKUP(C5328,'School Lookup'!C:C,'School Lookup'!D:D,0)))</f>
        <v>Ridgeway Primary School</v>
      </c>
      <c r="C5328" t="s">
        <v>327</v>
      </c>
      <c r="D5328">
        <v>500</v>
      </c>
      <c r="E5328" t="s">
        <v>16</v>
      </c>
      <c r="F5328" t="s">
        <v>734</v>
      </c>
      <c r="G5328" t="s">
        <v>328</v>
      </c>
      <c r="H5328" t="s">
        <v>885</v>
      </c>
      <c r="I5328" t="s">
        <v>958</v>
      </c>
      <c r="J5328" t="s">
        <v>959</v>
      </c>
      <c r="K5328" s="4">
        <v>46056</v>
      </c>
      <c r="L5328" s="5">
        <v>0.58142361111111107</v>
      </c>
      <c r="M5328" t="s">
        <v>953</v>
      </c>
      <c r="N5328" s="5">
        <v>2.0601851851851853E-3</v>
      </c>
      <c r="O5328" t="s">
        <v>960</v>
      </c>
      <c r="P5328">
        <v>0</v>
      </c>
      <c r="Q5328">
        <v>20</v>
      </c>
      <c r="R5328" t="s">
        <v>961</v>
      </c>
      <c r="S5328" t="s">
        <v>955</v>
      </c>
    </row>
    <row r="5329" spans="1:19" x14ac:dyDescent="0.25">
      <c r="A5329" s="54">
        <f>_xlfn.XLOOKUP(B5329,'School Lookup'!D:D,'School Lookup'!F:F,0)</f>
        <v>682471</v>
      </c>
      <c r="B5329" s="54" t="str">
        <f>_xlfn.XLOOKUP(C5329,'School Lookup'!A:A,'School Lookup'!D:D,_xlfn.XLOOKUP(C5329,'School Lookup'!B:B,'School Lookup'!D:D,_xlfn.XLOOKUP(C5329,'School Lookup'!C:C,'School Lookup'!D:D,0)))</f>
        <v>Ridgeway Primary School</v>
      </c>
      <c r="C5329" t="s">
        <v>327</v>
      </c>
      <c r="D5329" t="s">
        <v>962</v>
      </c>
      <c r="E5329" t="s">
        <v>16</v>
      </c>
      <c r="F5329" t="s">
        <v>734</v>
      </c>
      <c r="G5329" t="s">
        <v>328</v>
      </c>
      <c r="H5329" t="s">
        <v>885</v>
      </c>
      <c r="I5329" t="s">
        <v>958</v>
      </c>
      <c r="J5329" t="s">
        <v>959</v>
      </c>
      <c r="K5329" s="4">
        <v>46056</v>
      </c>
      <c r="L5329" s="5">
        <v>0.59013888888888888</v>
      </c>
      <c r="M5329" t="s">
        <v>953</v>
      </c>
      <c r="N5329" s="5">
        <v>3.3564814814814812E-4</v>
      </c>
      <c r="O5329" t="s">
        <v>960</v>
      </c>
      <c r="P5329">
        <v>0</v>
      </c>
      <c r="Q5329">
        <v>20</v>
      </c>
      <c r="R5329" t="s">
        <v>955</v>
      </c>
    </row>
    <row r="5330" spans="1:19" x14ac:dyDescent="0.25">
      <c r="A5330" s="54">
        <f>_xlfn.XLOOKUP(B5330,'School Lookup'!D:D,'School Lookup'!F:F,0)</f>
        <v>682471</v>
      </c>
      <c r="B5330" s="54" t="str">
        <f>_xlfn.XLOOKUP(C5330,'School Lookup'!A:A,'School Lookup'!D:D,_xlfn.XLOOKUP(C5330,'School Lookup'!B:B,'School Lookup'!D:D,_xlfn.XLOOKUP(C5330,'School Lookup'!C:C,'School Lookup'!D:D,0)))</f>
        <v>Ridgeway Primary School</v>
      </c>
      <c r="C5330" t="s">
        <v>327</v>
      </c>
      <c r="D5330">
        <v>500</v>
      </c>
      <c r="E5330" t="s">
        <v>16</v>
      </c>
      <c r="F5330" t="s">
        <v>734</v>
      </c>
      <c r="G5330" t="s">
        <v>328</v>
      </c>
      <c r="H5330" t="s">
        <v>885</v>
      </c>
      <c r="I5330" t="s">
        <v>958</v>
      </c>
      <c r="J5330" t="s">
        <v>959</v>
      </c>
      <c r="K5330" s="4">
        <v>46056</v>
      </c>
      <c r="L5330" s="5">
        <v>0.59013888888888888</v>
      </c>
      <c r="M5330" t="s">
        <v>953</v>
      </c>
      <c r="N5330" s="5">
        <v>3.3564814814814812E-4</v>
      </c>
      <c r="O5330" t="s">
        <v>960</v>
      </c>
      <c r="P5330">
        <v>0</v>
      </c>
      <c r="Q5330">
        <v>20</v>
      </c>
      <c r="R5330" t="s">
        <v>961</v>
      </c>
      <c r="S5330" t="s">
        <v>955</v>
      </c>
    </row>
    <row r="5331" spans="1:19" x14ac:dyDescent="0.25">
      <c r="A5331" s="54">
        <f>_xlfn.XLOOKUP(B5331,'School Lookup'!D:D,'School Lookup'!F:F,0)</f>
        <v>682471</v>
      </c>
      <c r="B5331" s="54" t="str">
        <f>_xlfn.XLOOKUP(C5331,'School Lookup'!A:A,'School Lookup'!D:D,_xlfn.XLOOKUP(C5331,'School Lookup'!B:B,'School Lookup'!D:D,_xlfn.XLOOKUP(C5331,'School Lookup'!C:C,'School Lookup'!D:D,0)))</f>
        <v>Ridgeway Primary School</v>
      </c>
      <c r="C5331" t="s">
        <v>327</v>
      </c>
      <c r="D5331" t="s">
        <v>963</v>
      </c>
      <c r="E5331" t="s">
        <v>16</v>
      </c>
      <c r="F5331" t="s">
        <v>734</v>
      </c>
      <c r="G5331" t="s">
        <v>328</v>
      </c>
      <c r="H5331" t="s">
        <v>885</v>
      </c>
      <c r="I5331" t="s">
        <v>958</v>
      </c>
      <c r="J5331" t="s">
        <v>959</v>
      </c>
      <c r="K5331" s="4">
        <v>46056</v>
      </c>
      <c r="L5331" s="5">
        <v>0.59053240740740742</v>
      </c>
      <c r="M5331" t="s">
        <v>953</v>
      </c>
      <c r="N5331" s="5">
        <v>1.6319444444444445E-3</v>
      </c>
      <c r="O5331" t="s">
        <v>960</v>
      </c>
      <c r="P5331">
        <v>0</v>
      </c>
      <c r="Q5331">
        <v>20</v>
      </c>
      <c r="R5331" t="s">
        <v>955</v>
      </c>
    </row>
    <row r="5332" spans="1:19" x14ac:dyDescent="0.25">
      <c r="A5332" s="54">
        <f>_xlfn.XLOOKUP(B5332,'School Lookup'!D:D,'School Lookup'!F:F,0)</f>
        <v>682471</v>
      </c>
      <c r="B5332" s="54" t="str">
        <f>_xlfn.XLOOKUP(C5332,'School Lookup'!A:A,'School Lookup'!D:D,_xlfn.XLOOKUP(C5332,'School Lookup'!B:B,'School Lookup'!D:D,_xlfn.XLOOKUP(C5332,'School Lookup'!C:C,'School Lookup'!D:D,0)))</f>
        <v>Ridgeway Primary School</v>
      </c>
      <c r="C5332" t="s">
        <v>327</v>
      </c>
      <c r="D5332">
        <v>500</v>
      </c>
      <c r="E5332" t="s">
        <v>16</v>
      </c>
      <c r="F5332" t="s">
        <v>734</v>
      </c>
      <c r="G5332" t="s">
        <v>328</v>
      </c>
      <c r="H5332" t="s">
        <v>885</v>
      </c>
      <c r="I5332" t="s">
        <v>958</v>
      </c>
      <c r="J5332" t="s">
        <v>959</v>
      </c>
      <c r="K5332" s="4">
        <v>46056</v>
      </c>
      <c r="L5332" s="5">
        <v>0.59053240740740742</v>
      </c>
      <c r="M5332" t="s">
        <v>953</v>
      </c>
      <c r="N5332" s="5">
        <v>1.6319444444444445E-3</v>
      </c>
      <c r="O5332" t="s">
        <v>960</v>
      </c>
      <c r="P5332">
        <v>0</v>
      </c>
      <c r="Q5332">
        <v>20</v>
      </c>
      <c r="R5332" t="s">
        <v>961</v>
      </c>
      <c r="S5332" t="s">
        <v>955</v>
      </c>
    </row>
    <row r="5333" spans="1:19" x14ac:dyDescent="0.25">
      <c r="A5333" s="54">
        <f>_xlfn.XLOOKUP(B5333,'School Lookup'!D:D,'School Lookup'!F:F,0)</f>
        <v>682471</v>
      </c>
      <c r="B5333" s="54" t="str">
        <f>_xlfn.XLOOKUP(C5333,'School Lookup'!A:A,'School Lookup'!D:D,_xlfn.XLOOKUP(C5333,'School Lookup'!B:B,'School Lookup'!D:D,_xlfn.XLOOKUP(C5333,'School Lookup'!C:C,'School Lookup'!D:D,0)))</f>
        <v>Ridgeway Primary School</v>
      </c>
      <c r="C5333" t="s">
        <v>327</v>
      </c>
      <c r="D5333" t="s">
        <v>962</v>
      </c>
      <c r="E5333" t="s">
        <v>16</v>
      </c>
      <c r="F5333" t="s">
        <v>734</v>
      </c>
      <c r="G5333" t="s">
        <v>328</v>
      </c>
      <c r="H5333" t="s">
        <v>885</v>
      </c>
      <c r="I5333" t="s">
        <v>958</v>
      </c>
      <c r="J5333" t="s">
        <v>959</v>
      </c>
      <c r="K5333" s="4">
        <v>46056</v>
      </c>
      <c r="L5333" s="5">
        <v>0.63292824074074072</v>
      </c>
      <c r="M5333" t="s">
        <v>953</v>
      </c>
      <c r="N5333" s="5">
        <v>3.2407407407407406E-4</v>
      </c>
      <c r="O5333" t="s">
        <v>960</v>
      </c>
      <c r="P5333">
        <v>0</v>
      </c>
      <c r="Q5333">
        <v>20</v>
      </c>
      <c r="R5333" t="s">
        <v>955</v>
      </c>
    </row>
    <row r="5334" spans="1:19" x14ac:dyDescent="0.25">
      <c r="A5334" s="54">
        <f>_xlfn.XLOOKUP(B5334,'School Lookup'!D:D,'School Lookup'!F:F,0)</f>
        <v>682471</v>
      </c>
      <c r="B5334" s="54" t="str">
        <f>_xlfn.XLOOKUP(C5334,'School Lookup'!A:A,'School Lookup'!D:D,_xlfn.XLOOKUP(C5334,'School Lookup'!B:B,'School Lookup'!D:D,_xlfn.XLOOKUP(C5334,'School Lookup'!C:C,'School Lookup'!D:D,0)))</f>
        <v>Ridgeway Primary School</v>
      </c>
      <c r="C5334" t="s">
        <v>327</v>
      </c>
      <c r="D5334">
        <v>500</v>
      </c>
      <c r="E5334" t="s">
        <v>16</v>
      </c>
      <c r="F5334" t="s">
        <v>734</v>
      </c>
      <c r="G5334" t="s">
        <v>328</v>
      </c>
      <c r="H5334" t="s">
        <v>885</v>
      </c>
      <c r="I5334" t="s">
        <v>958</v>
      </c>
      <c r="J5334" t="s">
        <v>959</v>
      </c>
      <c r="K5334" s="4">
        <v>46056</v>
      </c>
      <c r="L5334" s="5">
        <v>0.63292824074074072</v>
      </c>
      <c r="M5334" t="s">
        <v>953</v>
      </c>
      <c r="N5334" s="5">
        <v>3.2407407407407406E-4</v>
      </c>
      <c r="O5334" t="s">
        <v>960</v>
      </c>
      <c r="P5334">
        <v>0</v>
      </c>
      <c r="Q5334">
        <v>20</v>
      </c>
      <c r="R5334" t="s">
        <v>961</v>
      </c>
      <c r="S5334" t="s">
        <v>955</v>
      </c>
    </row>
    <row r="5335" spans="1:19" x14ac:dyDescent="0.25">
      <c r="A5335" s="54">
        <f>_xlfn.XLOOKUP(B5335,'School Lookup'!D:D,'School Lookup'!F:F,0)</f>
        <v>682471</v>
      </c>
      <c r="B5335" s="54" t="str">
        <f>_xlfn.XLOOKUP(C5335,'School Lookup'!A:A,'School Lookup'!D:D,_xlfn.XLOOKUP(C5335,'School Lookup'!B:B,'School Lookup'!D:D,_xlfn.XLOOKUP(C5335,'School Lookup'!C:C,'School Lookup'!D:D,0)))</f>
        <v>Ridgeway Primary School</v>
      </c>
      <c r="C5335" t="s">
        <v>327</v>
      </c>
      <c r="D5335" t="s">
        <v>962</v>
      </c>
      <c r="E5335" t="s">
        <v>16</v>
      </c>
      <c r="F5335" t="s">
        <v>734</v>
      </c>
      <c r="G5335" t="s">
        <v>328</v>
      </c>
      <c r="H5335" t="s">
        <v>885</v>
      </c>
      <c r="I5335" t="s">
        <v>958</v>
      </c>
      <c r="J5335" t="s">
        <v>959</v>
      </c>
      <c r="K5335" s="4">
        <v>46056</v>
      </c>
      <c r="L5335" s="5">
        <v>0.64179398148148148</v>
      </c>
      <c r="M5335" t="s">
        <v>953</v>
      </c>
      <c r="N5335" s="5">
        <v>2.5462962962962961E-4</v>
      </c>
      <c r="O5335" t="s">
        <v>960</v>
      </c>
      <c r="P5335">
        <v>0</v>
      </c>
      <c r="Q5335">
        <v>20</v>
      </c>
      <c r="R5335" t="s">
        <v>955</v>
      </c>
    </row>
    <row r="5336" spans="1:19" x14ac:dyDescent="0.25">
      <c r="A5336" s="54">
        <f>_xlfn.XLOOKUP(B5336,'School Lookup'!D:D,'School Lookup'!F:F,0)</f>
        <v>251672</v>
      </c>
      <c r="B5336" s="54" t="str">
        <f>_xlfn.XLOOKUP(C5336,'School Lookup'!A:A,'School Lookup'!D:D,_xlfn.XLOOKUP(C5336,'School Lookup'!B:B,'School Lookup'!D:D,_xlfn.XLOOKUP(C5336,'School Lookup'!C:C,'School Lookup'!D:D,0)))</f>
        <v>Park Schools Federation</v>
      </c>
      <c r="C5336" t="s">
        <v>40</v>
      </c>
      <c r="D5336" t="s">
        <v>1316</v>
      </c>
      <c r="E5336" t="s">
        <v>16</v>
      </c>
      <c r="F5336" t="s">
        <v>734</v>
      </c>
      <c r="G5336" t="s">
        <v>235</v>
      </c>
      <c r="H5336" t="s">
        <v>228</v>
      </c>
      <c r="I5336" t="s">
        <v>980</v>
      </c>
      <c r="J5336" t="s">
        <v>981</v>
      </c>
      <c r="K5336" s="4">
        <v>46056</v>
      </c>
      <c r="L5336" s="5">
        <v>0.5541666666666667</v>
      </c>
      <c r="M5336" t="s">
        <v>953</v>
      </c>
      <c r="N5336" s="5">
        <v>3.4722222222222222E-5</v>
      </c>
      <c r="O5336" t="s">
        <v>982</v>
      </c>
      <c r="P5336">
        <v>0.02</v>
      </c>
      <c r="Q5336">
        <v>20</v>
      </c>
      <c r="R5336" t="s">
        <v>983</v>
      </c>
      <c r="S5336" t="s">
        <v>984</v>
      </c>
    </row>
    <row r="5337" spans="1:19" x14ac:dyDescent="0.25">
      <c r="A5337" s="54">
        <f>_xlfn.XLOOKUP(B5337,'School Lookup'!D:D,'School Lookup'!F:F,0)</f>
        <v>251672</v>
      </c>
      <c r="B5337" s="54" t="str">
        <f>_xlfn.XLOOKUP(C5337,'School Lookup'!A:A,'School Lookup'!D:D,_xlfn.XLOOKUP(C5337,'School Lookup'!B:B,'School Lookup'!D:D,_xlfn.XLOOKUP(C5337,'School Lookup'!C:C,'School Lookup'!D:D,0)))</f>
        <v>Park Schools Federation</v>
      </c>
      <c r="C5337" t="s">
        <v>40</v>
      </c>
      <c r="D5337" t="s">
        <v>2732</v>
      </c>
      <c r="E5337" t="s">
        <v>16</v>
      </c>
      <c r="F5337" t="s">
        <v>734</v>
      </c>
      <c r="G5337" t="s">
        <v>235</v>
      </c>
      <c r="H5337" t="s">
        <v>228</v>
      </c>
      <c r="I5337" t="s">
        <v>980</v>
      </c>
      <c r="J5337" t="s">
        <v>981</v>
      </c>
      <c r="K5337" s="4">
        <v>46056</v>
      </c>
      <c r="L5337" s="5">
        <v>0.5541666666666667</v>
      </c>
      <c r="M5337" t="s">
        <v>953</v>
      </c>
      <c r="N5337" s="5">
        <v>5.0925925925925921E-4</v>
      </c>
      <c r="O5337" t="s">
        <v>982</v>
      </c>
      <c r="P5337">
        <v>5.2999999999999999E-2</v>
      </c>
      <c r="Q5337">
        <v>20</v>
      </c>
      <c r="R5337" t="s">
        <v>998</v>
      </c>
      <c r="S5337" t="s">
        <v>987</v>
      </c>
    </row>
    <row r="5338" spans="1:19" x14ac:dyDescent="0.25">
      <c r="A5338" s="54">
        <f>_xlfn.XLOOKUP(B5338,'School Lookup'!D:D,'School Lookup'!F:F,0)</f>
        <v>251672</v>
      </c>
      <c r="B5338" s="54" t="str">
        <f>_xlfn.XLOOKUP(C5338,'School Lookup'!A:A,'School Lookup'!D:D,_xlfn.XLOOKUP(C5338,'School Lookup'!B:B,'School Lookup'!D:D,_xlfn.XLOOKUP(C5338,'School Lookup'!C:C,'School Lookup'!D:D,0)))</f>
        <v>Park Schools Federation</v>
      </c>
      <c r="C5338" t="s">
        <v>40</v>
      </c>
      <c r="D5338" t="s">
        <v>2733</v>
      </c>
      <c r="E5338" t="s">
        <v>16</v>
      </c>
      <c r="F5338" t="s">
        <v>734</v>
      </c>
      <c r="G5338" t="s">
        <v>235</v>
      </c>
      <c r="H5338" t="s">
        <v>228</v>
      </c>
      <c r="I5338" t="s">
        <v>980</v>
      </c>
      <c r="J5338" t="s">
        <v>981</v>
      </c>
      <c r="K5338" s="4">
        <v>46056</v>
      </c>
      <c r="L5338" s="5">
        <v>0.55555555555555558</v>
      </c>
      <c r="M5338" t="s">
        <v>953</v>
      </c>
      <c r="N5338" s="5">
        <v>5.3240740740740744E-4</v>
      </c>
      <c r="O5338" t="s">
        <v>982</v>
      </c>
      <c r="P5338">
        <v>5.5E-2</v>
      </c>
      <c r="Q5338">
        <v>20</v>
      </c>
      <c r="R5338" t="s">
        <v>998</v>
      </c>
      <c r="S5338" t="s">
        <v>987</v>
      </c>
    </row>
    <row r="5339" spans="1:19" x14ac:dyDescent="0.25">
      <c r="A5339" s="54">
        <f>_xlfn.XLOOKUP(B5339,'School Lookup'!D:D,'School Lookup'!F:F,0)</f>
        <v>251672</v>
      </c>
      <c r="B5339" s="54" t="str">
        <f>_xlfn.XLOOKUP(C5339,'School Lookup'!A:A,'School Lookup'!D:D,_xlfn.XLOOKUP(C5339,'School Lookup'!B:B,'School Lookup'!D:D,_xlfn.XLOOKUP(C5339,'School Lookup'!C:C,'School Lookup'!D:D,0)))</f>
        <v>Park Schools Federation</v>
      </c>
      <c r="C5339" t="s">
        <v>40</v>
      </c>
      <c r="D5339" t="s">
        <v>1415</v>
      </c>
      <c r="E5339" t="s">
        <v>16</v>
      </c>
      <c r="F5339" t="s">
        <v>734</v>
      </c>
      <c r="G5339" t="s">
        <v>235</v>
      </c>
      <c r="H5339" t="s">
        <v>228</v>
      </c>
      <c r="I5339" t="s">
        <v>980</v>
      </c>
      <c r="J5339" t="s">
        <v>981</v>
      </c>
      <c r="K5339" s="4">
        <v>46056</v>
      </c>
      <c r="L5339" s="5">
        <v>0.55625000000000002</v>
      </c>
      <c r="M5339" t="s">
        <v>953</v>
      </c>
      <c r="N5339" s="5">
        <v>4.2824074074074075E-4</v>
      </c>
      <c r="O5339" t="s">
        <v>982</v>
      </c>
      <c r="P5339">
        <v>4.3999999999999997E-2</v>
      </c>
      <c r="Q5339">
        <v>20</v>
      </c>
      <c r="R5339" t="s">
        <v>998</v>
      </c>
      <c r="S5339" t="s">
        <v>987</v>
      </c>
    </row>
    <row r="5340" spans="1:19" x14ac:dyDescent="0.25">
      <c r="A5340" s="54">
        <f>_xlfn.XLOOKUP(B5340,'School Lookup'!D:D,'School Lookup'!F:F,0)</f>
        <v>251672</v>
      </c>
      <c r="B5340" s="54" t="str">
        <f>_xlfn.XLOOKUP(C5340,'School Lookup'!A:A,'School Lookup'!D:D,_xlfn.XLOOKUP(C5340,'School Lookup'!B:B,'School Lookup'!D:D,_xlfn.XLOOKUP(C5340,'School Lookup'!C:C,'School Lookup'!D:D,0)))</f>
        <v>Park Schools Federation</v>
      </c>
      <c r="C5340" t="s">
        <v>40</v>
      </c>
      <c r="D5340" t="s">
        <v>979</v>
      </c>
      <c r="E5340" t="s">
        <v>16</v>
      </c>
      <c r="F5340" t="s">
        <v>734</v>
      </c>
      <c r="G5340" t="s">
        <v>235</v>
      </c>
      <c r="H5340" t="s">
        <v>228</v>
      </c>
      <c r="I5340" t="s">
        <v>980</v>
      </c>
      <c r="J5340" t="s">
        <v>981</v>
      </c>
      <c r="K5340" s="4">
        <v>46056</v>
      </c>
      <c r="L5340" s="5">
        <v>0.55833333333333335</v>
      </c>
      <c r="M5340" t="s">
        <v>953</v>
      </c>
      <c r="N5340" s="5">
        <v>4.6296296296296294E-5</v>
      </c>
      <c r="O5340" t="s">
        <v>982</v>
      </c>
      <c r="P5340">
        <v>0.02</v>
      </c>
      <c r="Q5340">
        <v>20</v>
      </c>
      <c r="R5340" t="s">
        <v>983</v>
      </c>
      <c r="S5340" t="s">
        <v>984</v>
      </c>
    </row>
    <row r="5341" spans="1:19" x14ac:dyDescent="0.25">
      <c r="A5341" s="54">
        <f>_xlfn.XLOOKUP(B5341,'School Lookup'!D:D,'School Lookup'!F:F,0)</f>
        <v>251672</v>
      </c>
      <c r="B5341" s="54" t="str">
        <f>_xlfn.XLOOKUP(C5341,'School Lookup'!A:A,'School Lookup'!D:D,_xlfn.XLOOKUP(C5341,'School Lookup'!B:B,'School Lookup'!D:D,_xlfn.XLOOKUP(C5341,'School Lookup'!C:C,'School Lookup'!D:D,0)))</f>
        <v>Park Schools Federation</v>
      </c>
      <c r="C5341" t="s">
        <v>40</v>
      </c>
      <c r="D5341" t="s">
        <v>2613</v>
      </c>
      <c r="E5341" t="s">
        <v>16</v>
      </c>
      <c r="F5341" t="s">
        <v>734</v>
      </c>
      <c r="G5341" t="s">
        <v>235</v>
      </c>
      <c r="H5341" t="s">
        <v>228</v>
      </c>
      <c r="I5341" t="s">
        <v>980</v>
      </c>
      <c r="J5341" t="s">
        <v>981</v>
      </c>
      <c r="K5341" s="4">
        <v>46056</v>
      </c>
      <c r="L5341" s="5">
        <v>0.55902777777777779</v>
      </c>
      <c r="M5341" t="s">
        <v>953</v>
      </c>
      <c r="N5341" s="5">
        <v>3.2407407407407406E-4</v>
      </c>
      <c r="O5341" t="s">
        <v>982</v>
      </c>
      <c r="P5341">
        <v>3.4000000000000002E-2</v>
      </c>
      <c r="Q5341">
        <v>20</v>
      </c>
      <c r="R5341" t="s">
        <v>983</v>
      </c>
      <c r="S5341" t="s">
        <v>984</v>
      </c>
    </row>
    <row r="5342" spans="1:19" x14ac:dyDescent="0.25">
      <c r="A5342" s="54">
        <f>_xlfn.XLOOKUP(B5342,'School Lookup'!D:D,'School Lookup'!F:F,0)</f>
        <v>251672</v>
      </c>
      <c r="B5342" s="54" t="str">
        <f>_xlfn.XLOOKUP(C5342,'School Lookup'!A:A,'School Lookup'!D:D,_xlfn.XLOOKUP(C5342,'School Lookup'!B:B,'School Lookup'!D:D,_xlfn.XLOOKUP(C5342,'School Lookup'!C:C,'School Lookup'!D:D,0)))</f>
        <v>Park Schools Federation</v>
      </c>
      <c r="C5342" t="s">
        <v>40</v>
      </c>
      <c r="D5342" t="s">
        <v>1502</v>
      </c>
      <c r="E5342" t="s">
        <v>16</v>
      </c>
      <c r="F5342" t="s">
        <v>734</v>
      </c>
      <c r="G5342" t="s">
        <v>235</v>
      </c>
      <c r="H5342" t="s">
        <v>228</v>
      </c>
      <c r="I5342" t="s">
        <v>980</v>
      </c>
      <c r="J5342" t="s">
        <v>981</v>
      </c>
      <c r="K5342" s="4">
        <v>46056</v>
      </c>
      <c r="L5342" s="5">
        <v>0.55972222222222223</v>
      </c>
      <c r="M5342" t="s">
        <v>953</v>
      </c>
      <c r="N5342" s="5">
        <v>5.4398148148148144E-4</v>
      </c>
      <c r="O5342" t="s">
        <v>982</v>
      </c>
      <c r="P5342">
        <v>5.6000000000000001E-2</v>
      </c>
      <c r="Q5342">
        <v>20</v>
      </c>
      <c r="R5342" t="s">
        <v>983</v>
      </c>
      <c r="S5342" t="s">
        <v>984</v>
      </c>
    </row>
    <row r="5343" spans="1:19" x14ac:dyDescent="0.25">
      <c r="A5343" s="54">
        <f>_xlfn.XLOOKUP(B5343,'School Lookup'!D:D,'School Lookup'!F:F,0)</f>
        <v>251672</v>
      </c>
      <c r="B5343" s="54" t="str">
        <f>_xlfn.XLOOKUP(C5343,'School Lookup'!A:A,'School Lookup'!D:D,_xlfn.XLOOKUP(C5343,'School Lookup'!B:B,'School Lookup'!D:D,_xlfn.XLOOKUP(C5343,'School Lookup'!C:C,'School Lookup'!D:D,0)))</f>
        <v>Park Schools Federation</v>
      </c>
      <c r="C5343" t="s">
        <v>40</v>
      </c>
      <c r="D5343" t="s">
        <v>2734</v>
      </c>
      <c r="E5343" t="s">
        <v>16</v>
      </c>
      <c r="F5343" t="s">
        <v>734</v>
      </c>
      <c r="G5343" t="s">
        <v>235</v>
      </c>
      <c r="H5343" t="s">
        <v>228</v>
      </c>
      <c r="I5343" t="s">
        <v>980</v>
      </c>
      <c r="J5343" t="s">
        <v>981</v>
      </c>
      <c r="K5343" s="4">
        <v>46056</v>
      </c>
      <c r="L5343" s="5">
        <v>0.55972222222222223</v>
      </c>
      <c r="M5343" t="s">
        <v>953</v>
      </c>
      <c r="N5343" s="5">
        <v>1.6203703703703703E-4</v>
      </c>
      <c r="O5343" t="s">
        <v>982</v>
      </c>
      <c r="P5343">
        <v>0.02</v>
      </c>
      <c r="Q5343">
        <v>20</v>
      </c>
      <c r="R5343" t="s">
        <v>998</v>
      </c>
      <c r="S5343" t="s">
        <v>987</v>
      </c>
    </row>
    <row r="5344" spans="1:19" x14ac:dyDescent="0.25">
      <c r="A5344" s="54">
        <f>_xlfn.XLOOKUP(B5344,'School Lookup'!D:D,'School Lookup'!F:F,0)</f>
        <v>251672</v>
      </c>
      <c r="B5344" s="54" t="str">
        <f>_xlfn.XLOOKUP(C5344,'School Lookup'!A:A,'School Lookup'!D:D,_xlfn.XLOOKUP(C5344,'School Lookup'!B:B,'School Lookup'!D:D,_xlfn.XLOOKUP(C5344,'School Lookup'!C:C,'School Lookup'!D:D,0)))</f>
        <v>Park Schools Federation</v>
      </c>
      <c r="C5344" t="s">
        <v>40</v>
      </c>
      <c r="D5344" t="s">
        <v>1605</v>
      </c>
      <c r="E5344" t="s">
        <v>16</v>
      </c>
      <c r="F5344" t="s">
        <v>734</v>
      </c>
      <c r="G5344" t="s">
        <v>235</v>
      </c>
      <c r="H5344" t="s">
        <v>228</v>
      </c>
      <c r="I5344" t="s">
        <v>980</v>
      </c>
      <c r="J5344" t="s">
        <v>981</v>
      </c>
      <c r="K5344" s="4">
        <v>46056</v>
      </c>
      <c r="L5344" s="5">
        <v>0.56041666666666667</v>
      </c>
      <c r="M5344" t="s">
        <v>953</v>
      </c>
      <c r="N5344" s="5">
        <v>4.6296296296296298E-4</v>
      </c>
      <c r="O5344" t="s">
        <v>982</v>
      </c>
      <c r="P5344">
        <v>4.8000000000000001E-2</v>
      </c>
      <c r="Q5344">
        <v>20</v>
      </c>
      <c r="R5344" t="s">
        <v>983</v>
      </c>
      <c r="S5344" t="s">
        <v>984</v>
      </c>
    </row>
    <row r="5345" spans="1:19" x14ac:dyDescent="0.25">
      <c r="A5345" s="54">
        <f>_xlfn.XLOOKUP(B5345,'School Lookup'!D:D,'School Lookup'!F:F,0)</f>
        <v>251672</v>
      </c>
      <c r="B5345" s="54" t="str">
        <f>_xlfn.XLOOKUP(C5345,'School Lookup'!A:A,'School Lookup'!D:D,_xlfn.XLOOKUP(C5345,'School Lookup'!B:B,'School Lookup'!D:D,_xlfn.XLOOKUP(C5345,'School Lookup'!C:C,'School Lookup'!D:D,0)))</f>
        <v>Park Schools Federation</v>
      </c>
      <c r="C5345" t="s">
        <v>40</v>
      </c>
      <c r="D5345" t="s">
        <v>1003</v>
      </c>
      <c r="E5345" t="s">
        <v>16</v>
      </c>
      <c r="F5345" t="s">
        <v>734</v>
      </c>
      <c r="G5345" t="s">
        <v>235</v>
      </c>
      <c r="H5345" t="s">
        <v>228</v>
      </c>
      <c r="I5345" t="s">
        <v>980</v>
      </c>
      <c r="J5345" t="s">
        <v>981</v>
      </c>
      <c r="K5345" s="4">
        <v>46056</v>
      </c>
      <c r="L5345" s="5">
        <v>0.56111111111111112</v>
      </c>
      <c r="M5345" t="s">
        <v>953</v>
      </c>
      <c r="N5345" s="5">
        <v>2.0833333333333335E-4</v>
      </c>
      <c r="O5345" t="s">
        <v>982</v>
      </c>
      <c r="P5345">
        <v>2.1999999999999999E-2</v>
      </c>
      <c r="Q5345">
        <v>20</v>
      </c>
      <c r="R5345" t="s">
        <v>998</v>
      </c>
      <c r="S5345" t="s">
        <v>987</v>
      </c>
    </row>
    <row r="5346" spans="1:19" x14ac:dyDescent="0.25">
      <c r="A5346" s="54">
        <f>_xlfn.XLOOKUP(B5346,'School Lookup'!D:D,'School Lookup'!F:F,0)</f>
        <v>251672</v>
      </c>
      <c r="B5346" s="54" t="str">
        <f>_xlfn.XLOOKUP(C5346,'School Lookup'!A:A,'School Lookup'!D:D,_xlfn.XLOOKUP(C5346,'School Lookup'!B:B,'School Lookup'!D:D,_xlfn.XLOOKUP(C5346,'School Lookup'!C:C,'School Lookup'!D:D,0)))</f>
        <v>Park Schools Federation</v>
      </c>
      <c r="C5346" t="s">
        <v>40</v>
      </c>
      <c r="D5346" t="s">
        <v>2735</v>
      </c>
      <c r="E5346" t="s">
        <v>16</v>
      </c>
      <c r="F5346" t="s">
        <v>734</v>
      </c>
      <c r="G5346" t="s">
        <v>235</v>
      </c>
      <c r="H5346" t="s">
        <v>228</v>
      </c>
      <c r="I5346" t="s">
        <v>980</v>
      </c>
      <c r="J5346" t="s">
        <v>981</v>
      </c>
      <c r="K5346" s="4">
        <v>46056</v>
      </c>
      <c r="L5346" s="5">
        <v>0.5625</v>
      </c>
      <c r="M5346" t="s">
        <v>953</v>
      </c>
      <c r="N5346" s="5">
        <v>2.199074074074074E-4</v>
      </c>
      <c r="O5346" t="s">
        <v>982</v>
      </c>
      <c r="P5346">
        <v>2.3E-2</v>
      </c>
      <c r="Q5346">
        <v>20</v>
      </c>
      <c r="R5346" t="s">
        <v>983</v>
      </c>
      <c r="S5346" t="s">
        <v>984</v>
      </c>
    </row>
    <row r="5347" spans="1:19" x14ac:dyDescent="0.25">
      <c r="A5347" s="54">
        <f>_xlfn.XLOOKUP(B5347,'School Lookup'!D:D,'School Lookup'!F:F,0)</f>
        <v>251672</v>
      </c>
      <c r="B5347" s="54" t="str">
        <f>_xlfn.XLOOKUP(C5347,'School Lookup'!A:A,'School Lookup'!D:D,_xlfn.XLOOKUP(C5347,'School Lookup'!B:B,'School Lookup'!D:D,_xlfn.XLOOKUP(C5347,'School Lookup'!C:C,'School Lookup'!D:D,0)))</f>
        <v>Park Schools Federation</v>
      </c>
      <c r="C5347" t="s">
        <v>40</v>
      </c>
      <c r="D5347" t="s">
        <v>1504</v>
      </c>
      <c r="E5347" t="s">
        <v>16</v>
      </c>
      <c r="F5347" t="s">
        <v>734</v>
      </c>
      <c r="G5347" t="s">
        <v>235</v>
      </c>
      <c r="H5347" t="s">
        <v>228</v>
      </c>
      <c r="I5347" t="s">
        <v>980</v>
      </c>
      <c r="J5347" t="s">
        <v>981</v>
      </c>
      <c r="K5347" s="4">
        <v>46056</v>
      </c>
      <c r="L5347" s="5">
        <v>0.56527777777777777</v>
      </c>
      <c r="M5347" t="s">
        <v>953</v>
      </c>
      <c r="N5347" s="5">
        <v>2.6620370370370372E-4</v>
      </c>
      <c r="O5347" t="s">
        <v>982</v>
      </c>
      <c r="P5347">
        <v>2.8000000000000001E-2</v>
      </c>
      <c r="Q5347">
        <v>20</v>
      </c>
      <c r="R5347" t="s">
        <v>998</v>
      </c>
      <c r="S5347" t="s">
        <v>987</v>
      </c>
    </row>
    <row r="5348" spans="1:19" x14ac:dyDescent="0.25">
      <c r="A5348" s="54">
        <f>_xlfn.XLOOKUP(B5348,'School Lookup'!D:D,'School Lookup'!F:F,0)</f>
        <v>251672</v>
      </c>
      <c r="B5348" s="54" t="str">
        <f>_xlfn.XLOOKUP(C5348,'School Lookup'!A:A,'School Lookup'!D:D,_xlfn.XLOOKUP(C5348,'School Lookup'!B:B,'School Lookup'!D:D,_xlfn.XLOOKUP(C5348,'School Lookup'!C:C,'School Lookup'!D:D,0)))</f>
        <v>Park Schools Federation</v>
      </c>
      <c r="C5348" t="s">
        <v>40</v>
      </c>
      <c r="D5348" t="s">
        <v>1377</v>
      </c>
      <c r="E5348" t="s">
        <v>16</v>
      </c>
      <c r="F5348" t="s">
        <v>734</v>
      </c>
      <c r="G5348" t="s">
        <v>235</v>
      </c>
      <c r="H5348" t="s">
        <v>228</v>
      </c>
      <c r="I5348" t="s">
        <v>980</v>
      </c>
      <c r="J5348" t="s">
        <v>981</v>
      </c>
      <c r="K5348" s="4">
        <v>46056</v>
      </c>
      <c r="L5348" s="5">
        <v>0.56527777777777777</v>
      </c>
      <c r="M5348" t="s">
        <v>953</v>
      </c>
      <c r="N5348" s="5">
        <v>1.9675925925925926E-4</v>
      </c>
      <c r="O5348" t="s">
        <v>982</v>
      </c>
      <c r="P5348">
        <v>2.1000000000000001E-2</v>
      </c>
      <c r="Q5348">
        <v>20</v>
      </c>
      <c r="R5348" t="s">
        <v>1006</v>
      </c>
      <c r="S5348" t="s">
        <v>994</v>
      </c>
    </row>
    <row r="5349" spans="1:19" x14ac:dyDescent="0.25">
      <c r="A5349" s="54">
        <f>_xlfn.XLOOKUP(B5349,'School Lookup'!D:D,'School Lookup'!F:F,0)</f>
        <v>251672</v>
      </c>
      <c r="B5349" s="54" t="str">
        <f>_xlfn.XLOOKUP(C5349,'School Lookup'!A:A,'School Lookup'!D:D,_xlfn.XLOOKUP(C5349,'School Lookup'!B:B,'School Lookup'!D:D,_xlfn.XLOOKUP(C5349,'School Lookup'!C:C,'School Lookup'!D:D,0)))</f>
        <v>Park Schools Federation</v>
      </c>
      <c r="C5349" t="s">
        <v>40</v>
      </c>
      <c r="D5349" t="s">
        <v>1982</v>
      </c>
      <c r="E5349" t="s">
        <v>16</v>
      </c>
      <c r="F5349" t="s">
        <v>734</v>
      </c>
      <c r="G5349" t="s">
        <v>235</v>
      </c>
      <c r="H5349" t="s">
        <v>228</v>
      </c>
      <c r="I5349" t="s">
        <v>980</v>
      </c>
      <c r="J5349" t="s">
        <v>981</v>
      </c>
      <c r="K5349" s="4">
        <v>46056</v>
      </c>
      <c r="L5349" s="5">
        <v>0.56597222222222221</v>
      </c>
      <c r="M5349" t="s">
        <v>953</v>
      </c>
      <c r="N5349" s="5">
        <v>2.7777777777777778E-4</v>
      </c>
      <c r="O5349" t="s">
        <v>982</v>
      </c>
      <c r="P5349">
        <v>2.9000000000000001E-2</v>
      </c>
      <c r="Q5349">
        <v>20</v>
      </c>
      <c r="R5349" t="s">
        <v>998</v>
      </c>
      <c r="S5349" t="s">
        <v>987</v>
      </c>
    </row>
    <row r="5350" spans="1:19" x14ac:dyDescent="0.25">
      <c r="A5350" s="54">
        <f>_xlfn.XLOOKUP(B5350,'School Lookup'!D:D,'School Lookup'!F:F,0)</f>
        <v>251672</v>
      </c>
      <c r="B5350" s="54" t="str">
        <f>_xlfn.XLOOKUP(C5350,'School Lookup'!A:A,'School Lookup'!D:D,_xlfn.XLOOKUP(C5350,'School Lookup'!B:B,'School Lookup'!D:D,_xlfn.XLOOKUP(C5350,'School Lookup'!C:C,'School Lookup'!D:D,0)))</f>
        <v>Park Schools Federation</v>
      </c>
      <c r="C5350" t="s">
        <v>40</v>
      </c>
      <c r="D5350" t="s">
        <v>1605</v>
      </c>
      <c r="E5350" t="s">
        <v>16</v>
      </c>
      <c r="F5350" t="s">
        <v>734</v>
      </c>
      <c r="G5350" t="s">
        <v>235</v>
      </c>
      <c r="H5350" t="s">
        <v>228</v>
      </c>
      <c r="I5350" t="s">
        <v>980</v>
      </c>
      <c r="J5350" t="s">
        <v>981</v>
      </c>
      <c r="K5350" s="4">
        <v>46056</v>
      </c>
      <c r="L5350" s="5">
        <v>0.56666666666666665</v>
      </c>
      <c r="M5350" t="s">
        <v>953</v>
      </c>
      <c r="N5350" s="5">
        <v>1.9675925925925926E-4</v>
      </c>
      <c r="O5350" t="s">
        <v>982</v>
      </c>
      <c r="P5350">
        <v>2.1000000000000001E-2</v>
      </c>
      <c r="Q5350">
        <v>20</v>
      </c>
      <c r="R5350" t="s">
        <v>983</v>
      </c>
      <c r="S5350" t="s">
        <v>984</v>
      </c>
    </row>
    <row r="5351" spans="1:19" x14ac:dyDescent="0.25">
      <c r="A5351" s="54">
        <f>_xlfn.XLOOKUP(B5351,'School Lookup'!D:D,'School Lookup'!F:F,0)</f>
        <v>251672</v>
      </c>
      <c r="B5351" s="54" t="str">
        <f>_xlfn.XLOOKUP(C5351,'School Lookup'!A:A,'School Lookup'!D:D,_xlfn.XLOOKUP(C5351,'School Lookup'!B:B,'School Lookup'!D:D,_xlfn.XLOOKUP(C5351,'School Lookup'!C:C,'School Lookup'!D:D,0)))</f>
        <v>Park Schools Federation</v>
      </c>
      <c r="C5351" t="s">
        <v>40</v>
      </c>
      <c r="D5351" t="s">
        <v>1718</v>
      </c>
      <c r="E5351" t="s">
        <v>16</v>
      </c>
      <c r="F5351" t="s">
        <v>734</v>
      </c>
      <c r="G5351" t="s">
        <v>235</v>
      </c>
      <c r="H5351" t="s">
        <v>228</v>
      </c>
      <c r="I5351" t="s">
        <v>980</v>
      </c>
      <c r="J5351" t="s">
        <v>981</v>
      </c>
      <c r="K5351" s="4">
        <v>46056</v>
      </c>
      <c r="L5351" s="5">
        <v>0.48958333333333331</v>
      </c>
      <c r="M5351" t="s">
        <v>953</v>
      </c>
      <c r="N5351" s="5">
        <v>4.0509259259259258E-4</v>
      </c>
      <c r="O5351" t="s">
        <v>982</v>
      </c>
      <c r="P5351">
        <v>0.105</v>
      </c>
      <c r="Q5351">
        <v>20</v>
      </c>
      <c r="R5351" t="s">
        <v>1263</v>
      </c>
      <c r="S5351" t="s">
        <v>1264</v>
      </c>
    </row>
    <row r="5352" spans="1:19" x14ac:dyDescent="0.25">
      <c r="A5352" s="54">
        <f>_xlfn.XLOOKUP(B5352,'School Lookup'!D:D,'School Lookup'!F:F,0)</f>
        <v>251672</v>
      </c>
      <c r="B5352" s="54" t="str">
        <f>_xlfn.XLOOKUP(C5352,'School Lookup'!A:A,'School Lookup'!D:D,_xlfn.XLOOKUP(C5352,'School Lookup'!B:B,'School Lookup'!D:D,_xlfn.XLOOKUP(C5352,'School Lookup'!C:C,'School Lookup'!D:D,0)))</f>
        <v>Park Schools Federation</v>
      </c>
      <c r="C5352" t="s">
        <v>40</v>
      </c>
      <c r="D5352" t="s">
        <v>2736</v>
      </c>
      <c r="E5352" t="s">
        <v>16</v>
      </c>
      <c r="F5352" t="s">
        <v>734</v>
      </c>
      <c r="G5352" t="s">
        <v>235</v>
      </c>
      <c r="H5352" t="s">
        <v>228</v>
      </c>
      <c r="I5352" t="s">
        <v>980</v>
      </c>
      <c r="J5352" t="s">
        <v>981</v>
      </c>
      <c r="K5352" s="4">
        <v>46056</v>
      </c>
      <c r="L5352" s="5">
        <v>0.49166666666666664</v>
      </c>
      <c r="M5352" t="s">
        <v>953</v>
      </c>
      <c r="N5352" s="5">
        <v>4.5138888888888887E-4</v>
      </c>
      <c r="O5352" t="s">
        <v>982</v>
      </c>
      <c r="P5352">
        <v>4.7E-2</v>
      </c>
      <c r="Q5352">
        <v>20</v>
      </c>
      <c r="R5352" t="s">
        <v>983</v>
      </c>
      <c r="S5352" t="s">
        <v>984</v>
      </c>
    </row>
    <row r="5353" spans="1:19" x14ac:dyDescent="0.25">
      <c r="A5353" s="54">
        <f>_xlfn.XLOOKUP(B5353,'School Lookup'!D:D,'School Lookup'!F:F,0)</f>
        <v>251672</v>
      </c>
      <c r="B5353" s="54" t="str">
        <f>_xlfn.XLOOKUP(C5353,'School Lookup'!A:A,'School Lookup'!D:D,_xlfn.XLOOKUP(C5353,'School Lookup'!B:B,'School Lookup'!D:D,_xlfn.XLOOKUP(C5353,'School Lookup'!C:C,'School Lookup'!D:D,0)))</f>
        <v>Park Schools Federation</v>
      </c>
      <c r="C5353" t="s">
        <v>40</v>
      </c>
      <c r="D5353" t="s">
        <v>1989</v>
      </c>
      <c r="E5353" t="s">
        <v>16</v>
      </c>
      <c r="F5353" t="s">
        <v>734</v>
      </c>
      <c r="G5353" t="s">
        <v>235</v>
      </c>
      <c r="H5353" t="s">
        <v>228</v>
      </c>
      <c r="I5353" t="s">
        <v>980</v>
      </c>
      <c r="J5353" t="s">
        <v>981</v>
      </c>
      <c r="K5353" s="4">
        <v>46056</v>
      </c>
      <c r="L5353" s="5">
        <v>0.50902777777777775</v>
      </c>
      <c r="M5353" t="s">
        <v>953</v>
      </c>
      <c r="N5353" s="5">
        <v>3.1250000000000001E-4</v>
      </c>
      <c r="O5353" t="s">
        <v>982</v>
      </c>
      <c r="P5353">
        <v>3.2000000000000001E-2</v>
      </c>
      <c r="Q5353">
        <v>20</v>
      </c>
      <c r="R5353" t="s">
        <v>983</v>
      </c>
      <c r="S5353" t="s">
        <v>984</v>
      </c>
    </row>
    <row r="5354" spans="1:19" x14ac:dyDescent="0.25">
      <c r="A5354" s="54">
        <f>_xlfn.XLOOKUP(B5354,'School Lookup'!D:D,'School Lookup'!F:F,0)</f>
        <v>251672</v>
      </c>
      <c r="B5354" s="54" t="str">
        <f>_xlfn.XLOOKUP(C5354,'School Lookup'!A:A,'School Lookup'!D:D,_xlfn.XLOOKUP(C5354,'School Lookup'!B:B,'School Lookup'!D:D,_xlfn.XLOOKUP(C5354,'School Lookup'!C:C,'School Lookup'!D:D,0)))</f>
        <v>Park Schools Federation</v>
      </c>
      <c r="C5354" t="s">
        <v>40</v>
      </c>
      <c r="D5354" t="s">
        <v>1718</v>
      </c>
      <c r="E5354" t="s">
        <v>16</v>
      </c>
      <c r="F5354" t="s">
        <v>734</v>
      </c>
      <c r="G5354" t="s">
        <v>235</v>
      </c>
      <c r="H5354" t="s">
        <v>228</v>
      </c>
      <c r="I5354" t="s">
        <v>980</v>
      </c>
      <c r="J5354" t="s">
        <v>981</v>
      </c>
      <c r="K5354" s="4">
        <v>46056</v>
      </c>
      <c r="L5354" s="5">
        <v>0.52013888888888893</v>
      </c>
      <c r="M5354" t="s">
        <v>953</v>
      </c>
      <c r="N5354" s="5">
        <v>3.8194444444444446E-4</v>
      </c>
      <c r="O5354" t="s">
        <v>982</v>
      </c>
      <c r="P5354">
        <v>0.105</v>
      </c>
      <c r="Q5354">
        <v>20</v>
      </c>
      <c r="R5354" t="s">
        <v>1263</v>
      </c>
      <c r="S5354" t="s">
        <v>1264</v>
      </c>
    </row>
    <row r="5355" spans="1:19" x14ac:dyDescent="0.25">
      <c r="A5355" s="54">
        <f>_xlfn.XLOOKUP(B5355,'School Lookup'!D:D,'School Lookup'!F:F,0)</f>
        <v>251672</v>
      </c>
      <c r="B5355" s="54" t="str">
        <f>_xlfn.XLOOKUP(C5355,'School Lookup'!A:A,'School Lookup'!D:D,_xlfn.XLOOKUP(C5355,'School Lookup'!B:B,'School Lookup'!D:D,_xlfn.XLOOKUP(C5355,'School Lookup'!C:C,'School Lookup'!D:D,0)))</f>
        <v>Park Schools Federation</v>
      </c>
      <c r="C5355" t="s">
        <v>40</v>
      </c>
      <c r="D5355" t="s">
        <v>1000</v>
      </c>
      <c r="E5355" t="s">
        <v>16</v>
      </c>
      <c r="F5355" t="s">
        <v>734</v>
      </c>
      <c r="G5355" t="s">
        <v>235</v>
      </c>
      <c r="H5355" t="s">
        <v>228</v>
      </c>
      <c r="I5355" t="s">
        <v>980</v>
      </c>
      <c r="J5355" t="s">
        <v>981</v>
      </c>
      <c r="K5355" s="4">
        <v>46056</v>
      </c>
      <c r="L5355" s="5">
        <v>0.53472222222222221</v>
      </c>
      <c r="M5355" t="s">
        <v>953</v>
      </c>
      <c r="N5355" s="5">
        <v>1.7361111111111112E-4</v>
      </c>
      <c r="O5355" t="s">
        <v>982</v>
      </c>
      <c r="P5355">
        <v>0.02</v>
      </c>
      <c r="Q5355">
        <v>20</v>
      </c>
      <c r="R5355" t="s">
        <v>998</v>
      </c>
      <c r="S5355" t="s">
        <v>987</v>
      </c>
    </row>
    <row r="5356" spans="1:19" x14ac:dyDescent="0.25">
      <c r="A5356" s="54">
        <f>_xlfn.XLOOKUP(B5356,'School Lookup'!D:D,'School Lookup'!F:F,0)</f>
        <v>251672</v>
      </c>
      <c r="B5356" s="54" t="str">
        <f>_xlfn.XLOOKUP(C5356,'School Lookup'!A:A,'School Lookup'!D:D,_xlfn.XLOOKUP(C5356,'School Lookup'!B:B,'School Lookup'!D:D,_xlfn.XLOOKUP(C5356,'School Lookup'!C:C,'School Lookup'!D:D,0)))</f>
        <v>Park Schools Federation</v>
      </c>
      <c r="C5356" t="s">
        <v>40</v>
      </c>
      <c r="D5356" t="s">
        <v>1608</v>
      </c>
      <c r="E5356" t="s">
        <v>16</v>
      </c>
      <c r="F5356" t="s">
        <v>734</v>
      </c>
      <c r="G5356" t="s">
        <v>235</v>
      </c>
      <c r="H5356" t="s">
        <v>228</v>
      </c>
      <c r="I5356" t="s">
        <v>980</v>
      </c>
      <c r="J5356" t="s">
        <v>981</v>
      </c>
      <c r="K5356" s="4">
        <v>46056</v>
      </c>
      <c r="L5356" s="5">
        <v>0.5444444444444444</v>
      </c>
      <c r="M5356" t="s">
        <v>953</v>
      </c>
      <c r="N5356" s="5">
        <v>2.5462962962962961E-4</v>
      </c>
      <c r="O5356" t="s">
        <v>982</v>
      </c>
      <c r="P5356">
        <v>2.7E-2</v>
      </c>
      <c r="Q5356">
        <v>20</v>
      </c>
      <c r="R5356" t="s">
        <v>998</v>
      </c>
      <c r="S5356" t="s">
        <v>987</v>
      </c>
    </row>
    <row r="5357" spans="1:19" x14ac:dyDescent="0.25">
      <c r="A5357" s="54">
        <f>_xlfn.XLOOKUP(B5357,'School Lookup'!D:D,'School Lookup'!F:F,0)</f>
        <v>251672</v>
      </c>
      <c r="B5357" s="54" t="str">
        <f>_xlfn.XLOOKUP(C5357,'School Lookup'!A:A,'School Lookup'!D:D,_xlfn.XLOOKUP(C5357,'School Lookup'!B:B,'School Lookup'!D:D,_xlfn.XLOOKUP(C5357,'School Lookup'!C:C,'School Lookup'!D:D,0)))</f>
        <v>Park Schools Federation</v>
      </c>
      <c r="C5357" t="s">
        <v>40</v>
      </c>
      <c r="D5357" t="s">
        <v>2398</v>
      </c>
      <c r="E5357" t="s">
        <v>16</v>
      </c>
      <c r="F5357" t="s">
        <v>734</v>
      </c>
      <c r="G5357" t="s">
        <v>235</v>
      </c>
      <c r="H5357" t="s">
        <v>228</v>
      </c>
      <c r="I5357" t="s">
        <v>980</v>
      </c>
      <c r="J5357" t="s">
        <v>981</v>
      </c>
      <c r="K5357" s="4">
        <v>46056</v>
      </c>
      <c r="L5357" s="5">
        <v>0.54652777777777772</v>
      </c>
      <c r="M5357" t="s">
        <v>953</v>
      </c>
      <c r="N5357" s="5">
        <v>3.0092592592592595E-4</v>
      </c>
      <c r="O5357" t="s">
        <v>982</v>
      </c>
      <c r="P5357">
        <v>3.1E-2</v>
      </c>
      <c r="Q5357">
        <v>20</v>
      </c>
      <c r="R5357" t="s">
        <v>998</v>
      </c>
      <c r="S5357" t="s">
        <v>987</v>
      </c>
    </row>
    <row r="5358" spans="1:19" x14ac:dyDescent="0.25">
      <c r="A5358" s="54">
        <f>_xlfn.XLOOKUP(B5358,'School Lookup'!D:D,'School Lookup'!F:F,0)</f>
        <v>251672</v>
      </c>
      <c r="B5358" s="54" t="str">
        <f>_xlfn.XLOOKUP(C5358,'School Lookup'!A:A,'School Lookup'!D:D,_xlfn.XLOOKUP(C5358,'School Lookup'!B:B,'School Lookup'!D:D,_xlfn.XLOOKUP(C5358,'School Lookup'!C:C,'School Lookup'!D:D,0)))</f>
        <v>Park Schools Federation</v>
      </c>
      <c r="C5358" t="s">
        <v>40</v>
      </c>
      <c r="D5358" t="s">
        <v>1505</v>
      </c>
      <c r="E5358" t="s">
        <v>16</v>
      </c>
      <c r="F5358" t="s">
        <v>734</v>
      </c>
      <c r="G5358" t="s">
        <v>235</v>
      </c>
      <c r="H5358" t="s">
        <v>228</v>
      </c>
      <c r="I5358" t="s">
        <v>980</v>
      </c>
      <c r="J5358" t="s">
        <v>981</v>
      </c>
      <c r="K5358" s="4">
        <v>46056</v>
      </c>
      <c r="L5358" s="5">
        <v>0.55138888888888893</v>
      </c>
      <c r="M5358" t="s">
        <v>953</v>
      </c>
      <c r="N5358" s="5">
        <v>3.7037037037037035E-4</v>
      </c>
      <c r="O5358" t="s">
        <v>982</v>
      </c>
      <c r="P5358">
        <v>3.7999999999999999E-2</v>
      </c>
      <c r="Q5358">
        <v>20</v>
      </c>
      <c r="R5358" t="s">
        <v>998</v>
      </c>
      <c r="S5358" t="s">
        <v>987</v>
      </c>
    </row>
    <row r="5359" spans="1:19" x14ac:dyDescent="0.25">
      <c r="A5359" s="54">
        <f>_xlfn.XLOOKUP(B5359,'School Lookup'!D:D,'School Lookup'!F:F,0)</f>
        <v>251672</v>
      </c>
      <c r="B5359" s="54" t="str">
        <f>_xlfn.XLOOKUP(C5359,'School Lookup'!A:A,'School Lookup'!D:D,_xlfn.XLOOKUP(C5359,'School Lookup'!B:B,'School Lookup'!D:D,_xlfn.XLOOKUP(C5359,'School Lookup'!C:C,'School Lookup'!D:D,0)))</f>
        <v>Park Schools Federation</v>
      </c>
      <c r="C5359" t="s">
        <v>40</v>
      </c>
      <c r="D5359" t="s">
        <v>2737</v>
      </c>
      <c r="E5359" t="s">
        <v>16</v>
      </c>
      <c r="F5359" t="s">
        <v>734</v>
      </c>
      <c r="G5359" t="s">
        <v>235</v>
      </c>
      <c r="H5359" t="s">
        <v>228</v>
      </c>
      <c r="I5359" t="s">
        <v>980</v>
      </c>
      <c r="J5359" t="s">
        <v>981</v>
      </c>
      <c r="K5359" s="4">
        <v>46056</v>
      </c>
      <c r="L5359" s="5">
        <v>0.55208333333333337</v>
      </c>
      <c r="M5359" t="s">
        <v>953</v>
      </c>
      <c r="N5359" s="5">
        <v>4.3981481481481481E-4</v>
      </c>
      <c r="O5359" t="s">
        <v>982</v>
      </c>
      <c r="P5359">
        <v>4.4999999999999998E-2</v>
      </c>
      <c r="Q5359">
        <v>20</v>
      </c>
      <c r="R5359" t="s">
        <v>983</v>
      </c>
      <c r="S5359" t="s">
        <v>984</v>
      </c>
    </row>
    <row r="5360" spans="1:19" x14ac:dyDescent="0.25">
      <c r="A5360" s="54">
        <f>_xlfn.XLOOKUP(B5360,'School Lookup'!D:D,'School Lookup'!F:F,0)</f>
        <v>251672</v>
      </c>
      <c r="B5360" s="54" t="str">
        <f>_xlfn.XLOOKUP(C5360,'School Lookup'!A:A,'School Lookup'!D:D,_xlfn.XLOOKUP(C5360,'School Lookup'!B:B,'School Lookup'!D:D,_xlfn.XLOOKUP(C5360,'School Lookup'!C:C,'School Lookup'!D:D,0)))</f>
        <v>Park Schools Federation</v>
      </c>
      <c r="C5360" t="s">
        <v>40</v>
      </c>
      <c r="D5360" t="s">
        <v>2738</v>
      </c>
      <c r="E5360" t="s">
        <v>16</v>
      </c>
      <c r="F5360" t="s">
        <v>734</v>
      </c>
      <c r="G5360" t="s">
        <v>235</v>
      </c>
      <c r="H5360" t="s">
        <v>228</v>
      </c>
      <c r="I5360" t="s">
        <v>980</v>
      </c>
      <c r="J5360" t="s">
        <v>981</v>
      </c>
      <c r="K5360" s="4">
        <v>46056</v>
      </c>
      <c r="L5360" s="5">
        <v>0.55277777777777781</v>
      </c>
      <c r="M5360" t="s">
        <v>953</v>
      </c>
      <c r="N5360" s="5">
        <v>4.3981481481481481E-4</v>
      </c>
      <c r="O5360" t="s">
        <v>982</v>
      </c>
      <c r="P5360">
        <v>4.4999999999999998E-2</v>
      </c>
      <c r="Q5360">
        <v>20</v>
      </c>
      <c r="R5360" t="s">
        <v>993</v>
      </c>
      <c r="S5360" t="s">
        <v>994</v>
      </c>
    </row>
    <row r="5361" spans="1:19" x14ac:dyDescent="0.25">
      <c r="A5361" s="54">
        <f>_xlfn.XLOOKUP(B5361,'School Lookup'!D:D,'School Lookup'!F:F,0)</f>
        <v>251672</v>
      </c>
      <c r="B5361" s="54" t="str">
        <f>_xlfn.XLOOKUP(C5361,'School Lookup'!A:A,'School Lookup'!D:D,_xlfn.XLOOKUP(C5361,'School Lookup'!B:B,'School Lookup'!D:D,_xlfn.XLOOKUP(C5361,'School Lookup'!C:C,'School Lookup'!D:D,0)))</f>
        <v>Park Schools Federation</v>
      </c>
      <c r="C5361" t="s">
        <v>40</v>
      </c>
      <c r="D5361" t="s">
        <v>1603</v>
      </c>
      <c r="E5361" t="s">
        <v>16</v>
      </c>
      <c r="F5361" t="s">
        <v>734</v>
      </c>
      <c r="G5361" t="s">
        <v>235</v>
      </c>
      <c r="H5361" t="s">
        <v>228</v>
      </c>
      <c r="I5361" t="s">
        <v>980</v>
      </c>
      <c r="J5361" t="s">
        <v>981</v>
      </c>
      <c r="K5361" s="4">
        <v>46056</v>
      </c>
      <c r="L5361" s="5">
        <v>0.56736111111111109</v>
      </c>
      <c r="M5361" t="s">
        <v>953</v>
      </c>
      <c r="N5361" s="5">
        <v>2.199074074074074E-4</v>
      </c>
      <c r="O5361" t="s">
        <v>982</v>
      </c>
      <c r="P5361">
        <v>2.3E-2</v>
      </c>
      <c r="Q5361">
        <v>20</v>
      </c>
      <c r="R5361" t="s">
        <v>1006</v>
      </c>
      <c r="S5361" t="s">
        <v>994</v>
      </c>
    </row>
    <row r="5362" spans="1:19" x14ac:dyDescent="0.25">
      <c r="A5362" s="54">
        <f>_xlfn.XLOOKUP(B5362,'School Lookup'!D:D,'School Lookup'!F:F,0)</f>
        <v>251672</v>
      </c>
      <c r="B5362" s="54" t="str">
        <f>_xlfn.XLOOKUP(C5362,'School Lookup'!A:A,'School Lookup'!D:D,_xlfn.XLOOKUP(C5362,'School Lookup'!B:B,'School Lookup'!D:D,_xlfn.XLOOKUP(C5362,'School Lookup'!C:C,'School Lookup'!D:D,0)))</f>
        <v>Park Schools Federation</v>
      </c>
      <c r="C5362" t="s">
        <v>40</v>
      </c>
      <c r="D5362" t="s">
        <v>2243</v>
      </c>
      <c r="E5362" t="s">
        <v>16</v>
      </c>
      <c r="F5362" t="s">
        <v>734</v>
      </c>
      <c r="G5362" t="s">
        <v>235</v>
      </c>
      <c r="H5362" t="s">
        <v>228</v>
      </c>
      <c r="I5362" t="s">
        <v>980</v>
      </c>
      <c r="J5362" t="s">
        <v>981</v>
      </c>
      <c r="K5362" s="4">
        <v>46056</v>
      </c>
      <c r="L5362" s="5">
        <v>0.58611111111111114</v>
      </c>
      <c r="M5362" t="s">
        <v>953</v>
      </c>
      <c r="N5362" s="5">
        <v>6.5972222222222224E-4</v>
      </c>
      <c r="O5362" t="s">
        <v>982</v>
      </c>
      <c r="P5362">
        <v>6.8000000000000005E-2</v>
      </c>
      <c r="Q5362">
        <v>20</v>
      </c>
      <c r="R5362" t="s">
        <v>998</v>
      </c>
      <c r="S5362" t="s">
        <v>987</v>
      </c>
    </row>
    <row r="5363" spans="1:19" x14ac:dyDescent="0.25">
      <c r="A5363" s="54">
        <f>_xlfn.XLOOKUP(B5363,'School Lookup'!D:D,'School Lookup'!F:F,0)</f>
        <v>251672</v>
      </c>
      <c r="B5363" s="54" t="str">
        <f>_xlfn.XLOOKUP(C5363,'School Lookup'!A:A,'School Lookup'!D:D,_xlfn.XLOOKUP(C5363,'School Lookup'!B:B,'School Lookup'!D:D,_xlfn.XLOOKUP(C5363,'School Lookup'!C:C,'School Lookup'!D:D,0)))</f>
        <v>Park Schools Federation</v>
      </c>
      <c r="C5363" t="s">
        <v>40</v>
      </c>
      <c r="D5363" t="s">
        <v>1505</v>
      </c>
      <c r="E5363" t="s">
        <v>16</v>
      </c>
      <c r="F5363" t="s">
        <v>734</v>
      </c>
      <c r="G5363" t="s">
        <v>235</v>
      </c>
      <c r="H5363" t="s">
        <v>228</v>
      </c>
      <c r="I5363" t="s">
        <v>980</v>
      </c>
      <c r="J5363" t="s">
        <v>981</v>
      </c>
      <c r="K5363" s="4">
        <v>46056</v>
      </c>
      <c r="L5363" s="5">
        <v>0.58819444444444446</v>
      </c>
      <c r="M5363" t="s">
        <v>953</v>
      </c>
      <c r="N5363" s="5">
        <v>5.7870370370370373E-5</v>
      </c>
      <c r="O5363" t="s">
        <v>982</v>
      </c>
      <c r="P5363">
        <v>0.02</v>
      </c>
      <c r="Q5363">
        <v>20</v>
      </c>
      <c r="R5363" t="s">
        <v>998</v>
      </c>
      <c r="S5363" t="s">
        <v>987</v>
      </c>
    </row>
    <row r="5364" spans="1:19" x14ac:dyDescent="0.25">
      <c r="A5364" s="54">
        <f>_xlfn.XLOOKUP(B5364,'School Lookup'!D:D,'School Lookup'!F:F,0)</f>
        <v>251672</v>
      </c>
      <c r="B5364" s="54" t="str">
        <f>_xlfn.XLOOKUP(C5364,'School Lookup'!A:A,'School Lookup'!D:D,_xlfn.XLOOKUP(C5364,'School Lookup'!B:B,'School Lookup'!D:D,_xlfn.XLOOKUP(C5364,'School Lookup'!C:C,'School Lookup'!D:D,0)))</f>
        <v>Park Schools Federation</v>
      </c>
      <c r="C5364" t="s">
        <v>40</v>
      </c>
      <c r="D5364" t="s">
        <v>1316</v>
      </c>
      <c r="E5364" t="s">
        <v>16</v>
      </c>
      <c r="F5364" t="s">
        <v>734</v>
      </c>
      <c r="G5364" t="s">
        <v>235</v>
      </c>
      <c r="H5364" t="s">
        <v>228</v>
      </c>
      <c r="I5364" t="s">
        <v>980</v>
      </c>
      <c r="J5364" t="s">
        <v>981</v>
      </c>
      <c r="K5364" s="4">
        <v>46056</v>
      </c>
      <c r="L5364" s="5">
        <v>0.58888888888888891</v>
      </c>
      <c r="M5364" t="s">
        <v>953</v>
      </c>
      <c r="N5364" s="5">
        <v>5.4398148148148144E-4</v>
      </c>
      <c r="O5364" t="s">
        <v>982</v>
      </c>
      <c r="P5364">
        <v>5.6000000000000001E-2</v>
      </c>
      <c r="Q5364">
        <v>20</v>
      </c>
      <c r="R5364" t="s">
        <v>983</v>
      </c>
      <c r="S5364" t="s">
        <v>984</v>
      </c>
    </row>
    <row r="5365" spans="1:19" x14ac:dyDescent="0.25">
      <c r="A5365" s="54">
        <f>_xlfn.XLOOKUP(B5365,'School Lookup'!D:D,'School Lookup'!F:F,0)</f>
        <v>251672</v>
      </c>
      <c r="B5365" s="54" t="str">
        <f>_xlfn.XLOOKUP(C5365,'School Lookup'!A:A,'School Lookup'!D:D,_xlfn.XLOOKUP(C5365,'School Lookup'!B:B,'School Lookup'!D:D,_xlfn.XLOOKUP(C5365,'School Lookup'!C:C,'School Lookup'!D:D,0)))</f>
        <v>Park Schools Federation</v>
      </c>
      <c r="C5365" t="s">
        <v>40</v>
      </c>
      <c r="D5365" t="s">
        <v>1314</v>
      </c>
      <c r="E5365" t="s">
        <v>16</v>
      </c>
      <c r="F5365" t="s">
        <v>734</v>
      </c>
      <c r="G5365" t="s">
        <v>235</v>
      </c>
      <c r="H5365" t="s">
        <v>228</v>
      </c>
      <c r="I5365" t="s">
        <v>980</v>
      </c>
      <c r="J5365" t="s">
        <v>981</v>
      </c>
      <c r="K5365" s="4">
        <v>46056</v>
      </c>
      <c r="L5365" s="5">
        <v>0.59166666666666667</v>
      </c>
      <c r="M5365" t="s">
        <v>953</v>
      </c>
      <c r="N5365" s="5">
        <v>2.3148148148148147E-5</v>
      </c>
      <c r="O5365" t="s">
        <v>982</v>
      </c>
      <c r="P5365">
        <v>0.02</v>
      </c>
      <c r="Q5365">
        <v>20</v>
      </c>
      <c r="R5365" t="s">
        <v>983</v>
      </c>
      <c r="S5365" t="s">
        <v>984</v>
      </c>
    </row>
    <row r="5366" spans="1:19" x14ac:dyDescent="0.25">
      <c r="A5366" s="54">
        <f>_xlfn.XLOOKUP(B5366,'School Lookup'!D:D,'School Lookup'!F:F,0)</f>
        <v>251672</v>
      </c>
      <c r="B5366" s="54" t="str">
        <f>_xlfn.XLOOKUP(C5366,'School Lookup'!A:A,'School Lookup'!D:D,_xlfn.XLOOKUP(C5366,'School Lookup'!B:B,'School Lookup'!D:D,_xlfn.XLOOKUP(C5366,'School Lookup'!C:C,'School Lookup'!D:D,0)))</f>
        <v>Park Schools Federation</v>
      </c>
      <c r="C5366" t="s">
        <v>40</v>
      </c>
      <c r="D5366" t="s">
        <v>1826</v>
      </c>
      <c r="E5366" t="s">
        <v>16</v>
      </c>
      <c r="F5366" t="s">
        <v>734</v>
      </c>
      <c r="G5366" t="s">
        <v>235</v>
      </c>
      <c r="H5366" t="s">
        <v>228</v>
      </c>
      <c r="I5366" t="s">
        <v>980</v>
      </c>
      <c r="J5366" t="s">
        <v>981</v>
      </c>
      <c r="K5366" s="4">
        <v>46056</v>
      </c>
      <c r="L5366" s="5">
        <v>0.59236111111111112</v>
      </c>
      <c r="M5366" t="s">
        <v>953</v>
      </c>
      <c r="N5366" s="5">
        <v>8.6805555555555551E-4</v>
      </c>
      <c r="O5366" t="s">
        <v>982</v>
      </c>
      <c r="P5366">
        <v>0.188</v>
      </c>
      <c r="Q5366">
        <v>20</v>
      </c>
      <c r="R5366" t="s">
        <v>989</v>
      </c>
      <c r="S5366" t="s">
        <v>990</v>
      </c>
    </row>
    <row r="5367" spans="1:19" x14ac:dyDescent="0.25">
      <c r="A5367" s="54">
        <f>_xlfn.XLOOKUP(B5367,'School Lookup'!D:D,'School Lookup'!F:F,0)</f>
        <v>251672</v>
      </c>
      <c r="B5367" s="54" t="str">
        <f>_xlfn.XLOOKUP(C5367,'School Lookup'!A:A,'School Lookup'!D:D,_xlfn.XLOOKUP(C5367,'School Lookup'!B:B,'School Lookup'!D:D,_xlfn.XLOOKUP(C5367,'School Lookup'!C:C,'School Lookup'!D:D,0)))</f>
        <v>Park Schools Federation</v>
      </c>
      <c r="C5367" t="s">
        <v>40</v>
      </c>
      <c r="D5367" t="s">
        <v>2479</v>
      </c>
      <c r="E5367" t="s">
        <v>16</v>
      </c>
      <c r="F5367" t="s">
        <v>734</v>
      </c>
      <c r="G5367" t="s">
        <v>235</v>
      </c>
      <c r="H5367" t="s">
        <v>228</v>
      </c>
      <c r="I5367" t="s">
        <v>980</v>
      </c>
      <c r="J5367" t="s">
        <v>981</v>
      </c>
      <c r="K5367" s="4">
        <v>46056</v>
      </c>
      <c r="L5367" s="5">
        <v>0.59583333333333333</v>
      </c>
      <c r="M5367" t="s">
        <v>953</v>
      </c>
      <c r="N5367" s="5">
        <v>5.4398148148148144E-4</v>
      </c>
      <c r="O5367" t="s">
        <v>982</v>
      </c>
      <c r="P5367">
        <v>5.6000000000000001E-2</v>
      </c>
      <c r="Q5367">
        <v>20</v>
      </c>
      <c r="R5367" t="s">
        <v>998</v>
      </c>
      <c r="S5367" t="s">
        <v>987</v>
      </c>
    </row>
    <row r="5368" spans="1:19" x14ac:dyDescent="0.25">
      <c r="A5368" s="54">
        <f>_xlfn.XLOOKUP(B5368,'School Lookup'!D:D,'School Lookup'!F:F,0)</f>
        <v>251672</v>
      </c>
      <c r="B5368" s="54" t="str">
        <f>_xlfn.XLOOKUP(C5368,'School Lookup'!A:A,'School Lookup'!D:D,_xlfn.XLOOKUP(C5368,'School Lookup'!B:B,'School Lookup'!D:D,_xlfn.XLOOKUP(C5368,'School Lookup'!C:C,'School Lookup'!D:D,0)))</f>
        <v>Park Schools Federation</v>
      </c>
      <c r="C5368" t="s">
        <v>40</v>
      </c>
      <c r="D5368" t="s">
        <v>1981</v>
      </c>
      <c r="E5368" t="s">
        <v>16</v>
      </c>
      <c r="F5368" t="s">
        <v>734</v>
      </c>
      <c r="G5368" t="s">
        <v>235</v>
      </c>
      <c r="H5368" t="s">
        <v>228</v>
      </c>
      <c r="I5368" t="s">
        <v>980</v>
      </c>
      <c r="J5368" t="s">
        <v>981</v>
      </c>
      <c r="K5368" s="4">
        <v>46056</v>
      </c>
      <c r="L5368" s="5">
        <v>0.59722222222222221</v>
      </c>
      <c r="M5368" t="s">
        <v>953</v>
      </c>
      <c r="N5368" s="5">
        <v>5.4398148148148144E-4</v>
      </c>
      <c r="O5368" t="s">
        <v>982</v>
      </c>
      <c r="P5368">
        <v>0.11799999999999999</v>
      </c>
      <c r="Q5368">
        <v>20</v>
      </c>
      <c r="R5368" t="s">
        <v>989</v>
      </c>
      <c r="S5368" t="s">
        <v>990</v>
      </c>
    </row>
    <row r="5369" spans="1:19" x14ac:dyDescent="0.25">
      <c r="A5369" s="54">
        <f>_xlfn.XLOOKUP(B5369,'School Lookup'!D:D,'School Lookup'!F:F,0)</f>
        <v>251672</v>
      </c>
      <c r="B5369" s="54" t="str">
        <f>_xlfn.XLOOKUP(C5369,'School Lookup'!A:A,'School Lookup'!D:D,_xlfn.XLOOKUP(C5369,'School Lookup'!B:B,'School Lookup'!D:D,_xlfn.XLOOKUP(C5369,'School Lookup'!C:C,'School Lookup'!D:D,0)))</f>
        <v>Park Schools Federation</v>
      </c>
      <c r="C5369" t="s">
        <v>40</v>
      </c>
      <c r="D5369" t="s">
        <v>1955</v>
      </c>
      <c r="E5369" t="s">
        <v>16</v>
      </c>
      <c r="F5369" t="s">
        <v>734</v>
      </c>
      <c r="G5369" t="s">
        <v>235</v>
      </c>
      <c r="H5369" t="s">
        <v>228</v>
      </c>
      <c r="I5369" t="s">
        <v>980</v>
      </c>
      <c r="J5369" t="s">
        <v>981</v>
      </c>
      <c r="K5369" s="4">
        <v>46056</v>
      </c>
      <c r="L5369" s="5">
        <v>0.59791666666666665</v>
      </c>
      <c r="M5369" t="s">
        <v>953</v>
      </c>
      <c r="N5369" s="5">
        <v>5.5555555555555556E-4</v>
      </c>
      <c r="O5369" t="s">
        <v>982</v>
      </c>
      <c r="P5369">
        <v>0.105</v>
      </c>
      <c r="Q5369">
        <v>20</v>
      </c>
      <c r="R5369" t="s">
        <v>1263</v>
      </c>
      <c r="S5369" t="s">
        <v>1264</v>
      </c>
    </row>
    <row r="5370" spans="1:19" x14ac:dyDescent="0.25">
      <c r="A5370" s="54">
        <f>_xlfn.XLOOKUP(B5370,'School Lookup'!D:D,'School Lookup'!F:F,0)</f>
        <v>251672</v>
      </c>
      <c r="B5370" s="54" t="str">
        <f>_xlfn.XLOOKUP(C5370,'School Lookup'!A:A,'School Lookup'!D:D,_xlfn.XLOOKUP(C5370,'School Lookup'!B:B,'School Lookup'!D:D,_xlfn.XLOOKUP(C5370,'School Lookup'!C:C,'School Lookup'!D:D,0)))</f>
        <v>Park Schools Federation</v>
      </c>
      <c r="C5370" t="s">
        <v>40</v>
      </c>
      <c r="D5370" t="s">
        <v>2739</v>
      </c>
      <c r="E5370" t="s">
        <v>16</v>
      </c>
      <c r="F5370" t="s">
        <v>734</v>
      </c>
      <c r="G5370" t="s">
        <v>235</v>
      </c>
      <c r="H5370" t="s">
        <v>228</v>
      </c>
      <c r="I5370" t="s">
        <v>980</v>
      </c>
      <c r="J5370" t="s">
        <v>981</v>
      </c>
      <c r="K5370" s="4">
        <v>46056</v>
      </c>
      <c r="L5370" s="5">
        <v>0.59930555555555554</v>
      </c>
      <c r="M5370" t="s">
        <v>953</v>
      </c>
      <c r="N5370" s="5">
        <v>5.2083333333333333E-4</v>
      </c>
      <c r="O5370" t="s">
        <v>982</v>
      </c>
      <c r="P5370">
        <v>5.3999999999999999E-2</v>
      </c>
      <c r="Q5370">
        <v>20</v>
      </c>
      <c r="R5370" t="s">
        <v>983</v>
      </c>
      <c r="S5370" t="s">
        <v>984</v>
      </c>
    </row>
    <row r="5371" spans="1:19" x14ac:dyDescent="0.25">
      <c r="A5371" s="54">
        <f>_xlfn.XLOOKUP(B5371,'School Lookup'!D:D,'School Lookup'!F:F,0)</f>
        <v>251672</v>
      </c>
      <c r="B5371" s="54" t="str">
        <f>_xlfn.XLOOKUP(C5371,'School Lookup'!A:A,'School Lookup'!D:D,_xlfn.XLOOKUP(C5371,'School Lookup'!B:B,'School Lookup'!D:D,_xlfn.XLOOKUP(C5371,'School Lookup'!C:C,'School Lookup'!D:D,0)))</f>
        <v>Park Schools Federation</v>
      </c>
      <c r="C5371" t="s">
        <v>40</v>
      </c>
      <c r="D5371" t="s">
        <v>2740</v>
      </c>
      <c r="E5371" t="s">
        <v>16</v>
      </c>
      <c r="F5371" t="s">
        <v>734</v>
      </c>
      <c r="G5371" t="s">
        <v>235</v>
      </c>
      <c r="H5371" t="s">
        <v>228</v>
      </c>
      <c r="I5371" t="s">
        <v>980</v>
      </c>
      <c r="J5371" t="s">
        <v>981</v>
      </c>
      <c r="K5371" s="4">
        <v>46056</v>
      </c>
      <c r="L5371" s="5">
        <v>0.60069444444444442</v>
      </c>
      <c r="M5371" t="s">
        <v>953</v>
      </c>
      <c r="N5371" s="5">
        <v>4.6296296296296294E-5</v>
      </c>
      <c r="O5371" t="s">
        <v>982</v>
      </c>
      <c r="P5371">
        <v>0.02</v>
      </c>
      <c r="Q5371">
        <v>20</v>
      </c>
      <c r="R5371" t="s">
        <v>983</v>
      </c>
      <c r="S5371" t="s">
        <v>984</v>
      </c>
    </row>
    <row r="5372" spans="1:19" x14ac:dyDescent="0.25">
      <c r="A5372" s="54">
        <f>_xlfn.XLOOKUP(B5372,'School Lookup'!D:D,'School Lookup'!F:F,0)</f>
        <v>251672</v>
      </c>
      <c r="B5372" s="54" t="str">
        <f>_xlfn.XLOOKUP(C5372,'School Lookup'!A:A,'School Lookup'!D:D,_xlfn.XLOOKUP(C5372,'School Lookup'!B:B,'School Lookup'!D:D,_xlfn.XLOOKUP(C5372,'School Lookup'!C:C,'School Lookup'!D:D,0)))</f>
        <v>Park Schools Federation</v>
      </c>
      <c r="C5372" t="s">
        <v>40</v>
      </c>
      <c r="D5372" t="s">
        <v>1314</v>
      </c>
      <c r="E5372" t="s">
        <v>16</v>
      </c>
      <c r="F5372" t="s">
        <v>734</v>
      </c>
      <c r="G5372" t="s">
        <v>235</v>
      </c>
      <c r="H5372" t="s">
        <v>228</v>
      </c>
      <c r="I5372" t="s">
        <v>980</v>
      </c>
      <c r="J5372" t="s">
        <v>981</v>
      </c>
      <c r="K5372" s="4">
        <v>46056</v>
      </c>
      <c r="L5372" s="5">
        <v>0.60347222222222219</v>
      </c>
      <c r="M5372" t="s">
        <v>953</v>
      </c>
      <c r="N5372" s="5">
        <v>3.4722222222222224E-4</v>
      </c>
      <c r="O5372" t="s">
        <v>982</v>
      </c>
      <c r="P5372">
        <v>3.5999999999999997E-2</v>
      </c>
      <c r="Q5372">
        <v>20</v>
      </c>
      <c r="R5372" t="s">
        <v>983</v>
      </c>
      <c r="S5372" t="s">
        <v>984</v>
      </c>
    </row>
    <row r="5373" spans="1:19" x14ac:dyDescent="0.25">
      <c r="A5373" s="54">
        <f>_xlfn.XLOOKUP(B5373,'School Lookup'!D:D,'School Lookup'!F:F,0)</f>
        <v>251672</v>
      </c>
      <c r="B5373" s="54" t="str">
        <f>_xlfn.XLOOKUP(C5373,'School Lookup'!A:A,'School Lookup'!D:D,_xlfn.XLOOKUP(C5373,'School Lookup'!B:B,'School Lookup'!D:D,_xlfn.XLOOKUP(C5373,'School Lookup'!C:C,'School Lookup'!D:D,0)))</f>
        <v>Park Schools Federation</v>
      </c>
      <c r="C5373" t="s">
        <v>40</v>
      </c>
      <c r="D5373" t="s">
        <v>2014</v>
      </c>
      <c r="E5373" t="s">
        <v>16</v>
      </c>
      <c r="F5373" t="s">
        <v>734</v>
      </c>
      <c r="G5373" t="s">
        <v>235</v>
      </c>
      <c r="H5373" t="s">
        <v>228</v>
      </c>
      <c r="I5373" t="s">
        <v>980</v>
      </c>
      <c r="J5373" t="s">
        <v>981</v>
      </c>
      <c r="K5373" s="4">
        <v>46056</v>
      </c>
      <c r="L5373" s="5">
        <v>0.61111111111111116</v>
      </c>
      <c r="M5373" t="s">
        <v>953</v>
      </c>
      <c r="N5373" s="5">
        <v>1.1574074074074075E-4</v>
      </c>
      <c r="O5373" t="s">
        <v>982</v>
      </c>
      <c r="P5373">
        <v>0.02</v>
      </c>
      <c r="Q5373">
        <v>20</v>
      </c>
      <c r="R5373" t="s">
        <v>983</v>
      </c>
      <c r="S5373" t="s">
        <v>984</v>
      </c>
    </row>
    <row r="5374" spans="1:19" x14ac:dyDescent="0.25">
      <c r="A5374" s="54">
        <f>_xlfn.XLOOKUP(B5374,'School Lookup'!D:D,'School Lookup'!F:F,0)</f>
        <v>251672</v>
      </c>
      <c r="B5374" s="54" t="str">
        <f>_xlfn.XLOOKUP(C5374,'School Lookup'!A:A,'School Lookup'!D:D,_xlfn.XLOOKUP(C5374,'School Lookup'!B:B,'School Lookup'!D:D,_xlfn.XLOOKUP(C5374,'School Lookup'!C:C,'School Lookup'!D:D,0)))</f>
        <v>Park Schools Federation</v>
      </c>
      <c r="C5374" t="s">
        <v>40</v>
      </c>
      <c r="D5374" t="s">
        <v>1649</v>
      </c>
      <c r="E5374" t="s">
        <v>16</v>
      </c>
      <c r="F5374" t="s">
        <v>734</v>
      </c>
      <c r="G5374" t="s">
        <v>235</v>
      </c>
      <c r="H5374" t="s">
        <v>228</v>
      </c>
      <c r="I5374" t="s">
        <v>980</v>
      </c>
      <c r="J5374" t="s">
        <v>981</v>
      </c>
      <c r="K5374" s="4">
        <v>46056</v>
      </c>
      <c r="L5374" s="5">
        <v>0.6118055555555556</v>
      </c>
      <c r="M5374" t="s">
        <v>953</v>
      </c>
      <c r="N5374" s="5">
        <v>1.3888888888888889E-4</v>
      </c>
      <c r="O5374" t="s">
        <v>982</v>
      </c>
      <c r="P5374">
        <v>0.02</v>
      </c>
      <c r="Q5374">
        <v>20</v>
      </c>
      <c r="R5374" t="s">
        <v>998</v>
      </c>
      <c r="S5374" t="s">
        <v>987</v>
      </c>
    </row>
    <row r="5375" spans="1:19" x14ac:dyDescent="0.25">
      <c r="A5375" s="54">
        <f>_xlfn.XLOOKUP(B5375,'School Lookup'!D:D,'School Lookup'!F:F,0)</f>
        <v>251672</v>
      </c>
      <c r="B5375" s="54" t="str">
        <f>_xlfn.XLOOKUP(C5375,'School Lookup'!A:A,'School Lookup'!D:D,_xlfn.XLOOKUP(C5375,'School Lookup'!B:B,'School Lookup'!D:D,_xlfn.XLOOKUP(C5375,'School Lookup'!C:C,'School Lookup'!D:D,0)))</f>
        <v>Park Schools Federation</v>
      </c>
      <c r="C5375" t="s">
        <v>40</v>
      </c>
      <c r="D5375" t="s">
        <v>1409</v>
      </c>
      <c r="E5375" t="s">
        <v>16</v>
      </c>
      <c r="F5375" t="s">
        <v>734</v>
      </c>
      <c r="G5375" t="s">
        <v>235</v>
      </c>
      <c r="H5375" t="s">
        <v>228</v>
      </c>
      <c r="I5375" t="s">
        <v>980</v>
      </c>
      <c r="J5375" t="s">
        <v>981</v>
      </c>
      <c r="K5375" s="4">
        <v>46056</v>
      </c>
      <c r="L5375" s="5">
        <v>0.62361111111111112</v>
      </c>
      <c r="M5375" t="s">
        <v>953</v>
      </c>
      <c r="N5375" s="5">
        <v>4.2824074074074075E-4</v>
      </c>
      <c r="O5375" t="s">
        <v>982</v>
      </c>
      <c r="P5375">
        <v>4.3999999999999997E-2</v>
      </c>
      <c r="Q5375">
        <v>20</v>
      </c>
      <c r="R5375" t="s">
        <v>998</v>
      </c>
      <c r="S5375" t="s">
        <v>987</v>
      </c>
    </row>
    <row r="5376" spans="1:19" x14ac:dyDescent="0.25">
      <c r="A5376" s="54">
        <f>_xlfn.XLOOKUP(B5376,'School Lookup'!D:D,'School Lookup'!F:F,0)</f>
        <v>251672</v>
      </c>
      <c r="B5376" s="54" t="str">
        <f>_xlfn.XLOOKUP(C5376,'School Lookup'!A:A,'School Lookup'!D:D,_xlfn.XLOOKUP(C5376,'School Lookup'!B:B,'School Lookup'!D:D,_xlfn.XLOOKUP(C5376,'School Lookup'!C:C,'School Lookup'!D:D,0)))</f>
        <v>Park Schools Federation</v>
      </c>
      <c r="C5376" t="s">
        <v>40</v>
      </c>
      <c r="D5376" t="s">
        <v>1086</v>
      </c>
      <c r="E5376" t="s">
        <v>16</v>
      </c>
      <c r="F5376" t="s">
        <v>734</v>
      </c>
      <c r="G5376" t="s">
        <v>235</v>
      </c>
      <c r="H5376" t="s">
        <v>228</v>
      </c>
      <c r="I5376" t="s">
        <v>980</v>
      </c>
      <c r="J5376" t="s">
        <v>981</v>
      </c>
      <c r="K5376" s="4">
        <v>46056</v>
      </c>
      <c r="L5376" s="5">
        <v>0.62430555555555556</v>
      </c>
      <c r="M5376" t="s">
        <v>953</v>
      </c>
      <c r="N5376" s="5">
        <v>4.861111111111111E-4</v>
      </c>
      <c r="O5376" t="s">
        <v>982</v>
      </c>
      <c r="P5376">
        <v>0.05</v>
      </c>
      <c r="Q5376">
        <v>20</v>
      </c>
      <c r="R5376" t="s">
        <v>998</v>
      </c>
      <c r="S5376" t="s">
        <v>987</v>
      </c>
    </row>
    <row r="5377" spans="1:19" x14ac:dyDescent="0.25">
      <c r="A5377" s="54">
        <f>_xlfn.XLOOKUP(B5377,'School Lookup'!D:D,'School Lookup'!F:F,0)</f>
        <v>251672</v>
      </c>
      <c r="B5377" s="54" t="str">
        <f>_xlfn.XLOOKUP(C5377,'School Lookup'!A:A,'School Lookup'!D:D,_xlfn.XLOOKUP(C5377,'School Lookup'!B:B,'School Lookup'!D:D,_xlfn.XLOOKUP(C5377,'School Lookup'!C:C,'School Lookup'!D:D,0)))</f>
        <v>Park Schools Federation</v>
      </c>
      <c r="C5377" t="s">
        <v>40</v>
      </c>
      <c r="D5377" t="s">
        <v>2166</v>
      </c>
      <c r="E5377" t="s">
        <v>16</v>
      </c>
      <c r="F5377" t="s">
        <v>734</v>
      </c>
      <c r="G5377" t="s">
        <v>235</v>
      </c>
      <c r="H5377" t="s">
        <v>228</v>
      </c>
      <c r="I5377" t="s">
        <v>980</v>
      </c>
      <c r="J5377" t="s">
        <v>981</v>
      </c>
      <c r="K5377" s="4">
        <v>46056</v>
      </c>
      <c r="L5377" s="5">
        <v>0.62569444444444444</v>
      </c>
      <c r="M5377" t="s">
        <v>953</v>
      </c>
      <c r="N5377" s="5">
        <v>5.6712962962962967E-4</v>
      </c>
      <c r="O5377" t="s">
        <v>982</v>
      </c>
      <c r="P5377">
        <v>5.8000000000000003E-2</v>
      </c>
      <c r="Q5377">
        <v>20</v>
      </c>
      <c r="R5377" t="s">
        <v>983</v>
      </c>
      <c r="S5377" t="s">
        <v>984</v>
      </c>
    </row>
    <row r="5378" spans="1:19" x14ac:dyDescent="0.25">
      <c r="A5378" s="54">
        <f>_xlfn.XLOOKUP(B5378,'School Lookup'!D:D,'School Lookup'!F:F,0)</f>
        <v>251672</v>
      </c>
      <c r="B5378" s="54" t="str">
        <f>_xlfn.XLOOKUP(C5378,'School Lookup'!A:A,'School Lookup'!D:D,_xlfn.XLOOKUP(C5378,'School Lookup'!B:B,'School Lookup'!D:D,_xlfn.XLOOKUP(C5378,'School Lookup'!C:C,'School Lookup'!D:D,0)))</f>
        <v>Park Schools Federation</v>
      </c>
      <c r="C5378" t="s">
        <v>40</v>
      </c>
      <c r="D5378" t="s">
        <v>1654</v>
      </c>
      <c r="E5378" t="s">
        <v>16</v>
      </c>
      <c r="F5378" t="s">
        <v>734</v>
      </c>
      <c r="G5378" t="s">
        <v>235</v>
      </c>
      <c r="H5378" t="s">
        <v>228</v>
      </c>
      <c r="I5378" t="s">
        <v>980</v>
      </c>
      <c r="J5378" t="s">
        <v>981</v>
      </c>
      <c r="K5378" s="4">
        <v>46056</v>
      </c>
      <c r="L5378" s="5">
        <v>0.62916666666666665</v>
      </c>
      <c r="M5378" t="s">
        <v>953</v>
      </c>
      <c r="N5378" s="5">
        <v>5.2083333333333333E-4</v>
      </c>
      <c r="O5378" t="s">
        <v>982</v>
      </c>
      <c r="P5378">
        <v>5.3999999999999999E-2</v>
      </c>
      <c r="Q5378">
        <v>20</v>
      </c>
      <c r="R5378" t="s">
        <v>986</v>
      </c>
      <c r="S5378" t="s">
        <v>987</v>
      </c>
    </row>
    <row r="5379" spans="1:19" x14ac:dyDescent="0.25">
      <c r="A5379" s="54">
        <f>_xlfn.XLOOKUP(B5379,'School Lookup'!D:D,'School Lookup'!F:F,0)</f>
        <v>251672</v>
      </c>
      <c r="B5379" s="54" t="str">
        <f>_xlfn.XLOOKUP(C5379,'School Lookup'!A:A,'School Lookup'!D:D,_xlfn.XLOOKUP(C5379,'School Lookup'!B:B,'School Lookup'!D:D,_xlfn.XLOOKUP(C5379,'School Lookup'!C:C,'School Lookup'!D:D,0)))</f>
        <v>Park Schools Federation</v>
      </c>
      <c r="C5379" t="s">
        <v>40</v>
      </c>
      <c r="D5379" t="s">
        <v>2011</v>
      </c>
      <c r="E5379" t="s">
        <v>16</v>
      </c>
      <c r="F5379" t="s">
        <v>734</v>
      </c>
      <c r="G5379" t="s">
        <v>235</v>
      </c>
      <c r="H5379" t="s">
        <v>228</v>
      </c>
      <c r="I5379" t="s">
        <v>980</v>
      </c>
      <c r="J5379" t="s">
        <v>981</v>
      </c>
      <c r="K5379" s="4">
        <v>46056</v>
      </c>
      <c r="L5379" s="5">
        <v>0.62986111111111109</v>
      </c>
      <c r="M5379" t="s">
        <v>953</v>
      </c>
      <c r="N5379" s="5">
        <v>6.9444444444444447E-4</v>
      </c>
      <c r="O5379" t="s">
        <v>982</v>
      </c>
      <c r="P5379">
        <v>7.0999999999999994E-2</v>
      </c>
      <c r="Q5379">
        <v>20</v>
      </c>
      <c r="R5379" t="s">
        <v>998</v>
      </c>
      <c r="S5379" t="s">
        <v>987</v>
      </c>
    </row>
    <row r="5380" spans="1:19" x14ac:dyDescent="0.25">
      <c r="A5380" s="54">
        <f>_xlfn.XLOOKUP(B5380,'School Lookup'!D:D,'School Lookup'!F:F,0)</f>
        <v>251672</v>
      </c>
      <c r="B5380" s="54" t="str">
        <f>_xlfn.XLOOKUP(C5380,'School Lookup'!A:A,'School Lookup'!D:D,_xlfn.XLOOKUP(C5380,'School Lookup'!B:B,'School Lookup'!D:D,_xlfn.XLOOKUP(C5380,'School Lookup'!C:C,'School Lookup'!D:D,0)))</f>
        <v>Park Schools Federation</v>
      </c>
      <c r="C5380" t="s">
        <v>40</v>
      </c>
      <c r="D5380" t="s">
        <v>1656</v>
      </c>
      <c r="E5380" t="s">
        <v>16</v>
      </c>
      <c r="F5380" t="s">
        <v>734</v>
      </c>
      <c r="G5380" t="s">
        <v>235</v>
      </c>
      <c r="H5380" t="s">
        <v>228</v>
      </c>
      <c r="I5380" t="s">
        <v>980</v>
      </c>
      <c r="J5380" t="s">
        <v>981</v>
      </c>
      <c r="K5380" s="4">
        <v>46056</v>
      </c>
      <c r="L5380" s="5">
        <v>0.63124999999999998</v>
      </c>
      <c r="M5380" t="s">
        <v>953</v>
      </c>
      <c r="N5380" s="5">
        <v>4.2824074074074075E-4</v>
      </c>
      <c r="O5380" t="s">
        <v>982</v>
      </c>
      <c r="P5380">
        <v>8.4000000000000005E-2</v>
      </c>
      <c r="Q5380">
        <v>20</v>
      </c>
      <c r="R5380" t="s">
        <v>1418</v>
      </c>
      <c r="S5380" t="s">
        <v>1657</v>
      </c>
    </row>
    <row r="5381" spans="1:19" x14ac:dyDescent="0.25">
      <c r="A5381" s="54">
        <f>_xlfn.XLOOKUP(B5381,'School Lookup'!D:D,'School Lookup'!F:F,0)</f>
        <v>251672</v>
      </c>
      <c r="B5381" s="54" t="str">
        <f>_xlfn.XLOOKUP(C5381,'School Lookup'!A:A,'School Lookup'!D:D,_xlfn.XLOOKUP(C5381,'School Lookup'!B:B,'School Lookup'!D:D,_xlfn.XLOOKUP(C5381,'School Lookup'!C:C,'School Lookup'!D:D,0)))</f>
        <v>Park Schools Federation</v>
      </c>
      <c r="C5381" t="s">
        <v>40</v>
      </c>
      <c r="D5381" t="s">
        <v>1660</v>
      </c>
      <c r="E5381" t="s">
        <v>16</v>
      </c>
      <c r="F5381" t="s">
        <v>734</v>
      </c>
      <c r="G5381" t="s">
        <v>235</v>
      </c>
      <c r="H5381" t="s">
        <v>228</v>
      </c>
      <c r="I5381" t="s">
        <v>980</v>
      </c>
      <c r="J5381" t="s">
        <v>981</v>
      </c>
      <c r="K5381" s="4">
        <v>46056</v>
      </c>
      <c r="L5381" s="5">
        <v>0.63194444444444442</v>
      </c>
      <c r="M5381" t="s">
        <v>953</v>
      </c>
      <c r="N5381" s="5">
        <v>5.3240740740740744E-4</v>
      </c>
      <c r="O5381" t="s">
        <v>982</v>
      </c>
      <c r="P5381">
        <v>5.5E-2</v>
      </c>
      <c r="Q5381">
        <v>20</v>
      </c>
      <c r="R5381" t="s">
        <v>983</v>
      </c>
      <c r="S5381" t="s">
        <v>984</v>
      </c>
    </row>
    <row r="5382" spans="1:19" x14ac:dyDescent="0.25">
      <c r="A5382" s="54">
        <f>_xlfn.XLOOKUP(B5382,'School Lookup'!D:D,'School Lookup'!F:F,0)</f>
        <v>251672</v>
      </c>
      <c r="B5382" s="54" t="str">
        <f>_xlfn.XLOOKUP(C5382,'School Lookup'!A:A,'School Lookup'!D:D,_xlfn.XLOOKUP(C5382,'School Lookup'!B:B,'School Lookup'!D:D,_xlfn.XLOOKUP(C5382,'School Lookup'!C:C,'School Lookup'!D:D,0)))</f>
        <v>Park Schools Federation</v>
      </c>
      <c r="C5382" t="s">
        <v>40</v>
      </c>
      <c r="D5382" t="s">
        <v>1980</v>
      </c>
      <c r="E5382" t="s">
        <v>16</v>
      </c>
      <c r="F5382" t="s">
        <v>734</v>
      </c>
      <c r="G5382" t="s">
        <v>235</v>
      </c>
      <c r="H5382" t="s">
        <v>228</v>
      </c>
      <c r="I5382" t="s">
        <v>980</v>
      </c>
      <c r="J5382" t="s">
        <v>981</v>
      </c>
      <c r="K5382" s="4">
        <v>46056</v>
      </c>
      <c r="L5382" s="5">
        <v>0.63680555555555551</v>
      </c>
      <c r="M5382" t="s">
        <v>953</v>
      </c>
      <c r="N5382" s="5">
        <v>2.199074074074074E-4</v>
      </c>
      <c r="O5382" t="s">
        <v>982</v>
      </c>
      <c r="P5382">
        <v>2.3E-2</v>
      </c>
      <c r="Q5382">
        <v>20</v>
      </c>
      <c r="R5382" t="s">
        <v>983</v>
      </c>
      <c r="S5382" t="s">
        <v>984</v>
      </c>
    </row>
    <row r="5383" spans="1:19" x14ac:dyDescent="0.25">
      <c r="A5383" s="54">
        <f>_xlfn.XLOOKUP(B5383,'School Lookup'!D:D,'School Lookup'!F:F,0)</f>
        <v>251672</v>
      </c>
      <c r="B5383" s="54" t="str">
        <f>_xlfn.XLOOKUP(C5383,'School Lookup'!A:A,'School Lookup'!D:D,_xlfn.XLOOKUP(C5383,'School Lookup'!B:B,'School Lookup'!D:D,_xlfn.XLOOKUP(C5383,'School Lookup'!C:C,'School Lookup'!D:D,0)))</f>
        <v>Park Schools Federation</v>
      </c>
      <c r="C5383" t="s">
        <v>40</v>
      </c>
      <c r="D5383" t="s">
        <v>1507</v>
      </c>
      <c r="E5383" t="s">
        <v>16</v>
      </c>
      <c r="F5383" t="s">
        <v>734</v>
      </c>
      <c r="G5383" t="s">
        <v>235</v>
      </c>
      <c r="H5383" t="s">
        <v>228</v>
      </c>
      <c r="I5383" t="s">
        <v>980</v>
      </c>
      <c r="J5383" t="s">
        <v>981</v>
      </c>
      <c r="K5383" s="4">
        <v>46056</v>
      </c>
      <c r="L5383" s="5">
        <v>0.64375000000000004</v>
      </c>
      <c r="M5383" t="s">
        <v>953</v>
      </c>
      <c r="N5383" s="5">
        <v>3.4722222222222222E-5</v>
      </c>
      <c r="O5383" t="s">
        <v>982</v>
      </c>
      <c r="P5383">
        <v>0.02</v>
      </c>
      <c r="Q5383">
        <v>20</v>
      </c>
      <c r="R5383" t="s">
        <v>983</v>
      </c>
      <c r="S5383" t="s">
        <v>984</v>
      </c>
    </row>
    <row r="5384" spans="1:19" x14ac:dyDescent="0.25">
      <c r="A5384" s="54">
        <f>_xlfn.XLOOKUP(B5384,'School Lookup'!D:D,'School Lookup'!F:F,0)</f>
        <v>251672</v>
      </c>
      <c r="B5384" s="54" t="str">
        <f>_xlfn.XLOOKUP(C5384,'School Lookup'!A:A,'School Lookup'!D:D,_xlfn.XLOOKUP(C5384,'School Lookup'!B:B,'School Lookup'!D:D,_xlfn.XLOOKUP(C5384,'School Lookup'!C:C,'School Lookup'!D:D,0)))</f>
        <v>Park Schools Federation</v>
      </c>
      <c r="C5384" t="s">
        <v>40</v>
      </c>
      <c r="D5384" t="s">
        <v>1824</v>
      </c>
      <c r="E5384" t="s">
        <v>16</v>
      </c>
      <c r="F5384" t="s">
        <v>734</v>
      </c>
      <c r="G5384" t="s">
        <v>235</v>
      </c>
      <c r="H5384" t="s">
        <v>228</v>
      </c>
      <c r="I5384" t="s">
        <v>980</v>
      </c>
      <c r="J5384" t="s">
        <v>981</v>
      </c>
      <c r="K5384" s="4">
        <v>46056</v>
      </c>
      <c r="L5384" s="5">
        <v>0.65208333333333335</v>
      </c>
      <c r="M5384" t="s">
        <v>953</v>
      </c>
      <c r="N5384" s="5">
        <v>6.3194444444444444E-3</v>
      </c>
      <c r="O5384" t="s">
        <v>982</v>
      </c>
      <c r="P5384">
        <v>0.64700000000000002</v>
      </c>
      <c r="Q5384">
        <v>20</v>
      </c>
      <c r="R5384" t="s">
        <v>998</v>
      </c>
      <c r="S5384" t="s">
        <v>987</v>
      </c>
    </row>
    <row r="5385" spans="1:19" x14ac:dyDescent="0.25">
      <c r="A5385" s="54">
        <f>_xlfn.XLOOKUP(B5385,'School Lookup'!D:D,'School Lookup'!F:F,0)</f>
        <v>251672</v>
      </c>
      <c r="B5385" s="54" t="str">
        <f>_xlfn.XLOOKUP(C5385,'School Lookup'!A:A,'School Lookup'!D:D,_xlfn.XLOOKUP(C5385,'School Lookup'!B:B,'School Lookup'!D:D,_xlfn.XLOOKUP(C5385,'School Lookup'!C:C,'School Lookup'!D:D,0)))</f>
        <v>Park Schools Federation</v>
      </c>
      <c r="C5385" t="s">
        <v>40</v>
      </c>
      <c r="D5385" t="s">
        <v>1822</v>
      </c>
      <c r="E5385" t="s">
        <v>16</v>
      </c>
      <c r="F5385" t="s">
        <v>734</v>
      </c>
      <c r="G5385" t="s">
        <v>235</v>
      </c>
      <c r="H5385" t="s">
        <v>228</v>
      </c>
      <c r="I5385" t="s">
        <v>980</v>
      </c>
      <c r="J5385" t="s">
        <v>981</v>
      </c>
      <c r="K5385" s="4">
        <v>46056</v>
      </c>
      <c r="L5385" s="5">
        <v>0.65902777777777777</v>
      </c>
      <c r="M5385" t="s">
        <v>953</v>
      </c>
      <c r="N5385" s="5">
        <v>1.1342592592592593E-3</v>
      </c>
      <c r="O5385" t="s">
        <v>982</v>
      </c>
      <c r="P5385">
        <v>0.11600000000000001</v>
      </c>
      <c r="Q5385">
        <v>20</v>
      </c>
      <c r="R5385" t="s">
        <v>998</v>
      </c>
      <c r="S5385" t="s">
        <v>987</v>
      </c>
    </row>
    <row r="5386" spans="1:19" x14ac:dyDescent="0.25">
      <c r="A5386" s="54">
        <f>_xlfn.XLOOKUP(B5386,'School Lookup'!D:D,'School Lookup'!F:F,0)</f>
        <v>251672</v>
      </c>
      <c r="B5386" s="54" t="str">
        <f>_xlfn.XLOOKUP(C5386,'School Lookup'!A:A,'School Lookup'!D:D,_xlfn.XLOOKUP(C5386,'School Lookup'!B:B,'School Lookup'!D:D,_xlfn.XLOOKUP(C5386,'School Lookup'!C:C,'School Lookup'!D:D,0)))</f>
        <v>Park Schools Federation</v>
      </c>
      <c r="C5386" t="s">
        <v>40</v>
      </c>
      <c r="D5386" t="s">
        <v>1990</v>
      </c>
      <c r="E5386" t="s">
        <v>16</v>
      </c>
      <c r="F5386" t="s">
        <v>734</v>
      </c>
      <c r="G5386" t="s">
        <v>235</v>
      </c>
      <c r="H5386" t="s">
        <v>228</v>
      </c>
      <c r="I5386" t="s">
        <v>980</v>
      </c>
      <c r="J5386" t="s">
        <v>981</v>
      </c>
      <c r="K5386" s="4">
        <v>46056</v>
      </c>
      <c r="L5386" s="5">
        <v>0.66041666666666665</v>
      </c>
      <c r="M5386" t="s">
        <v>953</v>
      </c>
      <c r="N5386" s="5">
        <v>6.3657407407407413E-4</v>
      </c>
      <c r="O5386" t="s">
        <v>982</v>
      </c>
      <c r="P5386">
        <v>6.6000000000000003E-2</v>
      </c>
      <c r="Q5386">
        <v>20</v>
      </c>
      <c r="R5386" t="s">
        <v>983</v>
      </c>
      <c r="S5386" t="s">
        <v>984</v>
      </c>
    </row>
    <row r="5387" spans="1:19" x14ac:dyDescent="0.25">
      <c r="A5387" s="54">
        <f>_xlfn.XLOOKUP(B5387,'School Lookup'!D:D,'School Lookup'!F:F,0)</f>
        <v>251672</v>
      </c>
      <c r="B5387" s="54" t="str">
        <f>_xlfn.XLOOKUP(C5387,'School Lookup'!A:A,'School Lookup'!D:D,_xlfn.XLOOKUP(C5387,'School Lookup'!B:B,'School Lookup'!D:D,_xlfn.XLOOKUP(C5387,'School Lookup'!C:C,'School Lookup'!D:D,0)))</f>
        <v>Park Schools Federation</v>
      </c>
      <c r="C5387" t="s">
        <v>40</v>
      </c>
      <c r="D5387" t="s">
        <v>2741</v>
      </c>
      <c r="E5387" t="s">
        <v>16</v>
      </c>
      <c r="F5387" t="s">
        <v>734</v>
      </c>
      <c r="G5387" t="s">
        <v>235</v>
      </c>
      <c r="H5387" t="s">
        <v>228</v>
      </c>
      <c r="I5387" t="s">
        <v>980</v>
      </c>
      <c r="J5387" t="s">
        <v>981</v>
      </c>
      <c r="K5387" s="4">
        <v>46056</v>
      </c>
      <c r="L5387" s="5">
        <v>0.67361111111111116</v>
      </c>
      <c r="M5387" t="s">
        <v>953</v>
      </c>
      <c r="N5387" s="5">
        <v>2.7777777777777778E-4</v>
      </c>
      <c r="O5387" t="s">
        <v>982</v>
      </c>
      <c r="P5387">
        <v>0.06</v>
      </c>
      <c r="Q5387">
        <v>20</v>
      </c>
      <c r="R5387" t="s">
        <v>1074</v>
      </c>
      <c r="S5387" t="s">
        <v>990</v>
      </c>
    </row>
    <row r="5388" spans="1:19" x14ac:dyDescent="0.25">
      <c r="A5388" s="54">
        <f>_xlfn.XLOOKUP(B5388,'School Lookup'!D:D,'School Lookup'!F:F,0)</f>
        <v>251672</v>
      </c>
      <c r="B5388" s="54" t="str">
        <f>_xlfn.XLOOKUP(C5388,'School Lookup'!A:A,'School Lookup'!D:D,_xlfn.XLOOKUP(C5388,'School Lookup'!B:B,'School Lookup'!D:D,_xlfn.XLOOKUP(C5388,'School Lookup'!C:C,'School Lookup'!D:D,0)))</f>
        <v>Park Schools Federation</v>
      </c>
      <c r="C5388" t="s">
        <v>40</v>
      </c>
      <c r="D5388" t="s">
        <v>1313</v>
      </c>
      <c r="E5388" t="s">
        <v>16</v>
      </c>
      <c r="F5388" t="s">
        <v>734</v>
      </c>
      <c r="G5388" t="s">
        <v>235</v>
      </c>
      <c r="H5388" t="s">
        <v>228</v>
      </c>
      <c r="I5388" t="s">
        <v>980</v>
      </c>
      <c r="J5388" t="s">
        <v>981</v>
      </c>
      <c r="K5388" s="4">
        <v>46056</v>
      </c>
      <c r="L5388" s="5">
        <v>0.38333333333333336</v>
      </c>
      <c r="M5388" t="s">
        <v>953</v>
      </c>
      <c r="N5388" s="5">
        <v>1.8518518518518518E-4</v>
      </c>
      <c r="O5388" t="s">
        <v>982</v>
      </c>
      <c r="P5388">
        <v>0.02</v>
      </c>
      <c r="Q5388">
        <v>20</v>
      </c>
      <c r="R5388" t="s">
        <v>983</v>
      </c>
      <c r="S5388" t="s">
        <v>984</v>
      </c>
    </row>
    <row r="5389" spans="1:19" x14ac:dyDescent="0.25">
      <c r="A5389" s="54">
        <f>_xlfn.XLOOKUP(B5389,'School Lookup'!D:D,'School Lookup'!F:F,0)</f>
        <v>251672</v>
      </c>
      <c r="B5389" s="54" t="str">
        <f>_xlfn.XLOOKUP(C5389,'School Lookup'!A:A,'School Lookup'!D:D,_xlfn.XLOOKUP(C5389,'School Lookup'!B:B,'School Lookup'!D:D,_xlfn.XLOOKUP(C5389,'School Lookup'!C:C,'School Lookup'!D:D,0)))</f>
        <v>Park Schools Federation</v>
      </c>
      <c r="C5389" t="s">
        <v>40</v>
      </c>
      <c r="D5389" t="s">
        <v>1079</v>
      </c>
      <c r="E5389" t="s">
        <v>16</v>
      </c>
      <c r="F5389" t="s">
        <v>734</v>
      </c>
      <c r="G5389" t="s">
        <v>235</v>
      </c>
      <c r="H5389" t="s">
        <v>228</v>
      </c>
      <c r="I5389" t="s">
        <v>980</v>
      </c>
      <c r="J5389" t="s">
        <v>981</v>
      </c>
      <c r="K5389" s="4">
        <v>46056</v>
      </c>
      <c r="L5389" s="5">
        <v>0.3840277777777778</v>
      </c>
      <c r="M5389" t="s">
        <v>953</v>
      </c>
      <c r="N5389" s="5">
        <v>3.2407407407407406E-4</v>
      </c>
      <c r="O5389" t="s">
        <v>982</v>
      </c>
      <c r="P5389">
        <v>3.4000000000000002E-2</v>
      </c>
      <c r="Q5389">
        <v>20</v>
      </c>
      <c r="R5389" t="s">
        <v>1006</v>
      </c>
      <c r="S5389" t="s">
        <v>994</v>
      </c>
    </row>
    <row r="5390" spans="1:19" x14ac:dyDescent="0.25">
      <c r="A5390" s="54">
        <f>_xlfn.XLOOKUP(B5390,'School Lookup'!D:D,'School Lookup'!F:F,0)</f>
        <v>251672</v>
      </c>
      <c r="B5390" s="54" t="str">
        <f>_xlfn.XLOOKUP(C5390,'School Lookup'!A:A,'School Lookup'!D:D,_xlfn.XLOOKUP(C5390,'School Lookup'!B:B,'School Lookup'!D:D,_xlfn.XLOOKUP(C5390,'School Lookup'!C:C,'School Lookup'!D:D,0)))</f>
        <v>Park Schools Federation</v>
      </c>
      <c r="C5390" t="s">
        <v>40</v>
      </c>
      <c r="D5390" t="s">
        <v>1192</v>
      </c>
      <c r="E5390" t="s">
        <v>16</v>
      </c>
      <c r="F5390" t="s">
        <v>734</v>
      </c>
      <c r="G5390" t="s">
        <v>235</v>
      </c>
      <c r="H5390" t="s">
        <v>228</v>
      </c>
      <c r="I5390" t="s">
        <v>980</v>
      </c>
      <c r="J5390" t="s">
        <v>981</v>
      </c>
      <c r="K5390" s="4">
        <v>46056</v>
      </c>
      <c r="L5390" s="5">
        <v>0.42222222222222222</v>
      </c>
      <c r="M5390" t="s">
        <v>953</v>
      </c>
      <c r="N5390" s="5">
        <v>3.1250000000000001E-4</v>
      </c>
      <c r="O5390" t="s">
        <v>982</v>
      </c>
      <c r="P5390">
        <v>3.2000000000000001E-2</v>
      </c>
      <c r="Q5390">
        <v>20</v>
      </c>
      <c r="R5390" t="s">
        <v>1006</v>
      </c>
      <c r="S5390" t="s">
        <v>994</v>
      </c>
    </row>
    <row r="5391" spans="1:19" x14ac:dyDescent="0.25">
      <c r="A5391" s="54">
        <f>_xlfn.XLOOKUP(B5391,'School Lookup'!D:D,'School Lookup'!F:F,0)</f>
        <v>251672</v>
      </c>
      <c r="B5391" s="54" t="str">
        <f>_xlfn.XLOOKUP(C5391,'School Lookup'!A:A,'School Lookup'!D:D,_xlfn.XLOOKUP(C5391,'School Lookup'!B:B,'School Lookup'!D:D,_xlfn.XLOOKUP(C5391,'School Lookup'!C:C,'School Lookup'!D:D,0)))</f>
        <v>Park Schools Federation</v>
      </c>
      <c r="C5391" t="s">
        <v>40</v>
      </c>
      <c r="D5391" t="s">
        <v>1425</v>
      </c>
      <c r="E5391" t="s">
        <v>16</v>
      </c>
      <c r="F5391" t="s">
        <v>734</v>
      </c>
      <c r="G5391" t="s">
        <v>235</v>
      </c>
      <c r="H5391" t="s">
        <v>228</v>
      </c>
      <c r="I5391" t="s">
        <v>980</v>
      </c>
      <c r="J5391" t="s">
        <v>981</v>
      </c>
      <c r="K5391" s="4">
        <v>46056</v>
      </c>
      <c r="L5391" s="5">
        <v>0.43194444444444446</v>
      </c>
      <c r="M5391" t="s">
        <v>953</v>
      </c>
      <c r="N5391" s="5">
        <v>3.4722222222222224E-4</v>
      </c>
      <c r="O5391" t="s">
        <v>982</v>
      </c>
      <c r="P5391">
        <v>3.5999999999999997E-2</v>
      </c>
      <c r="Q5391">
        <v>20</v>
      </c>
      <c r="R5391" t="s">
        <v>998</v>
      </c>
      <c r="S5391" t="s">
        <v>987</v>
      </c>
    </row>
    <row r="5392" spans="1:19" x14ac:dyDescent="0.25">
      <c r="A5392" s="54">
        <f>_xlfn.XLOOKUP(B5392,'School Lookup'!D:D,'School Lookup'!F:F,0)</f>
        <v>251672</v>
      </c>
      <c r="B5392" s="54" t="str">
        <f>_xlfn.XLOOKUP(C5392,'School Lookup'!A:A,'School Lookup'!D:D,_xlfn.XLOOKUP(C5392,'School Lookup'!B:B,'School Lookup'!D:D,_xlfn.XLOOKUP(C5392,'School Lookup'!C:C,'School Lookup'!D:D,0)))</f>
        <v>Park Schools Federation</v>
      </c>
      <c r="C5392" t="s">
        <v>40</v>
      </c>
      <c r="D5392" t="s">
        <v>2742</v>
      </c>
      <c r="E5392" t="s">
        <v>16</v>
      </c>
      <c r="F5392" t="s">
        <v>734</v>
      </c>
      <c r="G5392" t="s">
        <v>235</v>
      </c>
      <c r="H5392" t="s">
        <v>228</v>
      </c>
      <c r="I5392" t="s">
        <v>980</v>
      </c>
      <c r="J5392" t="s">
        <v>981</v>
      </c>
      <c r="K5392" s="4">
        <v>46056</v>
      </c>
      <c r="L5392" s="5">
        <v>0.43611111111111112</v>
      </c>
      <c r="M5392" t="s">
        <v>953</v>
      </c>
      <c r="N5392" s="5">
        <v>3.1365740740740742E-3</v>
      </c>
      <c r="O5392" t="s">
        <v>982</v>
      </c>
      <c r="P5392">
        <v>0.32100000000000001</v>
      </c>
      <c r="Q5392">
        <v>20</v>
      </c>
      <c r="R5392" t="s">
        <v>993</v>
      </c>
      <c r="S5392" t="s">
        <v>994</v>
      </c>
    </row>
    <row r="5393" spans="1:19" x14ac:dyDescent="0.25">
      <c r="A5393" s="54">
        <f>_xlfn.XLOOKUP(B5393,'School Lookup'!D:D,'School Lookup'!F:F,0)</f>
        <v>251672</v>
      </c>
      <c r="B5393" s="54" t="str">
        <f>_xlfn.XLOOKUP(C5393,'School Lookup'!A:A,'School Lookup'!D:D,_xlfn.XLOOKUP(C5393,'School Lookup'!B:B,'School Lookup'!D:D,_xlfn.XLOOKUP(C5393,'School Lookup'!C:C,'School Lookup'!D:D,0)))</f>
        <v>Park Schools Federation</v>
      </c>
      <c r="C5393" t="s">
        <v>40</v>
      </c>
      <c r="D5393" t="s">
        <v>1367</v>
      </c>
      <c r="E5393" t="s">
        <v>16</v>
      </c>
      <c r="F5393" t="s">
        <v>734</v>
      </c>
      <c r="G5393" t="s">
        <v>235</v>
      </c>
      <c r="H5393" t="s">
        <v>228</v>
      </c>
      <c r="I5393" t="s">
        <v>980</v>
      </c>
      <c r="J5393" t="s">
        <v>981</v>
      </c>
      <c r="K5393" s="4">
        <v>46056</v>
      </c>
      <c r="L5393" s="5">
        <v>0.43888888888888888</v>
      </c>
      <c r="M5393" t="s">
        <v>953</v>
      </c>
      <c r="N5393" s="5">
        <v>1.4814814814814814E-3</v>
      </c>
      <c r="O5393" t="s">
        <v>982</v>
      </c>
      <c r="P5393">
        <v>0.152</v>
      </c>
      <c r="Q5393">
        <v>20</v>
      </c>
      <c r="R5393" t="s">
        <v>983</v>
      </c>
      <c r="S5393" t="s">
        <v>984</v>
      </c>
    </row>
    <row r="5394" spans="1:19" x14ac:dyDescent="0.25">
      <c r="A5394" s="54">
        <f>_xlfn.XLOOKUP(B5394,'School Lookup'!D:D,'School Lookup'!F:F,0)</f>
        <v>251672</v>
      </c>
      <c r="B5394" s="54" t="str">
        <f>_xlfn.XLOOKUP(C5394,'School Lookup'!A:A,'School Lookup'!D:D,_xlfn.XLOOKUP(C5394,'School Lookup'!B:B,'School Lookup'!D:D,_xlfn.XLOOKUP(C5394,'School Lookup'!C:C,'School Lookup'!D:D,0)))</f>
        <v>Park Schools Federation</v>
      </c>
      <c r="C5394" t="s">
        <v>40</v>
      </c>
      <c r="D5394" t="s">
        <v>979</v>
      </c>
      <c r="E5394" t="s">
        <v>16</v>
      </c>
      <c r="F5394" t="s">
        <v>734</v>
      </c>
      <c r="G5394" t="s">
        <v>235</v>
      </c>
      <c r="H5394" t="s">
        <v>228</v>
      </c>
      <c r="I5394" t="s">
        <v>980</v>
      </c>
      <c r="J5394" t="s">
        <v>981</v>
      </c>
      <c r="K5394" s="4">
        <v>46056</v>
      </c>
      <c r="L5394" s="5">
        <v>0.44444444444444442</v>
      </c>
      <c r="M5394" t="s">
        <v>953</v>
      </c>
      <c r="N5394" s="5">
        <v>5.4398148148148144E-4</v>
      </c>
      <c r="O5394" t="s">
        <v>982</v>
      </c>
      <c r="P5394">
        <v>5.6000000000000001E-2</v>
      </c>
      <c r="Q5394">
        <v>20</v>
      </c>
      <c r="R5394" t="s">
        <v>983</v>
      </c>
      <c r="S5394" t="s">
        <v>984</v>
      </c>
    </row>
    <row r="5395" spans="1:19" x14ac:dyDescent="0.25">
      <c r="A5395" s="54">
        <f>_xlfn.XLOOKUP(B5395,'School Lookup'!D:D,'School Lookup'!F:F,0)</f>
        <v>251672</v>
      </c>
      <c r="B5395" s="54" t="str">
        <f>_xlfn.XLOOKUP(C5395,'School Lookup'!A:A,'School Lookup'!D:D,_xlfn.XLOOKUP(C5395,'School Lookup'!B:B,'School Lookup'!D:D,_xlfn.XLOOKUP(C5395,'School Lookup'!C:C,'School Lookup'!D:D,0)))</f>
        <v>Park Schools Federation</v>
      </c>
      <c r="C5395" t="s">
        <v>40</v>
      </c>
      <c r="D5395" t="s">
        <v>2742</v>
      </c>
      <c r="E5395" t="s">
        <v>16</v>
      </c>
      <c r="F5395" t="s">
        <v>734</v>
      </c>
      <c r="G5395" t="s">
        <v>235</v>
      </c>
      <c r="H5395" t="s">
        <v>228</v>
      </c>
      <c r="I5395" t="s">
        <v>980</v>
      </c>
      <c r="J5395" t="s">
        <v>981</v>
      </c>
      <c r="K5395" s="4">
        <v>46056</v>
      </c>
      <c r="L5395" s="5">
        <v>0.4465277777777778</v>
      </c>
      <c r="M5395" t="s">
        <v>953</v>
      </c>
      <c r="N5395" s="5">
        <v>7.407407407407407E-4</v>
      </c>
      <c r="O5395" t="s">
        <v>982</v>
      </c>
      <c r="P5395">
        <v>7.5999999999999998E-2</v>
      </c>
      <c r="Q5395">
        <v>20</v>
      </c>
      <c r="R5395" t="s">
        <v>993</v>
      </c>
      <c r="S5395" t="s">
        <v>994</v>
      </c>
    </row>
    <row r="5396" spans="1:19" x14ac:dyDescent="0.25">
      <c r="A5396" s="54">
        <f>_xlfn.XLOOKUP(B5396,'School Lookup'!D:D,'School Lookup'!F:F,0)</f>
        <v>251672</v>
      </c>
      <c r="B5396" s="54" t="str">
        <f>_xlfn.XLOOKUP(C5396,'School Lookup'!A:A,'School Lookup'!D:D,_xlfn.XLOOKUP(C5396,'School Lookup'!B:B,'School Lookup'!D:D,_xlfn.XLOOKUP(C5396,'School Lookup'!C:C,'School Lookup'!D:D,0)))</f>
        <v>Park Schools Federation</v>
      </c>
      <c r="C5396" t="s">
        <v>40</v>
      </c>
      <c r="D5396" t="s">
        <v>2743</v>
      </c>
      <c r="E5396" t="s">
        <v>16</v>
      </c>
      <c r="F5396" t="s">
        <v>734</v>
      </c>
      <c r="G5396" t="s">
        <v>235</v>
      </c>
      <c r="H5396" t="s">
        <v>228</v>
      </c>
      <c r="I5396" t="s">
        <v>980</v>
      </c>
      <c r="J5396" t="s">
        <v>981</v>
      </c>
      <c r="K5396" s="4">
        <v>46056</v>
      </c>
      <c r="L5396" s="5">
        <v>0.45</v>
      </c>
      <c r="M5396" t="s">
        <v>953</v>
      </c>
      <c r="N5396" s="5">
        <v>3.9351851851851852E-4</v>
      </c>
      <c r="O5396" t="s">
        <v>982</v>
      </c>
      <c r="P5396">
        <v>4.1000000000000002E-2</v>
      </c>
      <c r="Q5396">
        <v>20</v>
      </c>
      <c r="R5396" t="s">
        <v>998</v>
      </c>
      <c r="S5396" t="s">
        <v>987</v>
      </c>
    </row>
    <row r="5397" spans="1:19" x14ac:dyDescent="0.25">
      <c r="A5397" s="54">
        <f>_xlfn.XLOOKUP(B5397,'School Lookup'!D:D,'School Lookup'!F:F,0)</f>
        <v>251672</v>
      </c>
      <c r="B5397" s="54" t="str">
        <f>_xlfn.XLOOKUP(C5397,'School Lookup'!A:A,'School Lookup'!D:D,_xlfn.XLOOKUP(C5397,'School Lookup'!B:B,'School Lookup'!D:D,_xlfn.XLOOKUP(C5397,'School Lookup'!C:C,'School Lookup'!D:D,0)))</f>
        <v>Park Schools Federation</v>
      </c>
      <c r="C5397" t="s">
        <v>40</v>
      </c>
      <c r="D5397" t="s">
        <v>1192</v>
      </c>
      <c r="E5397" t="s">
        <v>16</v>
      </c>
      <c r="F5397" t="s">
        <v>734</v>
      </c>
      <c r="G5397" t="s">
        <v>235</v>
      </c>
      <c r="H5397" t="s">
        <v>228</v>
      </c>
      <c r="I5397" t="s">
        <v>980</v>
      </c>
      <c r="J5397" t="s">
        <v>981</v>
      </c>
      <c r="K5397" s="4">
        <v>46056</v>
      </c>
      <c r="L5397" s="5">
        <v>0.45277777777777778</v>
      </c>
      <c r="M5397" t="s">
        <v>953</v>
      </c>
      <c r="N5397" s="5">
        <v>1.0185185185185184E-3</v>
      </c>
      <c r="O5397" t="s">
        <v>982</v>
      </c>
      <c r="P5397">
        <v>0.105</v>
      </c>
      <c r="Q5397">
        <v>20</v>
      </c>
      <c r="R5397" t="s">
        <v>1006</v>
      </c>
      <c r="S5397" t="s">
        <v>994</v>
      </c>
    </row>
    <row r="5398" spans="1:19" x14ac:dyDescent="0.25">
      <c r="A5398" s="54">
        <f>_xlfn.XLOOKUP(B5398,'School Lookup'!D:D,'School Lookup'!F:F,0)</f>
        <v>251672</v>
      </c>
      <c r="B5398" s="54" t="str">
        <f>_xlfn.XLOOKUP(C5398,'School Lookup'!A:A,'School Lookup'!D:D,_xlfn.XLOOKUP(C5398,'School Lookup'!B:B,'School Lookup'!D:D,_xlfn.XLOOKUP(C5398,'School Lookup'!C:C,'School Lookup'!D:D,0)))</f>
        <v>Park Schools Federation</v>
      </c>
      <c r="C5398" t="s">
        <v>40</v>
      </c>
      <c r="D5398" t="s">
        <v>988</v>
      </c>
      <c r="E5398" t="s">
        <v>16</v>
      </c>
      <c r="F5398" t="s">
        <v>734</v>
      </c>
      <c r="G5398" t="s">
        <v>235</v>
      </c>
      <c r="H5398" t="s">
        <v>228</v>
      </c>
      <c r="I5398" t="s">
        <v>980</v>
      </c>
      <c r="J5398" t="s">
        <v>981</v>
      </c>
      <c r="K5398" s="4">
        <v>46056</v>
      </c>
      <c r="L5398" s="5">
        <v>0.45555555555555555</v>
      </c>
      <c r="M5398" t="s">
        <v>953</v>
      </c>
      <c r="N5398" s="5">
        <v>3.1250000000000001E-4</v>
      </c>
      <c r="O5398" t="s">
        <v>982</v>
      </c>
      <c r="P5398">
        <v>6.8000000000000005E-2</v>
      </c>
      <c r="Q5398">
        <v>20</v>
      </c>
      <c r="R5398" t="s">
        <v>989</v>
      </c>
      <c r="S5398" t="s">
        <v>990</v>
      </c>
    </row>
    <row r="5399" spans="1:19" x14ac:dyDescent="0.25">
      <c r="A5399" s="54">
        <f>_xlfn.XLOOKUP(B5399,'School Lookup'!D:D,'School Lookup'!F:F,0)</f>
        <v>251672</v>
      </c>
      <c r="B5399" s="54" t="str">
        <f>_xlfn.XLOOKUP(C5399,'School Lookup'!A:A,'School Lookup'!D:D,_xlfn.XLOOKUP(C5399,'School Lookup'!B:B,'School Lookup'!D:D,_xlfn.XLOOKUP(C5399,'School Lookup'!C:C,'School Lookup'!D:D,0)))</f>
        <v>Park Schools Federation</v>
      </c>
      <c r="C5399" t="s">
        <v>40</v>
      </c>
      <c r="D5399" t="s">
        <v>2522</v>
      </c>
      <c r="E5399" t="s">
        <v>16</v>
      </c>
      <c r="F5399" t="s">
        <v>734</v>
      </c>
      <c r="G5399" t="s">
        <v>235</v>
      </c>
      <c r="H5399" t="s">
        <v>228</v>
      </c>
      <c r="I5399" t="s">
        <v>980</v>
      </c>
      <c r="J5399" t="s">
        <v>981</v>
      </c>
      <c r="K5399" s="4">
        <v>46056</v>
      </c>
      <c r="L5399" s="5">
        <v>0.45694444444444443</v>
      </c>
      <c r="M5399" t="s">
        <v>953</v>
      </c>
      <c r="N5399" s="5">
        <v>4.2824074074074075E-4</v>
      </c>
      <c r="O5399" t="s">
        <v>982</v>
      </c>
      <c r="P5399">
        <v>9.2999999999999999E-2</v>
      </c>
      <c r="Q5399">
        <v>20</v>
      </c>
      <c r="R5399" t="s">
        <v>1459</v>
      </c>
      <c r="S5399" t="s">
        <v>990</v>
      </c>
    </row>
    <row r="5400" spans="1:19" x14ac:dyDescent="0.25">
      <c r="A5400" s="54">
        <f>_xlfn.XLOOKUP(B5400,'School Lookup'!D:D,'School Lookup'!F:F,0)</f>
        <v>682471</v>
      </c>
      <c r="B5400" s="54" t="str">
        <f>_xlfn.XLOOKUP(C5400,'School Lookup'!A:A,'School Lookup'!D:D,_xlfn.XLOOKUP(C5400,'School Lookup'!B:B,'School Lookup'!D:D,_xlfn.XLOOKUP(C5400,'School Lookup'!C:C,'School Lookup'!D:D,0)))</f>
        <v>Ridgeway Primary School</v>
      </c>
      <c r="C5400" t="s">
        <v>333</v>
      </c>
      <c r="D5400" t="s">
        <v>1766</v>
      </c>
      <c r="E5400" t="s">
        <v>16</v>
      </c>
      <c r="F5400" t="s">
        <v>734</v>
      </c>
      <c r="G5400" t="s">
        <v>328</v>
      </c>
      <c r="H5400" t="s">
        <v>885</v>
      </c>
      <c r="I5400" t="s">
        <v>958</v>
      </c>
      <c r="J5400" t="s">
        <v>981</v>
      </c>
      <c r="K5400" s="4">
        <v>46056</v>
      </c>
      <c r="L5400" s="5">
        <v>0.44723379629629628</v>
      </c>
      <c r="M5400" t="s">
        <v>953</v>
      </c>
      <c r="N5400" s="5">
        <v>1.2731481481481483E-3</v>
      </c>
      <c r="O5400" t="s">
        <v>982</v>
      </c>
      <c r="P5400">
        <v>0</v>
      </c>
      <c r="Q5400">
        <v>20</v>
      </c>
      <c r="R5400" t="s">
        <v>998</v>
      </c>
      <c r="S5400" t="s">
        <v>987</v>
      </c>
    </row>
    <row r="5401" spans="1:19" x14ac:dyDescent="0.25">
      <c r="A5401" s="54">
        <f>_xlfn.XLOOKUP(B5401,'School Lookup'!D:D,'School Lookup'!F:F,0)</f>
        <v>682471</v>
      </c>
      <c r="B5401" s="54" t="str">
        <f>_xlfn.XLOOKUP(C5401,'School Lookup'!A:A,'School Lookup'!D:D,_xlfn.XLOOKUP(C5401,'School Lookup'!B:B,'School Lookup'!D:D,_xlfn.XLOOKUP(C5401,'School Lookup'!C:C,'School Lookup'!D:D,0)))</f>
        <v>Ridgeway Primary School</v>
      </c>
      <c r="C5401" t="s">
        <v>333</v>
      </c>
      <c r="D5401" t="s">
        <v>1304</v>
      </c>
      <c r="E5401" t="s">
        <v>16</v>
      </c>
      <c r="F5401" t="s">
        <v>734</v>
      </c>
      <c r="G5401" t="s">
        <v>328</v>
      </c>
      <c r="H5401" t="s">
        <v>885</v>
      </c>
      <c r="I5401" t="s">
        <v>958</v>
      </c>
      <c r="J5401" t="s">
        <v>981</v>
      </c>
      <c r="K5401" s="4">
        <v>46056</v>
      </c>
      <c r="L5401" s="5">
        <v>0.45</v>
      </c>
      <c r="M5401" t="s">
        <v>953</v>
      </c>
      <c r="N5401" s="5">
        <v>7.9861111111111116E-4</v>
      </c>
      <c r="O5401" t="s">
        <v>982</v>
      </c>
      <c r="P5401">
        <v>0</v>
      </c>
      <c r="Q5401">
        <v>20</v>
      </c>
      <c r="R5401" t="s">
        <v>983</v>
      </c>
      <c r="S5401" t="s">
        <v>984</v>
      </c>
    </row>
    <row r="5402" spans="1:19" x14ac:dyDescent="0.25">
      <c r="A5402" s="54">
        <f>_xlfn.XLOOKUP(B5402,'School Lookup'!D:D,'School Lookup'!F:F,0)</f>
        <v>170692</v>
      </c>
      <c r="B5402" s="54" t="str">
        <f>_xlfn.XLOOKUP(C5402,'School Lookup'!A:A,'School Lookup'!D:D,_xlfn.XLOOKUP(C5402,'School Lookup'!B:B,'School Lookup'!D:D,_xlfn.XLOOKUP(C5402,'School Lookup'!C:C,'School Lookup'!D:D,0)))</f>
        <v>Anthony Bec Cmnty Primary</v>
      </c>
      <c r="C5402" t="s">
        <v>29</v>
      </c>
      <c r="D5402" t="s">
        <v>1224</v>
      </c>
      <c r="E5402" t="s">
        <v>16</v>
      </c>
      <c r="F5402" t="s">
        <v>734</v>
      </c>
      <c r="G5402" t="s">
        <v>229</v>
      </c>
      <c r="H5402" t="s">
        <v>318</v>
      </c>
      <c r="I5402" t="s">
        <v>980</v>
      </c>
      <c r="J5402" t="s">
        <v>981</v>
      </c>
      <c r="K5402" s="4">
        <v>46056</v>
      </c>
      <c r="L5402" s="5">
        <v>0.38960648148148147</v>
      </c>
      <c r="M5402" t="s">
        <v>953</v>
      </c>
      <c r="N5402" s="5">
        <v>8.9120370370370373E-4</v>
      </c>
      <c r="O5402" t="s">
        <v>982</v>
      </c>
      <c r="P5402">
        <v>9.2999999999999999E-2</v>
      </c>
      <c r="Q5402">
        <v>20</v>
      </c>
      <c r="R5402" t="s">
        <v>983</v>
      </c>
      <c r="S5402" t="s">
        <v>984</v>
      </c>
    </row>
    <row r="5403" spans="1:19" x14ac:dyDescent="0.25">
      <c r="A5403" s="54">
        <f>_xlfn.XLOOKUP(B5403,'School Lookup'!D:D,'School Lookup'!F:F,0)</f>
        <v>170692</v>
      </c>
      <c r="B5403" s="54" t="str">
        <f>_xlfn.XLOOKUP(C5403,'School Lookup'!A:A,'School Lookup'!D:D,_xlfn.XLOOKUP(C5403,'School Lookup'!B:B,'School Lookup'!D:D,_xlfn.XLOOKUP(C5403,'School Lookup'!C:C,'School Lookup'!D:D,0)))</f>
        <v>Anthony Bec Cmnty Primary</v>
      </c>
      <c r="C5403" t="s">
        <v>29</v>
      </c>
      <c r="D5403" t="s">
        <v>1458</v>
      </c>
      <c r="E5403" t="s">
        <v>16</v>
      </c>
      <c r="F5403" t="s">
        <v>734</v>
      </c>
      <c r="G5403" t="s">
        <v>229</v>
      </c>
      <c r="H5403" t="s">
        <v>318</v>
      </c>
      <c r="I5403" t="s">
        <v>980</v>
      </c>
      <c r="J5403" t="s">
        <v>981</v>
      </c>
      <c r="K5403" s="4">
        <v>46056</v>
      </c>
      <c r="L5403" s="5">
        <v>0.3896296296296296</v>
      </c>
      <c r="M5403" t="s">
        <v>953</v>
      </c>
      <c r="N5403" s="5">
        <v>5.0925925925925921E-4</v>
      </c>
      <c r="O5403" t="s">
        <v>982</v>
      </c>
      <c r="P5403">
        <v>0.113</v>
      </c>
      <c r="Q5403">
        <v>20</v>
      </c>
      <c r="R5403" t="s">
        <v>1459</v>
      </c>
      <c r="S5403" t="s">
        <v>990</v>
      </c>
    </row>
    <row r="5404" spans="1:19" x14ac:dyDescent="0.25">
      <c r="A5404" s="54">
        <f>_xlfn.XLOOKUP(B5404,'School Lookup'!D:D,'School Lookup'!F:F,0)</f>
        <v>170692</v>
      </c>
      <c r="B5404" s="54" t="str">
        <f>_xlfn.XLOOKUP(C5404,'School Lookup'!A:A,'School Lookup'!D:D,_xlfn.XLOOKUP(C5404,'School Lookup'!B:B,'School Lookup'!D:D,_xlfn.XLOOKUP(C5404,'School Lookup'!C:C,'School Lookup'!D:D,0)))</f>
        <v>Anthony Bec Cmnty Primary</v>
      </c>
      <c r="C5404" t="s">
        <v>29</v>
      </c>
      <c r="D5404" t="s">
        <v>1275</v>
      </c>
      <c r="E5404" t="s">
        <v>16</v>
      </c>
      <c r="F5404" t="s">
        <v>734</v>
      </c>
      <c r="G5404" t="s">
        <v>229</v>
      </c>
      <c r="H5404" t="s">
        <v>318</v>
      </c>
      <c r="I5404" t="s">
        <v>980</v>
      </c>
      <c r="J5404" t="s">
        <v>981</v>
      </c>
      <c r="K5404" s="4">
        <v>46056</v>
      </c>
      <c r="L5404" s="5">
        <v>0.59574074074074079</v>
      </c>
      <c r="M5404" t="s">
        <v>953</v>
      </c>
      <c r="N5404" s="5">
        <v>2.5462962962962961E-4</v>
      </c>
      <c r="O5404" t="s">
        <v>982</v>
      </c>
      <c r="P5404">
        <v>2.8000000000000001E-2</v>
      </c>
      <c r="Q5404">
        <v>20</v>
      </c>
      <c r="R5404" t="s">
        <v>983</v>
      </c>
      <c r="S5404" t="s">
        <v>984</v>
      </c>
    </row>
    <row r="5405" spans="1:19" x14ac:dyDescent="0.25">
      <c r="A5405" s="54">
        <f>_xlfn.XLOOKUP(B5405,'School Lookup'!D:D,'School Lookup'!F:F,0)</f>
        <v>170692</v>
      </c>
      <c r="B5405" s="54" t="str">
        <f>_xlfn.XLOOKUP(C5405,'School Lookup'!A:A,'School Lookup'!D:D,_xlfn.XLOOKUP(C5405,'School Lookup'!B:B,'School Lookup'!D:D,_xlfn.XLOOKUP(C5405,'School Lookup'!C:C,'School Lookup'!D:D,0)))</f>
        <v>Anthony Bec Cmnty Primary</v>
      </c>
      <c r="C5405" t="s">
        <v>29</v>
      </c>
      <c r="D5405" t="s">
        <v>1800</v>
      </c>
      <c r="E5405" t="s">
        <v>16</v>
      </c>
      <c r="F5405" t="s">
        <v>734</v>
      </c>
      <c r="G5405" t="s">
        <v>229</v>
      </c>
      <c r="H5405" t="s">
        <v>318</v>
      </c>
      <c r="I5405" t="s">
        <v>980</v>
      </c>
      <c r="J5405" t="s">
        <v>959</v>
      </c>
      <c r="K5405" s="4">
        <v>46056</v>
      </c>
      <c r="L5405" s="5">
        <v>0.37829861111111113</v>
      </c>
      <c r="M5405" t="s">
        <v>953</v>
      </c>
      <c r="N5405" s="5">
        <v>4.2361111111111115E-3</v>
      </c>
      <c r="O5405" t="s">
        <v>960</v>
      </c>
      <c r="P5405">
        <v>5.1999999999999998E-2</v>
      </c>
      <c r="Q5405">
        <v>20</v>
      </c>
      <c r="R5405" t="s">
        <v>1071</v>
      </c>
      <c r="S5405" t="s">
        <v>966</v>
      </c>
    </row>
    <row r="5406" spans="1:19" x14ac:dyDescent="0.25">
      <c r="A5406" s="54">
        <f>_xlfn.XLOOKUP(B5406,'School Lookup'!D:D,'School Lookup'!F:F,0)</f>
        <v>170692</v>
      </c>
      <c r="B5406" s="54" t="str">
        <f>_xlfn.XLOOKUP(C5406,'School Lookup'!A:A,'School Lookup'!D:D,_xlfn.XLOOKUP(C5406,'School Lookup'!B:B,'School Lookup'!D:D,_xlfn.XLOOKUP(C5406,'School Lookup'!C:C,'School Lookup'!D:D,0)))</f>
        <v>Anthony Bec Cmnty Primary</v>
      </c>
      <c r="C5406" t="s">
        <v>29</v>
      </c>
      <c r="D5406" t="s">
        <v>2744</v>
      </c>
      <c r="E5406" t="s">
        <v>16</v>
      </c>
      <c r="F5406" t="s">
        <v>734</v>
      </c>
      <c r="G5406" t="s">
        <v>229</v>
      </c>
      <c r="H5406" t="s">
        <v>318</v>
      </c>
      <c r="I5406" t="s">
        <v>980</v>
      </c>
      <c r="J5406" t="s">
        <v>959</v>
      </c>
      <c r="K5406" s="4">
        <v>46056</v>
      </c>
      <c r="L5406" s="5">
        <v>0.54136574074074073</v>
      </c>
      <c r="M5406" t="s">
        <v>953</v>
      </c>
      <c r="N5406" s="5">
        <v>7.6041666666666671E-3</v>
      </c>
      <c r="O5406" t="s">
        <v>960</v>
      </c>
      <c r="P5406">
        <v>9.4E-2</v>
      </c>
      <c r="Q5406">
        <v>20</v>
      </c>
      <c r="R5406" t="s">
        <v>1778</v>
      </c>
      <c r="S5406" t="s">
        <v>966</v>
      </c>
    </row>
    <row r="5407" spans="1:19" x14ac:dyDescent="0.25">
      <c r="A5407" s="54">
        <f>_xlfn.XLOOKUP(B5407,'School Lookup'!D:D,'School Lookup'!F:F,0)</f>
        <v>170692</v>
      </c>
      <c r="B5407" s="54" t="str">
        <f>_xlfn.XLOOKUP(C5407,'School Lookup'!A:A,'School Lookup'!D:D,_xlfn.XLOOKUP(C5407,'School Lookup'!B:B,'School Lookup'!D:D,_xlfn.XLOOKUP(C5407,'School Lookup'!C:C,'School Lookup'!D:D,0)))</f>
        <v>Anthony Bec Cmnty Primary</v>
      </c>
      <c r="C5407" t="s">
        <v>29</v>
      </c>
      <c r="D5407" t="s">
        <v>1800</v>
      </c>
      <c r="E5407" t="s">
        <v>16</v>
      </c>
      <c r="F5407" t="s">
        <v>734</v>
      </c>
      <c r="G5407" t="s">
        <v>229</v>
      </c>
      <c r="H5407" t="s">
        <v>318</v>
      </c>
      <c r="I5407" t="s">
        <v>980</v>
      </c>
      <c r="J5407" t="s">
        <v>959</v>
      </c>
      <c r="K5407" s="4">
        <v>46056</v>
      </c>
      <c r="L5407" s="5">
        <v>0.56945601851851857</v>
      </c>
      <c r="M5407" t="s">
        <v>953</v>
      </c>
      <c r="N5407" s="5">
        <v>6.9444444444444447E-4</v>
      </c>
      <c r="O5407" t="s">
        <v>960</v>
      </c>
      <c r="P5407">
        <v>2.1999999999999999E-2</v>
      </c>
      <c r="Q5407">
        <v>20</v>
      </c>
      <c r="R5407" t="s">
        <v>1071</v>
      </c>
      <c r="S5407" t="s">
        <v>966</v>
      </c>
    </row>
    <row r="5408" spans="1:19" x14ac:dyDescent="0.25">
      <c r="A5408" s="54">
        <f>_xlfn.XLOOKUP(B5408,'School Lookup'!D:D,'School Lookup'!F:F,0)</f>
        <v>231471</v>
      </c>
      <c r="B5408" s="54" t="str">
        <f>_xlfn.XLOOKUP(C5408,'School Lookup'!A:A,'School Lookup'!D:D,_xlfn.XLOOKUP(C5408,'School Lookup'!B:B,'School Lookup'!D:D,_xlfn.XLOOKUP(C5408,'School Lookup'!C:C,'School Lookup'!D:D,0)))</f>
        <v>Leys Junior School</v>
      </c>
      <c r="C5408" t="s">
        <v>19</v>
      </c>
      <c r="D5408" t="s">
        <v>2714</v>
      </c>
      <c r="E5408" t="s">
        <v>16</v>
      </c>
      <c r="F5408" t="s">
        <v>734</v>
      </c>
      <c r="G5408" t="s">
        <v>217</v>
      </c>
      <c r="H5408" t="s">
        <v>842</v>
      </c>
      <c r="I5408" t="s">
        <v>980</v>
      </c>
      <c r="J5408" t="s">
        <v>959</v>
      </c>
      <c r="K5408" s="4">
        <v>46056</v>
      </c>
      <c r="L5408" s="5">
        <v>0.65033564814814815</v>
      </c>
      <c r="M5408" t="s">
        <v>953</v>
      </c>
      <c r="N5408" s="5">
        <v>1.7476851851851852E-3</v>
      </c>
      <c r="O5408" t="s">
        <v>960</v>
      </c>
      <c r="P5408">
        <v>2.1999999999999999E-2</v>
      </c>
      <c r="Q5408">
        <v>20</v>
      </c>
      <c r="R5408" t="s">
        <v>978</v>
      </c>
      <c r="S5408" t="s">
        <v>966</v>
      </c>
    </row>
    <row r="5409" spans="1:19" x14ac:dyDescent="0.25">
      <c r="A5409" s="54">
        <f>_xlfn.XLOOKUP(B5409,'School Lookup'!D:D,'School Lookup'!F:F,0)</f>
        <v>231471</v>
      </c>
      <c r="B5409" s="54" t="str">
        <f>_xlfn.XLOOKUP(C5409,'School Lookup'!A:A,'School Lookup'!D:D,_xlfn.XLOOKUP(C5409,'School Lookup'!B:B,'School Lookup'!D:D,_xlfn.XLOOKUP(C5409,'School Lookup'!C:C,'School Lookup'!D:D,0)))</f>
        <v>Leys Junior School</v>
      </c>
      <c r="C5409" t="s">
        <v>19</v>
      </c>
      <c r="D5409" t="s">
        <v>1040</v>
      </c>
      <c r="E5409" t="s">
        <v>16</v>
      </c>
      <c r="F5409" t="s">
        <v>734</v>
      </c>
      <c r="G5409" t="s">
        <v>217</v>
      </c>
      <c r="H5409" t="s">
        <v>842</v>
      </c>
      <c r="I5409" t="s">
        <v>980</v>
      </c>
      <c r="J5409" t="s">
        <v>981</v>
      </c>
      <c r="K5409" s="4">
        <v>46056</v>
      </c>
      <c r="L5409" s="5">
        <v>0.39597222222222223</v>
      </c>
      <c r="M5409" t="s">
        <v>953</v>
      </c>
      <c r="N5409" s="5">
        <v>4.6296296296296298E-4</v>
      </c>
      <c r="O5409" t="s">
        <v>982</v>
      </c>
      <c r="P5409">
        <v>0.10299999999999999</v>
      </c>
      <c r="Q5409">
        <v>20</v>
      </c>
      <c r="R5409" t="s">
        <v>989</v>
      </c>
      <c r="S5409" t="s">
        <v>990</v>
      </c>
    </row>
    <row r="5410" spans="1:19" x14ac:dyDescent="0.25">
      <c r="A5410" s="54">
        <f>_xlfn.XLOOKUP(B5410,'School Lookup'!D:D,'School Lookup'!F:F,0)</f>
        <v>231471</v>
      </c>
      <c r="B5410" s="54" t="str">
        <f>_xlfn.XLOOKUP(C5410,'School Lookup'!A:A,'School Lookup'!D:D,_xlfn.XLOOKUP(C5410,'School Lookup'!B:B,'School Lookup'!D:D,_xlfn.XLOOKUP(C5410,'School Lookup'!C:C,'School Lookup'!D:D,0)))</f>
        <v>Leys Junior School</v>
      </c>
      <c r="C5410" t="s">
        <v>19</v>
      </c>
      <c r="D5410" t="s">
        <v>2148</v>
      </c>
      <c r="E5410" t="s">
        <v>16</v>
      </c>
      <c r="F5410" t="s">
        <v>734</v>
      </c>
      <c r="G5410" t="s">
        <v>217</v>
      </c>
      <c r="H5410" t="s">
        <v>842</v>
      </c>
      <c r="I5410" t="s">
        <v>980</v>
      </c>
      <c r="J5410" t="s">
        <v>981</v>
      </c>
      <c r="K5410" s="4">
        <v>46056</v>
      </c>
      <c r="L5410" s="5">
        <v>0.3974421296296296</v>
      </c>
      <c r="M5410" t="s">
        <v>953</v>
      </c>
      <c r="N5410" s="5">
        <v>3.8194444444444446E-4</v>
      </c>
      <c r="O5410" t="s">
        <v>982</v>
      </c>
      <c r="P5410">
        <v>4.1000000000000002E-2</v>
      </c>
      <c r="Q5410">
        <v>20</v>
      </c>
      <c r="R5410" t="s">
        <v>1011</v>
      </c>
      <c r="S5410" t="s">
        <v>984</v>
      </c>
    </row>
    <row r="5411" spans="1:19" x14ac:dyDescent="0.25">
      <c r="A5411" s="54">
        <f>_xlfn.XLOOKUP(B5411,'School Lookup'!D:D,'School Lookup'!F:F,0)</f>
        <v>231471</v>
      </c>
      <c r="B5411" s="54" t="str">
        <f>_xlfn.XLOOKUP(C5411,'School Lookup'!A:A,'School Lookup'!D:D,_xlfn.XLOOKUP(C5411,'School Lookup'!B:B,'School Lookup'!D:D,_xlfn.XLOOKUP(C5411,'School Lookup'!C:C,'School Lookup'!D:D,0)))</f>
        <v>Leys Junior School</v>
      </c>
      <c r="C5411" t="s">
        <v>19</v>
      </c>
      <c r="D5411" t="s">
        <v>2042</v>
      </c>
      <c r="E5411" t="s">
        <v>16</v>
      </c>
      <c r="F5411" t="s">
        <v>734</v>
      </c>
      <c r="G5411" t="s">
        <v>217</v>
      </c>
      <c r="H5411" t="s">
        <v>842</v>
      </c>
      <c r="I5411" t="s">
        <v>980</v>
      </c>
      <c r="J5411" t="s">
        <v>981</v>
      </c>
      <c r="K5411" s="4">
        <v>46056</v>
      </c>
      <c r="L5411" s="5">
        <v>0.43969907407407405</v>
      </c>
      <c r="M5411" t="s">
        <v>953</v>
      </c>
      <c r="N5411" s="5">
        <v>3.0092592592592595E-4</v>
      </c>
      <c r="O5411" t="s">
        <v>982</v>
      </c>
      <c r="P5411">
        <v>3.2000000000000001E-2</v>
      </c>
      <c r="Q5411">
        <v>20</v>
      </c>
      <c r="R5411" t="s">
        <v>998</v>
      </c>
      <c r="S5411" t="s">
        <v>987</v>
      </c>
    </row>
    <row r="5412" spans="1:19" x14ac:dyDescent="0.25">
      <c r="A5412" s="54">
        <f>_xlfn.XLOOKUP(B5412,'School Lookup'!D:D,'School Lookup'!F:F,0)</f>
        <v>231471</v>
      </c>
      <c r="B5412" s="54" t="str">
        <f>_xlfn.XLOOKUP(C5412,'School Lookup'!A:A,'School Lookup'!D:D,_xlfn.XLOOKUP(C5412,'School Lookup'!B:B,'School Lookup'!D:D,_xlfn.XLOOKUP(C5412,'School Lookup'!C:C,'School Lookup'!D:D,0)))</f>
        <v>Leys Junior School</v>
      </c>
      <c r="C5412" t="s">
        <v>19</v>
      </c>
      <c r="D5412" t="s">
        <v>1890</v>
      </c>
      <c r="E5412" t="s">
        <v>16</v>
      </c>
      <c r="F5412" t="s">
        <v>734</v>
      </c>
      <c r="G5412" t="s">
        <v>217</v>
      </c>
      <c r="H5412" t="s">
        <v>842</v>
      </c>
      <c r="I5412" t="s">
        <v>980</v>
      </c>
      <c r="J5412" t="s">
        <v>981</v>
      </c>
      <c r="K5412" s="4">
        <v>46056</v>
      </c>
      <c r="L5412" s="5">
        <v>0.57895833333333335</v>
      </c>
      <c r="M5412" t="s">
        <v>953</v>
      </c>
      <c r="N5412" s="5">
        <v>4.8379629629629632E-3</v>
      </c>
      <c r="O5412" t="s">
        <v>982</v>
      </c>
      <c r="P5412">
        <v>0.496</v>
      </c>
      <c r="Q5412">
        <v>20</v>
      </c>
      <c r="R5412" t="s">
        <v>1011</v>
      </c>
      <c r="S5412" t="s">
        <v>984</v>
      </c>
    </row>
    <row r="5413" spans="1:19" x14ac:dyDescent="0.25">
      <c r="A5413" s="54">
        <f>_xlfn.XLOOKUP(B5413,'School Lookup'!D:D,'School Lookup'!F:F,0)</f>
        <v>231471</v>
      </c>
      <c r="B5413" s="54" t="str">
        <f>_xlfn.XLOOKUP(C5413,'School Lookup'!A:A,'School Lookup'!D:D,_xlfn.XLOOKUP(C5413,'School Lookup'!B:B,'School Lookup'!D:D,_xlfn.XLOOKUP(C5413,'School Lookup'!C:C,'School Lookup'!D:D,0)))</f>
        <v>Leys Junior School</v>
      </c>
      <c r="C5413" t="s">
        <v>19</v>
      </c>
      <c r="D5413" t="s">
        <v>1039</v>
      </c>
      <c r="E5413" t="s">
        <v>16</v>
      </c>
      <c r="F5413" t="s">
        <v>734</v>
      </c>
      <c r="G5413" t="s">
        <v>217</v>
      </c>
      <c r="H5413" t="s">
        <v>842</v>
      </c>
      <c r="I5413" t="s">
        <v>980</v>
      </c>
      <c r="J5413" t="s">
        <v>981</v>
      </c>
      <c r="K5413" s="4">
        <v>46056</v>
      </c>
      <c r="L5413" s="5">
        <v>0.58557870370370368</v>
      </c>
      <c r="M5413" t="s">
        <v>953</v>
      </c>
      <c r="N5413" s="5">
        <v>2.3148148148148147E-5</v>
      </c>
      <c r="O5413" t="s">
        <v>982</v>
      </c>
      <c r="P5413">
        <v>0.02</v>
      </c>
      <c r="Q5413">
        <v>20</v>
      </c>
      <c r="R5413" t="s">
        <v>983</v>
      </c>
      <c r="S5413" t="s">
        <v>984</v>
      </c>
    </row>
    <row r="5414" spans="1:19" x14ac:dyDescent="0.25">
      <c r="A5414" s="54">
        <f>_xlfn.XLOOKUP(B5414,'School Lookup'!D:D,'School Lookup'!F:F,0)</f>
        <v>231471</v>
      </c>
      <c r="B5414" s="54" t="str">
        <f>_xlfn.XLOOKUP(C5414,'School Lookup'!A:A,'School Lookup'!D:D,_xlfn.XLOOKUP(C5414,'School Lookup'!B:B,'School Lookup'!D:D,_xlfn.XLOOKUP(C5414,'School Lookup'!C:C,'School Lookup'!D:D,0)))</f>
        <v>Leys Junior School</v>
      </c>
      <c r="C5414" t="s">
        <v>19</v>
      </c>
      <c r="D5414" t="s">
        <v>2745</v>
      </c>
      <c r="E5414" t="s">
        <v>16</v>
      </c>
      <c r="F5414" t="s">
        <v>734</v>
      </c>
      <c r="G5414" t="s">
        <v>217</v>
      </c>
      <c r="H5414" t="s">
        <v>842</v>
      </c>
      <c r="I5414" t="s">
        <v>980</v>
      </c>
      <c r="J5414" t="s">
        <v>981</v>
      </c>
      <c r="K5414" s="4">
        <v>46056</v>
      </c>
      <c r="L5414" s="5">
        <v>0.59270833333333328</v>
      </c>
      <c r="M5414" t="s">
        <v>953</v>
      </c>
      <c r="N5414" s="5">
        <v>1.9560185185185184E-3</v>
      </c>
      <c r="O5414" t="s">
        <v>982</v>
      </c>
      <c r="P5414">
        <v>0.42499999999999999</v>
      </c>
      <c r="Q5414">
        <v>20</v>
      </c>
      <c r="R5414" t="s">
        <v>1074</v>
      </c>
      <c r="S5414" t="s">
        <v>990</v>
      </c>
    </row>
    <row r="5415" spans="1:19" x14ac:dyDescent="0.25">
      <c r="A5415" s="54">
        <f>_xlfn.XLOOKUP(B5415,'School Lookup'!D:D,'School Lookup'!F:F,0)</f>
        <v>231471</v>
      </c>
      <c r="B5415" s="54" t="str">
        <f>_xlfn.XLOOKUP(C5415,'School Lookup'!A:A,'School Lookup'!D:D,_xlfn.XLOOKUP(C5415,'School Lookup'!B:B,'School Lookup'!D:D,_xlfn.XLOOKUP(C5415,'School Lookup'!C:C,'School Lookup'!D:D,0)))</f>
        <v>Leys Junior School</v>
      </c>
      <c r="C5415" t="s">
        <v>19</v>
      </c>
      <c r="D5415" t="s">
        <v>1890</v>
      </c>
      <c r="E5415" t="s">
        <v>16</v>
      </c>
      <c r="F5415" t="s">
        <v>734</v>
      </c>
      <c r="G5415" t="s">
        <v>217</v>
      </c>
      <c r="H5415" t="s">
        <v>842</v>
      </c>
      <c r="I5415" t="s">
        <v>980</v>
      </c>
      <c r="J5415" t="s">
        <v>981</v>
      </c>
      <c r="K5415" s="4">
        <v>46056</v>
      </c>
      <c r="L5415" s="5">
        <v>0.63543981481481482</v>
      </c>
      <c r="M5415" t="s">
        <v>953</v>
      </c>
      <c r="N5415" s="5">
        <v>8.3333333333333339E-4</v>
      </c>
      <c r="O5415" t="s">
        <v>982</v>
      </c>
      <c r="P5415">
        <v>8.6999999999999994E-2</v>
      </c>
      <c r="Q5415">
        <v>20</v>
      </c>
      <c r="R5415" t="s">
        <v>1011</v>
      </c>
      <c r="S5415" t="s">
        <v>984</v>
      </c>
    </row>
    <row r="5416" spans="1:19" x14ac:dyDescent="0.25">
      <c r="A5416" s="54">
        <f>_xlfn.XLOOKUP(B5416,'School Lookup'!D:D,'School Lookup'!F:F,0)</f>
        <v>231471</v>
      </c>
      <c r="B5416" s="54" t="str">
        <f>_xlfn.XLOOKUP(C5416,'School Lookup'!A:A,'School Lookup'!D:D,_xlfn.XLOOKUP(C5416,'School Lookup'!B:B,'School Lookup'!D:D,_xlfn.XLOOKUP(C5416,'School Lookup'!C:C,'School Lookup'!D:D,0)))</f>
        <v>Leys Junior School</v>
      </c>
      <c r="C5416" t="s">
        <v>19</v>
      </c>
      <c r="D5416" t="s">
        <v>1887</v>
      </c>
      <c r="E5416" t="s">
        <v>16</v>
      </c>
      <c r="F5416" t="s">
        <v>734</v>
      </c>
      <c r="G5416" t="s">
        <v>217</v>
      </c>
      <c r="H5416" t="s">
        <v>842</v>
      </c>
      <c r="I5416" t="s">
        <v>980</v>
      </c>
      <c r="J5416" t="s">
        <v>981</v>
      </c>
      <c r="K5416" s="4">
        <v>46056</v>
      </c>
      <c r="L5416" s="5">
        <v>0.63671296296296298</v>
      </c>
      <c r="M5416" t="s">
        <v>953</v>
      </c>
      <c r="N5416" s="5">
        <v>7.7546296296296293E-4</v>
      </c>
      <c r="O5416" t="s">
        <v>982</v>
      </c>
      <c r="P5416">
        <v>0.17</v>
      </c>
      <c r="Q5416">
        <v>20</v>
      </c>
      <c r="R5416" t="s">
        <v>989</v>
      </c>
      <c r="S5416" t="s">
        <v>990</v>
      </c>
    </row>
    <row r="5417" spans="1:19" x14ac:dyDescent="0.25">
      <c r="A5417" s="54">
        <f>_xlfn.XLOOKUP(B5417,'School Lookup'!D:D,'School Lookup'!F:F,0)</f>
        <v>231471</v>
      </c>
      <c r="B5417" s="54" t="str">
        <f>_xlfn.XLOOKUP(C5417,'School Lookup'!A:A,'School Lookup'!D:D,_xlfn.XLOOKUP(C5417,'School Lookup'!B:B,'School Lookup'!D:D,_xlfn.XLOOKUP(C5417,'School Lookup'!C:C,'School Lookup'!D:D,0)))</f>
        <v>Leys Junior School</v>
      </c>
      <c r="C5417" t="s">
        <v>19</v>
      </c>
      <c r="D5417" t="s">
        <v>2621</v>
      </c>
      <c r="E5417" t="s">
        <v>16</v>
      </c>
      <c r="F5417" t="s">
        <v>734</v>
      </c>
      <c r="G5417" t="s">
        <v>217</v>
      </c>
      <c r="H5417" t="s">
        <v>842</v>
      </c>
      <c r="I5417" t="s">
        <v>980</v>
      </c>
      <c r="J5417" t="s">
        <v>981</v>
      </c>
      <c r="K5417" s="4">
        <v>46056</v>
      </c>
      <c r="L5417" s="5">
        <v>0.63793981481481477</v>
      </c>
      <c r="M5417" t="s">
        <v>953</v>
      </c>
      <c r="N5417" s="5">
        <v>5.0925925925925921E-4</v>
      </c>
      <c r="O5417" t="s">
        <v>982</v>
      </c>
      <c r="P5417">
        <v>5.3999999999999999E-2</v>
      </c>
      <c r="Q5417">
        <v>20</v>
      </c>
      <c r="R5417" t="s">
        <v>983</v>
      </c>
      <c r="S5417" t="s">
        <v>984</v>
      </c>
    </row>
    <row r="5418" spans="1:19" x14ac:dyDescent="0.25">
      <c r="A5418" s="54">
        <f>_xlfn.XLOOKUP(B5418,'School Lookup'!D:D,'School Lookup'!F:F,0)</f>
        <v>231471</v>
      </c>
      <c r="B5418" s="54" t="str">
        <f>_xlfn.XLOOKUP(C5418,'School Lookup'!A:A,'School Lookup'!D:D,_xlfn.XLOOKUP(C5418,'School Lookup'!B:B,'School Lookup'!D:D,_xlfn.XLOOKUP(C5418,'School Lookup'!C:C,'School Lookup'!D:D,0)))</f>
        <v>Leys Junior School</v>
      </c>
      <c r="C5418" t="s">
        <v>19</v>
      </c>
      <c r="D5418" t="s">
        <v>2746</v>
      </c>
      <c r="E5418" t="s">
        <v>16</v>
      </c>
      <c r="F5418" t="s">
        <v>734</v>
      </c>
      <c r="G5418" t="s">
        <v>217</v>
      </c>
      <c r="H5418" t="s">
        <v>842</v>
      </c>
      <c r="I5418" t="s">
        <v>980</v>
      </c>
      <c r="J5418" t="s">
        <v>981</v>
      </c>
      <c r="K5418" s="4">
        <v>46056</v>
      </c>
      <c r="L5418" s="5">
        <v>0.64023148148148146</v>
      </c>
      <c r="M5418" t="s">
        <v>953</v>
      </c>
      <c r="N5418" s="5">
        <v>2.4305555555555555E-4</v>
      </c>
      <c r="O5418" t="s">
        <v>982</v>
      </c>
      <c r="P5418">
        <v>2.7E-2</v>
      </c>
      <c r="Q5418">
        <v>20</v>
      </c>
      <c r="R5418" t="s">
        <v>993</v>
      </c>
      <c r="S5418" t="s">
        <v>994</v>
      </c>
    </row>
    <row r="5419" spans="1:19" x14ac:dyDescent="0.25">
      <c r="A5419" s="54">
        <f>_xlfn.XLOOKUP(B5419,'School Lookup'!D:D,'School Lookup'!F:F,0)</f>
        <v>231471</v>
      </c>
      <c r="B5419" s="54" t="str">
        <f>_xlfn.XLOOKUP(C5419,'School Lookup'!A:A,'School Lookup'!D:D,_xlfn.XLOOKUP(C5419,'School Lookup'!B:B,'School Lookup'!D:D,_xlfn.XLOOKUP(C5419,'School Lookup'!C:C,'School Lookup'!D:D,0)))</f>
        <v>Leys Junior School</v>
      </c>
      <c r="C5419" t="s">
        <v>19</v>
      </c>
      <c r="D5419" t="s">
        <v>2459</v>
      </c>
      <c r="E5419" t="s">
        <v>16</v>
      </c>
      <c r="F5419" t="s">
        <v>734</v>
      </c>
      <c r="G5419" t="s">
        <v>217</v>
      </c>
      <c r="H5419" t="s">
        <v>842</v>
      </c>
      <c r="I5419" t="s">
        <v>980</v>
      </c>
      <c r="J5419" t="s">
        <v>981</v>
      </c>
      <c r="K5419" s="4">
        <v>46056</v>
      </c>
      <c r="L5419" s="5">
        <v>0.6431365740740741</v>
      </c>
      <c r="M5419" t="s">
        <v>953</v>
      </c>
      <c r="N5419" s="5">
        <v>3.4722222222222222E-5</v>
      </c>
      <c r="O5419" t="s">
        <v>982</v>
      </c>
      <c r="P5419">
        <v>0.02</v>
      </c>
      <c r="Q5419">
        <v>20</v>
      </c>
      <c r="R5419" t="s">
        <v>998</v>
      </c>
      <c r="S5419" t="s">
        <v>987</v>
      </c>
    </row>
    <row r="5420" spans="1:19" x14ac:dyDescent="0.25">
      <c r="A5420" s="54">
        <f>_xlfn.XLOOKUP(B5420,'School Lookup'!D:D,'School Lookup'!F:F,0)</f>
        <v>231471</v>
      </c>
      <c r="B5420" s="54" t="str">
        <f>_xlfn.XLOOKUP(C5420,'School Lookup'!A:A,'School Lookup'!D:D,_xlfn.XLOOKUP(C5420,'School Lookup'!B:B,'School Lookup'!D:D,_xlfn.XLOOKUP(C5420,'School Lookup'!C:C,'School Lookup'!D:D,0)))</f>
        <v>Leys Junior School</v>
      </c>
      <c r="C5420" t="s">
        <v>19</v>
      </c>
      <c r="D5420" t="s">
        <v>1890</v>
      </c>
      <c r="E5420" t="s">
        <v>16</v>
      </c>
      <c r="F5420" t="s">
        <v>734</v>
      </c>
      <c r="G5420" t="s">
        <v>217</v>
      </c>
      <c r="H5420" t="s">
        <v>842</v>
      </c>
      <c r="I5420" t="s">
        <v>980</v>
      </c>
      <c r="J5420" t="s">
        <v>981</v>
      </c>
      <c r="K5420" s="4">
        <v>46056</v>
      </c>
      <c r="L5420" s="5">
        <v>0.65228009259259256</v>
      </c>
      <c r="M5420" t="s">
        <v>953</v>
      </c>
      <c r="N5420" s="5">
        <v>1.3425925925925925E-3</v>
      </c>
      <c r="O5420" t="s">
        <v>982</v>
      </c>
      <c r="P5420">
        <v>0.13900000000000001</v>
      </c>
      <c r="Q5420">
        <v>20</v>
      </c>
      <c r="R5420" t="s">
        <v>1011</v>
      </c>
      <c r="S5420" t="s">
        <v>984</v>
      </c>
    </row>
    <row r="5421" spans="1:19" x14ac:dyDescent="0.25">
      <c r="A5421" s="54">
        <f>_xlfn.XLOOKUP(B5421,'School Lookup'!D:D,'School Lookup'!F:F,0)</f>
        <v>231471</v>
      </c>
      <c r="B5421" s="54" t="str">
        <f>_xlfn.XLOOKUP(C5421,'School Lookup'!A:A,'School Lookup'!D:D,_xlfn.XLOOKUP(C5421,'School Lookup'!B:B,'School Lookup'!D:D,_xlfn.XLOOKUP(C5421,'School Lookup'!C:C,'School Lookup'!D:D,0)))</f>
        <v>Leys Junior School</v>
      </c>
      <c r="C5421" t="s">
        <v>19</v>
      </c>
      <c r="D5421" t="s">
        <v>1043</v>
      </c>
      <c r="E5421" t="s">
        <v>16</v>
      </c>
      <c r="F5421" t="s">
        <v>734</v>
      </c>
      <c r="G5421" t="s">
        <v>217</v>
      </c>
      <c r="H5421" t="s">
        <v>842</v>
      </c>
      <c r="I5421" t="s">
        <v>980</v>
      </c>
      <c r="J5421" t="s">
        <v>981</v>
      </c>
      <c r="K5421" s="4">
        <v>46056</v>
      </c>
      <c r="L5421" s="5">
        <v>0.66589120370370369</v>
      </c>
      <c r="M5421" t="s">
        <v>953</v>
      </c>
      <c r="N5421" s="5">
        <v>1.0532407407407407E-3</v>
      </c>
      <c r="O5421" t="s">
        <v>982</v>
      </c>
      <c r="P5421">
        <v>0.109</v>
      </c>
      <c r="Q5421">
        <v>20</v>
      </c>
      <c r="R5421" t="s">
        <v>983</v>
      </c>
      <c r="S5421" t="s">
        <v>984</v>
      </c>
    </row>
    <row r="5422" spans="1:19" x14ac:dyDescent="0.25">
      <c r="A5422" s="54">
        <f>_xlfn.XLOOKUP(B5422,'School Lookup'!D:D,'School Lookup'!F:F,0)</f>
        <v>231471</v>
      </c>
      <c r="B5422" s="54" t="str">
        <f>_xlfn.XLOOKUP(C5422,'School Lookup'!A:A,'School Lookup'!D:D,_xlfn.XLOOKUP(C5422,'School Lookup'!B:B,'School Lookup'!D:D,_xlfn.XLOOKUP(C5422,'School Lookup'!C:C,'School Lookup'!D:D,0)))</f>
        <v>Leys Junior School</v>
      </c>
      <c r="C5422" t="s">
        <v>19</v>
      </c>
      <c r="D5422" t="s">
        <v>2039</v>
      </c>
      <c r="E5422" t="s">
        <v>16</v>
      </c>
      <c r="F5422" t="s">
        <v>734</v>
      </c>
      <c r="G5422" t="s">
        <v>217</v>
      </c>
      <c r="H5422" t="s">
        <v>842</v>
      </c>
      <c r="I5422" t="s">
        <v>980</v>
      </c>
      <c r="J5422" t="s">
        <v>981</v>
      </c>
      <c r="K5422" s="4">
        <v>46056</v>
      </c>
      <c r="L5422" s="5">
        <v>0.67340277777777779</v>
      </c>
      <c r="M5422" t="s">
        <v>953</v>
      </c>
      <c r="N5422" s="5">
        <v>5.6712962962962967E-4</v>
      </c>
      <c r="O5422" t="s">
        <v>982</v>
      </c>
      <c r="P5422">
        <v>0.06</v>
      </c>
      <c r="Q5422">
        <v>20</v>
      </c>
      <c r="R5422" t="s">
        <v>1006</v>
      </c>
      <c r="S5422" t="s">
        <v>994</v>
      </c>
    </row>
    <row r="5423" spans="1:19" x14ac:dyDescent="0.25">
      <c r="A5423" s="54">
        <f>_xlfn.XLOOKUP(B5423,'School Lookup'!D:D,'School Lookup'!F:F,0)</f>
        <v>231471</v>
      </c>
      <c r="B5423" s="54" t="str">
        <f>_xlfn.XLOOKUP(C5423,'School Lookup'!A:A,'School Lookup'!D:D,_xlfn.XLOOKUP(C5423,'School Lookup'!B:B,'School Lookup'!D:D,_xlfn.XLOOKUP(C5423,'School Lookup'!C:C,'School Lookup'!D:D,0)))</f>
        <v>Leys Junior School</v>
      </c>
      <c r="C5423" t="s">
        <v>19</v>
      </c>
      <c r="D5423" t="s">
        <v>1286</v>
      </c>
      <c r="E5423" t="s">
        <v>16</v>
      </c>
      <c r="F5423" t="s">
        <v>734</v>
      </c>
      <c r="G5423" t="s">
        <v>217</v>
      </c>
      <c r="H5423" t="s">
        <v>842</v>
      </c>
      <c r="I5423" t="s">
        <v>980</v>
      </c>
      <c r="J5423" t="s">
        <v>981</v>
      </c>
      <c r="K5423" s="4">
        <v>46056</v>
      </c>
      <c r="L5423" s="5">
        <v>0.67418981481481477</v>
      </c>
      <c r="M5423" t="s">
        <v>953</v>
      </c>
      <c r="N5423" s="5">
        <v>7.0601851851851847E-4</v>
      </c>
      <c r="O5423" t="s">
        <v>982</v>
      </c>
      <c r="P5423">
        <v>7.3999999999999996E-2</v>
      </c>
      <c r="Q5423">
        <v>20</v>
      </c>
      <c r="R5423" t="s">
        <v>998</v>
      </c>
      <c r="S5423" t="s">
        <v>987</v>
      </c>
    </row>
    <row r="5424" spans="1:19" x14ac:dyDescent="0.25">
      <c r="A5424" s="54">
        <f>_xlfn.XLOOKUP(B5424,'School Lookup'!D:D,'School Lookup'!F:F,0)</f>
        <v>231471</v>
      </c>
      <c r="B5424" s="54" t="str">
        <f>_xlfn.XLOOKUP(C5424,'School Lookup'!A:A,'School Lookup'!D:D,_xlfn.XLOOKUP(C5424,'School Lookup'!B:B,'School Lookup'!D:D,_xlfn.XLOOKUP(C5424,'School Lookup'!C:C,'School Lookup'!D:D,0)))</f>
        <v>Leys Junior School</v>
      </c>
      <c r="C5424" t="s">
        <v>19</v>
      </c>
      <c r="D5424" t="s">
        <v>1237</v>
      </c>
      <c r="E5424" t="s">
        <v>16</v>
      </c>
      <c r="F5424" t="s">
        <v>734</v>
      </c>
      <c r="G5424" t="s">
        <v>217</v>
      </c>
      <c r="H5424" t="s">
        <v>842</v>
      </c>
      <c r="I5424" t="s">
        <v>980</v>
      </c>
      <c r="J5424" t="s">
        <v>981</v>
      </c>
      <c r="K5424" s="4">
        <v>46056</v>
      </c>
      <c r="L5424" s="5">
        <v>0.73630787037037038</v>
      </c>
      <c r="M5424" t="s">
        <v>953</v>
      </c>
      <c r="N5424" s="5">
        <v>2.8935185185185184E-4</v>
      </c>
      <c r="O5424" t="s">
        <v>982</v>
      </c>
      <c r="P5424">
        <v>3.1E-2</v>
      </c>
      <c r="Q5424">
        <v>20</v>
      </c>
      <c r="R5424" t="s">
        <v>998</v>
      </c>
      <c r="S5424" t="s">
        <v>987</v>
      </c>
    </row>
    <row r="5425" spans="1:19" x14ac:dyDescent="0.25">
      <c r="A5425" s="54">
        <f>_xlfn.XLOOKUP(B5425,'School Lookup'!D:D,'School Lookup'!F:F,0)</f>
        <v>856243</v>
      </c>
      <c r="B5425" s="54" t="str">
        <f>_xlfn.XLOOKUP(C5425,'School Lookup'!A:A,'School Lookup'!D:D,_xlfn.XLOOKUP(C5425,'School Lookup'!B:B,'School Lookup'!D:D,_xlfn.XLOOKUP(C5425,'School Lookup'!C:C,'School Lookup'!D:D,0)))</f>
        <v>Elton Primary School</v>
      </c>
      <c r="C5425" t="s">
        <v>331</v>
      </c>
      <c r="D5425" t="s">
        <v>1052</v>
      </c>
      <c r="E5425" t="s">
        <v>16</v>
      </c>
      <c r="F5425" t="s">
        <v>734</v>
      </c>
      <c r="G5425" t="s">
        <v>332</v>
      </c>
      <c r="H5425" t="s">
        <v>877</v>
      </c>
      <c r="I5425" t="s">
        <v>958</v>
      </c>
      <c r="J5425" t="s">
        <v>959</v>
      </c>
      <c r="K5425" s="4">
        <v>46056</v>
      </c>
      <c r="L5425" s="5">
        <v>0.38806712962962964</v>
      </c>
      <c r="M5425" t="s">
        <v>953</v>
      </c>
      <c r="N5425" s="5">
        <v>1.8518518518518518E-4</v>
      </c>
      <c r="O5425" t="s">
        <v>960</v>
      </c>
      <c r="P5425">
        <v>0</v>
      </c>
      <c r="Q5425">
        <v>20</v>
      </c>
      <c r="R5425" t="s">
        <v>1053</v>
      </c>
      <c r="S5425" t="s">
        <v>966</v>
      </c>
    </row>
    <row r="5426" spans="1:19" x14ac:dyDescent="0.25">
      <c r="A5426" s="54">
        <f>_xlfn.XLOOKUP(B5426,'School Lookup'!D:D,'School Lookup'!F:F,0)</f>
        <v>856243</v>
      </c>
      <c r="B5426" s="54" t="str">
        <f>_xlfn.XLOOKUP(C5426,'School Lookup'!A:A,'School Lookup'!D:D,_xlfn.XLOOKUP(C5426,'School Lookup'!B:B,'School Lookup'!D:D,_xlfn.XLOOKUP(C5426,'School Lookup'!C:C,'School Lookup'!D:D,0)))</f>
        <v>Elton Primary School</v>
      </c>
      <c r="C5426" t="s">
        <v>331</v>
      </c>
      <c r="D5426" t="s">
        <v>1407</v>
      </c>
      <c r="E5426" t="s">
        <v>16</v>
      </c>
      <c r="F5426" t="s">
        <v>734</v>
      </c>
      <c r="G5426" t="s">
        <v>332</v>
      </c>
      <c r="H5426" t="s">
        <v>877</v>
      </c>
      <c r="I5426" t="s">
        <v>958</v>
      </c>
      <c r="J5426" t="s">
        <v>981</v>
      </c>
      <c r="K5426" s="4">
        <v>46056</v>
      </c>
      <c r="L5426" s="5">
        <v>0.38998842592592592</v>
      </c>
      <c r="M5426" t="s">
        <v>953</v>
      </c>
      <c r="N5426" s="5">
        <v>2.3148148148148149E-4</v>
      </c>
      <c r="O5426" t="s">
        <v>982</v>
      </c>
      <c r="P5426">
        <v>0</v>
      </c>
      <c r="Q5426">
        <v>20</v>
      </c>
      <c r="R5426" t="s">
        <v>1011</v>
      </c>
      <c r="S5426" t="s">
        <v>984</v>
      </c>
    </row>
    <row r="5427" spans="1:19" x14ac:dyDescent="0.25">
      <c r="A5427" s="54">
        <f>_xlfn.XLOOKUP(B5427,'School Lookup'!D:D,'School Lookup'!F:F,0)</f>
        <v>585323</v>
      </c>
      <c r="B5427" s="54" t="str">
        <f>_xlfn.XLOOKUP(C5427,'School Lookup'!A:A,'School Lookup'!D:D,_xlfn.XLOOKUP(C5427,'School Lookup'!B:B,'School Lookup'!D:D,_xlfn.XLOOKUP(C5427,'School Lookup'!C:C,'School Lookup'!D:D,0)))</f>
        <v>Netherseal St Peters CE Controlled Primary School</v>
      </c>
      <c r="C5427" t="s">
        <v>26</v>
      </c>
      <c r="D5427" t="s">
        <v>1804</v>
      </c>
      <c r="E5427" t="s">
        <v>16</v>
      </c>
      <c r="F5427" t="s">
        <v>734</v>
      </c>
      <c r="G5427" t="s">
        <v>131</v>
      </c>
      <c r="H5427" t="s">
        <v>768</v>
      </c>
      <c r="I5427" t="s">
        <v>980</v>
      </c>
      <c r="J5427" t="s">
        <v>959</v>
      </c>
      <c r="K5427" s="4">
        <v>46056</v>
      </c>
      <c r="L5427" s="5">
        <v>0.60200231481481481</v>
      </c>
      <c r="M5427" t="s">
        <v>953</v>
      </c>
      <c r="N5427" s="5">
        <v>9.8495370370370369E-3</v>
      </c>
      <c r="O5427" t="s">
        <v>960</v>
      </c>
      <c r="P5427">
        <v>0.121</v>
      </c>
      <c r="Q5427">
        <v>20</v>
      </c>
      <c r="R5427" t="s">
        <v>1195</v>
      </c>
      <c r="S5427" t="s">
        <v>966</v>
      </c>
    </row>
    <row r="5428" spans="1:19" x14ac:dyDescent="0.25">
      <c r="A5428" s="54">
        <f>_xlfn.XLOOKUP(B5428,'School Lookup'!D:D,'School Lookup'!F:F,0)</f>
        <v>585323</v>
      </c>
      <c r="B5428" s="54" t="str">
        <f>_xlfn.XLOOKUP(C5428,'School Lookup'!A:A,'School Lookup'!D:D,_xlfn.XLOOKUP(C5428,'School Lookup'!B:B,'School Lookup'!D:D,_xlfn.XLOOKUP(C5428,'School Lookup'!C:C,'School Lookup'!D:D,0)))</f>
        <v>Netherseal St Peters CE Controlled Primary School</v>
      </c>
      <c r="C5428" t="s">
        <v>26</v>
      </c>
      <c r="D5428" t="s">
        <v>1034</v>
      </c>
      <c r="E5428" t="s">
        <v>16</v>
      </c>
      <c r="F5428" t="s">
        <v>734</v>
      </c>
      <c r="G5428" t="s">
        <v>131</v>
      </c>
      <c r="H5428" t="s">
        <v>768</v>
      </c>
      <c r="I5428" t="s">
        <v>980</v>
      </c>
      <c r="J5428" t="s">
        <v>981</v>
      </c>
      <c r="K5428" s="4">
        <v>46056</v>
      </c>
      <c r="L5428" s="5">
        <v>0.38434027777777779</v>
      </c>
      <c r="M5428" t="s">
        <v>953</v>
      </c>
      <c r="N5428" s="5">
        <v>2.5462962962962961E-4</v>
      </c>
      <c r="O5428" t="s">
        <v>982</v>
      </c>
      <c r="P5428">
        <v>2.8000000000000001E-2</v>
      </c>
      <c r="Q5428">
        <v>20</v>
      </c>
      <c r="R5428" t="s">
        <v>983</v>
      </c>
      <c r="S5428" t="s">
        <v>984</v>
      </c>
    </row>
    <row r="5429" spans="1:19" x14ac:dyDescent="0.25">
      <c r="A5429" s="54">
        <f>_xlfn.XLOOKUP(B5429,'School Lookup'!D:D,'School Lookup'!F:F,0)</f>
        <v>585323</v>
      </c>
      <c r="B5429" s="54" t="str">
        <f>_xlfn.XLOOKUP(C5429,'School Lookup'!A:A,'School Lookup'!D:D,_xlfn.XLOOKUP(C5429,'School Lookup'!B:B,'School Lookup'!D:D,_xlfn.XLOOKUP(C5429,'School Lookup'!C:C,'School Lookup'!D:D,0)))</f>
        <v>Netherseal St Peters CE Controlled Primary School</v>
      </c>
      <c r="C5429" t="s">
        <v>26</v>
      </c>
      <c r="D5429" t="s">
        <v>1035</v>
      </c>
      <c r="E5429" t="s">
        <v>16</v>
      </c>
      <c r="F5429" t="s">
        <v>734</v>
      </c>
      <c r="G5429" t="s">
        <v>131</v>
      </c>
      <c r="H5429" t="s">
        <v>768</v>
      </c>
      <c r="I5429" t="s">
        <v>980</v>
      </c>
      <c r="J5429" t="s">
        <v>981</v>
      </c>
      <c r="K5429" s="4">
        <v>46056</v>
      </c>
      <c r="L5429" s="5">
        <v>0.41373842592592591</v>
      </c>
      <c r="M5429" t="s">
        <v>953</v>
      </c>
      <c r="N5429" s="5">
        <v>1.0069444444444444E-3</v>
      </c>
      <c r="O5429" t="s">
        <v>982</v>
      </c>
      <c r="P5429">
        <v>0.105</v>
      </c>
      <c r="Q5429">
        <v>20</v>
      </c>
      <c r="R5429" t="s">
        <v>998</v>
      </c>
      <c r="S5429" t="s">
        <v>987</v>
      </c>
    </row>
    <row r="5430" spans="1:19" x14ac:dyDescent="0.25">
      <c r="A5430" s="54">
        <f>_xlfn.XLOOKUP(B5430,'School Lookup'!D:D,'School Lookup'!F:F,0)</f>
        <v>585323</v>
      </c>
      <c r="B5430" s="54" t="str">
        <f>_xlfn.XLOOKUP(C5430,'School Lookup'!A:A,'School Lookup'!D:D,_xlfn.XLOOKUP(C5430,'School Lookup'!B:B,'School Lookup'!D:D,_xlfn.XLOOKUP(C5430,'School Lookup'!C:C,'School Lookup'!D:D,0)))</f>
        <v>Netherseal St Peters CE Controlled Primary School</v>
      </c>
      <c r="C5430" t="s">
        <v>26</v>
      </c>
      <c r="D5430" t="s">
        <v>2237</v>
      </c>
      <c r="E5430" t="s">
        <v>16</v>
      </c>
      <c r="F5430" t="s">
        <v>734</v>
      </c>
      <c r="G5430" t="s">
        <v>131</v>
      </c>
      <c r="H5430" t="s">
        <v>768</v>
      </c>
      <c r="I5430" t="s">
        <v>980</v>
      </c>
      <c r="J5430" t="s">
        <v>981</v>
      </c>
      <c r="K5430" s="4">
        <v>46056</v>
      </c>
      <c r="L5430" s="5">
        <v>0.48105324074074074</v>
      </c>
      <c r="M5430" t="s">
        <v>953</v>
      </c>
      <c r="N5430" s="5">
        <v>5.4282407407407404E-3</v>
      </c>
      <c r="O5430" t="s">
        <v>982</v>
      </c>
      <c r="P5430">
        <v>0.55700000000000005</v>
      </c>
      <c r="Q5430">
        <v>20</v>
      </c>
      <c r="R5430" t="s">
        <v>998</v>
      </c>
      <c r="S5430" t="s">
        <v>987</v>
      </c>
    </row>
    <row r="5431" spans="1:19" x14ac:dyDescent="0.25">
      <c r="A5431" s="54">
        <f>_xlfn.XLOOKUP(B5431,'School Lookup'!D:D,'School Lookup'!F:F,0)</f>
        <v>823392</v>
      </c>
      <c r="B5431" s="54" t="str">
        <f>_xlfn.XLOOKUP(C5431,'School Lookup'!A:A,'School Lookup'!D:D,_xlfn.XLOOKUP(C5431,'School Lookup'!B:B,'School Lookup'!D:D,_xlfn.XLOOKUP(C5431,'School Lookup'!C:C,'School Lookup'!D:D,0)))</f>
        <v>Fitz Herbert C of E VA Primary School</v>
      </c>
      <c r="C5431" t="s">
        <v>31</v>
      </c>
      <c r="D5431" t="s">
        <v>1029</v>
      </c>
      <c r="E5431" t="s">
        <v>16</v>
      </c>
      <c r="F5431" t="s">
        <v>734</v>
      </c>
      <c r="G5431" t="s">
        <v>134</v>
      </c>
      <c r="H5431" t="s">
        <v>347</v>
      </c>
      <c r="I5431" t="s">
        <v>958</v>
      </c>
      <c r="J5431" t="s">
        <v>981</v>
      </c>
      <c r="K5431" s="4">
        <v>46056</v>
      </c>
      <c r="L5431" s="5">
        <v>0.34416666666666668</v>
      </c>
      <c r="M5431" t="s">
        <v>953</v>
      </c>
      <c r="N5431" s="5">
        <v>1.1226851851851851E-3</v>
      </c>
      <c r="O5431" t="s">
        <v>982</v>
      </c>
      <c r="P5431">
        <v>0</v>
      </c>
      <c r="Q5431">
        <v>20</v>
      </c>
      <c r="R5431" t="s">
        <v>998</v>
      </c>
      <c r="S5431" t="s">
        <v>987</v>
      </c>
    </row>
    <row r="5432" spans="1:19" x14ac:dyDescent="0.25">
      <c r="A5432" s="54">
        <f>_xlfn.XLOOKUP(B5432,'School Lookup'!D:D,'School Lookup'!F:F,0)</f>
        <v>823392</v>
      </c>
      <c r="B5432" s="54" t="str">
        <f>_xlfn.XLOOKUP(C5432,'School Lookup'!A:A,'School Lookup'!D:D,_xlfn.XLOOKUP(C5432,'School Lookup'!B:B,'School Lookup'!D:D,_xlfn.XLOOKUP(C5432,'School Lookup'!C:C,'School Lookup'!D:D,0)))</f>
        <v>Fitz Herbert C of E VA Primary School</v>
      </c>
      <c r="C5432" t="s">
        <v>31</v>
      </c>
      <c r="D5432" t="s">
        <v>1057</v>
      </c>
      <c r="E5432" t="s">
        <v>16</v>
      </c>
      <c r="F5432" t="s">
        <v>734</v>
      </c>
      <c r="G5432" t="s">
        <v>134</v>
      </c>
      <c r="H5432" t="s">
        <v>347</v>
      </c>
      <c r="I5432" t="s">
        <v>958</v>
      </c>
      <c r="J5432" t="s">
        <v>981</v>
      </c>
      <c r="K5432" s="4">
        <v>46056</v>
      </c>
      <c r="L5432" s="5">
        <v>0.45921296296296299</v>
      </c>
      <c r="M5432" t="s">
        <v>953</v>
      </c>
      <c r="N5432" s="5">
        <v>3.8194444444444446E-4</v>
      </c>
      <c r="O5432" t="s">
        <v>982</v>
      </c>
      <c r="P5432">
        <v>0</v>
      </c>
      <c r="Q5432">
        <v>20</v>
      </c>
      <c r="R5432" t="s">
        <v>983</v>
      </c>
      <c r="S5432" t="s">
        <v>984</v>
      </c>
    </row>
    <row r="5433" spans="1:19" x14ac:dyDescent="0.25">
      <c r="A5433" s="54">
        <f>_xlfn.XLOOKUP(B5433,'School Lookup'!D:D,'School Lookup'!F:F,0)</f>
        <v>823392</v>
      </c>
      <c r="B5433" s="54" t="str">
        <f>_xlfn.XLOOKUP(C5433,'School Lookup'!A:A,'School Lookup'!D:D,_xlfn.XLOOKUP(C5433,'School Lookup'!B:B,'School Lookup'!D:D,_xlfn.XLOOKUP(C5433,'School Lookup'!C:C,'School Lookup'!D:D,0)))</f>
        <v>Fitz Herbert C of E VA Primary School</v>
      </c>
      <c r="C5433" t="s">
        <v>31</v>
      </c>
      <c r="D5433" t="s">
        <v>1161</v>
      </c>
      <c r="E5433" t="s">
        <v>16</v>
      </c>
      <c r="F5433" t="s">
        <v>734</v>
      </c>
      <c r="G5433" t="s">
        <v>134</v>
      </c>
      <c r="H5433" t="s">
        <v>347</v>
      </c>
      <c r="I5433" t="s">
        <v>958</v>
      </c>
      <c r="J5433" t="s">
        <v>981</v>
      </c>
      <c r="K5433" s="4">
        <v>46056</v>
      </c>
      <c r="L5433" s="5">
        <v>0.46782407407407406</v>
      </c>
      <c r="M5433" t="s">
        <v>953</v>
      </c>
      <c r="N5433" s="5">
        <v>4.3981481481481481E-4</v>
      </c>
      <c r="O5433" t="s">
        <v>982</v>
      </c>
      <c r="P5433">
        <v>0</v>
      </c>
      <c r="Q5433">
        <v>20</v>
      </c>
      <c r="R5433" t="s">
        <v>998</v>
      </c>
      <c r="S5433" t="s">
        <v>987</v>
      </c>
    </row>
    <row r="5434" spans="1:19" x14ac:dyDescent="0.25">
      <c r="A5434" s="54">
        <f>_xlfn.XLOOKUP(B5434,'School Lookup'!D:D,'School Lookup'!F:F,0)</f>
        <v>823392</v>
      </c>
      <c r="B5434" s="54" t="str">
        <f>_xlfn.XLOOKUP(C5434,'School Lookup'!A:A,'School Lookup'!D:D,_xlfn.XLOOKUP(C5434,'School Lookup'!B:B,'School Lookup'!D:D,_xlfn.XLOOKUP(C5434,'School Lookup'!C:C,'School Lookup'!D:D,0)))</f>
        <v>Fitz Herbert C of E VA Primary School</v>
      </c>
      <c r="C5434" t="s">
        <v>31</v>
      </c>
      <c r="D5434" t="s">
        <v>1820</v>
      </c>
      <c r="E5434" t="s">
        <v>16</v>
      </c>
      <c r="F5434" t="s">
        <v>734</v>
      </c>
      <c r="G5434" t="s">
        <v>134</v>
      </c>
      <c r="H5434" t="s">
        <v>347</v>
      </c>
      <c r="I5434" t="s">
        <v>958</v>
      </c>
      <c r="J5434" t="s">
        <v>981</v>
      </c>
      <c r="K5434" s="4">
        <v>46056</v>
      </c>
      <c r="L5434" s="5">
        <v>0.47078703703703706</v>
      </c>
      <c r="M5434" t="s">
        <v>953</v>
      </c>
      <c r="N5434" s="5">
        <v>3.1250000000000001E-4</v>
      </c>
      <c r="O5434" t="s">
        <v>982</v>
      </c>
      <c r="P5434">
        <v>0</v>
      </c>
      <c r="Q5434">
        <v>20</v>
      </c>
      <c r="R5434" t="s">
        <v>983</v>
      </c>
      <c r="S5434" t="s">
        <v>984</v>
      </c>
    </row>
    <row r="5435" spans="1:19" x14ac:dyDescent="0.25">
      <c r="A5435" s="54">
        <f>_xlfn.XLOOKUP(B5435,'School Lookup'!D:D,'School Lookup'!F:F,0)</f>
        <v>823392</v>
      </c>
      <c r="B5435" s="54" t="str">
        <f>_xlfn.XLOOKUP(C5435,'School Lookup'!A:A,'School Lookup'!D:D,_xlfn.XLOOKUP(C5435,'School Lookup'!B:B,'School Lookup'!D:D,_xlfn.XLOOKUP(C5435,'School Lookup'!C:C,'School Lookup'!D:D,0)))</f>
        <v>Fitz Herbert C of E VA Primary School</v>
      </c>
      <c r="C5435" t="s">
        <v>31</v>
      </c>
      <c r="D5435" t="s">
        <v>1820</v>
      </c>
      <c r="E5435" t="s">
        <v>16</v>
      </c>
      <c r="F5435" t="s">
        <v>734</v>
      </c>
      <c r="G5435" t="s">
        <v>134</v>
      </c>
      <c r="H5435" t="s">
        <v>347</v>
      </c>
      <c r="I5435" t="s">
        <v>958</v>
      </c>
      <c r="J5435" t="s">
        <v>981</v>
      </c>
      <c r="K5435" s="4">
        <v>46056</v>
      </c>
      <c r="L5435" s="5">
        <v>0.50725694444444447</v>
      </c>
      <c r="M5435" t="s">
        <v>953</v>
      </c>
      <c r="N5435" s="5">
        <v>2.3148148148148147E-5</v>
      </c>
      <c r="O5435" t="s">
        <v>982</v>
      </c>
      <c r="P5435">
        <v>0</v>
      </c>
      <c r="Q5435">
        <v>20</v>
      </c>
      <c r="R5435" t="s">
        <v>983</v>
      </c>
      <c r="S5435" t="s">
        <v>984</v>
      </c>
    </row>
    <row r="5436" spans="1:19" x14ac:dyDescent="0.25">
      <c r="A5436" s="54">
        <f>_xlfn.XLOOKUP(B5436,'School Lookup'!D:D,'School Lookup'!F:F,0)</f>
        <v>823392</v>
      </c>
      <c r="B5436" s="54" t="str">
        <f>_xlfn.XLOOKUP(C5436,'School Lookup'!A:A,'School Lookup'!D:D,_xlfn.XLOOKUP(C5436,'School Lookup'!B:B,'School Lookup'!D:D,_xlfn.XLOOKUP(C5436,'School Lookup'!C:C,'School Lookup'!D:D,0)))</f>
        <v>Fitz Herbert C of E VA Primary School</v>
      </c>
      <c r="C5436" t="s">
        <v>31</v>
      </c>
      <c r="D5436" t="s">
        <v>2117</v>
      </c>
      <c r="E5436" t="s">
        <v>16</v>
      </c>
      <c r="F5436" t="s">
        <v>734</v>
      </c>
      <c r="G5436" t="s">
        <v>134</v>
      </c>
      <c r="H5436" t="s">
        <v>347</v>
      </c>
      <c r="I5436" t="s">
        <v>958</v>
      </c>
      <c r="J5436" t="s">
        <v>981</v>
      </c>
      <c r="K5436" s="4">
        <v>46056</v>
      </c>
      <c r="L5436" s="5">
        <v>0.62717592592592597</v>
      </c>
      <c r="M5436" t="s">
        <v>953</v>
      </c>
      <c r="N5436" s="5">
        <v>8.1018518518518516E-4</v>
      </c>
      <c r="O5436" t="s">
        <v>982</v>
      </c>
      <c r="P5436">
        <v>0</v>
      </c>
      <c r="Q5436">
        <v>20</v>
      </c>
      <c r="R5436" t="s">
        <v>989</v>
      </c>
      <c r="S5436" t="s">
        <v>990</v>
      </c>
    </row>
    <row r="5437" spans="1:19" x14ac:dyDescent="0.25">
      <c r="A5437" s="54">
        <f>_xlfn.XLOOKUP(B5437,'School Lookup'!D:D,'School Lookup'!F:F,0)</f>
        <v>682471</v>
      </c>
      <c r="B5437" s="54" t="str">
        <f>_xlfn.XLOOKUP(C5437,'School Lookup'!A:A,'School Lookup'!D:D,_xlfn.XLOOKUP(C5437,'School Lookup'!B:B,'School Lookup'!D:D,_xlfn.XLOOKUP(C5437,'School Lookup'!C:C,'School Lookup'!D:D,0)))</f>
        <v>Ridgeway Primary School</v>
      </c>
      <c r="C5437" t="s">
        <v>334</v>
      </c>
      <c r="D5437" t="s">
        <v>1165</v>
      </c>
      <c r="E5437" t="s">
        <v>16</v>
      </c>
      <c r="F5437" t="s">
        <v>734</v>
      </c>
      <c r="G5437" t="s">
        <v>328</v>
      </c>
      <c r="H5437" t="s">
        <v>885</v>
      </c>
      <c r="I5437" t="s">
        <v>958</v>
      </c>
      <c r="J5437" t="s">
        <v>959</v>
      </c>
      <c r="K5437" s="4">
        <v>46056</v>
      </c>
      <c r="L5437" s="5">
        <v>0.41182870370370372</v>
      </c>
      <c r="M5437" t="s">
        <v>953</v>
      </c>
      <c r="N5437" s="5">
        <v>2.650462962962963E-3</v>
      </c>
      <c r="O5437" t="s">
        <v>960</v>
      </c>
      <c r="P5437">
        <v>0</v>
      </c>
      <c r="Q5437">
        <v>20</v>
      </c>
      <c r="R5437" t="s">
        <v>1166</v>
      </c>
      <c r="S5437" t="s">
        <v>955</v>
      </c>
    </row>
    <row r="5438" spans="1:19" x14ac:dyDescent="0.25">
      <c r="A5438" s="54">
        <f>_xlfn.XLOOKUP(B5438,'School Lookup'!D:D,'School Lookup'!F:F,0)</f>
        <v>682471</v>
      </c>
      <c r="B5438" s="54" t="str">
        <f>_xlfn.XLOOKUP(C5438,'School Lookup'!A:A,'School Lookup'!D:D,_xlfn.XLOOKUP(C5438,'School Lookup'!B:B,'School Lookup'!D:D,_xlfn.XLOOKUP(C5438,'School Lookup'!C:C,'School Lookup'!D:D,0)))</f>
        <v>Ridgeway Primary School</v>
      </c>
      <c r="C5438" t="s">
        <v>334</v>
      </c>
      <c r="D5438" t="s">
        <v>1539</v>
      </c>
      <c r="E5438" t="s">
        <v>16</v>
      </c>
      <c r="F5438" t="s">
        <v>734</v>
      </c>
      <c r="G5438" t="s">
        <v>328</v>
      </c>
      <c r="H5438" t="s">
        <v>885</v>
      </c>
      <c r="I5438" t="s">
        <v>958</v>
      </c>
      <c r="J5438" t="s">
        <v>959</v>
      </c>
      <c r="K5438" s="4">
        <v>46056</v>
      </c>
      <c r="L5438" s="5">
        <v>0.65476851851851847</v>
      </c>
      <c r="M5438" t="s">
        <v>953</v>
      </c>
      <c r="N5438" s="5">
        <v>1.0416666666666667E-3</v>
      </c>
      <c r="O5438" t="s">
        <v>1023</v>
      </c>
      <c r="P5438">
        <v>0</v>
      </c>
      <c r="Q5438">
        <v>20</v>
      </c>
      <c r="R5438" t="s">
        <v>978</v>
      </c>
      <c r="S5438" t="s">
        <v>966</v>
      </c>
    </row>
    <row r="5439" spans="1:19" x14ac:dyDescent="0.25">
      <c r="A5439" s="54">
        <f>_xlfn.XLOOKUP(B5439,'School Lookup'!D:D,'School Lookup'!F:F,0)</f>
        <v>823392</v>
      </c>
      <c r="B5439" s="54" t="str">
        <f>_xlfn.XLOOKUP(C5439,'School Lookup'!A:A,'School Lookup'!D:D,_xlfn.XLOOKUP(C5439,'School Lookup'!B:B,'School Lookup'!D:D,_xlfn.XLOOKUP(C5439,'School Lookup'!C:C,'School Lookup'!D:D,0)))</f>
        <v>Fitz Herbert C of E VA Primary School</v>
      </c>
      <c r="C5439" t="s">
        <v>31</v>
      </c>
      <c r="D5439" t="s">
        <v>1064</v>
      </c>
      <c r="E5439" t="s">
        <v>16</v>
      </c>
      <c r="F5439" t="s">
        <v>734</v>
      </c>
      <c r="G5439" t="s">
        <v>134</v>
      </c>
      <c r="H5439" t="s">
        <v>347</v>
      </c>
      <c r="I5439" t="s">
        <v>958</v>
      </c>
      <c r="J5439" t="s">
        <v>959</v>
      </c>
      <c r="K5439" s="4">
        <v>46056</v>
      </c>
      <c r="L5439" s="5">
        <v>0.46728009259259257</v>
      </c>
      <c r="M5439" t="s">
        <v>953</v>
      </c>
      <c r="N5439" s="5">
        <v>1.1574074074074075E-4</v>
      </c>
      <c r="O5439" t="s">
        <v>960</v>
      </c>
      <c r="P5439">
        <v>0</v>
      </c>
      <c r="Q5439">
        <v>20</v>
      </c>
      <c r="R5439" t="s">
        <v>1065</v>
      </c>
      <c r="S5439" t="s">
        <v>955</v>
      </c>
    </row>
    <row r="5440" spans="1:19" x14ac:dyDescent="0.25">
      <c r="A5440" s="54">
        <f>_xlfn.XLOOKUP(B5440,'School Lookup'!D:D,'School Lookup'!F:F,0)</f>
        <v>823392</v>
      </c>
      <c r="B5440" s="54" t="str">
        <f>_xlfn.XLOOKUP(C5440,'School Lookup'!A:A,'School Lookup'!D:D,_xlfn.XLOOKUP(C5440,'School Lookup'!B:B,'School Lookup'!D:D,_xlfn.XLOOKUP(C5440,'School Lookup'!C:C,'School Lookup'!D:D,0)))</f>
        <v>Fitz Herbert C of E VA Primary School</v>
      </c>
      <c r="C5440" t="s">
        <v>31</v>
      </c>
      <c r="D5440" t="s">
        <v>1064</v>
      </c>
      <c r="E5440" t="s">
        <v>16</v>
      </c>
      <c r="F5440" t="s">
        <v>734</v>
      </c>
      <c r="G5440" t="s">
        <v>134</v>
      </c>
      <c r="H5440" t="s">
        <v>347</v>
      </c>
      <c r="I5440" t="s">
        <v>958</v>
      </c>
      <c r="J5440" t="s">
        <v>959</v>
      </c>
      <c r="K5440" s="4">
        <v>46056</v>
      </c>
      <c r="L5440" s="5">
        <v>0.50237268518518519</v>
      </c>
      <c r="M5440" t="s">
        <v>953</v>
      </c>
      <c r="N5440" s="5">
        <v>1.7361111111111112E-4</v>
      </c>
      <c r="O5440" t="s">
        <v>960</v>
      </c>
      <c r="P5440">
        <v>0</v>
      </c>
      <c r="Q5440">
        <v>20</v>
      </c>
      <c r="R5440" t="s">
        <v>1065</v>
      </c>
      <c r="S5440" t="s">
        <v>955</v>
      </c>
    </row>
    <row r="5441" spans="1:19" x14ac:dyDescent="0.25">
      <c r="A5441" s="54">
        <f>_xlfn.XLOOKUP(B5441,'School Lookup'!D:D,'School Lookup'!F:F,0)</f>
        <v>823392</v>
      </c>
      <c r="B5441" s="54" t="str">
        <f>_xlfn.XLOOKUP(C5441,'School Lookup'!A:A,'School Lookup'!D:D,_xlfn.XLOOKUP(C5441,'School Lookup'!B:B,'School Lookup'!D:D,_xlfn.XLOOKUP(C5441,'School Lookup'!C:C,'School Lookup'!D:D,0)))</f>
        <v>Fitz Herbert C of E VA Primary School</v>
      </c>
      <c r="C5441" t="s">
        <v>31</v>
      </c>
      <c r="D5441" t="s">
        <v>1063</v>
      </c>
      <c r="E5441" t="s">
        <v>16</v>
      </c>
      <c r="F5441" t="s">
        <v>734</v>
      </c>
      <c r="G5441" t="s">
        <v>134</v>
      </c>
      <c r="H5441" t="s">
        <v>347</v>
      </c>
      <c r="I5441" t="s">
        <v>958</v>
      </c>
      <c r="J5441" t="s">
        <v>959</v>
      </c>
      <c r="K5441" s="4">
        <v>46056</v>
      </c>
      <c r="L5441" s="5">
        <v>0.68178240740740736</v>
      </c>
      <c r="M5441" t="s">
        <v>953</v>
      </c>
      <c r="N5441" s="5">
        <v>6.4814814814814813E-4</v>
      </c>
      <c r="O5441" t="s">
        <v>960</v>
      </c>
      <c r="P5441">
        <v>0</v>
      </c>
      <c r="Q5441">
        <v>20</v>
      </c>
      <c r="R5441" t="s">
        <v>955</v>
      </c>
    </row>
    <row r="5442" spans="1:19" x14ac:dyDescent="0.25">
      <c r="A5442" s="54">
        <f>_xlfn.XLOOKUP(B5442,'School Lookup'!D:D,'School Lookup'!F:F,0)</f>
        <v>823392</v>
      </c>
      <c r="B5442" s="54" t="str">
        <f>_xlfn.XLOOKUP(C5442,'School Lookup'!A:A,'School Lookup'!D:D,_xlfn.XLOOKUP(C5442,'School Lookup'!B:B,'School Lookup'!D:D,_xlfn.XLOOKUP(C5442,'School Lookup'!C:C,'School Lookup'!D:D,0)))</f>
        <v>Fitz Herbert C of E VA Primary School</v>
      </c>
      <c r="C5442" t="s">
        <v>31</v>
      </c>
      <c r="D5442" t="s">
        <v>1066</v>
      </c>
      <c r="E5442" t="s">
        <v>16</v>
      </c>
      <c r="F5442" t="s">
        <v>734</v>
      </c>
      <c r="G5442" t="s">
        <v>134</v>
      </c>
      <c r="H5442" t="s">
        <v>347</v>
      </c>
      <c r="I5442" t="s">
        <v>958</v>
      </c>
      <c r="J5442" t="s">
        <v>959</v>
      </c>
      <c r="K5442" s="4">
        <v>46056</v>
      </c>
      <c r="L5442" s="5">
        <v>0.3336574074074074</v>
      </c>
      <c r="M5442" t="s">
        <v>953</v>
      </c>
      <c r="N5442" s="5">
        <v>9.1435185185185185E-4</v>
      </c>
      <c r="O5442" t="s">
        <v>960</v>
      </c>
      <c r="P5442">
        <v>0</v>
      </c>
      <c r="Q5442">
        <v>20</v>
      </c>
      <c r="R5442" t="s">
        <v>974</v>
      </c>
      <c r="S5442" t="s">
        <v>955</v>
      </c>
    </row>
    <row r="5443" spans="1:19" x14ac:dyDescent="0.25">
      <c r="A5443" s="54">
        <f>_xlfn.XLOOKUP(B5443,'School Lookup'!D:D,'School Lookup'!F:F,0)</f>
        <v>823392</v>
      </c>
      <c r="B5443" s="54" t="str">
        <f>_xlfn.XLOOKUP(C5443,'School Lookup'!A:A,'School Lookup'!D:D,_xlfn.XLOOKUP(C5443,'School Lookup'!B:B,'School Lookup'!D:D,_xlfn.XLOOKUP(C5443,'School Lookup'!C:C,'School Lookup'!D:D,0)))</f>
        <v>Fitz Herbert C of E VA Primary School</v>
      </c>
      <c r="C5443" t="s">
        <v>31</v>
      </c>
      <c r="D5443" t="s">
        <v>1063</v>
      </c>
      <c r="E5443" t="s">
        <v>16</v>
      </c>
      <c r="F5443" t="s">
        <v>734</v>
      </c>
      <c r="G5443" t="s">
        <v>134</v>
      </c>
      <c r="H5443" t="s">
        <v>347</v>
      </c>
      <c r="I5443" t="s">
        <v>958</v>
      </c>
      <c r="J5443" t="s">
        <v>959</v>
      </c>
      <c r="K5443" s="4">
        <v>46056</v>
      </c>
      <c r="L5443" s="5">
        <v>0.3732523148148148</v>
      </c>
      <c r="M5443" t="s">
        <v>953</v>
      </c>
      <c r="N5443" s="5">
        <v>8.3333333333333339E-4</v>
      </c>
      <c r="O5443" t="s">
        <v>960</v>
      </c>
      <c r="P5443">
        <v>0</v>
      </c>
      <c r="Q5443">
        <v>20</v>
      </c>
      <c r="R5443" t="s">
        <v>955</v>
      </c>
    </row>
    <row r="5444" spans="1:19" x14ac:dyDescent="0.25">
      <c r="A5444" s="54">
        <f>_xlfn.XLOOKUP(B5444,'School Lookup'!D:D,'School Lookup'!F:F,0)</f>
        <v>823392</v>
      </c>
      <c r="B5444" s="54" t="str">
        <f>_xlfn.XLOOKUP(C5444,'School Lookup'!A:A,'School Lookup'!D:D,_xlfn.XLOOKUP(C5444,'School Lookup'!B:B,'School Lookup'!D:D,_xlfn.XLOOKUP(C5444,'School Lookup'!C:C,'School Lookup'!D:D,0)))</f>
        <v>Fitz Herbert C of E VA Primary School</v>
      </c>
      <c r="C5444" t="s">
        <v>31</v>
      </c>
      <c r="D5444">
        <v>142</v>
      </c>
      <c r="E5444" t="s">
        <v>16</v>
      </c>
      <c r="F5444" t="s">
        <v>734</v>
      </c>
      <c r="G5444" t="s">
        <v>134</v>
      </c>
      <c r="H5444" t="s">
        <v>347</v>
      </c>
      <c r="I5444" t="s">
        <v>958</v>
      </c>
      <c r="J5444" t="s">
        <v>959</v>
      </c>
      <c r="K5444" s="4">
        <v>46056</v>
      </c>
      <c r="L5444" s="5">
        <v>0.37806712962962963</v>
      </c>
      <c r="M5444" t="s">
        <v>953</v>
      </c>
      <c r="N5444" s="5">
        <v>1.273148148148148E-4</v>
      </c>
      <c r="O5444" t="s">
        <v>960</v>
      </c>
      <c r="P5444">
        <v>0</v>
      </c>
      <c r="Q5444">
        <v>20</v>
      </c>
      <c r="R5444" t="s">
        <v>955</v>
      </c>
    </row>
    <row r="5445" spans="1:19" x14ac:dyDescent="0.25">
      <c r="A5445" s="54">
        <f>_xlfn.XLOOKUP(B5445,'School Lookup'!D:D,'School Lookup'!F:F,0)</f>
        <v>823392</v>
      </c>
      <c r="B5445" s="54" t="str">
        <f>_xlfn.XLOOKUP(C5445,'School Lookup'!A:A,'School Lookup'!D:D,_xlfn.XLOOKUP(C5445,'School Lookup'!B:B,'School Lookup'!D:D,_xlfn.XLOOKUP(C5445,'School Lookup'!C:C,'School Lookup'!D:D,0)))</f>
        <v>Fitz Herbert C of E VA Primary School</v>
      </c>
      <c r="C5445" t="s">
        <v>31</v>
      </c>
      <c r="D5445">
        <v>620</v>
      </c>
      <c r="E5445" t="s">
        <v>16</v>
      </c>
      <c r="F5445" t="s">
        <v>734</v>
      </c>
      <c r="G5445" t="s">
        <v>134</v>
      </c>
      <c r="H5445" t="s">
        <v>347</v>
      </c>
      <c r="I5445" t="s">
        <v>958</v>
      </c>
      <c r="J5445" t="s">
        <v>959</v>
      </c>
      <c r="K5445" s="4">
        <v>46056</v>
      </c>
      <c r="L5445" s="5">
        <v>0.37806712962962963</v>
      </c>
      <c r="M5445" t="s">
        <v>953</v>
      </c>
      <c r="N5445" s="5">
        <v>1.273148148148148E-4</v>
      </c>
      <c r="O5445" t="s">
        <v>960</v>
      </c>
      <c r="P5445">
        <v>0</v>
      </c>
      <c r="Q5445">
        <v>20</v>
      </c>
      <c r="R5445" t="s">
        <v>975</v>
      </c>
      <c r="S5445" t="s">
        <v>976</v>
      </c>
    </row>
    <row r="5446" spans="1:19" x14ac:dyDescent="0.25">
      <c r="A5446" s="54">
        <f>_xlfn.XLOOKUP(B5446,'School Lookup'!D:D,'School Lookup'!F:F,0)</f>
        <v>823392</v>
      </c>
      <c r="B5446" s="54" t="str">
        <f>_xlfn.XLOOKUP(C5446,'School Lookup'!A:A,'School Lookup'!D:D,_xlfn.XLOOKUP(C5446,'School Lookup'!B:B,'School Lookup'!D:D,_xlfn.XLOOKUP(C5446,'School Lookup'!C:C,'School Lookup'!D:D,0)))</f>
        <v>Fitz Herbert C of E VA Primary School</v>
      </c>
      <c r="C5446" t="s">
        <v>31</v>
      </c>
      <c r="D5446">
        <v>151</v>
      </c>
      <c r="E5446" t="s">
        <v>16</v>
      </c>
      <c r="F5446" t="s">
        <v>734</v>
      </c>
      <c r="G5446" t="s">
        <v>134</v>
      </c>
      <c r="H5446" t="s">
        <v>347</v>
      </c>
      <c r="I5446" t="s">
        <v>958</v>
      </c>
      <c r="J5446" t="s">
        <v>959</v>
      </c>
      <c r="K5446" s="4">
        <v>46056</v>
      </c>
      <c r="L5446" s="5">
        <v>0.4070023148148148</v>
      </c>
      <c r="M5446" t="s">
        <v>953</v>
      </c>
      <c r="N5446" s="5">
        <v>3.3564814814814812E-4</v>
      </c>
      <c r="O5446" t="s">
        <v>960</v>
      </c>
      <c r="P5446">
        <v>0</v>
      </c>
      <c r="Q5446">
        <v>20</v>
      </c>
      <c r="R5446" t="s">
        <v>1772</v>
      </c>
      <c r="S5446" t="s">
        <v>970</v>
      </c>
    </row>
    <row r="5447" spans="1:19" x14ac:dyDescent="0.25">
      <c r="A5447" s="54">
        <f>_xlfn.XLOOKUP(B5447,'School Lookup'!D:D,'School Lookup'!F:F,0)</f>
        <v>823392</v>
      </c>
      <c r="B5447" s="54" t="str">
        <f>_xlfn.XLOOKUP(C5447,'School Lookup'!A:A,'School Lookup'!D:D,_xlfn.XLOOKUP(C5447,'School Lookup'!B:B,'School Lookup'!D:D,_xlfn.XLOOKUP(C5447,'School Lookup'!C:C,'School Lookup'!D:D,0)))</f>
        <v>Fitz Herbert C of E VA Primary School</v>
      </c>
      <c r="C5447" t="s">
        <v>31</v>
      </c>
      <c r="D5447">
        <v>151</v>
      </c>
      <c r="E5447" t="s">
        <v>16</v>
      </c>
      <c r="F5447" t="s">
        <v>734</v>
      </c>
      <c r="G5447" t="s">
        <v>134</v>
      </c>
      <c r="H5447" t="s">
        <v>347</v>
      </c>
      <c r="I5447" t="s">
        <v>958</v>
      </c>
      <c r="J5447" t="s">
        <v>959</v>
      </c>
      <c r="K5447" s="4">
        <v>46056</v>
      </c>
      <c r="L5447" s="5">
        <v>0.43761574074074072</v>
      </c>
      <c r="M5447" t="s">
        <v>953</v>
      </c>
      <c r="N5447" s="5">
        <v>5.3240740740740744E-4</v>
      </c>
      <c r="O5447" t="s">
        <v>960</v>
      </c>
      <c r="P5447">
        <v>0</v>
      </c>
      <c r="Q5447">
        <v>20</v>
      </c>
      <c r="R5447" t="s">
        <v>1772</v>
      </c>
      <c r="S5447" t="s">
        <v>970</v>
      </c>
    </row>
    <row r="5448" spans="1:19" x14ac:dyDescent="0.25">
      <c r="A5448" s="54">
        <f>_xlfn.XLOOKUP(B5448,'School Lookup'!D:D,'School Lookup'!F:F,0)</f>
        <v>251672</v>
      </c>
      <c r="B5448" s="54" t="str">
        <f>_xlfn.XLOOKUP(C5448,'School Lookup'!A:A,'School Lookup'!D:D,_xlfn.XLOOKUP(C5448,'School Lookup'!B:B,'School Lookup'!D:D,_xlfn.XLOOKUP(C5448,'School Lookup'!C:C,'School Lookup'!D:D,0)))</f>
        <v>Park Schools Federation</v>
      </c>
      <c r="C5448" t="s">
        <v>40</v>
      </c>
      <c r="D5448" t="s">
        <v>1987</v>
      </c>
      <c r="E5448" t="s">
        <v>16</v>
      </c>
      <c r="F5448" t="s">
        <v>734</v>
      </c>
      <c r="G5448" t="s">
        <v>235</v>
      </c>
      <c r="H5448" t="s">
        <v>228</v>
      </c>
      <c r="I5448" t="s">
        <v>980</v>
      </c>
      <c r="J5448" t="s">
        <v>981</v>
      </c>
      <c r="K5448" s="4">
        <v>46056</v>
      </c>
      <c r="L5448" s="5">
        <v>0.68333333333333335</v>
      </c>
      <c r="M5448" t="s">
        <v>953</v>
      </c>
      <c r="N5448" s="5">
        <v>3.4722222222222222E-5</v>
      </c>
      <c r="O5448" t="s">
        <v>982</v>
      </c>
      <c r="P5448">
        <v>0.02</v>
      </c>
      <c r="Q5448">
        <v>20</v>
      </c>
      <c r="R5448" t="s">
        <v>998</v>
      </c>
      <c r="S5448" t="s">
        <v>987</v>
      </c>
    </row>
    <row r="5449" spans="1:19" x14ac:dyDescent="0.25">
      <c r="A5449" s="54">
        <f>_xlfn.XLOOKUP(B5449,'School Lookup'!D:D,'School Lookup'!F:F,0)</f>
        <v>251672</v>
      </c>
      <c r="B5449" s="54" t="str">
        <f>_xlfn.XLOOKUP(C5449,'School Lookup'!A:A,'School Lookup'!D:D,_xlfn.XLOOKUP(C5449,'School Lookup'!B:B,'School Lookup'!D:D,_xlfn.XLOOKUP(C5449,'School Lookup'!C:C,'School Lookup'!D:D,0)))</f>
        <v>Park Schools Federation</v>
      </c>
      <c r="C5449" t="s">
        <v>40</v>
      </c>
      <c r="D5449" t="s">
        <v>1605</v>
      </c>
      <c r="E5449" t="s">
        <v>16</v>
      </c>
      <c r="F5449" t="s">
        <v>734</v>
      </c>
      <c r="G5449" t="s">
        <v>235</v>
      </c>
      <c r="H5449" t="s">
        <v>228</v>
      </c>
      <c r="I5449" t="s">
        <v>980</v>
      </c>
      <c r="J5449" t="s">
        <v>981</v>
      </c>
      <c r="K5449" s="4">
        <v>46056</v>
      </c>
      <c r="L5449" s="5">
        <v>0.68402777777777779</v>
      </c>
      <c r="M5449" t="s">
        <v>953</v>
      </c>
      <c r="N5449" s="5">
        <v>5.0925925925925921E-4</v>
      </c>
      <c r="O5449" t="s">
        <v>982</v>
      </c>
      <c r="P5449">
        <v>5.2999999999999999E-2</v>
      </c>
      <c r="Q5449">
        <v>20</v>
      </c>
      <c r="R5449" t="s">
        <v>983</v>
      </c>
      <c r="S5449" t="s">
        <v>984</v>
      </c>
    </row>
    <row r="5450" spans="1:19" x14ac:dyDescent="0.25">
      <c r="A5450" s="54">
        <f>_xlfn.XLOOKUP(B5450,'School Lookup'!D:D,'School Lookup'!F:F,0)</f>
        <v>251672</v>
      </c>
      <c r="B5450" s="54" t="str">
        <f>_xlfn.XLOOKUP(C5450,'School Lookup'!A:A,'School Lookup'!D:D,_xlfn.XLOOKUP(C5450,'School Lookup'!B:B,'School Lookup'!D:D,_xlfn.XLOOKUP(C5450,'School Lookup'!C:C,'School Lookup'!D:D,0)))</f>
        <v>Park Schools Federation</v>
      </c>
      <c r="C5450" t="s">
        <v>40</v>
      </c>
      <c r="D5450" t="s">
        <v>1987</v>
      </c>
      <c r="E5450" t="s">
        <v>16</v>
      </c>
      <c r="F5450" t="s">
        <v>734</v>
      </c>
      <c r="G5450" t="s">
        <v>235</v>
      </c>
      <c r="H5450" t="s">
        <v>228</v>
      </c>
      <c r="I5450" t="s">
        <v>980</v>
      </c>
      <c r="J5450" t="s">
        <v>981</v>
      </c>
      <c r="K5450" s="4">
        <v>46056</v>
      </c>
      <c r="L5450" s="5">
        <v>0.68472222222222223</v>
      </c>
      <c r="M5450" t="s">
        <v>953</v>
      </c>
      <c r="N5450" s="5">
        <v>2.3148148148148147E-5</v>
      </c>
      <c r="O5450" t="s">
        <v>982</v>
      </c>
      <c r="P5450">
        <v>0.02</v>
      </c>
      <c r="Q5450">
        <v>20</v>
      </c>
      <c r="R5450" t="s">
        <v>998</v>
      </c>
      <c r="S5450" t="s">
        <v>987</v>
      </c>
    </row>
    <row r="5451" spans="1:19" x14ac:dyDescent="0.25">
      <c r="A5451" s="54">
        <f>_xlfn.XLOOKUP(B5451,'School Lookup'!D:D,'School Lookup'!F:F,0)</f>
        <v>251672</v>
      </c>
      <c r="B5451" s="54" t="str">
        <f>_xlfn.XLOOKUP(C5451,'School Lookup'!A:A,'School Lookup'!D:D,_xlfn.XLOOKUP(C5451,'School Lookup'!B:B,'School Lookup'!D:D,_xlfn.XLOOKUP(C5451,'School Lookup'!C:C,'School Lookup'!D:D,0)))</f>
        <v>Park Schools Federation</v>
      </c>
      <c r="C5451" t="s">
        <v>40</v>
      </c>
      <c r="D5451" t="s">
        <v>2102</v>
      </c>
      <c r="E5451" t="s">
        <v>16</v>
      </c>
      <c r="F5451" t="s">
        <v>734</v>
      </c>
      <c r="G5451" t="s">
        <v>235</v>
      </c>
      <c r="H5451" t="s">
        <v>228</v>
      </c>
      <c r="I5451" t="s">
        <v>980</v>
      </c>
      <c r="J5451" t="s">
        <v>981</v>
      </c>
      <c r="K5451" s="4">
        <v>46056</v>
      </c>
      <c r="L5451" s="5">
        <v>0.70833333333333337</v>
      </c>
      <c r="M5451" t="s">
        <v>953</v>
      </c>
      <c r="N5451" s="5">
        <v>1.261574074074074E-3</v>
      </c>
      <c r="O5451" t="s">
        <v>982</v>
      </c>
      <c r="P5451">
        <v>0.27300000000000002</v>
      </c>
      <c r="Q5451">
        <v>20</v>
      </c>
      <c r="R5451" t="s">
        <v>989</v>
      </c>
      <c r="S5451" t="s">
        <v>990</v>
      </c>
    </row>
    <row r="5452" spans="1:19" x14ac:dyDescent="0.25">
      <c r="A5452" s="54">
        <f>_xlfn.XLOOKUP(B5452,'School Lookup'!D:D,'School Lookup'!F:F,0)</f>
        <v>251672</v>
      </c>
      <c r="B5452" s="54" t="str">
        <f>_xlfn.XLOOKUP(C5452,'School Lookup'!A:A,'School Lookup'!D:D,_xlfn.XLOOKUP(C5452,'School Lookup'!B:B,'School Lookup'!D:D,_xlfn.XLOOKUP(C5452,'School Lookup'!C:C,'School Lookup'!D:D,0)))</f>
        <v>Park Schools Federation</v>
      </c>
      <c r="C5452" t="s">
        <v>40</v>
      </c>
      <c r="D5452" t="s">
        <v>2733</v>
      </c>
      <c r="E5452" t="s">
        <v>16</v>
      </c>
      <c r="F5452" t="s">
        <v>734</v>
      </c>
      <c r="G5452" t="s">
        <v>235</v>
      </c>
      <c r="H5452" t="s">
        <v>228</v>
      </c>
      <c r="I5452" t="s">
        <v>980</v>
      </c>
      <c r="J5452" t="s">
        <v>981</v>
      </c>
      <c r="K5452" s="4">
        <v>46056</v>
      </c>
      <c r="L5452" s="5">
        <v>0.46527777777777779</v>
      </c>
      <c r="M5452" t="s">
        <v>953</v>
      </c>
      <c r="N5452" s="5">
        <v>4.6296296296296298E-4</v>
      </c>
      <c r="O5452" t="s">
        <v>982</v>
      </c>
      <c r="P5452">
        <v>4.8000000000000001E-2</v>
      </c>
      <c r="Q5452">
        <v>20</v>
      </c>
      <c r="R5452" t="s">
        <v>998</v>
      </c>
      <c r="S5452" t="s">
        <v>987</v>
      </c>
    </row>
    <row r="5453" spans="1:19" x14ac:dyDescent="0.25">
      <c r="A5453" s="54">
        <f>_xlfn.XLOOKUP(B5453,'School Lookup'!D:D,'School Lookup'!F:F,0)</f>
        <v>251672</v>
      </c>
      <c r="B5453" s="54" t="str">
        <f>_xlfn.XLOOKUP(C5453,'School Lookup'!A:A,'School Lookup'!D:D,_xlfn.XLOOKUP(C5453,'School Lookup'!B:B,'School Lookup'!D:D,_xlfn.XLOOKUP(C5453,'School Lookup'!C:C,'School Lookup'!D:D,0)))</f>
        <v>Park Schools Federation</v>
      </c>
      <c r="C5453" t="s">
        <v>40</v>
      </c>
      <c r="D5453" t="s">
        <v>2523</v>
      </c>
      <c r="E5453" t="s">
        <v>16</v>
      </c>
      <c r="F5453" t="s">
        <v>734</v>
      </c>
      <c r="G5453" t="s">
        <v>235</v>
      </c>
      <c r="H5453" t="s">
        <v>228</v>
      </c>
      <c r="I5453" t="s">
        <v>980</v>
      </c>
      <c r="J5453" t="s">
        <v>981</v>
      </c>
      <c r="K5453" s="4">
        <v>46056</v>
      </c>
      <c r="L5453" s="5">
        <v>0.46527777777777779</v>
      </c>
      <c r="M5453" t="s">
        <v>953</v>
      </c>
      <c r="N5453" s="5">
        <v>4.6296296296296294E-5</v>
      </c>
      <c r="O5453" t="s">
        <v>982</v>
      </c>
      <c r="P5453">
        <v>0.02</v>
      </c>
      <c r="Q5453">
        <v>20</v>
      </c>
      <c r="R5453" t="s">
        <v>998</v>
      </c>
      <c r="S5453" t="s">
        <v>987</v>
      </c>
    </row>
    <row r="5454" spans="1:19" x14ac:dyDescent="0.25">
      <c r="A5454" s="54">
        <f>_xlfn.XLOOKUP(B5454,'School Lookup'!D:D,'School Lookup'!F:F,0)</f>
        <v>251672</v>
      </c>
      <c r="B5454" s="54" t="str">
        <f>_xlfn.XLOOKUP(C5454,'School Lookup'!A:A,'School Lookup'!D:D,_xlfn.XLOOKUP(C5454,'School Lookup'!B:B,'School Lookup'!D:D,_xlfn.XLOOKUP(C5454,'School Lookup'!C:C,'School Lookup'!D:D,0)))</f>
        <v>Park Schools Federation</v>
      </c>
      <c r="C5454" t="s">
        <v>40</v>
      </c>
      <c r="D5454" t="s">
        <v>2747</v>
      </c>
      <c r="E5454" t="s">
        <v>16</v>
      </c>
      <c r="F5454" t="s">
        <v>734</v>
      </c>
      <c r="G5454" t="s">
        <v>235</v>
      </c>
      <c r="H5454" t="s">
        <v>228</v>
      </c>
      <c r="I5454" t="s">
        <v>980</v>
      </c>
      <c r="J5454" t="s">
        <v>981</v>
      </c>
      <c r="K5454" s="4">
        <v>46056</v>
      </c>
      <c r="L5454" s="5">
        <v>0.46666666666666667</v>
      </c>
      <c r="M5454" t="s">
        <v>953</v>
      </c>
      <c r="N5454" s="5">
        <v>4.6296296296296298E-4</v>
      </c>
      <c r="O5454" t="s">
        <v>982</v>
      </c>
      <c r="P5454">
        <v>4.8000000000000001E-2</v>
      </c>
      <c r="Q5454">
        <v>20</v>
      </c>
      <c r="R5454" t="s">
        <v>983</v>
      </c>
      <c r="S5454" t="s">
        <v>984</v>
      </c>
    </row>
    <row r="5455" spans="1:19" x14ac:dyDescent="0.25">
      <c r="A5455" s="54">
        <f>_xlfn.XLOOKUP(B5455,'School Lookup'!D:D,'School Lookup'!F:F,0)</f>
        <v>251672</v>
      </c>
      <c r="B5455" s="54" t="str">
        <f>_xlfn.XLOOKUP(C5455,'School Lookup'!A:A,'School Lookup'!D:D,_xlfn.XLOOKUP(C5455,'School Lookup'!B:B,'School Lookup'!D:D,_xlfn.XLOOKUP(C5455,'School Lookup'!C:C,'School Lookup'!D:D,0)))</f>
        <v>Park Schools Federation</v>
      </c>
      <c r="C5455" t="s">
        <v>40</v>
      </c>
      <c r="D5455" t="s">
        <v>1905</v>
      </c>
      <c r="E5455" t="s">
        <v>16</v>
      </c>
      <c r="F5455" t="s">
        <v>734</v>
      </c>
      <c r="G5455" t="s">
        <v>235</v>
      </c>
      <c r="H5455" t="s">
        <v>228</v>
      </c>
      <c r="I5455" t="s">
        <v>980</v>
      </c>
      <c r="J5455" t="s">
        <v>981</v>
      </c>
      <c r="K5455" s="4">
        <v>46056</v>
      </c>
      <c r="L5455" s="5">
        <v>0.46736111111111112</v>
      </c>
      <c r="M5455" t="s">
        <v>953</v>
      </c>
      <c r="N5455" s="5">
        <v>3.9351851851851852E-4</v>
      </c>
      <c r="O5455" t="s">
        <v>982</v>
      </c>
      <c r="P5455">
        <v>4.1000000000000002E-2</v>
      </c>
      <c r="Q5455">
        <v>20</v>
      </c>
      <c r="R5455" t="s">
        <v>986</v>
      </c>
      <c r="S5455" t="s">
        <v>987</v>
      </c>
    </row>
    <row r="5456" spans="1:19" x14ac:dyDescent="0.25">
      <c r="A5456" s="54">
        <f>_xlfn.XLOOKUP(B5456,'School Lookup'!D:D,'School Lookup'!F:F,0)</f>
        <v>251672</v>
      </c>
      <c r="B5456" s="54" t="str">
        <f>_xlfn.XLOOKUP(C5456,'School Lookup'!A:A,'School Lookup'!D:D,_xlfn.XLOOKUP(C5456,'School Lookup'!B:B,'School Lookup'!D:D,_xlfn.XLOOKUP(C5456,'School Lookup'!C:C,'School Lookup'!D:D,0)))</f>
        <v>Park Schools Federation</v>
      </c>
      <c r="C5456" t="s">
        <v>40</v>
      </c>
      <c r="D5456" t="s">
        <v>1425</v>
      </c>
      <c r="E5456" t="s">
        <v>16</v>
      </c>
      <c r="F5456" t="s">
        <v>734</v>
      </c>
      <c r="G5456" t="s">
        <v>235</v>
      </c>
      <c r="H5456" t="s">
        <v>228</v>
      </c>
      <c r="I5456" t="s">
        <v>980</v>
      </c>
      <c r="J5456" t="s">
        <v>981</v>
      </c>
      <c r="K5456" s="4">
        <v>46056</v>
      </c>
      <c r="L5456" s="5">
        <v>0.46736111111111112</v>
      </c>
      <c r="M5456" t="s">
        <v>953</v>
      </c>
      <c r="N5456" s="5">
        <v>3.4722222222222222E-5</v>
      </c>
      <c r="O5456" t="s">
        <v>982</v>
      </c>
      <c r="P5456">
        <v>0.02</v>
      </c>
      <c r="Q5456">
        <v>20</v>
      </c>
      <c r="R5456" t="s">
        <v>998</v>
      </c>
      <c r="S5456" t="s">
        <v>987</v>
      </c>
    </row>
    <row r="5457" spans="1:19" x14ac:dyDescent="0.25">
      <c r="A5457" s="54">
        <f>_xlfn.XLOOKUP(B5457,'School Lookup'!D:D,'School Lookup'!F:F,0)</f>
        <v>251672</v>
      </c>
      <c r="B5457" s="54" t="str">
        <f>_xlfn.XLOOKUP(C5457,'School Lookup'!A:A,'School Lookup'!D:D,_xlfn.XLOOKUP(C5457,'School Lookup'!B:B,'School Lookup'!D:D,_xlfn.XLOOKUP(C5457,'School Lookup'!C:C,'School Lookup'!D:D,0)))</f>
        <v>Park Schools Federation</v>
      </c>
      <c r="C5457" t="s">
        <v>40</v>
      </c>
      <c r="D5457" t="s">
        <v>1656</v>
      </c>
      <c r="E5457" t="s">
        <v>16</v>
      </c>
      <c r="F5457" t="s">
        <v>734</v>
      </c>
      <c r="G5457" t="s">
        <v>235</v>
      </c>
      <c r="H5457" t="s">
        <v>228</v>
      </c>
      <c r="I5457" t="s">
        <v>980</v>
      </c>
      <c r="J5457" t="s">
        <v>981</v>
      </c>
      <c r="K5457" s="4">
        <v>46056</v>
      </c>
      <c r="L5457" s="5">
        <v>0.46805555555555556</v>
      </c>
      <c r="M5457" t="s">
        <v>953</v>
      </c>
      <c r="N5457" s="5">
        <v>3.7037037037037035E-4</v>
      </c>
      <c r="O5457" t="s">
        <v>982</v>
      </c>
      <c r="P5457">
        <v>8.4000000000000005E-2</v>
      </c>
      <c r="Q5457">
        <v>20</v>
      </c>
      <c r="R5457" t="s">
        <v>1418</v>
      </c>
      <c r="S5457" t="s">
        <v>1657</v>
      </c>
    </row>
    <row r="5458" spans="1:19" x14ac:dyDescent="0.25">
      <c r="A5458" s="54">
        <f>_xlfn.XLOOKUP(B5458,'School Lookup'!D:D,'School Lookup'!F:F,0)</f>
        <v>251672</v>
      </c>
      <c r="B5458" s="54" t="str">
        <f>_xlfn.XLOOKUP(C5458,'School Lookup'!A:A,'School Lookup'!D:D,_xlfn.XLOOKUP(C5458,'School Lookup'!B:B,'School Lookup'!D:D,_xlfn.XLOOKUP(C5458,'School Lookup'!C:C,'School Lookup'!D:D,0)))</f>
        <v>Park Schools Federation</v>
      </c>
      <c r="C5458" t="s">
        <v>40</v>
      </c>
      <c r="D5458" t="s">
        <v>2444</v>
      </c>
      <c r="E5458" t="s">
        <v>16</v>
      </c>
      <c r="F5458" t="s">
        <v>734</v>
      </c>
      <c r="G5458" t="s">
        <v>235</v>
      </c>
      <c r="H5458" t="s">
        <v>228</v>
      </c>
      <c r="I5458" t="s">
        <v>980</v>
      </c>
      <c r="J5458" t="s">
        <v>981</v>
      </c>
      <c r="K5458" s="4">
        <v>46056</v>
      </c>
      <c r="L5458" s="5">
        <v>0.46875</v>
      </c>
      <c r="M5458" t="s">
        <v>953</v>
      </c>
      <c r="N5458" s="5">
        <v>4.9768518518518521E-4</v>
      </c>
      <c r="O5458" t="s">
        <v>982</v>
      </c>
      <c r="P5458">
        <v>5.0999999999999997E-2</v>
      </c>
      <c r="Q5458">
        <v>20</v>
      </c>
      <c r="R5458" t="s">
        <v>986</v>
      </c>
      <c r="S5458" t="s">
        <v>987</v>
      </c>
    </row>
    <row r="5459" spans="1:19" x14ac:dyDescent="0.25">
      <c r="A5459" s="54">
        <f>_xlfn.XLOOKUP(B5459,'School Lookup'!D:D,'School Lookup'!F:F,0)</f>
        <v>251672</v>
      </c>
      <c r="B5459" s="54" t="str">
        <f>_xlfn.XLOOKUP(C5459,'School Lookup'!A:A,'School Lookup'!D:D,_xlfn.XLOOKUP(C5459,'School Lookup'!B:B,'School Lookup'!D:D,_xlfn.XLOOKUP(C5459,'School Lookup'!C:C,'School Lookup'!D:D,0)))</f>
        <v>Park Schools Federation</v>
      </c>
      <c r="C5459" t="s">
        <v>40</v>
      </c>
      <c r="D5459" t="s">
        <v>2523</v>
      </c>
      <c r="E5459" t="s">
        <v>16</v>
      </c>
      <c r="F5459" t="s">
        <v>734</v>
      </c>
      <c r="G5459" t="s">
        <v>235</v>
      </c>
      <c r="H5459" t="s">
        <v>228</v>
      </c>
      <c r="I5459" t="s">
        <v>980</v>
      </c>
      <c r="J5459" t="s">
        <v>981</v>
      </c>
      <c r="K5459" s="4">
        <v>46056</v>
      </c>
      <c r="L5459" s="5">
        <v>0.47361111111111109</v>
      </c>
      <c r="M5459" t="s">
        <v>953</v>
      </c>
      <c r="N5459" s="5">
        <v>4.6296296296296294E-5</v>
      </c>
      <c r="O5459" t="s">
        <v>982</v>
      </c>
      <c r="P5459">
        <v>0.02</v>
      </c>
      <c r="Q5459">
        <v>20</v>
      </c>
      <c r="R5459" t="s">
        <v>998</v>
      </c>
      <c r="S5459" t="s">
        <v>987</v>
      </c>
    </row>
    <row r="5460" spans="1:19" x14ac:dyDescent="0.25">
      <c r="A5460" s="54">
        <f>_xlfn.XLOOKUP(B5460,'School Lookup'!D:D,'School Lookup'!F:F,0)</f>
        <v>251672</v>
      </c>
      <c r="B5460" s="54" t="str">
        <f>_xlfn.XLOOKUP(C5460,'School Lookup'!A:A,'School Lookup'!D:D,_xlfn.XLOOKUP(C5460,'School Lookup'!B:B,'School Lookup'!D:D,_xlfn.XLOOKUP(C5460,'School Lookup'!C:C,'School Lookup'!D:D,0)))</f>
        <v>Park Schools Federation</v>
      </c>
      <c r="C5460" t="s">
        <v>40</v>
      </c>
      <c r="D5460" t="s">
        <v>1083</v>
      </c>
      <c r="E5460" t="s">
        <v>16</v>
      </c>
      <c r="F5460" t="s">
        <v>734</v>
      </c>
      <c r="G5460" t="s">
        <v>235</v>
      </c>
      <c r="H5460" t="s">
        <v>228</v>
      </c>
      <c r="I5460" t="s">
        <v>980</v>
      </c>
      <c r="J5460" t="s">
        <v>981</v>
      </c>
      <c r="K5460" s="4">
        <v>46056</v>
      </c>
      <c r="L5460" s="5">
        <v>0.47430555555555554</v>
      </c>
      <c r="M5460" t="s">
        <v>953</v>
      </c>
      <c r="N5460" s="5">
        <v>2.7777777777777778E-4</v>
      </c>
      <c r="O5460" t="s">
        <v>982</v>
      </c>
      <c r="P5460">
        <v>2.9000000000000001E-2</v>
      </c>
      <c r="Q5460">
        <v>20</v>
      </c>
      <c r="R5460" t="s">
        <v>998</v>
      </c>
      <c r="S5460" t="s">
        <v>987</v>
      </c>
    </row>
    <row r="5461" spans="1:19" x14ac:dyDescent="0.25">
      <c r="A5461" s="54">
        <f>_xlfn.XLOOKUP(B5461,'School Lookup'!D:D,'School Lookup'!F:F,0)</f>
        <v>251672</v>
      </c>
      <c r="B5461" s="54" t="str">
        <f>_xlfn.XLOOKUP(C5461,'School Lookup'!A:A,'School Lookup'!D:D,_xlfn.XLOOKUP(C5461,'School Lookup'!B:B,'School Lookup'!D:D,_xlfn.XLOOKUP(C5461,'School Lookup'!C:C,'School Lookup'!D:D,0)))</f>
        <v>Park Schools Federation</v>
      </c>
      <c r="C5461" t="s">
        <v>40</v>
      </c>
      <c r="D5461" t="s">
        <v>1192</v>
      </c>
      <c r="E5461" t="s">
        <v>16</v>
      </c>
      <c r="F5461" t="s">
        <v>734</v>
      </c>
      <c r="G5461" t="s">
        <v>235</v>
      </c>
      <c r="H5461" t="s">
        <v>228</v>
      </c>
      <c r="I5461" t="s">
        <v>980</v>
      </c>
      <c r="J5461" t="s">
        <v>981</v>
      </c>
      <c r="K5461" s="4">
        <v>46056</v>
      </c>
      <c r="L5461" s="5">
        <v>0.48472222222222222</v>
      </c>
      <c r="M5461" t="s">
        <v>953</v>
      </c>
      <c r="N5461" s="5">
        <v>1.9675925925925926E-4</v>
      </c>
      <c r="O5461" t="s">
        <v>982</v>
      </c>
      <c r="P5461">
        <v>2.1000000000000001E-2</v>
      </c>
      <c r="Q5461">
        <v>20</v>
      </c>
      <c r="R5461" t="s">
        <v>1006</v>
      </c>
      <c r="S5461" t="s">
        <v>994</v>
      </c>
    </row>
    <row r="5462" spans="1:19" x14ac:dyDescent="0.25">
      <c r="A5462" s="54">
        <f>_xlfn.XLOOKUP(B5462,'School Lookup'!D:D,'School Lookup'!F:F,0)</f>
        <v>251672</v>
      </c>
      <c r="B5462" s="54" t="str">
        <f>_xlfn.XLOOKUP(C5462,'School Lookup'!A:A,'School Lookup'!D:D,_xlfn.XLOOKUP(C5462,'School Lookup'!B:B,'School Lookup'!D:D,_xlfn.XLOOKUP(C5462,'School Lookup'!C:C,'School Lookup'!D:D,0)))</f>
        <v>Park Schools Federation</v>
      </c>
      <c r="C5462" t="s">
        <v>40</v>
      </c>
      <c r="D5462" t="s">
        <v>2723</v>
      </c>
      <c r="E5462" t="s">
        <v>16</v>
      </c>
      <c r="F5462" t="s">
        <v>734</v>
      </c>
      <c r="G5462" t="s">
        <v>235</v>
      </c>
      <c r="H5462" t="s">
        <v>228</v>
      </c>
      <c r="I5462" t="s">
        <v>980</v>
      </c>
      <c r="J5462" t="s">
        <v>981</v>
      </c>
      <c r="K5462" s="4">
        <v>46056</v>
      </c>
      <c r="L5462" s="5">
        <v>0.48472222222222222</v>
      </c>
      <c r="M5462" t="s">
        <v>953</v>
      </c>
      <c r="N5462" s="5">
        <v>4.861111111111111E-4</v>
      </c>
      <c r="O5462" t="s">
        <v>982</v>
      </c>
      <c r="P5462">
        <v>0.05</v>
      </c>
      <c r="Q5462">
        <v>20</v>
      </c>
      <c r="R5462" t="s">
        <v>998</v>
      </c>
      <c r="S5462" t="s">
        <v>987</v>
      </c>
    </row>
    <row r="5463" spans="1:19" x14ac:dyDescent="0.25">
      <c r="A5463" s="54">
        <f>_xlfn.XLOOKUP(B5463,'School Lookup'!D:D,'School Lookup'!F:F,0)</f>
        <v>251672</v>
      </c>
      <c r="B5463" s="54" t="str">
        <f>_xlfn.XLOOKUP(C5463,'School Lookup'!A:A,'School Lookup'!D:D,_xlfn.XLOOKUP(C5463,'School Lookup'!B:B,'School Lookup'!D:D,_xlfn.XLOOKUP(C5463,'School Lookup'!C:C,'School Lookup'!D:D,0)))</f>
        <v>Park Schools Federation</v>
      </c>
      <c r="C5463" t="s">
        <v>40</v>
      </c>
      <c r="D5463" t="s">
        <v>2748</v>
      </c>
      <c r="E5463" t="s">
        <v>16</v>
      </c>
      <c r="F5463" t="s">
        <v>734</v>
      </c>
      <c r="G5463" t="s">
        <v>235</v>
      </c>
      <c r="H5463" t="s">
        <v>228</v>
      </c>
      <c r="I5463" t="s">
        <v>980</v>
      </c>
      <c r="J5463" t="s">
        <v>981</v>
      </c>
      <c r="K5463" s="4">
        <v>46056</v>
      </c>
      <c r="L5463" s="5">
        <v>0.55277777777777781</v>
      </c>
      <c r="M5463" t="s">
        <v>953</v>
      </c>
      <c r="N5463" s="5">
        <v>3.7037037037037035E-4</v>
      </c>
      <c r="O5463" t="s">
        <v>982</v>
      </c>
      <c r="P5463">
        <v>3.7999999999999999E-2</v>
      </c>
      <c r="Q5463">
        <v>20</v>
      </c>
      <c r="R5463" t="s">
        <v>983</v>
      </c>
      <c r="S5463" t="s">
        <v>984</v>
      </c>
    </row>
    <row r="5464" spans="1:19" x14ac:dyDescent="0.25">
      <c r="A5464" s="54">
        <f>_xlfn.XLOOKUP(B5464,'School Lookup'!D:D,'School Lookup'!F:F,0)</f>
        <v>417101</v>
      </c>
      <c r="B5464" s="54" t="str">
        <f>_xlfn.XLOOKUP(C5464,'School Lookup'!A:A,'School Lookup'!D:D,_xlfn.XLOOKUP(C5464,'School Lookup'!B:B,'School Lookup'!D:D,_xlfn.XLOOKUP(C5464,'School Lookup'!C:C,'School Lookup'!D:D,0)))</f>
        <v>Church Broughton CE Controlled Primary School</v>
      </c>
      <c r="C5464" t="s">
        <v>21</v>
      </c>
      <c r="D5464" t="s">
        <v>2749</v>
      </c>
      <c r="E5464" t="s">
        <v>16</v>
      </c>
      <c r="F5464" t="s">
        <v>734</v>
      </c>
      <c r="G5464" t="s">
        <v>220</v>
      </c>
      <c r="H5464" t="s">
        <v>761</v>
      </c>
      <c r="I5464" t="s">
        <v>980</v>
      </c>
      <c r="J5464" t="s">
        <v>981</v>
      </c>
      <c r="K5464" s="4">
        <v>46056</v>
      </c>
      <c r="L5464" s="5">
        <v>0.39706018518518521</v>
      </c>
      <c r="M5464" t="s">
        <v>953</v>
      </c>
      <c r="N5464" s="5">
        <v>2.5462962962962961E-4</v>
      </c>
      <c r="O5464" t="s">
        <v>982</v>
      </c>
      <c r="P5464">
        <v>2.8000000000000001E-2</v>
      </c>
      <c r="Q5464">
        <v>20</v>
      </c>
      <c r="R5464" t="s">
        <v>998</v>
      </c>
      <c r="S5464" t="s">
        <v>987</v>
      </c>
    </row>
    <row r="5465" spans="1:19" x14ac:dyDescent="0.25">
      <c r="A5465" s="54">
        <f>_xlfn.XLOOKUP(B5465,'School Lookup'!D:D,'School Lookup'!F:F,0)</f>
        <v>417101</v>
      </c>
      <c r="B5465" s="54" t="str">
        <f>_xlfn.XLOOKUP(C5465,'School Lookup'!A:A,'School Lookup'!D:D,_xlfn.XLOOKUP(C5465,'School Lookup'!B:B,'School Lookup'!D:D,_xlfn.XLOOKUP(C5465,'School Lookup'!C:C,'School Lookup'!D:D,0)))</f>
        <v>Church Broughton CE Controlled Primary School</v>
      </c>
      <c r="C5465" t="s">
        <v>21</v>
      </c>
      <c r="D5465" t="s">
        <v>2749</v>
      </c>
      <c r="E5465" t="s">
        <v>16</v>
      </c>
      <c r="F5465" t="s">
        <v>734</v>
      </c>
      <c r="G5465" t="s">
        <v>220</v>
      </c>
      <c r="H5465" t="s">
        <v>761</v>
      </c>
      <c r="I5465" t="s">
        <v>980</v>
      </c>
      <c r="J5465" t="s">
        <v>981</v>
      </c>
      <c r="K5465" s="4">
        <v>46056</v>
      </c>
      <c r="L5465" s="5">
        <v>0.41199074074074077</v>
      </c>
      <c r="M5465" t="s">
        <v>953</v>
      </c>
      <c r="N5465" s="5">
        <v>3.4722222222222222E-5</v>
      </c>
      <c r="O5465" t="s">
        <v>982</v>
      </c>
      <c r="P5465">
        <v>0.02</v>
      </c>
      <c r="Q5465">
        <v>20</v>
      </c>
      <c r="R5465" t="s">
        <v>998</v>
      </c>
      <c r="S5465" t="s">
        <v>987</v>
      </c>
    </row>
    <row r="5466" spans="1:19" x14ac:dyDescent="0.25">
      <c r="A5466" s="54">
        <f>_xlfn.XLOOKUP(B5466,'School Lookup'!D:D,'School Lookup'!F:F,0)</f>
        <v>417101</v>
      </c>
      <c r="B5466" s="54" t="str">
        <f>_xlfn.XLOOKUP(C5466,'School Lookup'!A:A,'School Lookup'!D:D,_xlfn.XLOOKUP(C5466,'School Lookup'!B:B,'School Lookup'!D:D,_xlfn.XLOOKUP(C5466,'School Lookup'!C:C,'School Lookup'!D:D,0)))</f>
        <v>Church Broughton CE Controlled Primary School</v>
      </c>
      <c r="C5466" t="s">
        <v>21</v>
      </c>
      <c r="D5466" t="s">
        <v>2749</v>
      </c>
      <c r="E5466" t="s">
        <v>16</v>
      </c>
      <c r="F5466" t="s">
        <v>734</v>
      </c>
      <c r="G5466" t="s">
        <v>220</v>
      </c>
      <c r="H5466" t="s">
        <v>761</v>
      </c>
      <c r="I5466" t="s">
        <v>980</v>
      </c>
      <c r="J5466" t="s">
        <v>981</v>
      </c>
      <c r="K5466" s="4">
        <v>46056</v>
      </c>
      <c r="L5466" s="5">
        <v>0.42211805555555554</v>
      </c>
      <c r="M5466" t="s">
        <v>953</v>
      </c>
      <c r="N5466" s="5">
        <v>4.8263888888888887E-3</v>
      </c>
      <c r="O5466" t="s">
        <v>982</v>
      </c>
      <c r="P5466">
        <v>0.495</v>
      </c>
      <c r="Q5466">
        <v>20</v>
      </c>
      <c r="R5466" t="s">
        <v>998</v>
      </c>
      <c r="S5466" t="s">
        <v>987</v>
      </c>
    </row>
    <row r="5467" spans="1:19" x14ac:dyDescent="0.25">
      <c r="A5467" s="54">
        <f>_xlfn.XLOOKUP(B5467,'School Lookup'!D:D,'School Lookup'!F:F,0)</f>
        <v>417101</v>
      </c>
      <c r="B5467" s="54" t="str">
        <f>_xlfn.XLOOKUP(C5467,'School Lookup'!A:A,'School Lookup'!D:D,_xlfn.XLOOKUP(C5467,'School Lookup'!B:B,'School Lookup'!D:D,_xlfn.XLOOKUP(C5467,'School Lookup'!C:C,'School Lookup'!D:D,0)))</f>
        <v>Church Broughton CE Controlled Primary School</v>
      </c>
      <c r="C5467" t="s">
        <v>21</v>
      </c>
      <c r="D5467" t="s">
        <v>2750</v>
      </c>
      <c r="E5467" t="s">
        <v>16</v>
      </c>
      <c r="F5467" t="s">
        <v>734</v>
      </c>
      <c r="G5467" t="s">
        <v>220</v>
      </c>
      <c r="H5467" t="s">
        <v>761</v>
      </c>
      <c r="I5467" t="s">
        <v>980</v>
      </c>
      <c r="J5467" t="s">
        <v>981</v>
      </c>
      <c r="K5467" s="4">
        <v>46056</v>
      </c>
      <c r="L5467" s="5">
        <v>0.42719907407407409</v>
      </c>
      <c r="M5467" t="s">
        <v>953</v>
      </c>
      <c r="N5467" s="5">
        <v>9.6990740740740735E-3</v>
      </c>
      <c r="O5467" t="s">
        <v>982</v>
      </c>
      <c r="P5467">
        <v>0.99299999999999999</v>
      </c>
      <c r="Q5467">
        <v>20</v>
      </c>
      <c r="R5467" t="s">
        <v>998</v>
      </c>
      <c r="S5467" t="s">
        <v>987</v>
      </c>
    </row>
    <row r="5468" spans="1:19" x14ac:dyDescent="0.25">
      <c r="A5468" s="54">
        <f>_xlfn.XLOOKUP(B5468,'School Lookup'!D:D,'School Lookup'!F:F,0)</f>
        <v>417101</v>
      </c>
      <c r="B5468" s="54" t="str">
        <f>_xlfn.XLOOKUP(C5468,'School Lookup'!A:A,'School Lookup'!D:D,_xlfn.XLOOKUP(C5468,'School Lookup'!B:B,'School Lookup'!D:D,_xlfn.XLOOKUP(C5468,'School Lookup'!C:C,'School Lookup'!D:D,0)))</f>
        <v>Church Broughton CE Controlled Primary School</v>
      </c>
      <c r="C5468" t="s">
        <v>21</v>
      </c>
      <c r="D5468" t="s">
        <v>2749</v>
      </c>
      <c r="E5468" t="s">
        <v>16</v>
      </c>
      <c r="F5468" t="s">
        <v>734</v>
      </c>
      <c r="G5468" t="s">
        <v>220</v>
      </c>
      <c r="H5468" t="s">
        <v>761</v>
      </c>
      <c r="I5468" t="s">
        <v>980</v>
      </c>
      <c r="J5468" t="s">
        <v>981</v>
      </c>
      <c r="K5468" s="4">
        <v>46056</v>
      </c>
      <c r="L5468" s="5">
        <v>0.4371990740740741</v>
      </c>
      <c r="M5468" t="s">
        <v>953</v>
      </c>
      <c r="N5468" s="5">
        <v>1.6666666666666668E-3</v>
      </c>
      <c r="O5468" t="s">
        <v>982</v>
      </c>
      <c r="P5468">
        <v>0.17199999999999999</v>
      </c>
      <c r="Q5468">
        <v>20</v>
      </c>
      <c r="R5468" t="s">
        <v>998</v>
      </c>
      <c r="S5468" t="s">
        <v>987</v>
      </c>
    </row>
    <row r="5469" spans="1:19" x14ac:dyDescent="0.25">
      <c r="A5469" s="54">
        <f>_xlfn.XLOOKUP(B5469,'School Lookup'!D:D,'School Lookup'!F:F,0)</f>
        <v>417101</v>
      </c>
      <c r="B5469" s="54" t="str">
        <f>_xlfn.XLOOKUP(C5469,'School Lookup'!A:A,'School Lookup'!D:D,_xlfn.XLOOKUP(C5469,'School Lookup'!B:B,'School Lookup'!D:D,_xlfn.XLOOKUP(C5469,'School Lookup'!C:C,'School Lookup'!D:D,0)))</f>
        <v>Church Broughton CE Controlled Primary School</v>
      </c>
      <c r="C5469" t="s">
        <v>21</v>
      </c>
      <c r="D5469" t="s">
        <v>2751</v>
      </c>
      <c r="E5469" t="s">
        <v>16</v>
      </c>
      <c r="F5469" t="s">
        <v>734</v>
      </c>
      <c r="G5469" t="s">
        <v>220</v>
      </c>
      <c r="H5469" t="s">
        <v>761</v>
      </c>
      <c r="I5469" t="s">
        <v>980</v>
      </c>
      <c r="J5469" t="s">
        <v>981</v>
      </c>
      <c r="K5469" s="4">
        <v>46056</v>
      </c>
      <c r="L5469" s="5">
        <v>0.64055555555555554</v>
      </c>
      <c r="M5469" t="s">
        <v>953</v>
      </c>
      <c r="N5469" s="5">
        <v>2.3148148148148147E-5</v>
      </c>
      <c r="O5469" t="s">
        <v>982</v>
      </c>
      <c r="P5469">
        <v>0.02</v>
      </c>
      <c r="Q5469">
        <v>20</v>
      </c>
      <c r="R5469" t="s">
        <v>998</v>
      </c>
      <c r="S5469" t="s">
        <v>987</v>
      </c>
    </row>
    <row r="5470" spans="1:19" x14ac:dyDescent="0.25">
      <c r="A5470" s="54">
        <f>_xlfn.XLOOKUP(B5470,'School Lookup'!D:D,'School Lookup'!F:F,0)</f>
        <v>417101</v>
      </c>
      <c r="B5470" s="54" t="str">
        <f>_xlfn.XLOOKUP(C5470,'School Lookup'!A:A,'School Lookup'!D:D,_xlfn.XLOOKUP(C5470,'School Lookup'!B:B,'School Lookup'!D:D,_xlfn.XLOOKUP(C5470,'School Lookup'!C:C,'School Lookup'!D:D,0)))</f>
        <v>Church Broughton CE Controlled Primary School</v>
      </c>
      <c r="C5470" t="s">
        <v>21</v>
      </c>
      <c r="D5470" t="s">
        <v>2751</v>
      </c>
      <c r="E5470" t="s">
        <v>16</v>
      </c>
      <c r="F5470" t="s">
        <v>734</v>
      </c>
      <c r="G5470" t="s">
        <v>220</v>
      </c>
      <c r="H5470" t="s">
        <v>761</v>
      </c>
      <c r="I5470" t="s">
        <v>980</v>
      </c>
      <c r="J5470" t="s">
        <v>981</v>
      </c>
      <c r="K5470" s="4">
        <v>46056</v>
      </c>
      <c r="L5470" s="5">
        <v>0.64634259259259264</v>
      </c>
      <c r="M5470" t="s">
        <v>953</v>
      </c>
      <c r="N5470" s="5">
        <v>2.3148148148148147E-5</v>
      </c>
      <c r="O5470" t="s">
        <v>982</v>
      </c>
      <c r="P5470">
        <v>0.02</v>
      </c>
      <c r="Q5470">
        <v>20</v>
      </c>
      <c r="R5470" t="s">
        <v>998</v>
      </c>
      <c r="S5470" t="s">
        <v>987</v>
      </c>
    </row>
    <row r="5471" spans="1:19" x14ac:dyDescent="0.25">
      <c r="A5471" s="54">
        <f>_xlfn.XLOOKUP(B5471,'School Lookup'!D:D,'School Lookup'!F:F,0)</f>
        <v>417101</v>
      </c>
      <c r="B5471" s="54" t="str">
        <f>_xlfn.XLOOKUP(C5471,'School Lookup'!A:A,'School Lookup'!D:D,_xlfn.XLOOKUP(C5471,'School Lookup'!B:B,'School Lookup'!D:D,_xlfn.XLOOKUP(C5471,'School Lookup'!C:C,'School Lookup'!D:D,0)))</f>
        <v>Church Broughton CE Controlled Primary School</v>
      </c>
      <c r="C5471" t="s">
        <v>21</v>
      </c>
      <c r="D5471" t="s">
        <v>1521</v>
      </c>
      <c r="E5471" t="s">
        <v>16</v>
      </c>
      <c r="F5471" t="s">
        <v>734</v>
      </c>
      <c r="G5471" t="s">
        <v>220</v>
      </c>
      <c r="H5471" t="s">
        <v>761</v>
      </c>
      <c r="I5471" t="s">
        <v>980</v>
      </c>
      <c r="J5471" t="s">
        <v>959</v>
      </c>
      <c r="K5471" s="4">
        <v>46056</v>
      </c>
      <c r="L5471" s="5">
        <v>0.45416666666666666</v>
      </c>
      <c r="M5471" t="s">
        <v>953</v>
      </c>
      <c r="N5471" s="5">
        <v>7.7546296296296293E-4</v>
      </c>
      <c r="O5471" t="s">
        <v>960</v>
      </c>
      <c r="P5471">
        <v>2.1999999999999999E-2</v>
      </c>
      <c r="Q5471">
        <v>20</v>
      </c>
      <c r="R5471" t="s">
        <v>1195</v>
      </c>
      <c r="S5471" t="s">
        <v>966</v>
      </c>
    </row>
    <row r="5472" spans="1:19" x14ac:dyDescent="0.25">
      <c r="A5472" s="54">
        <f>_xlfn.XLOOKUP(B5472,'School Lookup'!D:D,'School Lookup'!F:F,0)</f>
        <v>417101</v>
      </c>
      <c r="B5472" s="54" t="str">
        <f>_xlfn.XLOOKUP(C5472,'School Lookup'!A:A,'School Lookup'!D:D,_xlfn.XLOOKUP(C5472,'School Lookup'!B:B,'School Lookup'!D:D,_xlfn.XLOOKUP(C5472,'School Lookup'!C:C,'School Lookup'!D:D,0)))</f>
        <v>Church Broughton CE Controlled Primary School</v>
      </c>
      <c r="C5472" t="s">
        <v>21</v>
      </c>
      <c r="D5472" t="s">
        <v>2752</v>
      </c>
      <c r="E5472" t="s">
        <v>16</v>
      </c>
      <c r="F5472" t="s">
        <v>734</v>
      </c>
      <c r="G5472" t="s">
        <v>220</v>
      </c>
      <c r="H5472" t="s">
        <v>761</v>
      </c>
      <c r="I5472" t="s">
        <v>980</v>
      </c>
      <c r="J5472" t="s">
        <v>959</v>
      </c>
      <c r="K5472" s="4">
        <v>46056</v>
      </c>
      <c r="L5472" s="5">
        <v>0.5350462962962963</v>
      </c>
      <c r="M5472" t="s">
        <v>953</v>
      </c>
      <c r="N5472" s="5">
        <v>4.409722222222222E-3</v>
      </c>
      <c r="O5472" t="s">
        <v>1023</v>
      </c>
      <c r="P5472">
        <v>5.5E-2</v>
      </c>
      <c r="Q5472">
        <v>20</v>
      </c>
      <c r="R5472" t="s">
        <v>2753</v>
      </c>
      <c r="S5472" t="s">
        <v>966</v>
      </c>
    </row>
    <row r="5473" spans="1:19" x14ac:dyDescent="0.25">
      <c r="A5473" s="54">
        <f>_xlfn.XLOOKUP(B5473,'School Lookup'!D:D,'School Lookup'!F:F,0)</f>
        <v>148526</v>
      </c>
      <c r="B5473" s="54" t="str">
        <f>_xlfn.XLOOKUP(C5473,'School Lookup'!A:A,'School Lookup'!D:D,_xlfn.XLOOKUP(C5473,'School Lookup'!B:B,'School Lookup'!D:D,_xlfn.XLOOKUP(C5473,'School Lookup'!C:C,'School Lookup'!D:D,0)))</f>
        <v>The Village Federation Lines</v>
      </c>
      <c r="C5473" t="s">
        <v>43</v>
      </c>
      <c r="D5473">
        <v>142</v>
      </c>
      <c r="E5473" t="s">
        <v>16</v>
      </c>
      <c r="F5473" t="s">
        <v>734</v>
      </c>
      <c r="G5473" t="s">
        <v>134</v>
      </c>
      <c r="H5473" t="s">
        <v>347</v>
      </c>
      <c r="I5473" t="s">
        <v>958</v>
      </c>
      <c r="J5473" t="s">
        <v>959</v>
      </c>
      <c r="K5473" s="4">
        <v>46056</v>
      </c>
      <c r="L5473" s="5">
        <v>0.5697916666666667</v>
      </c>
      <c r="M5473" t="s">
        <v>953</v>
      </c>
      <c r="N5473" s="5">
        <v>0</v>
      </c>
      <c r="O5473" t="s">
        <v>960</v>
      </c>
      <c r="P5473">
        <v>0</v>
      </c>
      <c r="Q5473">
        <v>20</v>
      </c>
      <c r="R5473" t="s">
        <v>955</v>
      </c>
    </row>
    <row r="5474" spans="1:19" x14ac:dyDescent="0.25">
      <c r="A5474" s="54">
        <f>_xlfn.XLOOKUP(B5474,'School Lookup'!D:D,'School Lookup'!F:F,0)</f>
        <v>159955</v>
      </c>
      <c r="B5474" s="54" t="str">
        <f>_xlfn.XLOOKUP(C5474,'School Lookup'!A:A,'School Lookup'!D:D,_xlfn.XLOOKUP(C5474,'School Lookup'!B:B,'School Lookup'!D:D,_xlfn.XLOOKUP(C5474,'School Lookup'!C:C,'School Lookup'!D:D,0)))</f>
        <v>New Mills Nursery School</v>
      </c>
      <c r="C5474" t="s">
        <v>37</v>
      </c>
      <c r="D5474" t="s">
        <v>2754</v>
      </c>
      <c r="E5474" t="s">
        <v>16</v>
      </c>
      <c r="F5474" t="s">
        <v>734</v>
      </c>
      <c r="G5474" t="s">
        <v>231</v>
      </c>
      <c r="H5474" t="s">
        <v>222</v>
      </c>
      <c r="I5474" t="s">
        <v>980</v>
      </c>
      <c r="J5474" t="s">
        <v>981</v>
      </c>
      <c r="K5474" s="4">
        <v>46056</v>
      </c>
      <c r="L5474" s="5">
        <v>0.6353240740740741</v>
      </c>
      <c r="M5474" t="s">
        <v>953</v>
      </c>
      <c r="N5474" s="5">
        <v>6.4814814814814813E-4</v>
      </c>
      <c r="O5474" t="s">
        <v>982</v>
      </c>
      <c r="P5474">
        <v>6.8000000000000005E-2</v>
      </c>
      <c r="Q5474">
        <v>20</v>
      </c>
      <c r="R5474" t="s">
        <v>983</v>
      </c>
      <c r="S5474" t="s">
        <v>984</v>
      </c>
    </row>
    <row r="5475" spans="1:19" x14ac:dyDescent="0.25">
      <c r="A5475" s="54">
        <f>_xlfn.XLOOKUP(B5475,'School Lookup'!D:D,'School Lookup'!F:F,0)</f>
        <v>293050</v>
      </c>
      <c r="B5475" s="54" t="str">
        <f>_xlfn.XLOOKUP(C5475,'School Lookup'!A:A,'School Lookup'!D:D,_xlfn.XLOOKUP(C5475,'School Lookup'!B:B,'School Lookup'!D:D,_xlfn.XLOOKUP(C5475,'School Lookup'!C:C,'School Lookup'!D:D,0)))</f>
        <v>Speedwell Infant School</v>
      </c>
      <c r="C5475" t="s">
        <v>44</v>
      </c>
      <c r="D5475" t="s">
        <v>2693</v>
      </c>
      <c r="E5475" t="s">
        <v>16</v>
      </c>
      <c r="F5475" t="s">
        <v>734</v>
      </c>
      <c r="G5475" t="s">
        <v>238</v>
      </c>
      <c r="H5475" t="s">
        <v>218</v>
      </c>
      <c r="I5475" t="s">
        <v>980</v>
      </c>
      <c r="J5475" t="s">
        <v>959</v>
      </c>
      <c r="K5475" s="4">
        <v>46056</v>
      </c>
      <c r="L5475" s="5">
        <v>0.56944444444444442</v>
      </c>
      <c r="M5475" t="s">
        <v>953</v>
      </c>
      <c r="N5475" s="5">
        <v>1.1770833333333333E-2</v>
      </c>
      <c r="O5475" t="s">
        <v>960</v>
      </c>
      <c r="P5475">
        <v>0.14499999999999999</v>
      </c>
      <c r="Q5475">
        <v>20</v>
      </c>
      <c r="R5475" t="s">
        <v>1124</v>
      </c>
      <c r="S5475" t="s">
        <v>966</v>
      </c>
    </row>
    <row r="5476" spans="1:19" x14ac:dyDescent="0.25">
      <c r="A5476" s="54">
        <f>_xlfn.XLOOKUP(B5476,'School Lookup'!D:D,'School Lookup'!F:F,0)</f>
        <v>293050</v>
      </c>
      <c r="B5476" s="54" t="str">
        <f>_xlfn.XLOOKUP(C5476,'School Lookup'!A:A,'School Lookup'!D:D,_xlfn.XLOOKUP(C5476,'School Lookup'!B:B,'School Lookup'!D:D,_xlfn.XLOOKUP(C5476,'School Lookup'!C:C,'School Lookup'!D:D,0)))</f>
        <v>Speedwell Infant School</v>
      </c>
      <c r="C5476" t="s">
        <v>44</v>
      </c>
      <c r="D5476" t="s">
        <v>1736</v>
      </c>
      <c r="E5476" t="s">
        <v>16</v>
      </c>
      <c r="F5476" t="s">
        <v>734</v>
      </c>
      <c r="G5476" t="s">
        <v>238</v>
      </c>
      <c r="H5476" t="s">
        <v>218</v>
      </c>
      <c r="I5476" t="s">
        <v>980</v>
      </c>
      <c r="J5476" t="s">
        <v>981</v>
      </c>
      <c r="K5476" s="4">
        <v>46056</v>
      </c>
      <c r="L5476" s="5">
        <v>0.36388888888888887</v>
      </c>
      <c r="M5476" t="s">
        <v>953</v>
      </c>
      <c r="N5476" s="5">
        <v>1.9675925925925926E-4</v>
      </c>
      <c r="O5476" t="s">
        <v>982</v>
      </c>
      <c r="P5476">
        <v>4.2999999999999997E-2</v>
      </c>
      <c r="Q5476">
        <v>20</v>
      </c>
      <c r="R5476" t="s">
        <v>1074</v>
      </c>
      <c r="S5476" t="s">
        <v>990</v>
      </c>
    </row>
    <row r="5477" spans="1:19" x14ac:dyDescent="0.25">
      <c r="A5477" s="54">
        <f>_xlfn.XLOOKUP(B5477,'School Lookup'!D:D,'School Lookup'!F:F,0)</f>
        <v>293050</v>
      </c>
      <c r="B5477" s="54" t="str">
        <f>_xlfn.XLOOKUP(C5477,'School Lookup'!A:A,'School Lookup'!D:D,_xlfn.XLOOKUP(C5477,'School Lookup'!B:B,'School Lookup'!D:D,_xlfn.XLOOKUP(C5477,'School Lookup'!C:C,'School Lookup'!D:D,0)))</f>
        <v>Speedwell Infant School</v>
      </c>
      <c r="C5477" t="s">
        <v>44</v>
      </c>
      <c r="D5477" t="s">
        <v>2755</v>
      </c>
      <c r="E5477" t="s">
        <v>16</v>
      </c>
      <c r="F5477" t="s">
        <v>734</v>
      </c>
      <c r="G5477" t="s">
        <v>238</v>
      </c>
      <c r="H5477" t="s">
        <v>218</v>
      </c>
      <c r="I5477" t="s">
        <v>980</v>
      </c>
      <c r="J5477" t="s">
        <v>981</v>
      </c>
      <c r="K5477" s="4">
        <v>46056</v>
      </c>
      <c r="L5477" s="5">
        <v>0.36666666666666664</v>
      </c>
      <c r="M5477" t="s">
        <v>953</v>
      </c>
      <c r="N5477" s="5">
        <v>8.1018518518518516E-4</v>
      </c>
      <c r="O5477" t="s">
        <v>982</v>
      </c>
      <c r="P5477">
        <v>8.3000000000000004E-2</v>
      </c>
      <c r="Q5477">
        <v>20</v>
      </c>
      <c r="R5477" t="s">
        <v>983</v>
      </c>
      <c r="S5477" t="s">
        <v>984</v>
      </c>
    </row>
    <row r="5478" spans="1:19" x14ac:dyDescent="0.25">
      <c r="A5478" s="54">
        <f>_xlfn.XLOOKUP(B5478,'School Lookup'!D:D,'School Lookup'!F:F,0)</f>
        <v>293050</v>
      </c>
      <c r="B5478" s="54" t="str">
        <f>_xlfn.XLOOKUP(C5478,'School Lookup'!A:A,'School Lookup'!D:D,_xlfn.XLOOKUP(C5478,'School Lookup'!B:B,'School Lookup'!D:D,_xlfn.XLOOKUP(C5478,'School Lookup'!C:C,'School Lookup'!D:D,0)))</f>
        <v>Speedwell Infant School</v>
      </c>
      <c r="C5478" t="s">
        <v>44</v>
      </c>
      <c r="D5478" t="s">
        <v>2691</v>
      </c>
      <c r="E5478" t="s">
        <v>16</v>
      </c>
      <c r="F5478" t="s">
        <v>734</v>
      </c>
      <c r="G5478" t="s">
        <v>238</v>
      </c>
      <c r="H5478" t="s">
        <v>218</v>
      </c>
      <c r="I5478" t="s">
        <v>980</v>
      </c>
      <c r="J5478" t="s">
        <v>981</v>
      </c>
      <c r="K5478" s="4">
        <v>46056</v>
      </c>
      <c r="L5478" s="5">
        <v>0.38124999999999998</v>
      </c>
      <c r="M5478" t="s">
        <v>953</v>
      </c>
      <c r="N5478" s="5">
        <v>8.4490740740740739E-4</v>
      </c>
      <c r="O5478" t="s">
        <v>982</v>
      </c>
      <c r="P5478">
        <v>8.6999999999999994E-2</v>
      </c>
      <c r="Q5478">
        <v>20</v>
      </c>
      <c r="R5478" t="s">
        <v>998</v>
      </c>
      <c r="S5478" t="s">
        <v>987</v>
      </c>
    </row>
    <row r="5479" spans="1:19" x14ac:dyDescent="0.25">
      <c r="A5479" s="54">
        <f>_xlfn.XLOOKUP(B5479,'School Lookup'!D:D,'School Lookup'!F:F,0)</f>
        <v>293050</v>
      </c>
      <c r="B5479" s="54" t="str">
        <f>_xlfn.XLOOKUP(C5479,'School Lookup'!A:A,'School Lookup'!D:D,_xlfn.XLOOKUP(C5479,'School Lookup'!B:B,'School Lookup'!D:D,_xlfn.XLOOKUP(C5479,'School Lookup'!C:C,'School Lookup'!D:D,0)))</f>
        <v>Speedwell Infant School</v>
      </c>
      <c r="C5479" t="s">
        <v>44</v>
      </c>
      <c r="D5479" t="s">
        <v>2756</v>
      </c>
      <c r="E5479" t="s">
        <v>16</v>
      </c>
      <c r="F5479" t="s">
        <v>734</v>
      </c>
      <c r="G5479" t="s">
        <v>238</v>
      </c>
      <c r="H5479" t="s">
        <v>218</v>
      </c>
      <c r="I5479" t="s">
        <v>980</v>
      </c>
      <c r="J5479" t="s">
        <v>981</v>
      </c>
      <c r="K5479" s="4">
        <v>46056</v>
      </c>
      <c r="L5479" s="5">
        <v>0.39097222222222222</v>
      </c>
      <c r="M5479" t="s">
        <v>953</v>
      </c>
      <c r="N5479" s="5">
        <v>4.6296296296296294E-5</v>
      </c>
      <c r="O5479" t="s">
        <v>982</v>
      </c>
      <c r="P5479">
        <v>0.02</v>
      </c>
      <c r="Q5479">
        <v>20</v>
      </c>
      <c r="R5479" t="s">
        <v>983</v>
      </c>
      <c r="S5479" t="s">
        <v>984</v>
      </c>
    </row>
    <row r="5480" spans="1:19" x14ac:dyDescent="0.25">
      <c r="A5480" s="54">
        <f>_xlfn.XLOOKUP(B5480,'School Lookup'!D:D,'School Lookup'!F:F,0)</f>
        <v>293050</v>
      </c>
      <c r="B5480" s="54" t="str">
        <f>_xlfn.XLOOKUP(C5480,'School Lookup'!A:A,'School Lookup'!D:D,_xlfn.XLOOKUP(C5480,'School Lookup'!B:B,'School Lookup'!D:D,_xlfn.XLOOKUP(C5480,'School Lookup'!C:C,'School Lookup'!D:D,0)))</f>
        <v>Speedwell Infant School</v>
      </c>
      <c r="C5480" t="s">
        <v>44</v>
      </c>
      <c r="D5480" t="s">
        <v>2026</v>
      </c>
      <c r="E5480" t="s">
        <v>16</v>
      </c>
      <c r="F5480" t="s">
        <v>734</v>
      </c>
      <c r="G5480" t="s">
        <v>238</v>
      </c>
      <c r="H5480" t="s">
        <v>218</v>
      </c>
      <c r="I5480" t="s">
        <v>980</v>
      </c>
      <c r="J5480" t="s">
        <v>981</v>
      </c>
      <c r="K5480" s="4">
        <v>46056</v>
      </c>
      <c r="L5480" s="5">
        <v>0.40277777777777779</v>
      </c>
      <c r="M5480" t="s">
        <v>953</v>
      </c>
      <c r="N5480" s="5">
        <v>4.7453703703703704E-4</v>
      </c>
      <c r="O5480" t="s">
        <v>982</v>
      </c>
      <c r="P5480">
        <v>8.4000000000000005E-2</v>
      </c>
      <c r="Q5480">
        <v>20</v>
      </c>
      <c r="R5480" t="s">
        <v>1418</v>
      </c>
      <c r="S5480" t="s">
        <v>1657</v>
      </c>
    </row>
    <row r="5481" spans="1:19" x14ac:dyDescent="0.25">
      <c r="A5481" s="54">
        <f>_xlfn.XLOOKUP(B5481,'School Lookup'!D:D,'School Lookup'!F:F,0)</f>
        <v>293050</v>
      </c>
      <c r="B5481" s="54" t="str">
        <f>_xlfn.XLOOKUP(C5481,'School Lookup'!A:A,'School Lookup'!D:D,_xlfn.XLOOKUP(C5481,'School Lookup'!B:B,'School Lookup'!D:D,_xlfn.XLOOKUP(C5481,'School Lookup'!C:C,'School Lookup'!D:D,0)))</f>
        <v>Speedwell Infant School</v>
      </c>
      <c r="C5481" t="s">
        <v>44</v>
      </c>
      <c r="D5481" t="s">
        <v>1620</v>
      </c>
      <c r="E5481" t="s">
        <v>16</v>
      </c>
      <c r="F5481" t="s">
        <v>734</v>
      </c>
      <c r="G5481" t="s">
        <v>238</v>
      </c>
      <c r="H5481" t="s">
        <v>218</v>
      </c>
      <c r="I5481" t="s">
        <v>980</v>
      </c>
      <c r="J5481" t="s">
        <v>981</v>
      </c>
      <c r="K5481" s="4">
        <v>46056</v>
      </c>
      <c r="L5481" s="5">
        <v>0.41875000000000001</v>
      </c>
      <c r="M5481" t="s">
        <v>953</v>
      </c>
      <c r="N5481" s="5">
        <v>3.1250000000000001E-4</v>
      </c>
      <c r="O5481" t="s">
        <v>982</v>
      </c>
      <c r="P5481">
        <v>3.2000000000000001E-2</v>
      </c>
      <c r="Q5481">
        <v>20</v>
      </c>
      <c r="R5481" t="s">
        <v>983</v>
      </c>
      <c r="S5481" t="s">
        <v>984</v>
      </c>
    </row>
    <row r="5482" spans="1:19" x14ac:dyDescent="0.25">
      <c r="A5482" s="54">
        <f>_xlfn.XLOOKUP(B5482,'School Lookup'!D:D,'School Lookup'!F:F,0)</f>
        <v>293050</v>
      </c>
      <c r="B5482" s="54" t="str">
        <f>_xlfn.XLOOKUP(C5482,'School Lookup'!A:A,'School Lookup'!D:D,_xlfn.XLOOKUP(C5482,'School Lookup'!B:B,'School Lookup'!D:D,_xlfn.XLOOKUP(C5482,'School Lookup'!C:C,'School Lookup'!D:D,0)))</f>
        <v>Speedwell Infant School</v>
      </c>
      <c r="C5482" t="s">
        <v>44</v>
      </c>
      <c r="D5482" t="s">
        <v>1122</v>
      </c>
      <c r="E5482" t="s">
        <v>16</v>
      </c>
      <c r="F5482" t="s">
        <v>734</v>
      </c>
      <c r="G5482" t="s">
        <v>238</v>
      </c>
      <c r="H5482" t="s">
        <v>218</v>
      </c>
      <c r="I5482" t="s">
        <v>980</v>
      </c>
      <c r="J5482" t="s">
        <v>981</v>
      </c>
      <c r="K5482" s="4">
        <v>46056</v>
      </c>
      <c r="L5482" s="5">
        <v>0.4236111111111111</v>
      </c>
      <c r="M5482" t="s">
        <v>953</v>
      </c>
      <c r="N5482" s="5">
        <v>5.2083333333333333E-4</v>
      </c>
      <c r="O5482" t="s">
        <v>982</v>
      </c>
      <c r="P5482">
        <v>5.3999999999999999E-2</v>
      </c>
      <c r="Q5482">
        <v>20</v>
      </c>
      <c r="R5482" t="s">
        <v>998</v>
      </c>
      <c r="S5482" t="s">
        <v>987</v>
      </c>
    </row>
    <row r="5483" spans="1:19" x14ac:dyDescent="0.25">
      <c r="A5483" s="54">
        <f>_xlfn.XLOOKUP(B5483,'School Lookup'!D:D,'School Lookup'!F:F,0)</f>
        <v>293050</v>
      </c>
      <c r="B5483" s="54" t="str">
        <f>_xlfn.XLOOKUP(C5483,'School Lookup'!A:A,'School Lookup'!D:D,_xlfn.XLOOKUP(C5483,'School Lookup'!B:B,'School Lookup'!D:D,_xlfn.XLOOKUP(C5483,'School Lookup'!C:C,'School Lookup'!D:D,0)))</f>
        <v>Speedwell Infant School</v>
      </c>
      <c r="C5483" t="s">
        <v>44</v>
      </c>
      <c r="D5483" t="s">
        <v>2585</v>
      </c>
      <c r="E5483" t="s">
        <v>16</v>
      </c>
      <c r="F5483" t="s">
        <v>734</v>
      </c>
      <c r="G5483" t="s">
        <v>238</v>
      </c>
      <c r="H5483" t="s">
        <v>218</v>
      </c>
      <c r="I5483" t="s">
        <v>980</v>
      </c>
      <c r="J5483" t="s">
        <v>981</v>
      </c>
      <c r="K5483" s="4">
        <v>46056</v>
      </c>
      <c r="L5483" s="5">
        <v>0.46458333333333335</v>
      </c>
      <c r="M5483" t="s">
        <v>953</v>
      </c>
      <c r="N5483" s="5">
        <v>4.3981481481481481E-4</v>
      </c>
      <c r="O5483" t="s">
        <v>982</v>
      </c>
      <c r="P5483">
        <v>4.4999999999999998E-2</v>
      </c>
      <c r="Q5483">
        <v>20</v>
      </c>
      <c r="R5483" t="s">
        <v>993</v>
      </c>
      <c r="S5483" t="s">
        <v>994</v>
      </c>
    </row>
    <row r="5484" spans="1:19" x14ac:dyDescent="0.25">
      <c r="A5484" s="54">
        <f>_xlfn.XLOOKUP(B5484,'School Lookup'!D:D,'School Lookup'!F:F,0)</f>
        <v>293050</v>
      </c>
      <c r="B5484" s="54" t="str">
        <f>_xlfn.XLOOKUP(C5484,'School Lookup'!A:A,'School Lookup'!D:D,_xlfn.XLOOKUP(C5484,'School Lookup'!B:B,'School Lookup'!D:D,_xlfn.XLOOKUP(C5484,'School Lookup'!C:C,'School Lookup'!D:D,0)))</f>
        <v>Speedwell Infant School</v>
      </c>
      <c r="C5484" t="s">
        <v>44</v>
      </c>
      <c r="D5484" t="s">
        <v>1122</v>
      </c>
      <c r="E5484" t="s">
        <v>16</v>
      </c>
      <c r="F5484" t="s">
        <v>734</v>
      </c>
      <c r="G5484" t="s">
        <v>238</v>
      </c>
      <c r="H5484" t="s">
        <v>218</v>
      </c>
      <c r="I5484" t="s">
        <v>980</v>
      </c>
      <c r="J5484" t="s">
        <v>981</v>
      </c>
      <c r="K5484" s="4">
        <v>46056</v>
      </c>
      <c r="L5484" s="5">
        <v>0.55972222222222223</v>
      </c>
      <c r="M5484" t="s">
        <v>953</v>
      </c>
      <c r="N5484" s="5">
        <v>6.2500000000000001E-4</v>
      </c>
      <c r="O5484" t="s">
        <v>982</v>
      </c>
      <c r="P5484">
        <v>6.4000000000000001E-2</v>
      </c>
      <c r="Q5484">
        <v>20</v>
      </c>
      <c r="R5484" t="s">
        <v>998</v>
      </c>
      <c r="S5484" t="s">
        <v>987</v>
      </c>
    </row>
    <row r="5485" spans="1:19" x14ac:dyDescent="0.25">
      <c r="A5485" s="54">
        <f>_xlfn.XLOOKUP(B5485,'School Lookup'!D:D,'School Lookup'!F:F,0)</f>
        <v>293050</v>
      </c>
      <c r="B5485" s="54" t="str">
        <f>_xlfn.XLOOKUP(C5485,'School Lookup'!A:A,'School Lookup'!D:D,_xlfn.XLOOKUP(C5485,'School Lookup'!B:B,'School Lookup'!D:D,_xlfn.XLOOKUP(C5485,'School Lookup'!C:C,'School Lookup'!D:D,0)))</f>
        <v>Speedwell Infant School</v>
      </c>
      <c r="C5485" t="s">
        <v>44</v>
      </c>
      <c r="D5485" t="s">
        <v>2586</v>
      </c>
      <c r="E5485" t="s">
        <v>16</v>
      </c>
      <c r="F5485" t="s">
        <v>734</v>
      </c>
      <c r="G5485" t="s">
        <v>238</v>
      </c>
      <c r="H5485" t="s">
        <v>218</v>
      </c>
      <c r="I5485" t="s">
        <v>980</v>
      </c>
      <c r="J5485" t="s">
        <v>981</v>
      </c>
      <c r="K5485" s="4">
        <v>46056</v>
      </c>
      <c r="L5485" s="5">
        <v>0.59305555555555556</v>
      </c>
      <c r="M5485" t="s">
        <v>953</v>
      </c>
      <c r="N5485" s="5">
        <v>2.627314814814815E-3</v>
      </c>
      <c r="O5485" t="s">
        <v>982</v>
      </c>
      <c r="P5485">
        <v>0.26900000000000002</v>
      </c>
      <c r="Q5485">
        <v>20</v>
      </c>
      <c r="R5485" t="s">
        <v>998</v>
      </c>
      <c r="S5485" t="s">
        <v>987</v>
      </c>
    </row>
    <row r="5486" spans="1:19" x14ac:dyDescent="0.25">
      <c r="A5486" s="54">
        <f>_xlfn.XLOOKUP(B5486,'School Lookup'!D:D,'School Lookup'!F:F,0)</f>
        <v>823392</v>
      </c>
      <c r="B5486" s="54" t="str">
        <f>_xlfn.XLOOKUP(C5486,'School Lookup'!A:A,'School Lookup'!D:D,_xlfn.XLOOKUP(C5486,'School Lookup'!B:B,'School Lookup'!D:D,_xlfn.XLOOKUP(C5486,'School Lookup'!C:C,'School Lookup'!D:D,0)))</f>
        <v>Fitz Herbert C of E VA Primary School</v>
      </c>
      <c r="C5486" t="s">
        <v>22</v>
      </c>
      <c r="D5486" t="s">
        <v>1125</v>
      </c>
      <c r="E5486" t="s">
        <v>16</v>
      </c>
      <c r="F5486" t="s">
        <v>734</v>
      </c>
      <c r="G5486" t="s">
        <v>134</v>
      </c>
      <c r="H5486" t="s">
        <v>347</v>
      </c>
      <c r="I5486" t="s">
        <v>958</v>
      </c>
      <c r="J5486" t="s">
        <v>981</v>
      </c>
      <c r="K5486" s="4">
        <v>46056</v>
      </c>
      <c r="L5486" s="5">
        <v>0.38469907407407405</v>
      </c>
      <c r="M5486" t="s">
        <v>953</v>
      </c>
      <c r="N5486" s="5">
        <v>0</v>
      </c>
      <c r="O5486" t="s">
        <v>982</v>
      </c>
      <c r="P5486">
        <v>0</v>
      </c>
      <c r="Q5486">
        <v>20</v>
      </c>
      <c r="R5486" t="s">
        <v>998</v>
      </c>
      <c r="S5486" t="s">
        <v>987</v>
      </c>
    </row>
    <row r="5487" spans="1:19" x14ac:dyDescent="0.25">
      <c r="A5487" s="54">
        <f>_xlfn.XLOOKUP(B5487,'School Lookup'!D:D,'School Lookup'!F:F,0)</f>
        <v>823392</v>
      </c>
      <c r="B5487" s="54" t="str">
        <f>_xlfn.XLOOKUP(C5487,'School Lookup'!A:A,'School Lookup'!D:D,_xlfn.XLOOKUP(C5487,'School Lookup'!B:B,'School Lookup'!D:D,_xlfn.XLOOKUP(C5487,'School Lookup'!C:C,'School Lookup'!D:D,0)))</f>
        <v>Fitz Herbert C of E VA Primary School</v>
      </c>
      <c r="C5487" t="s">
        <v>22</v>
      </c>
      <c r="D5487" t="s">
        <v>1125</v>
      </c>
      <c r="E5487" t="s">
        <v>16</v>
      </c>
      <c r="F5487" t="s">
        <v>734</v>
      </c>
      <c r="G5487" t="s">
        <v>134</v>
      </c>
      <c r="H5487" t="s">
        <v>347</v>
      </c>
      <c r="I5487" t="s">
        <v>958</v>
      </c>
      <c r="J5487" t="s">
        <v>981</v>
      </c>
      <c r="K5487" s="4">
        <v>46056</v>
      </c>
      <c r="L5487" s="5">
        <v>0.3870601851851852</v>
      </c>
      <c r="M5487" t="s">
        <v>953</v>
      </c>
      <c r="N5487" s="5">
        <v>2.8935185185185184E-4</v>
      </c>
      <c r="O5487" t="s">
        <v>982</v>
      </c>
      <c r="P5487">
        <v>0</v>
      </c>
      <c r="Q5487">
        <v>20</v>
      </c>
      <c r="R5487" t="s">
        <v>998</v>
      </c>
      <c r="S5487" t="s">
        <v>987</v>
      </c>
    </row>
    <row r="5488" spans="1:19" x14ac:dyDescent="0.25">
      <c r="A5488" s="54">
        <f>_xlfn.XLOOKUP(B5488,'School Lookup'!D:D,'School Lookup'!F:F,0)</f>
        <v>823392</v>
      </c>
      <c r="B5488" s="54" t="str">
        <f>_xlfn.XLOOKUP(C5488,'School Lookup'!A:A,'School Lookup'!D:D,_xlfn.XLOOKUP(C5488,'School Lookup'!B:B,'School Lookup'!D:D,_xlfn.XLOOKUP(C5488,'School Lookup'!C:C,'School Lookup'!D:D,0)))</f>
        <v>Fitz Herbert C of E VA Primary School</v>
      </c>
      <c r="C5488" t="s">
        <v>22</v>
      </c>
      <c r="D5488" t="s">
        <v>1932</v>
      </c>
      <c r="E5488" t="s">
        <v>16</v>
      </c>
      <c r="F5488" t="s">
        <v>734</v>
      </c>
      <c r="G5488" t="s">
        <v>134</v>
      </c>
      <c r="H5488" t="s">
        <v>347</v>
      </c>
      <c r="I5488" t="s">
        <v>958</v>
      </c>
      <c r="J5488" t="s">
        <v>981</v>
      </c>
      <c r="K5488" s="4">
        <v>46056</v>
      </c>
      <c r="L5488" s="5">
        <v>0.45094907407407409</v>
      </c>
      <c r="M5488" t="s">
        <v>953</v>
      </c>
      <c r="N5488" s="5">
        <v>4.6296296296296298E-4</v>
      </c>
      <c r="O5488" t="s">
        <v>982</v>
      </c>
      <c r="P5488">
        <v>0</v>
      </c>
      <c r="Q5488">
        <v>20</v>
      </c>
      <c r="R5488" t="s">
        <v>983</v>
      </c>
      <c r="S5488" t="s">
        <v>984</v>
      </c>
    </row>
    <row r="5489" spans="1:19" x14ac:dyDescent="0.25">
      <c r="A5489" s="54">
        <f>_xlfn.XLOOKUP(B5489,'School Lookup'!D:D,'School Lookup'!F:F,0)</f>
        <v>823392</v>
      </c>
      <c r="B5489" s="54" t="str">
        <f>_xlfn.XLOOKUP(C5489,'School Lookup'!A:A,'School Lookup'!D:D,_xlfn.XLOOKUP(C5489,'School Lookup'!B:B,'School Lookup'!D:D,_xlfn.XLOOKUP(C5489,'School Lookup'!C:C,'School Lookup'!D:D,0)))</f>
        <v>Fitz Herbert C of E VA Primary School</v>
      </c>
      <c r="C5489" t="s">
        <v>22</v>
      </c>
      <c r="D5489" t="s">
        <v>1591</v>
      </c>
      <c r="E5489" t="s">
        <v>16</v>
      </c>
      <c r="F5489" t="s">
        <v>734</v>
      </c>
      <c r="G5489" t="s">
        <v>134</v>
      </c>
      <c r="H5489" t="s">
        <v>347</v>
      </c>
      <c r="I5489" t="s">
        <v>958</v>
      </c>
      <c r="J5489" t="s">
        <v>981</v>
      </c>
      <c r="K5489" s="4">
        <v>46056</v>
      </c>
      <c r="L5489" s="5">
        <v>0.60888888888888892</v>
      </c>
      <c r="M5489" t="s">
        <v>953</v>
      </c>
      <c r="N5489" s="5">
        <v>1.8518518518518519E-3</v>
      </c>
      <c r="O5489" t="s">
        <v>982</v>
      </c>
      <c r="P5489">
        <v>0</v>
      </c>
      <c r="Q5489">
        <v>20</v>
      </c>
      <c r="R5489" t="s">
        <v>998</v>
      </c>
      <c r="S5489" t="s">
        <v>987</v>
      </c>
    </row>
    <row r="5490" spans="1:19" x14ac:dyDescent="0.25">
      <c r="A5490" s="54">
        <f>_xlfn.XLOOKUP(B5490,'School Lookup'!D:D,'School Lookup'!F:F,0)</f>
        <v>682471</v>
      </c>
      <c r="B5490" s="54" t="str">
        <f>_xlfn.XLOOKUP(C5490,'School Lookup'!A:A,'School Lookup'!D:D,_xlfn.XLOOKUP(C5490,'School Lookup'!B:B,'School Lookup'!D:D,_xlfn.XLOOKUP(C5490,'School Lookup'!C:C,'School Lookup'!D:D,0)))</f>
        <v>Ridgeway Primary School</v>
      </c>
      <c r="C5490" t="s">
        <v>329</v>
      </c>
      <c r="D5490" t="s">
        <v>2757</v>
      </c>
      <c r="E5490" t="s">
        <v>16</v>
      </c>
      <c r="F5490" t="s">
        <v>734</v>
      </c>
      <c r="G5490" t="s">
        <v>328</v>
      </c>
      <c r="H5490" t="s">
        <v>885</v>
      </c>
      <c r="I5490" t="s">
        <v>958</v>
      </c>
      <c r="J5490" t="s">
        <v>959</v>
      </c>
      <c r="K5490" s="4">
        <v>46056</v>
      </c>
      <c r="L5490" s="5">
        <v>0.3845486111111111</v>
      </c>
      <c r="M5490" t="s">
        <v>953</v>
      </c>
      <c r="N5490" s="5">
        <v>2.1875000000000002E-3</v>
      </c>
      <c r="O5490" t="s">
        <v>1023</v>
      </c>
      <c r="P5490">
        <v>0</v>
      </c>
      <c r="Q5490">
        <v>20</v>
      </c>
      <c r="R5490" t="s">
        <v>972</v>
      </c>
      <c r="S5490" t="s">
        <v>966</v>
      </c>
    </row>
    <row r="5491" spans="1:19" x14ac:dyDescent="0.25">
      <c r="A5491" s="54">
        <f>_xlfn.XLOOKUP(B5491,'School Lookup'!D:D,'School Lookup'!F:F,0)</f>
        <v>682471</v>
      </c>
      <c r="B5491" s="54" t="str">
        <f>_xlfn.XLOOKUP(C5491,'School Lookup'!A:A,'School Lookup'!D:D,_xlfn.XLOOKUP(C5491,'School Lookup'!B:B,'School Lookup'!D:D,_xlfn.XLOOKUP(C5491,'School Lookup'!C:C,'School Lookup'!D:D,0)))</f>
        <v>Ridgeway Primary School</v>
      </c>
      <c r="C5491" t="s">
        <v>329</v>
      </c>
      <c r="D5491" t="s">
        <v>1545</v>
      </c>
      <c r="E5491" t="s">
        <v>16</v>
      </c>
      <c r="F5491" t="s">
        <v>734</v>
      </c>
      <c r="G5491" t="s">
        <v>328</v>
      </c>
      <c r="H5491" t="s">
        <v>885</v>
      </c>
      <c r="I5491" t="s">
        <v>958</v>
      </c>
      <c r="J5491" t="s">
        <v>981</v>
      </c>
      <c r="K5491" s="4">
        <v>46056</v>
      </c>
      <c r="L5491" s="5">
        <v>0.66015046296296298</v>
      </c>
      <c r="M5491" t="s">
        <v>953</v>
      </c>
      <c r="N5491" s="5">
        <v>4.6296296296296294E-5</v>
      </c>
      <c r="O5491" t="s">
        <v>982</v>
      </c>
      <c r="P5491">
        <v>0</v>
      </c>
      <c r="Q5491">
        <v>20</v>
      </c>
      <c r="R5491" t="s">
        <v>998</v>
      </c>
      <c r="S5491" t="s">
        <v>987</v>
      </c>
    </row>
    <row r="5492" spans="1:19" x14ac:dyDescent="0.25">
      <c r="A5492" s="54">
        <f>_xlfn.XLOOKUP(B5492,'School Lookup'!D:D,'School Lookup'!F:F,0)</f>
        <v>293050</v>
      </c>
      <c r="B5492" s="54" t="str">
        <f>_xlfn.XLOOKUP(C5492,'School Lookup'!A:A,'School Lookup'!D:D,_xlfn.XLOOKUP(C5492,'School Lookup'!B:B,'School Lookup'!D:D,_xlfn.XLOOKUP(C5492,'School Lookup'!C:C,'School Lookup'!D:D,0)))</f>
        <v>Speedwell Infant School</v>
      </c>
      <c r="C5492" t="s">
        <v>44</v>
      </c>
      <c r="D5492" t="s">
        <v>1112</v>
      </c>
      <c r="E5492" t="s">
        <v>16</v>
      </c>
      <c r="F5492" t="s">
        <v>734</v>
      </c>
      <c r="G5492" t="s">
        <v>238</v>
      </c>
      <c r="H5492" t="s">
        <v>218</v>
      </c>
      <c r="I5492" t="s">
        <v>980</v>
      </c>
      <c r="J5492" t="s">
        <v>959</v>
      </c>
      <c r="K5492" s="4">
        <v>46056</v>
      </c>
      <c r="L5492" s="5">
        <v>0.47847222222222224</v>
      </c>
      <c r="M5492" t="s">
        <v>953</v>
      </c>
      <c r="N5492" s="5">
        <v>4.4907407407407405E-3</v>
      </c>
      <c r="O5492" t="s">
        <v>960</v>
      </c>
      <c r="P5492">
        <v>5.5E-2</v>
      </c>
      <c r="Q5492">
        <v>20</v>
      </c>
      <c r="R5492" t="s">
        <v>978</v>
      </c>
      <c r="S5492" t="s">
        <v>966</v>
      </c>
    </row>
    <row r="5493" spans="1:19" x14ac:dyDescent="0.25">
      <c r="A5493" s="54">
        <f>_xlfn.XLOOKUP(B5493,'School Lookup'!D:D,'School Lookup'!F:F,0)</f>
        <v>293050</v>
      </c>
      <c r="B5493" s="54" t="str">
        <f>_xlfn.XLOOKUP(C5493,'School Lookup'!A:A,'School Lookup'!D:D,_xlfn.XLOOKUP(C5493,'School Lookup'!B:B,'School Lookup'!D:D,_xlfn.XLOOKUP(C5493,'School Lookup'!C:C,'School Lookup'!D:D,0)))</f>
        <v>Speedwell Infant School</v>
      </c>
      <c r="C5493" t="s">
        <v>44</v>
      </c>
      <c r="D5493" t="s">
        <v>1848</v>
      </c>
      <c r="E5493" t="s">
        <v>16</v>
      </c>
      <c r="F5493" t="s">
        <v>734</v>
      </c>
      <c r="G5493" t="s">
        <v>238</v>
      </c>
      <c r="H5493" t="s">
        <v>218</v>
      </c>
      <c r="I5493" t="s">
        <v>980</v>
      </c>
      <c r="J5493" t="s">
        <v>959</v>
      </c>
      <c r="K5493" s="4">
        <v>46056</v>
      </c>
      <c r="L5493" s="5">
        <v>0.48680555555555555</v>
      </c>
      <c r="M5493" t="s">
        <v>953</v>
      </c>
      <c r="N5493" s="5">
        <v>9.2592592592592588E-5</v>
      </c>
      <c r="O5493" t="s">
        <v>960</v>
      </c>
      <c r="P5493">
        <v>2.1999999999999999E-2</v>
      </c>
      <c r="Q5493">
        <v>20</v>
      </c>
      <c r="R5493" t="s">
        <v>978</v>
      </c>
      <c r="S5493" t="s">
        <v>966</v>
      </c>
    </row>
    <row r="5494" spans="1:19" x14ac:dyDescent="0.25">
      <c r="A5494" s="54">
        <f>_xlfn.XLOOKUP(B5494,'School Lookup'!D:D,'School Lookup'!F:F,0)</f>
        <v>293050</v>
      </c>
      <c r="B5494" s="54" t="str">
        <f>_xlfn.XLOOKUP(C5494,'School Lookup'!A:A,'School Lookup'!D:D,_xlfn.XLOOKUP(C5494,'School Lookup'!B:B,'School Lookup'!D:D,_xlfn.XLOOKUP(C5494,'School Lookup'!C:C,'School Lookup'!D:D,0)))</f>
        <v>Speedwell Infant School</v>
      </c>
      <c r="C5494" t="s">
        <v>44</v>
      </c>
      <c r="D5494" t="s">
        <v>1269</v>
      </c>
      <c r="E5494" t="s">
        <v>16</v>
      </c>
      <c r="F5494" t="s">
        <v>734</v>
      </c>
      <c r="G5494" t="s">
        <v>238</v>
      </c>
      <c r="H5494" t="s">
        <v>218</v>
      </c>
      <c r="I5494" t="s">
        <v>980</v>
      </c>
      <c r="J5494" t="s">
        <v>959</v>
      </c>
      <c r="K5494" s="4">
        <v>46056</v>
      </c>
      <c r="L5494" s="5">
        <v>0.60138888888888886</v>
      </c>
      <c r="M5494" t="s">
        <v>953</v>
      </c>
      <c r="N5494" s="5">
        <v>9.2592592592592588E-5</v>
      </c>
      <c r="O5494" t="s">
        <v>960</v>
      </c>
      <c r="P5494">
        <v>2.1999999999999999E-2</v>
      </c>
      <c r="Q5494">
        <v>20</v>
      </c>
      <c r="R5494" t="s">
        <v>978</v>
      </c>
      <c r="S5494" t="s">
        <v>966</v>
      </c>
    </row>
    <row r="5495" spans="1:19" x14ac:dyDescent="0.25">
      <c r="A5495" s="54">
        <f>_xlfn.XLOOKUP(B5495,'School Lookup'!D:D,'School Lookup'!F:F,0)</f>
        <v>293050</v>
      </c>
      <c r="B5495" s="54" t="str">
        <f>_xlfn.XLOOKUP(C5495,'School Lookup'!A:A,'School Lookup'!D:D,_xlfn.XLOOKUP(C5495,'School Lookup'!B:B,'School Lookup'!D:D,_xlfn.XLOOKUP(C5495,'School Lookup'!C:C,'School Lookup'!D:D,0)))</f>
        <v>Speedwell Infant School</v>
      </c>
      <c r="C5495" t="s">
        <v>44</v>
      </c>
      <c r="D5495" t="s">
        <v>1269</v>
      </c>
      <c r="E5495" t="s">
        <v>16</v>
      </c>
      <c r="F5495" t="s">
        <v>734</v>
      </c>
      <c r="G5495" t="s">
        <v>238</v>
      </c>
      <c r="H5495" t="s">
        <v>218</v>
      </c>
      <c r="I5495" t="s">
        <v>980</v>
      </c>
      <c r="J5495" t="s">
        <v>959</v>
      </c>
      <c r="K5495" s="4">
        <v>46056</v>
      </c>
      <c r="L5495" s="5">
        <v>0.60416666666666663</v>
      </c>
      <c r="M5495" t="s">
        <v>953</v>
      </c>
      <c r="N5495" s="5">
        <v>6.9444444444444444E-5</v>
      </c>
      <c r="O5495" t="s">
        <v>960</v>
      </c>
      <c r="P5495">
        <v>2.1999999999999999E-2</v>
      </c>
      <c r="Q5495">
        <v>20</v>
      </c>
      <c r="R5495" t="s">
        <v>978</v>
      </c>
      <c r="S5495" t="s">
        <v>966</v>
      </c>
    </row>
    <row r="5496" spans="1:19" x14ac:dyDescent="0.25">
      <c r="A5496" s="54">
        <f>_xlfn.XLOOKUP(B5496,'School Lookup'!D:D,'School Lookup'!F:F,0)</f>
        <v>293050</v>
      </c>
      <c r="B5496" s="54" t="str">
        <f>_xlfn.XLOOKUP(C5496,'School Lookup'!A:A,'School Lookup'!D:D,_xlfn.XLOOKUP(C5496,'School Lookup'!B:B,'School Lookup'!D:D,_xlfn.XLOOKUP(C5496,'School Lookup'!C:C,'School Lookup'!D:D,0)))</f>
        <v>Speedwell Infant School</v>
      </c>
      <c r="C5496" t="s">
        <v>44</v>
      </c>
      <c r="D5496" t="s">
        <v>1269</v>
      </c>
      <c r="E5496" t="s">
        <v>16</v>
      </c>
      <c r="F5496" t="s">
        <v>734</v>
      </c>
      <c r="G5496" t="s">
        <v>238</v>
      </c>
      <c r="H5496" t="s">
        <v>218</v>
      </c>
      <c r="I5496" t="s">
        <v>980</v>
      </c>
      <c r="J5496" t="s">
        <v>959</v>
      </c>
      <c r="K5496" s="4">
        <v>46056</v>
      </c>
      <c r="L5496" s="5">
        <v>0.61319444444444449</v>
      </c>
      <c r="M5496" t="s">
        <v>953</v>
      </c>
      <c r="N5496" s="5">
        <v>5.7870370370370373E-5</v>
      </c>
      <c r="O5496" t="s">
        <v>960</v>
      </c>
      <c r="P5496">
        <v>2.1999999999999999E-2</v>
      </c>
      <c r="Q5496">
        <v>20</v>
      </c>
      <c r="R5496" t="s">
        <v>978</v>
      </c>
      <c r="S5496" t="s">
        <v>966</v>
      </c>
    </row>
    <row r="5497" spans="1:19" x14ac:dyDescent="0.25">
      <c r="A5497" s="54">
        <f>_xlfn.XLOOKUP(B5497,'School Lookup'!D:D,'School Lookup'!F:F,0)</f>
        <v>293050</v>
      </c>
      <c r="B5497" s="54" t="str">
        <f>_xlfn.XLOOKUP(C5497,'School Lookup'!A:A,'School Lookup'!D:D,_xlfn.XLOOKUP(C5497,'School Lookup'!B:B,'School Lookup'!D:D,_xlfn.XLOOKUP(C5497,'School Lookup'!C:C,'School Lookup'!D:D,0)))</f>
        <v>Speedwell Infant School</v>
      </c>
      <c r="C5497" t="s">
        <v>44</v>
      </c>
      <c r="D5497" t="s">
        <v>1269</v>
      </c>
      <c r="E5497" t="s">
        <v>16</v>
      </c>
      <c r="F5497" t="s">
        <v>734</v>
      </c>
      <c r="G5497" t="s">
        <v>238</v>
      </c>
      <c r="H5497" t="s">
        <v>218</v>
      </c>
      <c r="I5497" t="s">
        <v>980</v>
      </c>
      <c r="J5497" t="s">
        <v>959</v>
      </c>
      <c r="K5497" s="4">
        <v>46056</v>
      </c>
      <c r="L5497" s="5">
        <v>0.6479166666666667</v>
      </c>
      <c r="M5497" t="s">
        <v>953</v>
      </c>
      <c r="N5497" s="5">
        <v>7.4074074074074077E-3</v>
      </c>
      <c r="O5497" t="s">
        <v>960</v>
      </c>
      <c r="P5497">
        <v>9.0999999999999998E-2</v>
      </c>
      <c r="Q5497">
        <v>20</v>
      </c>
      <c r="R5497" t="s">
        <v>978</v>
      </c>
      <c r="S5497" t="s">
        <v>966</v>
      </c>
    </row>
    <row r="5498" spans="1:19" x14ac:dyDescent="0.25">
      <c r="A5498" s="54">
        <f>_xlfn.XLOOKUP(B5498,'School Lookup'!D:D,'School Lookup'!F:F,0)</f>
        <v>823392</v>
      </c>
      <c r="B5498" s="54" t="str">
        <f>_xlfn.XLOOKUP(C5498,'School Lookup'!A:A,'School Lookup'!D:D,_xlfn.XLOOKUP(C5498,'School Lookup'!B:B,'School Lookup'!D:D,_xlfn.XLOOKUP(C5498,'School Lookup'!C:C,'School Lookup'!D:D,0)))</f>
        <v>Fitz Herbert C of E VA Primary School</v>
      </c>
      <c r="C5498" t="s">
        <v>22</v>
      </c>
      <c r="D5498">
        <v>619</v>
      </c>
      <c r="E5498" t="s">
        <v>16</v>
      </c>
      <c r="F5498" t="s">
        <v>734</v>
      </c>
      <c r="G5498" t="s">
        <v>134</v>
      </c>
      <c r="H5498" t="s">
        <v>347</v>
      </c>
      <c r="I5498" t="s">
        <v>958</v>
      </c>
      <c r="J5498" t="s">
        <v>959</v>
      </c>
      <c r="K5498" s="4">
        <v>46056</v>
      </c>
      <c r="L5498" s="5">
        <v>0.3336574074074074</v>
      </c>
      <c r="M5498" t="s">
        <v>953</v>
      </c>
      <c r="N5498" s="5">
        <v>9.1435185185185185E-4</v>
      </c>
      <c r="O5498" t="s">
        <v>960</v>
      </c>
      <c r="P5498">
        <v>0</v>
      </c>
      <c r="Q5498">
        <v>20</v>
      </c>
      <c r="R5498" t="s">
        <v>975</v>
      </c>
      <c r="S5498" t="s">
        <v>976</v>
      </c>
    </row>
    <row r="5499" spans="1:19" x14ac:dyDescent="0.25">
      <c r="A5499" s="54">
        <f>_xlfn.XLOOKUP(B5499,'School Lookup'!D:D,'School Lookup'!F:F,0)</f>
        <v>823392</v>
      </c>
      <c r="B5499" s="54" t="str">
        <f>_xlfn.XLOOKUP(C5499,'School Lookup'!A:A,'School Lookup'!D:D,_xlfn.XLOOKUP(C5499,'School Lookup'!B:B,'School Lookup'!D:D,_xlfn.XLOOKUP(C5499,'School Lookup'!C:C,'School Lookup'!D:D,0)))</f>
        <v>Fitz Herbert C of E VA Primary School</v>
      </c>
      <c r="C5499" t="s">
        <v>22</v>
      </c>
      <c r="D5499">
        <v>148</v>
      </c>
      <c r="E5499" t="s">
        <v>16</v>
      </c>
      <c r="F5499" t="s">
        <v>734</v>
      </c>
      <c r="G5499" t="s">
        <v>134</v>
      </c>
      <c r="H5499" t="s">
        <v>347</v>
      </c>
      <c r="I5499" t="s">
        <v>958</v>
      </c>
      <c r="J5499" t="s">
        <v>959</v>
      </c>
      <c r="K5499" s="4">
        <v>46056</v>
      </c>
      <c r="L5499" s="5">
        <v>0.37568287037037035</v>
      </c>
      <c r="M5499" t="s">
        <v>953</v>
      </c>
      <c r="N5499" s="5">
        <v>2.6157407407407405E-3</v>
      </c>
      <c r="O5499" t="s">
        <v>960</v>
      </c>
      <c r="P5499">
        <v>0</v>
      </c>
      <c r="Q5499">
        <v>20</v>
      </c>
      <c r="R5499" t="s">
        <v>955</v>
      </c>
    </row>
    <row r="5500" spans="1:19" x14ac:dyDescent="0.25">
      <c r="A5500" s="54">
        <f>_xlfn.XLOOKUP(B5500,'School Lookup'!D:D,'School Lookup'!F:F,0)</f>
        <v>823392</v>
      </c>
      <c r="B5500" s="54" t="str">
        <f>_xlfn.XLOOKUP(C5500,'School Lookup'!A:A,'School Lookup'!D:D,_xlfn.XLOOKUP(C5500,'School Lookup'!B:B,'School Lookup'!D:D,_xlfn.XLOOKUP(C5500,'School Lookup'!C:C,'School Lookup'!D:D,0)))</f>
        <v>Fitz Herbert C of E VA Primary School</v>
      </c>
      <c r="C5500" t="s">
        <v>22</v>
      </c>
      <c r="D5500">
        <v>142</v>
      </c>
      <c r="E5500" t="s">
        <v>16</v>
      </c>
      <c r="F5500" t="s">
        <v>734</v>
      </c>
      <c r="G5500" t="s">
        <v>134</v>
      </c>
      <c r="H5500" t="s">
        <v>347</v>
      </c>
      <c r="I5500" t="s">
        <v>958</v>
      </c>
      <c r="J5500" t="s">
        <v>959</v>
      </c>
      <c r="K5500" s="4">
        <v>46056</v>
      </c>
      <c r="L5500" s="5">
        <v>0.39055555555555554</v>
      </c>
      <c r="M5500" t="s">
        <v>953</v>
      </c>
      <c r="N5500" s="5">
        <v>4.2013888888888891E-3</v>
      </c>
      <c r="O5500" t="s">
        <v>960</v>
      </c>
      <c r="P5500">
        <v>0</v>
      </c>
      <c r="Q5500">
        <v>20</v>
      </c>
      <c r="R5500" t="s">
        <v>955</v>
      </c>
    </row>
    <row r="5501" spans="1:19" x14ac:dyDescent="0.25">
      <c r="A5501" s="54">
        <f>_xlfn.XLOOKUP(B5501,'School Lookup'!D:D,'School Lookup'!F:F,0)</f>
        <v>823392</v>
      </c>
      <c r="B5501" s="54" t="str">
        <f>_xlfn.XLOOKUP(C5501,'School Lookup'!A:A,'School Lookup'!D:D,_xlfn.XLOOKUP(C5501,'School Lookup'!B:B,'School Lookup'!D:D,_xlfn.XLOOKUP(C5501,'School Lookup'!C:C,'School Lookup'!D:D,0)))</f>
        <v>Fitz Herbert C of E VA Primary School</v>
      </c>
      <c r="C5501" t="s">
        <v>22</v>
      </c>
      <c r="D5501">
        <v>142</v>
      </c>
      <c r="E5501" t="s">
        <v>16</v>
      </c>
      <c r="F5501" t="s">
        <v>734</v>
      </c>
      <c r="G5501" t="s">
        <v>134</v>
      </c>
      <c r="H5501" t="s">
        <v>347</v>
      </c>
      <c r="I5501" t="s">
        <v>958</v>
      </c>
      <c r="J5501" t="s">
        <v>959</v>
      </c>
      <c r="K5501" s="4">
        <v>46056</v>
      </c>
      <c r="L5501" s="5">
        <v>0.40765046296296298</v>
      </c>
      <c r="M5501" t="s">
        <v>953</v>
      </c>
      <c r="N5501" s="5">
        <v>8.9120370370370373E-4</v>
      </c>
      <c r="O5501" t="s">
        <v>960</v>
      </c>
      <c r="P5501">
        <v>0</v>
      </c>
      <c r="Q5501">
        <v>20</v>
      </c>
      <c r="R5501" t="s">
        <v>955</v>
      </c>
    </row>
    <row r="5502" spans="1:19" x14ac:dyDescent="0.25">
      <c r="A5502" s="54">
        <f>_xlfn.XLOOKUP(B5502,'School Lookup'!D:D,'School Lookup'!F:F,0)</f>
        <v>823392</v>
      </c>
      <c r="B5502" s="54" t="str">
        <f>_xlfn.XLOOKUP(C5502,'School Lookup'!A:A,'School Lookup'!D:D,_xlfn.XLOOKUP(C5502,'School Lookup'!B:B,'School Lookup'!D:D,_xlfn.XLOOKUP(C5502,'School Lookup'!C:C,'School Lookup'!D:D,0)))</f>
        <v>Fitz Herbert C of E VA Primary School</v>
      </c>
      <c r="C5502" t="s">
        <v>22</v>
      </c>
      <c r="D5502" t="s">
        <v>1540</v>
      </c>
      <c r="E5502" t="s">
        <v>16</v>
      </c>
      <c r="F5502" t="s">
        <v>734</v>
      </c>
      <c r="G5502" t="s">
        <v>134</v>
      </c>
      <c r="H5502" t="s">
        <v>347</v>
      </c>
      <c r="I5502" t="s">
        <v>958</v>
      </c>
      <c r="J5502" t="s">
        <v>959</v>
      </c>
      <c r="K5502" s="4">
        <v>46056</v>
      </c>
      <c r="L5502" s="5">
        <v>0.44675925925925924</v>
      </c>
      <c r="M5502" t="s">
        <v>953</v>
      </c>
      <c r="N5502" s="5">
        <v>6.3657407407407413E-4</v>
      </c>
      <c r="O5502" t="s">
        <v>960</v>
      </c>
      <c r="P5502">
        <v>0</v>
      </c>
      <c r="Q5502">
        <v>20</v>
      </c>
      <c r="R5502" t="s">
        <v>1541</v>
      </c>
      <c r="S5502" t="s">
        <v>966</v>
      </c>
    </row>
    <row r="5503" spans="1:19" x14ac:dyDescent="0.25">
      <c r="A5503" s="54">
        <f>_xlfn.XLOOKUP(B5503,'School Lookup'!D:D,'School Lookup'!F:F,0)</f>
        <v>823392</v>
      </c>
      <c r="B5503" s="54" t="str">
        <f>_xlfn.XLOOKUP(C5503,'School Lookup'!A:A,'School Lookup'!D:D,_xlfn.XLOOKUP(C5503,'School Lookup'!B:B,'School Lookup'!D:D,_xlfn.XLOOKUP(C5503,'School Lookup'!C:C,'School Lookup'!D:D,0)))</f>
        <v>Fitz Herbert C of E VA Primary School</v>
      </c>
      <c r="C5503" t="s">
        <v>22</v>
      </c>
      <c r="D5503" t="s">
        <v>1842</v>
      </c>
      <c r="E5503" t="s">
        <v>16</v>
      </c>
      <c r="F5503" t="s">
        <v>734</v>
      </c>
      <c r="G5503" t="s">
        <v>134</v>
      </c>
      <c r="H5503" t="s">
        <v>347</v>
      </c>
      <c r="I5503" t="s">
        <v>958</v>
      </c>
      <c r="J5503" t="s">
        <v>959</v>
      </c>
      <c r="K5503" s="4">
        <v>46056</v>
      </c>
      <c r="L5503" s="5">
        <v>0.44769675925925928</v>
      </c>
      <c r="M5503" t="s">
        <v>953</v>
      </c>
      <c r="N5503" s="5">
        <v>1.1689814814814816E-3</v>
      </c>
      <c r="O5503" t="s">
        <v>960</v>
      </c>
      <c r="P5503">
        <v>0</v>
      </c>
      <c r="Q5503">
        <v>20</v>
      </c>
      <c r="R5503" t="s">
        <v>1124</v>
      </c>
      <c r="S5503" t="s">
        <v>966</v>
      </c>
    </row>
    <row r="5504" spans="1:19" x14ac:dyDescent="0.25">
      <c r="A5504" s="54">
        <f>_xlfn.XLOOKUP(B5504,'School Lookup'!D:D,'School Lookup'!F:F,0)</f>
        <v>823392</v>
      </c>
      <c r="B5504" s="54" t="str">
        <f>_xlfn.XLOOKUP(C5504,'School Lookup'!A:A,'School Lookup'!D:D,_xlfn.XLOOKUP(C5504,'School Lookup'!B:B,'School Lookup'!D:D,_xlfn.XLOOKUP(C5504,'School Lookup'!C:C,'School Lookup'!D:D,0)))</f>
        <v>Fitz Herbert C of E VA Primary School</v>
      </c>
      <c r="C5504" t="s">
        <v>22</v>
      </c>
      <c r="D5504">
        <v>619</v>
      </c>
      <c r="E5504" t="s">
        <v>16</v>
      </c>
      <c r="F5504" t="s">
        <v>734</v>
      </c>
      <c r="G5504" t="s">
        <v>134</v>
      </c>
      <c r="H5504" t="s">
        <v>347</v>
      </c>
      <c r="I5504" t="s">
        <v>958</v>
      </c>
      <c r="J5504" t="s">
        <v>959</v>
      </c>
      <c r="K5504" s="4">
        <v>46056</v>
      </c>
      <c r="L5504" s="5">
        <v>0.46728009259259257</v>
      </c>
      <c r="M5504" t="s">
        <v>953</v>
      </c>
      <c r="N5504" s="5">
        <v>1.1574074074074075E-4</v>
      </c>
      <c r="O5504" t="s">
        <v>960</v>
      </c>
      <c r="P5504">
        <v>0</v>
      </c>
      <c r="Q5504">
        <v>20</v>
      </c>
      <c r="R5504" t="s">
        <v>975</v>
      </c>
      <c r="S5504" t="s">
        <v>976</v>
      </c>
    </row>
    <row r="5505" spans="1:19" x14ac:dyDescent="0.25">
      <c r="A5505" s="54">
        <f>_xlfn.XLOOKUP(B5505,'School Lookup'!D:D,'School Lookup'!F:F,0)</f>
        <v>823392</v>
      </c>
      <c r="B5505" s="54" t="str">
        <f>_xlfn.XLOOKUP(C5505,'School Lookup'!A:A,'School Lookup'!D:D,_xlfn.XLOOKUP(C5505,'School Lookup'!B:B,'School Lookup'!D:D,_xlfn.XLOOKUP(C5505,'School Lookup'!C:C,'School Lookup'!D:D,0)))</f>
        <v>Fitz Herbert C of E VA Primary School</v>
      </c>
      <c r="C5505" t="s">
        <v>22</v>
      </c>
      <c r="D5505">
        <v>145</v>
      </c>
      <c r="E5505" t="s">
        <v>16</v>
      </c>
      <c r="F5505" t="s">
        <v>734</v>
      </c>
      <c r="G5505" t="s">
        <v>134</v>
      </c>
      <c r="H5505" t="s">
        <v>347</v>
      </c>
      <c r="I5505" t="s">
        <v>958</v>
      </c>
      <c r="J5505" t="s">
        <v>959</v>
      </c>
      <c r="K5505" s="4">
        <v>46056</v>
      </c>
      <c r="L5505" s="5">
        <v>0.47407407407407409</v>
      </c>
      <c r="M5505" t="s">
        <v>953</v>
      </c>
      <c r="N5505" s="5">
        <v>4.0509259259259258E-4</v>
      </c>
      <c r="O5505" t="s">
        <v>960</v>
      </c>
      <c r="P5505">
        <v>0</v>
      </c>
      <c r="Q5505">
        <v>20</v>
      </c>
      <c r="R5505" t="s">
        <v>955</v>
      </c>
    </row>
    <row r="5506" spans="1:19" x14ac:dyDescent="0.25">
      <c r="A5506" s="54">
        <f>_xlfn.XLOOKUP(B5506,'School Lookup'!D:D,'School Lookup'!F:F,0)</f>
        <v>823392</v>
      </c>
      <c r="B5506" s="54" t="str">
        <f>_xlfn.XLOOKUP(C5506,'School Lookup'!A:A,'School Lookup'!D:D,_xlfn.XLOOKUP(C5506,'School Lookup'!B:B,'School Lookup'!D:D,_xlfn.XLOOKUP(C5506,'School Lookup'!C:C,'School Lookup'!D:D,0)))</f>
        <v>Fitz Herbert C of E VA Primary School</v>
      </c>
      <c r="C5506" t="s">
        <v>22</v>
      </c>
      <c r="D5506" t="s">
        <v>1067</v>
      </c>
      <c r="E5506" t="s">
        <v>16</v>
      </c>
      <c r="F5506" t="s">
        <v>734</v>
      </c>
      <c r="G5506" t="s">
        <v>134</v>
      </c>
      <c r="H5506" t="s">
        <v>347</v>
      </c>
      <c r="I5506" t="s">
        <v>958</v>
      </c>
      <c r="J5506" t="s">
        <v>959</v>
      </c>
      <c r="K5506" s="4">
        <v>46056</v>
      </c>
      <c r="L5506" s="5">
        <v>0.49688657407407405</v>
      </c>
      <c r="M5506" t="s">
        <v>953</v>
      </c>
      <c r="N5506" s="5">
        <v>8.6805555555555551E-4</v>
      </c>
      <c r="O5506" t="s">
        <v>960</v>
      </c>
      <c r="P5506">
        <v>0</v>
      </c>
      <c r="Q5506">
        <v>20</v>
      </c>
      <c r="R5506" t="s">
        <v>1065</v>
      </c>
      <c r="S5506" t="s">
        <v>955</v>
      </c>
    </row>
    <row r="5507" spans="1:19" x14ac:dyDescent="0.25">
      <c r="A5507" s="54">
        <f>_xlfn.XLOOKUP(B5507,'School Lookup'!D:D,'School Lookup'!F:F,0)</f>
        <v>823392</v>
      </c>
      <c r="B5507" s="54" t="str">
        <f>_xlfn.XLOOKUP(C5507,'School Lookup'!A:A,'School Lookup'!D:D,_xlfn.XLOOKUP(C5507,'School Lookup'!B:B,'School Lookup'!D:D,_xlfn.XLOOKUP(C5507,'School Lookup'!C:C,'School Lookup'!D:D,0)))</f>
        <v>Fitz Herbert C of E VA Primary School</v>
      </c>
      <c r="C5507" t="s">
        <v>22</v>
      </c>
      <c r="D5507">
        <v>142</v>
      </c>
      <c r="E5507" t="s">
        <v>16</v>
      </c>
      <c r="F5507" t="s">
        <v>734</v>
      </c>
      <c r="G5507" t="s">
        <v>134</v>
      </c>
      <c r="H5507" t="s">
        <v>347</v>
      </c>
      <c r="I5507" t="s">
        <v>958</v>
      </c>
      <c r="J5507" t="s">
        <v>959</v>
      </c>
      <c r="K5507" s="4">
        <v>46056</v>
      </c>
      <c r="L5507" s="5">
        <v>0.49793981481481481</v>
      </c>
      <c r="M5507" t="s">
        <v>953</v>
      </c>
      <c r="N5507" s="5">
        <v>4.9189814814814816E-3</v>
      </c>
      <c r="O5507" t="s">
        <v>960</v>
      </c>
      <c r="P5507">
        <v>0</v>
      </c>
      <c r="Q5507">
        <v>20</v>
      </c>
      <c r="R5507" t="s">
        <v>955</v>
      </c>
    </row>
    <row r="5508" spans="1:19" x14ac:dyDescent="0.25">
      <c r="A5508" s="54">
        <f>_xlfn.XLOOKUP(B5508,'School Lookup'!D:D,'School Lookup'!F:F,0)</f>
        <v>823392</v>
      </c>
      <c r="B5508" s="54" t="str">
        <f>_xlfn.XLOOKUP(C5508,'School Lookup'!A:A,'School Lookup'!D:D,_xlfn.XLOOKUP(C5508,'School Lookup'!B:B,'School Lookup'!D:D,_xlfn.XLOOKUP(C5508,'School Lookup'!C:C,'School Lookup'!D:D,0)))</f>
        <v>Fitz Herbert C of E VA Primary School</v>
      </c>
      <c r="C5508" t="s">
        <v>22</v>
      </c>
      <c r="D5508">
        <v>619</v>
      </c>
      <c r="E5508" t="s">
        <v>16</v>
      </c>
      <c r="F5508" t="s">
        <v>734</v>
      </c>
      <c r="G5508" t="s">
        <v>134</v>
      </c>
      <c r="H5508" t="s">
        <v>347</v>
      </c>
      <c r="I5508" t="s">
        <v>958</v>
      </c>
      <c r="J5508" t="s">
        <v>959</v>
      </c>
      <c r="K5508" s="4">
        <v>46056</v>
      </c>
      <c r="L5508" s="5">
        <v>0.50237268518518519</v>
      </c>
      <c r="M5508" t="s">
        <v>953</v>
      </c>
      <c r="N5508" s="5">
        <v>1.7361111111111112E-4</v>
      </c>
      <c r="O5508" t="s">
        <v>960</v>
      </c>
      <c r="P5508">
        <v>0</v>
      </c>
      <c r="Q5508">
        <v>20</v>
      </c>
      <c r="R5508" t="s">
        <v>975</v>
      </c>
      <c r="S5508" t="s">
        <v>976</v>
      </c>
    </row>
    <row r="5509" spans="1:19" x14ac:dyDescent="0.25">
      <c r="A5509" s="54">
        <f>_xlfn.XLOOKUP(B5509,'School Lookup'!D:D,'School Lookup'!F:F,0)</f>
        <v>823392</v>
      </c>
      <c r="B5509" s="54" t="str">
        <f>_xlfn.XLOOKUP(C5509,'School Lookup'!A:A,'School Lookup'!D:D,_xlfn.XLOOKUP(C5509,'School Lookup'!B:B,'School Lookup'!D:D,_xlfn.XLOOKUP(C5509,'School Lookup'!C:C,'School Lookup'!D:D,0)))</f>
        <v>Fitz Herbert C of E VA Primary School</v>
      </c>
      <c r="C5509" t="s">
        <v>22</v>
      </c>
      <c r="D5509">
        <v>145</v>
      </c>
      <c r="E5509" t="s">
        <v>16</v>
      </c>
      <c r="F5509" t="s">
        <v>734</v>
      </c>
      <c r="G5509" t="s">
        <v>134</v>
      </c>
      <c r="H5509" t="s">
        <v>347</v>
      </c>
      <c r="I5509" t="s">
        <v>958</v>
      </c>
      <c r="J5509" t="s">
        <v>959</v>
      </c>
      <c r="K5509" s="4">
        <v>46056</v>
      </c>
      <c r="L5509" s="5">
        <v>0.50334490740740745</v>
      </c>
      <c r="M5509" t="s">
        <v>953</v>
      </c>
      <c r="N5509" s="5">
        <v>9.1435185185185185E-4</v>
      </c>
      <c r="O5509" t="s">
        <v>960</v>
      </c>
      <c r="P5509">
        <v>0</v>
      </c>
      <c r="Q5509">
        <v>20</v>
      </c>
      <c r="R5509" t="s">
        <v>955</v>
      </c>
    </row>
    <row r="5510" spans="1:19" x14ac:dyDescent="0.25">
      <c r="A5510" s="54">
        <f>_xlfn.XLOOKUP(B5510,'School Lookup'!D:D,'School Lookup'!F:F,0)</f>
        <v>823392</v>
      </c>
      <c r="B5510" s="54" t="str">
        <f>_xlfn.XLOOKUP(C5510,'School Lookup'!A:A,'School Lookup'!D:D,_xlfn.XLOOKUP(C5510,'School Lookup'!B:B,'School Lookup'!D:D,_xlfn.XLOOKUP(C5510,'School Lookup'!C:C,'School Lookup'!D:D,0)))</f>
        <v>Fitz Herbert C of E VA Primary School</v>
      </c>
      <c r="C5510" t="s">
        <v>22</v>
      </c>
      <c r="D5510">
        <v>148</v>
      </c>
      <c r="E5510" t="s">
        <v>16</v>
      </c>
      <c r="F5510" t="s">
        <v>734</v>
      </c>
      <c r="G5510" t="s">
        <v>134</v>
      </c>
      <c r="H5510" t="s">
        <v>347</v>
      </c>
      <c r="I5510" t="s">
        <v>958</v>
      </c>
      <c r="J5510" t="s">
        <v>959</v>
      </c>
      <c r="K5510" s="4">
        <v>46056</v>
      </c>
      <c r="L5510" s="5">
        <v>0.50732638888888892</v>
      </c>
      <c r="M5510" t="s">
        <v>953</v>
      </c>
      <c r="N5510" s="5">
        <v>2.3032407407407407E-3</v>
      </c>
      <c r="O5510" t="s">
        <v>960</v>
      </c>
      <c r="P5510">
        <v>0</v>
      </c>
      <c r="Q5510">
        <v>20</v>
      </c>
      <c r="R5510" t="s">
        <v>955</v>
      </c>
    </row>
    <row r="5511" spans="1:19" x14ac:dyDescent="0.25">
      <c r="A5511" s="54">
        <f>_xlfn.XLOOKUP(B5511,'School Lookup'!D:D,'School Lookup'!F:F,0)</f>
        <v>823392</v>
      </c>
      <c r="B5511" s="54" t="str">
        <f>_xlfn.XLOOKUP(C5511,'School Lookup'!A:A,'School Lookup'!D:D,_xlfn.XLOOKUP(C5511,'School Lookup'!B:B,'School Lookup'!D:D,_xlfn.XLOOKUP(C5511,'School Lookup'!C:C,'School Lookup'!D:D,0)))</f>
        <v>Fitz Herbert C of E VA Primary School</v>
      </c>
      <c r="C5511" t="s">
        <v>22</v>
      </c>
      <c r="D5511">
        <v>143</v>
      </c>
      <c r="E5511" t="s">
        <v>16</v>
      </c>
      <c r="F5511" t="s">
        <v>734</v>
      </c>
      <c r="G5511" t="s">
        <v>134</v>
      </c>
      <c r="H5511" t="s">
        <v>347</v>
      </c>
      <c r="I5511" t="s">
        <v>958</v>
      </c>
      <c r="J5511" t="s">
        <v>959</v>
      </c>
      <c r="K5511" s="4">
        <v>46056</v>
      </c>
      <c r="L5511" s="5">
        <v>0.61144675925925929</v>
      </c>
      <c r="M5511" t="s">
        <v>953</v>
      </c>
      <c r="N5511" s="5">
        <v>4.7569444444444447E-3</v>
      </c>
      <c r="O5511" t="s">
        <v>960</v>
      </c>
      <c r="P5511">
        <v>0</v>
      </c>
      <c r="Q5511">
        <v>20</v>
      </c>
      <c r="R5511" t="s">
        <v>955</v>
      </c>
    </row>
    <row r="5512" spans="1:19" x14ac:dyDescent="0.25">
      <c r="A5512" s="54">
        <f>_xlfn.XLOOKUP(B5512,'School Lookup'!D:D,'School Lookup'!F:F,0)</f>
        <v>856243</v>
      </c>
      <c r="B5512" s="54" t="str">
        <f>_xlfn.XLOOKUP(C5512,'School Lookup'!A:A,'School Lookup'!D:D,_xlfn.XLOOKUP(C5512,'School Lookup'!B:B,'School Lookup'!D:D,_xlfn.XLOOKUP(C5512,'School Lookup'!C:C,'School Lookup'!D:D,0)))</f>
        <v>Elton Primary School</v>
      </c>
      <c r="C5512" t="s">
        <v>336</v>
      </c>
      <c r="D5512" t="s">
        <v>2758</v>
      </c>
      <c r="E5512" t="s">
        <v>16</v>
      </c>
      <c r="F5512" t="s">
        <v>734</v>
      </c>
      <c r="G5512" t="s">
        <v>332</v>
      </c>
      <c r="H5512" t="s">
        <v>877</v>
      </c>
      <c r="I5512" t="s">
        <v>958</v>
      </c>
      <c r="J5512" t="s">
        <v>959</v>
      </c>
      <c r="K5512" s="4">
        <v>46056</v>
      </c>
      <c r="L5512" s="5">
        <v>0.50182870370370369</v>
      </c>
      <c r="M5512" t="s">
        <v>953</v>
      </c>
      <c r="N5512" s="5">
        <v>1.5162037037037036E-3</v>
      </c>
      <c r="O5512" t="s">
        <v>960</v>
      </c>
      <c r="P5512">
        <v>0</v>
      </c>
      <c r="Q5512">
        <v>20</v>
      </c>
      <c r="R5512" t="s">
        <v>1053</v>
      </c>
      <c r="S5512" t="s">
        <v>966</v>
      </c>
    </row>
    <row r="5513" spans="1:19" x14ac:dyDescent="0.25">
      <c r="A5513" s="54">
        <f>_xlfn.XLOOKUP(B5513,'School Lookup'!D:D,'School Lookup'!F:F,0)</f>
        <v>856243</v>
      </c>
      <c r="B5513" s="54" t="str">
        <f>_xlfn.XLOOKUP(C5513,'School Lookup'!A:A,'School Lookup'!D:D,_xlfn.XLOOKUP(C5513,'School Lookup'!B:B,'School Lookup'!D:D,_xlfn.XLOOKUP(C5513,'School Lookup'!C:C,'School Lookup'!D:D,0)))</f>
        <v>Elton Primary School</v>
      </c>
      <c r="C5513" t="s">
        <v>336</v>
      </c>
      <c r="D5513" t="s">
        <v>2759</v>
      </c>
      <c r="E5513" t="s">
        <v>16</v>
      </c>
      <c r="F5513" t="s">
        <v>734</v>
      </c>
      <c r="G5513" t="s">
        <v>332</v>
      </c>
      <c r="H5513" t="s">
        <v>877</v>
      </c>
      <c r="I5513" t="s">
        <v>958</v>
      </c>
      <c r="J5513" t="s">
        <v>959</v>
      </c>
      <c r="K5513" s="4">
        <v>46056</v>
      </c>
      <c r="L5513" s="5">
        <v>0.47736111111111112</v>
      </c>
      <c r="M5513" t="s">
        <v>953</v>
      </c>
      <c r="N5513" s="5">
        <v>1.3425925925925925E-3</v>
      </c>
      <c r="O5513" t="s">
        <v>1023</v>
      </c>
      <c r="P5513">
        <v>0</v>
      </c>
      <c r="Q5513">
        <v>20</v>
      </c>
      <c r="R5513" t="s">
        <v>1223</v>
      </c>
      <c r="S5513" t="s">
        <v>966</v>
      </c>
    </row>
    <row r="5514" spans="1:19" x14ac:dyDescent="0.25">
      <c r="A5514" s="54">
        <f>_xlfn.XLOOKUP(B5514,'School Lookup'!D:D,'School Lookup'!F:F,0)</f>
        <v>856243</v>
      </c>
      <c r="B5514" s="54" t="str">
        <f>_xlfn.XLOOKUP(C5514,'School Lookup'!A:A,'School Lookup'!D:D,_xlfn.XLOOKUP(C5514,'School Lookup'!B:B,'School Lookup'!D:D,_xlfn.XLOOKUP(C5514,'School Lookup'!C:C,'School Lookup'!D:D,0)))</f>
        <v>Elton Primary School</v>
      </c>
      <c r="C5514" t="s">
        <v>336</v>
      </c>
      <c r="D5514" t="s">
        <v>2760</v>
      </c>
      <c r="E5514" t="s">
        <v>16</v>
      </c>
      <c r="F5514" t="s">
        <v>734</v>
      </c>
      <c r="G5514" t="s">
        <v>332</v>
      </c>
      <c r="H5514" t="s">
        <v>877</v>
      </c>
      <c r="I5514" t="s">
        <v>958</v>
      </c>
      <c r="J5514" t="s">
        <v>959</v>
      </c>
      <c r="K5514" s="4">
        <v>46056</v>
      </c>
      <c r="L5514" s="5">
        <v>0.47994212962962962</v>
      </c>
      <c r="M5514" t="s">
        <v>953</v>
      </c>
      <c r="N5514" s="5">
        <v>6.7129629629629625E-4</v>
      </c>
      <c r="O5514" t="s">
        <v>1023</v>
      </c>
      <c r="P5514">
        <v>0</v>
      </c>
      <c r="Q5514">
        <v>20</v>
      </c>
      <c r="R5514" t="s">
        <v>1223</v>
      </c>
      <c r="S5514" t="s">
        <v>966</v>
      </c>
    </row>
    <row r="5515" spans="1:19" x14ac:dyDescent="0.25">
      <c r="A5515" s="54">
        <f>_xlfn.XLOOKUP(B5515,'School Lookup'!D:D,'School Lookup'!F:F,0)</f>
        <v>856243</v>
      </c>
      <c r="B5515" s="54" t="str">
        <f>_xlfn.XLOOKUP(C5515,'School Lookup'!A:A,'School Lookup'!D:D,_xlfn.XLOOKUP(C5515,'School Lookup'!B:B,'School Lookup'!D:D,_xlfn.XLOOKUP(C5515,'School Lookup'!C:C,'School Lookup'!D:D,0)))</f>
        <v>Elton Primary School</v>
      </c>
      <c r="C5515" t="s">
        <v>336</v>
      </c>
      <c r="D5515" t="s">
        <v>2760</v>
      </c>
      <c r="E5515" t="s">
        <v>16</v>
      </c>
      <c r="F5515" t="s">
        <v>734</v>
      </c>
      <c r="G5515" t="s">
        <v>332</v>
      </c>
      <c r="H5515" t="s">
        <v>877</v>
      </c>
      <c r="I5515" t="s">
        <v>958</v>
      </c>
      <c r="J5515" t="s">
        <v>959</v>
      </c>
      <c r="K5515" s="4">
        <v>46056</v>
      </c>
      <c r="L5515" s="5">
        <v>0.48150462962962964</v>
      </c>
      <c r="M5515" t="s">
        <v>953</v>
      </c>
      <c r="N5515" s="5">
        <v>6.134259259259259E-4</v>
      </c>
      <c r="O5515" t="s">
        <v>1023</v>
      </c>
      <c r="P5515">
        <v>0</v>
      </c>
      <c r="Q5515">
        <v>20</v>
      </c>
      <c r="R5515" t="s">
        <v>1223</v>
      </c>
      <c r="S5515" t="s">
        <v>966</v>
      </c>
    </row>
    <row r="5516" spans="1:19" x14ac:dyDescent="0.25">
      <c r="A5516" s="54">
        <f>_xlfn.XLOOKUP(B5516,'School Lookup'!D:D,'School Lookup'!F:F,0)</f>
        <v>856243</v>
      </c>
      <c r="B5516" s="54" t="str">
        <f>_xlfn.XLOOKUP(C5516,'School Lookup'!A:A,'School Lookup'!D:D,_xlfn.XLOOKUP(C5516,'School Lookup'!B:B,'School Lookup'!D:D,_xlfn.XLOOKUP(C5516,'School Lookup'!C:C,'School Lookup'!D:D,0)))</f>
        <v>Elton Primary School</v>
      </c>
      <c r="C5516" t="s">
        <v>336</v>
      </c>
      <c r="D5516" t="s">
        <v>2760</v>
      </c>
      <c r="E5516" t="s">
        <v>16</v>
      </c>
      <c r="F5516" t="s">
        <v>734</v>
      </c>
      <c r="G5516" t="s">
        <v>332</v>
      </c>
      <c r="H5516" t="s">
        <v>877</v>
      </c>
      <c r="I5516" t="s">
        <v>958</v>
      </c>
      <c r="J5516" t="s">
        <v>959</v>
      </c>
      <c r="K5516" s="4">
        <v>46056</v>
      </c>
      <c r="L5516" s="5">
        <v>0.48243055555555553</v>
      </c>
      <c r="M5516" t="s">
        <v>953</v>
      </c>
      <c r="N5516" s="5">
        <v>1.712962962962963E-3</v>
      </c>
      <c r="O5516" t="s">
        <v>1023</v>
      </c>
      <c r="P5516">
        <v>0</v>
      </c>
      <c r="Q5516">
        <v>20</v>
      </c>
      <c r="R5516" t="s">
        <v>1223</v>
      </c>
      <c r="S5516" t="s">
        <v>966</v>
      </c>
    </row>
    <row r="5517" spans="1:19" x14ac:dyDescent="0.25">
      <c r="A5517" s="54">
        <f>_xlfn.XLOOKUP(B5517,'School Lookup'!D:D,'School Lookup'!F:F,0)</f>
        <v>856243</v>
      </c>
      <c r="B5517" s="54" t="str">
        <f>_xlfn.XLOOKUP(C5517,'School Lookup'!A:A,'School Lookup'!D:D,_xlfn.XLOOKUP(C5517,'School Lookup'!B:B,'School Lookup'!D:D,_xlfn.XLOOKUP(C5517,'School Lookup'!C:C,'School Lookup'!D:D,0)))</f>
        <v>Elton Primary School</v>
      </c>
      <c r="C5517" t="s">
        <v>336</v>
      </c>
      <c r="D5517" t="s">
        <v>2760</v>
      </c>
      <c r="E5517" t="s">
        <v>16</v>
      </c>
      <c r="F5517" t="s">
        <v>734</v>
      </c>
      <c r="G5517" t="s">
        <v>332</v>
      </c>
      <c r="H5517" t="s">
        <v>877</v>
      </c>
      <c r="I5517" t="s">
        <v>958</v>
      </c>
      <c r="J5517" t="s">
        <v>959</v>
      </c>
      <c r="K5517" s="4">
        <v>46056</v>
      </c>
      <c r="L5517" s="5">
        <v>0.48431712962962964</v>
      </c>
      <c r="M5517" t="s">
        <v>953</v>
      </c>
      <c r="N5517" s="5">
        <v>4.2824074074074075E-4</v>
      </c>
      <c r="O5517" t="s">
        <v>1023</v>
      </c>
      <c r="P5517">
        <v>0</v>
      </c>
      <c r="Q5517">
        <v>20</v>
      </c>
      <c r="R5517" t="s">
        <v>1223</v>
      </c>
      <c r="S5517" t="s">
        <v>966</v>
      </c>
    </row>
    <row r="5518" spans="1:19" x14ac:dyDescent="0.25">
      <c r="A5518" s="54">
        <f>_xlfn.XLOOKUP(B5518,'School Lookup'!D:D,'School Lookup'!F:F,0)</f>
        <v>856243</v>
      </c>
      <c r="B5518" s="54" t="str">
        <f>_xlfn.XLOOKUP(C5518,'School Lookup'!A:A,'School Lookup'!D:D,_xlfn.XLOOKUP(C5518,'School Lookup'!B:B,'School Lookup'!D:D,_xlfn.XLOOKUP(C5518,'School Lookup'!C:C,'School Lookup'!D:D,0)))</f>
        <v>Elton Primary School</v>
      </c>
      <c r="C5518" t="s">
        <v>336</v>
      </c>
      <c r="D5518" t="s">
        <v>2761</v>
      </c>
      <c r="E5518" t="s">
        <v>16</v>
      </c>
      <c r="F5518" t="s">
        <v>734</v>
      </c>
      <c r="G5518" t="s">
        <v>332</v>
      </c>
      <c r="H5518" t="s">
        <v>877</v>
      </c>
      <c r="I5518" t="s">
        <v>958</v>
      </c>
      <c r="J5518" t="s">
        <v>981</v>
      </c>
      <c r="K5518" s="4">
        <v>46056</v>
      </c>
      <c r="L5518" s="5">
        <v>0.40947916666666667</v>
      </c>
      <c r="M5518" t="s">
        <v>953</v>
      </c>
      <c r="N5518" s="5">
        <v>1.556712962962963E-2</v>
      </c>
      <c r="O5518" t="s">
        <v>982</v>
      </c>
      <c r="P5518">
        <v>0</v>
      </c>
      <c r="Q5518">
        <v>20</v>
      </c>
      <c r="R5518" t="s">
        <v>989</v>
      </c>
      <c r="S5518" t="s">
        <v>990</v>
      </c>
    </row>
    <row r="5519" spans="1:19" x14ac:dyDescent="0.25">
      <c r="A5519" s="54">
        <f>_xlfn.XLOOKUP(B5519,'School Lookup'!D:D,'School Lookup'!F:F,0)</f>
        <v>856243</v>
      </c>
      <c r="B5519" s="54" t="str">
        <f>_xlfn.XLOOKUP(C5519,'School Lookup'!A:A,'School Lookup'!D:D,_xlfn.XLOOKUP(C5519,'School Lookup'!B:B,'School Lookup'!D:D,_xlfn.XLOOKUP(C5519,'School Lookup'!C:C,'School Lookup'!D:D,0)))</f>
        <v>Elton Primary School</v>
      </c>
      <c r="C5519" t="s">
        <v>336</v>
      </c>
      <c r="D5519" t="s">
        <v>1407</v>
      </c>
      <c r="E5519" t="s">
        <v>16</v>
      </c>
      <c r="F5519" t="s">
        <v>734</v>
      </c>
      <c r="G5519" t="s">
        <v>332</v>
      </c>
      <c r="H5519" t="s">
        <v>877</v>
      </c>
      <c r="I5519" t="s">
        <v>958</v>
      </c>
      <c r="J5519" t="s">
        <v>981</v>
      </c>
      <c r="K5519" s="4">
        <v>46056</v>
      </c>
      <c r="L5519" s="5">
        <v>0.46990740740740738</v>
      </c>
      <c r="M5519" t="s">
        <v>953</v>
      </c>
      <c r="N5519" s="5">
        <v>3.1250000000000001E-4</v>
      </c>
      <c r="O5519" t="s">
        <v>982</v>
      </c>
      <c r="P5519">
        <v>0</v>
      </c>
      <c r="Q5519">
        <v>20</v>
      </c>
      <c r="R5519" t="s">
        <v>1011</v>
      </c>
      <c r="S5519" t="s">
        <v>984</v>
      </c>
    </row>
    <row r="5520" spans="1:19" x14ac:dyDescent="0.25">
      <c r="A5520" s="54">
        <f>_xlfn.XLOOKUP(B5520,'School Lookup'!D:D,'School Lookup'!F:F,0)</f>
        <v>856243</v>
      </c>
      <c r="B5520" s="54" t="str">
        <f>_xlfn.XLOOKUP(C5520,'School Lookup'!A:A,'School Lookup'!D:D,_xlfn.XLOOKUP(C5520,'School Lookup'!B:B,'School Lookup'!D:D,_xlfn.XLOOKUP(C5520,'School Lookup'!C:C,'School Lookup'!D:D,0)))</f>
        <v>Elton Primary School</v>
      </c>
      <c r="C5520" t="s">
        <v>336</v>
      </c>
      <c r="D5520" t="s">
        <v>2762</v>
      </c>
      <c r="E5520" t="s">
        <v>16</v>
      </c>
      <c r="F5520" t="s">
        <v>734</v>
      </c>
      <c r="G5520" t="s">
        <v>332</v>
      </c>
      <c r="H5520" t="s">
        <v>877</v>
      </c>
      <c r="I5520" t="s">
        <v>958</v>
      </c>
      <c r="J5520" t="s">
        <v>981</v>
      </c>
      <c r="K5520" s="4">
        <v>46056</v>
      </c>
      <c r="L5520" s="5">
        <v>0.66998842592592589</v>
      </c>
      <c r="M5520" t="s">
        <v>953</v>
      </c>
      <c r="N5520" s="5">
        <v>2.4652777777777776E-3</v>
      </c>
      <c r="O5520" t="s">
        <v>982</v>
      </c>
      <c r="P5520">
        <v>0</v>
      </c>
      <c r="Q5520">
        <v>20</v>
      </c>
      <c r="R5520" t="s">
        <v>998</v>
      </c>
      <c r="S5520" t="s">
        <v>987</v>
      </c>
    </row>
    <row r="5521" spans="1:19" x14ac:dyDescent="0.25">
      <c r="A5521" s="54">
        <f>_xlfn.XLOOKUP(B5521,'School Lookup'!D:D,'School Lookup'!F:F,0)</f>
        <v>856243</v>
      </c>
      <c r="B5521" s="54" t="str">
        <f>_xlfn.XLOOKUP(C5521,'School Lookup'!A:A,'School Lookup'!D:D,_xlfn.XLOOKUP(C5521,'School Lookup'!B:B,'School Lookup'!D:D,_xlfn.XLOOKUP(C5521,'School Lookup'!C:C,'School Lookup'!D:D,0)))</f>
        <v>Elton Primary School</v>
      </c>
      <c r="C5521" t="s">
        <v>336</v>
      </c>
      <c r="D5521" t="s">
        <v>2763</v>
      </c>
      <c r="E5521" t="s">
        <v>16</v>
      </c>
      <c r="F5521" t="s">
        <v>734</v>
      </c>
      <c r="G5521" t="s">
        <v>332</v>
      </c>
      <c r="H5521" t="s">
        <v>877</v>
      </c>
      <c r="I5521" t="s">
        <v>958</v>
      </c>
      <c r="J5521" t="s">
        <v>967</v>
      </c>
      <c r="K5521" s="4">
        <v>46056</v>
      </c>
      <c r="L5521" s="5">
        <v>0.47913194444444446</v>
      </c>
      <c r="M5521" t="s">
        <v>953</v>
      </c>
      <c r="N5521" s="5">
        <v>6.134259259259259E-4</v>
      </c>
      <c r="O5521" t="s">
        <v>968</v>
      </c>
      <c r="P5521">
        <v>0</v>
      </c>
      <c r="Q5521">
        <v>20</v>
      </c>
      <c r="R5521" t="s">
        <v>1171</v>
      </c>
      <c r="S5521" t="s">
        <v>966</v>
      </c>
    </row>
    <row r="5522" spans="1:19" x14ac:dyDescent="0.25">
      <c r="A5522" s="54">
        <f>_xlfn.XLOOKUP(B5522,'School Lookup'!D:D,'School Lookup'!F:F,0)</f>
        <v>856243</v>
      </c>
      <c r="B5522" s="54" t="str">
        <f>_xlfn.XLOOKUP(C5522,'School Lookup'!A:A,'School Lookup'!D:D,_xlfn.XLOOKUP(C5522,'School Lookup'!B:B,'School Lookup'!D:D,_xlfn.XLOOKUP(C5522,'School Lookup'!C:C,'School Lookup'!D:D,0)))</f>
        <v>Elton Primary School</v>
      </c>
      <c r="C5522" t="s">
        <v>336</v>
      </c>
      <c r="D5522" t="s">
        <v>2343</v>
      </c>
      <c r="E5522" t="s">
        <v>16</v>
      </c>
      <c r="F5522" t="s">
        <v>734</v>
      </c>
      <c r="G5522" t="s">
        <v>332</v>
      </c>
      <c r="H5522" t="s">
        <v>877</v>
      </c>
      <c r="I5522" t="s">
        <v>958</v>
      </c>
      <c r="J5522" t="s">
        <v>967</v>
      </c>
      <c r="K5522" s="4">
        <v>46056</v>
      </c>
      <c r="L5522" s="5">
        <v>0.48495370370370372</v>
      </c>
      <c r="M5522" t="s">
        <v>953</v>
      </c>
      <c r="N5522" s="5">
        <v>6.4814814814814813E-4</v>
      </c>
      <c r="O5522" t="s">
        <v>968</v>
      </c>
      <c r="P5522">
        <v>0</v>
      </c>
      <c r="Q5522">
        <v>20</v>
      </c>
      <c r="R5522" t="s">
        <v>1171</v>
      </c>
      <c r="S5522" t="s">
        <v>966</v>
      </c>
    </row>
    <row r="5523" spans="1:19" x14ac:dyDescent="0.25">
      <c r="A5523" s="54">
        <f>_xlfn.XLOOKUP(B5523,'School Lookup'!D:D,'School Lookup'!F:F,0)</f>
        <v>856243</v>
      </c>
      <c r="B5523" s="54" t="str">
        <f>_xlfn.XLOOKUP(C5523,'School Lookup'!A:A,'School Lookup'!D:D,_xlfn.XLOOKUP(C5523,'School Lookup'!B:B,'School Lookup'!D:D,_xlfn.XLOOKUP(C5523,'School Lookup'!C:C,'School Lookup'!D:D,0)))</f>
        <v>Elton Primary School</v>
      </c>
      <c r="C5523" t="s">
        <v>336</v>
      </c>
      <c r="D5523" t="s">
        <v>2343</v>
      </c>
      <c r="E5523" t="s">
        <v>16</v>
      </c>
      <c r="F5523" t="s">
        <v>734</v>
      </c>
      <c r="G5523" t="s">
        <v>332</v>
      </c>
      <c r="H5523" t="s">
        <v>877</v>
      </c>
      <c r="I5523" t="s">
        <v>958</v>
      </c>
      <c r="J5523" t="s">
        <v>967</v>
      </c>
      <c r="K5523" s="4">
        <v>46056</v>
      </c>
      <c r="L5523" s="5">
        <v>0.48590277777777779</v>
      </c>
      <c r="M5523" t="s">
        <v>953</v>
      </c>
      <c r="N5523" s="5">
        <v>1.7476851851851852E-3</v>
      </c>
      <c r="O5523" t="s">
        <v>968</v>
      </c>
      <c r="P5523">
        <v>0</v>
      </c>
      <c r="Q5523">
        <v>20</v>
      </c>
      <c r="R5523" t="s">
        <v>1171</v>
      </c>
      <c r="S5523" t="s">
        <v>966</v>
      </c>
    </row>
    <row r="5524" spans="1:19" x14ac:dyDescent="0.25">
      <c r="A5524" s="54">
        <f>_xlfn.XLOOKUP(B5524,'School Lookup'!D:D,'School Lookup'!F:F,0)</f>
        <v>682471</v>
      </c>
      <c r="B5524" s="54" t="str">
        <f>_xlfn.XLOOKUP(C5524,'School Lookup'!A:A,'School Lookup'!D:D,_xlfn.XLOOKUP(C5524,'School Lookup'!B:B,'School Lookup'!D:D,_xlfn.XLOOKUP(C5524,'School Lookup'!C:C,'School Lookup'!D:D,0)))</f>
        <v>Ridgeway Primary School</v>
      </c>
      <c r="C5524" t="s">
        <v>333</v>
      </c>
      <c r="D5524" t="s">
        <v>1165</v>
      </c>
      <c r="E5524" t="s">
        <v>16</v>
      </c>
      <c r="F5524" t="s">
        <v>734</v>
      </c>
      <c r="G5524" t="s">
        <v>328</v>
      </c>
      <c r="H5524" t="s">
        <v>885</v>
      </c>
      <c r="I5524" t="s">
        <v>958</v>
      </c>
      <c r="J5524" t="s">
        <v>959</v>
      </c>
      <c r="K5524" s="4">
        <v>46056</v>
      </c>
      <c r="L5524" s="5">
        <v>0.44245370370370368</v>
      </c>
      <c r="M5524" t="s">
        <v>953</v>
      </c>
      <c r="N5524" s="5">
        <v>8.7962962962962962E-4</v>
      </c>
      <c r="O5524" t="s">
        <v>960</v>
      </c>
      <c r="P5524">
        <v>0</v>
      </c>
      <c r="Q5524">
        <v>20</v>
      </c>
      <c r="R5524" t="s">
        <v>1166</v>
      </c>
      <c r="S5524" t="s">
        <v>955</v>
      </c>
    </row>
    <row r="5525" spans="1:19" x14ac:dyDescent="0.25">
      <c r="A5525" s="54">
        <f>_xlfn.XLOOKUP(B5525,'School Lookup'!D:D,'School Lookup'!F:F,0)</f>
        <v>682471</v>
      </c>
      <c r="B5525" s="54" t="str">
        <f>_xlfn.XLOOKUP(C5525,'School Lookup'!A:A,'School Lookup'!D:D,_xlfn.XLOOKUP(C5525,'School Lookup'!B:B,'School Lookup'!D:D,_xlfn.XLOOKUP(C5525,'School Lookup'!C:C,'School Lookup'!D:D,0)))</f>
        <v>Ridgeway Primary School</v>
      </c>
      <c r="C5525" t="s">
        <v>333</v>
      </c>
      <c r="D5525" t="s">
        <v>2304</v>
      </c>
      <c r="E5525" t="s">
        <v>16</v>
      </c>
      <c r="F5525" t="s">
        <v>734</v>
      </c>
      <c r="G5525" t="s">
        <v>328</v>
      </c>
      <c r="H5525" t="s">
        <v>885</v>
      </c>
      <c r="I5525" t="s">
        <v>958</v>
      </c>
      <c r="J5525" t="s">
        <v>981</v>
      </c>
      <c r="K5525" s="4">
        <v>46056</v>
      </c>
      <c r="L5525" s="5">
        <v>0.37480324074074073</v>
      </c>
      <c r="M5525" t="s">
        <v>953</v>
      </c>
      <c r="N5525" s="5">
        <v>2.3148148148148147E-5</v>
      </c>
      <c r="O5525" t="s">
        <v>982</v>
      </c>
      <c r="P5525">
        <v>0</v>
      </c>
      <c r="Q5525">
        <v>20</v>
      </c>
      <c r="R5525" t="s">
        <v>983</v>
      </c>
      <c r="S5525" t="s">
        <v>984</v>
      </c>
    </row>
    <row r="5526" spans="1:19" x14ac:dyDescent="0.25">
      <c r="A5526" s="54">
        <f>_xlfn.XLOOKUP(B5526,'School Lookup'!D:D,'School Lookup'!F:F,0)</f>
        <v>682471</v>
      </c>
      <c r="B5526" s="54" t="str">
        <f>_xlfn.XLOOKUP(C5526,'School Lookup'!A:A,'School Lookup'!D:D,_xlfn.XLOOKUP(C5526,'School Lookup'!B:B,'School Lookup'!D:D,_xlfn.XLOOKUP(C5526,'School Lookup'!C:C,'School Lookup'!D:D,0)))</f>
        <v>Ridgeway Primary School</v>
      </c>
      <c r="C5526" t="s">
        <v>333</v>
      </c>
      <c r="D5526" t="s">
        <v>1062</v>
      </c>
      <c r="E5526" t="s">
        <v>16</v>
      </c>
      <c r="F5526" t="s">
        <v>734</v>
      </c>
      <c r="G5526" t="s">
        <v>328</v>
      </c>
      <c r="H5526" t="s">
        <v>885</v>
      </c>
      <c r="I5526" t="s">
        <v>958</v>
      </c>
      <c r="J5526" t="s">
        <v>981</v>
      </c>
      <c r="K5526" s="4">
        <v>46056</v>
      </c>
      <c r="L5526" s="5">
        <v>0.39108796296296294</v>
      </c>
      <c r="M5526" t="s">
        <v>953</v>
      </c>
      <c r="N5526" s="5">
        <v>1.1111111111111111E-3</v>
      </c>
      <c r="O5526" t="s">
        <v>982</v>
      </c>
      <c r="P5526">
        <v>0</v>
      </c>
      <c r="Q5526">
        <v>20</v>
      </c>
      <c r="R5526" t="s">
        <v>998</v>
      </c>
      <c r="S5526" t="s">
        <v>987</v>
      </c>
    </row>
    <row r="5527" spans="1:19" x14ac:dyDescent="0.25">
      <c r="A5527" s="54">
        <f>_xlfn.XLOOKUP(B5527,'School Lookup'!D:D,'School Lookup'!F:F,0)</f>
        <v>682471</v>
      </c>
      <c r="B5527" s="54" t="str">
        <f>_xlfn.XLOOKUP(C5527,'School Lookup'!A:A,'School Lookup'!D:D,_xlfn.XLOOKUP(C5527,'School Lookup'!B:B,'School Lookup'!D:D,_xlfn.XLOOKUP(C5527,'School Lookup'!C:C,'School Lookup'!D:D,0)))</f>
        <v>Ridgeway Primary School</v>
      </c>
      <c r="C5527" t="s">
        <v>333</v>
      </c>
      <c r="D5527" t="s">
        <v>1062</v>
      </c>
      <c r="E5527" t="s">
        <v>16</v>
      </c>
      <c r="F5527" t="s">
        <v>734</v>
      </c>
      <c r="G5527" t="s">
        <v>328</v>
      </c>
      <c r="H5527" t="s">
        <v>885</v>
      </c>
      <c r="I5527" t="s">
        <v>958</v>
      </c>
      <c r="J5527" t="s">
        <v>981</v>
      </c>
      <c r="K5527" s="4">
        <v>46056</v>
      </c>
      <c r="L5527" s="5">
        <v>0.40042824074074074</v>
      </c>
      <c r="M5527" t="s">
        <v>953</v>
      </c>
      <c r="N5527" s="5">
        <v>1.1342592592592593E-3</v>
      </c>
      <c r="O5527" t="s">
        <v>982</v>
      </c>
      <c r="P5527">
        <v>0</v>
      </c>
      <c r="Q5527">
        <v>20</v>
      </c>
      <c r="R5527" t="s">
        <v>998</v>
      </c>
      <c r="S5527" t="s">
        <v>987</v>
      </c>
    </row>
    <row r="5528" spans="1:19" x14ac:dyDescent="0.25">
      <c r="A5528" s="54">
        <f>_xlfn.XLOOKUP(B5528,'School Lookup'!D:D,'School Lookup'!F:F,0)</f>
        <v>114469</v>
      </c>
      <c r="B5528" s="54" t="str">
        <f>_xlfn.XLOOKUP(C5528,'School Lookup'!A:A,'School Lookup'!D:D,_xlfn.XLOOKUP(C5528,'School Lookup'!B:B,'School Lookup'!D:D,_xlfn.XLOOKUP(C5528,'School Lookup'!C:C,'School Lookup'!D:D,0)))</f>
        <v>Thornsett Primary School</v>
      </c>
      <c r="C5528" t="s">
        <v>20</v>
      </c>
      <c r="D5528" t="s">
        <v>1342</v>
      </c>
      <c r="E5528" t="s">
        <v>16</v>
      </c>
      <c r="F5528" t="s">
        <v>734</v>
      </c>
      <c r="G5528" t="s">
        <v>224</v>
      </c>
      <c r="H5528" t="s">
        <v>222</v>
      </c>
      <c r="I5528" t="s">
        <v>980</v>
      </c>
      <c r="J5528" t="s">
        <v>981</v>
      </c>
      <c r="K5528" s="4">
        <v>46057</v>
      </c>
      <c r="L5528" s="5">
        <v>0.62820601851851854</v>
      </c>
      <c r="M5528" t="s">
        <v>953</v>
      </c>
      <c r="N5528" s="5">
        <v>2.8935185185185184E-4</v>
      </c>
      <c r="O5528" t="s">
        <v>982</v>
      </c>
      <c r="P5528">
        <v>3.1E-2</v>
      </c>
      <c r="Q5528">
        <v>20</v>
      </c>
      <c r="R5528" t="s">
        <v>983</v>
      </c>
      <c r="S5528" t="s">
        <v>984</v>
      </c>
    </row>
    <row r="5529" spans="1:19" x14ac:dyDescent="0.25">
      <c r="A5529" s="54">
        <f>_xlfn.XLOOKUP(B5529,'School Lookup'!D:D,'School Lookup'!F:F,0)</f>
        <v>148526</v>
      </c>
      <c r="B5529" s="54" t="str">
        <f>_xlfn.XLOOKUP(C5529,'School Lookup'!A:A,'School Lookup'!D:D,_xlfn.XLOOKUP(C5529,'School Lookup'!B:B,'School Lookup'!D:D,_xlfn.XLOOKUP(C5529,'School Lookup'!C:C,'School Lookup'!D:D,0)))</f>
        <v>The Village Federation Lines</v>
      </c>
      <c r="C5529" t="s">
        <v>24</v>
      </c>
      <c r="D5529">
        <v>151</v>
      </c>
      <c r="E5529" t="s">
        <v>16</v>
      </c>
      <c r="F5529" t="s">
        <v>734</v>
      </c>
      <c r="G5529" t="s">
        <v>134</v>
      </c>
      <c r="H5529" t="s">
        <v>347</v>
      </c>
      <c r="I5529" t="s">
        <v>958</v>
      </c>
      <c r="J5529" t="s">
        <v>959</v>
      </c>
      <c r="K5529" s="4">
        <v>46057</v>
      </c>
      <c r="L5529" s="5">
        <v>0.48239583333333336</v>
      </c>
      <c r="M5529" t="s">
        <v>953</v>
      </c>
      <c r="N5529" s="5">
        <v>7.407407407407407E-4</v>
      </c>
      <c r="O5529" t="s">
        <v>960</v>
      </c>
      <c r="P5529">
        <v>0</v>
      </c>
      <c r="Q5529">
        <v>20</v>
      </c>
      <c r="R5529" t="s">
        <v>1772</v>
      </c>
      <c r="S5529" t="s">
        <v>970</v>
      </c>
    </row>
    <row r="5530" spans="1:19" x14ac:dyDescent="0.25">
      <c r="A5530" s="54">
        <f>_xlfn.XLOOKUP(B5530,'School Lookup'!D:D,'School Lookup'!F:F,0)</f>
        <v>148526</v>
      </c>
      <c r="B5530" s="54" t="str">
        <f>_xlfn.XLOOKUP(C5530,'School Lookup'!A:A,'School Lookup'!D:D,_xlfn.XLOOKUP(C5530,'School Lookup'!B:B,'School Lookup'!D:D,_xlfn.XLOOKUP(C5530,'School Lookup'!C:C,'School Lookup'!D:D,0)))</f>
        <v>The Village Federation Lines</v>
      </c>
      <c r="C5530" t="s">
        <v>24</v>
      </c>
      <c r="D5530">
        <v>142</v>
      </c>
      <c r="E5530" t="s">
        <v>16</v>
      </c>
      <c r="F5530" t="s">
        <v>734</v>
      </c>
      <c r="G5530" t="s">
        <v>134</v>
      </c>
      <c r="H5530" t="s">
        <v>347</v>
      </c>
      <c r="I5530" t="s">
        <v>958</v>
      </c>
      <c r="J5530" t="s">
        <v>959</v>
      </c>
      <c r="K5530" s="4">
        <v>46057</v>
      </c>
      <c r="L5530" s="5">
        <v>0.49964120370370368</v>
      </c>
      <c r="M5530" t="s">
        <v>953</v>
      </c>
      <c r="N5530" s="5">
        <v>9.2592592592592596E-4</v>
      </c>
      <c r="O5530" t="s">
        <v>960</v>
      </c>
      <c r="P5530">
        <v>0</v>
      </c>
      <c r="Q5530">
        <v>20</v>
      </c>
      <c r="R5530" t="s">
        <v>955</v>
      </c>
    </row>
    <row r="5531" spans="1:19" x14ac:dyDescent="0.25">
      <c r="A5531" s="54">
        <f>_xlfn.XLOOKUP(B5531,'School Lookup'!D:D,'School Lookup'!F:F,0)</f>
        <v>823392</v>
      </c>
      <c r="B5531" s="54" t="str">
        <f>_xlfn.XLOOKUP(C5531,'School Lookup'!A:A,'School Lookup'!D:D,_xlfn.XLOOKUP(C5531,'School Lookup'!B:B,'School Lookup'!D:D,_xlfn.XLOOKUP(C5531,'School Lookup'!C:C,'School Lookup'!D:D,0)))</f>
        <v>Fitz Herbert C of E VA Primary School</v>
      </c>
      <c r="C5531" t="s">
        <v>25</v>
      </c>
      <c r="D5531" t="s">
        <v>1064</v>
      </c>
      <c r="E5531" t="s">
        <v>16</v>
      </c>
      <c r="F5531" t="s">
        <v>734</v>
      </c>
      <c r="G5531" t="s">
        <v>134</v>
      </c>
      <c r="H5531" t="s">
        <v>347</v>
      </c>
      <c r="I5531" t="s">
        <v>958</v>
      </c>
      <c r="J5531" t="s">
        <v>959</v>
      </c>
      <c r="K5531" s="4">
        <v>46057</v>
      </c>
      <c r="L5531" s="5">
        <v>0.40074074074074073</v>
      </c>
      <c r="M5531" t="s">
        <v>953</v>
      </c>
      <c r="N5531" s="5">
        <v>7.6388888888888893E-4</v>
      </c>
      <c r="O5531" t="s">
        <v>960</v>
      </c>
      <c r="P5531">
        <v>0</v>
      </c>
      <c r="Q5531">
        <v>20</v>
      </c>
      <c r="R5531" t="s">
        <v>1065</v>
      </c>
      <c r="S5531" t="s">
        <v>955</v>
      </c>
    </row>
    <row r="5532" spans="1:19" x14ac:dyDescent="0.25">
      <c r="A5532" s="54">
        <f>_xlfn.XLOOKUP(B5532,'School Lookup'!D:D,'School Lookup'!F:F,0)</f>
        <v>823392</v>
      </c>
      <c r="B5532" s="54" t="str">
        <f>_xlfn.XLOOKUP(C5532,'School Lookup'!A:A,'School Lookup'!D:D,_xlfn.XLOOKUP(C5532,'School Lookup'!B:B,'School Lookup'!D:D,_xlfn.XLOOKUP(C5532,'School Lookup'!C:C,'School Lookup'!D:D,0)))</f>
        <v>Fitz Herbert C of E VA Primary School</v>
      </c>
      <c r="C5532" t="s">
        <v>25</v>
      </c>
      <c r="D5532" t="s">
        <v>1063</v>
      </c>
      <c r="E5532" t="s">
        <v>16</v>
      </c>
      <c r="F5532" t="s">
        <v>734</v>
      </c>
      <c r="G5532" t="s">
        <v>134</v>
      </c>
      <c r="H5532" t="s">
        <v>347</v>
      </c>
      <c r="I5532" t="s">
        <v>958</v>
      </c>
      <c r="J5532" t="s">
        <v>959</v>
      </c>
      <c r="K5532" s="4">
        <v>46057</v>
      </c>
      <c r="L5532" s="5">
        <v>0.41475694444444444</v>
      </c>
      <c r="M5532" t="s">
        <v>953</v>
      </c>
      <c r="N5532" s="5">
        <v>2.2916666666666667E-3</v>
      </c>
      <c r="O5532" t="s">
        <v>960</v>
      </c>
      <c r="P5532">
        <v>0</v>
      </c>
      <c r="Q5532">
        <v>20</v>
      </c>
      <c r="R5532" t="s">
        <v>955</v>
      </c>
    </row>
    <row r="5533" spans="1:19" x14ac:dyDescent="0.25">
      <c r="A5533" s="54">
        <f>_xlfn.XLOOKUP(B5533,'School Lookup'!D:D,'School Lookup'!F:F,0)</f>
        <v>823392</v>
      </c>
      <c r="B5533" s="54" t="str">
        <f>_xlfn.XLOOKUP(C5533,'School Lookup'!A:A,'School Lookup'!D:D,_xlfn.XLOOKUP(C5533,'School Lookup'!B:B,'School Lookup'!D:D,_xlfn.XLOOKUP(C5533,'School Lookup'!C:C,'School Lookup'!D:D,0)))</f>
        <v>Fitz Herbert C of E VA Primary School</v>
      </c>
      <c r="C5533" t="s">
        <v>25</v>
      </c>
      <c r="D5533" t="s">
        <v>1064</v>
      </c>
      <c r="E5533" t="s">
        <v>16</v>
      </c>
      <c r="F5533" t="s">
        <v>734</v>
      </c>
      <c r="G5533" t="s">
        <v>134</v>
      </c>
      <c r="H5533" t="s">
        <v>347</v>
      </c>
      <c r="I5533" t="s">
        <v>958</v>
      </c>
      <c r="J5533" t="s">
        <v>959</v>
      </c>
      <c r="K5533" s="4">
        <v>46057</v>
      </c>
      <c r="L5533" s="5">
        <v>0.42475694444444445</v>
      </c>
      <c r="M5533" t="s">
        <v>953</v>
      </c>
      <c r="N5533" s="5">
        <v>1.9328703703703704E-3</v>
      </c>
      <c r="O5533" t="s">
        <v>960</v>
      </c>
      <c r="P5533">
        <v>0</v>
      </c>
      <c r="Q5533">
        <v>20</v>
      </c>
      <c r="R5533" t="s">
        <v>1065</v>
      </c>
      <c r="S5533" t="s">
        <v>955</v>
      </c>
    </row>
    <row r="5534" spans="1:19" x14ac:dyDescent="0.25">
      <c r="A5534" s="54">
        <f>_xlfn.XLOOKUP(B5534,'School Lookup'!D:D,'School Lookup'!F:F,0)</f>
        <v>823392</v>
      </c>
      <c r="B5534" s="54" t="str">
        <f>_xlfn.XLOOKUP(C5534,'School Lookup'!A:A,'School Lookup'!D:D,_xlfn.XLOOKUP(C5534,'School Lookup'!B:B,'School Lookup'!D:D,_xlfn.XLOOKUP(C5534,'School Lookup'!C:C,'School Lookup'!D:D,0)))</f>
        <v>Fitz Herbert C of E VA Primary School</v>
      </c>
      <c r="C5534" t="s">
        <v>25</v>
      </c>
      <c r="D5534" t="s">
        <v>1063</v>
      </c>
      <c r="E5534" t="s">
        <v>16</v>
      </c>
      <c r="F5534" t="s">
        <v>734</v>
      </c>
      <c r="G5534" t="s">
        <v>134</v>
      </c>
      <c r="H5534" t="s">
        <v>347</v>
      </c>
      <c r="I5534" t="s">
        <v>958</v>
      </c>
      <c r="J5534" t="s">
        <v>959</v>
      </c>
      <c r="K5534" s="4">
        <v>46057</v>
      </c>
      <c r="L5534" s="5">
        <v>0.44560185185185186</v>
      </c>
      <c r="M5534" t="s">
        <v>953</v>
      </c>
      <c r="N5534" s="5">
        <v>3.3449074074074076E-3</v>
      </c>
      <c r="O5534" t="s">
        <v>960</v>
      </c>
      <c r="P5534">
        <v>0</v>
      </c>
      <c r="Q5534">
        <v>20</v>
      </c>
      <c r="R5534" t="s">
        <v>955</v>
      </c>
    </row>
    <row r="5535" spans="1:19" x14ac:dyDescent="0.25">
      <c r="A5535" s="54">
        <f>_xlfn.XLOOKUP(B5535,'School Lookup'!D:D,'School Lookup'!F:F,0)</f>
        <v>823392</v>
      </c>
      <c r="B5535" s="54" t="str">
        <f>_xlfn.XLOOKUP(C5535,'School Lookup'!A:A,'School Lookup'!D:D,_xlfn.XLOOKUP(C5535,'School Lookup'!B:B,'School Lookup'!D:D,_xlfn.XLOOKUP(C5535,'School Lookup'!C:C,'School Lookup'!D:D,0)))</f>
        <v>Fitz Herbert C of E VA Primary School</v>
      </c>
      <c r="C5535" t="s">
        <v>25</v>
      </c>
      <c r="D5535" t="s">
        <v>1064</v>
      </c>
      <c r="E5535" t="s">
        <v>16</v>
      </c>
      <c r="F5535" t="s">
        <v>734</v>
      </c>
      <c r="G5535" t="s">
        <v>134</v>
      </c>
      <c r="H5535" t="s">
        <v>347</v>
      </c>
      <c r="I5535" t="s">
        <v>958</v>
      </c>
      <c r="J5535" t="s">
        <v>959</v>
      </c>
      <c r="K5535" s="4">
        <v>46057</v>
      </c>
      <c r="L5535" s="5">
        <v>0.44906249999999998</v>
      </c>
      <c r="M5535" t="s">
        <v>953</v>
      </c>
      <c r="N5535" s="5">
        <v>1.0532407407407407E-3</v>
      </c>
      <c r="O5535" t="s">
        <v>960</v>
      </c>
      <c r="P5535">
        <v>0</v>
      </c>
      <c r="Q5535">
        <v>20</v>
      </c>
      <c r="R5535" t="s">
        <v>1065</v>
      </c>
      <c r="S5535" t="s">
        <v>955</v>
      </c>
    </row>
    <row r="5536" spans="1:19" x14ac:dyDescent="0.25">
      <c r="A5536" s="54">
        <f>_xlfn.XLOOKUP(B5536,'School Lookup'!D:D,'School Lookup'!F:F,0)</f>
        <v>823392</v>
      </c>
      <c r="B5536" s="54" t="str">
        <f>_xlfn.XLOOKUP(C5536,'School Lookup'!A:A,'School Lookup'!D:D,_xlfn.XLOOKUP(C5536,'School Lookup'!B:B,'School Lookup'!D:D,_xlfn.XLOOKUP(C5536,'School Lookup'!C:C,'School Lookup'!D:D,0)))</f>
        <v>Fitz Herbert C of E VA Primary School</v>
      </c>
      <c r="C5536" t="s">
        <v>25</v>
      </c>
      <c r="D5536">
        <v>619</v>
      </c>
      <c r="E5536" t="s">
        <v>16</v>
      </c>
      <c r="F5536" t="s">
        <v>734</v>
      </c>
      <c r="G5536" t="s">
        <v>134</v>
      </c>
      <c r="H5536" t="s">
        <v>347</v>
      </c>
      <c r="I5536" t="s">
        <v>958</v>
      </c>
      <c r="J5536" t="s">
        <v>959</v>
      </c>
      <c r="K5536" s="4">
        <v>46057</v>
      </c>
      <c r="L5536" s="5">
        <v>0.47444444444444445</v>
      </c>
      <c r="M5536" t="s">
        <v>953</v>
      </c>
      <c r="N5536" s="5">
        <v>1.273148148148148E-4</v>
      </c>
      <c r="O5536" t="s">
        <v>960</v>
      </c>
      <c r="P5536">
        <v>0</v>
      </c>
      <c r="Q5536">
        <v>20</v>
      </c>
      <c r="R5536" t="s">
        <v>975</v>
      </c>
      <c r="S5536" t="s">
        <v>976</v>
      </c>
    </row>
    <row r="5537" spans="1:19" x14ac:dyDescent="0.25">
      <c r="A5537" s="54">
        <f>_xlfn.XLOOKUP(B5537,'School Lookup'!D:D,'School Lookup'!F:F,0)</f>
        <v>823392</v>
      </c>
      <c r="B5537" s="54" t="str">
        <f>_xlfn.XLOOKUP(C5537,'School Lookup'!A:A,'School Lookup'!D:D,_xlfn.XLOOKUP(C5537,'School Lookup'!B:B,'School Lookup'!D:D,_xlfn.XLOOKUP(C5537,'School Lookup'!C:C,'School Lookup'!D:D,0)))</f>
        <v>Fitz Herbert C of E VA Primary School</v>
      </c>
      <c r="C5537" t="s">
        <v>25</v>
      </c>
      <c r="D5537">
        <v>619</v>
      </c>
      <c r="E5537" t="s">
        <v>16</v>
      </c>
      <c r="F5537" t="s">
        <v>734</v>
      </c>
      <c r="G5537" t="s">
        <v>134</v>
      </c>
      <c r="H5537" t="s">
        <v>347</v>
      </c>
      <c r="I5537" t="s">
        <v>958</v>
      </c>
      <c r="J5537" t="s">
        <v>959</v>
      </c>
      <c r="K5537" s="4">
        <v>46057</v>
      </c>
      <c r="L5537" s="5">
        <v>0.48554398148148148</v>
      </c>
      <c r="M5537" t="s">
        <v>953</v>
      </c>
      <c r="N5537" s="5">
        <v>1.273148148148148E-4</v>
      </c>
      <c r="O5537" t="s">
        <v>960</v>
      </c>
      <c r="P5537">
        <v>0</v>
      </c>
      <c r="Q5537">
        <v>20</v>
      </c>
      <c r="R5537" t="s">
        <v>975</v>
      </c>
      <c r="S5537" t="s">
        <v>976</v>
      </c>
    </row>
    <row r="5538" spans="1:19" x14ac:dyDescent="0.25">
      <c r="A5538" s="54">
        <f>_xlfn.XLOOKUP(B5538,'School Lookup'!D:D,'School Lookup'!F:F,0)</f>
        <v>823392</v>
      </c>
      <c r="B5538" s="54" t="str">
        <f>_xlfn.XLOOKUP(C5538,'School Lookup'!A:A,'School Lookup'!D:D,_xlfn.XLOOKUP(C5538,'School Lookup'!B:B,'School Lookup'!D:D,_xlfn.XLOOKUP(C5538,'School Lookup'!C:C,'School Lookup'!D:D,0)))</f>
        <v>Fitz Herbert C of E VA Primary School</v>
      </c>
      <c r="C5538" t="s">
        <v>25</v>
      </c>
      <c r="D5538">
        <v>619</v>
      </c>
      <c r="E5538" t="s">
        <v>16</v>
      </c>
      <c r="F5538" t="s">
        <v>734</v>
      </c>
      <c r="G5538" t="s">
        <v>134</v>
      </c>
      <c r="H5538" t="s">
        <v>347</v>
      </c>
      <c r="I5538" t="s">
        <v>958</v>
      </c>
      <c r="J5538" t="s">
        <v>959</v>
      </c>
      <c r="K5538" s="4">
        <v>46057</v>
      </c>
      <c r="L5538" s="5">
        <v>0.58226851851851846</v>
      </c>
      <c r="M5538" t="s">
        <v>953</v>
      </c>
      <c r="N5538" s="5">
        <v>1.0416666666666667E-4</v>
      </c>
      <c r="O5538" t="s">
        <v>960</v>
      </c>
      <c r="P5538">
        <v>0</v>
      </c>
      <c r="Q5538">
        <v>20</v>
      </c>
      <c r="R5538" t="s">
        <v>975</v>
      </c>
      <c r="S5538" t="s">
        <v>976</v>
      </c>
    </row>
    <row r="5539" spans="1:19" x14ac:dyDescent="0.25">
      <c r="A5539" s="54">
        <f>_xlfn.XLOOKUP(B5539,'School Lookup'!D:D,'School Lookup'!F:F,0)</f>
        <v>823392</v>
      </c>
      <c r="B5539" s="54" t="str">
        <f>_xlfn.XLOOKUP(C5539,'School Lookup'!A:A,'School Lookup'!D:D,_xlfn.XLOOKUP(C5539,'School Lookup'!B:B,'School Lookup'!D:D,_xlfn.XLOOKUP(C5539,'School Lookup'!C:C,'School Lookup'!D:D,0)))</f>
        <v>Fitz Herbert C of E VA Primary School</v>
      </c>
      <c r="C5539" t="s">
        <v>25</v>
      </c>
      <c r="D5539">
        <v>619</v>
      </c>
      <c r="E5539" t="s">
        <v>16</v>
      </c>
      <c r="F5539" t="s">
        <v>734</v>
      </c>
      <c r="G5539" t="s">
        <v>134</v>
      </c>
      <c r="H5539" t="s">
        <v>347</v>
      </c>
      <c r="I5539" t="s">
        <v>958</v>
      </c>
      <c r="J5539" t="s">
        <v>959</v>
      </c>
      <c r="K5539" s="4">
        <v>46057</v>
      </c>
      <c r="L5539" s="5">
        <v>0.61202546296296301</v>
      </c>
      <c r="M5539" t="s">
        <v>953</v>
      </c>
      <c r="N5539" s="5">
        <v>3.3564814814814812E-4</v>
      </c>
      <c r="O5539" t="s">
        <v>960</v>
      </c>
      <c r="P5539">
        <v>0</v>
      </c>
      <c r="Q5539">
        <v>20</v>
      </c>
      <c r="R5539" t="s">
        <v>975</v>
      </c>
      <c r="S5539" t="s">
        <v>976</v>
      </c>
    </row>
    <row r="5540" spans="1:19" x14ac:dyDescent="0.25">
      <c r="A5540" s="54">
        <f>_xlfn.XLOOKUP(B5540,'School Lookup'!D:D,'School Lookup'!F:F,0)</f>
        <v>823392</v>
      </c>
      <c r="B5540" s="54" t="str">
        <f>_xlfn.XLOOKUP(C5540,'School Lookup'!A:A,'School Lookup'!D:D,_xlfn.XLOOKUP(C5540,'School Lookup'!B:B,'School Lookup'!D:D,_xlfn.XLOOKUP(C5540,'School Lookup'!C:C,'School Lookup'!D:D,0)))</f>
        <v>Fitz Herbert C of E VA Primary School</v>
      </c>
      <c r="C5540" t="s">
        <v>25</v>
      </c>
      <c r="D5540">
        <v>619</v>
      </c>
      <c r="E5540" t="s">
        <v>16</v>
      </c>
      <c r="F5540" t="s">
        <v>734</v>
      </c>
      <c r="G5540" t="s">
        <v>134</v>
      </c>
      <c r="H5540" t="s">
        <v>347</v>
      </c>
      <c r="I5540" t="s">
        <v>958</v>
      </c>
      <c r="J5540" t="s">
        <v>959</v>
      </c>
      <c r="K5540" s="4">
        <v>46057</v>
      </c>
      <c r="L5540" s="5">
        <v>0.68372685185185189</v>
      </c>
      <c r="M5540" t="s">
        <v>953</v>
      </c>
      <c r="N5540" s="5">
        <v>9.2592592592592596E-4</v>
      </c>
      <c r="O5540" t="s">
        <v>960</v>
      </c>
      <c r="P5540">
        <v>0</v>
      </c>
      <c r="Q5540">
        <v>20</v>
      </c>
      <c r="R5540" t="s">
        <v>975</v>
      </c>
      <c r="S5540" t="s">
        <v>976</v>
      </c>
    </row>
    <row r="5541" spans="1:19" x14ac:dyDescent="0.25">
      <c r="A5541" s="54">
        <f>_xlfn.XLOOKUP(B5541,'School Lookup'!D:D,'School Lookup'!F:F,0)</f>
        <v>823392</v>
      </c>
      <c r="B5541" s="54" t="str">
        <f>_xlfn.XLOOKUP(C5541,'School Lookup'!A:A,'School Lookup'!D:D,_xlfn.XLOOKUP(C5541,'School Lookup'!B:B,'School Lookup'!D:D,_xlfn.XLOOKUP(C5541,'School Lookup'!C:C,'School Lookup'!D:D,0)))</f>
        <v>Fitz Herbert C of E VA Primary School</v>
      </c>
      <c r="C5541" t="s">
        <v>25</v>
      </c>
      <c r="D5541" t="s">
        <v>2270</v>
      </c>
      <c r="E5541" t="s">
        <v>16</v>
      </c>
      <c r="F5541" t="s">
        <v>734</v>
      </c>
      <c r="G5541" t="s">
        <v>134</v>
      </c>
      <c r="H5541" t="s">
        <v>347</v>
      </c>
      <c r="I5541" t="s">
        <v>958</v>
      </c>
      <c r="J5541" t="s">
        <v>981</v>
      </c>
      <c r="K5541" s="4">
        <v>46057</v>
      </c>
      <c r="L5541" s="5">
        <v>0.42824074074074076</v>
      </c>
      <c r="M5541" t="s">
        <v>953</v>
      </c>
      <c r="N5541" s="5">
        <v>2.4421296296296296E-3</v>
      </c>
      <c r="O5541" t="s">
        <v>982</v>
      </c>
      <c r="P5541">
        <v>0</v>
      </c>
      <c r="Q5541">
        <v>20</v>
      </c>
      <c r="R5541" t="s">
        <v>983</v>
      </c>
      <c r="S5541" t="s">
        <v>984</v>
      </c>
    </row>
    <row r="5542" spans="1:19" x14ac:dyDescent="0.25">
      <c r="A5542" s="54">
        <f>_xlfn.XLOOKUP(B5542,'School Lookup'!D:D,'School Lookup'!F:F,0)</f>
        <v>755828</v>
      </c>
      <c r="B5542" s="54" t="str">
        <f>_xlfn.XLOOKUP(C5542,'School Lookup'!A:A,'School Lookup'!D:D,_xlfn.XLOOKUP(C5542,'School Lookup'!B:B,'School Lookup'!D:D,_xlfn.XLOOKUP(C5542,'School Lookup'!C:C,'School Lookup'!D:D,0)))</f>
        <v>Hartshorne CE Primary School</v>
      </c>
      <c r="C5542" t="s">
        <v>36</v>
      </c>
      <c r="D5542" t="s">
        <v>36</v>
      </c>
      <c r="E5542" t="s">
        <v>16</v>
      </c>
      <c r="F5542" t="s">
        <v>734</v>
      </c>
      <c r="G5542" t="s">
        <v>236</v>
      </c>
      <c r="H5542" t="s">
        <v>760</v>
      </c>
      <c r="I5542" t="s">
        <v>980</v>
      </c>
      <c r="J5542" t="s">
        <v>967</v>
      </c>
      <c r="K5542" s="4">
        <v>46057</v>
      </c>
      <c r="L5542" s="5">
        <v>0.37430555555555556</v>
      </c>
      <c r="M5542" t="s">
        <v>953</v>
      </c>
      <c r="N5542" s="5">
        <v>0</v>
      </c>
      <c r="O5542" t="s">
        <v>1495</v>
      </c>
      <c r="P5542">
        <v>0.25</v>
      </c>
      <c r="Q5542">
        <v>20</v>
      </c>
      <c r="R5542" t="s">
        <v>1195</v>
      </c>
      <c r="S5542" t="s">
        <v>966</v>
      </c>
    </row>
    <row r="5543" spans="1:19" x14ac:dyDescent="0.25">
      <c r="A5543" s="54">
        <f>_xlfn.XLOOKUP(B5543,'School Lookup'!D:D,'School Lookup'!F:F,0)</f>
        <v>819500</v>
      </c>
      <c r="B5543" s="54" t="str">
        <f>_xlfn.XLOOKUP(C5543,'School Lookup'!A:A,'School Lookup'!D:D,_xlfn.XLOOKUP(C5543,'School Lookup'!B:B,'School Lookup'!D:D,_xlfn.XLOOKUP(C5543,'School Lookup'!C:C,'School Lookup'!D:D,0)))</f>
        <v>Tansley Primary School</v>
      </c>
      <c r="C5543" t="s">
        <v>30</v>
      </c>
      <c r="D5543" t="s">
        <v>1021</v>
      </c>
      <c r="E5543" t="s">
        <v>16</v>
      </c>
      <c r="F5543" t="s">
        <v>734</v>
      </c>
      <c r="G5543" t="s">
        <v>223</v>
      </c>
      <c r="H5543" t="s">
        <v>302</v>
      </c>
      <c r="I5543" t="s">
        <v>980</v>
      </c>
      <c r="J5543" t="s">
        <v>959</v>
      </c>
      <c r="K5543" s="4">
        <v>46057</v>
      </c>
      <c r="L5543" s="5">
        <v>0.56923611111111116</v>
      </c>
      <c r="M5543" t="s">
        <v>953</v>
      </c>
      <c r="N5543" s="5">
        <v>4.2824074074074075E-4</v>
      </c>
      <c r="O5543" t="s">
        <v>960</v>
      </c>
      <c r="P5543">
        <v>2.1999999999999999E-2</v>
      </c>
      <c r="Q5543">
        <v>20</v>
      </c>
      <c r="R5543" t="s">
        <v>978</v>
      </c>
      <c r="S5543" t="s">
        <v>966</v>
      </c>
    </row>
    <row r="5544" spans="1:19" x14ac:dyDescent="0.25">
      <c r="A5544" s="54">
        <f>_xlfn.XLOOKUP(B5544,'School Lookup'!D:D,'School Lookup'!F:F,0)</f>
        <v>819500</v>
      </c>
      <c r="B5544" s="54" t="str">
        <f>_xlfn.XLOOKUP(C5544,'School Lookup'!A:A,'School Lookup'!D:D,_xlfn.XLOOKUP(C5544,'School Lookup'!B:B,'School Lookup'!D:D,_xlfn.XLOOKUP(C5544,'School Lookup'!C:C,'School Lookup'!D:D,0)))</f>
        <v>Tansley Primary School</v>
      </c>
      <c r="C5544" t="s">
        <v>30</v>
      </c>
      <c r="D5544" t="s">
        <v>1022</v>
      </c>
      <c r="E5544" t="s">
        <v>16</v>
      </c>
      <c r="F5544" t="s">
        <v>734</v>
      </c>
      <c r="G5544" t="s">
        <v>223</v>
      </c>
      <c r="H5544" t="s">
        <v>302</v>
      </c>
      <c r="I5544" t="s">
        <v>980</v>
      </c>
      <c r="J5544" t="s">
        <v>959</v>
      </c>
      <c r="K5544" s="4">
        <v>46057</v>
      </c>
      <c r="L5544" s="5">
        <v>0.27127314814814812</v>
      </c>
      <c r="M5544" t="s">
        <v>953</v>
      </c>
      <c r="N5544" s="5">
        <v>2.5462962962962961E-4</v>
      </c>
      <c r="O5544" t="s">
        <v>1023</v>
      </c>
      <c r="P5544">
        <v>2.1999999999999999E-2</v>
      </c>
      <c r="Q5544">
        <v>20</v>
      </c>
      <c r="R5544" t="s">
        <v>1024</v>
      </c>
      <c r="S5544" t="s">
        <v>966</v>
      </c>
    </row>
    <row r="5545" spans="1:19" x14ac:dyDescent="0.25">
      <c r="A5545" s="54">
        <f>_xlfn.XLOOKUP(B5545,'School Lookup'!D:D,'School Lookup'!F:F,0)</f>
        <v>819500</v>
      </c>
      <c r="B5545" s="54" t="str">
        <f>_xlfn.XLOOKUP(C5545,'School Lookup'!A:A,'School Lookup'!D:D,_xlfn.XLOOKUP(C5545,'School Lookup'!B:B,'School Lookup'!D:D,_xlfn.XLOOKUP(C5545,'School Lookup'!C:C,'School Lookup'!D:D,0)))</f>
        <v>Tansley Primary School</v>
      </c>
      <c r="C5545" t="s">
        <v>30</v>
      </c>
      <c r="D5545" t="s">
        <v>2764</v>
      </c>
      <c r="E5545" t="s">
        <v>16</v>
      </c>
      <c r="F5545" t="s">
        <v>734</v>
      </c>
      <c r="G5545" t="s">
        <v>223</v>
      </c>
      <c r="H5545" t="s">
        <v>302</v>
      </c>
      <c r="I5545" t="s">
        <v>980</v>
      </c>
      <c r="J5545" t="s">
        <v>981</v>
      </c>
      <c r="K5545" s="4">
        <v>46057</v>
      </c>
      <c r="L5545" s="5">
        <v>0.65302083333333338</v>
      </c>
      <c r="M5545" t="s">
        <v>953</v>
      </c>
      <c r="N5545" s="5">
        <v>2.5462962962962961E-4</v>
      </c>
      <c r="O5545" t="s">
        <v>982</v>
      </c>
      <c r="P5545">
        <v>2.8000000000000001E-2</v>
      </c>
      <c r="Q5545">
        <v>20</v>
      </c>
      <c r="R5545" t="s">
        <v>983</v>
      </c>
      <c r="S5545" t="s">
        <v>984</v>
      </c>
    </row>
    <row r="5546" spans="1:19" x14ac:dyDescent="0.25">
      <c r="A5546" s="54">
        <f>_xlfn.XLOOKUP(B5546,'School Lookup'!D:D,'School Lookup'!F:F,0)</f>
        <v>823392</v>
      </c>
      <c r="B5546" s="54" t="str">
        <f>_xlfn.XLOOKUP(C5546,'School Lookup'!A:A,'School Lookup'!D:D,_xlfn.XLOOKUP(C5546,'School Lookup'!B:B,'School Lookup'!D:D,_xlfn.XLOOKUP(C5546,'School Lookup'!C:C,'School Lookup'!D:D,0)))</f>
        <v>Fitz Herbert C of E VA Primary School</v>
      </c>
      <c r="C5546" t="s">
        <v>18</v>
      </c>
      <c r="D5546">
        <v>94440902</v>
      </c>
      <c r="E5546" t="s">
        <v>16</v>
      </c>
      <c r="F5546" t="s">
        <v>734</v>
      </c>
      <c r="G5546" t="s">
        <v>134</v>
      </c>
      <c r="H5546" t="s">
        <v>347</v>
      </c>
      <c r="I5546" t="s">
        <v>958</v>
      </c>
      <c r="J5546" t="s">
        <v>967</v>
      </c>
      <c r="K5546" s="4">
        <v>46057</v>
      </c>
      <c r="L5546" s="5">
        <v>0.52079861111111114</v>
      </c>
      <c r="M5546" t="s">
        <v>953</v>
      </c>
      <c r="N5546" s="5">
        <v>2.3148148148148147E-5</v>
      </c>
      <c r="O5546" t="s">
        <v>968</v>
      </c>
      <c r="P5546">
        <v>0</v>
      </c>
      <c r="Q5546">
        <v>20</v>
      </c>
      <c r="R5546" t="s">
        <v>969</v>
      </c>
      <c r="S5546" t="s">
        <v>970</v>
      </c>
    </row>
    <row r="5547" spans="1:19" x14ac:dyDescent="0.25">
      <c r="A5547" s="54">
        <f>_xlfn.XLOOKUP(B5547,'School Lookup'!D:D,'School Lookup'!F:F,0)</f>
        <v>755828</v>
      </c>
      <c r="B5547" s="54" t="str">
        <f>_xlfn.XLOOKUP(C5547,'School Lookup'!A:A,'School Lookup'!D:D,_xlfn.XLOOKUP(C5547,'School Lookup'!B:B,'School Lookup'!D:D,_xlfn.XLOOKUP(C5547,'School Lookup'!C:C,'School Lookup'!D:D,0)))</f>
        <v>Hartshorne CE Primary School</v>
      </c>
      <c r="C5547" t="s">
        <v>36</v>
      </c>
      <c r="D5547" t="s">
        <v>2765</v>
      </c>
      <c r="E5547" t="s">
        <v>16</v>
      </c>
      <c r="F5547" t="s">
        <v>734</v>
      </c>
      <c r="G5547" t="s">
        <v>236</v>
      </c>
      <c r="H5547" t="s">
        <v>760</v>
      </c>
      <c r="I5547" t="s">
        <v>980</v>
      </c>
      <c r="J5547" t="s">
        <v>959</v>
      </c>
      <c r="K5547" s="4">
        <v>46057</v>
      </c>
      <c r="L5547" s="5">
        <v>0.55555555555555558</v>
      </c>
      <c r="M5547" t="s">
        <v>953</v>
      </c>
      <c r="N5547" s="5">
        <v>1.6203703703703703E-3</v>
      </c>
      <c r="O5547" t="s">
        <v>960</v>
      </c>
      <c r="P5547">
        <v>2.1999999999999999E-2</v>
      </c>
      <c r="Q5547">
        <v>20</v>
      </c>
      <c r="R5547" t="s">
        <v>1195</v>
      </c>
      <c r="S5547" t="s">
        <v>966</v>
      </c>
    </row>
    <row r="5548" spans="1:19" x14ac:dyDescent="0.25">
      <c r="A5548" s="54">
        <f>_xlfn.XLOOKUP(B5548,'School Lookup'!D:D,'School Lookup'!F:F,0)</f>
        <v>755828</v>
      </c>
      <c r="B5548" s="54" t="str">
        <f>_xlfn.XLOOKUP(C5548,'School Lookup'!A:A,'School Lookup'!D:D,_xlfn.XLOOKUP(C5548,'School Lookup'!B:B,'School Lookup'!D:D,_xlfn.XLOOKUP(C5548,'School Lookup'!C:C,'School Lookup'!D:D,0)))</f>
        <v>Hartshorne CE Primary School</v>
      </c>
      <c r="C5548" t="s">
        <v>36</v>
      </c>
      <c r="D5548" t="s">
        <v>2426</v>
      </c>
      <c r="E5548" t="s">
        <v>16</v>
      </c>
      <c r="F5548" t="s">
        <v>734</v>
      </c>
      <c r="G5548" t="s">
        <v>236</v>
      </c>
      <c r="H5548" t="s">
        <v>760</v>
      </c>
      <c r="I5548" t="s">
        <v>980</v>
      </c>
      <c r="J5548" t="s">
        <v>959</v>
      </c>
      <c r="K5548" s="4">
        <v>46057</v>
      </c>
      <c r="L5548" s="5">
        <v>0.66041666666666665</v>
      </c>
      <c r="M5548" t="s">
        <v>953</v>
      </c>
      <c r="N5548" s="5">
        <v>8.9120370370370373E-4</v>
      </c>
      <c r="O5548" t="s">
        <v>960</v>
      </c>
      <c r="P5548">
        <v>2.1999999999999999E-2</v>
      </c>
      <c r="Q5548">
        <v>20</v>
      </c>
      <c r="R5548" t="s">
        <v>2427</v>
      </c>
      <c r="S5548" t="s">
        <v>966</v>
      </c>
    </row>
    <row r="5549" spans="1:19" x14ac:dyDescent="0.25">
      <c r="A5549" s="54">
        <f>_xlfn.XLOOKUP(B5549,'School Lookup'!D:D,'School Lookup'!F:F,0)</f>
        <v>755828</v>
      </c>
      <c r="B5549" s="54" t="str">
        <f>_xlfn.XLOOKUP(C5549,'School Lookup'!A:A,'School Lookup'!D:D,_xlfn.XLOOKUP(C5549,'School Lookup'!B:B,'School Lookup'!D:D,_xlfn.XLOOKUP(C5549,'School Lookup'!C:C,'School Lookup'!D:D,0)))</f>
        <v>Hartshorne CE Primary School</v>
      </c>
      <c r="C5549" t="s">
        <v>36</v>
      </c>
      <c r="D5549" t="s">
        <v>2766</v>
      </c>
      <c r="E5549" t="s">
        <v>16</v>
      </c>
      <c r="F5549" t="s">
        <v>734</v>
      </c>
      <c r="G5549" t="s">
        <v>236</v>
      </c>
      <c r="H5549" t="s">
        <v>760</v>
      </c>
      <c r="I5549" t="s">
        <v>980</v>
      </c>
      <c r="J5549" t="s">
        <v>981</v>
      </c>
      <c r="K5549" s="4">
        <v>46057</v>
      </c>
      <c r="L5549" s="5">
        <v>0.37430555555555556</v>
      </c>
      <c r="M5549" t="s">
        <v>953</v>
      </c>
      <c r="N5549" s="5">
        <v>8.7962962962962962E-4</v>
      </c>
      <c r="O5549" t="s">
        <v>982</v>
      </c>
      <c r="P5549">
        <v>0.09</v>
      </c>
      <c r="Q5549">
        <v>20</v>
      </c>
      <c r="R5549" t="s">
        <v>1006</v>
      </c>
      <c r="S5549" t="s">
        <v>994</v>
      </c>
    </row>
    <row r="5550" spans="1:19" x14ac:dyDescent="0.25">
      <c r="A5550" s="54">
        <f>_xlfn.XLOOKUP(B5550,'School Lookup'!D:D,'School Lookup'!F:F,0)</f>
        <v>755828</v>
      </c>
      <c r="B5550" s="54" t="str">
        <f>_xlfn.XLOOKUP(C5550,'School Lookup'!A:A,'School Lookup'!D:D,_xlfn.XLOOKUP(C5550,'School Lookup'!B:B,'School Lookup'!D:D,_xlfn.XLOOKUP(C5550,'School Lookup'!C:C,'School Lookup'!D:D,0)))</f>
        <v>Hartshorne CE Primary School</v>
      </c>
      <c r="C5550" t="s">
        <v>36</v>
      </c>
      <c r="D5550" t="s">
        <v>1014</v>
      </c>
      <c r="E5550" t="s">
        <v>16</v>
      </c>
      <c r="F5550" t="s">
        <v>734</v>
      </c>
      <c r="G5550" t="s">
        <v>236</v>
      </c>
      <c r="H5550" t="s">
        <v>760</v>
      </c>
      <c r="I5550" t="s">
        <v>980</v>
      </c>
      <c r="J5550" t="s">
        <v>981</v>
      </c>
      <c r="K5550" s="4">
        <v>46057</v>
      </c>
      <c r="L5550" s="5">
        <v>0.38333333333333336</v>
      </c>
      <c r="M5550" t="s">
        <v>953</v>
      </c>
      <c r="N5550" s="5">
        <v>6.8634259259259256E-3</v>
      </c>
      <c r="O5550" t="s">
        <v>982</v>
      </c>
      <c r="P5550">
        <v>0.70199999999999996</v>
      </c>
      <c r="Q5550">
        <v>20</v>
      </c>
      <c r="R5550" t="s">
        <v>998</v>
      </c>
      <c r="S5550" t="s">
        <v>987</v>
      </c>
    </row>
    <row r="5551" spans="1:19" x14ac:dyDescent="0.25">
      <c r="A5551" s="54">
        <f>_xlfn.XLOOKUP(B5551,'School Lookup'!D:D,'School Lookup'!F:F,0)</f>
        <v>755828</v>
      </c>
      <c r="B5551" s="54" t="str">
        <f>_xlfn.XLOOKUP(C5551,'School Lookup'!A:A,'School Lookup'!D:D,_xlfn.XLOOKUP(C5551,'School Lookup'!B:B,'School Lookup'!D:D,_xlfn.XLOOKUP(C5551,'School Lookup'!C:C,'School Lookup'!D:D,0)))</f>
        <v>Hartshorne CE Primary School</v>
      </c>
      <c r="C5551" t="s">
        <v>36</v>
      </c>
      <c r="D5551" t="s">
        <v>1334</v>
      </c>
      <c r="E5551" t="s">
        <v>16</v>
      </c>
      <c r="F5551" t="s">
        <v>734</v>
      </c>
      <c r="G5551" t="s">
        <v>236</v>
      </c>
      <c r="H5551" t="s">
        <v>760</v>
      </c>
      <c r="I5551" t="s">
        <v>980</v>
      </c>
      <c r="J5551" t="s">
        <v>981</v>
      </c>
      <c r="K5551" s="4">
        <v>46057</v>
      </c>
      <c r="L5551" s="5">
        <v>0.41111111111111109</v>
      </c>
      <c r="M5551" t="s">
        <v>953</v>
      </c>
      <c r="N5551" s="5">
        <v>6.4814814814814813E-4</v>
      </c>
      <c r="O5551" t="s">
        <v>982</v>
      </c>
      <c r="P5551">
        <v>6.7000000000000004E-2</v>
      </c>
      <c r="Q5551">
        <v>20</v>
      </c>
      <c r="R5551" t="s">
        <v>998</v>
      </c>
      <c r="S5551" t="s">
        <v>987</v>
      </c>
    </row>
    <row r="5552" spans="1:19" x14ac:dyDescent="0.25">
      <c r="A5552" s="54">
        <f>_xlfn.XLOOKUP(B5552,'School Lookup'!D:D,'School Lookup'!F:F,0)</f>
        <v>755828</v>
      </c>
      <c r="B5552" s="54" t="str">
        <f>_xlfn.XLOOKUP(C5552,'School Lookup'!A:A,'School Lookup'!D:D,_xlfn.XLOOKUP(C5552,'School Lookup'!B:B,'School Lookup'!D:D,_xlfn.XLOOKUP(C5552,'School Lookup'!C:C,'School Lookup'!D:D,0)))</f>
        <v>Hartshorne CE Primary School</v>
      </c>
      <c r="C5552" t="s">
        <v>36</v>
      </c>
      <c r="D5552" t="s">
        <v>1665</v>
      </c>
      <c r="E5552" t="s">
        <v>16</v>
      </c>
      <c r="F5552" t="s">
        <v>734</v>
      </c>
      <c r="G5552" t="s">
        <v>236</v>
      </c>
      <c r="H5552" t="s">
        <v>760</v>
      </c>
      <c r="I5552" t="s">
        <v>980</v>
      </c>
      <c r="J5552" t="s">
        <v>981</v>
      </c>
      <c r="K5552" s="4">
        <v>46057</v>
      </c>
      <c r="L5552" s="5">
        <v>0.5493055555555556</v>
      </c>
      <c r="M5552" t="s">
        <v>953</v>
      </c>
      <c r="N5552" s="5">
        <v>2.1875000000000002E-3</v>
      </c>
      <c r="O5552" t="s">
        <v>982</v>
      </c>
      <c r="P5552">
        <v>0.224</v>
      </c>
      <c r="Q5552">
        <v>20</v>
      </c>
      <c r="R5552" t="s">
        <v>983</v>
      </c>
      <c r="S5552" t="s">
        <v>984</v>
      </c>
    </row>
    <row r="5553" spans="1:19" x14ac:dyDescent="0.25">
      <c r="A5553" s="54">
        <f>_xlfn.XLOOKUP(B5553,'School Lookup'!D:D,'School Lookup'!F:F,0)</f>
        <v>755828</v>
      </c>
      <c r="B5553" s="54" t="str">
        <f>_xlfn.XLOOKUP(C5553,'School Lookup'!A:A,'School Lookup'!D:D,_xlfn.XLOOKUP(C5553,'School Lookup'!B:B,'School Lookup'!D:D,_xlfn.XLOOKUP(C5553,'School Lookup'!C:C,'School Lookup'!D:D,0)))</f>
        <v>Hartshorne CE Primary School</v>
      </c>
      <c r="C5553" t="s">
        <v>36</v>
      </c>
      <c r="D5553" t="s">
        <v>2767</v>
      </c>
      <c r="E5553" t="s">
        <v>16</v>
      </c>
      <c r="F5553" t="s">
        <v>734</v>
      </c>
      <c r="G5553" t="s">
        <v>236</v>
      </c>
      <c r="H5553" t="s">
        <v>760</v>
      </c>
      <c r="I5553" t="s">
        <v>980</v>
      </c>
      <c r="J5553" t="s">
        <v>981</v>
      </c>
      <c r="K5553" s="4">
        <v>46057</v>
      </c>
      <c r="L5553" s="5">
        <v>0.55763888888888891</v>
      </c>
      <c r="M5553" t="s">
        <v>953</v>
      </c>
      <c r="N5553" s="5">
        <v>8.1018518518518516E-4</v>
      </c>
      <c r="O5553" t="s">
        <v>982</v>
      </c>
      <c r="P5553">
        <v>8.3000000000000004E-2</v>
      </c>
      <c r="Q5553">
        <v>20</v>
      </c>
      <c r="R5553" t="s">
        <v>998</v>
      </c>
      <c r="S5553" t="s">
        <v>987</v>
      </c>
    </row>
    <row r="5554" spans="1:19" x14ac:dyDescent="0.25">
      <c r="A5554" s="54">
        <f>_xlfn.XLOOKUP(B5554,'School Lookup'!D:D,'School Lookup'!F:F,0)</f>
        <v>755828</v>
      </c>
      <c r="B5554" s="54" t="str">
        <f>_xlfn.XLOOKUP(C5554,'School Lookup'!A:A,'School Lookup'!D:D,_xlfn.XLOOKUP(C5554,'School Lookup'!B:B,'School Lookup'!D:D,_xlfn.XLOOKUP(C5554,'School Lookup'!C:C,'School Lookup'!D:D,0)))</f>
        <v>Hartshorne CE Primary School</v>
      </c>
      <c r="C5554" t="s">
        <v>36</v>
      </c>
      <c r="D5554" t="s">
        <v>1665</v>
      </c>
      <c r="E5554" t="s">
        <v>16</v>
      </c>
      <c r="F5554" t="s">
        <v>734</v>
      </c>
      <c r="G5554" t="s">
        <v>236</v>
      </c>
      <c r="H5554" t="s">
        <v>760</v>
      </c>
      <c r="I5554" t="s">
        <v>980</v>
      </c>
      <c r="J5554" t="s">
        <v>981</v>
      </c>
      <c r="K5554" s="4">
        <v>46057</v>
      </c>
      <c r="L5554" s="5">
        <v>0.60069444444444442</v>
      </c>
      <c r="M5554" t="s">
        <v>953</v>
      </c>
      <c r="N5554" s="5">
        <v>8.5416666666666662E-3</v>
      </c>
      <c r="O5554" t="s">
        <v>982</v>
      </c>
      <c r="P5554">
        <v>0.874</v>
      </c>
      <c r="Q5554">
        <v>20</v>
      </c>
      <c r="R5554" t="s">
        <v>983</v>
      </c>
      <c r="S5554" t="s">
        <v>984</v>
      </c>
    </row>
    <row r="5555" spans="1:19" x14ac:dyDescent="0.25">
      <c r="A5555" s="54">
        <f>_xlfn.XLOOKUP(B5555,'School Lookup'!D:D,'School Lookup'!F:F,0)</f>
        <v>823392</v>
      </c>
      <c r="B5555" s="54" t="str">
        <f>_xlfn.XLOOKUP(C5555,'School Lookup'!A:A,'School Lookup'!D:D,_xlfn.XLOOKUP(C5555,'School Lookup'!B:B,'School Lookup'!D:D,_xlfn.XLOOKUP(C5555,'School Lookup'!C:C,'School Lookup'!D:D,0)))</f>
        <v>Fitz Herbert C of E VA Primary School</v>
      </c>
      <c r="C5555" t="s">
        <v>18</v>
      </c>
      <c r="D5555" t="s">
        <v>1027</v>
      </c>
      <c r="E5555" t="s">
        <v>16</v>
      </c>
      <c r="F5555" t="s">
        <v>734</v>
      </c>
      <c r="G5555" t="s">
        <v>134</v>
      </c>
      <c r="H5555" t="s">
        <v>347</v>
      </c>
      <c r="I5555" t="s">
        <v>958</v>
      </c>
      <c r="J5555" t="s">
        <v>959</v>
      </c>
      <c r="K5555" s="4">
        <v>46057</v>
      </c>
      <c r="L5555" s="5">
        <v>0.38471064814814815</v>
      </c>
      <c r="M5555" t="s">
        <v>953</v>
      </c>
      <c r="N5555" s="5">
        <v>4.861111111111111E-4</v>
      </c>
      <c r="O5555" t="s">
        <v>960</v>
      </c>
      <c r="P5555">
        <v>0</v>
      </c>
      <c r="Q5555">
        <v>20</v>
      </c>
      <c r="R5555" t="s">
        <v>1028</v>
      </c>
      <c r="S5555" t="s">
        <v>966</v>
      </c>
    </row>
    <row r="5556" spans="1:19" x14ac:dyDescent="0.25">
      <c r="A5556" s="54">
        <f>_xlfn.XLOOKUP(B5556,'School Lookup'!D:D,'School Lookup'!F:F,0)</f>
        <v>823392</v>
      </c>
      <c r="B5556" s="54" t="str">
        <f>_xlfn.XLOOKUP(C5556,'School Lookup'!A:A,'School Lookup'!D:D,_xlfn.XLOOKUP(C5556,'School Lookup'!B:B,'School Lookup'!D:D,_xlfn.XLOOKUP(C5556,'School Lookup'!C:C,'School Lookup'!D:D,0)))</f>
        <v>Fitz Herbert C of E VA Primary School</v>
      </c>
      <c r="C5556" t="s">
        <v>18</v>
      </c>
      <c r="D5556">
        <v>146</v>
      </c>
      <c r="E5556" t="s">
        <v>16</v>
      </c>
      <c r="F5556" t="s">
        <v>734</v>
      </c>
      <c r="G5556" t="s">
        <v>134</v>
      </c>
      <c r="H5556" t="s">
        <v>347</v>
      </c>
      <c r="I5556" t="s">
        <v>958</v>
      </c>
      <c r="J5556" t="s">
        <v>959</v>
      </c>
      <c r="K5556" s="4">
        <v>46057</v>
      </c>
      <c r="L5556" s="5">
        <v>0.4291550925925926</v>
      </c>
      <c r="M5556" t="s">
        <v>953</v>
      </c>
      <c r="N5556" s="5">
        <v>5.8217592592592592E-3</v>
      </c>
      <c r="O5556" t="s">
        <v>960</v>
      </c>
      <c r="P5556">
        <v>0</v>
      </c>
      <c r="Q5556">
        <v>20</v>
      </c>
      <c r="R5556" t="s">
        <v>955</v>
      </c>
    </row>
    <row r="5557" spans="1:19" x14ac:dyDescent="0.25">
      <c r="A5557" s="54">
        <f>_xlfn.XLOOKUP(B5557,'School Lookup'!D:D,'School Lookup'!F:F,0)</f>
        <v>823392</v>
      </c>
      <c r="B5557" s="54" t="str">
        <f>_xlfn.XLOOKUP(C5557,'School Lookup'!A:A,'School Lookup'!D:D,_xlfn.XLOOKUP(C5557,'School Lookup'!B:B,'School Lookup'!D:D,_xlfn.XLOOKUP(C5557,'School Lookup'!C:C,'School Lookup'!D:D,0)))</f>
        <v>Fitz Herbert C of E VA Primary School</v>
      </c>
      <c r="C5557" t="s">
        <v>18</v>
      </c>
      <c r="D5557">
        <v>619</v>
      </c>
      <c r="E5557" t="s">
        <v>16</v>
      </c>
      <c r="F5557" t="s">
        <v>734</v>
      </c>
      <c r="G5557" t="s">
        <v>134</v>
      </c>
      <c r="H5557" t="s">
        <v>347</v>
      </c>
      <c r="I5557" t="s">
        <v>958</v>
      </c>
      <c r="J5557" t="s">
        <v>959</v>
      </c>
      <c r="K5557" s="4">
        <v>46057</v>
      </c>
      <c r="L5557" s="5">
        <v>0.43001157407407409</v>
      </c>
      <c r="M5557" t="s">
        <v>953</v>
      </c>
      <c r="N5557" s="5">
        <v>9.4907407407407408E-4</v>
      </c>
      <c r="O5557" t="s">
        <v>960</v>
      </c>
      <c r="P5557">
        <v>0</v>
      </c>
      <c r="Q5557">
        <v>20</v>
      </c>
      <c r="R5557" t="s">
        <v>975</v>
      </c>
      <c r="S5557" t="s">
        <v>976</v>
      </c>
    </row>
    <row r="5558" spans="1:19" x14ac:dyDescent="0.25">
      <c r="A5558" s="54">
        <f>_xlfn.XLOOKUP(B5558,'School Lookup'!D:D,'School Lookup'!F:F,0)</f>
        <v>823392</v>
      </c>
      <c r="B5558" s="54" t="str">
        <f>_xlfn.XLOOKUP(C5558,'School Lookup'!A:A,'School Lookup'!D:D,_xlfn.XLOOKUP(C5558,'School Lookup'!B:B,'School Lookup'!D:D,_xlfn.XLOOKUP(C5558,'School Lookup'!C:C,'School Lookup'!D:D,0)))</f>
        <v>Fitz Herbert C of E VA Primary School</v>
      </c>
      <c r="C5558" t="s">
        <v>18</v>
      </c>
      <c r="D5558">
        <v>146</v>
      </c>
      <c r="E5558" t="s">
        <v>16</v>
      </c>
      <c r="F5558" t="s">
        <v>734</v>
      </c>
      <c r="G5558" t="s">
        <v>134</v>
      </c>
      <c r="H5558" t="s">
        <v>347</v>
      </c>
      <c r="I5558" t="s">
        <v>958</v>
      </c>
      <c r="J5558" t="s">
        <v>959</v>
      </c>
      <c r="K5558" s="4">
        <v>46057</v>
      </c>
      <c r="L5558" s="5">
        <v>0.46075231481481482</v>
      </c>
      <c r="M5558" t="s">
        <v>953</v>
      </c>
      <c r="N5558" s="5">
        <v>8.0208333333333329E-3</v>
      </c>
      <c r="O5558" t="s">
        <v>960</v>
      </c>
      <c r="P5558">
        <v>0</v>
      </c>
      <c r="Q5558">
        <v>20</v>
      </c>
      <c r="R5558" t="s">
        <v>955</v>
      </c>
    </row>
    <row r="5559" spans="1:19" x14ac:dyDescent="0.25">
      <c r="A5559" s="54">
        <f>_xlfn.XLOOKUP(B5559,'School Lookup'!D:D,'School Lookup'!F:F,0)</f>
        <v>823392</v>
      </c>
      <c r="B5559" s="54" t="str">
        <f>_xlfn.XLOOKUP(C5559,'School Lookup'!A:A,'School Lookup'!D:D,_xlfn.XLOOKUP(C5559,'School Lookup'!B:B,'School Lookup'!D:D,_xlfn.XLOOKUP(C5559,'School Lookup'!C:C,'School Lookup'!D:D,0)))</f>
        <v>Fitz Herbert C of E VA Primary School</v>
      </c>
      <c r="C5559" t="s">
        <v>18</v>
      </c>
      <c r="D5559" t="s">
        <v>1063</v>
      </c>
      <c r="E5559" t="s">
        <v>16</v>
      </c>
      <c r="F5559" t="s">
        <v>734</v>
      </c>
      <c r="G5559" t="s">
        <v>134</v>
      </c>
      <c r="H5559" t="s">
        <v>347</v>
      </c>
      <c r="I5559" t="s">
        <v>958</v>
      </c>
      <c r="J5559" t="s">
        <v>959</v>
      </c>
      <c r="K5559" s="4">
        <v>46057</v>
      </c>
      <c r="L5559" s="5">
        <v>0.47616898148148146</v>
      </c>
      <c r="M5559" t="s">
        <v>953</v>
      </c>
      <c r="N5559" s="5">
        <v>5.8449074074074072E-3</v>
      </c>
      <c r="O5559" t="s">
        <v>960</v>
      </c>
      <c r="P5559">
        <v>0</v>
      </c>
      <c r="Q5559">
        <v>20</v>
      </c>
      <c r="R5559" t="s">
        <v>955</v>
      </c>
    </row>
    <row r="5560" spans="1:19" x14ac:dyDescent="0.25">
      <c r="A5560" s="54">
        <f>_xlfn.XLOOKUP(B5560,'School Lookup'!D:D,'School Lookup'!F:F,0)</f>
        <v>823392</v>
      </c>
      <c r="B5560" s="54" t="str">
        <f>_xlfn.XLOOKUP(C5560,'School Lookup'!A:A,'School Lookup'!D:D,_xlfn.XLOOKUP(C5560,'School Lookup'!B:B,'School Lookup'!D:D,_xlfn.XLOOKUP(C5560,'School Lookup'!C:C,'School Lookup'!D:D,0)))</f>
        <v>Fitz Herbert C of E VA Primary School</v>
      </c>
      <c r="C5560" t="s">
        <v>18</v>
      </c>
      <c r="D5560" t="s">
        <v>2254</v>
      </c>
      <c r="E5560" t="s">
        <v>16</v>
      </c>
      <c r="F5560" t="s">
        <v>734</v>
      </c>
      <c r="G5560" t="s">
        <v>134</v>
      </c>
      <c r="H5560" t="s">
        <v>347</v>
      </c>
      <c r="I5560" t="s">
        <v>958</v>
      </c>
      <c r="J5560" t="s">
        <v>981</v>
      </c>
      <c r="K5560" s="4">
        <v>46057</v>
      </c>
      <c r="L5560" s="5">
        <v>0.37186342592592592</v>
      </c>
      <c r="M5560" t="s">
        <v>953</v>
      </c>
      <c r="N5560" s="5">
        <v>4.7453703703703704E-4</v>
      </c>
      <c r="O5560" t="s">
        <v>982</v>
      </c>
      <c r="P5560">
        <v>0</v>
      </c>
      <c r="Q5560">
        <v>20</v>
      </c>
      <c r="R5560" t="s">
        <v>986</v>
      </c>
      <c r="S5560" t="s">
        <v>987</v>
      </c>
    </row>
    <row r="5561" spans="1:19" x14ac:dyDescent="0.25">
      <c r="A5561" s="54">
        <f>_xlfn.XLOOKUP(B5561,'School Lookup'!D:D,'School Lookup'!F:F,0)</f>
        <v>823392</v>
      </c>
      <c r="B5561" s="54" t="str">
        <f>_xlfn.XLOOKUP(C5561,'School Lookup'!A:A,'School Lookup'!D:D,_xlfn.XLOOKUP(C5561,'School Lookup'!B:B,'School Lookup'!D:D,_xlfn.XLOOKUP(C5561,'School Lookup'!C:C,'School Lookup'!D:D,0)))</f>
        <v>Fitz Herbert C of E VA Primary School</v>
      </c>
      <c r="C5561" t="s">
        <v>18</v>
      </c>
      <c r="D5561" t="s">
        <v>2254</v>
      </c>
      <c r="E5561" t="s">
        <v>16</v>
      </c>
      <c r="F5561" t="s">
        <v>734</v>
      </c>
      <c r="G5561" t="s">
        <v>134</v>
      </c>
      <c r="H5561" t="s">
        <v>347</v>
      </c>
      <c r="I5561" t="s">
        <v>958</v>
      </c>
      <c r="J5561" t="s">
        <v>981</v>
      </c>
      <c r="K5561" s="4">
        <v>46057</v>
      </c>
      <c r="L5561" s="5">
        <v>0.3737037037037037</v>
      </c>
      <c r="M5561" t="s">
        <v>953</v>
      </c>
      <c r="N5561" s="5">
        <v>6.9444444444444444E-5</v>
      </c>
      <c r="O5561" t="s">
        <v>982</v>
      </c>
      <c r="P5561">
        <v>0</v>
      </c>
      <c r="Q5561">
        <v>20</v>
      </c>
      <c r="R5561" t="s">
        <v>986</v>
      </c>
      <c r="S5561" t="s">
        <v>987</v>
      </c>
    </row>
    <row r="5562" spans="1:19" x14ac:dyDescent="0.25">
      <c r="A5562" s="54">
        <f>_xlfn.XLOOKUP(B5562,'School Lookup'!D:D,'School Lookup'!F:F,0)</f>
        <v>823392</v>
      </c>
      <c r="B5562" s="54" t="str">
        <f>_xlfn.XLOOKUP(C5562,'School Lookup'!A:A,'School Lookup'!D:D,_xlfn.XLOOKUP(C5562,'School Lookup'!B:B,'School Lookup'!D:D,_xlfn.XLOOKUP(C5562,'School Lookup'!C:C,'School Lookup'!D:D,0)))</f>
        <v>Fitz Herbert C of E VA Primary School</v>
      </c>
      <c r="C5562" t="s">
        <v>18</v>
      </c>
      <c r="D5562" t="s">
        <v>1032</v>
      </c>
      <c r="E5562" t="s">
        <v>16</v>
      </c>
      <c r="F5562" t="s">
        <v>734</v>
      </c>
      <c r="G5562" t="s">
        <v>134</v>
      </c>
      <c r="H5562" t="s">
        <v>347</v>
      </c>
      <c r="I5562" t="s">
        <v>958</v>
      </c>
      <c r="J5562" t="s">
        <v>981</v>
      </c>
      <c r="K5562" s="4">
        <v>46057</v>
      </c>
      <c r="L5562" s="5">
        <v>0.42724537037037036</v>
      </c>
      <c r="M5562" t="s">
        <v>953</v>
      </c>
      <c r="N5562" s="5">
        <v>7.7546296296296293E-4</v>
      </c>
      <c r="O5562" t="s">
        <v>982</v>
      </c>
      <c r="P5562">
        <v>0</v>
      </c>
      <c r="Q5562">
        <v>20</v>
      </c>
      <c r="R5562" t="s">
        <v>983</v>
      </c>
      <c r="S5562" t="s">
        <v>984</v>
      </c>
    </row>
    <row r="5563" spans="1:19" x14ac:dyDescent="0.25">
      <c r="A5563" s="54">
        <f>_xlfn.XLOOKUP(B5563,'School Lookup'!D:D,'School Lookup'!F:F,0)</f>
        <v>823392</v>
      </c>
      <c r="B5563" s="54" t="str">
        <f>_xlfn.XLOOKUP(C5563,'School Lookup'!A:A,'School Lookup'!D:D,_xlfn.XLOOKUP(C5563,'School Lookup'!B:B,'School Lookup'!D:D,_xlfn.XLOOKUP(C5563,'School Lookup'!C:C,'School Lookup'!D:D,0)))</f>
        <v>Fitz Herbert C of E VA Primary School</v>
      </c>
      <c r="C5563" t="s">
        <v>18</v>
      </c>
      <c r="D5563" t="s">
        <v>2768</v>
      </c>
      <c r="E5563" t="s">
        <v>16</v>
      </c>
      <c r="F5563" t="s">
        <v>734</v>
      </c>
      <c r="G5563" t="s">
        <v>134</v>
      </c>
      <c r="H5563" t="s">
        <v>347</v>
      </c>
      <c r="I5563" t="s">
        <v>958</v>
      </c>
      <c r="J5563" t="s">
        <v>981</v>
      </c>
      <c r="K5563" s="4">
        <v>46057</v>
      </c>
      <c r="L5563" s="5">
        <v>0.4450115740740741</v>
      </c>
      <c r="M5563" t="s">
        <v>953</v>
      </c>
      <c r="N5563" s="5">
        <v>9.3749999999999997E-4</v>
      </c>
      <c r="O5563" t="s">
        <v>982</v>
      </c>
      <c r="P5563">
        <v>0</v>
      </c>
      <c r="Q5563">
        <v>20</v>
      </c>
      <c r="R5563" t="s">
        <v>998</v>
      </c>
      <c r="S5563" t="s">
        <v>987</v>
      </c>
    </row>
    <row r="5564" spans="1:19" x14ac:dyDescent="0.25">
      <c r="A5564" s="54">
        <f>_xlfn.XLOOKUP(B5564,'School Lookup'!D:D,'School Lookup'!F:F,0)</f>
        <v>823392</v>
      </c>
      <c r="B5564" s="54" t="str">
        <f>_xlfn.XLOOKUP(C5564,'School Lookup'!A:A,'School Lookup'!D:D,_xlfn.XLOOKUP(C5564,'School Lookup'!B:B,'School Lookup'!D:D,_xlfn.XLOOKUP(C5564,'School Lookup'!C:C,'School Lookup'!D:D,0)))</f>
        <v>Fitz Herbert C of E VA Primary School</v>
      </c>
      <c r="C5564" t="s">
        <v>18</v>
      </c>
      <c r="D5564" t="s">
        <v>1032</v>
      </c>
      <c r="E5564" t="s">
        <v>16</v>
      </c>
      <c r="F5564" t="s">
        <v>734</v>
      </c>
      <c r="G5564" t="s">
        <v>134</v>
      </c>
      <c r="H5564" t="s">
        <v>347</v>
      </c>
      <c r="I5564" t="s">
        <v>958</v>
      </c>
      <c r="J5564" t="s">
        <v>981</v>
      </c>
      <c r="K5564" s="4">
        <v>46057</v>
      </c>
      <c r="L5564" s="5">
        <v>0.45778935185185188</v>
      </c>
      <c r="M5564" t="s">
        <v>953</v>
      </c>
      <c r="N5564" s="5">
        <v>1.0763888888888889E-3</v>
      </c>
      <c r="O5564" t="s">
        <v>982</v>
      </c>
      <c r="P5564">
        <v>0</v>
      </c>
      <c r="Q5564">
        <v>20</v>
      </c>
      <c r="R5564" t="s">
        <v>983</v>
      </c>
      <c r="S5564" t="s">
        <v>984</v>
      </c>
    </row>
    <row r="5565" spans="1:19" x14ac:dyDescent="0.25">
      <c r="A5565" s="54">
        <f>_xlfn.XLOOKUP(B5565,'School Lookup'!D:D,'School Lookup'!F:F,0)</f>
        <v>823392</v>
      </c>
      <c r="B5565" s="54" t="str">
        <f>_xlfn.XLOOKUP(C5565,'School Lookup'!A:A,'School Lookup'!D:D,_xlfn.XLOOKUP(C5565,'School Lookup'!B:B,'School Lookup'!D:D,_xlfn.XLOOKUP(C5565,'School Lookup'!C:C,'School Lookup'!D:D,0)))</f>
        <v>Fitz Herbert C of E VA Primary School</v>
      </c>
      <c r="C5565" t="s">
        <v>18</v>
      </c>
      <c r="D5565" t="s">
        <v>1392</v>
      </c>
      <c r="E5565" t="s">
        <v>16</v>
      </c>
      <c r="F5565" t="s">
        <v>734</v>
      </c>
      <c r="G5565" t="s">
        <v>134</v>
      </c>
      <c r="H5565" t="s">
        <v>347</v>
      </c>
      <c r="I5565" t="s">
        <v>958</v>
      </c>
      <c r="J5565" t="s">
        <v>981</v>
      </c>
      <c r="K5565" s="4">
        <v>46057</v>
      </c>
      <c r="L5565" s="5">
        <v>0.55452546296296301</v>
      </c>
      <c r="M5565" t="s">
        <v>953</v>
      </c>
      <c r="N5565" s="5">
        <v>1.1574074074074073E-5</v>
      </c>
      <c r="O5565" t="s">
        <v>982</v>
      </c>
      <c r="P5565">
        <v>0</v>
      </c>
      <c r="Q5565">
        <v>20</v>
      </c>
      <c r="R5565" t="s">
        <v>983</v>
      </c>
      <c r="S5565" t="s">
        <v>984</v>
      </c>
    </row>
    <row r="5566" spans="1:19" x14ac:dyDescent="0.25">
      <c r="A5566" s="54">
        <f>_xlfn.XLOOKUP(B5566,'School Lookup'!D:D,'School Lookup'!F:F,0)</f>
        <v>823392</v>
      </c>
      <c r="B5566" s="54" t="str">
        <f>_xlfn.XLOOKUP(C5566,'School Lookup'!A:A,'School Lookup'!D:D,_xlfn.XLOOKUP(C5566,'School Lookup'!B:B,'School Lookup'!D:D,_xlfn.XLOOKUP(C5566,'School Lookup'!C:C,'School Lookup'!D:D,0)))</f>
        <v>Fitz Herbert C of E VA Primary School</v>
      </c>
      <c r="C5566" t="s">
        <v>18</v>
      </c>
      <c r="D5566" t="s">
        <v>1392</v>
      </c>
      <c r="E5566" t="s">
        <v>16</v>
      </c>
      <c r="F5566" t="s">
        <v>734</v>
      </c>
      <c r="G5566" t="s">
        <v>134</v>
      </c>
      <c r="H5566" t="s">
        <v>347</v>
      </c>
      <c r="I5566" t="s">
        <v>958</v>
      </c>
      <c r="J5566" t="s">
        <v>981</v>
      </c>
      <c r="K5566" s="4">
        <v>46057</v>
      </c>
      <c r="L5566" s="5">
        <v>0.55480324074074072</v>
      </c>
      <c r="M5566" t="s">
        <v>953</v>
      </c>
      <c r="N5566" s="5">
        <v>2.8935185185185184E-4</v>
      </c>
      <c r="O5566" t="s">
        <v>982</v>
      </c>
      <c r="P5566">
        <v>0</v>
      </c>
      <c r="Q5566">
        <v>20</v>
      </c>
      <c r="R5566" t="s">
        <v>983</v>
      </c>
      <c r="S5566" t="s">
        <v>984</v>
      </c>
    </row>
    <row r="5567" spans="1:19" x14ac:dyDescent="0.25">
      <c r="A5567" s="54">
        <f>_xlfn.XLOOKUP(B5567,'School Lookup'!D:D,'School Lookup'!F:F,0)</f>
        <v>823392</v>
      </c>
      <c r="B5567" s="54" t="str">
        <f>_xlfn.XLOOKUP(C5567,'School Lookup'!A:A,'School Lookup'!D:D,_xlfn.XLOOKUP(C5567,'School Lookup'!B:B,'School Lookup'!D:D,_xlfn.XLOOKUP(C5567,'School Lookup'!C:C,'School Lookup'!D:D,0)))</f>
        <v>Fitz Herbert C of E VA Primary School</v>
      </c>
      <c r="C5567" t="s">
        <v>18</v>
      </c>
      <c r="D5567" t="s">
        <v>2530</v>
      </c>
      <c r="E5567" t="s">
        <v>16</v>
      </c>
      <c r="F5567" t="s">
        <v>734</v>
      </c>
      <c r="G5567" t="s">
        <v>134</v>
      </c>
      <c r="H5567" t="s">
        <v>347</v>
      </c>
      <c r="I5567" t="s">
        <v>958</v>
      </c>
      <c r="J5567" t="s">
        <v>981</v>
      </c>
      <c r="K5567" s="4">
        <v>46057</v>
      </c>
      <c r="L5567" s="5">
        <v>0.63623842592592594</v>
      </c>
      <c r="M5567" t="s">
        <v>953</v>
      </c>
      <c r="N5567" s="5">
        <v>4.7453703703703704E-4</v>
      </c>
      <c r="O5567" t="s">
        <v>982</v>
      </c>
      <c r="P5567">
        <v>0</v>
      </c>
      <c r="Q5567">
        <v>20</v>
      </c>
      <c r="R5567" t="s">
        <v>993</v>
      </c>
      <c r="S5567" t="s">
        <v>994</v>
      </c>
    </row>
    <row r="5568" spans="1:19" x14ac:dyDescent="0.25">
      <c r="A5568" s="54">
        <f>_xlfn.XLOOKUP(B5568,'School Lookup'!D:D,'School Lookup'!F:F,0)</f>
        <v>823392</v>
      </c>
      <c r="B5568" s="54" t="str">
        <f>_xlfn.XLOOKUP(C5568,'School Lookup'!A:A,'School Lookup'!D:D,_xlfn.XLOOKUP(C5568,'School Lookup'!B:B,'School Lookup'!D:D,_xlfn.XLOOKUP(C5568,'School Lookup'!C:C,'School Lookup'!D:D,0)))</f>
        <v>Fitz Herbert C of E VA Primary School</v>
      </c>
      <c r="C5568" t="s">
        <v>18</v>
      </c>
      <c r="D5568" t="s">
        <v>1703</v>
      </c>
      <c r="E5568" t="s">
        <v>16</v>
      </c>
      <c r="F5568" t="s">
        <v>734</v>
      </c>
      <c r="G5568" t="s">
        <v>134</v>
      </c>
      <c r="H5568" t="s">
        <v>347</v>
      </c>
      <c r="I5568" t="s">
        <v>958</v>
      </c>
      <c r="J5568" t="s">
        <v>981</v>
      </c>
      <c r="K5568" s="4">
        <v>46057</v>
      </c>
      <c r="L5568" s="5">
        <v>0.7525694444444444</v>
      </c>
      <c r="M5568" t="s">
        <v>953</v>
      </c>
      <c r="N5568" s="5">
        <v>5.0925925925925921E-4</v>
      </c>
      <c r="O5568" t="s">
        <v>982</v>
      </c>
      <c r="P5568">
        <v>0</v>
      </c>
      <c r="Q5568">
        <v>20</v>
      </c>
      <c r="R5568" t="s">
        <v>998</v>
      </c>
      <c r="S5568" t="s">
        <v>987</v>
      </c>
    </row>
    <row r="5569" spans="1:19" x14ac:dyDescent="0.25">
      <c r="A5569" s="54">
        <f>_xlfn.XLOOKUP(B5569,'School Lookup'!D:D,'School Lookup'!F:F,0)</f>
        <v>682471</v>
      </c>
      <c r="B5569" s="54" t="str">
        <f>_xlfn.XLOOKUP(C5569,'School Lookup'!A:A,'School Lookup'!D:D,_xlfn.XLOOKUP(C5569,'School Lookup'!B:B,'School Lookup'!D:D,_xlfn.XLOOKUP(C5569,'School Lookup'!C:C,'School Lookup'!D:D,0)))</f>
        <v>Ridgeway Primary School</v>
      </c>
      <c r="C5569" t="s">
        <v>327</v>
      </c>
      <c r="D5569" t="s">
        <v>963</v>
      </c>
      <c r="E5569" t="s">
        <v>16</v>
      </c>
      <c r="F5569" t="s">
        <v>734</v>
      </c>
      <c r="G5569" t="s">
        <v>328</v>
      </c>
      <c r="H5569" t="s">
        <v>885</v>
      </c>
      <c r="I5569" t="s">
        <v>958</v>
      </c>
      <c r="J5569" t="s">
        <v>959</v>
      </c>
      <c r="K5569" s="4">
        <v>46057</v>
      </c>
      <c r="L5569" s="5">
        <v>0.37027777777777776</v>
      </c>
      <c r="M5569" t="s">
        <v>953</v>
      </c>
      <c r="N5569" s="5">
        <v>2.3263888888888887E-3</v>
      </c>
      <c r="O5569" t="s">
        <v>960</v>
      </c>
      <c r="P5569">
        <v>0</v>
      </c>
      <c r="Q5569">
        <v>20</v>
      </c>
      <c r="R5569" t="s">
        <v>955</v>
      </c>
    </row>
    <row r="5570" spans="1:19" x14ac:dyDescent="0.25">
      <c r="A5570" s="54">
        <f>_xlfn.XLOOKUP(B5570,'School Lookup'!D:D,'School Lookup'!F:F,0)</f>
        <v>682471</v>
      </c>
      <c r="B5570" s="54" t="str">
        <f>_xlfn.XLOOKUP(C5570,'School Lookup'!A:A,'School Lookup'!D:D,_xlfn.XLOOKUP(C5570,'School Lookup'!B:B,'School Lookup'!D:D,_xlfn.XLOOKUP(C5570,'School Lookup'!C:C,'School Lookup'!D:D,0)))</f>
        <v>Ridgeway Primary School</v>
      </c>
      <c r="C5570" t="s">
        <v>327</v>
      </c>
      <c r="D5570">
        <v>500</v>
      </c>
      <c r="E5570" t="s">
        <v>16</v>
      </c>
      <c r="F5570" t="s">
        <v>734</v>
      </c>
      <c r="G5570" t="s">
        <v>328</v>
      </c>
      <c r="H5570" t="s">
        <v>885</v>
      </c>
      <c r="I5570" t="s">
        <v>958</v>
      </c>
      <c r="J5570" t="s">
        <v>959</v>
      </c>
      <c r="K5570" s="4">
        <v>46057</v>
      </c>
      <c r="L5570" s="5">
        <v>0.37027777777777776</v>
      </c>
      <c r="M5570" t="s">
        <v>953</v>
      </c>
      <c r="N5570" s="5">
        <v>2.3263888888888887E-3</v>
      </c>
      <c r="O5570" t="s">
        <v>960</v>
      </c>
      <c r="P5570">
        <v>0</v>
      </c>
      <c r="Q5570">
        <v>20</v>
      </c>
      <c r="R5570" t="s">
        <v>961</v>
      </c>
      <c r="S5570" t="s">
        <v>955</v>
      </c>
    </row>
    <row r="5571" spans="1:19" x14ac:dyDescent="0.25">
      <c r="A5571" s="54">
        <f>_xlfn.XLOOKUP(B5571,'School Lookup'!D:D,'School Lookup'!F:F,0)</f>
        <v>682471</v>
      </c>
      <c r="B5571" s="54" t="str">
        <f>_xlfn.XLOOKUP(C5571,'School Lookup'!A:A,'School Lookup'!D:D,_xlfn.XLOOKUP(C5571,'School Lookup'!B:B,'School Lookup'!D:D,_xlfn.XLOOKUP(C5571,'School Lookup'!C:C,'School Lookup'!D:D,0)))</f>
        <v>Ridgeway Primary School</v>
      </c>
      <c r="C5571" t="s">
        <v>327</v>
      </c>
      <c r="D5571">
        <v>500</v>
      </c>
      <c r="E5571" t="s">
        <v>16</v>
      </c>
      <c r="F5571" t="s">
        <v>734</v>
      </c>
      <c r="G5571" t="s">
        <v>328</v>
      </c>
      <c r="H5571" t="s">
        <v>885</v>
      </c>
      <c r="I5571" t="s">
        <v>958</v>
      </c>
      <c r="J5571" t="s">
        <v>959</v>
      </c>
      <c r="K5571" s="4">
        <v>46057</v>
      </c>
      <c r="L5571" s="5">
        <v>0.38185185185185183</v>
      </c>
      <c r="M5571" t="s">
        <v>953</v>
      </c>
      <c r="N5571" s="5">
        <v>8.1018518518518516E-5</v>
      </c>
      <c r="O5571" t="s">
        <v>960</v>
      </c>
      <c r="P5571">
        <v>0</v>
      </c>
      <c r="Q5571">
        <v>20</v>
      </c>
      <c r="R5571" t="s">
        <v>961</v>
      </c>
      <c r="S5571" t="s">
        <v>955</v>
      </c>
    </row>
    <row r="5572" spans="1:19" x14ac:dyDescent="0.25">
      <c r="A5572" s="54">
        <f>_xlfn.XLOOKUP(B5572,'School Lookup'!D:D,'School Lookup'!F:F,0)</f>
        <v>682471</v>
      </c>
      <c r="B5572" s="54" t="str">
        <f>_xlfn.XLOOKUP(C5572,'School Lookup'!A:A,'School Lookup'!D:D,_xlfn.XLOOKUP(C5572,'School Lookup'!B:B,'School Lookup'!D:D,_xlfn.XLOOKUP(C5572,'School Lookup'!C:C,'School Lookup'!D:D,0)))</f>
        <v>Ridgeway Primary School</v>
      </c>
      <c r="C5572" t="s">
        <v>327</v>
      </c>
      <c r="D5572" t="s">
        <v>963</v>
      </c>
      <c r="E5572" t="s">
        <v>16</v>
      </c>
      <c r="F5572" t="s">
        <v>734</v>
      </c>
      <c r="G5572" t="s">
        <v>328</v>
      </c>
      <c r="H5572" t="s">
        <v>885</v>
      </c>
      <c r="I5572" t="s">
        <v>958</v>
      </c>
      <c r="J5572" t="s">
        <v>959</v>
      </c>
      <c r="K5572" s="4">
        <v>46057</v>
      </c>
      <c r="L5572" s="5">
        <v>0.38209490740740742</v>
      </c>
      <c r="M5572" t="s">
        <v>953</v>
      </c>
      <c r="N5572" s="5">
        <v>7.9861111111111116E-4</v>
      </c>
      <c r="O5572" t="s">
        <v>960</v>
      </c>
      <c r="P5572">
        <v>0</v>
      </c>
      <c r="Q5572">
        <v>20</v>
      </c>
      <c r="R5572" t="s">
        <v>955</v>
      </c>
    </row>
    <row r="5573" spans="1:19" x14ac:dyDescent="0.25">
      <c r="A5573" s="54">
        <f>_xlfn.XLOOKUP(B5573,'School Lookup'!D:D,'School Lookup'!F:F,0)</f>
        <v>682471</v>
      </c>
      <c r="B5573" s="54" t="str">
        <f>_xlfn.XLOOKUP(C5573,'School Lookup'!A:A,'School Lookup'!D:D,_xlfn.XLOOKUP(C5573,'School Lookup'!B:B,'School Lookup'!D:D,_xlfn.XLOOKUP(C5573,'School Lookup'!C:C,'School Lookup'!D:D,0)))</f>
        <v>Ridgeway Primary School</v>
      </c>
      <c r="C5573" t="s">
        <v>327</v>
      </c>
      <c r="D5573">
        <v>500</v>
      </c>
      <c r="E5573" t="s">
        <v>16</v>
      </c>
      <c r="F5573" t="s">
        <v>734</v>
      </c>
      <c r="G5573" t="s">
        <v>328</v>
      </c>
      <c r="H5573" t="s">
        <v>885</v>
      </c>
      <c r="I5573" t="s">
        <v>958</v>
      </c>
      <c r="J5573" t="s">
        <v>959</v>
      </c>
      <c r="K5573" s="4">
        <v>46057</v>
      </c>
      <c r="L5573" s="5">
        <v>0.38209490740740742</v>
      </c>
      <c r="M5573" t="s">
        <v>953</v>
      </c>
      <c r="N5573" s="5">
        <v>7.9861111111111116E-4</v>
      </c>
      <c r="O5573" t="s">
        <v>960</v>
      </c>
      <c r="P5573">
        <v>0</v>
      </c>
      <c r="Q5573">
        <v>20</v>
      </c>
      <c r="R5573" t="s">
        <v>961</v>
      </c>
      <c r="S5573" t="s">
        <v>955</v>
      </c>
    </row>
    <row r="5574" spans="1:19" x14ac:dyDescent="0.25">
      <c r="A5574" s="54">
        <f>_xlfn.XLOOKUP(B5574,'School Lookup'!D:D,'School Lookup'!F:F,0)</f>
        <v>682471</v>
      </c>
      <c r="B5574" s="54" t="str">
        <f>_xlfn.XLOOKUP(C5574,'School Lookup'!A:A,'School Lookup'!D:D,_xlfn.XLOOKUP(C5574,'School Lookup'!B:B,'School Lookup'!D:D,_xlfn.XLOOKUP(C5574,'School Lookup'!C:C,'School Lookup'!D:D,0)))</f>
        <v>Ridgeway Primary School</v>
      </c>
      <c r="C5574" t="s">
        <v>327</v>
      </c>
      <c r="D5574" t="s">
        <v>963</v>
      </c>
      <c r="E5574" t="s">
        <v>16</v>
      </c>
      <c r="F5574" t="s">
        <v>734</v>
      </c>
      <c r="G5574" t="s">
        <v>328</v>
      </c>
      <c r="H5574" t="s">
        <v>885</v>
      </c>
      <c r="I5574" t="s">
        <v>958</v>
      </c>
      <c r="J5574" t="s">
        <v>959</v>
      </c>
      <c r="K5574" s="4">
        <v>46057</v>
      </c>
      <c r="L5574" s="5">
        <v>0.39379629629629631</v>
      </c>
      <c r="M5574" t="s">
        <v>953</v>
      </c>
      <c r="N5574" s="5">
        <v>7.0601851851851847E-4</v>
      </c>
      <c r="O5574" t="s">
        <v>960</v>
      </c>
      <c r="P5574">
        <v>0</v>
      </c>
      <c r="Q5574">
        <v>20</v>
      </c>
      <c r="R5574" t="s">
        <v>955</v>
      </c>
    </row>
    <row r="5575" spans="1:19" x14ac:dyDescent="0.25">
      <c r="A5575" s="54">
        <f>_xlfn.XLOOKUP(B5575,'School Lookup'!D:D,'School Lookup'!F:F,0)</f>
        <v>682471</v>
      </c>
      <c r="B5575" s="54" t="str">
        <f>_xlfn.XLOOKUP(C5575,'School Lookup'!A:A,'School Lookup'!D:D,_xlfn.XLOOKUP(C5575,'School Lookup'!B:B,'School Lookup'!D:D,_xlfn.XLOOKUP(C5575,'School Lookup'!C:C,'School Lookup'!D:D,0)))</f>
        <v>Ridgeway Primary School</v>
      </c>
      <c r="C5575" t="s">
        <v>327</v>
      </c>
      <c r="D5575">
        <v>500</v>
      </c>
      <c r="E5575" t="s">
        <v>16</v>
      </c>
      <c r="F5575" t="s">
        <v>734</v>
      </c>
      <c r="G5575" t="s">
        <v>328</v>
      </c>
      <c r="H5575" t="s">
        <v>885</v>
      </c>
      <c r="I5575" t="s">
        <v>958</v>
      </c>
      <c r="J5575" t="s">
        <v>959</v>
      </c>
      <c r="K5575" s="4">
        <v>46057</v>
      </c>
      <c r="L5575" s="5">
        <v>0.39379629629629631</v>
      </c>
      <c r="M5575" t="s">
        <v>953</v>
      </c>
      <c r="N5575" s="5">
        <v>7.0601851851851847E-4</v>
      </c>
      <c r="O5575" t="s">
        <v>960</v>
      </c>
      <c r="P5575">
        <v>0</v>
      </c>
      <c r="Q5575">
        <v>20</v>
      </c>
      <c r="R5575" t="s">
        <v>961</v>
      </c>
      <c r="S5575" t="s">
        <v>955</v>
      </c>
    </row>
    <row r="5576" spans="1:19" x14ac:dyDescent="0.25">
      <c r="A5576" s="54">
        <f>_xlfn.XLOOKUP(B5576,'School Lookup'!D:D,'School Lookup'!F:F,0)</f>
        <v>682471</v>
      </c>
      <c r="B5576" s="54" t="str">
        <f>_xlfn.XLOOKUP(C5576,'School Lookup'!A:A,'School Lookup'!D:D,_xlfn.XLOOKUP(C5576,'School Lookup'!B:B,'School Lookup'!D:D,_xlfn.XLOOKUP(C5576,'School Lookup'!C:C,'School Lookup'!D:D,0)))</f>
        <v>Ridgeway Primary School</v>
      </c>
      <c r="C5576" t="s">
        <v>327</v>
      </c>
      <c r="D5576" t="s">
        <v>963</v>
      </c>
      <c r="E5576" t="s">
        <v>16</v>
      </c>
      <c r="F5576" t="s">
        <v>734</v>
      </c>
      <c r="G5576" t="s">
        <v>328</v>
      </c>
      <c r="H5576" t="s">
        <v>885</v>
      </c>
      <c r="I5576" t="s">
        <v>958</v>
      </c>
      <c r="J5576" t="s">
        <v>959</v>
      </c>
      <c r="K5576" s="4">
        <v>46057</v>
      </c>
      <c r="L5576" s="5">
        <v>0.40607638888888886</v>
      </c>
      <c r="M5576" t="s">
        <v>953</v>
      </c>
      <c r="N5576" s="5">
        <v>1.4467592592592592E-3</v>
      </c>
      <c r="O5576" t="s">
        <v>960</v>
      </c>
      <c r="P5576">
        <v>0</v>
      </c>
      <c r="Q5576">
        <v>20</v>
      </c>
      <c r="R5576" t="s">
        <v>955</v>
      </c>
    </row>
    <row r="5577" spans="1:19" x14ac:dyDescent="0.25">
      <c r="A5577" s="54">
        <f>_xlfn.XLOOKUP(B5577,'School Lookup'!D:D,'School Lookup'!F:F,0)</f>
        <v>682471</v>
      </c>
      <c r="B5577" s="54" t="str">
        <f>_xlfn.XLOOKUP(C5577,'School Lookup'!A:A,'School Lookup'!D:D,_xlfn.XLOOKUP(C5577,'School Lookup'!B:B,'School Lookup'!D:D,_xlfn.XLOOKUP(C5577,'School Lookup'!C:C,'School Lookup'!D:D,0)))</f>
        <v>Ridgeway Primary School</v>
      </c>
      <c r="C5577" t="s">
        <v>327</v>
      </c>
      <c r="D5577">
        <v>500</v>
      </c>
      <c r="E5577" t="s">
        <v>16</v>
      </c>
      <c r="F5577" t="s">
        <v>734</v>
      </c>
      <c r="G5577" t="s">
        <v>328</v>
      </c>
      <c r="H5577" t="s">
        <v>885</v>
      </c>
      <c r="I5577" t="s">
        <v>958</v>
      </c>
      <c r="J5577" t="s">
        <v>959</v>
      </c>
      <c r="K5577" s="4">
        <v>46057</v>
      </c>
      <c r="L5577" s="5">
        <v>0.40607638888888886</v>
      </c>
      <c r="M5577" t="s">
        <v>953</v>
      </c>
      <c r="N5577" s="5">
        <v>1.4467592592592592E-3</v>
      </c>
      <c r="O5577" t="s">
        <v>960</v>
      </c>
      <c r="P5577">
        <v>0</v>
      </c>
      <c r="Q5577">
        <v>20</v>
      </c>
      <c r="R5577" t="s">
        <v>961</v>
      </c>
      <c r="S5577" t="s">
        <v>955</v>
      </c>
    </row>
    <row r="5578" spans="1:19" x14ac:dyDescent="0.25">
      <c r="A5578" s="54">
        <f>_xlfn.XLOOKUP(B5578,'School Lookup'!D:D,'School Lookup'!F:F,0)</f>
        <v>682471</v>
      </c>
      <c r="B5578" s="54" t="str">
        <f>_xlfn.XLOOKUP(C5578,'School Lookup'!A:A,'School Lookup'!D:D,_xlfn.XLOOKUP(C5578,'School Lookup'!B:B,'School Lookup'!D:D,_xlfn.XLOOKUP(C5578,'School Lookup'!C:C,'School Lookup'!D:D,0)))</f>
        <v>Ridgeway Primary School</v>
      </c>
      <c r="C5578" t="s">
        <v>327</v>
      </c>
      <c r="D5578">
        <v>500</v>
      </c>
      <c r="E5578" t="s">
        <v>16</v>
      </c>
      <c r="F5578" t="s">
        <v>734</v>
      </c>
      <c r="G5578" t="s">
        <v>328</v>
      </c>
      <c r="H5578" t="s">
        <v>885</v>
      </c>
      <c r="I5578" t="s">
        <v>958</v>
      </c>
      <c r="J5578" t="s">
        <v>959</v>
      </c>
      <c r="K5578" s="4">
        <v>46057</v>
      </c>
      <c r="L5578" s="5">
        <v>0.41344907407407405</v>
      </c>
      <c r="M5578" t="s">
        <v>953</v>
      </c>
      <c r="N5578" s="5">
        <v>3.4722222222222222E-5</v>
      </c>
      <c r="O5578" t="s">
        <v>960</v>
      </c>
      <c r="P5578">
        <v>0</v>
      </c>
      <c r="Q5578">
        <v>20</v>
      </c>
      <c r="R5578" t="s">
        <v>961</v>
      </c>
      <c r="S5578" t="s">
        <v>955</v>
      </c>
    </row>
    <row r="5579" spans="1:19" x14ac:dyDescent="0.25">
      <c r="A5579" s="54">
        <f>_xlfn.XLOOKUP(B5579,'School Lookup'!D:D,'School Lookup'!F:F,0)</f>
        <v>682471</v>
      </c>
      <c r="B5579" s="54" t="str">
        <f>_xlfn.XLOOKUP(C5579,'School Lookup'!A:A,'School Lookup'!D:D,_xlfn.XLOOKUP(C5579,'School Lookup'!B:B,'School Lookup'!D:D,_xlfn.XLOOKUP(C5579,'School Lookup'!C:C,'School Lookup'!D:D,0)))</f>
        <v>Ridgeway Primary School</v>
      </c>
      <c r="C5579" t="s">
        <v>327</v>
      </c>
      <c r="D5579" t="s">
        <v>963</v>
      </c>
      <c r="E5579" t="s">
        <v>16</v>
      </c>
      <c r="F5579" t="s">
        <v>734</v>
      </c>
      <c r="G5579" t="s">
        <v>328</v>
      </c>
      <c r="H5579" t="s">
        <v>885</v>
      </c>
      <c r="I5579" t="s">
        <v>958</v>
      </c>
      <c r="J5579" t="s">
        <v>959</v>
      </c>
      <c r="K5579" s="4">
        <v>46057</v>
      </c>
      <c r="L5579" s="5">
        <v>0.42344907407407406</v>
      </c>
      <c r="M5579" t="s">
        <v>953</v>
      </c>
      <c r="N5579" s="5">
        <v>4.5138888888888887E-4</v>
      </c>
      <c r="O5579" t="s">
        <v>960</v>
      </c>
      <c r="P5579">
        <v>0</v>
      </c>
      <c r="Q5579">
        <v>20</v>
      </c>
      <c r="R5579" t="s">
        <v>955</v>
      </c>
    </row>
    <row r="5580" spans="1:19" x14ac:dyDescent="0.25">
      <c r="A5580" s="54">
        <f>_xlfn.XLOOKUP(B5580,'School Lookup'!D:D,'School Lookup'!F:F,0)</f>
        <v>682471</v>
      </c>
      <c r="B5580" s="54" t="str">
        <f>_xlfn.XLOOKUP(C5580,'School Lookup'!A:A,'School Lookup'!D:D,_xlfn.XLOOKUP(C5580,'School Lookup'!B:B,'School Lookup'!D:D,_xlfn.XLOOKUP(C5580,'School Lookup'!C:C,'School Lookup'!D:D,0)))</f>
        <v>Ridgeway Primary School</v>
      </c>
      <c r="C5580" t="s">
        <v>327</v>
      </c>
      <c r="D5580">
        <v>500</v>
      </c>
      <c r="E5580" t="s">
        <v>16</v>
      </c>
      <c r="F5580" t="s">
        <v>734</v>
      </c>
      <c r="G5580" t="s">
        <v>328</v>
      </c>
      <c r="H5580" t="s">
        <v>885</v>
      </c>
      <c r="I5580" t="s">
        <v>958</v>
      </c>
      <c r="J5580" t="s">
        <v>959</v>
      </c>
      <c r="K5580" s="4">
        <v>46057</v>
      </c>
      <c r="L5580" s="5">
        <v>0.42344907407407406</v>
      </c>
      <c r="M5580" t="s">
        <v>953</v>
      </c>
      <c r="N5580" s="5">
        <v>4.5138888888888887E-4</v>
      </c>
      <c r="O5580" t="s">
        <v>960</v>
      </c>
      <c r="P5580">
        <v>0</v>
      </c>
      <c r="Q5580">
        <v>20</v>
      </c>
      <c r="R5580" t="s">
        <v>961</v>
      </c>
      <c r="S5580" t="s">
        <v>955</v>
      </c>
    </row>
    <row r="5581" spans="1:19" x14ac:dyDescent="0.25">
      <c r="A5581" s="54">
        <f>_xlfn.XLOOKUP(B5581,'School Lookup'!D:D,'School Lookup'!F:F,0)</f>
        <v>682471</v>
      </c>
      <c r="B5581" s="54" t="str">
        <f>_xlfn.XLOOKUP(C5581,'School Lookup'!A:A,'School Lookup'!D:D,_xlfn.XLOOKUP(C5581,'School Lookup'!B:B,'School Lookup'!D:D,_xlfn.XLOOKUP(C5581,'School Lookup'!C:C,'School Lookup'!D:D,0)))</f>
        <v>Ridgeway Primary School</v>
      </c>
      <c r="C5581" t="s">
        <v>327</v>
      </c>
      <c r="D5581" t="s">
        <v>963</v>
      </c>
      <c r="E5581" t="s">
        <v>16</v>
      </c>
      <c r="F5581" t="s">
        <v>734</v>
      </c>
      <c r="G5581" t="s">
        <v>328</v>
      </c>
      <c r="H5581" t="s">
        <v>885</v>
      </c>
      <c r="I5581" t="s">
        <v>958</v>
      </c>
      <c r="J5581" t="s">
        <v>959</v>
      </c>
      <c r="K5581" s="4">
        <v>46057</v>
      </c>
      <c r="L5581" s="5">
        <v>0.42649305555555556</v>
      </c>
      <c r="M5581" t="s">
        <v>953</v>
      </c>
      <c r="N5581" s="5">
        <v>1.1574074074074073E-3</v>
      </c>
      <c r="O5581" t="s">
        <v>960</v>
      </c>
      <c r="P5581">
        <v>0</v>
      </c>
      <c r="Q5581">
        <v>20</v>
      </c>
      <c r="R5581" t="s">
        <v>955</v>
      </c>
    </row>
    <row r="5582" spans="1:19" x14ac:dyDescent="0.25">
      <c r="A5582" s="54">
        <f>_xlfn.XLOOKUP(B5582,'School Lookup'!D:D,'School Lookup'!F:F,0)</f>
        <v>682471</v>
      </c>
      <c r="B5582" s="54" t="str">
        <f>_xlfn.XLOOKUP(C5582,'School Lookup'!A:A,'School Lookup'!D:D,_xlfn.XLOOKUP(C5582,'School Lookup'!B:B,'School Lookup'!D:D,_xlfn.XLOOKUP(C5582,'School Lookup'!C:C,'School Lookup'!D:D,0)))</f>
        <v>Ridgeway Primary School</v>
      </c>
      <c r="C5582" t="s">
        <v>327</v>
      </c>
      <c r="D5582">
        <v>500</v>
      </c>
      <c r="E5582" t="s">
        <v>16</v>
      </c>
      <c r="F5582" t="s">
        <v>734</v>
      </c>
      <c r="G5582" t="s">
        <v>328</v>
      </c>
      <c r="H5582" t="s">
        <v>885</v>
      </c>
      <c r="I5582" t="s">
        <v>958</v>
      </c>
      <c r="J5582" t="s">
        <v>959</v>
      </c>
      <c r="K5582" s="4">
        <v>46057</v>
      </c>
      <c r="L5582" s="5">
        <v>0.42649305555555556</v>
      </c>
      <c r="M5582" t="s">
        <v>953</v>
      </c>
      <c r="N5582" s="5">
        <v>1.1574074074074073E-3</v>
      </c>
      <c r="O5582" t="s">
        <v>960</v>
      </c>
      <c r="P5582">
        <v>0</v>
      </c>
      <c r="Q5582">
        <v>20</v>
      </c>
      <c r="R5582" t="s">
        <v>961</v>
      </c>
      <c r="S5582" t="s">
        <v>955</v>
      </c>
    </row>
    <row r="5583" spans="1:19" x14ac:dyDescent="0.25">
      <c r="A5583" s="54">
        <f>_xlfn.XLOOKUP(B5583,'School Lookup'!D:D,'School Lookup'!F:F,0)</f>
        <v>682471</v>
      </c>
      <c r="B5583" s="54" t="str">
        <f>_xlfn.XLOOKUP(C5583,'School Lookup'!A:A,'School Lookup'!D:D,_xlfn.XLOOKUP(C5583,'School Lookup'!B:B,'School Lookup'!D:D,_xlfn.XLOOKUP(C5583,'School Lookup'!C:C,'School Lookup'!D:D,0)))</f>
        <v>Ridgeway Primary School</v>
      </c>
      <c r="C5583" t="s">
        <v>327</v>
      </c>
      <c r="D5583">
        <v>500</v>
      </c>
      <c r="E5583" t="s">
        <v>16</v>
      </c>
      <c r="F5583" t="s">
        <v>734</v>
      </c>
      <c r="G5583" t="s">
        <v>328</v>
      </c>
      <c r="H5583" t="s">
        <v>885</v>
      </c>
      <c r="I5583" t="s">
        <v>958</v>
      </c>
      <c r="J5583" t="s">
        <v>959</v>
      </c>
      <c r="K5583" s="4">
        <v>46057</v>
      </c>
      <c r="L5583" s="5">
        <v>0.45283564814814814</v>
      </c>
      <c r="M5583" t="s">
        <v>953</v>
      </c>
      <c r="N5583" s="5">
        <v>5.3240740740740744E-4</v>
      </c>
      <c r="O5583" t="s">
        <v>960</v>
      </c>
      <c r="P5583">
        <v>0</v>
      </c>
      <c r="Q5583">
        <v>20</v>
      </c>
      <c r="R5583" t="s">
        <v>961</v>
      </c>
      <c r="S5583" t="s">
        <v>955</v>
      </c>
    </row>
    <row r="5584" spans="1:19" x14ac:dyDescent="0.25">
      <c r="A5584" s="54">
        <f>_xlfn.XLOOKUP(B5584,'School Lookup'!D:D,'School Lookup'!F:F,0)</f>
        <v>682471</v>
      </c>
      <c r="B5584" s="54" t="str">
        <f>_xlfn.XLOOKUP(C5584,'School Lookup'!A:A,'School Lookup'!D:D,_xlfn.XLOOKUP(C5584,'School Lookup'!B:B,'School Lookup'!D:D,_xlfn.XLOOKUP(C5584,'School Lookup'!C:C,'School Lookup'!D:D,0)))</f>
        <v>Ridgeway Primary School</v>
      </c>
      <c r="C5584" t="s">
        <v>327</v>
      </c>
      <c r="D5584">
        <v>500</v>
      </c>
      <c r="E5584" t="s">
        <v>16</v>
      </c>
      <c r="F5584" t="s">
        <v>734</v>
      </c>
      <c r="G5584" t="s">
        <v>328</v>
      </c>
      <c r="H5584" t="s">
        <v>885</v>
      </c>
      <c r="I5584" t="s">
        <v>958</v>
      </c>
      <c r="J5584" t="s">
        <v>959</v>
      </c>
      <c r="K5584" s="4">
        <v>46057</v>
      </c>
      <c r="L5584" s="5">
        <v>0.4561574074074074</v>
      </c>
      <c r="M5584" t="s">
        <v>953</v>
      </c>
      <c r="N5584" s="5">
        <v>6.9444444444444444E-5</v>
      </c>
      <c r="O5584" t="s">
        <v>960</v>
      </c>
      <c r="P5584">
        <v>0</v>
      </c>
      <c r="Q5584">
        <v>20</v>
      </c>
      <c r="R5584" t="s">
        <v>961</v>
      </c>
      <c r="S5584" t="s">
        <v>955</v>
      </c>
    </row>
    <row r="5585" spans="1:19" x14ac:dyDescent="0.25">
      <c r="A5585" s="54">
        <f>_xlfn.XLOOKUP(B5585,'School Lookup'!D:D,'School Lookup'!F:F,0)</f>
        <v>682471</v>
      </c>
      <c r="B5585" s="54" t="str">
        <f>_xlfn.XLOOKUP(C5585,'School Lookup'!A:A,'School Lookup'!D:D,_xlfn.XLOOKUP(C5585,'School Lookup'!B:B,'School Lookup'!D:D,_xlfn.XLOOKUP(C5585,'School Lookup'!C:C,'School Lookup'!D:D,0)))</f>
        <v>Ridgeway Primary School</v>
      </c>
      <c r="C5585" t="s">
        <v>327</v>
      </c>
      <c r="D5585" t="s">
        <v>963</v>
      </c>
      <c r="E5585" t="s">
        <v>16</v>
      </c>
      <c r="F5585" t="s">
        <v>734</v>
      </c>
      <c r="G5585" t="s">
        <v>328</v>
      </c>
      <c r="H5585" t="s">
        <v>885</v>
      </c>
      <c r="I5585" t="s">
        <v>958</v>
      </c>
      <c r="J5585" t="s">
        <v>959</v>
      </c>
      <c r="K5585" s="4">
        <v>46057</v>
      </c>
      <c r="L5585" s="5">
        <v>0.4944675925925926</v>
      </c>
      <c r="M5585" t="s">
        <v>953</v>
      </c>
      <c r="N5585" s="5">
        <v>2.1296296296296298E-3</v>
      </c>
      <c r="O5585" t="s">
        <v>960</v>
      </c>
      <c r="P5585">
        <v>0</v>
      </c>
      <c r="Q5585">
        <v>20</v>
      </c>
      <c r="R5585" t="s">
        <v>955</v>
      </c>
    </row>
    <row r="5586" spans="1:19" x14ac:dyDescent="0.25">
      <c r="A5586" s="54">
        <f>_xlfn.XLOOKUP(B5586,'School Lookup'!D:D,'School Lookup'!F:F,0)</f>
        <v>682471</v>
      </c>
      <c r="B5586" s="54" t="str">
        <f>_xlfn.XLOOKUP(C5586,'School Lookup'!A:A,'School Lookup'!D:D,_xlfn.XLOOKUP(C5586,'School Lookup'!B:B,'School Lookup'!D:D,_xlfn.XLOOKUP(C5586,'School Lookup'!C:C,'School Lookup'!D:D,0)))</f>
        <v>Ridgeway Primary School</v>
      </c>
      <c r="C5586" t="s">
        <v>327</v>
      </c>
      <c r="D5586">
        <v>500</v>
      </c>
      <c r="E5586" t="s">
        <v>16</v>
      </c>
      <c r="F5586" t="s">
        <v>734</v>
      </c>
      <c r="G5586" t="s">
        <v>328</v>
      </c>
      <c r="H5586" t="s">
        <v>885</v>
      </c>
      <c r="I5586" t="s">
        <v>958</v>
      </c>
      <c r="J5586" t="s">
        <v>959</v>
      </c>
      <c r="K5586" s="4">
        <v>46057</v>
      </c>
      <c r="L5586" s="5">
        <v>0.4944675925925926</v>
      </c>
      <c r="M5586" t="s">
        <v>953</v>
      </c>
      <c r="N5586" s="5">
        <v>2.1296296296296298E-3</v>
      </c>
      <c r="O5586" t="s">
        <v>960</v>
      </c>
      <c r="P5586">
        <v>0</v>
      </c>
      <c r="Q5586">
        <v>20</v>
      </c>
      <c r="R5586" t="s">
        <v>961</v>
      </c>
      <c r="S5586" t="s">
        <v>955</v>
      </c>
    </row>
    <row r="5587" spans="1:19" x14ac:dyDescent="0.25">
      <c r="A5587" s="54">
        <f>_xlfn.XLOOKUP(B5587,'School Lookup'!D:D,'School Lookup'!F:F,0)</f>
        <v>682471</v>
      </c>
      <c r="B5587" s="54" t="str">
        <f>_xlfn.XLOOKUP(C5587,'School Lookup'!A:A,'School Lookup'!D:D,_xlfn.XLOOKUP(C5587,'School Lookup'!B:B,'School Lookup'!D:D,_xlfn.XLOOKUP(C5587,'School Lookup'!C:C,'School Lookup'!D:D,0)))</f>
        <v>Ridgeway Primary School</v>
      </c>
      <c r="C5587" t="s">
        <v>327</v>
      </c>
      <c r="D5587" t="s">
        <v>963</v>
      </c>
      <c r="E5587" t="s">
        <v>16</v>
      </c>
      <c r="F5587" t="s">
        <v>734</v>
      </c>
      <c r="G5587" t="s">
        <v>328</v>
      </c>
      <c r="H5587" t="s">
        <v>885</v>
      </c>
      <c r="I5587" t="s">
        <v>958</v>
      </c>
      <c r="J5587" t="s">
        <v>959</v>
      </c>
      <c r="K5587" s="4">
        <v>46057</v>
      </c>
      <c r="L5587" s="5">
        <v>0.50033564814814813</v>
      </c>
      <c r="M5587" t="s">
        <v>953</v>
      </c>
      <c r="N5587" s="5">
        <v>4.1666666666666669E-4</v>
      </c>
      <c r="O5587" t="s">
        <v>960</v>
      </c>
      <c r="P5587">
        <v>0</v>
      </c>
      <c r="Q5587">
        <v>20</v>
      </c>
      <c r="R5587" t="s">
        <v>955</v>
      </c>
    </row>
    <row r="5588" spans="1:19" x14ac:dyDescent="0.25">
      <c r="A5588" s="54">
        <f>_xlfn.XLOOKUP(B5588,'School Lookup'!D:D,'School Lookup'!F:F,0)</f>
        <v>682471</v>
      </c>
      <c r="B5588" s="54" t="str">
        <f>_xlfn.XLOOKUP(C5588,'School Lookup'!A:A,'School Lookup'!D:D,_xlfn.XLOOKUP(C5588,'School Lookup'!B:B,'School Lookup'!D:D,_xlfn.XLOOKUP(C5588,'School Lookup'!C:C,'School Lookup'!D:D,0)))</f>
        <v>Ridgeway Primary School</v>
      </c>
      <c r="C5588" t="s">
        <v>327</v>
      </c>
      <c r="D5588">
        <v>500</v>
      </c>
      <c r="E5588" t="s">
        <v>16</v>
      </c>
      <c r="F5588" t="s">
        <v>734</v>
      </c>
      <c r="G5588" t="s">
        <v>328</v>
      </c>
      <c r="H5588" t="s">
        <v>885</v>
      </c>
      <c r="I5588" t="s">
        <v>958</v>
      </c>
      <c r="J5588" t="s">
        <v>959</v>
      </c>
      <c r="K5588" s="4">
        <v>46057</v>
      </c>
      <c r="L5588" s="5">
        <v>0.50033564814814813</v>
      </c>
      <c r="M5588" t="s">
        <v>953</v>
      </c>
      <c r="N5588" s="5">
        <v>4.1666666666666669E-4</v>
      </c>
      <c r="O5588" t="s">
        <v>960</v>
      </c>
      <c r="P5588">
        <v>0</v>
      </c>
      <c r="Q5588">
        <v>20</v>
      </c>
      <c r="R5588" t="s">
        <v>961</v>
      </c>
      <c r="S5588" t="s">
        <v>955</v>
      </c>
    </row>
    <row r="5589" spans="1:19" x14ac:dyDescent="0.25">
      <c r="A5589" s="54">
        <f>_xlfn.XLOOKUP(B5589,'School Lookup'!D:D,'School Lookup'!F:F,0)</f>
        <v>682471</v>
      </c>
      <c r="B5589" s="54" t="str">
        <f>_xlfn.XLOOKUP(C5589,'School Lookup'!A:A,'School Lookup'!D:D,_xlfn.XLOOKUP(C5589,'School Lookup'!B:B,'School Lookup'!D:D,_xlfn.XLOOKUP(C5589,'School Lookup'!C:C,'School Lookup'!D:D,0)))</f>
        <v>Ridgeway Primary School</v>
      </c>
      <c r="C5589" t="s">
        <v>327</v>
      </c>
      <c r="D5589">
        <v>500</v>
      </c>
      <c r="E5589" t="s">
        <v>16</v>
      </c>
      <c r="F5589" t="s">
        <v>734</v>
      </c>
      <c r="G5589" t="s">
        <v>328</v>
      </c>
      <c r="H5589" t="s">
        <v>885</v>
      </c>
      <c r="I5589" t="s">
        <v>958</v>
      </c>
      <c r="J5589" t="s">
        <v>959</v>
      </c>
      <c r="K5589" s="4">
        <v>46057</v>
      </c>
      <c r="L5589" s="5">
        <v>0.50415509259259261</v>
      </c>
      <c r="M5589" t="s">
        <v>953</v>
      </c>
      <c r="N5589" s="5">
        <v>4.861111111111111E-4</v>
      </c>
      <c r="O5589" t="s">
        <v>960</v>
      </c>
      <c r="P5589">
        <v>0</v>
      </c>
      <c r="Q5589">
        <v>20</v>
      </c>
      <c r="R5589" t="s">
        <v>961</v>
      </c>
      <c r="S5589" t="s">
        <v>955</v>
      </c>
    </row>
    <row r="5590" spans="1:19" x14ac:dyDescent="0.25">
      <c r="A5590" s="54">
        <f>_xlfn.XLOOKUP(B5590,'School Lookup'!D:D,'School Lookup'!F:F,0)</f>
        <v>682471</v>
      </c>
      <c r="B5590" s="54" t="str">
        <f>_xlfn.XLOOKUP(C5590,'School Lookup'!A:A,'School Lookup'!D:D,_xlfn.XLOOKUP(C5590,'School Lookup'!B:B,'School Lookup'!D:D,_xlfn.XLOOKUP(C5590,'School Lookup'!C:C,'School Lookup'!D:D,0)))</f>
        <v>Ridgeway Primary School</v>
      </c>
      <c r="C5590" t="s">
        <v>327</v>
      </c>
      <c r="D5590" t="s">
        <v>962</v>
      </c>
      <c r="E5590" t="s">
        <v>16</v>
      </c>
      <c r="F5590" t="s">
        <v>734</v>
      </c>
      <c r="G5590" t="s">
        <v>328</v>
      </c>
      <c r="H5590" t="s">
        <v>885</v>
      </c>
      <c r="I5590" t="s">
        <v>958</v>
      </c>
      <c r="J5590" t="s">
        <v>959</v>
      </c>
      <c r="K5590" s="4">
        <v>46057</v>
      </c>
      <c r="L5590" s="5">
        <v>0.53038194444444442</v>
      </c>
      <c r="M5590" t="s">
        <v>953</v>
      </c>
      <c r="N5590" s="5">
        <v>1.5972222222222223E-3</v>
      </c>
      <c r="O5590" t="s">
        <v>960</v>
      </c>
      <c r="P5590">
        <v>0</v>
      </c>
      <c r="Q5590">
        <v>20</v>
      </c>
      <c r="R5590" t="s">
        <v>955</v>
      </c>
    </row>
    <row r="5591" spans="1:19" x14ac:dyDescent="0.25">
      <c r="A5591" s="54">
        <f>_xlfn.XLOOKUP(B5591,'School Lookup'!D:D,'School Lookup'!F:F,0)</f>
        <v>682471</v>
      </c>
      <c r="B5591" s="54" t="str">
        <f>_xlfn.XLOOKUP(C5591,'School Lookup'!A:A,'School Lookup'!D:D,_xlfn.XLOOKUP(C5591,'School Lookup'!B:B,'School Lookup'!D:D,_xlfn.XLOOKUP(C5591,'School Lookup'!C:C,'School Lookup'!D:D,0)))</f>
        <v>Ridgeway Primary School</v>
      </c>
      <c r="C5591" t="s">
        <v>327</v>
      </c>
      <c r="D5591">
        <v>500</v>
      </c>
      <c r="E5591" t="s">
        <v>16</v>
      </c>
      <c r="F5591" t="s">
        <v>734</v>
      </c>
      <c r="G5591" t="s">
        <v>328</v>
      </c>
      <c r="H5591" t="s">
        <v>885</v>
      </c>
      <c r="I5591" t="s">
        <v>958</v>
      </c>
      <c r="J5591" t="s">
        <v>959</v>
      </c>
      <c r="K5591" s="4">
        <v>46057</v>
      </c>
      <c r="L5591" s="5">
        <v>0.53038194444444442</v>
      </c>
      <c r="M5591" t="s">
        <v>953</v>
      </c>
      <c r="N5591" s="5">
        <v>1.5972222222222223E-3</v>
      </c>
      <c r="O5591" t="s">
        <v>960</v>
      </c>
      <c r="P5591">
        <v>0</v>
      </c>
      <c r="Q5591">
        <v>20</v>
      </c>
      <c r="R5591" t="s">
        <v>961</v>
      </c>
      <c r="S5591" t="s">
        <v>955</v>
      </c>
    </row>
    <row r="5592" spans="1:19" x14ac:dyDescent="0.25">
      <c r="A5592" s="54">
        <f>_xlfn.XLOOKUP(B5592,'School Lookup'!D:D,'School Lookup'!F:F,0)</f>
        <v>682471</v>
      </c>
      <c r="B5592" s="54" t="str">
        <f>_xlfn.XLOOKUP(C5592,'School Lookup'!A:A,'School Lookup'!D:D,_xlfn.XLOOKUP(C5592,'School Lookup'!B:B,'School Lookup'!D:D,_xlfn.XLOOKUP(C5592,'School Lookup'!C:C,'School Lookup'!D:D,0)))</f>
        <v>Ridgeway Primary School</v>
      </c>
      <c r="C5592" t="s">
        <v>327</v>
      </c>
      <c r="D5592" t="s">
        <v>963</v>
      </c>
      <c r="E5592" t="s">
        <v>16</v>
      </c>
      <c r="F5592" t="s">
        <v>734</v>
      </c>
      <c r="G5592" t="s">
        <v>328</v>
      </c>
      <c r="H5592" t="s">
        <v>885</v>
      </c>
      <c r="I5592" t="s">
        <v>958</v>
      </c>
      <c r="J5592" t="s">
        <v>959</v>
      </c>
      <c r="K5592" s="4">
        <v>46057</v>
      </c>
      <c r="L5592" s="5">
        <v>0.53956018518518523</v>
      </c>
      <c r="M5592" t="s">
        <v>953</v>
      </c>
      <c r="N5592" s="5">
        <v>5.7870370370370367E-4</v>
      </c>
      <c r="O5592" t="s">
        <v>960</v>
      </c>
      <c r="P5592">
        <v>0</v>
      </c>
      <c r="Q5592">
        <v>20</v>
      </c>
      <c r="R5592" t="s">
        <v>955</v>
      </c>
    </row>
    <row r="5593" spans="1:19" x14ac:dyDescent="0.25">
      <c r="A5593" s="54">
        <f>_xlfn.XLOOKUP(B5593,'School Lookup'!D:D,'School Lookup'!F:F,0)</f>
        <v>682471</v>
      </c>
      <c r="B5593" s="54" t="str">
        <f>_xlfn.XLOOKUP(C5593,'School Lookup'!A:A,'School Lookup'!D:D,_xlfn.XLOOKUP(C5593,'School Lookup'!B:B,'School Lookup'!D:D,_xlfn.XLOOKUP(C5593,'School Lookup'!C:C,'School Lookup'!D:D,0)))</f>
        <v>Ridgeway Primary School</v>
      </c>
      <c r="C5593" t="s">
        <v>327</v>
      </c>
      <c r="D5593">
        <v>500</v>
      </c>
      <c r="E5593" t="s">
        <v>16</v>
      </c>
      <c r="F5593" t="s">
        <v>734</v>
      </c>
      <c r="G5593" t="s">
        <v>328</v>
      </c>
      <c r="H5593" t="s">
        <v>885</v>
      </c>
      <c r="I5593" t="s">
        <v>958</v>
      </c>
      <c r="J5593" t="s">
        <v>959</v>
      </c>
      <c r="K5593" s="4">
        <v>46057</v>
      </c>
      <c r="L5593" s="5">
        <v>0.53956018518518523</v>
      </c>
      <c r="M5593" t="s">
        <v>953</v>
      </c>
      <c r="N5593" s="5">
        <v>5.7870370370370367E-4</v>
      </c>
      <c r="O5593" t="s">
        <v>960</v>
      </c>
      <c r="P5593">
        <v>0</v>
      </c>
      <c r="Q5593">
        <v>20</v>
      </c>
      <c r="R5593" t="s">
        <v>961</v>
      </c>
      <c r="S5593" t="s">
        <v>955</v>
      </c>
    </row>
    <row r="5594" spans="1:19" x14ac:dyDescent="0.25">
      <c r="A5594" s="54">
        <f>_xlfn.XLOOKUP(B5594,'School Lookup'!D:D,'School Lookup'!F:F,0)</f>
        <v>682471</v>
      </c>
      <c r="B5594" s="54" t="str">
        <f>_xlfn.XLOOKUP(C5594,'School Lookup'!A:A,'School Lookup'!D:D,_xlfn.XLOOKUP(C5594,'School Lookup'!B:B,'School Lookup'!D:D,_xlfn.XLOOKUP(C5594,'School Lookup'!C:C,'School Lookup'!D:D,0)))</f>
        <v>Ridgeway Primary School</v>
      </c>
      <c r="C5594" t="s">
        <v>327</v>
      </c>
      <c r="D5594" t="s">
        <v>963</v>
      </c>
      <c r="E5594" t="s">
        <v>16</v>
      </c>
      <c r="F5594" t="s">
        <v>734</v>
      </c>
      <c r="G5594" t="s">
        <v>328</v>
      </c>
      <c r="H5594" t="s">
        <v>885</v>
      </c>
      <c r="I5594" t="s">
        <v>958</v>
      </c>
      <c r="J5594" t="s">
        <v>959</v>
      </c>
      <c r="K5594" s="4">
        <v>46057</v>
      </c>
      <c r="L5594" s="5">
        <v>0.54761574074074071</v>
      </c>
      <c r="M5594" t="s">
        <v>953</v>
      </c>
      <c r="N5594" s="5">
        <v>4.6296296296296298E-4</v>
      </c>
      <c r="O5594" t="s">
        <v>960</v>
      </c>
      <c r="P5594">
        <v>0</v>
      </c>
      <c r="Q5594">
        <v>20</v>
      </c>
      <c r="R5594" t="s">
        <v>955</v>
      </c>
    </row>
    <row r="5595" spans="1:19" x14ac:dyDescent="0.25">
      <c r="A5595" s="54">
        <f>_xlfn.XLOOKUP(B5595,'School Lookup'!D:D,'School Lookup'!F:F,0)</f>
        <v>682471</v>
      </c>
      <c r="B5595" s="54" t="str">
        <f>_xlfn.XLOOKUP(C5595,'School Lookup'!A:A,'School Lookup'!D:D,_xlfn.XLOOKUP(C5595,'School Lookup'!B:B,'School Lookup'!D:D,_xlfn.XLOOKUP(C5595,'School Lookup'!C:C,'School Lookup'!D:D,0)))</f>
        <v>Ridgeway Primary School</v>
      </c>
      <c r="C5595" t="s">
        <v>327</v>
      </c>
      <c r="D5595">
        <v>500</v>
      </c>
      <c r="E5595" t="s">
        <v>16</v>
      </c>
      <c r="F5595" t="s">
        <v>734</v>
      </c>
      <c r="G5595" t="s">
        <v>328</v>
      </c>
      <c r="H5595" t="s">
        <v>885</v>
      </c>
      <c r="I5595" t="s">
        <v>958</v>
      </c>
      <c r="J5595" t="s">
        <v>959</v>
      </c>
      <c r="K5595" s="4">
        <v>46057</v>
      </c>
      <c r="L5595" s="5">
        <v>0.54761574074074071</v>
      </c>
      <c r="M5595" t="s">
        <v>953</v>
      </c>
      <c r="N5595" s="5">
        <v>4.6296296296296298E-4</v>
      </c>
      <c r="O5595" t="s">
        <v>960</v>
      </c>
      <c r="P5595">
        <v>0</v>
      </c>
      <c r="Q5595">
        <v>20</v>
      </c>
      <c r="R5595" t="s">
        <v>961</v>
      </c>
      <c r="S5595" t="s">
        <v>955</v>
      </c>
    </row>
    <row r="5596" spans="1:19" x14ac:dyDescent="0.25">
      <c r="A5596" s="54">
        <f>_xlfn.XLOOKUP(B5596,'School Lookup'!D:D,'School Lookup'!F:F,0)</f>
        <v>682471</v>
      </c>
      <c r="B5596" s="54" t="str">
        <f>_xlfn.XLOOKUP(C5596,'School Lookup'!A:A,'School Lookup'!D:D,_xlfn.XLOOKUP(C5596,'School Lookup'!B:B,'School Lookup'!D:D,_xlfn.XLOOKUP(C5596,'School Lookup'!C:C,'School Lookup'!D:D,0)))</f>
        <v>Ridgeway Primary School</v>
      </c>
      <c r="C5596" t="s">
        <v>327</v>
      </c>
      <c r="D5596" t="s">
        <v>963</v>
      </c>
      <c r="E5596" t="s">
        <v>16</v>
      </c>
      <c r="F5596" t="s">
        <v>734</v>
      </c>
      <c r="G5596" t="s">
        <v>328</v>
      </c>
      <c r="H5596" t="s">
        <v>885</v>
      </c>
      <c r="I5596" t="s">
        <v>958</v>
      </c>
      <c r="J5596" t="s">
        <v>959</v>
      </c>
      <c r="K5596" s="4">
        <v>46057</v>
      </c>
      <c r="L5596" s="5">
        <v>0.5571990740740741</v>
      </c>
      <c r="M5596" t="s">
        <v>953</v>
      </c>
      <c r="N5596" s="5">
        <v>1.7013888888888888E-3</v>
      </c>
      <c r="O5596" t="s">
        <v>960</v>
      </c>
      <c r="P5596">
        <v>0</v>
      </c>
      <c r="Q5596">
        <v>20</v>
      </c>
      <c r="R5596" t="s">
        <v>955</v>
      </c>
    </row>
    <row r="5597" spans="1:19" x14ac:dyDescent="0.25">
      <c r="A5597" s="54">
        <f>_xlfn.XLOOKUP(B5597,'School Lookup'!D:D,'School Lookup'!F:F,0)</f>
        <v>682471</v>
      </c>
      <c r="B5597" s="54" t="str">
        <f>_xlfn.XLOOKUP(C5597,'School Lookup'!A:A,'School Lookup'!D:D,_xlfn.XLOOKUP(C5597,'School Lookup'!B:B,'School Lookup'!D:D,_xlfn.XLOOKUP(C5597,'School Lookup'!C:C,'School Lookup'!D:D,0)))</f>
        <v>Ridgeway Primary School</v>
      </c>
      <c r="C5597" t="s">
        <v>327</v>
      </c>
      <c r="D5597">
        <v>500</v>
      </c>
      <c r="E5597" t="s">
        <v>16</v>
      </c>
      <c r="F5597" t="s">
        <v>734</v>
      </c>
      <c r="G5597" t="s">
        <v>328</v>
      </c>
      <c r="H5597" t="s">
        <v>885</v>
      </c>
      <c r="I5597" t="s">
        <v>958</v>
      </c>
      <c r="J5597" t="s">
        <v>959</v>
      </c>
      <c r="K5597" s="4">
        <v>46057</v>
      </c>
      <c r="L5597" s="5">
        <v>0.5571990740740741</v>
      </c>
      <c r="M5597" t="s">
        <v>953</v>
      </c>
      <c r="N5597" s="5">
        <v>1.7013888888888888E-3</v>
      </c>
      <c r="O5597" t="s">
        <v>960</v>
      </c>
      <c r="P5597">
        <v>0</v>
      </c>
      <c r="Q5597">
        <v>20</v>
      </c>
      <c r="R5597" t="s">
        <v>961</v>
      </c>
      <c r="S5597" t="s">
        <v>955</v>
      </c>
    </row>
    <row r="5598" spans="1:19" x14ac:dyDescent="0.25">
      <c r="A5598" s="54">
        <f>_xlfn.XLOOKUP(B5598,'School Lookup'!D:D,'School Lookup'!F:F,0)</f>
        <v>682471</v>
      </c>
      <c r="B5598" s="54" t="str">
        <f>_xlfn.XLOOKUP(C5598,'School Lookup'!A:A,'School Lookup'!D:D,_xlfn.XLOOKUP(C5598,'School Lookup'!B:B,'School Lookup'!D:D,_xlfn.XLOOKUP(C5598,'School Lookup'!C:C,'School Lookup'!D:D,0)))</f>
        <v>Ridgeway Primary School</v>
      </c>
      <c r="C5598" t="s">
        <v>327</v>
      </c>
      <c r="D5598" t="s">
        <v>963</v>
      </c>
      <c r="E5598" t="s">
        <v>16</v>
      </c>
      <c r="F5598" t="s">
        <v>734</v>
      </c>
      <c r="G5598" t="s">
        <v>328</v>
      </c>
      <c r="H5598" t="s">
        <v>885</v>
      </c>
      <c r="I5598" t="s">
        <v>958</v>
      </c>
      <c r="J5598" t="s">
        <v>959</v>
      </c>
      <c r="K5598" s="4">
        <v>46057</v>
      </c>
      <c r="L5598" s="5">
        <v>0.55918981481481478</v>
      </c>
      <c r="M5598" t="s">
        <v>953</v>
      </c>
      <c r="N5598" s="5">
        <v>7.4421296296296293E-3</v>
      </c>
      <c r="O5598" t="s">
        <v>960</v>
      </c>
      <c r="P5598">
        <v>0</v>
      </c>
      <c r="Q5598">
        <v>20</v>
      </c>
      <c r="R5598" t="s">
        <v>955</v>
      </c>
    </row>
    <row r="5599" spans="1:19" x14ac:dyDescent="0.25">
      <c r="A5599" s="54">
        <f>_xlfn.XLOOKUP(B5599,'School Lookup'!D:D,'School Lookup'!F:F,0)</f>
        <v>682471</v>
      </c>
      <c r="B5599" s="54" t="str">
        <f>_xlfn.XLOOKUP(C5599,'School Lookup'!A:A,'School Lookup'!D:D,_xlfn.XLOOKUP(C5599,'School Lookup'!B:B,'School Lookup'!D:D,_xlfn.XLOOKUP(C5599,'School Lookup'!C:C,'School Lookup'!D:D,0)))</f>
        <v>Ridgeway Primary School</v>
      </c>
      <c r="C5599" t="s">
        <v>327</v>
      </c>
      <c r="D5599">
        <v>500</v>
      </c>
      <c r="E5599" t="s">
        <v>16</v>
      </c>
      <c r="F5599" t="s">
        <v>734</v>
      </c>
      <c r="G5599" t="s">
        <v>328</v>
      </c>
      <c r="H5599" t="s">
        <v>885</v>
      </c>
      <c r="I5599" t="s">
        <v>958</v>
      </c>
      <c r="J5599" t="s">
        <v>959</v>
      </c>
      <c r="K5599" s="4">
        <v>46057</v>
      </c>
      <c r="L5599" s="5">
        <v>0.55918981481481478</v>
      </c>
      <c r="M5599" t="s">
        <v>953</v>
      </c>
      <c r="N5599" s="5">
        <v>7.4421296296296293E-3</v>
      </c>
      <c r="O5599" t="s">
        <v>960</v>
      </c>
      <c r="P5599">
        <v>0</v>
      </c>
      <c r="Q5599">
        <v>20</v>
      </c>
      <c r="R5599" t="s">
        <v>961</v>
      </c>
      <c r="S5599" t="s">
        <v>955</v>
      </c>
    </row>
    <row r="5600" spans="1:19" x14ac:dyDescent="0.25">
      <c r="A5600" s="54">
        <f>_xlfn.XLOOKUP(B5600,'School Lookup'!D:D,'School Lookup'!F:F,0)</f>
        <v>682471</v>
      </c>
      <c r="B5600" s="54" t="str">
        <f>_xlfn.XLOOKUP(C5600,'School Lookup'!A:A,'School Lookup'!D:D,_xlfn.XLOOKUP(C5600,'School Lookup'!B:B,'School Lookup'!D:D,_xlfn.XLOOKUP(C5600,'School Lookup'!C:C,'School Lookup'!D:D,0)))</f>
        <v>Ridgeway Primary School</v>
      </c>
      <c r="C5600" t="s">
        <v>327</v>
      </c>
      <c r="D5600">
        <v>500</v>
      </c>
      <c r="E5600" t="s">
        <v>16</v>
      </c>
      <c r="F5600" t="s">
        <v>734</v>
      </c>
      <c r="G5600" t="s">
        <v>328</v>
      </c>
      <c r="H5600" t="s">
        <v>885</v>
      </c>
      <c r="I5600" t="s">
        <v>958</v>
      </c>
      <c r="J5600" t="s">
        <v>959</v>
      </c>
      <c r="K5600" s="4">
        <v>46057</v>
      </c>
      <c r="L5600" s="5">
        <v>0.58619212962962963</v>
      </c>
      <c r="M5600" t="s">
        <v>953</v>
      </c>
      <c r="N5600" s="5">
        <v>8.1018518518518516E-5</v>
      </c>
      <c r="O5600" t="s">
        <v>960</v>
      </c>
      <c r="P5600">
        <v>0</v>
      </c>
      <c r="Q5600">
        <v>20</v>
      </c>
      <c r="R5600" t="s">
        <v>961</v>
      </c>
      <c r="S5600" t="s">
        <v>955</v>
      </c>
    </row>
    <row r="5601" spans="1:19" x14ac:dyDescent="0.25">
      <c r="A5601" s="54">
        <f>_xlfn.XLOOKUP(B5601,'School Lookup'!D:D,'School Lookup'!F:F,0)</f>
        <v>682471</v>
      </c>
      <c r="B5601" s="54" t="str">
        <f>_xlfn.XLOOKUP(C5601,'School Lookup'!A:A,'School Lookup'!D:D,_xlfn.XLOOKUP(C5601,'School Lookup'!B:B,'School Lookup'!D:D,_xlfn.XLOOKUP(C5601,'School Lookup'!C:C,'School Lookup'!D:D,0)))</f>
        <v>Ridgeway Primary School</v>
      </c>
      <c r="C5601" t="s">
        <v>327</v>
      </c>
      <c r="D5601">
        <v>500</v>
      </c>
      <c r="E5601" t="s">
        <v>16</v>
      </c>
      <c r="F5601" t="s">
        <v>734</v>
      </c>
      <c r="G5601" t="s">
        <v>328</v>
      </c>
      <c r="H5601" t="s">
        <v>885</v>
      </c>
      <c r="I5601" t="s">
        <v>958</v>
      </c>
      <c r="J5601" t="s">
        <v>959</v>
      </c>
      <c r="K5601" s="4">
        <v>46057</v>
      </c>
      <c r="L5601" s="5">
        <v>0.5899537037037037</v>
      </c>
      <c r="M5601" t="s">
        <v>953</v>
      </c>
      <c r="N5601" s="5">
        <v>6.9444444444444444E-5</v>
      </c>
      <c r="O5601" t="s">
        <v>960</v>
      </c>
      <c r="P5601">
        <v>0</v>
      </c>
      <c r="Q5601">
        <v>20</v>
      </c>
      <c r="R5601" t="s">
        <v>961</v>
      </c>
      <c r="S5601" t="s">
        <v>955</v>
      </c>
    </row>
    <row r="5602" spans="1:19" x14ac:dyDescent="0.25">
      <c r="A5602" s="54">
        <f>_xlfn.XLOOKUP(B5602,'School Lookup'!D:D,'School Lookup'!F:F,0)</f>
        <v>682471</v>
      </c>
      <c r="B5602" s="54" t="str">
        <f>_xlfn.XLOOKUP(C5602,'School Lookup'!A:A,'School Lookup'!D:D,_xlfn.XLOOKUP(C5602,'School Lookup'!B:B,'School Lookup'!D:D,_xlfn.XLOOKUP(C5602,'School Lookup'!C:C,'School Lookup'!D:D,0)))</f>
        <v>Ridgeway Primary School</v>
      </c>
      <c r="C5602" t="s">
        <v>327</v>
      </c>
      <c r="D5602" t="s">
        <v>963</v>
      </c>
      <c r="E5602" t="s">
        <v>16</v>
      </c>
      <c r="F5602" t="s">
        <v>734</v>
      </c>
      <c r="G5602" t="s">
        <v>328</v>
      </c>
      <c r="H5602" t="s">
        <v>885</v>
      </c>
      <c r="I5602" t="s">
        <v>958</v>
      </c>
      <c r="J5602" t="s">
        <v>959</v>
      </c>
      <c r="K5602" s="4">
        <v>46057</v>
      </c>
      <c r="L5602" s="5">
        <v>0.59615740740740741</v>
      </c>
      <c r="M5602" t="s">
        <v>953</v>
      </c>
      <c r="N5602" s="5">
        <v>7.8703703703703705E-4</v>
      </c>
      <c r="O5602" t="s">
        <v>960</v>
      </c>
      <c r="P5602">
        <v>0</v>
      </c>
      <c r="Q5602">
        <v>20</v>
      </c>
      <c r="R5602" t="s">
        <v>955</v>
      </c>
    </row>
    <row r="5603" spans="1:19" x14ac:dyDescent="0.25">
      <c r="A5603" s="54">
        <f>_xlfn.XLOOKUP(B5603,'School Lookup'!D:D,'School Lookup'!F:F,0)</f>
        <v>682471</v>
      </c>
      <c r="B5603" s="54" t="str">
        <f>_xlfn.XLOOKUP(C5603,'School Lookup'!A:A,'School Lookup'!D:D,_xlfn.XLOOKUP(C5603,'School Lookup'!B:B,'School Lookup'!D:D,_xlfn.XLOOKUP(C5603,'School Lookup'!C:C,'School Lookup'!D:D,0)))</f>
        <v>Ridgeway Primary School</v>
      </c>
      <c r="C5603" t="s">
        <v>327</v>
      </c>
      <c r="D5603">
        <v>500</v>
      </c>
      <c r="E5603" t="s">
        <v>16</v>
      </c>
      <c r="F5603" t="s">
        <v>734</v>
      </c>
      <c r="G5603" t="s">
        <v>328</v>
      </c>
      <c r="H5603" t="s">
        <v>885</v>
      </c>
      <c r="I5603" t="s">
        <v>958</v>
      </c>
      <c r="J5603" t="s">
        <v>959</v>
      </c>
      <c r="K5603" s="4">
        <v>46057</v>
      </c>
      <c r="L5603" s="5">
        <v>0.59615740740740741</v>
      </c>
      <c r="M5603" t="s">
        <v>953</v>
      </c>
      <c r="N5603" s="5">
        <v>7.8703703703703705E-4</v>
      </c>
      <c r="O5603" t="s">
        <v>960</v>
      </c>
      <c r="P5603">
        <v>0</v>
      </c>
      <c r="Q5603">
        <v>20</v>
      </c>
      <c r="R5603" t="s">
        <v>961</v>
      </c>
      <c r="S5603" t="s">
        <v>955</v>
      </c>
    </row>
    <row r="5604" spans="1:19" x14ac:dyDescent="0.25">
      <c r="A5604" s="54">
        <f>_xlfn.XLOOKUP(B5604,'School Lookup'!D:D,'School Lookup'!F:F,0)</f>
        <v>114469</v>
      </c>
      <c r="B5604" s="54" t="str">
        <f>_xlfn.XLOOKUP(C5604,'School Lookup'!A:A,'School Lookup'!D:D,_xlfn.XLOOKUP(C5604,'School Lookup'!B:B,'School Lookup'!D:D,_xlfn.XLOOKUP(C5604,'School Lookup'!C:C,'School Lookup'!D:D,0)))</f>
        <v>Thornsett Primary School</v>
      </c>
      <c r="C5604" t="s">
        <v>20</v>
      </c>
      <c r="D5604" t="s">
        <v>2476</v>
      </c>
      <c r="E5604" t="s">
        <v>16</v>
      </c>
      <c r="F5604" t="s">
        <v>734</v>
      </c>
      <c r="G5604" t="s">
        <v>224</v>
      </c>
      <c r="H5604" t="s">
        <v>222</v>
      </c>
      <c r="I5604" t="s">
        <v>980</v>
      </c>
      <c r="J5604" t="s">
        <v>981</v>
      </c>
      <c r="K5604" s="4">
        <v>46057</v>
      </c>
      <c r="L5604" s="5">
        <v>0.54820601851851847</v>
      </c>
      <c r="M5604" t="s">
        <v>953</v>
      </c>
      <c r="N5604" s="5">
        <v>7.1759259259259259E-4</v>
      </c>
      <c r="O5604" t="s">
        <v>982</v>
      </c>
      <c r="P5604">
        <v>7.4999999999999997E-2</v>
      </c>
      <c r="Q5604">
        <v>20</v>
      </c>
      <c r="R5604" t="s">
        <v>1006</v>
      </c>
      <c r="S5604" t="s">
        <v>994</v>
      </c>
    </row>
    <row r="5605" spans="1:19" x14ac:dyDescent="0.25">
      <c r="A5605" s="54">
        <f>_xlfn.XLOOKUP(B5605,'School Lookup'!D:D,'School Lookup'!F:F,0)</f>
        <v>114469</v>
      </c>
      <c r="B5605" s="54" t="str">
        <f>_xlfn.XLOOKUP(C5605,'School Lookup'!A:A,'School Lookup'!D:D,_xlfn.XLOOKUP(C5605,'School Lookup'!B:B,'School Lookup'!D:D,_xlfn.XLOOKUP(C5605,'School Lookup'!C:C,'School Lookup'!D:D,0)))</f>
        <v>Thornsett Primary School</v>
      </c>
      <c r="C5605" t="s">
        <v>20</v>
      </c>
      <c r="D5605" t="s">
        <v>1488</v>
      </c>
      <c r="E5605" t="s">
        <v>16</v>
      </c>
      <c r="F5605" t="s">
        <v>734</v>
      </c>
      <c r="G5605" t="s">
        <v>224</v>
      </c>
      <c r="H5605" t="s">
        <v>222</v>
      </c>
      <c r="I5605" t="s">
        <v>980</v>
      </c>
      <c r="J5605" t="s">
        <v>981</v>
      </c>
      <c r="K5605" s="4">
        <v>46057</v>
      </c>
      <c r="L5605" s="5">
        <v>0.55934027777777773</v>
      </c>
      <c r="M5605" t="s">
        <v>953</v>
      </c>
      <c r="N5605" s="5">
        <v>7.9861111111111116E-4</v>
      </c>
      <c r="O5605" t="s">
        <v>982</v>
      </c>
      <c r="P5605">
        <v>8.3000000000000004E-2</v>
      </c>
      <c r="Q5605">
        <v>20</v>
      </c>
      <c r="R5605" t="s">
        <v>998</v>
      </c>
      <c r="S5605" t="s">
        <v>987</v>
      </c>
    </row>
    <row r="5606" spans="1:19" x14ac:dyDescent="0.25">
      <c r="A5606" s="54">
        <f>_xlfn.XLOOKUP(B5606,'School Lookup'!D:D,'School Lookup'!F:F,0)</f>
        <v>251672</v>
      </c>
      <c r="B5606" s="54" t="str">
        <f>_xlfn.XLOOKUP(C5606,'School Lookup'!A:A,'School Lookup'!D:D,_xlfn.XLOOKUP(C5606,'School Lookup'!B:B,'School Lookup'!D:D,_xlfn.XLOOKUP(C5606,'School Lookup'!C:C,'School Lookup'!D:D,0)))</f>
        <v>Park Schools Federation</v>
      </c>
      <c r="C5606" t="s">
        <v>40</v>
      </c>
      <c r="D5606" t="s">
        <v>2439</v>
      </c>
      <c r="E5606" t="s">
        <v>16</v>
      </c>
      <c r="F5606" t="s">
        <v>734</v>
      </c>
      <c r="G5606" t="s">
        <v>235</v>
      </c>
      <c r="H5606" t="s">
        <v>228</v>
      </c>
      <c r="I5606" t="s">
        <v>980</v>
      </c>
      <c r="J5606" t="s">
        <v>981</v>
      </c>
      <c r="K5606" s="4">
        <v>46057</v>
      </c>
      <c r="L5606" s="5">
        <v>0.38055555555555554</v>
      </c>
      <c r="M5606" t="s">
        <v>953</v>
      </c>
      <c r="N5606" s="5">
        <v>1.9097222222222222E-3</v>
      </c>
      <c r="O5606" t="s">
        <v>982</v>
      </c>
      <c r="P5606">
        <v>0.19600000000000001</v>
      </c>
      <c r="Q5606">
        <v>20</v>
      </c>
      <c r="R5606" t="s">
        <v>998</v>
      </c>
      <c r="S5606" t="s">
        <v>987</v>
      </c>
    </row>
    <row r="5607" spans="1:19" x14ac:dyDescent="0.25">
      <c r="A5607" s="54">
        <f>_xlfn.XLOOKUP(B5607,'School Lookup'!D:D,'School Lookup'!F:F,0)</f>
        <v>251672</v>
      </c>
      <c r="B5607" s="54" t="str">
        <f>_xlfn.XLOOKUP(C5607,'School Lookup'!A:A,'School Lookup'!D:D,_xlfn.XLOOKUP(C5607,'School Lookup'!B:B,'School Lookup'!D:D,_xlfn.XLOOKUP(C5607,'School Lookup'!C:C,'School Lookup'!D:D,0)))</f>
        <v>Park Schools Federation</v>
      </c>
      <c r="C5607" t="s">
        <v>40</v>
      </c>
      <c r="D5607" t="s">
        <v>1184</v>
      </c>
      <c r="E5607" t="s">
        <v>16</v>
      </c>
      <c r="F5607" t="s">
        <v>734</v>
      </c>
      <c r="G5607" t="s">
        <v>235</v>
      </c>
      <c r="H5607" t="s">
        <v>228</v>
      </c>
      <c r="I5607" t="s">
        <v>980</v>
      </c>
      <c r="J5607" t="s">
        <v>981</v>
      </c>
      <c r="K5607" s="4">
        <v>46057</v>
      </c>
      <c r="L5607" s="5">
        <v>0.39027777777777778</v>
      </c>
      <c r="M5607" t="s">
        <v>953</v>
      </c>
      <c r="N5607" s="5">
        <v>6.134259259259259E-4</v>
      </c>
      <c r="O5607" t="s">
        <v>982</v>
      </c>
      <c r="P5607">
        <v>6.3E-2</v>
      </c>
      <c r="Q5607">
        <v>20</v>
      </c>
      <c r="R5607" t="s">
        <v>986</v>
      </c>
      <c r="S5607" t="s">
        <v>987</v>
      </c>
    </row>
    <row r="5608" spans="1:19" x14ac:dyDescent="0.25">
      <c r="A5608" s="54">
        <f>_xlfn.XLOOKUP(B5608,'School Lookup'!D:D,'School Lookup'!F:F,0)</f>
        <v>251672</v>
      </c>
      <c r="B5608" s="54" t="str">
        <f>_xlfn.XLOOKUP(C5608,'School Lookup'!A:A,'School Lookup'!D:D,_xlfn.XLOOKUP(C5608,'School Lookup'!B:B,'School Lookup'!D:D,_xlfn.XLOOKUP(C5608,'School Lookup'!C:C,'School Lookup'!D:D,0)))</f>
        <v>Park Schools Federation</v>
      </c>
      <c r="C5608" t="s">
        <v>40</v>
      </c>
      <c r="D5608" t="s">
        <v>1424</v>
      </c>
      <c r="E5608" t="s">
        <v>16</v>
      </c>
      <c r="F5608" t="s">
        <v>734</v>
      </c>
      <c r="G5608" t="s">
        <v>235</v>
      </c>
      <c r="H5608" t="s">
        <v>228</v>
      </c>
      <c r="I5608" t="s">
        <v>980</v>
      </c>
      <c r="J5608" t="s">
        <v>981</v>
      </c>
      <c r="K5608" s="4">
        <v>46057</v>
      </c>
      <c r="L5608" s="5">
        <v>0.39097222222222222</v>
      </c>
      <c r="M5608" t="s">
        <v>953</v>
      </c>
      <c r="N5608" s="5">
        <v>2.4305555555555555E-4</v>
      </c>
      <c r="O5608" t="s">
        <v>982</v>
      </c>
      <c r="P5608">
        <v>2.5000000000000001E-2</v>
      </c>
      <c r="Q5608">
        <v>20</v>
      </c>
      <c r="R5608" t="s">
        <v>998</v>
      </c>
      <c r="S5608" t="s">
        <v>987</v>
      </c>
    </row>
    <row r="5609" spans="1:19" x14ac:dyDescent="0.25">
      <c r="A5609" s="54">
        <f>_xlfn.XLOOKUP(B5609,'School Lookup'!D:D,'School Lookup'!F:F,0)</f>
        <v>251672</v>
      </c>
      <c r="B5609" s="54" t="str">
        <f>_xlfn.XLOOKUP(C5609,'School Lookup'!A:A,'School Lookup'!D:D,_xlfn.XLOOKUP(C5609,'School Lookup'!B:B,'School Lookup'!D:D,_xlfn.XLOOKUP(C5609,'School Lookup'!C:C,'School Lookup'!D:D,0)))</f>
        <v>Park Schools Federation</v>
      </c>
      <c r="C5609" t="s">
        <v>40</v>
      </c>
      <c r="D5609" t="s">
        <v>2319</v>
      </c>
      <c r="E5609" t="s">
        <v>16</v>
      </c>
      <c r="F5609" t="s">
        <v>734</v>
      </c>
      <c r="G5609" t="s">
        <v>235</v>
      </c>
      <c r="H5609" t="s">
        <v>228</v>
      </c>
      <c r="I5609" t="s">
        <v>980</v>
      </c>
      <c r="J5609" t="s">
        <v>981</v>
      </c>
      <c r="K5609" s="4">
        <v>46057</v>
      </c>
      <c r="L5609" s="5">
        <v>0.40069444444444446</v>
      </c>
      <c r="M5609" t="s">
        <v>953</v>
      </c>
      <c r="N5609" s="5">
        <v>5.5555555555555556E-4</v>
      </c>
      <c r="O5609" t="s">
        <v>982</v>
      </c>
      <c r="P5609">
        <v>5.7000000000000002E-2</v>
      </c>
      <c r="Q5609">
        <v>20</v>
      </c>
      <c r="R5609" t="s">
        <v>998</v>
      </c>
      <c r="S5609" t="s">
        <v>987</v>
      </c>
    </row>
    <row r="5610" spans="1:19" x14ac:dyDescent="0.25">
      <c r="A5610" s="54">
        <f>_xlfn.XLOOKUP(B5610,'School Lookup'!D:D,'School Lookup'!F:F,0)</f>
        <v>251672</v>
      </c>
      <c r="B5610" s="54" t="str">
        <f>_xlfn.XLOOKUP(C5610,'School Lookup'!A:A,'School Lookup'!D:D,_xlfn.XLOOKUP(C5610,'School Lookup'!B:B,'School Lookup'!D:D,_xlfn.XLOOKUP(C5610,'School Lookup'!C:C,'School Lookup'!D:D,0)))</f>
        <v>Park Schools Federation</v>
      </c>
      <c r="C5610" t="s">
        <v>40</v>
      </c>
      <c r="D5610" t="s">
        <v>1981</v>
      </c>
      <c r="E5610" t="s">
        <v>16</v>
      </c>
      <c r="F5610" t="s">
        <v>734</v>
      </c>
      <c r="G5610" t="s">
        <v>235</v>
      </c>
      <c r="H5610" t="s">
        <v>228</v>
      </c>
      <c r="I5610" t="s">
        <v>980</v>
      </c>
      <c r="J5610" t="s">
        <v>981</v>
      </c>
      <c r="K5610" s="4">
        <v>46057</v>
      </c>
      <c r="L5610" s="5">
        <v>0.40138888888888891</v>
      </c>
      <c r="M5610" t="s">
        <v>953</v>
      </c>
      <c r="N5610" s="5">
        <v>4.1666666666666669E-4</v>
      </c>
      <c r="O5610" t="s">
        <v>982</v>
      </c>
      <c r="P5610">
        <v>0.09</v>
      </c>
      <c r="Q5610">
        <v>20</v>
      </c>
      <c r="R5610" t="s">
        <v>989</v>
      </c>
      <c r="S5610" t="s">
        <v>990</v>
      </c>
    </row>
    <row r="5611" spans="1:19" x14ac:dyDescent="0.25">
      <c r="A5611" s="54">
        <f>_xlfn.XLOOKUP(B5611,'School Lookup'!D:D,'School Lookup'!F:F,0)</f>
        <v>251672</v>
      </c>
      <c r="B5611" s="54" t="str">
        <f>_xlfn.XLOOKUP(C5611,'School Lookup'!A:A,'School Lookup'!D:D,_xlfn.XLOOKUP(C5611,'School Lookup'!B:B,'School Lookup'!D:D,_xlfn.XLOOKUP(C5611,'School Lookup'!C:C,'School Lookup'!D:D,0)))</f>
        <v>Park Schools Federation</v>
      </c>
      <c r="C5611" t="s">
        <v>40</v>
      </c>
      <c r="D5611" t="s">
        <v>1192</v>
      </c>
      <c r="E5611" t="s">
        <v>16</v>
      </c>
      <c r="F5611" t="s">
        <v>734</v>
      </c>
      <c r="G5611" t="s">
        <v>235</v>
      </c>
      <c r="H5611" t="s">
        <v>228</v>
      </c>
      <c r="I5611" t="s">
        <v>980</v>
      </c>
      <c r="J5611" t="s">
        <v>981</v>
      </c>
      <c r="K5611" s="4">
        <v>46057</v>
      </c>
      <c r="L5611" s="5">
        <v>0.41875000000000001</v>
      </c>
      <c r="M5611" t="s">
        <v>953</v>
      </c>
      <c r="N5611" s="5">
        <v>1.5046296296296297E-4</v>
      </c>
      <c r="O5611" t="s">
        <v>982</v>
      </c>
      <c r="P5611">
        <v>0.02</v>
      </c>
      <c r="Q5611">
        <v>20</v>
      </c>
      <c r="R5611" t="s">
        <v>1006</v>
      </c>
      <c r="S5611" t="s">
        <v>994</v>
      </c>
    </row>
    <row r="5612" spans="1:19" x14ac:dyDescent="0.25">
      <c r="A5612" s="54">
        <f>_xlfn.XLOOKUP(B5612,'School Lookup'!D:D,'School Lookup'!F:F,0)</f>
        <v>251672</v>
      </c>
      <c r="B5612" s="54" t="str">
        <f>_xlfn.XLOOKUP(C5612,'School Lookup'!A:A,'School Lookup'!D:D,_xlfn.XLOOKUP(C5612,'School Lookup'!B:B,'School Lookup'!D:D,_xlfn.XLOOKUP(C5612,'School Lookup'!C:C,'School Lookup'!D:D,0)))</f>
        <v>Park Schools Federation</v>
      </c>
      <c r="C5612" t="s">
        <v>40</v>
      </c>
      <c r="D5612" t="s">
        <v>1605</v>
      </c>
      <c r="E5612" t="s">
        <v>16</v>
      </c>
      <c r="F5612" t="s">
        <v>734</v>
      </c>
      <c r="G5612" t="s">
        <v>235</v>
      </c>
      <c r="H5612" t="s">
        <v>228</v>
      </c>
      <c r="I5612" t="s">
        <v>980</v>
      </c>
      <c r="J5612" t="s">
        <v>981</v>
      </c>
      <c r="K5612" s="4">
        <v>46057</v>
      </c>
      <c r="L5612" s="5">
        <v>0.44166666666666665</v>
      </c>
      <c r="M5612" t="s">
        <v>953</v>
      </c>
      <c r="N5612" s="5">
        <v>2.6620370370370372E-4</v>
      </c>
      <c r="O5612" t="s">
        <v>982</v>
      </c>
      <c r="P5612">
        <v>2.8000000000000001E-2</v>
      </c>
      <c r="Q5612">
        <v>20</v>
      </c>
      <c r="R5612" t="s">
        <v>983</v>
      </c>
      <c r="S5612" t="s">
        <v>984</v>
      </c>
    </row>
    <row r="5613" spans="1:19" x14ac:dyDescent="0.25">
      <c r="A5613" s="54">
        <f>_xlfn.XLOOKUP(B5613,'School Lookup'!D:D,'School Lookup'!F:F,0)</f>
        <v>251672</v>
      </c>
      <c r="B5613" s="54" t="str">
        <f>_xlfn.XLOOKUP(C5613,'School Lookup'!A:A,'School Lookup'!D:D,_xlfn.XLOOKUP(C5613,'School Lookup'!B:B,'School Lookup'!D:D,_xlfn.XLOOKUP(C5613,'School Lookup'!C:C,'School Lookup'!D:D,0)))</f>
        <v>Park Schools Federation</v>
      </c>
      <c r="C5613" t="s">
        <v>40</v>
      </c>
      <c r="D5613" t="s">
        <v>2021</v>
      </c>
      <c r="E5613" t="s">
        <v>16</v>
      </c>
      <c r="F5613" t="s">
        <v>734</v>
      </c>
      <c r="G5613" t="s">
        <v>235</v>
      </c>
      <c r="H5613" t="s">
        <v>228</v>
      </c>
      <c r="I5613" t="s">
        <v>980</v>
      </c>
      <c r="J5613" t="s">
        <v>981</v>
      </c>
      <c r="K5613" s="4">
        <v>46057</v>
      </c>
      <c r="L5613" s="5">
        <v>0.45</v>
      </c>
      <c r="M5613" t="s">
        <v>953</v>
      </c>
      <c r="N5613" s="5">
        <v>2.199074074074074E-4</v>
      </c>
      <c r="O5613" t="s">
        <v>982</v>
      </c>
      <c r="P5613">
        <v>4.8000000000000001E-2</v>
      </c>
      <c r="Q5613">
        <v>20</v>
      </c>
      <c r="R5613" t="s">
        <v>1074</v>
      </c>
      <c r="S5613" t="s">
        <v>990</v>
      </c>
    </row>
    <row r="5614" spans="1:19" x14ac:dyDescent="0.25">
      <c r="A5614" s="54">
        <f>_xlfn.XLOOKUP(B5614,'School Lookup'!D:D,'School Lookup'!F:F,0)</f>
        <v>251672</v>
      </c>
      <c r="B5614" s="54" t="str">
        <f>_xlfn.XLOOKUP(C5614,'School Lookup'!A:A,'School Lookup'!D:D,_xlfn.XLOOKUP(C5614,'School Lookup'!B:B,'School Lookup'!D:D,_xlfn.XLOOKUP(C5614,'School Lookup'!C:C,'School Lookup'!D:D,0)))</f>
        <v>Park Schools Federation</v>
      </c>
      <c r="C5614" t="s">
        <v>40</v>
      </c>
      <c r="D5614" t="s">
        <v>1774</v>
      </c>
      <c r="E5614" t="s">
        <v>16</v>
      </c>
      <c r="F5614" t="s">
        <v>734</v>
      </c>
      <c r="G5614" t="s">
        <v>235</v>
      </c>
      <c r="H5614" t="s">
        <v>228</v>
      </c>
      <c r="I5614" t="s">
        <v>980</v>
      </c>
      <c r="J5614" t="s">
        <v>981</v>
      </c>
      <c r="K5614" s="4">
        <v>46057</v>
      </c>
      <c r="L5614" s="5">
        <v>0.46388888888888891</v>
      </c>
      <c r="M5614" t="s">
        <v>953</v>
      </c>
      <c r="N5614" s="5">
        <v>2.6620370370370372E-4</v>
      </c>
      <c r="O5614" t="s">
        <v>982</v>
      </c>
      <c r="P5614">
        <v>2.8000000000000001E-2</v>
      </c>
      <c r="Q5614">
        <v>20</v>
      </c>
      <c r="R5614" t="s">
        <v>998</v>
      </c>
      <c r="S5614" t="s">
        <v>987</v>
      </c>
    </row>
    <row r="5615" spans="1:19" x14ac:dyDescent="0.25">
      <c r="A5615" s="54">
        <f>_xlfn.XLOOKUP(B5615,'School Lookup'!D:D,'School Lookup'!F:F,0)</f>
        <v>251672</v>
      </c>
      <c r="B5615" s="54" t="str">
        <f>_xlfn.XLOOKUP(C5615,'School Lookup'!A:A,'School Lookup'!D:D,_xlfn.XLOOKUP(C5615,'School Lookup'!B:B,'School Lookup'!D:D,_xlfn.XLOOKUP(C5615,'School Lookup'!C:C,'School Lookup'!D:D,0)))</f>
        <v>Park Schools Federation</v>
      </c>
      <c r="C5615" t="s">
        <v>40</v>
      </c>
      <c r="D5615" t="s">
        <v>2769</v>
      </c>
      <c r="E5615" t="s">
        <v>16</v>
      </c>
      <c r="F5615" t="s">
        <v>734</v>
      </c>
      <c r="G5615" t="s">
        <v>235</v>
      </c>
      <c r="H5615" t="s">
        <v>228</v>
      </c>
      <c r="I5615" t="s">
        <v>980</v>
      </c>
      <c r="J5615" t="s">
        <v>981</v>
      </c>
      <c r="K5615" s="4">
        <v>46057</v>
      </c>
      <c r="L5615" s="5">
        <v>0.46458333333333335</v>
      </c>
      <c r="M5615" t="s">
        <v>953</v>
      </c>
      <c r="N5615" s="5">
        <v>3.1250000000000001E-4</v>
      </c>
      <c r="O5615" t="s">
        <v>982</v>
      </c>
      <c r="P5615">
        <v>3.2000000000000001E-2</v>
      </c>
      <c r="Q5615">
        <v>20</v>
      </c>
      <c r="R5615" t="s">
        <v>983</v>
      </c>
      <c r="S5615" t="s">
        <v>984</v>
      </c>
    </row>
    <row r="5616" spans="1:19" x14ac:dyDescent="0.25">
      <c r="A5616" s="54">
        <f>_xlfn.XLOOKUP(B5616,'School Lookup'!D:D,'School Lookup'!F:F,0)</f>
        <v>251672</v>
      </c>
      <c r="B5616" s="54" t="str">
        <f>_xlfn.XLOOKUP(C5616,'School Lookup'!A:A,'School Lookup'!D:D,_xlfn.XLOOKUP(C5616,'School Lookup'!B:B,'School Lookup'!D:D,_xlfn.XLOOKUP(C5616,'School Lookup'!C:C,'School Lookup'!D:D,0)))</f>
        <v>Park Schools Federation</v>
      </c>
      <c r="C5616" t="s">
        <v>40</v>
      </c>
      <c r="D5616" t="s">
        <v>2770</v>
      </c>
      <c r="E5616" t="s">
        <v>16</v>
      </c>
      <c r="F5616" t="s">
        <v>734</v>
      </c>
      <c r="G5616" t="s">
        <v>235</v>
      </c>
      <c r="H5616" t="s">
        <v>228</v>
      </c>
      <c r="I5616" t="s">
        <v>980</v>
      </c>
      <c r="J5616" t="s">
        <v>981</v>
      </c>
      <c r="K5616" s="4">
        <v>46057</v>
      </c>
      <c r="L5616" s="5">
        <v>0.48680555555555555</v>
      </c>
      <c r="M5616" t="s">
        <v>953</v>
      </c>
      <c r="N5616" s="5">
        <v>1.3888888888888889E-4</v>
      </c>
      <c r="O5616" t="s">
        <v>982</v>
      </c>
      <c r="P5616">
        <v>8.4000000000000005E-2</v>
      </c>
      <c r="Q5616">
        <v>20</v>
      </c>
      <c r="R5616" t="s">
        <v>1418</v>
      </c>
      <c r="S5616" t="s">
        <v>1657</v>
      </c>
    </row>
    <row r="5617" spans="1:19" x14ac:dyDescent="0.25">
      <c r="A5617" s="54">
        <f>_xlfn.XLOOKUP(B5617,'School Lookup'!D:D,'School Lookup'!F:F,0)</f>
        <v>251672</v>
      </c>
      <c r="B5617" s="54" t="str">
        <f>_xlfn.XLOOKUP(C5617,'School Lookup'!A:A,'School Lookup'!D:D,_xlfn.XLOOKUP(C5617,'School Lookup'!B:B,'School Lookup'!D:D,_xlfn.XLOOKUP(C5617,'School Lookup'!C:C,'School Lookup'!D:D,0)))</f>
        <v>Park Schools Federation</v>
      </c>
      <c r="C5617" t="s">
        <v>40</v>
      </c>
      <c r="D5617" t="s">
        <v>1653</v>
      </c>
      <c r="E5617" t="s">
        <v>16</v>
      </c>
      <c r="F5617" t="s">
        <v>734</v>
      </c>
      <c r="G5617" t="s">
        <v>235</v>
      </c>
      <c r="H5617" t="s">
        <v>228</v>
      </c>
      <c r="I5617" t="s">
        <v>980</v>
      </c>
      <c r="J5617" t="s">
        <v>981</v>
      </c>
      <c r="K5617" s="4">
        <v>46057</v>
      </c>
      <c r="L5617" s="5">
        <v>0.48680555555555555</v>
      </c>
      <c r="M5617" t="s">
        <v>953</v>
      </c>
      <c r="N5617" s="5">
        <v>2.3148148148148149E-4</v>
      </c>
      <c r="O5617" t="s">
        <v>982</v>
      </c>
      <c r="P5617">
        <v>2.4E-2</v>
      </c>
      <c r="Q5617">
        <v>20</v>
      </c>
      <c r="R5617" t="s">
        <v>983</v>
      </c>
      <c r="S5617" t="s">
        <v>984</v>
      </c>
    </row>
    <row r="5618" spans="1:19" x14ac:dyDescent="0.25">
      <c r="A5618" s="54">
        <f>_xlfn.XLOOKUP(B5618,'School Lookup'!D:D,'School Lookup'!F:F,0)</f>
        <v>251672</v>
      </c>
      <c r="B5618" s="54" t="str">
        <f>_xlfn.XLOOKUP(C5618,'School Lookup'!A:A,'School Lookup'!D:D,_xlfn.XLOOKUP(C5618,'School Lookup'!B:B,'School Lookup'!D:D,_xlfn.XLOOKUP(C5618,'School Lookup'!C:C,'School Lookup'!D:D,0)))</f>
        <v>Park Schools Federation</v>
      </c>
      <c r="C5618" t="s">
        <v>40</v>
      </c>
      <c r="D5618" t="s">
        <v>1602</v>
      </c>
      <c r="E5618" t="s">
        <v>16</v>
      </c>
      <c r="F5618" t="s">
        <v>734</v>
      </c>
      <c r="G5618" t="s">
        <v>235</v>
      </c>
      <c r="H5618" t="s">
        <v>228</v>
      </c>
      <c r="I5618" t="s">
        <v>980</v>
      </c>
      <c r="J5618" t="s">
        <v>981</v>
      </c>
      <c r="K5618" s="4">
        <v>46057</v>
      </c>
      <c r="L5618" s="5">
        <v>0.51041666666666663</v>
      </c>
      <c r="M5618" t="s">
        <v>953</v>
      </c>
      <c r="N5618" s="5">
        <v>4.9768518518518521E-4</v>
      </c>
      <c r="O5618" t="s">
        <v>982</v>
      </c>
      <c r="P5618">
        <v>5.0999999999999997E-2</v>
      </c>
      <c r="Q5618">
        <v>20</v>
      </c>
      <c r="R5618" t="s">
        <v>986</v>
      </c>
      <c r="S5618" t="s">
        <v>987</v>
      </c>
    </row>
    <row r="5619" spans="1:19" x14ac:dyDescent="0.25">
      <c r="A5619" s="54">
        <f>_xlfn.XLOOKUP(B5619,'School Lookup'!D:D,'School Lookup'!F:F,0)</f>
        <v>251672</v>
      </c>
      <c r="B5619" s="54" t="str">
        <f>_xlfn.XLOOKUP(C5619,'School Lookup'!A:A,'School Lookup'!D:D,_xlfn.XLOOKUP(C5619,'School Lookup'!B:B,'School Lookup'!D:D,_xlfn.XLOOKUP(C5619,'School Lookup'!C:C,'School Lookup'!D:D,0)))</f>
        <v>Park Schools Federation</v>
      </c>
      <c r="C5619" t="s">
        <v>40</v>
      </c>
      <c r="D5619" t="s">
        <v>2014</v>
      </c>
      <c r="E5619" t="s">
        <v>16</v>
      </c>
      <c r="F5619" t="s">
        <v>734</v>
      </c>
      <c r="G5619" t="s">
        <v>235</v>
      </c>
      <c r="H5619" t="s">
        <v>228</v>
      </c>
      <c r="I5619" t="s">
        <v>980</v>
      </c>
      <c r="J5619" t="s">
        <v>981</v>
      </c>
      <c r="K5619" s="4">
        <v>46057</v>
      </c>
      <c r="L5619" s="5">
        <v>0.51180555555555551</v>
      </c>
      <c r="M5619" t="s">
        <v>953</v>
      </c>
      <c r="N5619" s="5">
        <v>4.9768518518518521E-4</v>
      </c>
      <c r="O5619" t="s">
        <v>982</v>
      </c>
      <c r="P5619">
        <v>5.0999999999999997E-2</v>
      </c>
      <c r="Q5619">
        <v>20</v>
      </c>
      <c r="R5619" t="s">
        <v>983</v>
      </c>
      <c r="S5619" t="s">
        <v>984</v>
      </c>
    </row>
    <row r="5620" spans="1:19" x14ac:dyDescent="0.25">
      <c r="A5620" s="54">
        <f>_xlfn.XLOOKUP(B5620,'School Lookup'!D:D,'School Lookup'!F:F,0)</f>
        <v>251672</v>
      </c>
      <c r="B5620" s="54" t="str">
        <f>_xlfn.XLOOKUP(C5620,'School Lookup'!A:A,'School Lookup'!D:D,_xlfn.XLOOKUP(C5620,'School Lookup'!B:B,'School Lookup'!D:D,_xlfn.XLOOKUP(C5620,'School Lookup'!C:C,'School Lookup'!D:D,0)))</f>
        <v>Park Schools Federation</v>
      </c>
      <c r="C5620" t="s">
        <v>40</v>
      </c>
      <c r="D5620" t="s">
        <v>2771</v>
      </c>
      <c r="E5620" t="s">
        <v>16</v>
      </c>
      <c r="F5620" t="s">
        <v>734</v>
      </c>
      <c r="G5620" t="s">
        <v>235</v>
      </c>
      <c r="H5620" t="s">
        <v>228</v>
      </c>
      <c r="I5620" t="s">
        <v>980</v>
      </c>
      <c r="J5620" t="s">
        <v>981</v>
      </c>
      <c r="K5620" s="4">
        <v>46057</v>
      </c>
      <c r="L5620" s="5">
        <v>0.51249999999999996</v>
      </c>
      <c r="M5620" t="s">
        <v>953</v>
      </c>
      <c r="N5620" s="5">
        <v>4.7453703703703704E-4</v>
      </c>
      <c r="O5620" t="s">
        <v>982</v>
      </c>
      <c r="P5620">
        <v>4.9000000000000002E-2</v>
      </c>
      <c r="Q5620">
        <v>20</v>
      </c>
      <c r="R5620" t="s">
        <v>998</v>
      </c>
      <c r="S5620" t="s">
        <v>987</v>
      </c>
    </row>
    <row r="5621" spans="1:19" x14ac:dyDescent="0.25">
      <c r="A5621" s="54">
        <f>_xlfn.XLOOKUP(B5621,'School Lookup'!D:D,'School Lookup'!F:F,0)</f>
        <v>251672</v>
      </c>
      <c r="B5621" s="54" t="str">
        <f>_xlfn.XLOOKUP(C5621,'School Lookup'!A:A,'School Lookup'!D:D,_xlfn.XLOOKUP(C5621,'School Lookup'!B:B,'School Lookup'!D:D,_xlfn.XLOOKUP(C5621,'School Lookup'!C:C,'School Lookup'!D:D,0)))</f>
        <v>Park Schools Federation</v>
      </c>
      <c r="C5621" t="s">
        <v>40</v>
      </c>
      <c r="D5621" t="s">
        <v>1956</v>
      </c>
      <c r="E5621" t="s">
        <v>16</v>
      </c>
      <c r="F5621" t="s">
        <v>734</v>
      </c>
      <c r="G5621" t="s">
        <v>235</v>
      </c>
      <c r="H5621" t="s">
        <v>228</v>
      </c>
      <c r="I5621" t="s">
        <v>980</v>
      </c>
      <c r="J5621" t="s">
        <v>981</v>
      </c>
      <c r="K5621" s="4">
        <v>46057</v>
      </c>
      <c r="L5621" s="5">
        <v>0.51388888888888884</v>
      </c>
      <c r="M5621" t="s">
        <v>953</v>
      </c>
      <c r="N5621" s="5">
        <v>5.3240740740740744E-4</v>
      </c>
      <c r="O5621" t="s">
        <v>982</v>
      </c>
      <c r="P5621">
        <v>5.5E-2</v>
      </c>
      <c r="Q5621">
        <v>20</v>
      </c>
      <c r="R5621" t="s">
        <v>983</v>
      </c>
      <c r="S5621" t="s">
        <v>984</v>
      </c>
    </row>
    <row r="5622" spans="1:19" x14ac:dyDescent="0.25">
      <c r="A5622" s="54">
        <f>_xlfn.XLOOKUP(B5622,'School Lookup'!D:D,'School Lookup'!F:F,0)</f>
        <v>251672</v>
      </c>
      <c r="B5622" s="54" t="str">
        <f>_xlfn.XLOOKUP(C5622,'School Lookup'!A:A,'School Lookup'!D:D,_xlfn.XLOOKUP(C5622,'School Lookup'!B:B,'School Lookup'!D:D,_xlfn.XLOOKUP(C5622,'School Lookup'!C:C,'School Lookup'!D:D,0)))</f>
        <v>Park Schools Federation</v>
      </c>
      <c r="C5622" t="s">
        <v>40</v>
      </c>
      <c r="D5622" t="s">
        <v>2747</v>
      </c>
      <c r="E5622" t="s">
        <v>16</v>
      </c>
      <c r="F5622" t="s">
        <v>734</v>
      </c>
      <c r="G5622" t="s">
        <v>235</v>
      </c>
      <c r="H5622" t="s">
        <v>228</v>
      </c>
      <c r="I5622" t="s">
        <v>980</v>
      </c>
      <c r="J5622" t="s">
        <v>981</v>
      </c>
      <c r="K5622" s="4">
        <v>46057</v>
      </c>
      <c r="L5622" s="5">
        <v>0.51527777777777772</v>
      </c>
      <c r="M5622" t="s">
        <v>953</v>
      </c>
      <c r="N5622" s="5">
        <v>7.7546296296296293E-4</v>
      </c>
      <c r="O5622" t="s">
        <v>982</v>
      </c>
      <c r="P5622">
        <v>0.08</v>
      </c>
      <c r="Q5622">
        <v>20</v>
      </c>
      <c r="R5622" t="s">
        <v>983</v>
      </c>
      <c r="S5622" t="s">
        <v>984</v>
      </c>
    </row>
    <row r="5623" spans="1:19" x14ac:dyDescent="0.25">
      <c r="A5623" s="54">
        <f>_xlfn.XLOOKUP(B5623,'School Lookup'!D:D,'School Lookup'!F:F,0)</f>
        <v>251672</v>
      </c>
      <c r="B5623" s="54" t="str">
        <f>_xlfn.XLOOKUP(C5623,'School Lookup'!A:A,'School Lookup'!D:D,_xlfn.XLOOKUP(C5623,'School Lookup'!B:B,'School Lookup'!D:D,_xlfn.XLOOKUP(C5623,'School Lookup'!C:C,'School Lookup'!D:D,0)))</f>
        <v>Park Schools Federation</v>
      </c>
      <c r="C5623" t="s">
        <v>40</v>
      </c>
      <c r="D5623" t="s">
        <v>1319</v>
      </c>
      <c r="E5623" t="s">
        <v>16</v>
      </c>
      <c r="F5623" t="s">
        <v>734</v>
      </c>
      <c r="G5623" t="s">
        <v>235</v>
      </c>
      <c r="H5623" t="s">
        <v>228</v>
      </c>
      <c r="I5623" t="s">
        <v>980</v>
      </c>
      <c r="J5623" t="s">
        <v>981</v>
      </c>
      <c r="K5623" s="4">
        <v>46057</v>
      </c>
      <c r="L5623" s="5">
        <v>0.51666666666666672</v>
      </c>
      <c r="M5623" t="s">
        <v>953</v>
      </c>
      <c r="N5623" s="5">
        <v>4.3981481481481481E-4</v>
      </c>
      <c r="O5623" t="s">
        <v>982</v>
      </c>
      <c r="P5623">
        <v>4.4999999999999998E-2</v>
      </c>
      <c r="Q5623">
        <v>20</v>
      </c>
      <c r="R5623" t="s">
        <v>1006</v>
      </c>
      <c r="S5623" t="s">
        <v>994</v>
      </c>
    </row>
    <row r="5624" spans="1:19" x14ac:dyDescent="0.25">
      <c r="A5624" s="54">
        <f>_xlfn.XLOOKUP(B5624,'School Lookup'!D:D,'School Lookup'!F:F,0)</f>
        <v>251672</v>
      </c>
      <c r="B5624" s="54" t="str">
        <f>_xlfn.XLOOKUP(C5624,'School Lookup'!A:A,'School Lookup'!D:D,_xlfn.XLOOKUP(C5624,'School Lookup'!B:B,'School Lookup'!D:D,_xlfn.XLOOKUP(C5624,'School Lookup'!C:C,'School Lookup'!D:D,0)))</f>
        <v>Park Schools Federation</v>
      </c>
      <c r="C5624" t="s">
        <v>40</v>
      </c>
      <c r="D5624" t="s">
        <v>2395</v>
      </c>
      <c r="E5624" t="s">
        <v>16</v>
      </c>
      <c r="F5624" t="s">
        <v>734</v>
      </c>
      <c r="G5624" t="s">
        <v>235</v>
      </c>
      <c r="H5624" t="s">
        <v>228</v>
      </c>
      <c r="I5624" t="s">
        <v>980</v>
      </c>
      <c r="J5624" t="s">
        <v>981</v>
      </c>
      <c r="K5624" s="4">
        <v>46057</v>
      </c>
      <c r="L5624" s="5">
        <v>0.51736111111111116</v>
      </c>
      <c r="M5624" t="s">
        <v>953</v>
      </c>
      <c r="N5624" s="5">
        <v>1.1574074074074075E-4</v>
      </c>
      <c r="O5624" t="s">
        <v>982</v>
      </c>
      <c r="P5624">
        <v>0.02</v>
      </c>
      <c r="Q5624">
        <v>20</v>
      </c>
      <c r="R5624" t="s">
        <v>993</v>
      </c>
      <c r="S5624" t="s">
        <v>994</v>
      </c>
    </row>
    <row r="5625" spans="1:19" x14ac:dyDescent="0.25">
      <c r="A5625" s="54">
        <f>_xlfn.XLOOKUP(B5625,'School Lookup'!D:D,'School Lookup'!F:F,0)</f>
        <v>251672</v>
      </c>
      <c r="B5625" s="54" t="str">
        <f>_xlfn.XLOOKUP(C5625,'School Lookup'!A:A,'School Lookup'!D:D,_xlfn.XLOOKUP(C5625,'School Lookup'!B:B,'School Lookup'!D:D,_xlfn.XLOOKUP(C5625,'School Lookup'!C:C,'School Lookup'!D:D,0)))</f>
        <v>Park Schools Federation</v>
      </c>
      <c r="C5625" t="s">
        <v>40</v>
      </c>
      <c r="D5625" t="s">
        <v>1377</v>
      </c>
      <c r="E5625" t="s">
        <v>16</v>
      </c>
      <c r="F5625" t="s">
        <v>734</v>
      </c>
      <c r="G5625" t="s">
        <v>235</v>
      </c>
      <c r="H5625" t="s">
        <v>228</v>
      </c>
      <c r="I5625" t="s">
        <v>980</v>
      </c>
      <c r="J5625" t="s">
        <v>981</v>
      </c>
      <c r="K5625" s="4">
        <v>46057</v>
      </c>
      <c r="L5625" s="5">
        <v>0.5180555555555556</v>
      </c>
      <c r="M5625" t="s">
        <v>953</v>
      </c>
      <c r="N5625" s="5">
        <v>3.8194444444444446E-4</v>
      </c>
      <c r="O5625" t="s">
        <v>982</v>
      </c>
      <c r="P5625">
        <v>0.04</v>
      </c>
      <c r="Q5625">
        <v>20</v>
      </c>
      <c r="R5625" t="s">
        <v>1006</v>
      </c>
      <c r="S5625" t="s">
        <v>994</v>
      </c>
    </row>
    <row r="5626" spans="1:19" x14ac:dyDescent="0.25">
      <c r="A5626" s="54">
        <f>_xlfn.XLOOKUP(B5626,'School Lookup'!D:D,'School Lookup'!F:F,0)</f>
        <v>251672</v>
      </c>
      <c r="B5626" s="54" t="str">
        <f>_xlfn.XLOOKUP(C5626,'School Lookup'!A:A,'School Lookup'!D:D,_xlfn.XLOOKUP(C5626,'School Lookup'!B:B,'School Lookup'!D:D,_xlfn.XLOOKUP(C5626,'School Lookup'!C:C,'School Lookup'!D:D,0)))</f>
        <v>Park Schools Federation</v>
      </c>
      <c r="C5626" t="s">
        <v>40</v>
      </c>
      <c r="D5626" t="s">
        <v>2168</v>
      </c>
      <c r="E5626" t="s">
        <v>16</v>
      </c>
      <c r="F5626" t="s">
        <v>734</v>
      </c>
      <c r="G5626" t="s">
        <v>235</v>
      </c>
      <c r="H5626" t="s">
        <v>228</v>
      </c>
      <c r="I5626" t="s">
        <v>980</v>
      </c>
      <c r="J5626" t="s">
        <v>981</v>
      </c>
      <c r="K5626" s="4">
        <v>46057</v>
      </c>
      <c r="L5626" s="5">
        <v>0.51875000000000004</v>
      </c>
      <c r="M5626" t="s">
        <v>953</v>
      </c>
      <c r="N5626" s="5">
        <v>3.4722222222222222E-5</v>
      </c>
      <c r="O5626" t="s">
        <v>982</v>
      </c>
      <c r="P5626">
        <v>0.02</v>
      </c>
      <c r="Q5626">
        <v>20</v>
      </c>
      <c r="R5626" t="s">
        <v>998</v>
      </c>
      <c r="S5626" t="s">
        <v>987</v>
      </c>
    </row>
    <row r="5627" spans="1:19" x14ac:dyDescent="0.25">
      <c r="A5627" s="54">
        <f>_xlfn.XLOOKUP(B5627,'School Lookup'!D:D,'School Lookup'!F:F,0)</f>
        <v>251672</v>
      </c>
      <c r="B5627" s="54" t="str">
        <f>_xlfn.XLOOKUP(C5627,'School Lookup'!A:A,'School Lookup'!D:D,_xlfn.XLOOKUP(C5627,'School Lookup'!B:B,'School Lookup'!D:D,_xlfn.XLOOKUP(C5627,'School Lookup'!C:C,'School Lookup'!D:D,0)))</f>
        <v>Park Schools Federation</v>
      </c>
      <c r="C5627" t="s">
        <v>40</v>
      </c>
      <c r="D5627" t="s">
        <v>1326</v>
      </c>
      <c r="E5627" t="s">
        <v>16</v>
      </c>
      <c r="F5627" t="s">
        <v>734</v>
      </c>
      <c r="G5627" t="s">
        <v>235</v>
      </c>
      <c r="H5627" t="s">
        <v>228</v>
      </c>
      <c r="I5627" t="s">
        <v>980</v>
      </c>
      <c r="J5627" t="s">
        <v>981</v>
      </c>
      <c r="K5627" s="4">
        <v>46057</v>
      </c>
      <c r="L5627" s="5">
        <v>0.52083333333333337</v>
      </c>
      <c r="M5627" t="s">
        <v>953</v>
      </c>
      <c r="N5627" s="5">
        <v>4.2824074074074075E-4</v>
      </c>
      <c r="O5627" t="s">
        <v>982</v>
      </c>
      <c r="P5627">
        <v>4.3999999999999997E-2</v>
      </c>
      <c r="Q5627">
        <v>20</v>
      </c>
      <c r="R5627" t="s">
        <v>998</v>
      </c>
      <c r="S5627" t="s">
        <v>987</v>
      </c>
    </row>
    <row r="5628" spans="1:19" x14ac:dyDescent="0.25">
      <c r="A5628" s="54">
        <f>_xlfn.XLOOKUP(B5628,'School Lookup'!D:D,'School Lookup'!F:F,0)</f>
        <v>251672</v>
      </c>
      <c r="B5628" s="54" t="str">
        <f>_xlfn.XLOOKUP(C5628,'School Lookup'!A:A,'School Lookup'!D:D,_xlfn.XLOOKUP(C5628,'School Lookup'!B:B,'School Lookup'!D:D,_xlfn.XLOOKUP(C5628,'School Lookup'!C:C,'School Lookup'!D:D,0)))</f>
        <v>Park Schools Federation</v>
      </c>
      <c r="C5628" t="s">
        <v>40</v>
      </c>
      <c r="D5628" t="s">
        <v>1075</v>
      </c>
      <c r="E5628" t="s">
        <v>16</v>
      </c>
      <c r="F5628" t="s">
        <v>734</v>
      </c>
      <c r="G5628" t="s">
        <v>235</v>
      </c>
      <c r="H5628" t="s">
        <v>228</v>
      </c>
      <c r="I5628" t="s">
        <v>980</v>
      </c>
      <c r="J5628" t="s">
        <v>981</v>
      </c>
      <c r="K5628" s="4">
        <v>46057</v>
      </c>
      <c r="L5628" s="5">
        <v>0.5229166666666667</v>
      </c>
      <c r="M5628" t="s">
        <v>953</v>
      </c>
      <c r="N5628" s="5">
        <v>4.6296296296296294E-5</v>
      </c>
      <c r="O5628" t="s">
        <v>982</v>
      </c>
      <c r="P5628">
        <v>0.02</v>
      </c>
      <c r="Q5628">
        <v>20</v>
      </c>
      <c r="R5628" t="s">
        <v>983</v>
      </c>
      <c r="S5628" t="s">
        <v>984</v>
      </c>
    </row>
    <row r="5629" spans="1:19" x14ac:dyDescent="0.25">
      <c r="A5629" s="54">
        <f>_xlfn.XLOOKUP(B5629,'School Lookup'!D:D,'School Lookup'!F:F,0)</f>
        <v>251672</v>
      </c>
      <c r="B5629" s="54" t="str">
        <f>_xlfn.XLOOKUP(C5629,'School Lookup'!A:A,'School Lookup'!D:D,_xlfn.XLOOKUP(C5629,'School Lookup'!B:B,'School Lookup'!D:D,_xlfn.XLOOKUP(C5629,'School Lookup'!C:C,'School Lookup'!D:D,0)))</f>
        <v>Park Schools Federation</v>
      </c>
      <c r="C5629" t="s">
        <v>40</v>
      </c>
      <c r="D5629" t="s">
        <v>1600</v>
      </c>
      <c r="E5629" t="s">
        <v>16</v>
      </c>
      <c r="F5629" t="s">
        <v>734</v>
      </c>
      <c r="G5629" t="s">
        <v>235</v>
      </c>
      <c r="H5629" t="s">
        <v>228</v>
      </c>
      <c r="I5629" t="s">
        <v>980</v>
      </c>
      <c r="J5629" t="s">
        <v>981</v>
      </c>
      <c r="K5629" s="4">
        <v>46057</v>
      </c>
      <c r="L5629" s="5">
        <v>0.52361111111111114</v>
      </c>
      <c r="M5629" t="s">
        <v>953</v>
      </c>
      <c r="N5629" s="5">
        <v>7.6388888888888893E-4</v>
      </c>
      <c r="O5629" t="s">
        <v>982</v>
      </c>
      <c r="P5629">
        <v>0.16500000000000001</v>
      </c>
      <c r="Q5629">
        <v>20</v>
      </c>
      <c r="R5629" t="s">
        <v>1459</v>
      </c>
      <c r="S5629" t="s">
        <v>990</v>
      </c>
    </row>
    <row r="5630" spans="1:19" x14ac:dyDescent="0.25">
      <c r="A5630" s="54">
        <f>_xlfn.XLOOKUP(B5630,'School Lookup'!D:D,'School Lookup'!F:F,0)</f>
        <v>251672</v>
      </c>
      <c r="B5630" s="54" t="str">
        <f>_xlfn.XLOOKUP(C5630,'School Lookup'!A:A,'School Lookup'!D:D,_xlfn.XLOOKUP(C5630,'School Lookup'!B:B,'School Lookup'!D:D,_xlfn.XLOOKUP(C5630,'School Lookup'!C:C,'School Lookup'!D:D,0)))</f>
        <v>Park Schools Federation</v>
      </c>
      <c r="C5630" t="s">
        <v>40</v>
      </c>
      <c r="D5630" t="s">
        <v>2772</v>
      </c>
      <c r="E5630" t="s">
        <v>16</v>
      </c>
      <c r="F5630" t="s">
        <v>734</v>
      </c>
      <c r="G5630" t="s">
        <v>235</v>
      </c>
      <c r="H5630" t="s">
        <v>228</v>
      </c>
      <c r="I5630" t="s">
        <v>980</v>
      </c>
      <c r="J5630" t="s">
        <v>981</v>
      </c>
      <c r="K5630" s="4">
        <v>46057</v>
      </c>
      <c r="L5630" s="5">
        <v>0.52430555555555558</v>
      </c>
      <c r="M5630" t="s">
        <v>953</v>
      </c>
      <c r="N5630" s="5">
        <v>5.2083333333333333E-4</v>
      </c>
      <c r="O5630" t="s">
        <v>982</v>
      </c>
      <c r="P5630">
        <v>5.3999999999999999E-2</v>
      </c>
      <c r="Q5630">
        <v>20</v>
      </c>
      <c r="R5630" t="s">
        <v>998</v>
      </c>
      <c r="S5630" t="s">
        <v>987</v>
      </c>
    </row>
    <row r="5631" spans="1:19" x14ac:dyDescent="0.25">
      <c r="A5631" s="54">
        <f>_xlfn.XLOOKUP(B5631,'School Lookup'!D:D,'School Lookup'!F:F,0)</f>
        <v>251672</v>
      </c>
      <c r="B5631" s="54" t="str">
        <f>_xlfn.XLOOKUP(C5631,'School Lookup'!A:A,'School Lookup'!D:D,_xlfn.XLOOKUP(C5631,'School Lookup'!B:B,'School Lookup'!D:D,_xlfn.XLOOKUP(C5631,'School Lookup'!C:C,'School Lookup'!D:D,0)))</f>
        <v>Park Schools Federation</v>
      </c>
      <c r="C5631" t="s">
        <v>40</v>
      </c>
      <c r="D5631" t="s">
        <v>2773</v>
      </c>
      <c r="E5631" t="s">
        <v>16</v>
      </c>
      <c r="F5631" t="s">
        <v>734</v>
      </c>
      <c r="G5631" t="s">
        <v>235</v>
      </c>
      <c r="H5631" t="s">
        <v>228</v>
      </c>
      <c r="I5631" t="s">
        <v>980</v>
      </c>
      <c r="J5631" t="s">
        <v>981</v>
      </c>
      <c r="K5631" s="4">
        <v>46057</v>
      </c>
      <c r="L5631" s="5">
        <v>0.52569444444444446</v>
      </c>
      <c r="M5631" t="s">
        <v>953</v>
      </c>
      <c r="N5631" s="5">
        <v>5.2083333333333333E-4</v>
      </c>
      <c r="O5631" t="s">
        <v>982</v>
      </c>
      <c r="P5631">
        <v>5.3999999999999999E-2</v>
      </c>
      <c r="Q5631">
        <v>20</v>
      </c>
      <c r="R5631" t="s">
        <v>998</v>
      </c>
      <c r="S5631" t="s">
        <v>987</v>
      </c>
    </row>
    <row r="5632" spans="1:19" x14ac:dyDescent="0.25">
      <c r="A5632" s="54">
        <f>_xlfn.XLOOKUP(B5632,'School Lookup'!D:D,'School Lookup'!F:F,0)</f>
        <v>251672</v>
      </c>
      <c r="B5632" s="54" t="str">
        <f>_xlfn.XLOOKUP(C5632,'School Lookup'!A:A,'School Lookup'!D:D,_xlfn.XLOOKUP(C5632,'School Lookup'!B:B,'School Lookup'!D:D,_xlfn.XLOOKUP(C5632,'School Lookup'!C:C,'School Lookup'!D:D,0)))</f>
        <v>Park Schools Federation</v>
      </c>
      <c r="C5632" t="s">
        <v>40</v>
      </c>
      <c r="D5632" t="s">
        <v>1317</v>
      </c>
      <c r="E5632" t="s">
        <v>16</v>
      </c>
      <c r="F5632" t="s">
        <v>734</v>
      </c>
      <c r="G5632" t="s">
        <v>235</v>
      </c>
      <c r="H5632" t="s">
        <v>228</v>
      </c>
      <c r="I5632" t="s">
        <v>980</v>
      </c>
      <c r="J5632" t="s">
        <v>981</v>
      </c>
      <c r="K5632" s="4">
        <v>46057</v>
      </c>
      <c r="L5632" s="5">
        <v>0.52638888888888891</v>
      </c>
      <c r="M5632" t="s">
        <v>953</v>
      </c>
      <c r="N5632" s="5">
        <v>4.6296296296296298E-4</v>
      </c>
      <c r="O5632" t="s">
        <v>982</v>
      </c>
      <c r="P5632">
        <v>4.8000000000000001E-2</v>
      </c>
      <c r="Q5632">
        <v>20</v>
      </c>
      <c r="R5632" t="s">
        <v>998</v>
      </c>
      <c r="S5632" t="s">
        <v>987</v>
      </c>
    </row>
    <row r="5633" spans="1:19" x14ac:dyDescent="0.25">
      <c r="A5633" s="54">
        <f>_xlfn.XLOOKUP(B5633,'School Lookup'!D:D,'School Lookup'!F:F,0)</f>
        <v>251672</v>
      </c>
      <c r="B5633" s="54" t="str">
        <f>_xlfn.XLOOKUP(C5633,'School Lookup'!A:A,'School Lookup'!D:D,_xlfn.XLOOKUP(C5633,'School Lookup'!B:B,'School Lookup'!D:D,_xlfn.XLOOKUP(C5633,'School Lookup'!C:C,'School Lookup'!D:D,0)))</f>
        <v>Park Schools Federation</v>
      </c>
      <c r="C5633" t="s">
        <v>40</v>
      </c>
      <c r="D5633" t="s">
        <v>2774</v>
      </c>
      <c r="E5633" t="s">
        <v>16</v>
      </c>
      <c r="F5633" t="s">
        <v>734</v>
      </c>
      <c r="G5633" t="s">
        <v>235</v>
      </c>
      <c r="H5633" t="s">
        <v>228</v>
      </c>
      <c r="I5633" t="s">
        <v>980</v>
      </c>
      <c r="J5633" t="s">
        <v>981</v>
      </c>
      <c r="K5633" s="4">
        <v>46057</v>
      </c>
      <c r="L5633" s="5">
        <v>0.52777777777777779</v>
      </c>
      <c r="M5633" t="s">
        <v>953</v>
      </c>
      <c r="N5633" s="5">
        <v>3.4722222222222222E-5</v>
      </c>
      <c r="O5633" t="s">
        <v>982</v>
      </c>
      <c r="P5633">
        <v>0.02</v>
      </c>
      <c r="Q5633">
        <v>20</v>
      </c>
      <c r="R5633" t="s">
        <v>993</v>
      </c>
      <c r="S5633" t="s">
        <v>994</v>
      </c>
    </row>
    <row r="5634" spans="1:19" x14ac:dyDescent="0.25">
      <c r="A5634" s="54">
        <f>_xlfn.XLOOKUP(B5634,'School Lookup'!D:D,'School Lookup'!F:F,0)</f>
        <v>251672</v>
      </c>
      <c r="B5634" s="54" t="str">
        <f>_xlfn.XLOOKUP(C5634,'School Lookup'!A:A,'School Lookup'!D:D,_xlfn.XLOOKUP(C5634,'School Lookup'!B:B,'School Lookup'!D:D,_xlfn.XLOOKUP(C5634,'School Lookup'!C:C,'School Lookup'!D:D,0)))</f>
        <v>Park Schools Federation</v>
      </c>
      <c r="C5634" t="s">
        <v>40</v>
      </c>
      <c r="D5634" t="s">
        <v>2244</v>
      </c>
      <c r="E5634" t="s">
        <v>16</v>
      </c>
      <c r="F5634" t="s">
        <v>734</v>
      </c>
      <c r="G5634" t="s">
        <v>235</v>
      </c>
      <c r="H5634" t="s">
        <v>228</v>
      </c>
      <c r="I5634" t="s">
        <v>980</v>
      </c>
      <c r="J5634" t="s">
        <v>981</v>
      </c>
      <c r="K5634" s="4">
        <v>46057</v>
      </c>
      <c r="L5634" s="5">
        <v>0.53194444444444444</v>
      </c>
      <c r="M5634" t="s">
        <v>953</v>
      </c>
      <c r="N5634" s="5">
        <v>4.2824074074074075E-4</v>
      </c>
      <c r="O5634" t="s">
        <v>982</v>
      </c>
      <c r="P5634">
        <v>4.3999999999999997E-2</v>
      </c>
      <c r="Q5634">
        <v>20</v>
      </c>
      <c r="R5634" t="s">
        <v>998</v>
      </c>
      <c r="S5634" t="s">
        <v>987</v>
      </c>
    </row>
    <row r="5635" spans="1:19" x14ac:dyDescent="0.25">
      <c r="A5635" s="54">
        <f>_xlfn.XLOOKUP(B5635,'School Lookup'!D:D,'School Lookup'!F:F,0)</f>
        <v>251672</v>
      </c>
      <c r="B5635" s="54" t="str">
        <f>_xlfn.XLOOKUP(C5635,'School Lookup'!A:A,'School Lookup'!D:D,_xlfn.XLOOKUP(C5635,'School Lookup'!B:B,'School Lookup'!D:D,_xlfn.XLOOKUP(C5635,'School Lookup'!C:C,'School Lookup'!D:D,0)))</f>
        <v>Park Schools Federation</v>
      </c>
      <c r="C5635" t="s">
        <v>40</v>
      </c>
      <c r="D5635" t="s">
        <v>1595</v>
      </c>
      <c r="E5635" t="s">
        <v>16</v>
      </c>
      <c r="F5635" t="s">
        <v>734</v>
      </c>
      <c r="G5635" t="s">
        <v>235</v>
      </c>
      <c r="H5635" t="s">
        <v>228</v>
      </c>
      <c r="I5635" t="s">
        <v>980</v>
      </c>
      <c r="J5635" t="s">
        <v>981</v>
      </c>
      <c r="K5635" s="4">
        <v>46057</v>
      </c>
      <c r="L5635" s="5">
        <v>0.53263888888888888</v>
      </c>
      <c r="M5635" t="s">
        <v>953</v>
      </c>
      <c r="N5635" s="5">
        <v>5.5555555555555556E-4</v>
      </c>
      <c r="O5635" t="s">
        <v>982</v>
      </c>
      <c r="P5635">
        <v>5.7000000000000002E-2</v>
      </c>
      <c r="Q5635">
        <v>20</v>
      </c>
      <c r="R5635" t="s">
        <v>983</v>
      </c>
      <c r="S5635" t="s">
        <v>984</v>
      </c>
    </row>
    <row r="5636" spans="1:19" x14ac:dyDescent="0.25">
      <c r="A5636" s="54">
        <f>_xlfn.XLOOKUP(B5636,'School Lookup'!D:D,'School Lookup'!F:F,0)</f>
        <v>251672</v>
      </c>
      <c r="B5636" s="54" t="str">
        <f>_xlfn.XLOOKUP(C5636,'School Lookup'!A:A,'School Lookup'!D:D,_xlfn.XLOOKUP(C5636,'School Lookup'!B:B,'School Lookup'!D:D,_xlfn.XLOOKUP(C5636,'School Lookup'!C:C,'School Lookup'!D:D,0)))</f>
        <v>Park Schools Federation</v>
      </c>
      <c r="C5636" t="s">
        <v>40</v>
      </c>
      <c r="D5636" t="s">
        <v>2775</v>
      </c>
      <c r="E5636" t="s">
        <v>16</v>
      </c>
      <c r="F5636" t="s">
        <v>734</v>
      </c>
      <c r="G5636" t="s">
        <v>235</v>
      </c>
      <c r="H5636" t="s">
        <v>228</v>
      </c>
      <c r="I5636" t="s">
        <v>980</v>
      </c>
      <c r="J5636" t="s">
        <v>981</v>
      </c>
      <c r="K5636" s="4">
        <v>46057</v>
      </c>
      <c r="L5636" s="5">
        <v>0.53333333333333333</v>
      </c>
      <c r="M5636" t="s">
        <v>953</v>
      </c>
      <c r="N5636" s="5">
        <v>1.6203703703703703E-4</v>
      </c>
      <c r="O5636" t="s">
        <v>982</v>
      </c>
      <c r="P5636">
        <v>0.02</v>
      </c>
      <c r="Q5636">
        <v>20</v>
      </c>
      <c r="R5636" t="s">
        <v>986</v>
      </c>
      <c r="S5636" t="s">
        <v>987</v>
      </c>
    </row>
    <row r="5637" spans="1:19" x14ac:dyDescent="0.25">
      <c r="A5637" s="54">
        <f>_xlfn.XLOOKUP(B5637,'School Lookup'!D:D,'School Lookup'!F:F,0)</f>
        <v>251672</v>
      </c>
      <c r="B5637" s="54" t="str">
        <f>_xlfn.XLOOKUP(C5637,'School Lookup'!A:A,'School Lookup'!D:D,_xlfn.XLOOKUP(C5637,'School Lookup'!B:B,'School Lookup'!D:D,_xlfn.XLOOKUP(C5637,'School Lookup'!C:C,'School Lookup'!D:D,0)))</f>
        <v>Park Schools Federation</v>
      </c>
      <c r="C5637" t="s">
        <v>40</v>
      </c>
      <c r="D5637" t="s">
        <v>2736</v>
      </c>
      <c r="E5637" t="s">
        <v>16</v>
      </c>
      <c r="F5637" t="s">
        <v>734</v>
      </c>
      <c r="G5637" t="s">
        <v>235</v>
      </c>
      <c r="H5637" t="s">
        <v>228</v>
      </c>
      <c r="I5637" t="s">
        <v>980</v>
      </c>
      <c r="J5637" t="s">
        <v>981</v>
      </c>
      <c r="K5637" s="4">
        <v>46057</v>
      </c>
      <c r="L5637" s="5">
        <v>0.53749999999999998</v>
      </c>
      <c r="M5637" t="s">
        <v>953</v>
      </c>
      <c r="N5637" s="5">
        <v>5.6712962962962967E-4</v>
      </c>
      <c r="O5637" t="s">
        <v>982</v>
      </c>
      <c r="P5637">
        <v>5.8000000000000003E-2</v>
      </c>
      <c r="Q5637">
        <v>20</v>
      </c>
      <c r="R5637" t="s">
        <v>983</v>
      </c>
      <c r="S5637" t="s">
        <v>984</v>
      </c>
    </row>
    <row r="5638" spans="1:19" x14ac:dyDescent="0.25">
      <c r="A5638" s="54">
        <f>_xlfn.XLOOKUP(B5638,'School Lookup'!D:D,'School Lookup'!F:F,0)</f>
        <v>251672</v>
      </c>
      <c r="B5638" s="54" t="str">
        <f>_xlfn.XLOOKUP(C5638,'School Lookup'!A:A,'School Lookup'!D:D,_xlfn.XLOOKUP(C5638,'School Lookup'!B:B,'School Lookup'!D:D,_xlfn.XLOOKUP(C5638,'School Lookup'!C:C,'School Lookup'!D:D,0)))</f>
        <v>Park Schools Federation</v>
      </c>
      <c r="C5638" t="s">
        <v>40</v>
      </c>
      <c r="D5638" t="s">
        <v>2613</v>
      </c>
      <c r="E5638" t="s">
        <v>16</v>
      </c>
      <c r="F5638" t="s">
        <v>734</v>
      </c>
      <c r="G5638" t="s">
        <v>235</v>
      </c>
      <c r="H5638" t="s">
        <v>228</v>
      </c>
      <c r="I5638" t="s">
        <v>980</v>
      </c>
      <c r="J5638" t="s">
        <v>981</v>
      </c>
      <c r="K5638" s="4">
        <v>46057</v>
      </c>
      <c r="L5638" s="5">
        <v>0.53819444444444442</v>
      </c>
      <c r="M5638" t="s">
        <v>953</v>
      </c>
      <c r="N5638" s="5">
        <v>6.3657407407407413E-4</v>
      </c>
      <c r="O5638" t="s">
        <v>982</v>
      </c>
      <c r="P5638">
        <v>6.6000000000000003E-2</v>
      </c>
      <c r="Q5638">
        <v>20</v>
      </c>
      <c r="R5638" t="s">
        <v>983</v>
      </c>
      <c r="S5638" t="s">
        <v>984</v>
      </c>
    </row>
    <row r="5639" spans="1:19" x14ac:dyDescent="0.25">
      <c r="A5639" s="54">
        <f>_xlfn.XLOOKUP(B5639,'School Lookup'!D:D,'School Lookup'!F:F,0)</f>
        <v>251672</v>
      </c>
      <c r="B5639" s="54" t="str">
        <f>_xlfn.XLOOKUP(C5639,'School Lookup'!A:A,'School Lookup'!D:D,_xlfn.XLOOKUP(C5639,'School Lookup'!B:B,'School Lookup'!D:D,_xlfn.XLOOKUP(C5639,'School Lookup'!C:C,'School Lookup'!D:D,0)))</f>
        <v>Park Schools Federation</v>
      </c>
      <c r="C5639" t="s">
        <v>40</v>
      </c>
      <c r="D5639" t="s">
        <v>1947</v>
      </c>
      <c r="E5639" t="s">
        <v>16</v>
      </c>
      <c r="F5639" t="s">
        <v>734</v>
      </c>
      <c r="G5639" t="s">
        <v>235</v>
      </c>
      <c r="H5639" t="s">
        <v>228</v>
      </c>
      <c r="I5639" t="s">
        <v>980</v>
      </c>
      <c r="J5639" t="s">
        <v>981</v>
      </c>
      <c r="K5639" s="4">
        <v>46057</v>
      </c>
      <c r="L5639" s="5">
        <v>0.5395833333333333</v>
      </c>
      <c r="M5639" t="s">
        <v>953</v>
      </c>
      <c r="N5639" s="5">
        <v>4.2824074074074075E-4</v>
      </c>
      <c r="O5639" t="s">
        <v>982</v>
      </c>
      <c r="P5639">
        <v>4.3999999999999997E-2</v>
      </c>
      <c r="Q5639">
        <v>20</v>
      </c>
      <c r="R5639" t="s">
        <v>983</v>
      </c>
      <c r="S5639" t="s">
        <v>984</v>
      </c>
    </row>
    <row r="5640" spans="1:19" x14ac:dyDescent="0.25">
      <c r="A5640" s="54">
        <f>_xlfn.XLOOKUP(B5640,'School Lookup'!D:D,'School Lookup'!F:F,0)</f>
        <v>251672</v>
      </c>
      <c r="B5640" s="54" t="str">
        <f>_xlfn.XLOOKUP(C5640,'School Lookup'!A:A,'School Lookup'!D:D,_xlfn.XLOOKUP(C5640,'School Lookup'!B:B,'School Lookup'!D:D,_xlfn.XLOOKUP(C5640,'School Lookup'!C:C,'School Lookup'!D:D,0)))</f>
        <v>Park Schools Federation</v>
      </c>
      <c r="C5640" t="s">
        <v>40</v>
      </c>
      <c r="D5640" t="s">
        <v>2740</v>
      </c>
      <c r="E5640" t="s">
        <v>16</v>
      </c>
      <c r="F5640" t="s">
        <v>734</v>
      </c>
      <c r="G5640" t="s">
        <v>235</v>
      </c>
      <c r="H5640" t="s">
        <v>228</v>
      </c>
      <c r="I5640" t="s">
        <v>980</v>
      </c>
      <c r="J5640" t="s">
        <v>981</v>
      </c>
      <c r="K5640" s="4">
        <v>46057</v>
      </c>
      <c r="L5640" s="5">
        <v>0.54027777777777775</v>
      </c>
      <c r="M5640" t="s">
        <v>953</v>
      </c>
      <c r="N5640" s="5">
        <v>4.3981481481481481E-4</v>
      </c>
      <c r="O5640" t="s">
        <v>982</v>
      </c>
      <c r="P5640">
        <v>4.4999999999999998E-2</v>
      </c>
      <c r="Q5640">
        <v>20</v>
      </c>
      <c r="R5640" t="s">
        <v>983</v>
      </c>
      <c r="S5640" t="s">
        <v>984</v>
      </c>
    </row>
    <row r="5641" spans="1:19" x14ac:dyDescent="0.25">
      <c r="A5641" s="54">
        <f>_xlfn.XLOOKUP(B5641,'School Lookup'!D:D,'School Lookup'!F:F,0)</f>
        <v>251672</v>
      </c>
      <c r="B5641" s="54" t="str">
        <f>_xlfn.XLOOKUP(C5641,'School Lookup'!A:A,'School Lookup'!D:D,_xlfn.XLOOKUP(C5641,'School Lookup'!B:B,'School Lookup'!D:D,_xlfn.XLOOKUP(C5641,'School Lookup'!C:C,'School Lookup'!D:D,0)))</f>
        <v>Park Schools Federation</v>
      </c>
      <c r="C5641" t="s">
        <v>40</v>
      </c>
      <c r="D5641" t="s">
        <v>2776</v>
      </c>
      <c r="E5641" t="s">
        <v>16</v>
      </c>
      <c r="F5641" t="s">
        <v>734</v>
      </c>
      <c r="G5641" t="s">
        <v>235</v>
      </c>
      <c r="H5641" t="s">
        <v>228</v>
      </c>
      <c r="I5641" t="s">
        <v>980</v>
      </c>
      <c r="J5641" t="s">
        <v>981</v>
      </c>
      <c r="K5641" s="4">
        <v>46057</v>
      </c>
      <c r="L5641" s="5">
        <v>0.54097222222222219</v>
      </c>
      <c r="M5641" t="s">
        <v>953</v>
      </c>
      <c r="N5641" s="5">
        <v>5.4398148148148144E-4</v>
      </c>
      <c r="O5641" t="s">
        <v>982</v>
      </c>
      <c r="P5641">
        <v>5.6000000000000001E-2</v>
      </c>
      <c r="Q5641">
        <v>20</v>
      </c>
      <c r="R5641" t="s">
        <v>983</v>
      </c>
      <c r="S5641" t="s">
        <v>984</v>
      </c>
    </row>
    <row r="5642" spans="1:19" x14ac:dyDescent="0.25">
      <c r="A5642" s="54">
        <f>_xlfn.XLOOKUP(B5642,'School Lookup'!D:D,'School Lookup'!F:F,0)</f>
        <v>251672</v>
      </c>
      <c r="B5642" s="54" t="str">
        <f>_xlfn.XLOOKUP(C5642,'School Lookup'!A:A,'School Lookup'!D:D,_xlfn.XLOOKUP(C5642,'School Lookup'!B:B,'School Lookup'!D:D,_xlfn.XLOOKUP(C5642,'School Lookup'!C:C,'School Lookup'!D:D,0)))</f>
        <v>Park Schools Federation</v>
      </c>
      <c r="C5642" t="s">
        <v>40</v>
      </c>
      <c r="D5642" t="s">
        <v>2317</v>
      </c>
      <c r="E5642" t="s">
        <v>16</v>
      </c>
      <c r="F5642" t="s">
        <v>734</v>
      </c>
      <c r="G5642" t="s">
        <v>235</v>
      </c>
      <c r="H5642" t="s">
        <v>228</v>
      </c>
      <c r="I5642" t="s">
        <v>980</v>
      </c>
      <c r="J5642" t="s">
        <v>981</v>
      </c>
      <c r="K5642" s="4">
        <v>46057</v>
      </c>
      <c r="L5642" s="5">
        <v>0.54236111111111107</v>
      </c>
      <c r="M5642" t="s">
        <v>953</v>
      </c>
      <c r="N5642" s="5">
        <v>4.3981481481481481E-4</v>
      </c>
      <c r="O5642" t="s">
        <v>982</v>
      </c>
      <c r="P5642">
        <v>4.4999999999999998E-2</v>
      </c>
      <c r="Q5642">
        <v>20</v>
      </c>
      <c r="R5642" t="s">
        <v>998</v>
      </c>
      <c r="S5642" t="s">
        <v>987</v>
      </c>
    </row>
    <row r="5643" spans="1:19" x14ac:dyDescent="0.25">
      <c r="A5643" s="54">
        <f>_xlfn.XLOOKUP(B5643,'School Lookup'!D:D,'School Lookup'!F:F,0)</f>
        <v>251672</v>
      </c>
      <c r="B5643" s="54" t="str">
        <f>_xlfn.XLOOKUP(C5643,'School Lookup'!A:A,'School Lookup'!D:D,_xlfn.XLOOKUP(C5643,'School Lookup'!B:B,'School Lookup'!D:D,_xlfn.XLOOKUP(C5643,'School Lookup'!C:C,'School Lookup'!D:D,0)))</f>
        <v>Park Schools Federation</v>
      </c>
      <c r="C5643" t="s">
        <v>40</v>
      </c>
      <c r="D5643" t="s">
        <v>1654</v>
      </c>
      <c r="E5643" t="s">
        <v>16</v>
      </c>
      <c r="F5643" t="s">
        <v>734</v>
      </c>
      <c r="G5643" t="s">
        <v>235</v>
      </c>
      <c r="H5643" t="s">
        <v>228</v>
      </c>
      <c r="I5643" t="s">
        <v>980</v>
      </c>
      <c r="J5643" t="s">
        <v>981</v>
      </c>
      <c r="K5643" s="4">
        <v>46057</v>
      </c>
      <c r="L5643" s="5">
        <v>0.5444444444444444</v>
      </c>
      <c r="M5643" t="s">
        <v>953</v>
      </c>
      <c r="N5643" s="5">
        <v>4.0509259259259258E-4</v>
      </c>
      <c r="O5643" t="s">
        <v>982</v>
      </c>
      <c r="P5643">
        <v>4.2000000000000003E-2</v>
      </c>
      <c r="Q5643">
        <v>20</v>
      </c>
      <c r="R5643" t="s">
        <v>986</v>
      </c>
      <c r="S5643" t="s">
        <v>987</v>
      </c>
    </row>
    <row r="5644" spans="1:19" x14ac:dyDescent="0.25">
      <c r="A5644" s="54">
        <f>_xlfn.XLOOKUP(B5644,'School Lookup'!D:D,'School Lookup'!F:F,0)</f>
        <v>251672</v>
      </c>
      <c r="B5644" s="54" t="str">
        <f>_xlfn.XLOOKUP(C5644,'School Lookup'!A:A,'School Lookup'!D:D,_xlfn.XLOOKUP(C5644,'School Lookup'!B:B,'School Lookup'!D:D,_xlfn.XLOOKUP(C5644,'School Lookup'!C:C,'School Lookup'!D:D,0)))</f>
        <v>Park Schools Federation</v>
      </c>
      <c r="C5644" t="s">
        <v>40</v>
      </c>
      <c r="D5644" t="s">
        <v>2059</v>
      </c>
      <c r="E5644" t="s">
        <v>16</v>
      </c>
      <c r="F5644" t="s">
        <v>734</v>
      </c>
      <c r="G5644" t="s">
        <v>235</v>
      </c>
      <c r="H5644" t="s">
        <v>228</v>
      </c>
      <c r="I5644" t="s">
        <v>980</v>
      </c>
      <c r="J5644" t="s">
        <v>981</v>
      </c>
      <c r="K5644" s="4">
        <v>46057</v>
      </c>
      <c r="L5644" s="5">
        <v>0.54513888888888884</v>
      </c>
      <c r="M5644" t="s">
        <v>953</v>
      </c>
      <c r="N5644" s="5">
        <v>5.6712962962962967E-4</v>
      </c>
      <c r="O5644" t="s">
        <v>982</v>
      </c>
      <c r="P5644">
        <v>5.8000000000000003E-2</v>
      </c>
      <c r="Q5644">
        <v>20</v>
      </c>
      <c r="R5644" t="s">
        <v>983</v>
      </c>
      <c r="S5644" t="s">
        <v>984</v>
      </c>
    </row>
    <row r="5645" spans="1:19" x14ac:dyDescent="0.25">
      <c r="A5645" s="54">
        <f>_xlfn.XLOOKUP(B5645,'School Lookup'!D:D,'School Lookup'!F:F,0)</f>
        <v>251672</v>
      </c>
      <c r="B5645" s="54" t="str">
        <f>_xlfn.XLOOKUP(C5645,'School Lookup'!A:A,'School Lookup'!D:D,_xlfn.XLOOKUP(C5645,'School Lookup'!B:B,'School Lookup'!D:D,_xlfn.XLOOKUP(C5645,'School Lookup'!C:C,'School Lookup'!D:D,0)))</f>
        <v>Park Schools Federation</v>
      </c>
      <c r="C5645" t="s">
        <v>40</v>
      </c>
      <c r="D5645" t="s">
        <v>1505</v>
      </c>
      <c r="E5645" t="s">
        <v>16</v>
      </c>
      <c r="F5645" t="s">
        <v>734</v>
      </c>
      <c r="G5645" t="s">
        <v>235</v>
      </c>
      <c r="H5645" t="s">
        <v>228</v>
      </c>
      <c r="I5645" t="s">
        <v>980</v>
      </c>
      <c r="J5645" t="s">
        <v>981</v>
      </c>
      <c r="K5645" s="4">
        <v>46057</v>
      </c>
      <c r="L5645" s="5">
        <v>0.54652777777777772</v>
      </c>
      <c r="M5645" t="s">
        <v>953</v>
      </c>
      <c r="N5645" s="5">
        <v>4.5138888888888887E-4</v>
      </c>
      <c r="O5645" t="s">
        <v>982</v>
      </c>
      <c r="P5645">
        <v>4.7E-2</v>
      </c>
      <c r="Q5645">
        <v>20</v>
      </c>
      <c r="R5645" t="s">
        <v>998</v>
      </c>
      <c r="S5645" t="s">
        <v>987</v>
      </c>
    </row>
    <row r="5646" spans="1:19" x14ac:dyDescent="0.25">
      <c r="A5646" s="54">
        <f>_xlfn.XLOOKUP(B5646,'School Lookup'!D:D,'School Lookup'!F:F,0)</f>
        <v>251672</v>
      </c>
      <c r="B5646" s="54" t="str">
        <f>_xlfn.XLOOKUP(C5646,'School Lookup'!A:A,'School Lookup'!D:D,_xlfn.XLOOKUP(C5646,'School Lookup'!B:B,'School Lookup'!D:D,_xlfn.XLOOKUP(C5646,'School Lookup'!C:C,'School Lookup'!D:D,0)))</f>
        <v>Park Schools Federation</v>
      </c>
      <c r="C5646" t="s">
        <v>40</v>
      </c>
      <c r="D5646" t="s">
        <v>2320</v>
      </c>
      <c r="E5646" t="s">
        <v>16</v>
      </c>
      <c r="F5646" t="s">
        <v>734</v>
      </c>
      <c r="G5646" t="s">
        <v>235</v>
      </c>
      <c r="H5646" t="s">
        <v>228</v>
      </c>
      <c r="I5646" t="s">
        <v>980</v>
      </c>
      <c r="J5646" t="s">
        <v>981</v>
      </c>
      <c r="K5646" s="4">
        <v>46057</v>
      </c>
      <c r="L5646" s="5">
        <v>0.54791666666666672</v>
      </c>
      <c r="M5646" t="s">
        <v>953</v>
      </c>
      <c r="N5646" s="5">
        <v>4.5138888888888887E-4</v>
      </c>
      <c r="O5646" t="s">
        <v>982</v>
      </c>
      <c r="P5646">
        <v>4.7E-2</v>
      </c>
      <c r="Q5646">
        <v>20</v>
      </c>
      <c r="R5646" t="s">
        <v>983</v>
      </c>
      <c r="S5646" t="s">
        <v>984</v>
      </c>
    </row>
    <row r="5647" spans="1:19" x14ac:dyDescent="0.25">
      <c r="A5647" s="54">
        <f>_xlfn.XLOOKUP(B5647,'School Lookup'!D:D,'School Lookup'!F:F,0)</f>
        <v>251672</v>
      </c>
      <c r="B5647" s="54" t="str">
        <f>_xlfn.XLOOKUP(C5647,'School Lookup'!A:A,'School Lookup'!D:D,_xlfn.XLOOKUP(C5647,'School Lookup'!B:B,'School Lookup'!D:D,_xlfn.XLOOKUP(C5647,'School Lookup'!C:C,'School Lookup'!D:D,0)))</f>
        <v>Park Schools Federation</v>
      </c>
      <c r="C5647" t="s">
        <v>40</v>
      </c>
      <c r="D5647" t="s">
        <v>1312</v>
      </c>
      <c r="E5647" t="s">
        <v>16</v>
      </c>
      <c r="F5647" t="s">
        <v>734</v>
      </c>
      <c r="G5647" t="s">
        <v>235</v>
      </c>
      <c r="H5647" t="s">
        <v>228</v>
      </c>
      <c r="I5647" t="s">
        <v>980</v>
      </c>
      <c r="J5647" t="s">
        <v>981</v>
      </c>
      <c r="K5647" s="4">
        <v>46057</v>
      </c>
      <c r="L5647" s="5">
        <v>0.54861111111111116</v>
      </c>
      <c r="M5647" t="s">
        <v>953</v>
      </c>
      <c r="N5647" s="5">
        <v>4.5138888888888887E-4</v>
      </c>
      <c r="O5647" t="s">
        <v>982</v>
      </c>
      <c r="P5647">
        <v>4.7E-2</v>
      </c>
      <c r="Q5647">
        <v>20</v>
      </c>
      <c r="R5647" t="s">
        <v>998</v>
      </c>
      <c r="S5647" t="s">
        <v>987</v>
      </c>
    </row>
    <row r="5648" spans="1:19" x14ac:dyDescent="0.25">
      <c r="A5648" s="54">
        <f>_xlfn.XLOOKUP(B5648,'School Lookup'!D:D,'School Lookup'!F:F,0)</f>
        <v>251672</v>
      </c>
      <c r="B5648" s="54" t="str">
        <f>_xlfn.XLOOKUP(C5648,'School Lookup'!A:A,'School Lookup'!D:D,_xlfn.XLOOKUP(C5648,'School Lookup'!B:B,'School Lookup'!D:D,_xlfn.XLOOKUP(C5648,'School Lookup'!C:C,'School Lookup'!D:D,0)))</f>
        <v>Park Schools Federation</v>
      </c>
      <c r="C5648" t="s">
        <v>40</v>
      </c>
      <c r="D5648" t="s">
        <v>2777</v>
      </c>
      <c r="E5648" t="s">
        <v>16</v>
      </c>
      <c r="F5648" t="s">
        <v>734</v>
      </c>
      <c r="G5648" t="s">
        <v>235</v>
      </c>
      <c r="H5648" t="s">
        <v>228</v>
      </c>
      <c r="I5648" t="s">
        <v>980</v>
      </c>
      <c r="J5648" t="s">
        <v>981</v>
      </c>
      <c r="K5648" s="4">
        <v>46057</v>
      </c>
      <c r="L5648" s="5">
        <v>0.5493055555555556</v>
      </c>
      <c r="M5648" t="s">
        <v>953</v>
      </c>
      <c r="N5648" s="5">
        <v>1.5393518518518519E-3</v>
      </c>
      <c r="O5648" t="s">
        <v>982</v>
      </c>
      <c r="P5648">
        <v>0.158</v>
      </c>
      <c r="Q5648">
        <v>20</v>
      </c>
      <c r="R5648" t="s">
        <v>983</v>
      </c>
      <c r="S5648" t="s">
        <v>984</v>
      </c>
    </row>
    <row r="5649" spans="1:19" x14ac:dyDescent="0.25">
      <c r="A5649" s="54">
        <f>_xlfn.XLOOKUP(B5649,'School Lookup'!D:D,'School Lookup'!F:F,0)</f>
        <v>251672</v>
      </c>
      <c r="B5649" s="54" t="str">
        <f>_xlfn.XLOOKUP(C5649,'School Lookup'!A:A,'School Lookup'!D:D,_xlfn.XLOOKUP(C5649,'School Lookup'!B:B,'School Lookup'!D:D,_xlfn.XLOOKUP(C5649,'School Lookup'!C:C,'School Lookup'!D:D,0)))</f>
        <v>Park Schools Federation</v>
      </c>
      <c r="C5649" t="s">
        <v>40</v>
      </c>
      <c r="D5649" t="s">
        <v>1517</v>
      </c>
      <c r="E5649" t="s">
        <v>16</v>
      </c>
      <c r="F5649" t="s">
        <v>734</v>
      </c>
      <c r="G5649" t="s">
        <v>235</v>
      </c>
      <c r="H5649" t="s">
        <v>228</v>
      </c>
      <c r="I5649" t="s">
        <v>980</v>
      </c>
      <c r="J5649" t="s">
        <v>981</v>
      </c>
      <c r="K5649" s="4">
        <v>46057</v>
      </c>
      <c r="L5649" s="5">
        <v>0.55000000000000004</v>
      </c>
      <c r="M5649" t="s">
        <v>953</v>
      </c>
      <c r="N5649" s="5">
        <v>3.4722222222222222E-5</v>
      </c>
      <c r="O5649" t="s">
        <v>982</v>
      </c>
      <c r="P5649">
        <v>0.02</v>
      </c>
      <c r="Q5649">
        <v>20</v>
      </c>
      <c r="R5649" t="s">
        <v>998</v>
      </c>
      <c r="S5649" t="s">
        <v>987</v>
      </c>
    </row>
    <row r="5650" spans="1:19" x14ac:dyDescent="0.25">
      <c r="A5650" s="54">
        <f>_xlfn.XLOOKUP(B5650,'School Lookup'!D:D,'School Lookup'!F:F,0)</f>
        <v>251672</v>
      </c>
      <c r="B5650" s="54" t="str">
        <f>_xlfn.XLOOKUP(C5650,'School Lookup'!A:A,'School Lookup'!D:D,_xlfn.XLOOKUP(C5650,'School Lookup'!B:B,'School Lookup'!D:D,_xlfn.XLOOKUP(C5650,'School Lookup'!C:C,'School Lookup'!D:D,0)))</f>
        <v>Park Schools Federation</v>
      </c>
      <c r="C5650" t="s">
        <v>40</v>
      </c>
      <c r="D5650" t="s">
        <v>2778</v>
      </c>
      <c r="E5650" t="s">
        <v>16</v>
      </c>
      <c r="F5650" t="s">
        <v>734</v>
      </c>
      <c r="G5650" t="s">
        <v>235</v>
      </c>
      <c r="H5650" t="s">
        <v>228</v>
      </c>
      <c r="I5650" t="s">
        <v>980</v>
      </c>
      <c r="J5650" t="s">
        <v>981</v>
      </c>
      <c r="K5650" s="4">
        <v>46057</v>
      </c>
      <c r="L5650" s="5">
        <v>0.55138888888888893</v>
      </c>
      <c r="M5650" t="s">
        <v>953</v>
      </c>
      <c r="N5650" s="5">
        <v>3.4722222222222222E-5</v>
      </c>
      <c r="O5650" t="s">
        <v>982</v>
      </c>
      <c r="P5650">
        <v>0.02</v>
      </c>
      <c r="Q5650">
        <v>20</v>
      </c>
      <c r="R5650" t="s">
        <v>998</v>
      </c>
      <c r="S5650" t="s">
        <v>987</v>
      </c>
    </row>
    <row r="5651" spans="1:19" x14ac:dyDescent="0.25">
      <c r="A5651" s="54">
        <f>_xlfn.XLOOKUP(B5651,'School Lookup'!D:D,'School Lookup'!F:F,0)</f>
        <v>251672</v>
      </c>
      <c r="B5651" s="54" t="str">
        <f>_xlfn.XLOOKUP(C5651,'School Lookup'!A:A,'School Lookup'!D:D,_xlfn.XLOOKUP(C5651,'School Lookup'!B:B,'School Lookup'!D:D,_xlfn.XLOOKUP(C5651,'School Lookup'!C:C,'School Lookup'!D:D,0)))</f>
        <v>Park Schools Federation</v>
      </c>
      <c r="C5651" t="s">
        <v>40</v>
      </c>
      <c r="D5651" t="s">
        <v>2779</v>
      </c>
      <c r="E5651" t="s">
        <v>16</v>
      </c>
      <c r="F5651" t="s">
        <v>734</v>
      </c>
      <c r="G5651" t="s">
        <v>235</v>
      </c>
      <c r="H5651" t="s">
        <v>228</v>
      </c>
      <c r="I5651" t="s">
        <v>980</v>
      </c>
      <c r="J5651" t="s">
        <v>981</v>
      </c>
      <c r="K5651" s="4">
        <v>46057</v>
      </c>
      <c r="L5651" s="5">
        <v>0.55277777777777781</v>
      </c>
      <c r="M5651" t="s">
        <v>953</v>
      </c>
      <c r="N5651" s="5">
        <v>6.9444444444444444E-5</v>
      </c>
      <c r="O5651" t="s">
        <v>982</v>
      </c>
      <c r="P5651">
        <v>0.02</v>
      </c>
      <c r="Q5651">
        <v>20</v>
      </c>
      <c r="R5651" t="s">
        <v>1006</v>
      </c>
      <c r="S5651" t="s">
        <v>994</v>
      </c>
    </row>
    <row r="5652" spans="1:19" x14ac:dyDescent="0.25">
      <c r="A5652" s="54">
        <f>_xlfn.XLOOKUP(B5652,'School Lookup'!D:D,'School Lookup'!F:F,0)</f>
        <v>251672</v>
      </c>
      <c r="B5652" s="54" t="str">
        <f>_xlfn.XLOOKUP(C5652,'School Lookup'!A:A,'School Lookup'!D:D,_xlfn.XLOOKUP(C5652,'School Lookup'!B:B,'School Lookup'!D:D,_xlfn.XLOOKUP(C5652,'School Lookup'!C:C,'School Lookup'!D:D,0)))</f>
        <v>Park Schools Federation</v>
      </c>
      <c r="C5652" t="s">
        <v>40</v>
      </c>
      <c r="D5652" t="s">
        <v>1082</v>
      </c>
      <c r="E5652" t="s">
        <v>16</v>
      </c>
      <c r="F5652" t="s">
        <v>734</v>
      </c>
      <c r="G5652" t="s">
        <v>235</v>
      </c>
      <c r="H5652" t="s">
        <v>228</v>
      </c>
      <c r="I5652" t="s">
        <v>980</v>
      </c>
      <c r="J5652" t="s">
        <v>981</v>
      </c>
      <c r="K5652" s="4">
        <v>46057</v>
      </c>
      <c r="L5652" s="5">
        <v>0.55347222222222225</v>
      </c>
      <c r="M5652" t="s">
        <v>953</v>
      </c>
      <c r="N5652" s="5">
        <v>4.6296296296296298E-4</v>
      </c>
      <c r="O5652" t="s">
        <v>982</v>
      </c>
      <c r="P5652">
        <v>4.8000000000000001E-2</v>
      </c>
      <c r="Q5652">
        <v>20</v>
      </c>
      <c r="R5652" t="s">
        <v>1011</v>
      </c>
      <c r="S5652" t="s">
        <v>984</v>
      </c>
    </row>
    <row r="5653" spans="1:19" x14ac:dyDescent="0.25">
      <c r="A5653" s="54">
        <f>_xlfn.XLOOKUP(B5653,'School Lookup'!D:D,'School Lookup'!F:F,0)</f>
        <v>251672</v>
      </c>
      <c r="B5653" s="54" t="str">
        <f>_xlfn.XLOOKUP(C5653,'School Lookup'!A:A,'School Lookup'!D:D,_xlfn.XLOOKUP(C5653,'School Lookup'!B:B,'School Lookup'!D:D,_xlfn.XLOOKUP(C5653,'School Lookup'!C:C,'School Lookup'!D:D,0)))</f>
        <v>Park Schools Federation</v>
      </c>
      <c r="C5653" t="s">
        <v>40</v>
      </c>
      <c r="D5653" t="s">
        <v>2780</v>
      </c>
      <c r="E5653" t="s">
        <v>16</v>
      </c>
      <c r="F5653" t="s">
        <v>734</v>
      </c>
      <c r="G5653" t="s">
        <v>235</v>
      </c>
      <c r="H5653" t="s">
        <v>228</v>
      </c>
      <c r="I5653" t="s">
        <v>980</v>
      </c>
      <c r="J5653" t="s">
        <v>981</v>
      </c>
      <c r="K5653" s="4">
        <v>46057</v>
      </c>
      <c r="L5653" s="5">
        <v>0.5541666666666667</v>
      </c>
      <c r="M5653" t="s">
        <v>953</v>
      </c>
      <c r="N5653" s="5">
        <v>4.6296296296296298E-4</v>
      </c>
      <c r="O5653" t="s">
        <v>982</v>
      </c>
      <c r="P5653">
        <v>4.8000000000000001E-2</v>
      </c>
      <c r="Q5653">
        <v>20</v>
      </c>
      <c r="R5653" t="s">
        <v>998</v>
      </c>
      <c r="S5653" t="s">
        <v>987</v>
      </c>
    </row>
    <row r="5654" spans="1:19" x14ac:dyDescent="0.25">
      <c r="A5654" s="54">
        <f>_xlfn.XLOOKUP(B5654,'School Lookup'!D:D,'School Lookup'!F:F,0)</f>
        <v>251672</v>
      </c>
      <c r="B5654" s="54" t="str">
        <f>_xlfn.XLOOKUP(C5654,'School Lookup'!A:A,'School Lookup'!D:D,_xlfn.XLOOKUP(C5654,'School Lookup'!B:B,'School Lookup'!D:D,_xlfn.XLOOKUP(C5654,'School Lookup'!C:C,'School Lookup'!D:D,0)))</f>
        <v>Park Schools Federation</v>
      </c>
      <c r="C5654" t="s">
        <v>40</v>
      </c>
      <c r="D5654" t="s">
        <v>1946</v>
      </c>
      <c r="E5654" t="s">
        <v>16</v>
      </c>
      <c r="F5654" t="s">
        <v>734</v>
      </c>
      <c r="G5654" t="s">
        <v>235</v>
      </c>
      <c r="H5654" t="s">
        <v>228</v>
      </c>
      <c r="I5654" t="s">
        <v>980</v>
      </c>
      <c r="J5654" t="s">
        <v>981</v>
      </c>
      <c r="K5654" s="4">
        <v>46057</v>
      </c>
      <c r="L5654" s="5">
        <v>0.55486111111111114</v>
      </c>
      <c r="M5654" t="s">
        <v>953</v>
      </c>
      <c r="N5654" s="5">
        <v>5.5555555555555556E-4</v>
      </c>
      <c r="O5654" t="s">
        <v>982</v>
      </c>
      <c r="P5654">
        <v>5.7000000000000002E-2</v>
      </c>
      <c r="Q5654">
        <v>20</v>
      </c>
      <c r="R5654" t="s">
        <v>993</v>
      </c>
      <c r="S5654" t="s">
        <v>994</v>
      </c>
    </row>
    <row r="5655" spans="1:19" x14ac:dyDescent="0.25">
      <c r="A5655" s="54">
        <f>_xlfn.XLOOKUP(B5655,'School Lookup'!D:D,'School Lookup'!F:F,0)</f>
        <v>251672</v>
      </c>
      <c r="B5655" s="54" t="str">
        <f>_xlfn.XLOOKUP(C5655,'School Lookup'!A:A,'School Lookup'!D:D,_xlfn.XLOOKUP(C5655,'School Lookup'!B:B,'School Lookup'!D:D,_xlfn.XLOOKUP(C5655,'School Lookup'!C:C,'School Lookup'!D:D,0)))</f>
        <v>Park Schools Federation</v>
      </c>
      <c r="C5655" t="s">
        <v>40</v>
      </c>
      <c r="D5655" t="s">
        <v>2781</v>
      </c>
      <c r="E5655" t="s">
        <v>16</v>
      </c>
      <c r="F5655" t="s">
        <v>734</v>
      </c>
      <c r="G5655" t="s">
        <v>235</v>
      </c>
      <c r="H5655" t="s">
        <v>228</v>
      </c>
      <c r="I5655" t="s">
        <v>980</v>
      </c>
      <c r="J5655" t="s">
        <v>981</v>
      </c>
      <c r="K5655" s="4">
        <v>46057</v>
      </c>
      <c r="L5655" s="5">
        <v>0.55555555555555558</v>
      </c>
      <c r="M5655" t="s">
        <v>953</v>
      </c>
      <c r="N5655" s="5">
        <v>4.861111111111111E-4</v>
      </c>
      <c r="O5655" t="s">
        <v>982</v>
      </c>
      <c r="P5655">
        <v>0.05</v>
      </c>
      <c r="Q5655">
        <v>20</v>
      </c>
      <c r="R5655" t="s">
        <v>1006</v>
      </c>
      <c r="S5655" t="s">
        <v>994</v>
      </c>
    </row>
    <row r="5656" spans="1:19" x14ac:dyDescent="0.25">
      <c r="A5656" s="54">
        <f>_xlfn.XLOOKUP(B5656,'School Lookup'!D:D,'School Lookup'!F:F,0)</f>
        <v>251672</v>
      </c>
      <c r="B5656" s="54" t="str">
        <f>_xlfn.XLOOKUP(C5656,'School Lookup'!A:A,'School Lookup'!D:D,_xlfn.XLOOKUP(C5656,'School Lookup'!B:B,'School Lookup'!D:D,_xlfn.XLOOKUP(C5656,'School Lookup'!C:C,'School Lookup'!D:D,0)))</f>
        <v>Park Schools Federation</v>
      </c>
      <c r="C5656" t="s">
        <v>40</v>
      </c>
      <c r="D5656" t="s">
        <v>1985</v>
      </c>
      <c r="E5656" t="s">
        <v>16</v>
      </c>
      <c r="F5656" t="s">
        <v>734</v>
      </c>
      <c r="G5656" t="s">
        <v>235</v>
      </c>
      <c r="H5656" t="s">
        <v>228</v>
      </c>
      <c r="I5656" t="s">
        <v>980</v>
      </c>
      <c r="J5656" t="s">
        <v>981</v>
      </c>
      <c r="K5656" s="4">
        <v>46057</v>
      </c>
      <c r="L5656" s="5">
        <v>0.57916666666666672</v>
      </c>
      <c r="M5656" t="s">
        <v>953</v>
      </c>
      <c r="N5656" s="5">
        <v>2.199074074074074E-4</v>
      </c>
      <c r="O5656" t="s">
        <v>982</v>
      </c>
      <c r="P5656">
        <v>2.3E-2</v>
      </c>
      <c r="Q5656">
        <v>20</v>
      </c>
      <c r="R5656" t="s">
        <v>998</v>
      </c>
      <c r="S5656" t="s">
        <v>987</v>
      </c>
    </row>
    <row r="5657" spans="1:19" x14ac:dyDescent="0.25">
      <c r="A5657" s="54">
        <f>_xlfn.XLOOKUP(B5657,'School Lookup'!D:D,'School Lookup'!F:F,0)</f>
        <v>251672</v>
      </c>
      <c r="B5657" s="54" t="str">
        <f>_xlfn.XLOOKUP(C5657,'School Lookup'!A:A,'School Lookup'!D:D,_xlfn.XLOOKUP(C5657,'School Lookup'!B:B,'School Lookup'!D:D,_xlfn.XLOOKUP(C5657,'School Lookup'!C:C,'School Lookup'!D:D,0)))</f>
        <v>Park Schools Federation</v>
      </c>
      <c r="C5657" t="s">
        <v>40</v>
      </c>
      <c r="D5657" t="s">
        <v>2393</v>
      </c>
      <c r="E5657" t="s">
        <v>16</v>
      </c>
      <c r="F5657" t="s">
        <v>734</v>
      </c>
      <c r="G5657" t="s">
        <v>235</v>
      </c>
      <c r="H5657" t="s">
        <v>228</v>
      </c>
      <c r="I5657" t="s">
        <v>980</v>
      </c>
      <c r="J5657" t="s">
        <v>981</v>
      </c>
      <c r="K5657" s="4">
        <v>46057</v>
      </c>
      <c r="L5657" s="5">
        <v>0.57986111111111116</v>
      </c>
      <c r="M5657" t="s">
        <v>953</v>
      </c>
      <c r="N5657" s="5">
        <v>2.3148148148148149E-4</v>
      </c>
      <c r="O5657" t="s">
        <v>982</v>
      </c>
      <c r="P5657">
        <v>2.4E-2</v>
      </c>
      <c r="Q5657">
        <v>20</v>
      </c>
      <c r="R5657" t="s">
        <v>998</v>
      </c>
      <c r="S5657" t="s">
        <v>987</v>
      </c>
    </row>
    <row r="5658" spans="1:19" x14ac:dyDescent="0.25">
      <c r="A5658" s="54">
        <f>_xlfn.XLOOKUP(B5658,'School Lookup'!D:D,'School Lookup'!F:F,0)</f>
        <v>251672</v>
      </c>
      <c r="B5658" s="54" t="str">
        <f>_xlfn.XLOOKUP(C5658,'School Lookup'!A:A,'School Lookup'!D:D,_xlfn.XLOOKUP(C5658,'School Lookup'!B:B,'School Lookup'!D:D,_xlfn.XLOOKUP(C5658,'School Lookup'!C:C,'School Lookup'!D:D,0)))</f>
        <v>Park Schools Federation</v>
      </c>
      <c r="C5658" t="s">
        <v>40</v>
      </c>
      <c r="D5658" t="s">
        <v>2258</v>
      </c>
      <c r="E5658" t="s">
        <v>16</v>
      </c>
      <c r="F5658" t="s">
        <v>734</v>
      </c>
      <c r="G5658" t="s">
        <v>235</v>
      </c>
      <c r="H5658" t="s">
        <v>228</v>
      </c>
      <c r="I5658" t="s">
        <v>980</v>
      </c>
      <c r="J5658" t="s">
        <v>981</v>
      </c>
      <c r="K5658" s="4">
        <v>46057</v>
      </c>
      <c r="L5658" s="5">
        <v>0.5805555555555556</v>
      </c>
      <c r="M5658" t="s">
        <v>953</v>
      </c>
      <c r="N5658" s="5">
        <v>2.0833333333333335E-4</v>
      </c>
      <c r="O5658" t="s">
        <v>982</v>
      </c>
      <c r="P5658">
        <v>2.1999999999999999E-2</v>
      </c>
      <c r="Q5658">
        <v>20</v>
      </c>
      <c r="R5658" t="s">
        <v>998</v>
      </c>
      <c r="S5658" t="s">
        <v>987</v>
      </c>
    </row>
    <row r="5659" spans="1:19" x14ac:dyDescent="0.25">
      <c r="A5659" s="54">
        <f>_xlfn.XLOOKUP(B5659,'School Lookup'!D:D,'School Lookup'!F:F,0)</f>
        <v>251672</v>
      </c>
      <c r="B5659" s="54" t="str">
        <f>_xlfn.XLOOKUP(C5659,'School Lookup'!A:A,'School Lookup'!D:D,_xlfn.XLOOKUP(C5659,'School Lookup'!B:B,'School Lookup'!D:D,_xlfn.XLOOKUP(C5659,'School Lookup'!C:C,'School Lookup'!D:D,0)))</f>
        <v>Park Schools Federation</v>
      </c>
      <c r="C5659" t="s">
        <v>40</v>
      </c>
      <c r="D5659" t="s">
        <v>1192</v>
      </c>
      <c r="E5659" t="s">
        <v>16</v>
      </c>
      <c r="F5659" t="s">
        <v>734</v>
      </c>
      <c r="G5659" t="s">
        <v>235</v>
      </c>
      <c r="H5659" t="s">
        <v>228</v>
      </c>
      <c r="I5659" t="s">
        <v>980</v>
      </c>
      <c r="J5659" t="s">
        <v>981</v>
      </c>
      <c r="K5659" s="4">
        <v>46057</v>
      </c>
      <c r="L5659" s="5">
        <v>0.58194444444444449</v>
      </c>
      <c r="M5659" t="s">
        <v>953</v>
      </c>
      <c r="N5659" s="5">
        <v>1.3657407407407407E-3</v>
      </c>
      <c r="O5659" t="s">
        <v>982</v>
      </c>
      <c r="P5659">
        <v>0.14000000000000001</v>
      </c>
      <c r="Q5659">
        <v>20</v>
      </c>
      <c r="R5659" t="s">
        <v>1006</v>
      </c>
      <c r="S5659" t="s">
        <v>994</v>
      </c>
    </row>
    <row r="5660" spans="1:19" x14ac:dyDescent="0.25">
      <c r="A5660" s="54">
        <f>_xlfn.XLOOKUP(B5660,'School Lookup'!D:D,'School Lookup'!F:F,0)</f>
        <v>251672</v>
      </c>
      <c r="B5660" s="54" t="str">
        <f>_xlfn.XLOOKUP(C5660,'School Lookup'!A:A,'School Lookup'!D:D,_xlfn.XLOOKUP(C5660,'School Lookup'!B:B,'School Lookup'!D:D,_xlfn.XLOOKUP(C5660,'School Lookup'!C:C,'School Lookup'!D:D,0)))</f>
        <v>Park Schools Federation</v>
      </c>
      <c r="C5660" t="s">
        <v>40</v>
      </c>
      <c r="D5660" t="s">
        <v>2018</v>
      </c>
      <c r="E5660" t="s">
        <v>16</v>
      </c>
      <c r="F5660" t="s">
        <v>734</v>
      </c>
      <c r="G5660" t="s">
        <v>235</v>
      </c>
      <c r="H5660" t="s">
        <v>228</v>
      </c>
      <c r="I5660" t="s">
        <v>980</v>
      </c>
      <c r="J5660" t="s">
        <v>981</v>
      </c>
      <c r="K5660" s="4">
        <v>46057</v>
      </c>
      <c r="L5660" s="5">
        <v>0.58680555555555558</v>
      </c>
      <c r="M5660" t="s">
        <v>953</v>
      </c>
      <c r="N5660" s="5">
        <v>1.2731481481481483E-3</v>
      </c>
      <c r="O5660" t="s">
        <v>982</v>
      </c>
      <c r="P5660">
        <v>0.13100000000000001</v>
      </c>
      <c r="Q5660">
        <v>20</v>
      </c>
      <c r="R5660" t="s">
        <v>998</v>
      </c>
      <c r="S5660" t="s">
        <v>987</v>
      </c>
    </row>
    <row r="5661" spans="1:19" x14ac:dyDescent="0.25">
      <c r="A5661" s="54">
        <f>_xlfn.XLOOKUP(B5661,'School Lookup'!D:D,'School Lookup'!F:F,0)</f>
        <v>251672</v>
      </c>
      <c r="B5661" s="54" t="str">
        <f>_xlfn.XLOOKUP(C5661,'School Lookup'!A:A,'School Lookup'!D:D,_xlfn.XLOOKUP(C5661,'School Lookup'!B:B,'School Lookup'!D:D,_xlfn.XLOOKUP(C5661,'School Lookup'!C:C,'School Lookup'!D:D,0)))</f>
        <v>Park Schools Federation</v>
      </c>
      <c r="C5661" t="s">
        <v>40</v>
      </c>
      <c r="D5661" t="s">
        <v>1716</v>
      </c>
      <c r="E5661" t="s">
        <v>16</v>
      </c>
      <c r="F5661" t="s">
        <v>734</v>
      </c>
      <c r="G5661" t="s">
        <v>235</v>
      </c>
      <c r="H5661" t="s">
        <v>228</v>
      </c>
      <c r="I5661" t="s">
        <v>980</v>
      </c>
      <c r="J5661" t="s">
        <v>981</v>
      </c>
      <c r="K5661" s="4">
        <v>46057</v>
      </c>
      <c r="L5661" s="5">
        <v>0.61736111111111114</v>
      </c>
      <c r="M5661" t="s">
        <v>953</v>
      </c>
      <c r="N5661" s="5">
        <v>2.0138888888888888E-3</v>
      </c>
      <c r="O5661" t="s">
        <v>982</v>
      </c>
      <c r="P5661">
        <v>0.20599999999999999</v>
      </c>
      <c r="Q5661">
        <v>20</v>
      </c>
      <c r="R5661" t="s">
        <v>998</v>
      </c>
      <c r="S5661" t="s">
        <v>987</v>
      </c>
    </row>
    <row r="5662" spans="1:19" x14ac:dyDescent="0.25">
      <c r="A5662" s="54">
        <f>_xlfn.XLOOKUP(B5662,'School Lookup'!D:D,'School Lookup'!F:F,0)</f>
        <v>251672</v>
      </c>
      <c r="B5662" s="54" t="str">
        <f>_xlfn.XLOOKUP(C5662,'School Lookup'!A:A,'School Lookup'!D:D,_xlfn.XLOOKUP(C5662,'School Lookup'!B:B,'School Lookup'!D:D,_xlfn.XLOOKUP(C5662,'School Lookup'!C:C,'School Lookup'!D:D,0)))</f>
        <v>Park Schools Federation</v>
      </c>
      <c r="C5662" t="s">
        <v>40</v>
      </c>
      <c r="D5662" t="s">
        <v>1316</v>
      </c>
      <c r="E5662" t="s">
        <v>16</v>
      </c>
      <c r="F5662" t="s">
        <v>734</v>
      </c>
      <c r="G5662" t="s">
        <v>235</v>
      </c>
      <c r="H5662" t="s">
        <v>228</v>
      </c>
      <c r="I5662" t="s">
        <v>980</v>
      </c>
      <c r="J5662" t="s">
        <v>981</v>
      </c>
      <c r="K5662" s="4">
        <v>46057</v>
      </c>
      <c r="L5662" s="5">
        <v>0.62430555555555556</v>
      </c>
      <c r="M5662" t="s">
        <v>953</v>
      </c>
      <c r="N5662" s="5">
        <v>2.0833333333333335E-4</v>
      </c>
      <c r="O5662" t="s">
        <v>982</v>
      </c>
      <c r="P5662">
        <v>2.1999999999999999E-2</v>
      </c>
      <c r="Q5662">
        <v>20</v>
      </c>
      <c r="R5662" t="s">
        <v>983</v>
      </c>
      <c r="S5662" t="s">
        <v>984</v>
      </c>
    </row>
    <row r="5663" spans="1:19" x14ac:dyDescent="0.25">
      <c r="A5663" s="54">
        <f>_xlfn.XLOOKUP(B5663,'School Lookup'!D:D,'School Lookup'!F:F,0)</f>
        <v>251672</v>
      </c>
      <c r="B5663" s="54" t="str">
        <f>_xlfn.XLOOKUP(C5663,'School Lookup'!A:A,'School Lookup'!D:D,_xlfn.XLOOKUP(C5663,'School Lookup'!B:B,'School Lookup'!D:D,_xlfn.XLOOKUP(C5663,'School Lookup'!C:C,'School Lookup'!D:D,0)))</f>
        <v>Park Schools Federation</v>
      </c>
      <c r="C5663" t="s">
        <v>40</v>
      </c>
      <c r="D5663" t="s">
        <v>2062</v>
      </c>
      <c r="E5663" t="s">
        <v>16</v>
      </c>
      <c r="F5663" t="s">
        <v>734</v>
      </c>
      <c r="G5663" t="s">
        <v>235</v>
      </c>
      <c r="H5663" t="s">
        <v>228</v>
      </c>
      <c r="I5663" t="s">
        <v>980</v>
      </c>
      <c r="J5663" t="s">
        <v>981</v>
      </c>
      <c r="K5663" s="4">
        <v>46057</v>
      </c>
      <c r="L5663" s="5">
        <v>0.64444444444444449</v>
      </c>
      <c r="M5663" t="s">
        <v>953</v>
      </c>
      <c r="N5663" s="5">
        <v>2.5462962962962961E-4</v>
      </c>
      <c r="O5663" t="s">
        <v>982</v>
      </c>
      <c r="P5663">
        <v>8.4000000000000005E-2</v>
      </c>
      <c r="Q5663">
        <v>20</v>
      </c>
      <c r="R5663" t="s">
        <v>2063</v>
      </c>
      <c r="S5663" t="s">
        <v>1657</v>
      </c>
    </row>
    <row r="5664" spans="1:19" x14ac:dyDescent="0.25">
      <c r="A5664" s="54">
        <f>_xlfn.XLOOKUP(B5664,'School Lookup'!D:D,'School Lookup'!F:F,0)</f>
        <v>251672</v>
      </c>
      <c r="B5664" s="54" t="str">
        <f>_xlfn.XLOOKUP(C5664,'School Lookup'!A:A,'School Lookup'!D:D,_xlfn.XLOOKUP(C5664,'School Lookup'!B:B,'School Lookup'!D:D,_xlfn.XLOOKUP(C5664,'School Lookup'!C:C,'School Lookup'!D:D,0)))</f>
        <v>Park Schools Federation</v>
      </c>
      <c r="C5664" t="s">
        <v>40</v>
      </c>
      <c r="D5664" t="s">
        <v>1180</v>
      </c>
      <c r="E5664" t="s">
        <v>16</v>
      </c>
      <c r="F5664" t="s">
        <v>734</v>
      </c>
      <c r="G5664" t="s">
        <v>235</v>
      </c>
      <c r="H5664" t="s">
        <v>228</v>
      </c>
      <c r="I5664" t="s">
        <v>980</v>
      </c>
      <c r="J5664" t="s">
        <v>981</v>
      </c>
      <c r="K5664" s="4">
        <v>46057</v>
      </c>
      <c r="L5664" s="5">
        <v>0.64513888888888893</v>
      </c>
      <c r="M5664" t="s">
        <v>953</v>
      </c>
      <c r="N5664" s="5">
        <v>4.2476851851851851E-3</v>
      </c>
      <c r="O5664" t="s">
        <v>982</v>
      </c>
      <c r="P5664">
        <v>0.435</v>
      </c>
      <c r="Q5664">
        <v>20</v>
      </c>
      <c r="R5664" t="s">
        <v>998</v>
      </c>
      <c r="S5664" t="s">
        <v>987</v>
      </c>
    </row>
    <row r="5665" spans="1:19" x14ac:dyDescent="0.25">
      <c r="A5665" s="54">
        <f>_xlfn.XLOOKUP(B5665,'School Lookup'!D:D,'School Lookup'!F:F,0)</f>
        <v>251672</v>
      </c>
      <c r="B5665" s="54" t="str">
        <f>_xlfn.XLOOKUP(C5665,'School Lookup'!A:A,'School Lookup'!D:D,_xlfn.XLOOKUP(C5665,'School Lookup'!B:B,'School Lookup'!D:D,_xlfn.XLOOKUP(C5665,'School Lookup'!C:C,'School Lookup'!D:D,0)))</f>
        <v>Park Schools Federation</v>
      </c>
      <c r="C5665" t="s">
        <v>40</v>
      </c>
      <c r="D5665" t="s">
        <v>2782</v>
      </c>
      <c r="E5665" t="s">
        <v>16</v>
      </c>
      <c r="F5665" t="s">
        <v>734</v>
      </c>
      <c r="G5665" t="s">
        <v>235</v>
      </c>
      <c r="H5665" t="s">
        <v>228</v>
      </c>
      <c r="I5665" t="s">
        <v>980</v>
      </c>
      <c r="J5665" t="s">
        <v>959</v>
      </c>
      <c r="K5665" s="4">
        <v>46057</v>
      </c>
      <c r="L5665" s="5">
        <v>0.44930555555555557</v>
      </c>
      <c r="M5665" t="s">
        <v>953</v>
      </c>
      <c r="N5665" s="5">
        <v>2.7777777777777778E-4</v>
      </c>
      <c r="O5665" t="s">
        <v>960</v>
      </c>
      <c r="P5665">
        <v>2.1999999999999999E-2</v>
      </c>
      <c r="Q5665">
        <v>20</v>
      </c>
      <c r="R5665" t="s">
        <v>978</v>
      </c>
      <c r="S5665" t="s">
        <v>966</v>
      </c>
    </row>
    <row r="5666" spans="1:19" x14ac:dyDescent="0.25">
      <c r="A5666" s="54">
        <f>_xlfn.XLOOKUP(B5666,'School Lookup'!D:D,'School Lookup'!F:F,0)</f>
        <v>251672</v>
      </c>
      <c r="B5666" s="54" t="str">
        <f>_xlfn.XLOOKUP(C5666,'School Lookup'!A:A,'School Lookup'!D:D,_xlfn.XLOOKUP(C5666,'School Lookup'!B:B,'School Lookup'!D:D,_xlfn.XLOOKUP(C5666,'School Lookup'!C:C,'School Lookup'!D:D,0)))</f>
        <v>Park Schools Federation</v>
      </c>
      <c r="C5666" t="s">
        <v>40</v>
      </c>
      <c r="D5666" t="s">
        <v>2783</v>
      </c>
      <c r="E5666" t="s">
        <v>16</v>
      </c>
      <c r="F5666" t="s">
        <v>734</v>
      </c>
      <c r="G5666" t="s">
        <v>235</v>
      </c>
      <c r="H5666" t="s">
        <v>228</v>
      </c>
      <c r="I5666" t="s">
        <v>980</v>
      </c>
      <c r="J5666" t="s">
        <v>959</v>
      </c>
      <c r="K5666" s="4">
        <v>46057</v>
      </c>
      <c r="L5666" s="5">
        <v>0.5131944444444444</v>
      </c>
      <c r="M5666" t="s">
        <v>953</v>
      </c>
      <c r="N5666" s="5">
        <v>3.3912037037037036E-3</v>
      </c>
      <c r="O5666" t="s">
        <v>960</v>
      </c>
      <c r="P5666">
        <v>4.2000000000000003E-2</v>
      </c>
      <c r="Q5666">
        <v>20</v>
      </c>
      <c r="R5666" t="s">
        <v>1114</v>
      </c>
      <c r="S5666" t="s">
        <v>966</v>
      </c>
    </row>
    <row r="5667" spans="1:19" x14ac:dyDescent="0.25">
      <c r="A5667" s="54">
        <f>_xlfn.XLOOKUP(B5667,'School Lookup'!D:D,'School Lookup'!F:F,0)</f>
        <v>251672</v>
      </c>
      <c r="B5667" s="54" t="str">
        <f>_xlfn.XLOOKUP(C5667,'School Lookup'!A:A,'School Lookup'!D:D,_xlfn.XLOOKUP(C5667,'School Lookup'!B:B,'School Lookup'!D:D,_xlfn.XLOOKUP(C5667,'School Lookup'!C:C,'School Lookup'!D:D,0)))</f>
        <v>Park Schools Federation</v>
      </c>
      <c r="C5667" t="s">
        <v>40</v>
      </c>
      <c r="D5667" t="s">
        <v>2784</v>
      </c>
      <c r="E5667" t="s">
        <v>16</v>
      </c>
      <c r="F5667" t="s">
        <v>734</v>
      </c>
      <c r="G5667" t="s">
        <v>235</v>
      </c>
      <c r="H5667" t="s">
        <v>228</v>
      </c>
      <c r="I5667" t="s">
        <v>980</v>
      </c>
      <c r="J5667" t="s">
        <v>959</v>
      </c>
      <c r="K5667" s="4">
        <v>46057</v>
      </c>
      <c r="L5667" s="5">
        <v>0.51666666666666672</v>
      </c>
      <c r="M5667" t="s">
        <v>953</v>
      </c>
      <c r="N5667" s="5">
        <v>1.7939814814814815E-3</v>
      </c>
      <c r="O5667" t="s">
        <v>960</v>
      </c>
      <c r="P5667">
        <v>2.1999999999999999E-2</v>
      </c>
      <c r="Q5667">
        <v>20</v>
      </c>
      <c r="R5667" t="s">
        <v>1114</v>
      </c>
      <c r="S5667" t="s">
        <v>966</v>
      </c>
    </row>
    <row r="5668" spans="1:19" x14ac:dyDescent="0.25">
      <c r="A5668" s="54">
        <f>_xlfn.XLOOKUP(B5668,'School Lookup'!D:D,'School Lookup'!F:F,0)</f>
        <v>251672</v>
      </c>
      <c r="B5668" s="54" t="str">
        <f>_xlfn.XLOOKUP(C5668,'School Lookup'!A:A,'School Lookup'!D:D,_xlfn.XLOOKUP(C5668,'School Lookup'!B:B,'School Lookup'!D:D,_xlfn.XLOOKUP(C5668,'School Lookup'!C:C,'School Lookup'!D:D,0)))</f>
        <v>Park Schools Federation</v>
      </c>
      <c r="C5668" t="s">
        <v>40</v>
      </c>
      <c r="D5668" t="s">
        <v>1190</v>
      </c>
      <c r="E5668" t="s">
        <v>16</v>
      </c>
      <c r="F5668" t="s">
        <v>734</v>
      </c>
      <c r="G5668" t="s">
        <v>235</v>
      </c>
      <c r="H5668" t="s">
        <v>228</v>
      </c>
      <c r="I5668" t="s">
        <v>980</v>
      </c>
      <c r="J5668" t="s">
        <v>959</v>
      </c>
      <c r="K5668" s="4">
        <v>46057</v>
      </c>
      <c r="L5668" s="5">
        <v>0.66319444444444442</v>
      </c>
      <c r="M5668" t="s">
        <v>953</v>
      </c>
      <c r="N5668" s="5">
        <v>9.1666666666666667E-3</v>
      </c>
      <c r="O5668" t="s">
        <v>960</v>
      </c>
      <c r="P5668">
        <v>0.113</v>
      </c>
      <c r="Q5668">
        <v>20</v>
      </c>
      <c r="R5668" t="s">
        <v>978</v>
      </c>
      <c r="S5668" t="s">
        <v>966</v>
      </c>
    </row>
    <row r="5669" spans="1:19" x14ac:dyDescent="0.25">
      <c r="A5669" s="54">
        <f>_xlfn.XLOOKUP(B5669,'School Lookup'!D:D,'School Lookup'!F:F,0)</f>
        <v>856243</v>
      </c>
      <c r="B5669" s="54" t="str">
        <f>_xlfn.XLOOKUP(C5669,'School Lookup'!A:A,'School Lookup'!D:D,_xlfn.XLOOKUP(C5669,'School Lookup'!B:B,'School Lookup'!D:D,_xlfn.XLOOKUP(C5669,'School Lookup'!C:C,'School Lookup'!D:D,0)))</f>
        <v>Elton Primary School</v>
      </c>
      <c r="C5669" t="s">
        <v>54</v>
      </c>
      <c r="D5669">
        <v>699</v>
      </c>
      <c r="E5669" t="s">
        <v>16</v>
      </c>
      <c r="F5669" t="s">
        <v>734</v>
      </c>
      <c r="G5669" t="s">
        <v>332</v>
      </c>
      <c r="H5669" t="s">
        <v>877</v>
      </c>
      <c r="I5669" t="s">
        <v>958</v>
      </c>
      <c r="J5669" t="s">
        <v>959</v>
      </c>
      <c r="K5669" s="4">
        <v>46057</v>
      </c>
      <c r="L5669" s="5">
        <v>0.35547453703703702</v>
      </c>
      <c r="M5669" t="s">
        <v>953</v>
      </c>
      <c r="N5669" s="5">
        <v>6.2500000000000001E-4</v>
      </c>
      <c r="O5669" t="s">
        <v>960</v>
      </c>
      <c r="P5669">
        <v>0</v>
      </c>
      <c r="Q5669">
        <v>20</v>
      </c>
      <c r="R5669" t="s">
        <v>975</v>
      </c>
      <c r="S5669" t="s">
        <v>976</v>
      </c>
    </row>
    <row r="5670" spans="1:19" x14ac:dyDescent="0.25">
      <c r="A5670" s="54">
        <f>_xlfn.XLOOKUP(B5670,'School Lookup'!D:D,'School Lookup'!F:F,0)</f>
        <v>231471</v>
      </c>
      <c r="B5670" s="54" t="str">
        <f>_xlfn.XLOOKUP(C5670,'School Lookup'!A:A,'School Lookup'!D:D,_xlfn.XLOOKUP(C5670,'School Lookup'!B:B,'School Lookup'!D:D,_xlfn.XLOOKUP(C5670,'School Lookup'!C:C,'School Lookup'!D:D,0)))</f>
        <v>Leys Junior School</v>
      </c>
      <c r="C5670" t="s">
        <v>19</v>
      </c>
      <c r="D5670" t="s">
        <v>2785</v>
      </c>
      <c r="E5670" t="s">
        <v>16</v>
      </c>
      <c r="F5670" t="s">
        <v>734</v>
      </c>
      <c r="G5670" t="s">
        <v>217</v>
      </c>
      <c r="H5670" t="s">
        <v>842</v>
      </c>
      <c r="I5670" t="s">
        <v>980</v>
      </c>
      <c r="J5670" t="s">
        <v>981</v>
      </c>
      <c r="K5670" s="4">
        <v>46057</v>
      </c>
      <c r="L5670" s="5">
        <v>0.73115740740740742</v>
      </c>
      <c r="M5670" t="s">
        <v>953</v>
      </c>
      <c r="N5670" s="5">
        <v>2.4305555555555555E-4</v>
      </c>
      <c r="O5670" t="s">
        <v>982</v>
      </c>
      <c r="P5670">
        <v>2.7E-2</v>
      </c>
      <c r="Q5670">
        <v>20</v>
      </c>
      <c r="R5670" t="s">
        <v>998</v>
      </c>
      <c r="S5670" t="s">
        <v>987</v>
      </c>
    </row>
    <row r="5671" spans="1:19" x14ac:dyDescent="0.25">
      <c r="A5671" s="54">
        <f>_xlfn.XLOOKUP(B5671,'School Lookup'!D:D,'School Lookup'!F:F,0)</f>
        <v>231471</v>
      </c>
      <c r="B5671" s="54" t="str">
        <f>_xlfn.XLOOKUP(C5671,'School Lookup'!A:A,'School Lookup'!D:D,_xlfn.XLOOKUP(C5671,'School Lookup'!B:B,'School Lookup'!D:D,_xlfn.XLOOKUP(C5671,'School Lookup'!C:C,'School Lookup'!D:D,0)))</f>
        <v>Leys Junior School</v>
      </c>
      <c r="C5671" t="s">
        <v>19</v>
      </c>
      <c r="D5671" t="s">
        <v>1889</v>
      </c>
      <c r="E5671" t="s">
        <v>16</v>
      </c>
      <c r="F5671" t="s">
        <v>734</v>
      </c>
      <c r="G5671" t="s">
        <v>217</v>
      </c>
      <c r="H5671" t="s">
        <v>842</v>
      </c>
      <c r="I5671" t="s">
        <v>980</v>
      </c>
      <c r="J5671" t="s">
        <v>981</v>
      </c>
      <c r="K5671" s="4">
        <v>46057</v>
      </c>
      <c r="L5671" s="5">
        <v>0.73199074074074078</v>
      </c>
      <c r="M5671" t="s">
        <v>953</v>
      </c>
      <c r="N5671" s="5">
        <v>1.238425925925926E-3</v>
      </c>
      <c r="O5671" t="s">
        <v>982</v>
      </c>
      <c r="P5671">
        <v>0.128</v>
      </c>
      <c r="Q5671">
        <v>20</v>
      </c>
      <c r="R5671" t="s">
        <v>998</v>
      </c>
      <c r="S5671" t="s">
        <v>987</v>
      </c>
    </row>
    <row r="5672" spans="1:19" x14ac:dyDescent="0.25">
      <c r="A5672" s="54">
        <f>_xlfn.XLOOKUP(B5672,'School Lookup'!D:D,'School Lookup'!F:F,0)</f>
        <v>231471</v>
      </c>
      <c r="B5672" s="54" t="str">
        <f>_xlfn.XLOOKUP(C5672,'School Lookup'!A:A,'School Lookup'!D:D,_xlfn.XLOOKUP(C5672,'School Lookup'!B:B,'School Lookup'!D:D,_xlfn.XLOOKUP(C5672,'School Lookup'!C:C,'School Lookup'!D:D,0)))</f>
        <v>Leys Junior School</v>
      </c>
      <c r="C5672" t="s">
        <v>19</v>
      </c>
      <c r="D5672" t="s">
        <v>1048</v>
      </c>
      <c r="E5672" t="s">
        <v>16</v>
      </c>
      <c r="F5672" t="s">
        <v>734</v>
      </c>
      <c r="G5672" t="s">
        <v>217</v>
      </c>
      <c r="H5672" t="s">
        <v>842</v>
      </c>
      <c r="I5672" t="s">
        <v>980</v>
      </c>
      <c r="J5672" t="s">
        <v>981</v>
      </c>
      <c r="K5672" s="4">
        <v>46057</v>
      </c>
      <c r="L5672" s="5">
        <v>0.73387731481481477</v>
      </c>
      <c r="M5672" t="s">
        <v>953</v>
      </c>
      <c r="N5672" s="5">
        <v>4.7916666666666663E-3</v>
      </c>
      <c r="O5672" t="s">
        <v>982</v>
      </c>
      <c r="P5672">
        <v>0.49199999999999999</v>
      </c>
      <c r="Q5672">
        <v>20</v>
      </c>
      <c r="R5672" t="s">
        <v>983</v>
      </c>
      <c r="S5672" t="s">
        <v>984</v>
      </c>
    </row>
    <row r="5673" spans="1:19" x14ac:dyDescent="0.25">
      <c r="A5673" s="54">
        <f>_xlfn.XLOOKUP(B5673,'School Lookup'!D:D,'School Lookup'!F:F,0)</f>
        <v>231471</v>
      </c>
      <c r="B5673" s="54" t="str">
        <f>_xlfn.XLOOKUP(C5673,'School Lookup'!A:A,'School Lookup'!D:D,_xlfn.XLOOKUP(C5673,'School Lookup'!B:B,'School Lookup'!D:D,_xlfn.XLOOKUP(C5673,'School Lookup'!C:C,'School Lookup'!D:D,0)))</f>
        <v>Leys Junior School</v>
      </c>
      <c r="C5673" t="s">
        <v>19</v>
      </c>
      <c r="D5673" t="s">
        <v>2786</v>
      </c>
      <c r="E5673" t="s">
        <v>16</v>
      </c>
      <c r="F5673" t="s">
        <v>734</v>
      </c>
      <c r="G5673" t="s">
        <v>217</v>
      </c>
      <c r="H5673" t="s">
        <v>842</v>
      </c>
      <c r="I5673" t="s">
        <v>980</v>
      </c>
      <c r="J5673" t="s">
        <v>981</v>
      </c>
      <c r="K5673" s="4">
        <v>46057</v>
      </c>
      <c r="L5673" s="5">
        <v>0.73942129629629627</v>
      </c>
      <c r="M5673" t="s">
        <v>953</v>
      </c>
      <c r="N5673" s="5">
        <v>2.3148148148148149E-4</v>
      </c>
      <c r="O5673" t="s">
        <v>982</v>
      </c>
      <c r="P5673">
        <v>2.5000000000000001E-2</v>
      </c>
      <c r="Q5673">
        <v>20</v>
      </c>
      <c r="R5673" t="s">
        <v>998</v>
      </c>
      <c r="S5673" t="s">
        <v>987</v>
      </c>
    </row>
    <row r="5674" spans="1:19" x14ac:dyDescent="0.25">
      <c r="A5674" s="54">
        <f>_xlfn.XLOOKUP(B5674,'School Lookup'!D:D,'School Lookup'!F:F,0)</f>
        <v>231471</v>
      </c>
      <c r="B5674" s="54" t="str">
        <f>_xlfn.XLOOKUP(C5674,'School Lookup'!A:A,'School Lookup'!D:D,_xlfn.XLOOKUP(C5674,'School Lookup'!B:B,'School Lookup'!D:D,_xlfn.XLOOKUP(C5674,'School Lookup'!C:C,'School Lookup'!D:D,0)))</f>
        <v>Leys Junior School</v>
      </c>
      <c r="C5674" t="s">
        <v>19</v>
      </c>
      <c r="D5674" t="s">
        <v>1112</v>
      </c>
      <c r="E5674" t="s">
        <v>16</v>
      </c>
      <c r="F5674" t="s">
        <v>734</v>
      </c>
      <c r="G5674" t="s">
        <v>217</v>
      </c>
      <c r="H5674" t="s">
        <v>842</v>
      </c>
      <c r="I5674" t="s">
        <v>980</v>
      </c>
      <c r="J5674" t="s">
        <v>959</v>
      </c>
      <c r="K5674" s="4">
        <v>46057</v>
      </c>
      <c r="L5674" s="5">
        <v>0.43131944444444442</v>
      </c>
      <c r="M5674" t="s">
        <v>953</v>
      </c>
      <c r="N5674" s="5">
        <v>4.340277777777778E-3</v>
      </c>
      <c r="O5674" t="s">
        <v>960</v>
      </c>
      <c r="P5674">
        <v>5.3999999999999999E-2</v>
      </c>
      <c r="Q5674">
        <v>20</v>
      </c>
      <c r="R5674" t="s">
        <v>978</v>
      </c>
      <c r="S5674" t="s">
        <v>966</v>
      </c>
    </row>
    <row r="5675" spans="1:19" x14ac:dyDescent="0.25">
      <c r="A5675" s="54">
        <f>_xlfn.XLOOKUP(B5675,'School Lookup'!D:D,'School Lookup'!F:F,0)</f>
        <v>231471</v>
      </c>
      <c r="B5675" s="54" t="str">
        <f>_xlfn.XLOOKUP(C5675,'School Lookup'!A:A,'School Lookup'!D:D,_xlfn.XLOOKUP(C5675,'School Lookup'!B:B,'School Lookup'!D:D,_xlfn.XLOOKUP(C5675,'School Lookup'!C:C,'School Lookup'!D:D,0)))</f>
        <v>Leys Junior School</v>
      </c>
      <c r="C5675" t="s">
        <v>19</v>
      </c>
      <c r="D5675" t="s">
        <v>1297</v>
      </c>
      <c r="E5675" t="s">
        <v>16</v>
      </c>
      <c r="F5675" t="s">
        <v>734</v>
      </c>
      <c r="G5675" t="s">
        <v>217</v>
      </c>
      <c r="H5675" t="s">
        <v>842</v>
      </c>
      <c r="I5675" t="s">
        <v>980</v>
      </c>
      <c r="J5675" t="s">
        <v>959</v>
      </c>
      <c r="K5675" s="4">
        <v>46057</v>
      </c>
      <c r="L5675" s="5">
        <v>0.58321759259259254</v>
      </c>
      <c r="M5675" t="s">
        <v>953</v>
      </c>
      <c r="N5675" s="5">
        <v>9.1435185185185185E-4</v>
      </c>
      <c r="O5675" t="s">
        <v>960</v>
      </c>
      <c r="P5675">
        <v>2.1999999999999999E-2</v>
      </c>
      <c r="Q5675">
        <v>20</v>
      </c>
      <c r="R5675" t="s">
        <v>1232</v>
      </c>
      <c r="S5675" t="s">
        <v>966</v>
      </c>
    </row>
    <row r="5676" spans="1:19" x14ac:dyDescent="0.25">
      <c r="A5676" s="54">
        <f>_xlfn.XLOOKUP(B5676,'School Lookup'!D:D,'School Lookup'!F:F,0)</f>
        <v>231471</v>
      </c>
      <c r="B5676" s="54" t="str">
        <f>_xlfn.XLOOKUP(C5676,'School Lookup'!A:A,'School Lookup'!D:D,_xlfn.XLOOKUP(C5676,'School Lookup'!B:B,'School Lookup'!D:D,_xlfn.XLOOKUP(C5676,'School Lookup'!C:C,'School Lookup'!D:D,0)))</f>
        <v>Leys Junior School</v>
      </c>
      <c r="C5676" t="s">
        <v>19</v>
      </c>
      <c r="D5676" t="s">
        <v>2787</v>
      </c>
      <c r="E5676" t="s">
        <v>16</v>
      </c>
      <c r="F5676" t="s">
        <v>734</v>
      </c>
      <c r="G5676" t="s">
        <v>217</v>
      </c>
      <c r="H5676" t="s">
        <v>842</v>
      </c>
      <c r="I5676" t="s">
        <v>980</v>
      </c>
      <c r="J5676" t="s">
        <v>959</v>
      </c>
      <c r="K5676" s="4">
        <v>46057</v>
      </c>
      <c r="L5676" s="5">
        <v>0.5879050925925926</v>
      </c>
      <c r="M5676" t="s">
        <v>953</v>
      </c>
      <c r="N5676" s="5">
        <v>4.6296296296296298E-4</v>
      </c>
      <c r="O5676" t="s">
        <v>960</v>
      </c>
      <c r="P5676">
        <v>2.1999999999999999E-2</v>
      </c>
      <c r="Q5676">
        <v>20</v>
      </c>
      <c r="R5676" t="s">
        <v>978</v>
      </c>
      <c r="S5676" t="s">
        <v>966</v>
      </c>
    </row>
    <row r="5677" spans="1:19" x14ac:dyDescent="0.25">
      <c r="A5677" s="54">
        <f>_xlfn.XLOOKUP(B5677,'School Lookup'!D:D,'School Lookup'!F:F,0)</f>
        <v>231471</v>
      </c>
      <c r="B5677" s="54" t="str">
        <f>_xlfn.XLOOKUP(C5677,'School Lookup'!A:A,'School Lookup'!D:D,_xlfn.XLOOKUP(C5677,'School Lookup'!B:B,'School Lookup'!D:D,_xlfn.XLOOKUP(C5677,'School Lookup'!C:C,'School Lookup'!D:D,0)))</f>
        <v>Leys Junior School</v>
      </c>
      <c r="C5677" t="s">
        <v>19</v>
      </c>
      <c r="D5677" t="s">
        <v>2788</v>
      </c>
      <c r="E5677" t="s">
        <v>16</v>
      </c>
      <c r="F5677" t="s">
        <v>734</v>
      </c>
      <c r="G5677" t="s">
        <v>217</v>
      </c>
      <c r="H5677" t="s">
        <v>842</v>
      </c>
      <c r="I5677" t="s">
        <v>980</v>
      </c>
      <c r="J5677" t="s">
        <v>959</v>
      </c>
      <c r="K5677" s="4">
        <v>46057</v>
      </c>
      <c r="L5677" s="5">
        <v>0.46577546296296296</v>
      </c>
      <c r="M5677" t="s">
        <v>953</v>
      </c>
      <c r="N5677" s="5">
        <v>5.8449074074074072E-3</v>
      </c>
      <c r="O5677" t="s">
        <v>1023</v>
      </c>
      <c r="P5677">
        <v>7.1999999999999995E-2</v>
      </c>
      <c r="Q5677">
        <v>20</v>
      </c>
      <c r="R5677" t="s">
        <v>2789</v>
      </c>
      <c r="S5677" t="s">
        <v>966</v>
      </c>
    </row>
    <row r="5678" spans="1:19" x14ac:dyDescent="0.25">
      <c r="A5678" s="54">
        <f>_xlfn.XLOOKUP(B5678,'School Lookup'!D:D,'School Lookup'!F:F,0)</f>
        <v>231471</v>
      </c>
      <c r="B5678" s="54" t="str">
        <f>_xlfn.XLOOKUP(C5678,'School Lookup'!A:A,'School Lookup'!D:D,_xlfn.XLOOKUP(C5678,'School Lookup'!B:B,'School Lookup'!D:D,_xlfn.XLOOKUP(C5678,'School Lookup'!C:C,'School Lookup'!D:D,0)))</f>
        <v>Leys Junior School</v>
      </c>
      <c r="C5678" t="s">
        <v>19</v>
      </c>
      <c r="D5678" t="s">
        <v>2790</v>
      </c>
      <c r="E5678" t="s">
        <v>16</v>
      </c>
      <c r="F5678" t="s">
        <v>734</v>
      </c>
      <c r="G5678" t="s">
        <v>217</v>
      </c>
      <c r="H5678" t="s">
        <v>842</v>
      </c>
      <c r="I5678" t="s">
        <v>980</v>
      </c>
      <c r="J5678" t="s">
        <v>981</v>
      </c>
      <c r="K5678" s="4">
        <v>46057</v>
      </c>
      <c r="L5678" s="5">
        <v>0.38202546296296297</v>
      </c>
      <c r="M5678" t="s">
        <v>953</v>
      </c>
      <c r="N5678" s="5">
        <v>6.018518518518519E-4</v>
      </c>
      <c r="O5678" t="s">
        <v>982</v>
      </c>
      <c r="P5678">
        <v>6.3E-2</v>
      </c>
      <c r="Q5678">
        <v>20</v>
      </c>
      <c r="R5678" t="s">
        <v>1006</v>
      </c>
      <c r="S5678" t="s">
        <v>994</v>
      </c>
    </row>
    <row r="5679" spans="1:19" x14ac:dyDescent="0.25">
      <c r="A5679" s="54">
        <f>_xlfn.XLOOKUP(B5679,'School Lookup'!D:D,'School Lookup'!F:F,0)</f>
        <v>231471</v>
      </c>
      <c r="B5679" s="54" t="str">
        <f>_xlfn.XLOOKUP(C5679,'School Lookup'!A:A,'School Lookup'!D:D,_xlfn.XLOOKUP(C5679,'School Lookup'!B:B,'School Lookup'!D:D,_xlfn.XLOOKUP(C5679,'School Lookup'!C:C,'School Lookup'!D:D,0)))</f>
        <v>Leys Junior School</v>
      </c>
      <c r="C5679" t="s">
        <v>19</v>
      </c>
      <c r="D5679" t="s">
        <v>1039</v>
      </c>
      <c r="E5679" t="s">
        <v>16</v>
      </c>
      <c r="F5679" t="s">
        <v>734</v>
      </c>
      <c r="G5679" t="s">
        <v>217</v>
      </c>
      <c r="H5679" t="s">
        <v>842</v>
      </c>
      <c r="I5679" t="s">
        <v>980</v>
      </c>
      <c r="J5679" t="s">
        <v>981</v>
      </c>
      <c r="K5679" s="4">
        <v>46057</v>
      </c>
      <c r="L5679" s="5">
        <v>0.40706018518518516</v>
      </c>
      <c r="M5679" t="s">
        <v>953</v>
      </c>
      <c r="N5679" s="5">
        <v>4.7453703703703704E-4</v>
      </c>
      <c r="O5679" t="s">
        <v>982</v>
      </c>
      <c r="P5679">
        <v>0.05</v>
      </c>
      <c r="Q5679">
        <v>20</v>
      </c>
      <c r="R5679" t="s">
        <v>983</v>
      </c>
      <c r="S5679" t="s">
        <v>984</v>
      </c>
    </row>
    <row r="5680" spans="1:19" x14ac:dyDescent="0.25">
      <c r="A5680" s="54">
        <f>_xlfn.XLOOKUP(B5680,'School Lookup'!D:D,'School Lookup'!F:F,0)</f>
        <v>231471</v>
      </c>
      <c r="B5680" s="54" t="str">
        <f>_xlfn.XLOOKUP(C5680,'School Lookup'!A:A,'School Lookup'!D:D,_xlfn.XLOOKUP(C5680,'School Lookup'!B:B,'School Lookup'!D:D,_xlfn.XLOOKUP(C5680,'School Lookup'!C:C,'School Lookup'!D:D,0)))</f>
        <v>Leys Junior School</v>
      </c>
      <c r="C5680" t="s">
        <v>19</v>
      </c>
      <c r="D5680" t="s">
        <v>2791</v>
      </c>
      <c r="E5680" t="s">
        <v>16</v>
      </c>
      <c r="F5680" t="s">
        <v>734</v>
      </c>
      <c r="G5680" t="s">
        <v>217</v>
      </c>
      <c r="H5680" t="s">
        <v>842</v>
      </c>
      <c r="I5680" t="s">
        <v>980</v>
      </c>
      <c r="J5680" t="s">
        <v>981</v>
      </c>
      <c r="K5680" s="4">
        <v>46057</v>
      </c>
      <c r="L5680" s="5">
        <v>0.42539351851851853</v>
      </c>
      <c r="M5680" t="s">
        <v>953</v>
      </c>
      <c r="N5680" s="5">
        <v>1.3888888888888889E-3</v>
      </c>
      <c r="O5680" t="s">
        <v>982</v>
      </c>
      <c r="P5680">
        <v>0.14399999999999999</v>
      </c>
      <c r="Q5680">
        <v>20</v>
      </c>
      <c r="R5680" t="s">
        <v>1006</v>
      </c>
      <c r="S5680" t="s">
        <v>994</v>
      </c>
    </row>
    <row r="5681" spans="1:19" x14ac:dyDescent="0.25">
      <c r="A5681" s="54">
        <f>_xlfn.XLOOKUP(B5681,'School Lookup'!D:D,'School Lookup'!F:F,0)</f>
        <v>231471</v>
      </c>
      <c r="B5681" s="54" t="str">
        <f>_xlfn.XLOOKUP(C5681,'School Lookup'!A:A,'School Lookup'!D:D,_xlfn.XLOOKUP(C5681,'School Lookup'!B:B,'School Lookup'!D:D,_xlfn.XLOOKUP(C5681,'School Lookup'!C:C,'School Lookup'!D:D,0)))</f>
        <v>Leys Junior School</v>
      </c>
      <c r="C5681" t="s">
        <v>19</v>
      </c>
      <c r="D5681" t="s">
        <v>1801</v>
      </c>
      <c r="E5681" t="s">
        <v>16</v>
      </c>
      <c r="F5681" t="s">
        <v>734</v>
      </c>
      <c r="G5681" t="s">
        <v>217</v>
      </c>
      <c r="H5681" t="s">
        <v>842</v>
      </c>
      <c r="I5681" t="s">
        <v>980</v>
      </c>
      <c r="J5681" t="s">
        <v>981</v>
      </c>
      <c r="K5681" s="4">
        <v>46057</v>
      </c>
      <c r="L5681" s="5">
        <v>0.52572916666666669</v>
      </c>
      <c r="M5681" t="s">
        <v>953</v>
      </c>
      <c r="N5681" s="5">
        <v>1.9791666666666668E-3</v>
      </c>
      <c r="O5681" t="s">
        <v>982</v>
      </c>
      <c r="P5681">
        <v>0.20399999999999999</v>
      </c>
      <c r="Q5681">
        <v>20</v>
      </c>
      <c r="R5681" t="s">
        <v>998</v>
      </c>
      <c r="S5681" t="s">
        <v>987</v>
      </c>
    </row>
    <row r="5682" spans="1:19" x14ac:dyDescent="0.25">
      <c r="A5682" s="54">
        <f>_xlfn.XLOOKUP(B5682,'School Lookup'!D:D,'School Lookup'!F:F,0)</f>
        <v>231471</v>
      </c>
      <c r="B5682" s="54" t="str">
        <f>_xlfn.XLOOKUP(C5682,'School Lookup'!A:A,'School Lookup'!D:D,_xlfn.XLOOKUP(C5682,'School Lookup'!B:B,'School Lookup'!D:D,_xlfn.XLOOKUP(C5682,'School Lookup'!C:C,'School Lookup'!D:D,0)))</f>
        <v>Leys Junior School</v>
      </c>
      <c r="C5682" t="s">
        <v>19</v>
      </c>
      <c r="D5682" t="s">
        <v>1286</v>
      </c>
      <c r="E5682" t="s">
        <v>16</v>
      </c>
      <c r="F5682" t="s">
        <v>734</v>
      </c>
      <c r="G5682" t="s">
        <v>217</v>
      </c>
      <c r="H5682" t="s">
        <v>842</v>
      </c>
      <c r="I5682" t="s">
        <v>980</v>
      </c>
      <c r="J5682" t="s">
        <v>981</v>
      </c>
      <c r="K5682" s="4">
        <v>46057</v>
      </c>
      <c r="L5682" s="5">
        <v>0.60783564814814817</v>
      </c>
      <c r="M5682" t="s">
        <v>953</v>
      </c>
      <c r="N5682" s="5">
        <v>9.837962962962962E-4</v>
      </c>
      <c r="O5682" t="s">
        <v>982</v>
      </c>
      <c r="P5682">
        <v>0.10199999999999999</v>
      </c>
      <c r="Q5682">
        <v>20</v>
      </c>
      <c r="R5682" t="s">
        <v>998</v>
      </c>
      <c r="S5682" t="s">
        <v>987</v>
      </c>
    </row>
    <row r="5683" spans="1:19" x14ac:dyDescent="0.25">
      <c r="A5683" s="54">
        <f>_xlfn.XLOOKUP(B5683,'School Lookup'!D:D,'School Lookup'!F:F,0)</f>
        <v>231471</v>
      </c>
      <c r="B5683" s="54" t="str">
        <f>_xlfn.XLOOKUP(C5683,'School Lookup'!A:A,'School Lookup'!D:D,_xlfn.XLOOKUP(C5683,'School Lookup'!B:B,'School Lookup'!D:D,_xlfn.XLOOKUP(C5683,'School Lookup'!C:C,'School Lookup'!D:D,0)))</f>
        <v>Leys Junior School</v>
      </c>
      <c r="C5683" t="s">
        <v>19</v>
      </c>
      <c r="D5683" t="s">
        <v>1464</v>
      </c>
      <c r="E5683" t="s">
        <v>16</v>
      </c>
      <c r="F5683" t="s">
        <v>734</v>
      </c>
      <c r="G5683" t="s">
        <v>217</v>
      </c>
      <c r="H5683" t="s">
        <v>842</v>
      </c>
      <c r="I5683" t="s">
        <v>980</v>
      </c>
      <c r="J5683" t="s">
        <v>981</v>
      </c>
      <c r="K5683" s="4">
        <v>46057</v>
      </c>
      <c r="L5683" s="5">
        <v>0.60912037037037037</v>
      </c>
      <c r="M5683" t="s">
        <v>953</v>
      </c>
      <c r="N5683" s="5">
        <v>7.1759259259259259E-4</v>
      </c>
      <c r="O5683" t="s">
        <v>982</v>
      </c>
      <c r="P5683">
        <v>7.4999999999999997E-2</v>
      </c>
      <c r="Q5683">
        <v>20</v>
      </c>
      <c r="R5683" t="s">
        <v>998</v>
      </c>
      <c r="S5683" t="s">
        <v>987</v>
      </c>
    </row>
    <row r="5684" spans="1:19" x14ac:dyDescent="0.25">
      <c r="A5684" s="54">
        <f>_xlfn.XLOOKUP(B5684,'School Lookup'!D:D,'School Lookup'!F:F,0)</f>
        <v>682471</v>
      </c>
      <c r="B5684" s="54" t="str">
        <f>_xlfn.XLOOKUP(C5684,'School Lookup'!A:A,'School Lookup'!D:D,_xlfn.XLOOKUP(C5684,'School Lookup'!B:B,'School Lookup'!D:D,_xlfn.XLOOKUP(C5684,'School Lookup'!C:C,'School Lookup'!D:D,0)))</f>
        <v>Ridgeway Primary School</v>
      </c>
      <c r="C5684" t="s">
        <v>335</v>
      </c>
      <c r="D5684" t="s">
        <v>1542</v>
      </c>
      <c r="E5684" t="s">
        <v>16</v>
      </c>
      <c r="F5684" t="s">
        <v>734</v>
      </c>
      <c r="G5684" t="s">
        <v>328</v>
      </c>
      <c r="H5684" t="s">
        <v>885</v>
      </c>
      <c r="I5684" t="s">
        <v>958</v>
      </c>
      <c r="J5684" t="s">
        <v>981</v>
      </c>
      <c r="K5684" s="4">
        <v>46057</v>
      </c>
      <c r="L5684" s="5">
        <v>0.5722800925925926</v>
      </c>
      <c r="M5684" t="s">
        <v>953</v>
      </c>
      <c r="N5684" s="5">
        <v>5.0115740740740737E-3</v>
      </c>
      <c r="O5684" t="s">
        <v>982</v>
      </c>
      <c r="P5684">
        <v>0</v>
      </c>
      <c r="Q5684">
        <v>20</v>
      </c>
      <c r="R5684" t="s">
        <v>998</v>
      </c>
      <c r="S5684" t="s">
        <v>987</v>
      </c>
    </row>
    <row r="5685" spans="1:19" x14ac:dyDescent="0.25">
      <c r="A5685" s="54">
        <f>_xlfn.XLOOKUP(B5685,'School Lookup'!D:D,'School Lookup'!F:F,0)</f>
        <v>682471</v>
      </c>
      <c r="B5685" s="54" t="str">
        <f>_xlfn.XLOOKUP(C5685,'School Lookup'!A:A,'School Lookup'!D:D,_xlfn.XLOOKUP(C5685,'School Lookup'!B:B,'School Lookup'!D:D,_xlfn.XLOOKUP(C5685,'School Lookup'!C:C,'School Lookup'!D:D,0)))</f>
        <v>Ridgeway Primary School</v>
      </c>
      <c r="C5685" t="s">
        <v>335</v>
      </c>
      <c r="D5685" t="s">
        <v>2592</v>
      </c>
      <c r="E5685" t="s">
        <v>16</v>
      </c>
      <c r="F5685" t="s">
        <v>734</v>
      </c>
      <c r="G5685" t="s">
        <v>328</v>
      </c>
      <c r="H5685" t="s">
        <v>885</v>
      </c>
      <c r="I5685" t="s">
        <v>958</v>
      </c>
      <c r="J5685" t="s">
        <v>981</v>
      </c>
      <c r="K5685" s="4">
        <v>46057</v>
      </c>
      <c r="L5685" s="5">
        <v>0.63383101851851853</v>
      </c>
      <c r="M5685" t="s">
        <v>953</v>
      </c>
      <c r="N5685" s="5">
        <v>6.145833333333333E-3</v>
      </c>
      <c r="O5685" t="s">
        <v>982</v>
      </c>
      <c r="P5685">
        <v>0</v>
      </c>
      <c r="Q5685">
        <v>20</v>
      </c>
      <c r="R5685" t="s">
        <v>1006</v>
      </c>
      <c r="S5685" t="s">
        <v>994</v>
      </c>
    </row>
    <row r="5686" spans="1:19" x14ac:dyDescent="0.25">
      <c r="A5686" s="54">
        <f>_xlfn.XLOOKUP(B5686,'School Lookup'!D:D,'School Lookup'!F:F,0)</f>
        <v>682471</v>
      </c>
      <c r="B5686" s="54" t="str">
        <f>_xlfn.XLOOKUP(C5686,'School Lookup'!A:A,'School Lookup'!D:D,_xlfn.XLOOKUP(C5686,'School Lookup'!B:B,'School Lookup'!D:D,_xlfn.XLOOKUP(C5686,'School Lookup'!C:C,'School Lookup'!D:D,0)))</f>
        <v>Ridgeway Primary School</v>
      </c>
      <c r="C5686" t="s">
        <v>335</v>
      </c>
      <c r="D5686" t="s">
        <v>1104</v>
      </c>
      <c r="E5686" t="s">
        <v>16</v>
      </c>
      <c r="F5686" t="s">
        <v>734</v>
      </c>
      <c r="G5686" t="s">
        <v>328</v>
      </c>
      <c r="H5686" t="s">
        <v>885</v>
      </c>
      <c r="I5686" t="s">
        <v>958</v>
      </c>
      <c r="J5686" t="s">
        <v>981</v>
      </c>
      <c r="K5686" s="4">
        <v>46057</v>
      </c>
      <c r="L5686" s="5">
        <v>0.64027777777777772</v>
      </c>
      <c r="M5686" t="s">
        <v>953</v>
      </c>
      <c r="N5686" s="5">
        <v>1.1377314814814814E-2</v>
      </c>
      <c r="O5686" t="s">
        <v>982</v>
      </c>
      <c r="P5686">
        <v>0</v>
      </c>
      <c r="Q5686">
        <v>20</v>
      </c>
      <c r="R5686" t="s">
        <v>1006</v>
      </c>
      <c r="S5686" t="s">
        <v>994</v>
      </c>
    </row>
    <row r="5687" spans="1:19" x14ac:dyDescent="0.25">
      <c r="A5687" s="54">
        <f>_xlfn.XLOOKUP(B5687,'School Lookup'!D:D,'School Lookup'!F:F,0)</f>
        <v>231471</v>
      </c>
      <c r="B5687" s="54" t="str">
        <f>_xlfn.XLOOKUP(C5687,'School Lookup'!A:A,'School Lookup'!D:D,_xlfn.XLOOKUP(C5687,'School Lookup'!B:B,'School Lookup'!D:D,_xlfn.XLOOKUP(C5687,'School Lookup'!C:C,'School Lookup'!D:D,0)))</f>
        <v>Leys Junior School</v>
      </c>
      <c r="C5687" t="s">
        <v>19</v>
      </c>
      <c r="D5687" t="s">
        <v>1112</v>
      </c>
      <c r="E5687" t="s">
        <v>16</v>
      </c>
      <c r="F5687" t="s">
        <v>734</v>
      </c>
      <c r="G5687" t="s">
        <v>217</v>
      </c>
      <c r="H5687" t="s">
        <v>842</v>
      </c>
      <c r="I5687" t="s">
        <v>980</v>
      </c>
      <c r="J5687" t="s">
        <v>959</v>
      </c>
      <c r="K5687" s="4">
        <v>46057</v>
      </c>
      <c r="L5687" s="5">
        <v>0.66628472222222224</v>
      </c>
      <c r="M5687" t="s">
        <v>953</v>
      </c>
      <c r="N5687" s="5">
        <v>1.9212962962962964E-3</v>
      </c>
      <c r="O5687" t="s">
        <v>960</v>
      </c>
      <c r="P5687">
        <v>2.4E-2</v>
      </c>
      <c r="Q5687">
        <v>20</v>
      </c>
      <c r="R5687" t="s">
        <v>978</v>
      </c>
      <c r="S5687" t="s">
        <v>966</v>
      </c>
    </row>
    <row r="5688" spans="1:19" x14ac:dyDescent="0.25">
      <c r="A5688" s="54">
        <f>_xlfn.XLOOKUP(B5688,'School Lookup'!D:D,'School Lookup'!F:F,0)</f>
        <v>585323</v>
      </c>
      <c r="B5688" s="54" t="str">
        <f>_xlfn.XLOOKUP(C5688,'School Lookup'!A:A,'School Lookup'!D:D,_xlfn.XLOOKUP(C5688,'School Lookup'!B:B,'School Lookup'!D:D,_xlfn.XLOOKUP(C5688,'School Lookup'!C:C,'School Lookup'!D:D,0)))</f>
        <v>Netherseal St Peters CE Controlled Primary School</v>
      </c>
      <c r="C5688" t="s">
        <v>26</v>
      </c>
      <c r="D5688" t="s">
        <v>2792</v>
      </c>
      <c r="E5688" t="s">
        <v>16</v>
      </c>
      <c r="F5688" t="s">
        <v>734</v>
      </c>
      <c r="G5688" t="s">
        <v>131</v>
      </c>
      <c r="H5688" t="s">
        <v>768</v>
      </c>
      <c r="I5688" t="s">
        <v>980</v>
      </c>
      <c r="J5688" t="s">
        <v>981</v>
      </c>
      <c r="K5688" s="4">
        <v>46057</v>
      </c>
      <c r="L5688" s="5">
        <v>0.39687499999999998</v>
      </c>
      <c r="M5688" t="s">
        <v>953</v>
      </c>
      <c r="N5688" s="5">
        <v>4.5138888888888887E-4</v>
      </c>
      <c r="O5688" t="s">
        <v>982</v>
      </c>
      <c r="P5688">
        <v>4.8000000000000001E-2</v>
      </c>
      <c r="Q5688">
        <v>20</v>
      </c>
      <c r="R5688" t="s">
        <v>998</v>
      </c>
      <c r="S5688" t="s">
        <v>987</v>
      </c>
    </row>
    <row r="5689" spans="1:19" x14ac:dyDescent="0.25">
      <c r="A5689" s="54">
        <f>_xlfn.XLOOKUP(B5689,'School Lookup'!D:D,'School Lookup'!F:F,0)</f>
        <v>585323</v>
      </c>
      <c r="B5689" s="54" t="str">
        <f>_xlfn.XLOOKUP(C5689,'School Lookup'!A:A,'School Lookup'!D:D,_xlfn.XLOOKUP(C5689,'School Lookup'!B:B,'School Lookup'!D:D,_xlfn.XLOOKUP(C5689,'School Lookup'!C:C,'School Lookup'!D:D,0)))</f>
        <v>Netherseal St Peters CE Controlled Primary School</v>
      </c>
      <c r="C5689" t="s">
        <v>26</v>
      </c>
      <c r="D5689" t="s">
        <v>1035</v>
      </c>
      <c r="E5689" t="s">
        <v>16</v>
      </c>
      <c r="F5689" t="s">
        <v>734</v>
      </c>
      <c r="G5689" t="s">
        <v>131</v>
      </c>
      <c r="H5689" t="s">
        <v>768</v>
      </c>
      <c r="I5689" t="s">
        <v>980</v>
      </c>
      <c r="J5689" t="s">
        <v>981</v>
      </c>
      <c r="K5689" s="4">
        <v>46057</v>
      </c>
      <c r="L5689" s="5">
        <v>0.39827546296296296</v>
      </c>
      <c r="M5689" t="s">
        <v>953</v>
      </c>
      <c r="N5689" s="5">
        <v>1.3078703703703703E-3</v>
      </c>
      <c r="O5689" t="s">
        <v>982</v>
      </c>
      <c r="P5689">
        <v>0.13500000000000001</v>
      </c>
      <c r="Q5689">
        <v>20</v>
      </c>
      <c r="R5689" t="s">
        <v>998</v>
      </c>
      <c r="S5689" t="s">
        <v>987</v>
      </c>
    </row>
    <row r="5690" spans="1:19" x14ac:dyDescent="0.25">
      <c r="A5690" s="54">
        <f>_xlfn.XLOOKUP(B5690,'School Lookup'!D:D,'School Lookup'!F:F,0)</f>
        <v>823392</v>
      </c>
      <c r="B5690" s="54" t="str">
        <f>_xlfn.XLOOKUP(C5690,'School Lookup'!A:A,'School Lookup'!D:D,_xlfn.XLOOKUP(C5690,'School Lookup'!B:B,'School Lookup'!D:D,_xlfn.XLOOKUP(C5690,'School Lookup'!C:C,'School Lookup'!D:D,0)))</f>
        <v>Fitz Herbert C of E VA Primary School</v>
      </c>
      <c r="C5690" t="s">
        <v>31</v>
      </c>
      <c r="D5690" t="s">
        <v>1161</v>
      </c>
      <c r="E5690" t="s">
        <v>16</v>
      </c>
      <c r="F5690" t="s">
        <v>734</v>
      </c>
      <c r="G5690" t="s">
        <v>134</v>
      </c>
      <c r="H5690" t="s">
        <v>347</v>
      </c>
      <c r="I5690" t="s">
        <v>958</v>
      </c>
      <c r="J5690" t="s">
        <v>981</v>
      </c>
      <c r="K5690" s="4">
        <v>46057</v>
      </c>
      <c r="L5690" s="5">
        <v>0.41348379629629628</v>
      </c>
      <c r="M5690" t="s">
        <v>953</v>
      </c>
      <c r="N5690" s="5">
        <v>2.6620370370370372E-4</v>
      </c>
      <c r="O5690" t="s">
        <v>982</v>
      </c>
      <c r="P5690">
        <v>0</v>
      </c>
      <c r="Q5690">
        <v>20</v>
      </c>
      <c r="R5690" t="s">
        <v>998</v>
      </c>
      <c r="S5690" t="s">
        <v>987</v>
      </c>
    </row>
    <row r="5691" spans="1:19" x14ac:dyDescent="0.25">
      <c r="A5691" s="54">
        <f>_xlfn.XLOOKUP(B5691,'School Lookup'!D:D,'School Lookup'!F:F,0)</f>
        <v>823392</v>
      </c>
      <c r="B5691" s="54" t="str">
        <f>_xlfn.XLOOKUP(C5691,'School Lookup'!A:A,'School Lookup'!D:D,_xlfn.XLOOKUP(C5691,'School Lookup'!B:B,'School Lookup'!D:D,_xlfn.XLOOKUP(C5691,'School Lookup'!C:C,'School Lookup'!D:D,0)))</f>
        <v>Fitz Herbert C of E VA Primary School</v>
      </c>
      <c r="C5691" t="s">
        <v>31</v>
      </c>
      <c r="D5691" t="s">
        <v>2172</v>
      </c>
      <c r="E5691" t="s">
        <v>16</v>
      </c>
      <c r="F5691" t="s">
        <v>734</v>
      </c>
      <c r="G5691" t="s">
        <v>134</v>
      </c>
      <c r="H5691" t="s">
        <v>347</v>
      </c>
      <c r="I5691" t="s">
        <v>958</v>
      </c>
      <c r="J5691" t="s">
        <v>981</v>
      </c>
      <c r="K5691" s="4">
        <v>46057</v>
      </c>
      <c r="L5691" s="5">
        <v>0.67807870370370371</v>
      </c>
      <c r="M5691" t="s">
        <v>953</v>
      </c>
      <c r="N5691" s="5">
        <v>1.4120370370370369E-3</v>
      </c>
      <c r="O5691" t="s">
        <v>982</v>
      </c>
      <c r="P5691">
        <v>0</v>
      </c>
      <c r="Q5691">
        <v>20</v>
      </c>
      <c r="R5691" t="s">
        <v>998</v>
      </c>
      <c r="S5691" t="s">
        <v>987</v>
      </c>
    </row>
    <row r="5692" spans="1:19" x14ac:dyDescent="0.25">
      <c r="A5692" s="54">
        <f>_xlfn.XLOOKUP(B5692,'School Lookup'!D:D,'School Lookup'!F:F,0)</f>
        <v>823392</v>
      </c>
      <c r="B5692" s="54" t="str">
        <f>_xlfn.XLOOKUP(C5692,'School Lookup'!A:A,'School Lookup'!D:D,_xlfn.XLOOKUP(C5692,'School Lookup'!B:B,'School Lookup'!D:D,_xlfn.XLOOKUP(C5692,'School Lookup'!C:C,'School Lookup'!D:D,0)))</f>
        <v>Fitz Herbert C of E VA Primary School</v>
      </c>
      <c r="C5692" t="s">
        <v>31</v>
      </c>
      <c r="D5692" t="s">
        <v>1898</v>
      </c>
      <c r="E5692" t="s">
        <v>16</v>
      </c>
      <c r="F5692" t="s">
        <v>734</v>
      </c>
      <c r="G5692" t="s">
        <v>134</v>
      </c>
      <c r="H5692" t="s">
        <v>347</v>
      </c>
      <c r="I5692" t="s">
        <v>958</v>
      </c>
      <c r="J5692" t="s">
        <v>981</v>
      </c>
      <c r="K5692" s="4">
        <v>46057</v>
      </c>
      <c r="L5692" s="5">
        <v>0.67995370370370367</v>
      </c>
      <c r="M5692" t="s">
        <v>953</v>
      </c>
      <c r="N5692" s="5">
        <v>7.6388888888888893E-4</v>
      </c>
      <c r="O5692" t="s">
        <v>982</v>
      </c>
      <c r="P5692">
        <v>0</v>
      </c>
      <c r="Q5692">
        <v>20</v>
      </c>
      <c r="R5692" t="s">
        <v>983</v>
      </c>
      <c r="S5692" t="s">
        <v>984</v>
      </c>
    </row>
    <row r="5693" spans="1:19" x14ac:dyDescent="0.25">
      <c r="A5693" s="54">
        <f>_xlfn.XLOOKUP(B5693,'School Lookup'!D:D,'School Lookup'!F:F,0)</f>
        <v>823392</v>
      </c>
      <c r="B5693" s="54" t="str">
        <f>_xlfn.XLOOKUP(C5693,'School Lookup'!A:A,'School Lookup'!D:D,_xlfn.XLOOKUP(C5693,'School Lookup'!B:B,'School Lookup'!D:D,_xlfn.XLOOKUP(C5693,'School Lookup'!C:C,'School Lookup'!D:D,0)))</f>
        <v>Fitz Herbert C of E VA Primary School</v>
      </c>
      <c r="C5693" t="s">
        <v>31</v>
      </c>
      <c r="D5693">
        <v>148</v>
      </c>
      <c r="E5693" t="s">
        <v>16</v>
      </c>
      <c r="F5693" t="s">
        <v>734</v>
      </c>
      <c r="G5693" t="s">
        <v>134</v>
      </c>
      <c r="H5693" t="s">
        <v>347</v>
      </c>
      <c r="I5693" t="s">
        <v>958</v>
      </c>
      <c r="J5693" t="s">
        <v>959</v>
      </c>
      <c r="K5693" s="4">
        <v>46057</v>
      </c>
      <c r="L5693" s="5">
        <v>0.39387731481481481</v>
      </c>
      <c r="M5693" t="s">
        <v>953</v>
      </c>
      <c r="N5693" s="5">
        <v>9.3749999999999997E-4</v>
      </c>
      <c r="O5693" t="s">
        <v>960</v>
      </c>
      <c r="P5693">
        <v>0</v>
      </c>
      <c r="Q5693">
        <v>20</v>
      </c>
      <c r="R5693" t="s">
        <v>955</v>
      </c>
    </row>
    <row r="5694" spans="1:19" x14ac:dyDescent="0.25">
      <c r="A5694" s="54">
        <f>_xlfn.XLOOKUP(B5694,'School Lookup'!D:D,'School Lookup'!F:F,0)</f>
        <v>823392</v>
      </c>
      <c r="B5694" s="54" t="str">
        <f>_xlfn.XLOOKUP(C5694,'School Lookup'!A:A,'School Lookup'!D:D,_xlfn.XLOOKUP(C5694,'School Lookup'!B:B,'School Lookup'!D:D,_xlfn.XLOOKUP(C5694,'School Lookup'!C:C,'School Lookup'!D:D,0)))</f>
        <v>Fitz Herbert C of E VA Primary School</v>
      </c>
      <c r="C5694" t="s">
        <v>31</v>
      </c>
      <c r="D5694">
        <v>142</v>
      </c>
      <c r="E5694" t="s">
        <v>16</v>
      </c>
      <c r="F5694" t="s">
        <v>734</v>
      </c>
      <c r="G5694" t="s">
        <v>134</v>
      </c>
      <c r="H5694" t="s">
        <v>347</v>
      </c>
      <c r="I5694" t="s">
        <v>958</v>
      </c>
      <c r="J5694" t="s">
        <v>959</v>
      </c>
      <c r="K5694" s="4">
        <v>46057</v>
      </c>
      <c r="L5694" s="5">
        <v>0.43001157407407409</v>
      </c>
      <c r="M5694" t="s">
        <v>953</v>
      </c>
      <c r="N5694" s="5">
        <v>9.4907407407407408E-4</v>
      </c>
      <c r="O5694" t="s">
        <v>960</v>
      </c>
      <c r="P5694">
        <v>0</v>
      </c>
      <c r="Q5694">
        <v>20</v>
      </c>
      <c r="R5694" t="s">
        <v>955</v>
      </c>
    </row>
    <row r="5695" spans="1:19" x14ac:dyDescent="0.25">
      <c r="A5695" s="54">
        <f>_xlfn.XLOOKUP(B5695,'School Lookup'!D:D,'School Lookup'!F:F,0)</f>
        <v>823392</v>
      </c>
      <c r="B5695" s="54" t="str">
        <f>_xlfn.XLOOKUP(C5695,'School Lookup'!A:A,'School Lookup'!D:D,_xlfn.XLOOKUP(C5695,'School Lookup'!B:B,'School Lookup'!D:D,_xlfn.XLOOKUP(C5695,'School Lookup'!C:C,'School Lookup'!D:D,0)))</f>
        <v>Fitz Herbert C of E VA Primary School</v>
      </c>
      <c r="C5695" t="s">
        <v>31</v>
      </c>
      <c r="D5695" t="s">
        <v>1064</v>
      </c>
      <c r="E5695" t="s">
        <v>16</v>
      </c>
      <c r="F5695" t="s">
        <v>734</v>
      </c>
      <c r="G5695" t="s">
        <v>134</v>
      </c>
      <c r="H5695" t="s">
        <v>347</v>
      </c>
      <c r="I5695" t="s">
        <v>958</v>
      </c>
      <c r="J5695" t="s">
        <v>959</v>
      </c>
      <c r="K5695" s="4">
        <v>46057</v>
      </c>
      <c r="L5695" s="5">
        <v>0.47444444444444445</v>
      </c>
      <c r="M5695" t="s">
        <v>953</v>
      </c>
      <c r="N5695" s="5">
        <v>1.273148148148148E-4</v>
      </c>
      <c r="O5695" t="s">
        <v>960</v>
      </c>
      <c r="P5695">
        <v>0</v>
      </c>
      <c r="Q5695">
        <v>20</v>
      </c>
      <c r="R5695" t="s">
        <v>1065</v>
      </c>
      <c r="S5695" t="s">
        <v>955</v>
      </c>
    </row>
    <row r="5696" spans="1:19" x14ac:dyDescent="0.25">
      <c r="A5696" s="54">
        <f>_xlfn.XLOOKUP(B5696,'School Lookup'!D:D,'School Lookup'!F:F,0)</f>
        <v>823392</v>
      </c>
      <c r="B5696" s="54" t="str">
        <f>_xlfn.XLOOKUP(C5696,'School Lookup'!A:A,'School Lookup'!D:D,_xlfn.XLOOKUP(C5696,'School Lookup'!B:B,'School Lookup'!D:D,_xlfn.XLOOKUP(C5696,'School Lookup'!C:C,'School Lookup'!D:D,0)))</f>
        <v>Fitz Herbert C of E VA Primary School</v>
      </c>
      <c r="C5696" t="s">
        <v>31</v>
      </c>
      <c r="D5696" t="s">
        <v>1064</v>
      </c>
      <c r="E5696" t="s">
        <v>16</v>
      </c>
      <c r="F5696" t="s">
        <v>734</v>
      </c>
      <c r="G5696" t="s">
        <v>134</v>
      </c>
      <c r="H5696" t="s">
        <v>347</v>
      </c>
      <c r="I5696" t="s">
        <v>958</v>
      </c>
      <c r="J5696" t="s">
        <v>959</v>
      </c>
      <c r="K5696" s="4">
        <v>46057</v>
      </c>
      <c r="L5696" s="5">
        <v>0.48554398148148148</v>
      </c>
      <c r="M5696" t="s">
        <v>953</v>
      </c>
      <c r="N5696" s="5">
        <v>1.273148148148148E-4</v>
      </c>
      <c r="O5696" t="s">
        <v>960</v>
      </c>
      <c r="P5696">
        <v>0</v>
      </c>
      <c r="Q5696">
        <v>20</v>
      </c>
      <c r="R5696" t="s">
        <v>1065</v>
      </c>
      <c r="S5696" t="s">
        <v>955</v>
      </c>
    </row>
    <row r="5697" spans="1:19" x14ac:dyDescent="0.25">
      <c r="A5697" s="54">
        <f>_xlfn.XLOOKUP(B5697,'School Lookup'!D:D,'School Lookup'!F:F,0)</f>
        <v>823392</v>
      </c>
      <c r="B5697" s="54" t="str">
        <f>_xlfn.XLOOKUP(C5697,'School Lookup'!A:A,'School Lookup'!D:D,_xlfn.XLOOKUP(C5697,'School Lookup'!B:B,'School Lookup'!D:D,_xlfn.XLOOKUP(C5697,'School Lookup'!C:C,'School Lookup'!D:D,0)))</f>
        <v>Fitz Herbert C of E VA Primary School</v>
      </c>
      <c r="C5697" t="s">
        <v>31</v>
      </c>
      <c r="D5697" t="s">
        <v>1063</v>
      </c>
      <c r="E5697" t="s">
        <v>16</v>
      </c>
      <c r="F5697" t="s">
        <v>734</v>
      </c>
      <c r="G5697" t="s">
        <v>134</v>
      </c>
      <c r="H5697" t="s">
        <v>347</v>
      </c>
      <c r="I5697" t="s">
        <v>958</v>
      </c>
      <c r="J5697" t="s">
        <v>959</v>
      </c>
      <c r="K5697" s="4">
        <v>46057</v>
      </c>
      <c r="L5697" s="5">
        <v>0.50773148148148151</v>
      </c>
      <c r="M5697" t="s">
        <v>953</v>
      </c>
      <c r="N5697" s="5">
        <v>1.8634259259259259E-3</v>
      </c>
      <c r="O5697" t="s">
        <v>960</v>
      </c>
      <c r="P5697">
        <v>0</v>
      </c>
      <c r="Q5697">
        <v>20</v>
      </c>
      <c r="R5697" t="s">
        <v>955</v>
      </c>
    </row>
    <row r="5698" spans="1:19" x14ac:dyDescent="0.25">
      <c r="A5698" s="54">
        <f>_xlfn.XLOOKUP(B5698,'School Lookup'!D:D,'School Lookup'!F:F,0)</f>
        <v>823392</v>
      </c>
      <c r="B5698" s="54" t="str">
        <f>_xlfn.XLOOKUP(C5698,'School Lookup'!A:A,'School Lookup'!D:D,_xlfn.XLOOKUP(C5698,'School Lookup'!B:B,'School Lookup'!D:D,_xlfn.XLOOKUP(C5698,'School Lookup'!C:C,'School Lookup'!D:D,0)))</f>
        <v>Fitz Herbert C of E VA Primary School</v>
      </c>
      <c r="C5698" t="s">
        <v>31</v>
      </c>
      <c r="D5698">
        <v>619</v>
      </c>
      <c r="E5698" t="s">
        <v>16</v>
      </c>
      <c r="F5698" t="s">
        <v>734</v>
      </c>
      <c r="G5698" t="s">
        <v>134</v>
      </c>
      <c r="H5698" t="s">
        <v>347</v>
      </c>
      <c r="I5698" t="s">
        <v>958</v>
      </c>
      <c r="J5698" t="s">
        <v>959</v>
      </c>
      <c r="K5698" s="4">
        <v>46057</v>
      </c>
      <c r="L5698" s="5">
        <v>0.50773148148148151</v>
      </c>
      <c r="M5698" t="s">
        <v>953</v>
      </c>
      <c r="N5698" s="5">
        <v>1.8634259259259259E-3</v>
      </c>
      <c r="O5698" t="s">
        <v>960</v>
      </c>
      <c r="P5698">
        <v>0</v>
      </c>
      <c r="Q5698">
        <v>20</v>
      </c>
      <c r="R5698" t="s">
        <v>975</v>
      </c>
      <c r="S5698" t="s">
        <v>976</v>
      </c>
    </row>
    <row r="5699" spans="1:19" x14ac:dyDescent="0.25">
      <c r="A5699" s="54">
        <f>_xlfn.XLOOKUP(B5699,'School Lookup'!D:D,'School Lookup'!F:F,0)</f>
        <v>823392</v>
      </c>
      <c r="B5699" s="54" t="str">
        <f>_xlfn.XLOOKUP(C5699,'School Lookup'!A:A,'School Lookup'!D:D,_xlfn.XLOOKUP(C5699,'School Lookup'!B:B,'School Lookup'!D:D,_xlfn.XLOOKUP(C5699,'School Lookup'!C:C,'School Lookup'!D:D,0)))</f>
        <v>Fitz Herbert C of E VA Primary School</v>
      </c>
      <c r="C5699" t="s">
        <v>31</v>
      </c>
      <c r="D5699">
        <v>142</v>
      </c>
      <c r="E5699" t="s">
        <v>16</v>
      </c>
      <c r="F5699" t="s">
        <v>734</v>
      </c>
      <c r="G5699" t="s">
        <v>134</v>
      </c>
      <c r="H5699" t="s">
        <v>347</v>
      </c>
      <c r="I5699" t="s">
        <v>958</v>
      </c>
      <c r="J5699" t="s">
        <v>959</v>
      </c>
      <c r="K5699" s="4">
        <v>46057</v>
      </c>
      <c r="L5699" s="5">
        <v>0.52033564814814814</v>
      </c>
      <c r="M5699" t="s">
        <v>953</v>
      </c>
      <c r="N5699" s="5">
        <v>2.6620370370370372E-4</v>
      </c>
      <c r="O5699" t="s">
        <v>960</v>
      </c>
      <c r="P5699">
        <v>0</v>
      </c>
      <c r="Q5699">
        <v>20</v>
      </c>
      <c r="R5699" t="s">
        <v>955</v>
      </c>
    </row>
    <row r="5700" spans="1:19" x14ac:dyDescent="0.25">
      <c r="A5700" s="54">
        <f>_xlfn.XLOOKUP(B5700,'School Lookup'!D:D,'School Lookup'!F:F,0)</f>
        <v>823392</v>
      </c>
      <c r="B5700" s="54" t="str">
        <f>_xlfn.XLOOKUP(C5700,'School Lookup'!A:A,'School Lookup'!D:D,_xlfn.XLOOKUP(C5700,'School Lookup'!B:B,'School Lookup'!D:D,_xlfn.XLOOKUP(C5700,'School Lookup'!C:C,'School Lookup'!D:D,0)))</f>
        <v>Fitz Herbert C of E VA Primary School</v>
      </c>
      <c r="C5700" t="s">
        <v>31</v>
      </c>
      <c r="D5700">
        <v>148</v>
      </c>
      <c r="E5700" t="s">
        <v>16</v>
      </c>
      <c r="F5700" t="s">
        <v>734</v>
      </c>
      <c r="G5700" t="s">
        <v>134</v>
      </c>
      <c r="H5700" t="s">
        <v>347</v>
      </c>
      <c r="I5700" t="s">
        <v>958</v>
      </c>
      <c r="J5700" t="s">
        <v>959</v>
      </c>
      <c r="K5700" s="4">
        <v>46057</v>
      </c>
      <c r="L5700" s="5">
        <v>0.54302083333333329</v>
      </c>
      <c r="M5700" t="s">
        <v>953</v>
      </c>
      <c r="N5700" s="5">
        <v>2.199074074074074E-4</v>
      </c>
      <c r="O5700" t="s">
        <v>960</v>
      </c>
      <c r="P5700">
        <v>0</v>
      </c>
      <c r="Q5700">
        <v>20</v>
      </c>
      <c r="R5700" t="s">
        <v>955</v>
      </c>
    </row>
    <row r="5701" spans="1:19" x14ac:dyDescent="0.25">
      <c r="A5701" s="54">
        <f>_xlfn.XLOOKUP(B5701,'School Lookup'!D:D,'School Lookup'!F:F,0)</f>
        <v>823392</v>
      </c>
      <c r="B5701" s="54" t="str">
        <f>_xlfn.XLOOKUP(C5701,'School Lookup'!A:A,'School Lookup'!D:D,_xlfn.XLOOKUP(C5701,'School Lookup'!B:B,'School Lookup'!D:D,_xlfn.XLOOKUP(C5701,'School Lookup'!C:C,'School Lookup'!D:D,0)))</f>
        <v>Fitz Herbert C of E VA Primary School</v>
      </c>
      <c r="C5701" t="s">
        <v>31</v>
      </c>
      <c r="D5701" t="s">
        <v>1063</v>
      </c>
      <c r="E5701" t="s">
        <v>16</v>
      </c>
      <c r="F5701" t="s">
        <v>734</v>
      </c>
      <c r="G5701" t="s">
        <v>134</v>
      </c>
      <c r="H5701" t="s">
        <v>347</v>
      </c>
      <c r="I5701" t="s">
        <v>958</v>
      </c>
      <c r="J5701" t="s">
        <v>959</v>
      </c>
      <c r="K5701" s="4">
        <v>46057</v>
      </c>
      <c r="L5701" s="5">
        <v>0.58226851851851846</v>
      </c>
      <c r="M5701" t="s">
        <v>953</v>
      </c>
      <c r="N5701" s="5">
        <v>1.0416666666666667E-4</v>
      </c>
      <c r="O5701" t="s">
        <v>960</v>
      </c>
      <c r="P5701">
        <v>0</v>
      </c>
      <c r="Q5701">
        <v>20</v>
      </c>
      <c r="R5701" t="s">
        <v>955</v>
      </c>
    </row>
    <row r="5702" spans="1:19" x14ac:dyDescent="0.25">
      <c r="A5702" s="54">
        <f>_xlfn.XLOOKUP(B5702,'School Lookup'!D:D,'School Lookup'!F:F,0)</f>
        <v>823392</v>
      </c>
      <c r="B5702" s="54" t="str">
        <f>_xlfn.XLOOKUP(C5702,'School Lookup'!A:A,'School Lookup'!D:D,_xlfn.XLOOKUP(C5702,'School Lookup'!B:B,'School Lookup'!D:D,_xlfn.XLOOKUP(C5702,'School Lookup'!C:C,'School Lookup'!D:D,0)))</f>
        <v>Fitz Herbert C of E VA Primary School</v>
      </c>
      <c r="C5702" t="s">
        <v>31</v>
      </c>
      <c r="D5702" t="s">
        <v>1063</v>
      </c>
      <c r="E5702" t="s">
        <v>16</v>
      </c>
      <c r="F5702" t="s">
        <v>734</v>
      </c>
      <c r="G5702" t="s">
        <v>134</v>
      </c>
      <c r="H5702" t="s">
        <v>347</v>
      </c>
      <c r="I5702" t="s">
        <v>958</v>
      </c>
      <c r="J5702" t="s">
        <v>959</v>
      </c>
      <c r="K5702" s="4">
        <v>46057</v>
      </c>
      <c r="L5702" s="5">
        <v>0.61202546296296301</v>
      </c>
      <c r="M5702" t="s">
        <v>953</v>
      </c>
      <c r="N5702" s="5">
        <v>3.3564814814814812E-4</v>
      </c>
      <c r="O5702" t="s">
        <v>960</v>
      </c>
      <c r="P5702">
        <v>0</v>
      </c>
      <c r="Q5702">
        <v>20</v>
      </c>
      <c r="R5702" t="s">
        <v>955</v>
      </c>
    </row>
    <row r="5703" spans="1:19" x14ac:dyDescent="0.25">
      <c r="A5703" s="54">
        <f>_xlfn.XLOOKUP(B5703,'School Lookup'!D:D,'School Lookup'!F:F,0)</f>
        <v>823392</v>
      </c>
      <c r="B5703" s="54" t="str">
        <f>_xlfn.XLOOKUP(C5703,'School Lookup'!A:A,'School Lookup'!D:D,_xlfn.XLOOKUP(C5703,'School Lookup'!B:B,'School Lookup'!D:D,_xlfn.XLOOKUP(C5703,'School Lookup'!C:C,'School Lookup'!D:D,0)))</f>
        <v>Fitz Herbert C of E VA Primary School</v>
      </c>
      <c r="C5703" t="s">
        <v>31</v>
      </c>
      <c r="D5703" t="s">
        <v>1063</v>
      </c>
      <c r="E5703" t="s">
        <v>16</v>
      </c>
      <c r="F5703" t="s">
        <v>734</v>
      </c>
      <c r="G5703" t="s">
        <v>134</v>
      </c>
      <c r="H5703" t="s">
        <v>347</v>
      </c>
      <c r="I5703" t="s">
        <v>958</v>
      </c>
      <c r="J5703" t="s">
        <v>959</v>
      </c>
      <c r="K5703" s="4">
        <v>46057</v>
      </c>
      <c r="L5703" s="5">
        <v>0.63031250000000005</v>
      </c>
      <c r="M5703" t="s">
        <v>953</v>
      </c>
      <c r="N5703" s="5">
        <v>6.018518518518519E-4</v>
      </c>
      <c r="O5703" t="s">
        <v>960</v>
      </c>
      <c r="P5703">
        <v>0</v>
      </c>
      <c r="Q5703">
        <v>20</v>
      </c>
      <c r="R5703" t="s">
        <v>955</v>
      </c>
    </row>
    <row r="5704" spans="1:19" x14ac:dyDescent="0.25">
      <c r="A5704" s="54">
        <f>_xlfn.XLOOKUP(B5704,'School Lookup'!D:D,'School Lookup'!F:F,0)</f>
        <v>823392</v>
      </c>
      <c r="B5704" s="54" t="str">
        <f>_xlfn.XLOOKUP(C5704,'School Lookup'!A:A,'School Lookup'!D:D,_xlfn.XLOOKUP(C5704,'School Lookup'!B:B,'School Lookup'!D:D,_xlfn.XLOOKUP(C5704,'School Lookup'!C:C,'School Lookup'!D:D,0)))</f>
        <v>Fitz Herbert C of E VA Primary School</v>
      </c>
      <c r="C5704" t="s">
        <v>31</v>
      </c>
      <c r="D5704">
        <v>619</v>
      </c>
      <c r="E5704" t="s">
        <v>16</v>
      </c>
      <c r="F5704" t="s">
        <v>734</v>
      </c>
      <c r="G5704" t="s">
        <v>134</v>
      </c>
      <c r="H5704" t="s">
        <v>347</v>
      </c>
      <c r="I5704" t="s">
        <v>958</v>
      </c>
      <c r="J5704" t="s">
        <v>959</v>
      </c>
      <c r="K5704" s="4">
        <v>46057</v>
      </c>
      <c r="L5704" s="5">
        <v>0.63031250000000005</v>
      </c>
      <c r="M5704" t="s">
        <v>953</v>
      </c>
      <c r="N5704" s="5">
        <v>6.018518518518519E-4</v>
      </c>
      <c r="O5704" t="s">
        <v>960</v>
      </c>
      <c r="P5704">
        <v>0</v>
      </c>
      <c r="Q5704">
        <v>20</v>
      </c>
      <c r="R5704" t="s">
        <v>975</v>
      </c>
      <c r="S5704" t="s">
        <v>976</v>
      </c>
    </row>
    <row r="5705" spans="1:19" x14ac:dyDescent="0.25">
      <c r="A5705" s="54">
        <f>_xlfn.XLOOKUP(B5705,'School Lookup'!D:D,'School Lookup'!F:F,0)</f>
        <v>823392</v>
      </c>
      <c r="B5705" s="54" t="str">
        <f>_xlfn.XLOOKUP(C5705,'School Lookup'!A:A,'School Lookup'!D:D,_xlfn.XLOOKUP(C5705,'School Lookup'!B:B,'School Lookup'!D:D,_xlfn.XLOOKUP(C5705,'School Lookup'!C:C,'School Lookup'!D:D,0)))</f>
        <v>Fitz Herbert C of E VA Primary School</v>
      </c>
      <c r="C5705" t="s">
        <v>31</v>
      </c>
      <c r="D5705">
        <v>142</v>
      </c>
      <c r="E5705" t="s">
        <v>16</v>
      </c>
      <c r="F5705" t="s">
        <v>734</v>
      </c>
      <c r="G5705" t="s">
        <v>134</v>
      </c>
      <c r="H5705" t="s">
        <v>347</v>
      </c>
      <c r="I5705" t="s">
        <v>958</v>
      </c>
      <c r="J5705" t="s">
        <v>959</v>
      </c>
      <c r="K5705" s="4">
        <v>46057</v>
      </c>
      <c r="L5705" s="5">
        <v>0.68372685185185189</v>
      </c>
      <c r="M5705" t="s">
        <v>953</v>
      </c>
      <c r="N5705" s="5">
        <v>9.2592592592592596E-4</v>
      </c>
      <c r="O5705" t="s">
        <v>960</v>
      </c>
      <c r="P5705">
        <v>0</v>
      </c>
      <c r="Q5705">
        <v>20</v>
      </c>
      <c r="R5705" t="s">
        <v>955</v>
      </c>
    </row>
    <row r="5706" spans="1:19" x14ac:dyDescent="0.25">
      <c r="A5706" s="54">
        <f>_xlfn.XLOOKUP(B5706,'School Lookup'!D:D,'School Lookup'!F:F,0)</f>
        <v>823392</v>
      </c>
      <c r="B5706" s="54" t="str">
        <f>_xlfn.XLOOKUP(C5706,'School Lookup'!A:A,'School Lookup'!D:D,_xlfn.XLOOKUP(C5706,'School Lookup'!B:B,'School Lookup'!D:D,_xlfn.XLOOKUP(C5706,'School Lookup'!C:C,'School Lookup'!D:D,0)))</f>
        <v>Fitz Herbert C of E VA Primary School</v>
      </c>
      <c r="C5706" t="s">
        <v>31</v>
      </c>
      <c r="D5706">
        <v>620</v>
      </c>
      <c r="E5706" t="s">
        <v>16</v>
      </c>
      <c r="F5706" t="s">
        <v>734</v>
      </c>
      <c r="G5706" t="s">
        <v>134</v>
      </c>
      <c r="H5706" t="s">
        <v>347</v>
      </c>
      <c r="I5706" t="s">
        <v>958</v>
      </c>
      <c r="J5706" t="s">
        <v>959</v>
      </c>
      <c r="K5706" s="4">
        <v>46057</v>
      </c>
      <c r="L5706" s="5">
        <v>0.68372685185185189</v>
      </c>
      <c r="M5706" t="s">
        <v>953</v>
      </c>
      <c r="N5706" s="5">
        <v>9.2592592592592596E-4</v>
      </c>
      <c r="O5706" t="s">
        <v>960</v>
      </c>
      <c r="P5706">
        <v>0</v>
      </c>
      <c r="Q5706">
        <v>20</v>
      </c>
      <c r="R5706" t="s">
        <v>975</v>
      </c>
      <c r="S5706" t="s">
        <v>976</v>
      </c>
    </row>
    <row r="5707" spans="1:19" x14ac:dyDescent="0.25">
      <c r="A5707" s="54">
        <f>_xlfn.XLOOKUP(B5707,'School Lookup'!D:D,'School Lookup'!F:F,0)</f>
        <v>251672</v>
      </c>
      <c r="B5707" s="54" t="str">
        <f>_xlfn.XLOOKUP(C5707,'School Lookup'!A:A,'School Lookup'!D:D,_xlfn.XLOOKUP(C5707,'School Lookup'!B:B,'School Lookup'!D:D,_xlfn.XLOOKUP(C5707,'School Lookup'!C:C,'School Lookup'!D:D,0)))</f>
        <v>Park Schools Federation</v>
      </c>
      <c r="C5707" t="s">
        <v>40</v>
      </c>
      <c r="D5707" t="s">
        <v>2793</v>
      </c>
      <c r="E5707" t="s">
        <v>16</v>
      </c>
      <c r="F5707" t="s">
        <v>734</v>
      </c>
      <c r="G5707" t="s">
        <v>235</v>
      </c>
      <c r="H5707" t="s">
        <v>228</v>
      </c>
      <c r="I5707" t="s">
        <v>980</v>
      </c>
      <c r="J5707" t="s">
        <v>967</v>
      </c>
      <c r="K5707" s="4">
        <v>46057</v>
      </c>
      <c r="L5707" s="5">
        <v>0.54861111111111116</v>
      </c>
      <c r="M5707" t="s">
        <v>953</v>
      </c>
      <c r="N5707" s="5">
        <v>2.7430555555555554E-3</v>
      </c>
      <c r="O5707" t="s">
        <v>1170</v>
      </c>
      <c r="P5707">
        <v>3.4000000000000002E-2</v>
      </c>
      <c r="Q5707">
        <v>20</v>
      </c>
      <c r="R5707" t="s">
        <v>1920</v>
      </c>
      <c r="S5707" t="s">
        <v>966</v>
      </c>
    </row>
    <row r="5708" spans="1:19" x14ac:dyDescent="0.25">
      <c r="A5708" s="54">
        <f>_xlfn.XLOOKUP(B5708,'School Lookup'!D:D,'School Lookup'!F:F,0)</f>
        <v>251672</v>
      </c>
      <c r="B5708" s="54" t="str">
        <f>_xlfn.XLOOKUP(C5708,'School Lookup'!A:A,'School Lookup'!D:D,_xlfn.XLOOKUP(C5708,'School Lookup'!B:B,'School Lookup'!D:D,_xlfn.XLOOKUP(C5708,'School Lookup'!C:C,'School Lookup'!D:D,0)))</f>
        <v>Park Schools Federation</v>
      </c>
      <c r="C5708" t="s">
        <v>40</v>
      </c>
      <c r="D5708" t="s">
        <v>1501</v>
      </c>
      <c r="E5708" t="s">
        <v>16</v>
      </c>
      <c r="F5708" t="s">
        <v>734</v>
      </c>
      <c r="G5708" t="s">
        <v>235</v>
      </c>
      <c r="H5708" t="s">
        <v>228</v>
      </c>
      <c r="I5708" t="s">
        <v>980</v>
      </c>
      <c r="J5708" t="s">
        <v>981</v>
      </c>
      <c r="K5708" s="4">
        <v>46057</v>
      </c>
      <c r="L5708" s="5">
        <v>0.55694444444444446</v>
      </c>
      <c r="M5708" t="s">
        <v>953</v>
      </c>
      <c r="N5708" s="5">
        <v>4.1666666666666669E-4</v>
      </c>
      <c r="O5708" t="s">
        <v>982</v>
      </c>
      <c r="P5708">
        <v>4.2999999999999997E-2</v>
      </c>
      <c r="Q5708">
        <v>20</v>
      </c>
      <c r="R5708" t="s">
        <v>983</v>
      </c>
      <c r="S5708" t="s">
        <v>984</v>
      </c>
    </row>
    <row r="5709" spans="1:19" x14ac:dyDescent="0.25">
      <c r="A5709" s="54">
        <f>_xlfn.XLOOKUP(B5709,'School Lookup'!D:D,'School Lookup'!F:F,0)</f>
        <v>251672</v>
      </c>
      <c r="B5709" s="54" t="str">
        <f>_xlfn.XLOOKUP(C5709,'School Lookup'!A:A,'School Lookup'!D:D,_xlfn.XLOOKUP(C5709,'School Lookup'!B:B,'School Lookup'!D:D,_xlfn.XLOOKUP(C5709,'School Lookup'!C:C,'School Lookup'!D:D,0)))</f>
        <v>Park Schools Federation</v>
      </c>
      <c r="C5709" t="s">
        <v>40</v>
      </c>
      <c r="D5709" t="s">
        <v>1367</v>
      </c>
      <c r="E5709" t="s">
        <v>16</v>
      </c>
      <c r="F5709" t="s">
        <v>734</v>
      </c>
      <c r="G5709" t="s">
        <v>235</v>
      </c>
      <c r="H5709" t="s">
        <v>228</v>
      </c>
      <c r="I5709" t="s">
        <v>980</v>
      </c>
      <c r="J5709" t="s">
        <v>981</v>
      </c>
      <c r="K5709" s="4">
        <v>46057</v>
      </c>
      <c r="L5709" s="5">
        <v>0.55972222222222223</v>
      </c>
      <c r="M5709" t="s">
        <v>953</v>
      </c>
      <c r="N5709" s="5">
        <v>3.8194444444444446E-4</v>
      </c>
      <c r="O5709" t="s">
        <v>982</v>
      </c>
      <c r="P5709">
        <v>0.04</v>
      </c>
      <c r="Q5709">
        <v>20</v>
      </c>
      <c r="R5709" t="s">
        <v>983</v>
      </c>
      <c r="S5709" t="s">
        <v>984</v>
      </c>
    </row>
    <row r="5710" spans="1:19" x14ac:dyDescent="0.25">
      <c r="A5710" s="54">
        <f>_xlfn.XLOOKUP(B5710,'School Lookup'!D:D,'School Lookup'!F:F,0)</f>
        <v>251672</v>
      </c>
      <c r="B5710" s="54" t="str">
        <f>_xlfn.XLOOKUP(C5710,'School Lookup'!A:A,'School Lookup'!D:D,_xlfn.XLOOKUP(C5710,'School Lookup'!B:B,'School Lookup'!D:D,_xlfn.XLOOKUP(C5710,'School Lookup'!C:C,'School Lookup'!D:D,0)))</f>
        <v>Park Schools Federation</v>
      </c>
      <c r="C5710" t="s">
        <v>40</v>
      </c>
      <c r="D5710" t="s">
        <v>1821</v>
      </c>
      <c r="E5710" t="s">
        <v>16</v>
      </c>
      <c r="F5710" t="s">
        <v>734</v>
      </c>
      <c r="G5710" t="s">
        <v>235</v>
      </c>
      <c r="H5710" t="s">
        <v>228</v>
      </c>
      <c r="I5710" t="s">
        <v>980</v>
      </c>
      <c r="J5710" t="s">
        <v>981</v>
      </c>
      <c r="K5710" s="4">
        <v>46057</v>
      </c>
      <c r="L5710" s="5">
        <v>0.55972222222222223</v>
      </c>
      <c r="M5710" t="s">
        <v>953</v>
      </c>
      <c r="N5710" s="5">
        <v>5.7870370370370367E-4</v>
      </c>
      <c r="O5710" t="s">
        <v>982</v>
      </c>
      <c r="P5710">
        <v>0.06</v>
      </c>
      <c r="Q5710">
        <v>20</v>
      </c>
      <c r="R5710" t="s">
        <v>998</v>
      </c>
      <c r="S5710" t="s">
        <v>987</v>
      </c>
    </row>
    <row r="5711" spans="1:19" x14ac:dyDescent="0.25">
      <c r="A5711" s="54">
        <f>_xlfn.XLOOKUP(B5711,'School Lookup'!D:D,'School Lookup'!F:F,0)</f>
        <v>251672</v>
      </c>
      <c r="B5711" s="54" t="str">
        <f>_xlfn.XLOOKUP(C5711,'School Lookup'!A:A,'School Lookup'!D:D,_xlfn.XLOOKUP(C5711,'School Lookup'!B:B,'School Lookup'!D:D,_xlfn.XLOOKUP(C5711,'School Lookup'!C:C,'School Lookup'!D:D,0)))</f>
        <v>Park Schools Federation</v>
      </c>
      <c r="C5711" t="s">
        <v>40</v>
      </c>
      <c r="D5711" t="s">
        <v>1367</v>
      </c>
      <c r="E5711" t="s">
        <v>16</v>
      </c>
      <c r="F5711" t="s">
        <v>734</v>
      </c>
      <c r="G5711" t="s">
        <v>235</v>
      </c>
      <c r="H5711" t="s">
        <v>228</v>
      </c>
      <c r="I5711" t="s">
        <v>980</v>
      </c>
      <c r="J5711" t="s">
        <v>981</v>
      </c>
      <c r="K5711" s="4">
        <v>46057</v>
      </c>
      <c r="L5711" s="5">
        <v>0.56041666666666667</v>
      </c>
      <c r="M5711" t="s">
        <v>953</v>
      </c>
      <c r="N5711" s="5">
        <v>7.9861111111111116E-4</v>
      </c>
      <c r="O5711" t="s">
        <v>982</v>
      </c>
      <c r="P5711">
        <v>8.2000000000000003E-2</v>
      </c>
      <c r="Q5711">
        <v>20</v>
      </c>
      <c r="R5711" t="s">
        <v>983</v>
      </c>
      <c r="S5711" t="s">
        <v>984</v>
      </c>
    </row>
    <row r="5712" spans="1:19" x14ac:dyDescent="0.25">
      <c r="A5712" s="54">
        <f>_xlfn.XLOOKUP(B5712,'School Lookup'!D:D,'School Lookup'!F:F,0)</f>
        <v>251672</v>
      </c>
      <c r="B5712" s="54" t="str">
        <f>_xlfn.XLOOKUP(C5712,'School Lookup'!A:A,'School Lookup'!D:D,_xlfn.XLOOKUP(C5712,'School Lookup'!B:B,'School Lookup'!D:D,_xlfn.XLOOKUP(C5712,'School Lookup'!C:C,'School Lookup'!D:D,0)))</f>
        <v>Park Schools Federation</v>
      </c>
      <c r="C5712" t="s">
        <v>40</v>
      </c>
      <c r="D5712" t="s">
        <v>1824</v>
      </c>
      <c r="E5712" t="s">
        <v>16</v>
      </c>
      <c r="F5712" t="s">
        <v>734</v>
      </c>
      <c r="G5712" t="s">
        <v>235</v>
      </c>
      <c r="H5712" t="s">
        <v>228</v>
      </c>
      <c r="I5712" t="s">
        <v>980</v>
      </c>
      <c r="J5712" t="s">
        <v>981</v>
      </c>
      <c r="K5712" s="4">
        <v>46057</v>
      </c>
      <c r="L5712" s="5">
        <v>0.5625</v>
      </c>
      <c r="M5712" t="s">
        <v>953</v>
      </c>
      <c r="N5712" s="5">
        <v>8.9120370370370378E-3</v>
      </c>
      <c r="O5712" t="s">
        <v>982</v>
      </c>
      <c r="P5712">
        <v>0.91200000000000003</v>
      </c>
      <c r="Q5712">
        <v>20</v>
      </c>
      <c r="R5712" t="s">
        <v>998</v>
      </c>
      <c r="S5712" t="s">
        <v>987</v>
      </c>
    </row>
    <row r="5713" spans="1:19" x14ac:dyDescent="0.25">
      <c r="A5713" s="54">
        <f>_xlfn.XLOOKUP(B5713,'School Lookup'!D:D,'School Lookup'!F:F,0)</f>
        <v>251672</v>
      </c>
      <c r="B5713" s="54" t="str">
        <f>_xlfn.XLOOKUP(C5713,'School Lookup'!A:A,'School Lookup'!D:D,_xlfn.XLOOKUP(C5713,'School Lookup'!B:B,'School Lookup'!D:D,_xlfn.XLOOKUP(C5713,'School Lookup'!C:C,'School Lookup'!D:D,0)))</f>
        <v>Park Schools Federation</v>
      </c>
      <c r="C5713" t="s">
        <v>40</v>
      </c>
      <c r="D5713" t="s">
        <v>2794</v>
      </c>
      <c r="E5713" t="s">
        <v>16</v>
      </c>
      <c r="F5713" t="s">
        <v>734</v>
      </c>
      <c r="G5713" t="s">
        <v>235</v>
      </c>
      <c r="H5713" t="s">
        <v>228</v>
      </c>
      <c r="I5713" t="s">
        <v>980</v>
      </c>
      <c r="J5713" t="s">
        <v>981</v>
      </c>
      <c r="K5713" s="4">
        <v>46057</v>
      </c>
      <c r="L5713" s="5">
        <v>0.56388888888888888</v>
      </c>
      <c r="M5713" t="s">
        <v>953</v>
      </c>
      <c r="N5713" s="5">
        <v>4.0509259259259258E-4</v>
      </c>
      <c r="O5713" t="s">
        <v>982</v>
      </c>
      <c r="P5713">
        <v>4.2000000000000003E-2</v>
      </c>
      <c r="Q5713">
        <v>20</v>
      </c>
      <c r="R5713" t="s">
        <v>998</v>
      </c>
      <c r="S5713" t="s">
        <v>987</v>
      </c>
    </row>
    <row r="5714" spans="1:19" x14ac:dyDescent="0.25">
      <c r="A5714" s="54">
        <f>_xlfn.XLOOKUP(B5714,'School Lookup'!D:D,'School Lookup'!F:F,0)</f>
        <v>251672</v>
      </c>
      <c r="B5714" s="54" t="str">
        <f>_xlfn.XLOOKUP(C5714,'School Lookup'!A:A,'School Lookup'!D:D,_xlfn.XLOOKUP(C5714,'School Lookup'!B:B,'School Lookup'!D:D,_xlfn.XLOOKUP(C5714,'School Lookup'!C:C,'School Lookup'!D:D,0)))</f>
        <v>Park Schools Federation</v>
      </c>
      <c r="C5714" t="s">
        <v>40</v>
      </c>
      <c r="D5714" t="s">
        <v>1517</v>
      </c>
      <c r="E5714" t="s">
        <v>16</v>
      </c>
      <c r="F5714" t="s">
        <v>734</v>
      </c>
      <c r="G5714" t="s">
        <v>235</v>
      </c>
      <c r="H5714" t="s">
        <v>228</v>
      </c>
      <c r="I5714" t="s">
        <v>980</v>
      </c>
      <c r="J5714" t="s">
        <v>981</v>
      </c>
      <c r="K5714" s="4">
        <v>46057</v>
      </c>
      <c r="L5714" s="5">
        <v>0.56388888888888888</v>
      </c>
      <c r="M5714" t="s">
        <v>953</v>
      </c>
      <c r="N5714" s="5">
        <v>5.2083333333333333E-4</v>
      </c>
      <c r="O5714" t="s">
        <v>982</v>
      </c>
      <c r="P5714">
        <v>5.3999999999999999E-2</v>
      </c>
      <c r="Q5714">
        <v>20</v>
      </c>
      <c r="R5714" t="s">
        <v>998</v>
      </c>
      <c r="S5714" t="s">
        <v>987</v>
      </c>
    </row>
    <row r="5715" spans="1:19" x14ac:dyDescent="0.25">
      <c r="A5715" s="54">
        <f>_xlfn.XLOOKUP(B5715,'School Lookup'!D:D,'School Lookup'!F:F,0)</f>
        <v>251672</v>
      </c>
      <c r="B5715" s="54" t="str">
        <f>_xlfn.XLOOKUP(C5715,'School Lookup'!A:A,'School Lookup'!D:D,_xlfn.XLOOKUP(C5715,'School Lookup'!B:B,'School Lookup'!D:D,_xlfn.XLOOKUP(C5715,'School Lookup'!C:C,'School Lookup'!D:D,0)))</f>
        <v>Park Schools Federation</v>
      </c>
      <c r="C5715" t="s">
        <v>40</v>
      </c>
      <c r="D5715" t="s">
        <v>2778</v>
      </c>
      <c r="E5715" t="s">
        <v>16</v>
      </c>
      <c r="F5715" t="s">
        <v>734</v>
      </c>
      <c r="G5715" t="s">
        <v>235</v>
      </c>
      <c r="H5715" t="s">
        <v>228</v>
      </c>
      <c r="I5715" t="s">
        <v>980</v>
      </c>
      <c r="J5715" t="s">
        <v>981</v>
      </c>
      <c r="K5715" s="4">
        <v>46057</v>
      </c>
      <c r="L5715" s="5">
        <v>0.56458333333333333</v>
      </c>
      <c r="M5715" t="s">
        <v>953</v>
      </c>
      <c r="N5715" s="5">
        <v>5.5555555555555556E-4</v>
      </c>
      <c r="O5715" t="s">
        <v>982</v>
      </c>
      <c r="P5715">
        <v>5.7000000000000002E-2</v>
      </c>
      <c r="Q5715">
        <v>20</v>
      </c>
      <c r="R5715" t="s">
        <v>998</v>
      </c>
      <c r="S5715" t="s">
        <v>987</v>
      </c>
    </row>
    <row r="5716" spans="1:19" x14ac:dyDescent="0.25">
      <c r="A5716" s="54">
        <f>_xlfn.XLOOKUP(B5716,'School Lookup'!D:D,'School Lookup'!F:F,0)</f>
        <v>251672</v>
      </c>
      <c r="B5716" s="54" t="str">
        <f>_xlfn.XLOOKUP(C5716,'School Lookup'!A:A,'School Lookup'!D:D,_xlfn.XLOOKUP(C5716,'School Lookup'!B:B,'School Lookup'!D:D,_xlfn.XLOOKUP(C5716,'School Lookup'!C:C,'School Lookup'!D:D,0)))</f>
        <v>Park Schools Federation</v>
      </c>
      <c r="C5716" t="s">
        <v>40</v>
      </c>
      <c r="D5716" t="s">
        <v>995</v>
      </c>
      <c r="E5716" t="s">
        <v>16</v>
      </c>
      <c r="F5716" t="s">
        <v>734</v>
      </c>
      <c r="G5716" t="s">
        <v>235</v>
      </c>
      <c r="H5716" t="s">
        <v>228</v>
      </c>
      <c r="I5716" t="s">
        <v>980</v>
      </c>
      <c r="J5716" t="s">
        <v>981</v>
      </c>
      <c r="K5716" s="4">
        <v>46057</v>
      </c>
      <c r="L5716" s="5">
        <v>0.56527777777777777</v>
      </c>
      <c r="M5716" t="s">
        <v>953</v>
      </c>
      <c r="N5716" s="5">
        <v>9.837962962962962E-4</v>
      </c>
      <c r="O5716" t="s">
        <v>982</v>
      </c>
      <c r="P5716">
        <v>0.10100000000000001</v>
      </c>
      <c r="Q5716">
        <v>20</v>
      </c>
      <c r="R5716" t="s">
        <v>996</v>
      </c>
      <c r="S5716" t="s">
        <v>994</v>
      </c>
    </row>
    <row r="5717" spans="1:19" x14ac:dyDescent="0.25">
      <c r="A5717" s="54">
        <f>_xlfn.XLOOKUP(B5717,'School Lookup'!D:D,'School Lookup'!F:F,0)</f>
        <v>251672</v>
      </c>
      <c r="B5717" s="54" t="str">
        <f>_xlfn.XLOOKUP(C5717,'School Lookup'!A:A,'School Lookup'!D:D,_xlfn.XLOOKUP(C5717,'School Lookup'!B:B,'School Lookup'!D:D,_xlfn.XLOOKUP(C5717,'School Lookup'!C:C,'School Lookup'!D:D,0)))</f>
        <v>Park Schools Federation</v>
      </c>
      <c r="C5717" t="s">
        <v>40</v>
      </c>
      <c r="D5717" t="s">
        <v>2779</v>
      </c>
      <c r="E5717" t="s">
        <v>16</v>
      </c>
      <c r="F5717" t="s">
        <v>734</v>
      </c>
      <c r="G5717" t="s">
        <v>235</v>
      </c>
      <c r="H5717" t="s">
        <v>228</v>
      </c>
      <c r="I5717" t="s">
        <v>980</v>
      </c>
      <c r="J5717" t="s">
        <v>981</v>
      </c>
      <c r="K5717" s="4">
        <v>46057</v>
      </c>
      <c r="L5717" s="5">
        <v>0.56666666666666665</v>
      </c>
      <c r="M5717" t="s">
        <v>953</v>
      </c>
      <c r="N5717" s="5">
        <v>4.9768518518518521E-4</v>
      </c>
      <c r="O5717" t="s">
        <v>982</v>
      </c>
      <c r="P5717">
        <v>5.0999999999999997E-2</v>
      </c>
      <c r="Q5717">
        <v>20</v>
      </c>
      <c r="R5717" t="s">
        <v>1006</v>
      </c>
      <c r="S5717" t="s">
        <v>994</v>
      </c>
    </row>
    <row r="5718" spans="1:19" x14ac:dyDescent="0.25">
      <c r="A5718" s="54">
        <f>_xlfn.XLOOKUP(B5718,'School Lookup'!D:D,'School Lookup'!F:F,0)</f>
        <v>251672</v>
      </c>
      <c r="B5718" s="54" t="str">
        <f>_xlfn.XLOOKUP(C5718,'School Lookup'!A:A,'School Lookup'!D:D,_xlfn.XLOOKUP(C5718,'School Lookup'!B:B,'School Lookup'!D:D,_xlfn.XLOOKUP(C5718,'School Lookup'!C:C,'School Lookup'!D:D,0)))</f>
        <v>Park Schools Federation</v>
      </c>
      <c r="C5718" t="s">
        <v>40</v>
      </c>
      <c r="D5718" t="s">
        <v>1075</v>
      </c>
      <c r="E5718" t="s">
        <v>16</v>
      </c>
      <c r="F5718" t="s">
        <v>734</v>
      </c>
      <c r="G5718" t="s">
        <v>235</v>
      </c>
      <c r="H5718" t="s">
        <v>228</v>
      </c>
      <c r="I5718" t="s">
        <v>980</v>
      </c>
      <c r="J5718" t="s">
        <v>981</v>
      </c>
      <c r="K5718" s="4">
        <v>46057</v>
      </c>
      <c r="L5718" s="5">
        <v>0.56736111111111109</v>
      </c>
      <c r="M5718" t="s">
        <v>953</v>
      </c>
      <c r="N5718" s="5">
        <v>5.6712962962962967E-4</v>
      </c>
      <c r="O5718" t="s">
        <v>982</v>
      </c>
      <c r="P5718">
        <v>5.8000000000000003E-2</v>
      </c>
      <c r="Q5718">
        <v>20</v>
      </c>
      <c r="R5718" t="s">
        <v>983</v>
      </c>
      <c r="S5718" t="s">
        <v>984</v>
      </c>
    </row>
    <row r="5719" spans="1:19" x14ac:dyDescent="0.25">
      <c r="A5719" s="54">
        <f>_xlfn.XLOOKUP(B5719,'School Lookup'!D:D,'School Lookup'!F:F,0)</f>
        <v>251672</v>
      </c>
      <c r="B5719" s="54" t="str">
        <f>_xlfn.XLOOKUP(C5719,'School Lookup'!A:A,'School Lookup'!D:D,_xlfn.XLOOKUP(C5719,'School Lookup'!B:B,'School Lookup'!D:D,_xlfn.XLOOKUP(C5719,'School Lookup'!C:C,'School Lookup'!D:D,0)))</f>
        <v>Park Schools Federation</v>
      </c>
      <c r="C5719" t="s">
        <v>40</v>
      </c>
      <c r="D5719" t="s">
        <v>2774</v>
      </c>
      <c r="E5719" t="s">
        <v>16</v>
      </c>
      <c r="F5719" t="s">
        <v>734</v>
      </c>
      <c r="G5719" t="s">
        <v>235</v>
      </c>
      <c r="H5719" t="s">
        <v>228</v>
      </c>
      <c r="I5719" t="s">
        <v>980</v>
      </c>
      <c r="J5719" t="s">
        <v>981</v>
      </c>
      <c r="K5719" s="4">
        <v>46057</v>
      </c>
      <c r="L5719" s="5">
        <v>0.56874999999999998</v>
      </c>
      <c r="M5719" t="s">
        <v>953</v>
      </c>
      <c r="N5719" s="5">
        <v>4.9768518518518521E-4</v>
      </c>
      <c r="O5719" t="s">
        <v>982</v>
      </c>
      <c r="P5719">
        <v>5.0999999999999997E-2</v>
      </c>
      <c r="Q5719">
        <v>20</v>
      </c>
      <c r="R5719" t="s">
        <v>993</v>
      </c>
      <c r="S5719" t="s">
        <v>994</v>
      </c>
    </row>
    <row r="5720" spans="1:19" x14ac:dyDescent="0.25">
      <c r="A5720" s="54">
        <f>_xlfn.XLOOKUP(B5720,'School Lookup'!D:D,'School Lookup'!F:F,0)</f>
        <v>251672</v>
      </c>
      <c r="B5720" s="54" t="str">
        <f>_xlfn.XLOOKUP(C5720,'School Lookup'!A:A,'School Lookup'!D:D,_xlfn.XLOOKUP(C5720,'School Lookup'!B:B,'School Lookup'!D:D,_xlfn.XLOOKUP(C5720,'School Lookup'!C:C,'School Lookup'!D:D,0)))</f>
        <v>Park Schools Federation</v>
      </c>
      <c r="C5720" t="s">
        <v>40</v>
      </c>
      <c r="D5720" t="s">
        <v>1654</v>
      </c>
      <c r="E5720" t="s">
        <v>16</v>
      </c>
      <c r="F5720" t="s">
        <v>734</v>
      </c>
      <c r="G5720" t="s">
        <v>235</v>
      </c>
      <c r="H5720" t="s">
        <v>228</v>
      </c>
      <c r="I5720" t="s">
        <v>980</v>
      </c>
      <c r="J5720" t="s">
        <v>981</v>
      </c>
      <c r="K5720" s="4">
        <v>46057</v>
      </c>
      <c r="L5720" s="5">
        <v>0.57499999999999996</v>
      </c>
      <c r="M5720" t="s">
        <v>953</v>
      </c>
      <c r="N5720" s="5">
        <v>5.6712962962962967E-4</v>
      </c>
      <c r="O5720" t="s">
        <v>982</v>
      </c>
      <c r="P5720">
        <v>5.8000000000000003E-2</v>
      </c>
      <c r="Q5720">
        <v>20</v>
      </c>
      <c r="R5720" t="s">
        <v>986</v>
      </c>
      <c r="S5720" t="s">
        <v>987</v>
      </c>
    </row>
    <row r="5721" spans="1:19" x14ac:dyDescent="0.25">
      <c r="A5721" s="54">
        <f>_xlfn.XLOOKUP(B5721,'School Lookup'!D:D,'School Lookup'!F:F,0)</f>
        <v>251672</v>
      </c>
      <c r="B5721" s="54" t="str">
        <f>_xlfn.XLOOKUP(C5721,'School Lookup'!A:A,'School Lookup'!D:D,_xlfn.XLOOKUP(C5721,'School Lookup'!B:B,'School Lookup'!D:D,_xlfn.XLOOKUP(C5721,'School Lookup'!C:C,'School Lookup'!D:D,0)))</f>
        <v>Park Schools Federation</v>
      </c>
      <c r="C5721" t="s">
        <v>40</v>
      </c>
      <c r="D5721" t="s">
        <v>1312</v>
      </c>
      <c r="E5721" t="s">
        <v>16</v>
      </c>
      <c r="F5721" t="s">
        <v>734</v>
      </c>
      <c r="G5721" t="s">
        <v>235</v>
      </c>
      <c r="H5721" t="s">
        <v>228</v>
      </c>
      <c r="I5721" t="s">
        <v>980</v>
      </c>
      <c r="J5721" t="s">
        <v>981</v>
      </c>
      <c r="K5721" s="4">
        <v>46057</v>
      </c>
      <c r="L5721" s="5">
        <v>0.57638888888888884</v>
      </c>
      <c r="M5721" t="s">
        <v>953</v>
      </c>
      <c r="N5721" s="5">
        <v>1.9675925925925926E-4</v>
      </c>
      <c r="O5721" t="s">
        <v>982</v>
      </c>
      <c r="P5721">
        <v>2.1000000000000001E-2</v>
      </c>
      <c r="Q5721">
        <v>20</v>
      </c>
      <c r="R5721" t="s">
        <v>998</v>
      </c>
      <c r="S5721" t="s">
        <v>987</v>
      </c>
    </row>
    <row r="5722" spans="1:19" x14ac:dyDescent="0.25">
      <c r="A5722" s="54">
        <f>_xlfn.XLOOKUP(B5722,'School Lookup'!D:D,'School Lookup'!F:F,0)</f>
        <v>251672</v>
      </c>
      <c r="B5722" s="54" t="str">
        <f>_xlfn.XLOOKUP(C5722,'School Lookup'!A:A,'School Lookup'!D:D,_xlfn.XLOOKUP(C5722,'School Lookup'!B:B,'School Lookup'!D:D,_xlfn.XLOOKUP(C5722,'School Lookup'!C:C,'School Lookup'!D:D,0)))</f>
        <v>Park Schools Federation</v>
      </c>
      <c r="C5722" t="s">
        <v>40</v>
      </c>
      <c r="D5722" t="s">
        <v>2523</v>
      </c>
      <c r="E5722" t="s">
        <v>16</v>
      </c>
      <c r="F5722" t="s">
        <v>734</v>
      </c>
      <c r="G5722" t="s">
        <v>235</v>
      </c>
      <c r="H5722" t="s">
        <v>228</v>
      </c>
      <c r="I5722" t="s">
        <v>980</v>
      </c>
      <c r="J5722" t="s">
        <v>981</v>
      </c>
      <c r="K5722" s="4">
        <v>46057</v>
      </c>
      <c r="L5722" s="5">
        <v>0.57777777777777772</v>
      </c>
      <c r="M5722" t="s">
        <v>953</v>
      </c>
      <c r="N5722" s="5">
        <v>2.6620370370370372E-4</v>
      </c>
      <c r="O5722" t="s">
        <v>982</v>
      </c>
      <c r="P5722">
        <v>2.8000000000000001E-2</v>
      </c>
      <c r="Q5722">
        <v>20</v>
      </c>
      <c r="R5722" t="s">
        <v>998</v>
      </c>
      <c r="S5722" t="s">
        <v>987</v>
      </c>
    </row>
    <row r="5723" spans="1:19" x14ac:dyDescent="0.25">
      <c r="A5723" s="54">
        <f>_xlfn.XLOOKUP(B5723,'School Lookup'!D:D,'School Lookup'!F:F,0)</f>
        <v>251672</v>
      </c>
      <c r="B5723" s="54" t="str">
        <f>_xlfn.XLOOKUP(C5723,'School Lookup'!A:A,'School Lookup'!D:D,_xlfn.XLOOKUP(C5723,'School Lookup'!B:B,'School Lookup'!D:D,_xlfn.XLOOKUP(C5723,'School Lookup'!C:C,'School Lookup'!D:D,0)))</f>
        <v>Park Schools Federation</v>
      </c>
      <c r="C5723" t="s">
        <v>40</v>
      </c>
      <c r="D5723" t="s">
        <v>2521</v>
      </c>
      <c r="E5723" t="s">
        <v>16</v>
      </c>
      <c r="F5723" t="s">
        <v>734</v>
      </c>
      <c r="G5723" t="s">
        <v>235</v>
      </c>
      <c r="H5723" t="s">
        <v>228</v>
      </c>
      <c r="I5723" t="s">
        <v>980</v>
      </c>
      <c r="J5723" t="s">
        <v>981</v>
      </c>
      <c r="K5723" s="4">
        <v>46057</v>
      </c>
      <c r="L5723" s="5">
        <v>0.57847222222222228</v>
      </c>
      <c r="M5723" t="s">
        <v>953</v>
      </c>
      <c r="N5723" s="5">
        <v>2.199074074074074E-4</v>
      </c>
      <c r="O5723" t="s">
        <v>982</v>
      </c>
      <c r="P5723">
        <v>2.3E-2</v>
      </c>
      <c r="Q5723">
        <v>20</v>
      </c>
      <c r="R5723" t="s">
        <v>983</v>
      </c>
      <c r="S5723" t="s">
        <v>984</v>
      </c>
    </row>
    <row r="5724" spans="1:19" x14ac:dyDescent="0.25">
      <c r="A5724" s="54">
        <f>_xlfn.XLOOKUP(B5724,'School Lookup'!D:D,'School Lookup'!F:F,0)</f>
        <v>251672</v>
      </c>
      <c r="B5724" s="54" t="str">
        <f>_xlfn.XLOOKUP(C5724,'School Lookup'!A:A,'School Lookup'!D:D,_xlfn.XLOOKUP(C5724,'School Lookup'!B:B,'School Lookup'!D:D,_xlfn.XLOOKUP(C5724,'School Lookup'!C:C,'School Lookup'!D:D,0)))</f>
        <v>Park Schools Federation</v>
      </c>
      <c r="C5724" t="s">
        <v>40</v>
      </c>
      <c r="D5724" t="s">
        <v>1951</v>
      </c>
      <c r="E5724" t="s">
        <v>16</v>
      </c>
      <c r="F5724" t="s">
        <v>734</v>
      </c>
      <c r="G5724" t="s">
        <v>235</v>
      </c>
      <c r="H5724" t="s">
        <v>228</v>
      </c>
      <c r="I5724" t="s">
        <v>980</v>
      </c>
      <c r="J5724" t="s">
        <v>981</v>
      </c>
      <c r="K5724" s="4">
        <v>46057</v>
      </c>
      <c r="L5724" s="5">
        <v>0.64583333333333337</v>
      </c>
      <c r="M5724" t="s">
        <v>953</v>
      </c>
      <c r="N5724" s="5">
        <v>5.4398148148148144E-4</v>
      </c>
      <c r="O5724" t="s">
        <v>982</v>
      </c>
      <c r="P5724">
        <v>5.6000000000000001E-2</v>
      </c>
      <c r="Q5724">
        <v>20</v>
      </c>
      <c r="R5724" t="s">
        <v>998</v>
      </c>
      <c r="S5724" t="s">
        <v>987</v>
      </c>
    </row>
    <row r="5725" spans="1:19" x14ac:dyDescent="0.25">
      <c r="A5725" s="54">
        <f>_xlfn.XLOOKUP(B5725,'School Lookup'!D:D,'School Lookup'!F:F,0)</f>
        <v>251672</v>
      </c>
      <c r="B5725" s="54" t="str">
        <f>_xlfn.XLOOKUP(C5725,'School Lookup'!A:A,'School Lookup'!D:D,_xlfn.XLOOKUP(C5725,'School Lookup'!B:B,'School Lookup'!D:D,_xlfn.XLOOKUP(C5725,'School Lookup'!C:C,'School Lookup'!D:D,0)))</f>
        <v>Park Schools Federation</v>
      </c>
      <c r="C5725" t="s">
        <v>40</v>
      </c>
      <c r="D5725" t="s">
        <v>2347</v>
      </c>
      <c r="E5725" t="s">
        <v>16</v>
      </c>
      <c r="F5725" t="s">
        <v>734</v>
      </c>
      <c r="G5725" t="s">
        <v>235</v>
      </c>
      <c r="H5725" t="s">
        <v>228</v>
      </c>
      <c r="I5725" t="s">
        <v>980</v>
      </c>
      <c r="J5725" t="s">
        <v>981</v>
      </c>
      <c r="K5725" s="4">
        <v>46057</v>
      </c>
      <c r="L5725" s="5">
        <v>0.64652777777777781</v>
      </c>
      <c r="M5725" t="s">
        <v>953</v>
      </c>
      <c r="N5725" s="5">
        <v>2.3148148148148147E-5</v>
      </c>
      <c r="O5725" t="s">
        <v>982</v>
      </c>
      <c r="P5725">
        <v>0.02</v>
      </c>
      <c r="Q5725">
        <v>20</v>
      </c>
      <c r="R5725" t="s">
        <v>983</v>
      </c>
      <c r="S5725" t="s">
        <v>984</v>
      </c>
    </row>
    <row r="5726" spans="1:19" x14ac:dyDescent="0.25">
      <c r="A5726" s="54">
        <f>_xlfn.XLOOKUP(B5726,'School Lookup'!D:D,'School Lookup'!F:F,0)</f>
        <v>251672</v>
      </c>
      <c r="B5726" s="54" t="str">
        <f>_xlfn.XLOOKUP(C5726,'School Lookup'!A:A,'School Lookup'!D:D,_xlfn.XLOOKUP(C5726,'School Lookup'!B:B,'School Lookup'!D:D,_xlfn.XLOOKUP(C5726,'School Lookup'!C:C,'School Lookup'!D:D,0)))</f>
        <v>Park Schools Federation</v>
      </c>
      <c r="C5726" t="s">
        <v>40</v>
      </c>
      <c r="D5726" t="s">
        <v>2347</v>
      </c>
      <c r="E5726" t="s">
        <v>16</v>
      </c>
      <c r="F5726" t="s">
        <v>734</v>
      </c>
      <c r="G5726" t="s">
        <v>235</v>
      </c>
      <c r="H5726" t="s">
        <v>228</v>
      </c>
      <c r="I5726" t="s">
        <v>980</v>
      </c>
      <c r="J5726" t="s">
        <v>981</v>
      </c>
      <c r="K5726" s="4">
        <v>46057</v>
      </c>
      <c r="L5726" s="5">
        <v>0.64722222222222225</v>
      </c>
      <c r="M5726" t="s">
        <v>953</v>
      </c>
      <c r="N5726" s="5">
        <v>3.4722222222222222E-5</v>
      </c>
      <c r="O5726" t="s">
        <v>982</v>
      </c>
      <c r="P5726">
        <v>0.02</v>
      </c>
      <c r="Q5726">
        <v>20</v>
      </c>
      <c r="R5726" t="s">
        <v>983</v>
      </c>
      <c r="S5726" t="s">
        <v>984</v>
      </c>
    </row>
    <row r="5727" spans="1:19" x14ac:dyDescent="0.25">
      <c r="A5727" s="54">
        <f>_xlfn.XLOOKUP(B5727,'School Lookup'!D:D,'School Lookup'!F:F,0)</f>
        <v>251672</v>
      </c>
      <c r="B5727" s="54" t="str">
        <f>_xlfn.XLOOKUP(C5727,'School Lookup'!A:A,'School Lookup'!D:D,_xlfn.XLOOKUP(C5727,'School Lookup'!B:B,'School Lookup'!D:D,_xlfn.XLOOKUP(C5727,'School Lookup'!C:C,'School Lookup'!D:D,0)))</f>
        <v>Park Schools Federation</v>
      </c>
      <c r="C5727" t="s">
        <v>40</v>
      </c>
      <c r="D5727" t="s">
        <v>1425</v>
      </c>
      <c r="E5727" t="s">
        <v>16</v>
      </c>
      <c r="F5727" t="s">
        <v>734</v>
      </c>
      <c r="G5727" t="s">
        <v>235</v>
      </c>
      <c r="H5727" t="s">
        <v>228</v>
      </c>
      <c r="I5727" t="s">
        <v>980</v>
      </c>
      <c r="J5727" t="s">
        <v>981</v>
      </c>
      <c r="K5727" s="4">
        <v>46057</v>
      </c>
      <c r="L5727" s="5">
        <v>0.64930555555555558</v>
      </c>
      <c r="M5727" t="s">
        <v>953</v>
      </c>
      <c r="N5727" s="5">
        <v>4.6296296296296294E-5</v>
      </c>
      <c r="O5727" t="s">
        <v>982</v>
      </c>
      <c r="P5727">
        <v>0.02</v>
      </c>
      <c r="Q5727">
        <v>20</v>
      </c>
      <c r="R5727" t="s">
        <v>998</v>
      </c>
      <c r="S5727" t="s">
        <v>987</v>
      </c>
    </row>
    <row r="5728" spans="1:19" x14ac:dyDescent="0.25">
      <c r="A5728" s="54">
        <f>_xlfn.XLOOKUP(B5728,'School Lookup'!D:D,'School Lookup'!F:F,0)</f>
        <v>251672</v>
      </c>
      <c r="B5728" s="54" t="str">
        <f>_xlfn.XLOOKUP(C5728,'School Lookup'!A:A,'School Lookup'!D:D,_xlfn.XLOOKUP(C5728,'School Lookup'!B:B,'School Lookup'!D:D,_xlfn.XLOOKUP(C5728,'School Lookup'!C:C,'School Lookup'!D:D,0)))</f>
        <v>Park Schools Federation</v>
      </c>
      <c r="C5728" t="s">
        <v>40</v>
      </c>
      <c r="D5728" t="s">
        <v>1425</v>
      </c>
      <c r="E5728" t="s">
        <v>16</v>
      </c>
      <c r="F5728" t="s">
        <v>734</v>
      </c>
      <c r="G5728" t="s">
        <v>235</v>
      </c>
      <c r="H5728" t="s">
        <v>228</v>
      </c>
      <c r="I5728" t="s">
        <v>980</v>
      </c>
      <c r="J5728" t="s">
        <v>981</v>
      </c>
      <c r="K5728" s="4">
        <v>46057</v>
      </c>
      <c r="L5728" s="5">
        <v>0.64930555555555558</v>
      </c>
      <c r="M5728" t="s">
        <v>953</v>
      </c>
      <c r="N5728" s="5">
        <v>5.9027777777777778E-4</v>
      </c>
      <c r="O5728" t="s">
        <v>982</v>
      </c>
      <c r="P5728">
        <v>6.0999999999999999E-2</v>
      </c>
      <c r="Q5728">
        <v>20</v>
      </c>
      <c r="R5728" t="s">
        <v>998</v>
      </c>
      <c r="S5728" t="s">
        <v>987</v>
      </c>
    </row>
    <row r="5729" spans="1:19" x14ac:dyDescent="0.25">
      <c r="A5729" s="54">
        <f>_xlfn.XLOOKUP(B5729,'School Lookup'!D:D,'School Lookup'!F:F,0)</f>
        <v>251672</v>
      </c>
      <c r="B5729" s="54" t="str">
        <f>_xlfn.XLOOKUP(C5729,'School Lookup'!A:A,'School Lookup'!D:D,_xlfn.XLOOKUP(C5729,'School Lookup'!B:B,'School Lookup'!D:D,_xlfn.XLOOKUP(C5729,'School Lookup'!C:C,'School Lookup'!D:D,0)))</f>
        <v>Park Schools Federation</v>
      </c>
      <c r="C5729" t="s">
        <v>40</v>
      </c>
      <c r="D5729" t="s">
        <v>1314</v>
      </c>
      <c r="E5729" t="s">
        <v>16</v>
      </c>
      <c r="F5729" t="s">
        <v>734</v>
      </c>
      <c r="G5729" t="s">
        <v>235</v>
      </c>
      <c r="H5729" t="s">
        <v>228</v>
      </c>
      <c r="I5729" t="s">
        <v>980</v>
      </c>
      <c r="J5729" t="s">
        <v>981</v>
      </c>
      <c r="K5729" s="4">
        <v>46057</v>
      </c>
      <c r="L5729" s="5">
        <v>0.65902777777777777</v>
      </c>
      <c r="M5729" t="s">
        <v>953</v>
      </c>
      <c r="N5729" s="5">
        <v>1.724537037037037E-3</v>
      </c>
      <c r="O5729" t="s">
        <v>982</v>
      </c>
      <c r="P5729">
        <v>0.17699999999999999</v>
      </c>
      <c r="Q5729">
        <v>20</v>
      </c>
      <c r="R5729" t="s">
        <v>983</v>
      </c>
      <c r="S5729" t="s">
        <v>984</v>
      </c>
    </row>
    <row r="5730" spans="1:19" x14ac:dyDescent="0.25">
      <c r="A5730" s="54">
        <f>_xlfn.XLOOKUP(B5730,'School Lookup'!D:D,'School Lookup'!F:F,0)</f>
        <v>251672</v>
      </c>
      <c r="B5730" s="54" t="str">
        <f>_xlfn.XLOOKUP(C5730,'School Lookup'!A:A,'School Lookup'!D:D,_xlfn.XLOOKUP(C5730,'School Lookup'!B:B,'School Lookup'!D:D,_xlfn.XLOOKUP(C5730,'School Lookup'!C:C,'School Lookup'!D:D,0)))</f>
        <v>Park Schools Federation</v>
      </c>
      <c r="C5730" t="s">
        <v>40</v>
      </c>
      <c r="D5730" t="s">
        <v>1775</v>
      </c>
      <c r="E5730" t="s">
        <v>16</v>
      </c>
      <c r="F5730" t="s">
        <v>734</v>
      </c>
      <c r="G5730" t="s">
        <v>235</v>
      </c>
      <c r="H5730" t="s">
        <v>228</v>
      </c>
      <c r="I5730" t="s">
        <v>980</v>
      </c>
      <c r="J5730" t="s">
        <v>981</v>
      </c>
      <c r="K5730" s="4">
        <v>46057</v>
      </c>
      <c r="L5730" s="5">
        <v>0.67083333333333328</v>
      </c>
      <c r="M5730" t="s">
        <v>953</v>
      </c>
      <c r="N5730" s="5">
        <v>1.0995370370370371E-3</v>
      </c>
      <c r="O5730" t="s">
        <v>982</v>
      </c>
      <c r="P5730">
        <v>0.113</v>
      </c>
      <c r="Q5730">
        <v>20</v>
      </c>
      <c r="R5730" t="s">
        <v>998</v>
      </c>
      <c r="S5730" t="s">
        <v>987</v>
      </c>
    </row>
    <row r="5731" spans="1:19" x14ac:dyDescent="0.25">
      <c r="A5731" s="54">
        <f>_xlfn.XLOOKUP(B5731,'School Lookup'!D:D,'School Lookup'!F:F,0)</f>
        <v>251672</v>
      </c>
      <c r="B5731" s="54" t="str">
        <f>_xlfn.XLOOKUP(C5731,'School Lookup'!A:A,'School Lookup'!D:D,_xlfn.XLOOKUP(C5731,'School Lookup'!B:B,'School Lookup'!D:D,_xlfn.XLOOKUP(C5731,'School Lookup'!C:C,'School Lookup'!D:D,0)))</f>
        <v>Park Schools Federation</v>
      </c>
      <c r="C5731" t="s">
        <v>40</v>
      </c>
      <c r="D5731" t="s">
        <v>1775</v>
      </c>
      <c r="E5731" t="s">
        <v>16</v>
      </c>
      <c r="F5731" t="s">
        <v>734</v>
      </c>
      <c r="G5731" t="s">
        <v>235</v>
      </c>
      <c r="H5731" t="s">
        <v>228</v>
      </c>
      <c r="I5731" t="s">
        <v>980</v>
      </c>
      <c r="J5731" t="s">
        <v>981</v>
      </c>
      <c r="K5731" s="4">
        <v>46057</v>
      </c>
      <c r="L5731" s="5">
        <v>0.67222222222222228</v>
      </c>
      <c r="M5731" t="s">
        <v>953</v>
      </c>
      <c r="N5731" s="5">
        <v>1.5046296296296297E-4</v>
      </c>
      <c r="O5731" t="s">
        <v>982</v>
      </c>
      <c r="P5731">
        <v>0.02</v>
      </c>
      <c r="Q5731">
        <v>20</v>
      </c>
      <c r="R5731" t="s">
        <v>998</v>
      </c>
      <c r="S5731" t="s">
        <v>987</v>
      </c>
    </row>
    <row r="5732" spans="1:19" x14ac:dyDescent="0.25">
      <c r="A5732" s="54">
        <f>_xlfn.XLOOKUP(B5732,'School Lookup'!D:D,'School Lookup'!F:F,0)</f>
        <v>251672</v>
      </c>
      <c r="B5732" s="54" t="str">
        <f>_xlfn.XLOOKUP(C5732,'School Lookup'!A:A,'School Lookup'!D:D,_xlfn.XLOOKUP(C5732,'School Lookup'!B:B,'School Lookup'!D:D,_xlfn.XLOOKUP(C5732,'School Lookup'!C:C,'School Lookup'!D:D,0)))</f>
        <v>Park Schools Federation</v>
      </c>
      <c r="C5732" t="s">
        <v>40</v>
      </c>
      <c r="D5732" t="s">
        <v>2059</v>
      </c>
      <c r="E5732" t="s">
        <v>16</v>
      </c>
      <c r="F5732" t="s">
        <v>734</v>
      </c>
      <c r="G5732" t="s">
        <v>235</v>
      </c>
      <c r="H5732" t="s">
        <v>228</v>
      </c>
      <c r="I5732" t="s">
        <v>980</v>
      </c>
      <c r="J5732" t="s">
        <v>981</v>
      </c>
      <c r="K5732" s="4">
        <v>46057</v>
      </c>
      <c r="L5732" s="5">
        <v>0.6791666666666667</v>
      </c>
      <c r="M5732" t="s">
        <v>953</v>
      </c>
      <c r="N5732" s="5">
        <v>1.0185185185185184E-3</v>
      </c>
      <c r="O5732" t="s">
        <v>982</v>
      </c>
      <c r="P5732">
        <v>0.105</v>
      </c>
      <c r="Q5732">
        <v>20</v>
      </c>
      <c r="R5732" t="s">
        <v>983</v>
      </c>
      <c r="S5732" t="s">
        <v>984</v>
      </c>
    </row>
    <row r="5733" spans="1:19" x14ac:dyDescent="0.25">
      <c r="A5733" s="54">
        <f>_xlfn.XLOOKUP(B5733,'School Lookup'!D:D,'School Lookup'!F:F,0)</f>
        <v>251672</v>
      </c>
      <c r="B5733" s="54" t="str">
        <f>_xlfn.XLOOKUP(C5733,'School Lookup'!A:A,'School Lookup'!D:D,_xlfn.XLOOKUP(C5733,'School Lookup'!B:B,'School Lookup'!D:D,_xlfn.XLOOKUP(C5733,'School Lookup'!C:C,'School Lookup'!D:D,0)))</f>
        <v>Park Schools Federation</v>
      </c>
      <c r="C5733" t="s">
        <v>40</v>
      </c>
      <c r="D5733" t="s">
        <v>1313</v>
      </c>
      <c r="E5733" t="s">
        <v>16</v>
      </c>
      <c r="F5733" t="s">
        <v>734</v>
      </c>
      <c r="G5733" t="s">
        <v>235</v>
      </c>
      <c r="H5733" t="s">
        <v>228</v>
      </c>
      <c r="I5733" t="s">
        <v>980</v>
      </c>
      <c r="J5733" t="s">
        <v>981</v>
      </c>
      <c r="K5733" s="4">
        <v>46057</v>
      </c>
      <c r="L5733" s="5">
        <v>0.37847222222222221</v>
      </c>
      <c r="M5733" t="s">
        <v>953</v>
      </c>
      <c r="N5733" s="5">
        <v>1.0763888888888889E-3</v>
      </c>
      <c r="O5733" t="s">
        <v>982</v>
      </c>
      <c r="P5733">
        <v>0.111</v>
      </c>
      <c r="Q5733">
        <v>20</v>
      </c>
      <c r="R5733" t="s">
        <v>983</v>
      </c>
      <c r="S5733" t="s">
        <v>984</v>
      </c>
    </row>
    <row r="5734" spans="1:19" x14ac:dyDescent="0.25">
      <c r="A5734" s="54">
        <f>_xlfn.XLOOKUP(B5734,'School Lookup'!D:D,'School Lookup'!F:F,0)</f>
        <v>159955</v>
      </c>
      <c r="B5734" s="54" t="str">
        <f>_xlfn.XLOOKUP(C5734,'School Lookup'!A:A,'School Lookup'!D:D,_xlfn.XLOOKUP(C5734,'School Lookup'!B:B,'School Lookup'!D:D,_xlfn.XLOOKUP(C5734,'School Lookup'!C:C,'School Lookup'!D:D,0)))</f>
        <v>New Mills Nursery School</v>
      </c>
      <c r="C5734" t="s">
        <v>37</v>
      </c>
      <c r="D5734" t="s">
        <v>2639</v>
      </c>
      <c r="E5734" t="s">
        <v>16</v>
      </c>
      <c r="F5734" t="s">
        <v>734</v>
      </c>
      <c r="G5734" t="s">
        <v>231</v>
      </c>
      <c r="H5734" t="s">
        <v>222</v>
      </c>
      <c r="I5734" t="s">
        <v>980</v>
      </c>
      <c r="J5734" t="s">
        <v>967</v>
      </c>
      <c r="K5734" s="4">
        <v>46057</v>
      </c>
      <c r="L5734" s="5">
        <v>0.39446759259259262</v>
      </c>
      <c r="M5734" t="s">
        <v>953</v>
      </c>
      <c r="N5734" s="5">
        <v>5.2777777777777779E-3</v>
      </c>
      <c r="O5734" t="s">
        <v>968</v>
      </c>
      <c r="P5734">
        <v>6.5000000000000002E-2</v>
      </c>
      <c r="Q5734">
        <v>20</v>
      </c>
      <c r="R5734" t="s">
        <v>1171</v>
      </c>
      <c r="S5734" t="s">
        <v>966</v>
      </c>
    </row>
    <row r="5735" spans="1:19" x14ac:dyDescent="0.25">
      <c r="A5735" s="54">
        <f>_xlfn.XLOOKUP(B5735,'School Lookup'!D:D,'School Lookup'!F:F,0)</f>
        <v>417101</v>
      </c>
      <c r="B5735" s="54" t="str">
        <f>_xlfn.XLOOKUP(C5735,'School Lookup'!A:A,'School Lookup'!D:D,_xlfn.XLOOKUP(C5735,'School Lookup'!B:B,'School Lookup'!D:D,_xlfn.XLOOKUP(C5735,'School Lookup'!C:C,'School Lookup'!D:D,0)))</f>
        <v>Church Broughton CE Controlled Primary School</v>
      </c>
      <c r="C5735" t="s">
        <v>21</v>
      </c>
      <c r="D5735" t="s">
        <v>1521</v>
      </c>
      <c r="E5735" t="s">
        <v>16</v>
      </c>
      <c r="F5735" t="s">
        <v>734</v>
      </c>
      <c r="G5735" t="s">
        <v>220</v>
      </c>
      <c r="H5735" t="s">
        <v>761</v>
      </c>
      <c r="I5735" t="s">
        <v>980</v>
      </c>
      <c r="J5735" t="s">
        <v>959</v>
      </c>
      <c r="K5735" s="4">
        <v>46057</v>
      </c>
      <c r="L5735" s="5">
        <v>0.34533564814814816</v>
      </c>
      <c r="M5735" t="s">
        <v>953</v>
      </c>
      <c r="N5735" s="5">
        <v>1.2037037037037038E-3</v>
      </c>
      <c r="O5735" t="s">
        <v>960</v>
      </c>
      <c r="P5735">
        <v>2.1999999999999999E-2</v>
      </c>
      <c r="Q5735">
        <v>20</v>
      </c>
      <c r="R5735" t="s">
        <v>1195</v>
      </c>
      <c r="S5735" t="s">
        <v>966</v>
      </c>
    </row>
    <row r="5736" spans="1:19" x14ac:dyDescent="0.25">
      <c r="A5736" s="54">
        <f>_xlfn.XLOOKUP(B5736,'School Lookup'!D:D,'School Lookup'!F:F,0)</f>
        <v>417101</v>
      </c>
      <c r="B5736" s="54" t="str">
        <f>_xlfn.XLOOKUP(C5736,'School Lookup'!A:A,'School Lookup'!D:D,_xlfn.XLOOKUP(C5736,'School Lookup'!B:B,'School Lookup'!D:D,_xlfn.XLOOKUP(C5736,'School Lookup'!C:C,'School Lookup'!D:D,0)))</f>
        <v>Church Broughton CE Controlled Primary School</v>
      </c>
      <c r="C5736" t="s">
        <v>21</v>
      </c>
      <c r="D5736" t="s">
        <v>1521</v>
      </c>
      <c r="E5736" t="s">
        <v>16</v>
      </c>
      <c r="F5736" t="s">
        <v>734</v>
      </c>
      <c r="G5736" t="s">
        <v>220</v>
      </c>
      <c r="H5736" t="s">
        <v>761</v>
      </c>
      <c r="I5736" t="s">
        <v>980</v>
      </c>
      <c r="J5736" t="s">
        <v>959</v>
      </c>
      <c r="K5736" s="4">
        <v>46057</v>
      </c>
      <c r="L5736" s="5">
        <v>0.34877314814814814</v>
      </c>
      <c r="M5736" t="s">
        <v>953</v>
      </c>
      <c r="N5736" s="5">
        <v>1.0416666666666667E-3</v>
      </c>
      <c r="O5736" t="s">
        <v>960</v>
      </c>
      <c r="P5736">
        <v>2.1999999999999999E-2</v>
      </c>
      <c r="Q5736">
        <v>20</v>
      </c>
      <c r="R5736" t="s">
        <v>1195</v>
      </c>
      <c r="S5736" t="s">
        <v>966</v>
      </c>
    </row>
    <row r="5737" spans="1:19" x14ac:dyDescent="0.25">
      <c r="A5737" s="54">
        <f>_xlfn.XLOOKUP(B5737,'School Lookup'!D:D,'School Lookup'!F:F,0)</f>
        <v>417101</v>
      </c>
      <c r="B5737" s="54" t="str">
        <f>_xlfn.XLOOKUP(C5737,'School Lookup'!A:A,'School Lookup'!D:D,_xlfn.XLOOKUP(C5737,'School Lookup'!B:B,'School Lookup'!D:D,_xlfn.XLOOKUP(C5737,'School Lookup'!C:C,'School Lookup'!D:D,0)))</f>
        <v>Church Broughton CE Controlled Primary School</v>
      </c>
      <c r="C5737" t="s">
        <v>21</v>
      </c>
      <c r="D5737" t="s">
        <v>1521</v>
      </c>
      <c r="E5737" t="s">
        <v>16</v>
      </c>
      <c r="F5737" t="s">
        <v>734</v>
      </c>
      <c r="G5737" t="s">
        <v>220</v>
      </c>
      <c r="H5737" t="s">
        <v>761</v>
      </c>
      <c r="I5737" t="s">
        <v>980</v>
      </c>
      <c r="J5737" t="s">
        <v>959</v>
      </c>
      <c r="K5737" s="4">
        <v>46057</v>
      </c>
      <c r="L5737" s="5">
        <v>0.43814814814814818</v>
      </c>
      <c r="M5737" t="s">
        <v>953</v>
      </c>
      <c r="N5737" s="5">
        <v>5.5324074074074078E-3</v>
      </c>
      <c r="O5737" t="s">
        <v>960</v>
      </c>
      <c r="P5737">
        <v>6.8000000000000005E-2</v>
      </c>
      <c r="Q5737">
        <v>20</v>
      </c>
      <c r="R5737" t="s">
        <v>1195</v>
      </c>
      <c r="S5737" t="s">
        <v>966</v>
      </c>
    </row>
    <row r="5738" spans="1:19" x14ac:dyDescent="0.25">
      <c r="A5738" s="54">
        <f>_xlfn.XLOOKUP(B5738,'School Lookup'!D:D,'School Lookup'!F:F,0)</f>
        <v>417101</v>
      </c>
      <c r="B5738" s="54" t="str">
        <f>_xlfn.XLOOKUP(C5738,'School Lookup'!A:A,'School Lookup'!D:D,_xlfn.XLOOKUP(C5738,'School Lookup'!B:B,'School Lookup'!D:D,_xlfn.XLOOKUP(C5738,'School Lookup'!C:C,'School Lookup'!D:D,0)))</f>
        <v>Church Broughton CE Controlled Primary School</v>
      </c>
      <c r="C5738" t="s">
        <v>21</v>
      </c>
      <c r="D5738" t="s">
        <v>1197</v>
      </c>
      <c r="E5738" t="s">
        <v>16</v>
      </c>
      <c r="F5738" t="s">
        <v>734</v>
      </c>
      <c r="G5738" t="s">
        <v>220</v>
      </c>
      <c r="H5738" t="s">
        <v>761</v>
      </c>
      <c r="I5738" t="s">
        <v>980</v>
      </c>
      <c r="J5738" t="s">
        <v>959</v>
      </c>
      <c r="K5738" s="4">
        <v>46057</v>
      </c>
      <c r="L5738" s="5">
        <v>0.50756944444444441</v>
      </c>
      <c r="M5738" t="s">
        <v>953</v>
      </c>
      <c r="N5738" s="5">
        <v>1.4351851851851852E-3</v>
      </c>
      <c r="O5738" t="s">
        <v>960</v>
      </c>
      <c r="P5738">
        <v>2.1999999999999999E-2</v>
      </c>
      <c r="Q5738">
        <v>20</v>
      </c>
      <c r="R5738" t="s">
        <v>1195</v>
      </c>
      <c r="S5738" t="s">
        <v>966</v>
      </c>
    </row>
    <row r="5739" spans="1:19" x14ac:dyDescent="0.25">
      <c r="A5739" s="54">
        <f>_xlfn.XLOOKUP(B5739,'School Lookup'!D:D,'School Lookup'!F:F,0)</f>
        <v>417101</v>
      </c>
      <c r="B5739" s="54" t="str">
        <f>_xlfn.XLOOKUP(C5739,'School Lookup'!A:A,'School Lookup'!D:D,_xlfn.XLOOKUP(C5739,'School Lookup'!B:B,'School Lookup'!D:D,_xlfn.XLOOKUP(C5739,'School Lookup'!C:C,'School Lookup'!D:D,0)))</f>
        <v>Church Broughton CE Controlled Primary School</v>
      </c>
      <c r="C5739" t="s">
        <v>21</v>
      </c>
      <c r="D5739" t="s">
        <v>1197</v>
      </c>
      <c r="E5739" t="s">
        <v>16</v>
      </c>
      <c r="F5739" t="s">
        <v>734</v>
      </c>
      <c r="G5739" t="s">
        <v>220</v>
      </c>
      <c r="H5739" t="s">
        <v>761</v>
      </c>
      <c r="I5739" t="s">
        <v>980</v>
      </c>
      <c r="J5739" t="s">
        <v>959</v>
      </c>
      <c r="K5739" s="4">
        <v>46057</v>
      </c>
      <c r="L5739" s="5">
        <v>0.58550925925925923</v>
      </c>
      <c r="M5739" t="s">
        <v>953</v>
      </c>
      <c r="N5739" s="5">
        <v>6.1921296296296299E-3</v>
      </c>
      <c r="O5739" t="s">
        <v>960</v>
      </c>
      <c r="P5739">
        <v>7.5999999999999998E-2</v>
      </c>
      <c r="Q5739">
        <v>20</v>
      </c>
      <c r="R5739" t="s">
        <v>1195</v>
      </c>
      <c r="S5739" t="s">
        <v>966</v>
      </c>
    </row>
    <row r="5740" spans="1:19" x14ac:dyDescent="0.25">
      <c r="A5740" s="54">
        <f>_xlfn.XLOOKUP(B5740,'School Lookup'!D:D,'School Lookup'!F:F,0)</f>
        <v>417101</v>
      </c>
      <c r="B5740" s="54" t="str">
        <f>_xlfn.XLOOKUP(C5740,'School Lookup'!A:A,'School Lookup'!D:D,_xlfn.XLOOKUP(C5740,'School Lookup'!B:B,'School Lookup'!D:D,_xlfn.XLOOKUP(C5740,'School Lookup'!C:C,'School Lookup'!D:D,0)))</f>
        <v>Church Broughton CE Controlled Primary School</v>
      </c>
      <c r="C5740" t="s">
        <v>21</v>
      </c>
      <c r="D5740" t="s">
        <v>2795</v>
      </c>
      <c r="E5740" t="s">
        <v>16</v>
      </c>
      <c r="F5740" t="s">
        <v>734</v>
      </c>
      <c r="G5740" t="s">
        <v>220</v>
      </c>
      <c r="H5740" t="s">
        <v>761</v>
      </c>
      <c r="I5740" t="s">
        <v>980</v>
      </c>
      <c r="J5740" t="s">
        <v>959</v>
      </c>
      <c r="K5740" s="4">
        <v>46057</v>
      </c>
      <c r="L5740" s="5">
        <v>0.68427083333333338</v>
      </c>
      <c r="M5740" t="s">
        <v>953</v>
      </c>
      <c r="N5740" s="5">
        <v>3.1250000000000001E-4</v>
      </c>
      <c r="O5740" t="s">
        <v>960</v>
      </c>
      <c r="P5740">
        <v>2.1999999999999999E-2</v>
      </c>
      <c r="Q5740">
        <v>20</v>
      </c>
      <c r="R5740" t="s">
        <v>1195</v>
      </c>
      <c r="S5740" t="s">
        <v>966</v>
      </c>
    </row>
    <row r="5741" spans="1:19" x14ac:dyDescent="0.25">
      <c r="A5741" s="54">
        <f>_xlfn.XLOOKUP(B5741,'School Lookup'!D:D,'School Lookup'!F:F,0)</f>
        <v>417101</v>
      </c>
      <c r="B5741" s="54" t="str">
        <f>_xlfn.XLOOKUP(C5741,'School Lookup'!A:A,'School Lookup'!D:D,_xlfn.XLOOKUP(C5741,'School Lookup'!B:B,'School Lookup'!D:D,_xlfn.XLOOKUP(C5741,'School Lookup'!C:C,'School Lookup'!D:D,0)))</f>
        <v>Church Broughton CE Controlled Primary School</v>
      </c>
      <c r="C5741" t="s">
        <v>21</v>
      </c>
      <c r="D5741" t="s">
        <v>1112</v>
      </c>
      <c r="E5741" t="s">
        <v>16</v>
      </c>
      <c r="F5741" t="s">
        <v>734</v>
      </c>
      <c r="G5741" t="s">
        <v>220</v>
      </c>
      <c r="H5741" t="s">
        <v>761</v>
      </c>
      <c r="I5741" t="s">
        <v>980</v>
      </c>
      <c r="J5741" t="s">
        <v>959</v>
      </c>
      <c r="K5741" s="4">
        <v>46057</v>
      </c>
      <c r="L5741" s="5">
        <v>0.40960648148148149</v>
      </c>
      <c r="M5741" t="s">
        <v>953</v>
      </c>
      <c r="N5741" s="5">
        <v>4.1435185185185186E-3</v>
      </c>
      <c r="O5741" t="s">
        <v>1023</v>
      </c>
      <c r="P5741">
        <v>5.0999999999999997E-2</v>
      </c>
      <c r="Q5741">
        <v>20</v>
      </c>
      <c r="R5741" t="s">
        <v>978</v>
      </c>
      <c r="S5741" t="s">
        <v>966</v>
      </c>
    </row>
    <row r="5742" spans="1:19" x14ac:dyDescent="0.25">
      <c r="A5742" s="54">
        <f>_xlfn.XLOOKUP(B5742,'School Lookup'!D:D,'School Lookup'!F:F,0)</f>
        <v>417101</v>
      </c>
      <c r="B5742" s="54" t="str">
        <f>_xlfn.XLOOKUP(C5742,'School Lookup'!A:A,'School Lookup'!D:D,_xlfn.XLOOKUP(C5742,'School Lookup'!B:B,'School Lookup'!D:D,_xlfn.XLOOKUP(C5742,'School Lookup'!C:C,'School Lookup'!D:D,0)))</f>
        <v>Church Broughton CE Controlled Primary School</v>
      </c>
      <c r="C5742" t="s">
        <v>21</v>
      </c>
      <c r="D5742" t="s">
        <v>1838</v>
      </c>
      <c r="E5742" t="s">
        <v>16</v>
      </c>
      <c r="F5742" t="s">
        <v>734</v>
      </c>
      <c r="G5742" t="s">
        <v>220</v>
      </c>
      <c r="H5742" t="s">
        <v>761</v>
      </c>
      <c r="I5742" t="s">
        <v>980</v>
      </c>
      <c r="J5742" t="s">
        <v>959</v>
      </c>
      <c r="K5742" s="4">
        <v>46057</v>
      </c>
      <c r="L5742" s="5">
        <v>0.46707175925925926</v>
      </c>
      <c r="M5742" t="s">
        <v>953</v>
      </c>
      <c r="N5742" s="5">
        <v>1.0416666666666667E-4</v>
      </c>
      <c r="O5742" t="s">
        <v>1023</v>
      </c>
      <c r="P5742">
        <v>2.1999999999999999E-2</v>
      </c>
      <c r="Q5742">
        <v>20</v>
      </c>
      <c r="R5742" t="s">
        <v>978</v>
      </c>
      <c r="S5742" t="s">
        <v>966</v>
      </c>
    </row>
    <row r="5743" spans="1:19" x14ac:dyDescent="0.25">
      <c r="A5743" s="54">
        <f>_xlfn.XLOOKUP(B5743,'School Lookup'!D:D,'School Lookup'!F:F,0)</f>
        <v>417101</v>
      </c>
      <c r="B5743" s="54" t="str">
        <f>_xlfn.XLOOKUP(C5743,'School Lookup'!A:A,'School Lookup'!D:D,_xlfn.XLOOKUP(C5743,'School Lookup'!B:B,'School Lookup'!D:D,_xlfn.XLOOKUP(C5743,'School Lookup'!C:C,'School Lookup'!D:D,0)))</f>
        <v>Church Broughton CE Controlled Primary School</v>
      </c>
      <c r="C5743" t="s">
        <v>21</v>
      </c>
      <c r="D5743" t="s">
        <v>1036</v>
      </c>
      <c r="E5743" t="s">
        <v>16</v>
      </c>
      <c r="F5743" t="s">
        <v>734</v>
      </c>
      <c r="G5743" t="s">
        <v>220</v>
      </c>
      <c r="H5743" t="s">
        <v>761</v>
      </c>
      <c r="I5743" t="s">
        <v>980</v>
      </c>
      <c r="J5743" t="s">
        <v>959</v>
      </c>
      <c r="K5743" s="4">
        <v>46057</v>
      </c>
      <c r="L5743" s="5">
        <v>0.6783217592592593</v>
      </c>
      <c r="M5743" t="s">
        <v>953</v>
      </c>
      <c r="N5743" s="5">
        <v>1.2268518518518518E-3</v>
      </c>
      <c r="O5743" t="s">
        <v>1023</v>
      </c>
      <c r="P5743">
        <v>2.1999999999999999E-2</v>
      </c>
      <c r="Q5743">
        <v>20</v>
      </c>
      <c r="R5743" t="s">
        <v>978</v>
      </c>
      <c r="S5743" t="s">
        <v>966</v>
      </c>
    </row>
    <row r="5744" spans="1:19" x14ac:dyDescent="0.25">
      <c r="A5744" s="54">
        <f>_xlfn.XLOOKUP(B5744,'School Lookup'!D:D,'School Lookup'!F:F,0)</f>
        <v>148526</v>
      </c>
      <c r="B5744" s="54" t="str">
        <f>_xlfn.XLOOKUP(C5744,'School Lookup'!A:A,'School Lookup'!D:D,_xlfn.XLOOKUP(C5744,'School Lookup'!B:B,'School Lookup'!D:D,_xlfn.XLOOKUP(C5744,'School Lookup'!C:C,'School Lookup'!D:D,0)))</f>
        <v>The Village Federation Lines</v>
      </c>
      <c r="C5744" t="s">
        <v>43</v>
      </c>
      <c r="D5744" t="s">
        <v>1097</v>
      </c>
      <c r="E5744" t="s">
        <v>16</v>
      </c>
      <c r="F5744" t="s">
        <v>734</v>
      </c>
      <c r="G5744" t="s">
        <v>134</v>
      </c>
      <c r="H5744" t="s">
        <v>347</v>
      </c>
      <c r="I5744" t="s">
        <v>958</v>
      </c>
      <c r="J5744" t="s">
        <v>959</v>
      </c>
      <c r="K5744" s="4">
        <v>46057</v>
      </c>
      <c r="L5744" s="5">
        <v>0.36116898148148147</v>
      </c>
      <c r="M5744" t="s">
        <v>953</v>
      </c>
      <c r="N5744" s="5">
        <v>7.5115740740740742E-3</v>
      </c>
      <c r="O5744" t="s">
        <v>960</v>
      </c>
      <c r="P5744">
        <v>0</v>
      </c>
      <c r="Q5744">
        <v>20</v>
      </c>
      <c r="R5744" t="s">
        <v>978</v>
      </c>
      <c r="S5744" t="s">
        <v>966</v>
      </c>
    </row>
    <row r="5745" spans="1:19" x14ac:dyDescent="0.25">
      <c r="A5745" s="54">
        <f>_xlfn.XLOOKUP(B5745,'School Lookup'!D:D,'School Lookup'!F:F,0)</f>
        <v>293050</v>
      </c>
      <c r="B5745" s="54" t="str">
        <f>_xlfn.XLOOKUP(C5745,'School Lookup'!A:A,'School Lookup'!D:D,_xlfn.XLOOKUP(C5745,'School Lookup'!B:B,'School Lookup'!D:D,_xlfn.XLOOKUP(C5745,'School Lookup'!C:C,'School Lookup'!D:D,0)))</f>
        <v>Speedwell Infant School</v>
      </c>
      <c r="C5745" t="s">
        <v>44</v>
      </c>
      <c r="D5745" t="s">
        <v>1849</v>
      </c>
      <c r="E5745" t="s">
        <v>16</v>
      </c>
      <c r="F5745" t="s">
        <v>734</v>
      </c>
      <c r="G5745" t="s">
        <v>238</v>
      </c>
      <c r="H5745" t="s">
        <v>218</v>
      </c>
      <c r="I5745" t="s">
        <v>980</v>
      </c>
      <c r="J5745" t="s">
        <v>959</v>
      </c>
      <c r="K5745" s="4">
        <v>46057</v>
      </c>
      <c r="L5745" s="5">
        <v>0.60347222222222219</v>
      </c>
      <c r="M5745" t="s">
        <v>953</v>
      </c>
      <c r="N5745" s="5">
        <v>6.9675925925925929E-3</v>
      </c>
      <c r="O5745" t="s">
        <v>960</v>
      </c>
      <c r="P5745">
        <v>8.5999999999999993E-2</v>
      </c>
      <c r="Q5745">
        <v>20</v>
      </c>
      <c r="R5745" t="s">
        <v>1850</v>
      </c>
      <c r="S5745" t="s">
        <v>966</v>
      </c>
    </row>
    <row r="5746" spans="1:19" x14ac:dyDescent="0.25">
      <c r="A5746" s="54">
        <f>_xlfn.XLOOKUP(B5746,'School Lookup'!D:D,'School Lookup'!F:F,0)</f>
        <v>293050</v>
      </c>
      <c r="B5746" s="54" t="str">
        <f>_xlfn.XLOOKUP(C5746,'School Lookup'!A:A,'School Lookup'!D:D,_xlfn.XLOOKUP(C5746,'School Lookup'!B:B,'School Lookup'!D:D,_xlfn.XLOOKUP(C5746,'School Lookup'!C:C,'School Lookup'!D:D,0)))</f>
        <v>Speedwell Infant School</v>
      </c>
      <c r="C5746" t="s">
        <v>44</v>
      </c>
      <c r="D5746" t="s">
        <v>2026</v>
      </c>
      <c r="E5746" t="s">
        <v>16</v>
      </c>
      <c r="F5746" t="s">
        <v>734</v>
      </c>
      <c r="G5746" t="s">
        <v>238</v>
      </c>
      <c r="H5746" t="s">
        <v>218</v>
      </c>
      <c r="I5746" t="s">
        <v>980</v>
      </c>
      <c r="J5746" t="s">
        <v>981</v>
      </c>
      <c r="K5746" s="4">
        <v>46057</v>
      </c>
      <c r="L5746" s="5">
        <v>0.36805555555555558</v>
      </c>
      <c r="M5746" t="s">
        <v>953</v>
      </c>
      <c r="N5746" s="5">
        <v>4.2824074074074075E-4</v>
      </c>
      <c r="O5746" t="s">
        <v>982</v>
      </c>
      <c r="P5746">
        <v>8.4000000000000005E-2</v>
      </c>
      <c r="Q5746">
        <v>20</v>
      </c>
      <c r="R5746" t="s">
        <v>1418</v>
      </c>
      <c r="S5746" t="s">
        <v>1657</v>
      </c>
    </row>
    <row r="5747" spans="1:19" x14ac:dyDescent="0.25">
      <c r="A5747" s="54">
        <f>_xlfn.XLOOKUP(B5747,'School Lookup'!D:D,'School Lookup'!F:F,0)</f>
        <v>293050</v>
      </c>
      <c r="B5747" s="54" t="str">
        <f>_xlfn.XLOOKUP(C5747,'School Lookup'!A:A,'School Lookup'!D:D,_xlfn.XLOOKUP(C5747,'School Lookup'!B:B,'School Lookup'!D:D,_xlfn.XLOOKUP(C5747,'School Lookup'!C:C,'School Lookup'!D:D,0)))</f>
        <v>Speedwell Infant School</v>
      </c>
      <c r="C5747" t="s">
        <v>44</v>
      </c>
      <c r="D5747" t="s">
        <v>2796</v>
      </c>
      <c r="E5747" t="s">
        <v>16</v>
      </c>
      <c r="F5747" t="s">
        <v>734</v>
      </c>
      <c r="G5747" t="s">
        <v>238</v>
      </c>
      <c r="H5747" t="s">
        <v>218</v>
      </c>
      <c r="I5747" t="s">
        <v>980</v>
      </c>
      <c r="J5747" t="s">
        <v>981</v>
      </c>
      <c r="K5747" s="4">
        <v>46057</v>
      </c>
      <c r="L5747" s="5">
        <v>0.44097222222222221</v>
      </c>
      <c r="M5747" t="s">
        <v>953</v>
      </c>
      <c r="N5747" s="5">
        <v>5.2083333333333333E-4</v>
      </c>
      <c r="O5747" t="s">
        <v>982</v>
      </c>
      <c r="P5747">
        <v>0.113</v>
      </c>
      <c r="Q5747">
        <v>20</v>
      </c>
      <c r="R5747" t="s">
        <v>1459</v>
      </c>
      <c r="S5747" t="s">
        <v>990</v>
      </c>
    </row>
    <row r="5748" spans="1:19" x14ac:dyDescent="0.25">
      <c r="A5748" s="54">
        <f>_xlfn.XLOOKUP(B5748,'School Lookup'!D:D,'School Lookup'!F:F,0)</f>
        <v>293050</v>
      </c>
      <c r="B5748" s="54" t="str">
        <f>_xlfn.XLOOKUP(C5748,'School Lookup'!A:A,'School Lookup'!D:D,_xlfn.XLOOKUP(C5748,'School Lookup'!B:B,'School Lookup'!D:D,_xlfn.XLOOKUP(C5748,'School Lookup'!C:C,'School Lookup'!D:D,0)))</f>
        <v>Speedwell Infant School</v>
      </c>
      <c r="C5748" t="s">
        <v>44</v>
      </c>
      <c r="D5748" t="s">
        <v>2271</v>
      </c>
      <c r="E5748" t="s">
        <v>16</v>
      </c>
      <c r="F5748" t="s">
        <v>734</v>
      </c>
      <c r="G5748" t="s">
        <v>238</v>
      </c>
      <c r="H5748" t="s">
        <v>218</v>
      </c>
      <c r="I5748" t="s">
        <v>980</v>
      </c>
      <c r="J5748" t="s">
        <v>981</v>
      </c>
      <c r="K5748" s="4">
        <v>46057</v>
      </c>
      <c r="L5748" s="5">
        <v>0.47361111111111109</v>
      </c>
      <c r="M5748" t="s">
        <v>953</v>
      </c>
      <c r="N5748" s="5">
        <v>4.7453703703703704E-4</v>
      </c>
      <c r="O5748" t="s">
        <v>982</v>
      </c>
      <c r="P5748">
        <v>0.10299999999999999</v>
      </c>
      <c r="Q5748">
        <v>20</v>
      </c>
      <c r="R5748" t="s">
        <v>989</v>
      </c>
      <c r="S5748" t="s">
        <v>990</v>
      </c>
    </row>
    <row r="5749" spans="1:19" x14ac:dyDescent="0.25">
      <c r="A5749" s="54">
        <f>_xlfn.XLOOKUP(B5749,'School Lookup'!D:D,'School Lookup'!F:F,0)</f>
        <v>293050</v>
      </c>
      <c r="B5749" s="54" t="str">
        <f>_xlfn.XLOOKUP(C5749,'School Lookup'!A:A,'School Lookup'!D:D,_xlfn.XLOOKUP(C5749,'School Lookup'!B:B,'School Lookup'!D:D,_xlfn.XLOOKUP(C5749,'School Lookup'!C:C,'School Lookup'!D:D,0)))</f>
        <v>Speedwell Infant School</v>
      </c>
      <c r="C5749" t="s">
        <v>44</v>
      </c>
      <c r="D5749" t="s">
        <v>1918</v>
      </c>
      <c r="E5749" t="s">
        <v>16</v>
      </c>
      <c r="F5749" t="s">
        <v>734</v>
      </c>
      <c r="G5749" t="s">
        <v>238</v>
      </c>
      <c r="H5749" t="s">
        <v>218</v>
      </c>
      <c r="I5749" t="s">
        <v>980</v>
      </c>
      <c r="J5749" t="s">
        <v>981</v>
      </c>
      <c r="K5749" s="4">
        <v>46057</v>
      </c>
      <c r="L5749" s="5">
        <v>0.50972222222222219</v>
      </c>
      <c r="M5749" t="s">
        <v>953</v>
      </c>
      <c r="N5749" s="5">
        <v>2.199074074074074E-4</v>
      </c>
      <c r="O5749" t="s">
        <v>982</v>
      </c>
      <c r="P5749">
        <v>2.3E-2</v>
      </c>
      <c r="Q5749">
        <v>20</v>
      </c>
      <c r="R5749" t="s">
        <v>983</v>
      </c>
      <c r="S5749" t="s">
        <v>984</v>
      </c>
    </row>
    <row r="5750" spans="1:19" x14ac:dyDescent="0.25">
      <c r="A5750" s="54">
        <f>_xlfn.XLOOKUP(B5750,'School Lookup'!D:D,'School Lookup'!F:F,0)</f>
        <v>293050</v>
      </c>
      <c r="B5750" s="54" t="str">
        <f>_xlfn.XLOOKUP(C5750,'School Lookup'!A:A,'School Lookup'!D:D,_xlfn.XLOOKUP(C5750,'School Lookup'!B:B,'School Lookup'!D:D,_xlfn.XLOOKUP(C5750,'School Lookup'!C:C,'School Lookup'!D:D,0)))</f>
        <v>Speedwell Infant School</v>
      </c>
      <c r="C5750" t="s">
        <v>44</v>
      </c>
      <c r="D5750" t="s">
        <v>2797</v>
      </c>
      <c r="E5750" t="s">
        <v>16</v>
      </c>
      <c r="F5750" t="s">
        <v>734</v>
      </c>
      <c r="G5750" t="s">
        <v>238</v>
      </c>
      <c r="H5750" t="s">
        <v>218</v>
      </c>
      <c r="I5750" t="s">
        <v>980</v>
      </c>
      <c r="J5750" t="s">
        <v>981</v>
      </c>
      <c r="K5750" s="4">
        <v>46057</v>
      </c>
      <c r="L5750" s="5">
        <v>0.51041666666666663</v>
      </c>
      <c r="M5750" t="s">
        <v>953</v>
      </c>
      <c r="N5750" s="5">
        <v>3.5879629629629629E-4</v>
      </c>
      <c r="O5750" t="s">
        <v>982</v>
      </c>
      <c r="P5750">
        <v>3.6999999999999998E-2</v>
      </c>
      <c r="Q5750">
        <v>20</v>
      </c>
      <c r="R5750" t="s">
        <v>983</v>
      </c>
      <c r="S5750" t="s">
        <v>984</v>
      </c>
    </row>
    <row r="5751" spans="1:19" x14ac:dyDescent="0.25">
      <c r="A5751" s="54">
        <f>_xlfn.XLOOKUP(B5751,'School Lookup'!D:D,'School Lookup'!F:F,0)</f>
        <v>293050</v>
      </c>
      <c r="B5751" s="54" t="str">
        <f>_xlfn.XLOOKUP(C5751,'School Lookup'!A:A,'School Lookup'!D:D,_xlfn.XLOOKUP(C5751,'School Lookup'!B:B,'School Lookup'!D:D,_xlfn.XLOOKUP(C5751,'School Lookup'!C:C,'School Lookup'!D:D,0)))</f>
        <v>Speedwell Infant School</v>
      </c>
      <c r="C5751" t="s">
        <v>44</v>
      </c>
      <c r="D5751" t="s">
        <v>2449</v>
      </c>
      <c r="E5751" t="s">
        <v>16</v>
      </c>
      <c r="F5751" t="s">
        <v>734</v>
      </c>
      <c r="G5751" t="s">
        <v>238</v>
      </c>
      <c r="H5751" t="s">
        <v>218</v>
      </c>
      <c r="I5751" t="s">
        <v>980</v>
      </c>
      <c r="J5751" t="s">
        <v>981</v>
      </c>
      <c r="K5751" s="4">
        <v>46057</v>
      </c>
      <c r="L5751" s="5">
        <v>0.54513888888888884</v>
      </c>
      <c r="M5751" t="s">
        <v>953</v>
      </c>
      <c r="N5751" s="5">
        <v>4.0509259259259258E-4</v>
      </c>
      <c r="O5751" t="s">
        <v>982</v>
      </c>
      <c r="P5751">
        <v>8.7999999999999995E-2</v>
      </c>
      <c r="Q5751">
        <v>20</v>
      </c>
      <c r="R5751" t="s">
        <v>1459</v>
      </c>
      <c r="S5751" t="s">
        <v>990</v>
      </c>
    </row>
    <row r="5752" spans="1:19" x14ac:dyDescent="0.25">
      <c r="A5752" s="54">
        <f>_xlfn.XLOOKUP(B5752,'School Lookup'!D:D,'School Lookup'!F:F,0)</f>
        <v>293050</v>
      </c>
      <c r="B5752" s="54" t="str">
        <f>_xlfn.XLOOKUP(C5752,'School Lookup'!A:A,'School Lookup'!D:D,_xlfn.XLOOKUP(C5752,'School Lookup'!B:B,'School Lookup'!D:D,_xlfn.XLOOKUP(C5752,'School Lookup'!C:C,'School Lookup'!D:D,0)))</f>
        <v>Speedwell Infant School</v>
      </c>
      <c r="C5752" t="s">
        <v>44</v>
      </c>
      <c r="D5752" t="s">
        <v>2798</v>
      </c>
      <c r="E5752" t="s">
        <v>16</v>
      </c>
      <c r="F5752" t="s">
        <v>734</v>
      </c>
      <c r="G5752" t="s">
        <v>238</v>
      </c>
      <c r="H5752" t="s">
        <v>218</v>
      </c>
      <c r="I5752" t="s">
        <v>980</v>
      </c>
      <c r="J5752" t="s">
        <v>981</v>
      </c>
      <c r="K5752" s="4">
        <v>46057</v>
      </c>
      <c r="L5752" s="5">
        <v>0.56874999999999998</v>
      </c>
      <c r="M5752" t="s">
        <v>953</v>
      </c>
      <c r="N5752" s="5">
        <v>3.1250000000000001E-4</v>
      </c>
      <c r="O5752" t="s">
        <v>982</v>
      </c>
      <c r="P5752">
        <v>6.8000000000000005E-2</v>
      </c>
      <c r="Q5752">
        <v>20</v>
      </c>
      <c r="R5752" t="s">
        <v>1074</v>
      </c>
      <c r="S5752" t="s">
        <v>990</v>
      </c>
    </row>
    <row r="5753" spans="1:19" x14ac:dyDescent="0.25">
      <c r="A5753" s="54">
        <f>_xlfn.XLOOKUP(B5753,'School Lookup'!D:D,'School Lookup'!F:F,0)</f>
        <v>293050</v>
      </c>
      <c r="B5753" s="54" t="str">
        <f>_xlfn.XLOOKUP(C5753,'School Lookup'!A:A,'School Lookup'!D:D,_xlfn.XLOOKUP(C5753,'School Lookup'!B:B,'School Lookup'!D:D,_xlfn.XLOOKUP(C5753,'School Lookup'!C:C,'School Lookup'!D:D,0)))</f>
        <v>Speedwell Infant School</v>
      </c>
      <c r="C5753" t="s">
        <v>44</v>
      </c>
      <c r="D5753" t="s">
        <v>2585</v>
      </c>
      <c r="E5753" t="s">
        <v>16</v>
      </c>
      <c r="F5753" t="s">
        <v>734</v>
      </c>
      <c r="G5753" t="s">
        <v>238</v>
      </c>
      <c r="H5753" t="s">
        <v>218</v>
      </c>
      <c r="I5753" t="s">
        <v>980</v>
      </c>
      <c r="J5753" t="s">
        <v>981</v>
      </c>
      <c r="K5753" s="4">
        <v>46057</v>
      </c>
      <c r="L5753" s="5">
        <v>0.57013888888888886</v>
      </c>
      <c r="M5753" t="s">
        <v>953</v>
      </c>
      <c r="N5753" s="5">
        <v>1.7361111111111112E-4</v>
      </c>
      <c r="O5753" t="s">
        <v>982</v>
      </c>
      <c r="P5753">
        <v>0.02</v>
      </c>
      <c r="Q5753">
        <v>20</v>
      </c>
      <c r="R5753" t="s">
        <v>993</v>
      </c>
      <c r="S5753" t="s">
        <v>994</v>
      </c>
    </row>
    <row r="5754" spans="1:19" x14ac:dyDescent="0.25">
      <c r="A5754" s="54">
        <f>_xlfn.XLOOKUP(B5754,'School Lookup'!D:D,'School Lookup'!F:F,0)</f>
        <v>293050</v>
      </c>
      <c r="B5754" s="54" t="str">
        <f>_xlfn.XLOOKUP(C5754,'School Lookup'!A:A,'School Lookup'!D:D,_xlfn.XLOOKUP(C5754,'School Lookup'!B:B,'School Lookup'!D:D,_xlfn.XLOOKUP(C5754,'School Lookup'!C:C,'School Lookup'!D:D,0)))</f>
        <v>Speedwell Infant School</v>
      </c>
      <c r="C5754" t="s">
        <v>44</v>
      </c>
      <c r="D5754" t="s">
        <v>2081</v>
      </c>
      <c r="E5754" t="s">
        <v>16</v>
      </c>
      <c r="F5754" t="s">
        <v>734</v>
      </c>
      <c r="G5754" t="s">
        <v>238</v>
      </c>
      <c r="H5754" t="s">
        <v>218</v>
      </c>
      <c r="I5754" t="s">
        <v>980</v>
      </c>
      <c r="J5754" t="s">
        <v>981</v>
      </c>
      <c r="K5754" s="4">
        <v>46057</v>
      </c>
      <c r="L5754" s="5">
        <v>0.61944444444444446</v>
      </c>
      <c r="M5754" t="s">
        <v>953</v>
      </c>
      <c r="N5754" s="5">
        <v>3.2407407407407406E-4</v>
      </c>
      <c r="O5754" t="s">
        <v>982</v>
      </c>
      <c r="P5754">
        <v>3.4000000000000002E-2</v>
      </c>
      <c r="Q5754">
        <v>20</v>
      </c>
      <c r="R5754" t="s">
        <v>1006</v>
      </c>
      <c r="S5754" t="s">
        <v>994</v>
      </c>
    </row>
    <row r="5755" spans="1:19" x14ac:dyDescent="0.25">
      <c r="A5755" s="54">
        <f>_xlfn.XLOOKUP(B5755,'School Lookup'!D:D,'School Lookup'!F:F,0)</f>
        <v>293050</v>
      </c>
      <c r="B5755" s="54" t="str">
        <f>_xlfn.XLOOKUP(C5755,'School Lookup'!A:A,'School Lookup'!D:D,_xlfn.XLOOKUP(C5755,'School Lookup'!B:B,'School Lookup'!D:D,_xlfn.XLOOKUP(C5755,'School Lookup'!C:C,'School Lookup'!D:D,0)))</f>
        <v>Speedwell Infant School</v>
      </c>
      <c r="C5755" t="s">
        <v>44</v>
      </c>
      <c r="D5755" t="s">
        <v>2081</v>
      </c>
      <c r="E5755" t="s">
        <v>16</v>
      </c>
      <c r="F5755" t="s">
        <v>734</v>
      </c>
      <c r="G5755" t="s">
        <v>238</v>
      </c>
      <c r="H5755" t="s">
        <v>218</v>
      </c>
      <c r="I5755" t="s">
        <v>980</v>
      </c>
      <c r="J5755" t="s">
        <v>981</v>
      </c>
      <c r="K5755" s="4">
        <v>46057</v>
      </c>
      <c r="L5755" s="5">
        <v>0.62847222222222221</v>
      </c>
      <c r="M5755" t="s">
        <v>953</v>
      </c>
      <c r="N5755" s="5">
        <v>4.1666666666666669E-4</v>
      </c>
      <c r="O5755" t="s">
        <v>982</v>
      </c>
      <c r="P5755">
        <v>4.2999999999999997E-2</v>
      </c>
      <c r="Q5755">
        <v>20</v>
      </c>
      <c r="R5755" t="s">
        <v>1006</v>
      </c>
      <c r="S5755" t="s">
        <v>994</v>
      </c>
    </row>
    <row r="5756" spans="1:19" x14ac:dyDescent="0.25">
      <c r="A5756" s="54">
        <f>_xlfn.XLOOKUP(B5756,'School Lookup'!D:D,'School Lookup'!F:F,0)</f>
        <v>823392</v>
      </c>
      <c r="B5756" s="54" t="str">
        <f>_xlfn.XLOOKUP(C5756,'School Lookup'!A:A,'School Lookup'!D:D,_xlfn.XLOOKUP(C5756,'School Lookup'!B:B,'School Lookup'!D:D,_xlfn.XLOOKUP(C5756,'School Lookup'!C:C,'School Lookup'!D:D,0)))</f>
        <v>Fitz Herbert C of E VA Primary School</v>
      </c>
      <c r="C5756" t="s">
        <v>22</v>
      </c>
      <c r="D5756" t="s">
        <v>1125</v>
      </c>
      <c r="E5756" t="s">
        <v>16</v>
      </c>
      <c r="F5756" t="s">
        <v>734</v>
      </c>
      <c r="G5756" t="s">
        <v>134</v>
      </c>
      <c r="H5756" t="s">
        <v>347</v>
      </c>
      <c r="I5756" t="s">
        <v>958</v>
      </c>
      <c r="J5756" t="s">
        <v>981</v>
      </c>
      <c r="K5756" s="4">
        <v>46057</v>
      </c>
      <c r="L5756" s="5">
        <v>0.39812500000000001</v>
      </c>
      <c r="M5756" t="s">
        <v>953</v>
      </c>
      <c r="N5756" s="5">
        <v>1.4351851851851852E-3</v>
      </c>
      <c r="O5756" t="s">
        <v>982</v>
      </c>
      <c r="P5756">
        <v>0</v>
      </c>
      <c r="Q5756">
        <v>20</v>
      </c>
      <c r="R5756" t="s">
        <v>998</v>
      </c>
      <c r="S5756" t="s">
        <v>987</v>
      </c>
    </row>
    <row r="5757" spans="1:19" x14ac:dyDescent="0.25">
      <c r="A5757" s="54">
        <f>_xlfn.XLOOKUP(B5757,'School Lookup'!D:D,'School Lookup'!F:F,0)</f>
        <v>823392</v>
      </c>
      <c r="B5757" s="54" t="str">
        <f>_xlfn.XLOOKUP(C5757,'School Lookup'!A:A,'School Lookup'!D:D,_xlfn.XLOOKUP(C5757,'School Lookup'!B:B,'School Lookup'!D:D,_xlfn.XLOOKUP(C5757,'School Lookup'!C:C,'School Lookup'!D:D,0)))</f>
        <v>Fitz Herbert C of E VA Primary School</v>
      </c>
      <c r="C5757" t="s">
        <v>22</v>
      </c>
      <c r="D5757" t="s">
        <v>1681</v>
      </c>
      <c r="E5757" t="s">
        <v>16</v>
      </c>
      <c r="F5757" t="s">
        <v>734</v>
      </c>
      <c r="G5757" t="s">
        <v>134</v>
      </c>
      <c r="H5757" t="s">
        <v>347</v>
      </c>
      <c r="I5757" t="s">
        <v>958</v>
      </c>
      <c r="J5757" t="s">
        <v>981</v>
      </c>
      <c r="K5757" s="4">
        <v>46057</v>
      </c>
      <c r="L5757" s="5">
        <v>0.57490740740740742</v>
      </c>
      <c r="M5757" t="s">
        <v>953</v>
      </c>
      <c r="N5757" s="5">
        <v>5.0925925925925921E-4</v>
      </c>
      <c r="O5757" t="s">
        <v>982</v>
      </c>
      <c r="P5757">
        <v>0</v>
      </c>
      <c r="Q5757">
        <v>20</v>
      </c>
      <c r="R5757" t="s">
        <v>998</v>
      </c>
      <c r="S5757" t="s">
        <v>987</v>
      </c>
    </row>
    <row r="5758" spans="1:19" x14ac:dyDescent="0.25">
      <c r="A5758" s="54">
        <f>_xlfn.XLOOKUP(B5758,'School Lookup'!D:D,'School Lookup'!F:F,0)</f>
        <v>823392</v>
      </c>
      <c r="B5758" s="54" t="str">
        <f>_xlfn.XLOOKUP(C5758,'School Lookup'!A:A,'School Lookup'!D:D,_xlfn.XLOOKUP(C5758,'School Lookup'!B:B,'School Lookup'!D:D,_xlfn.XLOOKUP(C5758,'School Lookup'!C:C,'School Lookup'!D:D,0)))</f>
        <v>Fitz Herbert C of E VA Primary School</v>
      </c>
      <c r="C5758" t="s">
        <v>22</v>
      </c>
      <c r="D5758" t="s">
        <v>1261</v>
      </c>
      <c r="E5758" t="s">
        <v>16</v>
      </c>
      <c r="F5758" t="s">
        <v>734</v>
      </c>
      <c r="G5758" t="s">
        <v>134</v>
      </c>
      <c r="H5758" t="s">
        <v>347</v>
      </c>
      <c r="I5758" t="s">
        <v>958</v>
      </c>
      <c r="J5758" t="s">
        <v>981</v>
      </c>
      <c r="K5758" s="4">
        <v>46057</v>
      </c>
      <c r="L5758" s="5">
        <v>0.5758564814814815</v>
      </c>
      <c r="M5758" t="s">
        <v>953</v>
      </c>
      <c r="N5758" s="5">
        <v>3.8657407407407408E-3</v>
      </c>
      <c r="O5758" t="s">
        <v>982</v>
      </c>
      <c r="P5758">
        <v>0</v>
      </c>
      <c r="Q5758">
        <v>20</v>
      </c>
      <c r="R5758" t="s">
        <v>993</v>
      </c>
      <c r="S5758" t="s">
        <v>994</v>
      </c>
    </row>
    <row r="5759" spans="1:19" x14ac:dyDescent="0.25">
      <c r="A5759" s="54">
        <f>_xlfn.XLOOKUP(B5759,'School Lookup'!D:D,'School Lookup'!F:F,0)</f>
        <v>293050</v>
      </c>
      <c r="B5759" s="54" t="str">
        <f>_xlfn.XLOOKUP(C5759,'School Lookup'!A:A,'School Lookup'!D:D,_xlfn.XLOOKUP(C5759,'School Lookup'!B:B,'School Lookup'!D:D,_xlfn.XLOOKUP(C5759,'School Lookup'!C:C,'School Lookup'!D:D,0)))</f>
        <v>Speedwell Infant School</v>
      </c>
      <c r="C5759" t="s">
        <v>44</v>
      </c>
      <c r="D5759" t="s">
        <v>2799</v>
      </c>
      <c r="E5759" t="s">
        <v>16</v>
      </c>
      <c r="F5759" t="s">
        <v>734</v>
      </c>
      <c r="G5759" t="s">
        <v>238</v>
      </c>
      <c r="H5759" t="s">
        <v>218</v>
      </c>
      <c r="I5759" t="s">
        <v>980</v>
      </c>
      <c r="J5759" t="s">
        <v>959</v>
      </c>
      <c r="K5759" s="4">
        <v>46057</v>
      </c>
      <c r="L5759" s="5">
        <v>0.46527777777777779</v>
      </c>
      <c r="M5759" t="s">
        <v>953</v>
      </c>
      <c r="N5759" s="5">
        <v>1.7592592592592592E-3</v>
      </c>
      <c r="O5759" t="s">
        <v>960</v>
      </c>
      <c r="P5759">
        <v>2.1999999999999999E-2</v>
      </c>
      <c r="Q5759">
        <v>20</v>
      </c>
      <c r="R5759" t="s">
        <v>978</v>
      </c>
      <c r="S5759" t="s">
        <v>966</v>
      </c>
    </row>
    <row r="5760" spans="1:19" x14ac:dyDescent="0.25">
      <c r="A5760" s="54">
        <f>_xlfn.XLOOKUP(B5760,'School Lookup'!D:D,'School Lookup'!F:F,0)</f>
        <v>293050</v>
      </c>
      <c r="B5760" s="54" t="str">
        <f>_xlfn.XLOOKUP(C5760,'School Lookup'!A:A,'School Lookup'!D:D,_xlfn.XLOOKUP(C5760,'School Lookup'!B:B,'School Lookup'!D:D,_xlfn.XLOOKUP(C5760,'School Lookup'!C:C,'School Lookup'!D:D,0)))</f>
        <v>Speedwell Infant School</v>
      </c>
      <c r="C5760" t="s">
        <v>44</v>
      </c>
      <c r="D5760" t="s">
        <v>1112</v>
      </c>
      <c r="E5760" t="s">
        <v>16</v>
      </c>
      <c r="F5760" t="s">
        <v>734</v>
      </c>
      <c r="G5760" t="s">
        <v>238</v>
      </c>
      <c r="H5760" t="s">
        <v>218</v>
      </c>
      <c r="I5760" t="s">
        <v>980</v>
      </c>
      <c r="J5760" t="s">
        <v>959</v>
      </c>
      <c r="K5760" s="4">
        <v>46057</v>
      </c>
      <c r="L5760" s="5">
        <v>0.46875</v>
      </c>
      <c r="M5760" t="s">
        <v>953</v>
      </c>
      <c r="N5760" s="5">
        <v>1.0185185185185184E-3</v>
      </c>
      <c r="O5760" t="s">
        <v>960</v>
      </c>
      <c r="P5760">
        <v>2.1999999999999999E-2</v>
      </c>
      <c r="Q5760">
        <v>20</v>
      </c>
      <c r="R5760" t="s">
        <v>978</v>
      </c>
      <c r="S5760" t="s">
        <v>966</v>
      </c>
    </row>
    <row r="5761" spans="1:19" x14ac:dyDescent="0.25">
      <c r="A5761" s="54">
        <f>_xlfn.XLOOKUP(B5761,'School Lookup'!D:D,'School Lookup'!F:F,0)</f>
        <v>823392</v>
      </c>
      <c r="B5761" s="54" t="str">
        <f>_xlfn.XLOOKUP(C5761,'School Lookup'!A:A,'School Lookup'!D:D,_xlfn.XLOOKUP(C5761,'School Lookup'!B:B,'School Lookup'!D:D,_xlfn.XLOOKUP(C5761,'School Lookup'!C:C,'School Lookup'!D:D,0)))</f>
        <v>Fitz Herbert C of E VA Primary School</v>
      </c>
      <c r="C5761" t="s">
        <v>22</v>
      </c>
      <c r="D5761">
        <v>148</v>
      </c>
      <c r="E5761" t="s">
        <v>16</v>
      </c>
      <c r="F5761" t="s">
        <v>734</v>
      </c>
      <c r="G5761" t="s">
        <v>134</v>
      </c>
      <c r="H5761" t="s">
        <v>347</v>
      </c>
      <c r="I5761" t="s">
        <v>958</v>
      </c>
      <c r="J5761" t="s">
        <v>959</v>
      </c>
      <c r="K5761" s="4">
        <v>46057</v>
      </c>
      <c r="L5761" s="5">
        <v>0.35119212962962965</v>
      </c>
      <c r="M5761" t="s">
        <v>953</v>
      </c>
      <c r="N5761" s="5">
        <v>1.8518518518518518E-4</v>
      </c>
      <c r="O5761" t="s">
        <v>960</v>
      </c>
      <c r="P5761">
        <v>0</v>
      </c>
      <c r="Q5761">
        <v>20</v>
      </c>
      <c r="R5761" t="s">
        <v>955</v>
      </c>
    </row>
    <row r="5762" spans="1:19" x14ac:dyDescent="0.25">
      <c r="A5762" s="54">
        <f>_xlfn.XLOOKUP(B5762,'School Lookup'!D:D,'School Lookup'!F:F,0)</f>
        <v>823392</v>
      </c>
      <c r="B5762" s="54" t="str">
        <f>_xlfn.XLOOKUP(C5762,'School Lookup'!A:A,'School Lookup'!D:D,_xlfn.XLOOKUP(C5762,'School Lookup'!B:B,'School Lookup'!D:D,_xlfn.XLOOKUP(C5762,'School Lookup'!C:C,'School Lookup'!D:D,0)))</f>
        <v>Fitz Herbert C of E VA Primary School</v>
      </c>
      <c r="C5762" t="s">
        <v>22</v>
      </c>
      <c r="D5762">
        <v>148</v>
      </c>
      <c r="E5762" t="s">
        <v>16</v>
      </c>
      <c r="F5762" t="s">
        <v>734</v>
      </c>
      <c r="G5762" t="s">
        <v>134</v>
      </c>
      <c r="H5762" t="s">
        <v>347</v>
      </c>
      <c r="I5762" t="s">
        <v>958</v>
      </c>
      <c r="J5762" t="s">
        <v>959</v>
      </c>
      <c r="K5762" s="4">
        <v>46057</v>
      </c>
      <c r="L5762" s="5">
        <v>0.35248842592592594</v>
      </c>
      <c r="M5762" t="s">
        <v>953</v>
      </c>
      <c r="N5762" s="5">
        <v>1.7824074074074075E-3</v>
      </c>
      <c r="O5762" t="s">
        <v>960</v>
      </c>
      <c r="P5762">
        <v>0</v>
      </c>
      <c r="Q5762">
        <v>20</v>
      </c>
      <c r="R5762" t="s">
        <v>955</v>
      </c>
    </row>
    <row r="5763" spans="1:19" x14ac:dyDescent="0.25">
      <c r="A5763" s="54">
        <f>_xlfn.XLOOKUP(B5763,'School Lookup'!D:D,'School Lookup'!F:F,0)</f>
        <v>823392</v>
      </c>
      <c r="B5763" s="54" t="str">
        <f>_xlfn.XLOOKUP(C5763,'School Lookup'!A:A,'School Lookup'!D:D,_xlfn.XLOOKUP(C5763,'School Lookup'!B:B,'School Lookup'!D:D,_xlfn.XLOOKUP(C5763,'School Lookup'!C:C,'School Lookup'!D:D,0)))</f>
        <v>Fitz Herbert C of E VA Primary School</v>
      </c>
      <c r="C5763" t="s">
        <v>22</v>
      </c>
      <c r="D5763">
        <v>148</v>
      </c>
      <c r="E5763" t="s">
        <v>16</v>
      </c>
      <c r="F5763" t="s">
        <v>734</v>
      </c>
      <c r="G5763" t="s">
        <v>134</v>
      </c>
      <c r="H5763" t="s">
        <v>347</v>
      </c>
      <c r="I5763" t="s">
        <v>958</v>
      </c>
      <c r="J5763" t="s">
        <v>959</v>
      </c>
      <c r="K5763" s="4">
        <v>46057</v>
      </c>
      <c r="L5763" s="5">
        <v>0.42677083333333332</v>
      </c>
      <c r="M5763" t="s">
        <v>953</v>
      </c>
      <c r="N5763" s="5">
        <v>1.1111111111111111E-3</v>
      </c>
      <c r="O5763" t="s">
        <v>960</v>
      </c>
      <c r="P5763">
        <v>0</v>
      </c>
      <c r="Q5763">
        <v>20</v>
      </c>
      <c r="R5763" t="s">
        <v>955</v>
      </c>
    </row>
    <row r="5764" spans="1:19" x14ac:dyDescent="0.25">
      <c r="A5764" s="54">
        <f>_xlfn.XLOOKUP(B5764,'School Lookup'!D:D,'School Lookup'!F:F,0)</f>
        <v>823392</v>
      </c>
      <c r="B5764" s="54" t="str">
        <f>_xlfn.XLOOKUP(C5764,'School Lookup'!A:A,'School Lookup'!D:D,_xlfn.XLOOKUP(C5764,'School Lookup'!B:B,'School Lookup'!D:D,_xlfn.XLOOKUP(C5764,'School Lookup'!C:C,'School Lookup'!D:D,0)))</f>
        <v>Fitz Herbert C of E VA Primary School</v>
      </c>
      <c r="C5764" t="s">
        <v>22</v>
      </c>
      <c r="D5764">
        <v>145</v>
      </c>
      <c r="E5764" t="s">
        <v>16</v>
      </c>
      <c r="F5764" t="s">
        <v>734</v>
      </c>
      <c r="G5764" t="s">
        <v>134</v>
      </c>
      <c r="H5764" t="s">
        <v>347</v>
      </c>
      <c r="I5764" t="s">
        <v>958</v>
      </c>
      <c r="J5764" t="s">
        <v>959</v>
      </c>
      <c r="K5764" s="4">
        <v>46057</v>
      </c>
      <c r="L5764" s="5">
        <v>0.42803240740740739</v>
      </c>
      <c r="M5764" t="s">
        <v>953</v>
      </c>
      <c r="N5764" s="5">
        <v>6.9444444444444441E-3</v>
      </c>
      <c r="O5764" t="s">
        <v>960</v>
      </c>
      <c r="P5764">
        <v>0</v>
      </c>
      <c r="Q5764">
        <v>20</v>
      </c>
      <c r="R5764" t="s">
        <v>955</v>
      </c>
    </row>
    <row r="5765" spans="1:19" x14ac:dyDescent="0.25">
      <c r="A5765" s="54">
        <f>_xlfn.XLOOKUP(B5765,'School Lookup'!D:D,'School Lookup'!F:F,0)</f>
        <v>823392</v>
      </c>
      <c r="B5765" s="54" t="str">
        <f>_xlfn.XLOOKUP(C5765,'School Lookup'!A:A,'School Lookup'!D:D,_xlfn.XLOOKUP(C5765,'School Lookup'!B:B,'School Lookup'!D:D,_xlfn.XLOOKUP(C5765,'School Lookup'!C:C,'School Lookup'!D:D,0)))</f>
        <v>Fitz Herbert C of E VA Primary School</v>
      </c>
      <c r="C5765" t="s">
        <v>22</v>
      </c>
      <c r="D5765" t="s">
        <v>622</v>
      </c>
      <c r="E5765" t="s">
        <v>16</v>
      </c>
      <c r="F5765" t="s">
        <v>734</v>
      </c>
      <c r="G5765" t="s">
        <v>134</v>
      </c>
      <c r="H5765" t="s">
        <v>347</v>
      </c>
      <c r="I5765" t="s">
        <v>958</v>
      </c>
      <c r="J5765" t="s">
        <v>959</v>
      </c>
      <c r="K5765" s="4">
        <v>46057</v>
      </c>
      <c r="L5765" s="5">
        <v>0.4493287037037037</v>
      </c>
      <c r="M5765" t="s">
        <v>953</v>
      </c>
      <c r="N5765" s="5">
        <v>2.4305555555555556E-3</v>
      </c>
      <c r="O5765" t="s">
        <v>960</v>
      </c>
      <c r="P5765">
        <v>0</v>
      </c>
      <c r="Q5765">
        <v>20</v>
      </c>
      <c r="R5765" t="s">
        <v>1151</v>
      </c>
      <c r="S5765" t="s">
        <v>966</v>
      </c>
    </row>
    <row r="5766" spans="1:19" x14ac:dyDescent="0.25">
      <c r="A5766" s="54">
        <f>_xlfn.XLOOKUP(B5766,'School Lookup'!D:D,'School Lookup'!F:F,0)</f>
        <v>823392</v>
      </c>
      <c r="B5766" s="54" t="str">
        <f>_xlfn.XLOOKUP(C5766,'School Lookup'!A:A,'School Lookup'!D:D,_xlfn.XLOOKUP(C5766,'School Lookup'!B:B,'School Lookup'!D:D,_xlfn.XLOOKUP(C5766,'School Lookup'!C:C,'School Lookup'!D:D,0)))</f>
        <v>Fitz Herbert C of E VA Primary School</v>
      </c>
      <c r="C5766" t="s">
        <v>22</v>
      </c>
      <c r="D5766">
        <v>142</v>
      </c>
      <c r="E5766" t="s">
        <v>16</v>
      </c>
      <c r="F5766" t="s">
        <v>734</v>
      </c>
      <c r="G5766" t="s">
        <v>134</v>
      </c>
      <c r="H5766" t="s">
        <v>347</v>
      </c>
      <c r="I5766" t="s">
        <v>958</v>
      </c>
      <c r="J5766" t="s">
        <v>959</v>
      </c>
      <c r="K5766" s="4">
        <v>46057</v>
      </c>
      <c r="L5766" s="5">
        <v>0.45364583333333336</v>
      </c>
      <c r="M5766" t="s">
        <v>953</v>
      </c>
      <c r="N5766" s="5">
        <v>1.8078703703703704E-2</v>
      </c>
      <c r="O5766" t="s">
        <v>960</v>
      </c>
      <c r="P5766">
        <v>0</v>
      </c>
      <c r="Q5766">
        <v>20</v>
      </c>
      <c r="R5766" t="s">
        <v>955</v>
      </c>
    </row>
    <row r="5767" spans="1:19" x14ac:dyDescent="0.25">
      <c r="A5767" s="54">
        <f>_xlfn.XLOOKUP(B5767,'School Lookup'!D:D,'School Lookup'!F:F,0)</f>
        <v>823392</v>
      </c>
      <c r="B5767" s="54" t="str">
        <f>_xlfn.XLOOKUP(C5767,'School Lookup'!A:A,'School Lookup'!D:D,_xlfn.XLOOKUP(C5767,'School Lookup'!B:B,'School Lookup'!D:D,_xlfn.XLOOKUP(C5767,'School Lookup'!C:C,'School Lookup'!D:D,0)))</f>
        <v>Fitz Herbert C of E VA Primary School</v>
      </c>
      <c r="C5767" t="s">
        <v>22</v>
      </c>
      <c r="D5767">
        <v>142</v>
      </c>
      <c r="E5767" t="s">
        <v>16</v>
      </c>
      <c r="F5767" t="s">
        <v>734</v>
      </c>
      <c r="G5767" t="s">
        <v>134</v>
      </c>
      <c r="H5767" t="s">
        <v>347</v>
      </c>
      <c r="I5767" t="s">
        <v>958</v>
      </c>
      <c r="J5767" t="s">
        <v>959</v>
      </c>
      <c r="K5767" s="4">
        <v>46057</v>
      </c>
      <c r="L5767" s="5">
        <v>0.48379629629629628</v>
      </c>
      <c r="M5767" t="s">
        <v>953</v>
      </c>
      <c r="N5767" s="5">
        <v>9.8958333333333329E-3</v>
      </c>
      <c r="O5767" t="s">
        <v>960</v>
      </c>
      <c r="P5767">
        <v>0</v>
      </c>
      <c r="Q5767">
        <v>20</v>
      </c>
      <c r="R5767" t="s">
        <v>955</v>
      </c>
    </row>
    <row r="5768" spans="1:19" x14ac:dyDescent="0.25">
      <c r="A5768" s="54">
        <f>_xlfn.XLOOKUP(B5768,'School Lookup'!D:D,'School Lookup'!F:F,0)</f>
        <v>823392</v>
      </c>
      <c r="B5768" s="54" t="str">
        <f>_xlfn.XLOOKUP(C5768,'School Lookup'!A:A,'School Lookup'!D:D,_xlfn.XLOOKUP(C5768,'School Lookup'!B:B,'School Lookup'!D:D,_xlfn.XLOOKUP(C5768,'School Lookup'!C:C,'School Lookup'!D:D,0)))</f>
        <v>Fitz Herbert C of E VA Primary School</v>
      </c>
      <c r="C5768" t="s">
        <v>22</v>
      </c>
      <c r="D5768" t="s">
        <v>1067</v>
      </c>
      <c r="E5768" t="s">
        <v>16</v>
      </c>
      <c r="F5768" t="s">
        <v>734</v>
      </c>
      <c r="G5768" t="s">
        <v>134</v>
      </c>
      <c r="H5768" t="s">
        <v>347</v>
      </c>
      <c r="I5768" t="s">
        <v>958</v>
      </c>
      <c r="J5768" t="s">
        <v>959</v>
      </c>
      <c r="K5768" s="4">
        <v>46057</v>
      </c>
      <c r="L5768" s="5">
        <v>0.49456018518518519</v>
      </c>
      <c r="M5768" t="s">
        <v>953</v>
      </c>
      <c r="N5768" s="5">
        <v>3.3680555555555556E-3</v>
      </c>
      <c r="O5768" t="s">
        <v>960</v>
      </c>
      <c r="P5768">
        <v>0</v>
      </c>
      <c r="Q5768">
        <v>20</v>
      </c>
      <c r="R5768" t="s">
        <v>1065</v>
      </c>
      <c r="S5768" t="s">
        <v>955</v>
      </c>
    </row>
    <row r="5769" spans="1:19" x14ac:dyDescent="0.25">
      <c r="A5769" s="54">
        <f>_xlfn.XLOOKUP(B5769,'School Lookup'!D:D,'School Lookup'!F:F,0)</f>
        <v>823392</v>
      </c>
      <c r="B5769" s="54" t="str">
        <f>_xlfn.XLOOKUP(C5769,'School Lookup'!A:A,'School Lookup'!D:D,_xlfn.XLOOKUP(C5769,'School Lookup'!B:B,'School Lookup'!D:D,_xlfn.XLOOKUP(C5769,'School Lookup'!C:C,'School Lookup'!D:D,0)))</f>
        <v>Fitz Herbert C of E VA Primary School</v>
      </c>
      <c r="C5769" t="s">
        <v>22</v>
      </c>
      <c r="D5769">
        <v>619</v>
      </c>
      <c r="E5769" t="s">
        <v>16</v>
      </c>
      <c r="F5769" t="s">
        <v>734</v>
      </c>
      <c r="G5769" t="s">
        <v>134</v>
      </c>
      <c r="H5769" t="s">
        <v>347</v>
      </c>
      <c r="I5769" t="s">
        <v>958</v>
      </c>
      <c r="J5769" t="s">
        <v>959</v>
      </c>
      <c r="K5769" s="4">
        <v>46057</v>
      </c>
      <c r="L5769" s="5">
        <v>0.52033564814814814</v>
      </c>
      <c r="M5769" t="s">
        <v>953</v>
      </c>
      <c r="N5769" s="5">
        <v>2.6620370370370372E-4</v>
      </c>
      <c r="O5769" t="s">
        <v>960</v>
      </c>
      <c r="P5769">
        <v>0</v>
      </c>
      <c r="Q5769">
        <v>20</v>
      </c>
      <c r="R5769" t="s">
        <v>975</v>
      </c>
      <c r="S5769" t="s">
        <v>976</v>
      </c>
    </row>
    <row r="5770" spans="1:19" x14ac:dyDescent="0.25">
      <c r="A5770" s="54">
        <f>_xlfn.XLOOKUP(B5770,'School Lookup'!D:D,'School Lookup'!F:F,0)</f>
        <v>823392</v>
      </c>
      <c r="B5770" s="54" t="str">
        <f>_xlfn.XLOOKUP(C5770,'School Lookup'!A:A,'School Lookup'!D:D,_xlfn.XLOOKUP(C5770,'School Lookup'!B:B,'School Lookup'!D:D,_xlfn.XLOOKUP(C5770,'School Lookup'!C:C,'School Lookup'!D:D,0)))</f>
        <v>Fitz Herbert C of E VA Primary School</v>
      </c>
      <c r="C5770" t="s">
        <v>22</v>
      </c>
      <c r="D5770">
        <v>145</v>
      </c>
      <c r="E5770" t="s">
        <v>16</v>
      </c>
      <c r="F5770" t="s">
        <v>734</v>
      </c>
      <c r="G5770" t="s">
        <v>134</v>
      </c>
      <c r="H5770" t="s">
        <v>347</v>
      </c>
      <c r="I5770" t="s">
        <v>958</v>
      </c>
      <c r="J5770" t="s">
        <v>959</v>
      </c>
      <c r="K5770" s="4">
        <v>46057</v>
      </c>
      <c r="L5770" s="5">
        <v>0.54994212962962963</v>
      </c>
      <c r="M5770" t="s">
        <v>953</v>
      </c>
      <c r="N5770" s="5">
        <v>6.2500000000000001E-4</v>
      </c>
      <c r="O5770" t="s">
        <v>960</v>
      </c>
      <c r="P5770">
        <v>0</v>
      </c>
      <c r="Q5770">
        <v>20</v>
      </c>
      <c r="R5770" t="s">
        <v>955</v>
      </c>
    </row>
    <row r="5771" spans="1:19" x14ac:dyDescent="0.25">
      <c r="A5771" s="54">
        <f>_xlfn.XLOOKUP(B5771,'School Lookup'!D:D,'School Lookup'!F:F,0)</f>
        <v>823392</v>
      </c>
      <c r="B5771" s="54" t="str">
        <f>_xlfn.XLOOKUP(C5771,'School Lookup'!A:A,'School Lookup'!D:D,_xlfn.XLOOKUP(C5771,'School Lookup'!B:B,'School Lookup'!D:D,_xlfn.XLOOKUP(C5771,'School Lookup'!C:C,'School Lookup'!D:D,0)))</f>
        <v>Fitz Herbert C of E VA Primary School</v>
      </c>
      <c r="C5771" t="s">
        <v>22</v>
      </c>
      <c r="D5771">
        <v>145</v>
      </c>
      <c r="E5771" t="s">
        <v>16</v>
      </c>
      <c r="F5771" t="s">
        <v>734</v>
      </c>
      <c r="G5771" t="s">
        <v>134</v>
      </c>
      <c r="H5771" t="s">
        <v>347</v>
      </c>
      <c r="I5771" t="s">
        <v>958</v>
      </c>
      <c r="J5771" t="s">
        <v>959</v>
      </c>
      <c r="K5771" s="4">
        <v>46057</v>
      </c>
      <c r="L5771" s="5">
        <v>0.58686342592592589</v>
      </c>
      <c r="M5771" t="s">
        <v>953</v>
      </c>
      <c r="N5771" s="5">
        <v>5.8449074074074072E-3</v>
      </c>
      <c r="O5771" t="s">
        <v>960</v>
      </c>
      <c r="P5771">
        <v>0</v>
      </c>
      <c r="Q5771">
        <v>20</v>
      </c>
      <c r="R5771" t="s">
        <v>955</v>
      </c>
    </row>
    <row r="5772" spans="1:19" x14ac:dyDescent="0.25">
      <c r="A5772" s="54">
        <f>_xlfn.XLOOKUP(B5772,'School Lookup'!D:D,'School Lookup'!F:F,0)</f>
        <v>856243</v>
      </c>
      <c r="B5772" s="54" t="str">
        <f>_xlfn.XLOOKUP(C5772,'School Lookup'!A:A,'School Lookup'!D:D,_xlfn.XLOOKUP(C5772,'School Lookup'!B:B,'School Lookup'!D:D,_xlfn.XLOOKUP(C5772,'School Lookup'!C:C,'School Lookup'!D:D,0)))</f>
        <v>Elton Primary School</v>
      </c>
      <c r="C5772" t="s">
        <v>336</v>
      </c>
      <c r="D5772" t="s">
        <v>34</v>
      </c>
      <c r="E5772" t="s">
        <v>16</v>
      </c>
      <c r="F5772" t="s">
        <v>734</v>
      </c>
      <c r="G5772" t="s">
        <v>332</v>
      </c>
      <c r="H5772" t="s">
        <v>877</v>
      </c>
      <c r="I5772" t="s">
        <v>958</v>
      </c>
      <c r="J5772" t="s">
        <v>959</v>
      </c>
      <c r="K5772" s="4">
        <v>46057</v>
      </c>
      <c r="L5772" s="5">
        <v>0.47843750000000002</v>
      </c>
      <c r="M5772" t="s">
        <v>953</v>
      </c>
      <c r="N5772" s="5">
        <v>3.5879629629629629E-4</v>
      </c>
      <c r="O5772" t="s">
        <v>960</v>
      </c>
      <c r="P5772">
        <v>0</v>
      </c>
      <c r="Q5772">
        <v>20</v>
      </c>
      <c r="R5772" t="s">
        <v>1589</v>
      </c>
      <c r="S5772" t="s">
        <v>966</v>
      </c>
    </row>
    <row r="5773" spans="1:19" x14ac:dyDescent="0.25">
      <c r="A5773" s="54">
        <f>_xlfn.XLOOKUP(B5773,'School Lookup'!D:D,'School Lookup'!F:F,0)</f>
        <v>856243</v>
      </c>
      <c r="B5773" s="54" t="str">
        <f>_xlfn.XLOOKUP(C5773,'School Lookup'!A:A,'School Lookup'!D:D,_xlfn.XLOOKUP(C5773,'School Lookup'!B:B,'School Lookup'!D:D,_xlfn.XLOOKUP(C5773,'School Lookup'!C:C,'School Lookup'!D:D,0)))</f>
        <v>Elton Primary School</v>
      </c>
      <c r="C5773" t="s">
        <v>336</v>
      </c>
      <c r="D5773" t="s">
        <v>34</v>
      </c>
      <c r="E5773" t="s">
        <v>16</v>
      </c>
      <c r="F5773" t="s">
        <v>734</v>
      </c>
      <c r="G5773" t="s">
        <v>332</v>
      </c>
      <c r="H5773" t="s">
        <v>877</v>
      </c>
      <c r="I5773" t="s">
        <v>958</v>
      </c>
      <c r="J5773" t="s">
        <v>959</v>
      </c>
      <c r="K5773" s="4">
        <v>46057</v>
      </c>
      <c r="L5773" s="5">
        <v>0.47888888888888886</v>
      </c>
      <c r="M5773" t="s">
        <v>953</v>
      </c>
      <c r="N5773" s="5">
        <v>6.6898148148148151E-3</v>
      </c>
      <c r="O5773" t="s">
        <v>960</v>
      </c>
      <c r="P5773">
        <v>0</v>
      </c>
      <c r="Q5773">
        <v>20</v>
      </c>
      <c r="R5773" t="s">
        <v>1589</v>
      </c>
      <c r="S5773" t="s">
        <v>966</v>
      </c>
    </row>
    <row r="5774" spans="1:19" x14ac:dyDescent="0.25">
      <c r="A5774" s="54">
        <f>_xlfn.XLOOKUP(B5774,'School Lookup'!D:D,'School Lookup'!F:F,0)</f>
        <v>544254</v>
      </c>
      <c r="B5774" s="54" t="str">
        <f>_xlfn.XLOOKUP(C5774,'School Lookup'!A:A,'School Lookup'!D:D,_xlfn.XLOOKUP(C5774,'School Lookup'!B:B,'School Lookup'!D:D,_xlfn.XLOOKUP(C5774,'School Lookup'!C:C,'School Lookup'!D:D,0)))</f>
        <v>Little Eaton Primary School Derby DE21 5AB</v>
      </c>
      <c r="C5774" t="s">
        <v>42</v>
      </c>
      <c r="D5774" t="s">
        <v>2800</v>
      </c>
      <c r="E5774" t="s">
        <v>16</v>
      </c>
      <c r="F5774" t="s">
        <v>734</v>
      </c>
      <c r="G5774" t="s">
        <v>232</v>
      </c>
      <c r="H5774" t="s">
        <v>228</v>
      </c>
      <c r="I5774" t="s">
        <v>980</v>
      </c>
      <c r="J5774" t="s">
        <v>959</v>
      </c>
      <c r="K5774" s="4">
        <v>46057</v>
      </c>
      <c r="L5774" s="5">
        <v>0.62361111111111112</v>
      </c>
      <c r="M5774" t="s">
        <v>953</v>
      </c>
      <c r="N5774" s="5">
        <v>1.3078703703703703E-3</v>
      </c>
      <c r="O5774" t="s">
        <v>960</v>
      </c>
      <c r="P5774">
        <v>2.1999999999999999E-2</v>
      </c>
      <c r="Q5774">
        <v>20</v>
      </c>
      <c r="R5774" t="s">
        <v>978</v>
      </c>
      <c r="S5774" t="s">
        <v>966</v>
      </c>
    </row>
    <row r="5775" spans="1:19" x14ac:dyDescent="0.25">
      <c r="A5775" s="54">
        <f>_xlfn.XLOOKUP(B5775,'School Lookup'!D:D,'School Lookup'!F:F,0)</f>
        <v>544254</v>
      </c>
      <c r="B5775" s="54" t="str">
        <f>_xlfn.XLOOKUP(C5775,'School Lookup'!A:A,'School Lookup'!D:D,_xlfn.XLOOKUP(C5775,'School Lookup'!B:B,'School Lookup'!D:D,_xlfn.XLOOKUP(C5775,'School Lookup'!C:C,'School Lookup'!D:D,0)))</f>
        <v>Little Eaton Primary School Derby DE21 5AB</v>
      </c>
      <c r="C5775" t="s">
        <v>42</v>
      </c>
      <c r="D5775" t="s">
        <v>2801</v>
      </c>
      <c r="E5775" t="s">
        <v>16</v>
      </c>
      <c r="F5775" t="s">
        <v>734</v>
      </c>
      <c r="G5775" t="s">
        <v>232</v>
      </c>
      <c r="H5775" t="s">
        <v>228</v>
      </c>
      <c r="I5775" t="s">
        <v>980</v>
      </c>
      <c r="J5775" t="s">
        <v>981</v>
      </c>
      <c r="K5775" s="4">
        <v>46057</v>
      </c>
      <c r="L5775" s="5">
        <v>0.5131944444444444</v>
      </c>
      <c r="M5775" t="s">
        <v>953</v>
      </c>
      <c r="N5775" s="5">
        <v>4.3287037037037035E-3</v>
      </c>
      <c r="O5775" t="s">
        <v>982</v>
      </c>
      <c r="P5775">
        <v>0.443</v>
      </c>
      <c r="Q5775">
        <v>20</v>
      </c>
      <c r="R5775" t="s">
        <v>1006</v>
      </c>
      <c r="S5775" t="s">
        <v>994</v>
      </c>
    </row>
    <row r="5776" spans="1:19" x14ac:dyDescent="0.25">
      <c r="A5776" s="54">
        <f>_xlfn.XLOOKUP(B5776,'School Lookup'!D:D,'School Lookup'!F:F,0)</f>
        <v>544254</v>
      </c>
      <c r="B5776" s="54" t="str">
        <f>_xlfn.XLOOKUP(C5776,'School Lookup'!A:A,'School Lookup'!D:D,_xlfn.XLOOKUP(C5776,'School Lookup'!B:B,'School Lookup'!D:D,_xlfn.XLOOKUP(C5776,'School Lookup'!C:C,'School Lookup'!D:D,0)))</f>
        <v>Little Eaton Primary School Derby DE21 5AB</v>
      </c>
      <c r="C5776" t="s">
        <v>42</v>
      </c>
      <c r="D5776" t="s">
        <v>2301</v>
      </c>
      <c r="E5776" t="s">
        <v>16</v>
      </c>
      <c r="F5776" t="s">
        <v>734</v>
      </c>
      <c r="G5776" t="s">
        <v>232</v>
      </c>
      <c r="H5776" t="s">
        <v>228</v>
      </c>
      <c r="I5776" t="s">
        <v>980</v>
      </c>
      <c r="J5776" t="s">
        <v>981</v>
      </c>
      <c r="K5776" s="4">
        <v>46057</v>
      </c>
      <c r="L5776" s="5">
        <v>0.70138888888888884</v>
      </c>
      <c r="M5776" t="s">
        <v>953</v>
      </c>
      <c r="N5776" s="5">
        <v>7.1759259259259259E-4</v>
      </c>
      <c r="O5776" t="s">
        <v>982</v>
      </c>
      <c r="P5776">
        <v>7.3999999999999996E-2</v>
      </c>
      <c r="Q5776">
        <v>20</v>
      </c>
      <c r="R5776" t="s">
        <v>983</v>
      </c>
      <c r="S5776" t="s">
        <v>984</v>
      </c>
    </row>
    <row r="5777" spans="1:19" x14ac:dyDescent="0.25">
      <c r="A5777" s="54">
        <f>_xlfn.XLOOKUP(B5777,'School Lookup'!D:D,'School Lookup'!F:F,0)</f>
        <v>682471</v>
      </c>
      <c r="B5777" s="54" t="str">
        <f>_xlfn.XLOOKUP(C5777,'School Lookup'!A:A,'School Lookup'!D:D,_xlfn.XLOOKUP(C5777,'School Lookup'!B:B,'School Lookup'!D:D,_xlfn.XLOOKUP(C5777,'School Lookup'!C:C,'School Lookup'!D:D,0)))</f>
        <v>Ridgeway Primary School</v>
      </c>
      <c r="C5777" t="s">
        <v>333</v>
      </c>
      <c r="D5777" t="s">
        <v>2802</v>
      </c>
      <c r="E5777" t="s">
        <v>16</v>
      </c>
      <c r="F5777" t="s">
        <v>734</v>
      </c>
      <c r="G5777" t="s">
        <v>328</v>
      </c>
      <c r="H5777" t="s">
        <v>885</v>
      </c>
      <c r="I5777" t="s">
        <v>958</v>
      </c>
      <c r="J5777" t="s">
        <v>959</v>
      </c>
      <c r="K5777" s="4">
        <v>46057</v>
      </c>
      <c r="L5777" s="5">
        <v>0.55871527777777774</v>
      </c>
      <c r="M5777" t="s">
        <v>953</v>
      </c>
      <c r="N5777" s="5">
        <v>1.8518518518518518E-4</v>
      </c>
      <c r="O5777" t="s">
        <v>960</v>
      </c>
      <c r="P5777">
        <v>0</v>
      </c>
      <c r="Q5777">
        <v>20</v>
      </c>
      <c r="R5777" t="s">
        <v>1166</v>
      </c>
      <c r="S5777" t="s">
        <v>955</v>
      </c>
    </row>
    <row r="5778" spans="1:19" x14ac:dyDescent="0.25">
      <c r="A5778" s="54">
        <f>_xlfn.XLOOKUP(B5778,'School Lookup'!D:D,'School Lookup'!F:F,0)</f>
        <v>682471</v>
      </c>
      <c r="B5778" s="54" t="str">
        <f>_xlfn.XLOOKUP(C5778,'School Lookup'!A:A,'School Lookup'!D:D,_xlfn.XLOOKUP(C5778,'School Lookup'!B:B,'School Lookup'!D:D,_xlfn.XLOOKUP(C5778,'School Lookup'!C:C,'School Lookup'!D:D,0)))</f>
        <v>Ridgeway Primary School</v>
      </c>
      <c r="C5778" t="s">
        <v>333</v>
      </c>
      <c r="D5778" t="s">
        <v>2802</v>
      </c>
      <c r="E5778" t="s">
        <v>16</v>
      </c>
      <c r="F5778" t="s">
        <v>734</v>
      </c>
      <c r="G5778" t="s">
        <v>328</v>
      </c>
      <c r="H5778" t="s">
        <v>885</v>
      </c>
      <c r="I5778" t="s">
        <v>958</v>
      </c>
      <c r="J5778" t="s">
        <v>959</v>
      </c>
      <c r="K5778" s="4">
        <v>46057</v>
      </c>
      <c r="L5778" s="5">
        <v>0.55954861111111109</v>
      </c>
      <c r="M5778" t="s">
        <v>953</v>
      </c>
      <c r="N5778" s="5">
        <v>7.0949074074074074E-3</v>
      </c>
      <c r="O5778" t="s">
        <v>960</v>
      </c>
      <c r="P5778">
        <v>0</v>
      </c>
      <c r="Q5778">
        <v>20</v>
      </c>
      <c r="R5778" t="s">
        <v>1166</v>
      </c>
      <c r="S5778" t="s">
        <v>955</v>
      </c>
    </row>
    <row r="5779" spans="1:19" x14ac:dyDescent="0.25">
      <c r="A5779" s="54">
        <f>_xlfn.XLOOKUP(B5779,'School Lookup'!D:D,'School Lookup'!F:F,0)</f>
        <v>682471</v>
      </c>
      <c r="B5779" s="54" t="str">
        <f>_xlfn.XLOOKUP(C5779,'School Lookup'!A:A,'School Lookup'!D:D,_xlfn.XLOOKUP(C5779,'School Lookup'!B:B,'School Lookup'!D:D,_xlfn.XLOOKUP(C5779,'School Lookup'!C:C,'School Lookup'!D:D,0)))</f>
        <v>Ridgeway Primary School</v>
      </c>
      <c r="C5779" t="s">
        <v>333</v>
      </c>
      <c r="D5779" t="s">
        <v>1542</v>
      </c>
      <c r="E5779" t="s">
        <v>16</v>
      </c>
      <c r="F5779" t="s">
        <v>734</v>
      </c>
      <c r="G5779" t="s">
        <v>328</v>
      </c>
      <c r="H5779" t="s">
        <v>885</v>
      </c>
      <c r="I5779" t="s">
        <v>958</v>
      </c>
      <c r="J5779" t="s">
        <v>981</v>
      </c>
      <c r="K5779" s="4">
        <v>46057</v>
      </c>
      <c r="L5779" s="5">
        <v>0.37865740740740739</v>
      </c>
      <c r="M5779" t="s">
        <v>953</v>
      </c>
      <c r="N5779" s="5">
        <v>7.0601851851851847E-4</v>
      </c>
      <c r="O5779" t="s">
        <v>982</v>
      </c>
      <c r="P5779">
        <v>0</v>
      </c>
      <c r="Q5779">
        <v>20</v>
      </c>
      <c r="R5779" t="s">
        <v>998</v>
      </c>
      <c r="S5779" t="s">
        <v>987</v>
      </c>
    </row>
    <row r="5780" spans="1:19" x14ac:dyDescent="0.25">
      <c r="A5780" s="54">
        <f>_xlfn.XLOOKUP(B5780,'School Lookup'!D:D,'School Lookup'!F:F,0)</f>
        <v>682471</v>
      </c>
      <c r="B5780" s="54" t="str">
        <f>_xlfn.XLOOKUP(C5780,'School Lookup'!A:A,'School Lookup'!D:D,_xlfn.XLOOKUP(C5780,'School Lookup'!B:B,'School Lookup'!D:D,_xlfn.XLOOKUP(C5780,'School Lookup'!C:C,'School Lookup'!D:D,0)))</f>
        <v>Ridgeway Primary School</v>
      </c>
      <c r="C5780" t="s">
        <v>333</v>
      </c>
      <c r="D5780" t="s">
        <v>1542</v>
      </c>
      <c r="E5780" t="s">
        <v>16</v>
      </c>
      <c r="F5780" t="s">
        <v>734</v>
      </c>
      <c r="G5780" t="s">
        <v>328</v>
      </c>
      <c r="H5780" t="s">
        <v>885</v>
      </c>
      <c r="I5780" t="s">
        <v>958</v>
      </c>
      <c r="J5780" t="s">
        <v>981</v>
      </c>
      <c r="K5780" s="4">
        <v>46057</v>
      </c>
      <c r="L5780" s="5">
        <v>0.41203703703703703</v>
      </c>
      <c r="M5780" t="s">
        <v>953</v>
      </c>
      <c r="N5780" s="5">
        <v>3.4722222222222222E-5</v>
      </c>
      <c r="O5780" t="s">
        <v>982</v>
      </c>
      <c r="P5780">
        <v>0</v>
      </c>
      <c r="Q5780">
        <v>20</v>
      </c>
      <c r="R5780" t="s">
        <v>998</v>
      </c>
      <c r="S5780" t="s">
        <v>987</v>
      </c>
    </row>
    <row r="5781" spans="1:19" x14ac:dyDescent="0.25">
      <c r="A5781" s="54">
        <f>_xlfn.XLOOKUP(B5781,'School Lookup'!D:D,'School Lookup'!F:F,0)</f>
        <v>682471</v>
      </c>
      <c r="B5781" s="54" t="str">
        <f>_xlfn.XLOOKUP(C5781,'School Lookup'!A:A,'School Lookup'!D:D,_xlfn.XLOOKUP(C5781,'School Lookup'!B:B,'School Lookup'!D:D,_xlfn.XLOOKUP(C5781,'School Lookup'!C:C,'School Lookup'!D:D,0)))</f>
        <v>Ridgeway Primary School</v>
      </c>
      <c r="C5781" t="s">
        <v>333</v>
      </c>
      <c r="D5781" t="s">
        <v>1105</v>
      </c>
      <c r="E5781" t="s">
        <v>16</v>
      </c>
      <c r="F5781" t="s">
        <v>734</v>
      </c>
      <c r="G5781" t="s">
        <v>328</v>
      </c>
      <c r="H5781" t="s">
        <v>885</v>
      </c>
      <c r="I5781" t="s">
        <v>958</v>
      </c>
      <c r="J5781" t="s">
        <v>981</v>
      </c>
      <c r="K5781" s="4">
        <v>46057</v>
      </c>
      <c r="L5781" s="5">
        <v>0.41311342592592593</v>
      </c>
      <c r="M5781" t="s">
        <v>953</v>
      </c>
      <c r="N5781" s="5">
        <v>4.2824074074074075E-4</v>
      </c>
      <c r="O5781" t="s">
        <v>982</v>
      </c>
      <c r="P5781">
        <v>0</v>
      </c>
      <c r="Q5781">
        <v>20</v>
      </c>
      <c r="R5781" t="s">
        <v>1106</v>
      </c>
      <c r="S5781" t="s">
        <v>994</v>
      </c>
    </row>
    <row r="5782" spans="1:19" x14ac:dyDescent="0.25">
      <c r="A5782" s="54">
        <f>_xlfn.XLOOKUP(B5782,'School Lookup'!D:D,'School Lookup'!F:F,0)</f>
        <v>682471</v>
      </c>
      <c r="B5782" s="54" t="str">
        <f>_xlfn.XLOOKUP(C5782,'School Lookup'!A:A,'School Lookup'!D:D,_xlfn.XLOOKUP(C5782,'School Lookup'!B:B,'School Lookup'!D:D,_xlfn.XLOOKUP(C5782,'School Lookup'!C:C,'School Lookup'!D:D,0)))</f>
        <v>Ridgeway Primary School</v>
      </c>
      <c r="C5782" t="s">
        <v>333</v>
      </c>
      <c r="D5782" t="s">
        <v>1587</v>
      </c>
      <c r="E5782" t="s">
        <v>16</v>
      </c>
      <c r="F5782" t="s">
        <v>734</v>
      </c>
      <c r="G5782" t="s">
        <v>328</v>
      </c>
      <c r="H5782" t="s">
        <v>885</v>
      </c>
      <c r="I5782" t="s">
        <v>958</v>
      </c>
      <c r="J5782" t="s">
        <v>981</v>
      </c>
      <c r="K5782" s="4">
        <v>46057</v>
      </c>
      <c r="L5782" s="5">
        <v>0.44535879629629632</v>
      </c>
      <c r="M5782" t="s">
        <v>953</v>
      </c>
      <c r="N5782" s="5">
        <v>3.4722222222222224E-4</v>
      </c>
      <c r="O5782" t="s">
        <v>982</v>
      </c>
      <c r="P5782">
        <v>0</v>
      </c>
      <c r="Q5782">
        <v>20</v>
      </c>
      <c r="R5782" t="s">
        <v>998</v>
      </c>
      <c r="S5782" t="s">
        <v>987</v>
      </c>
    </row>
    <row r="5783" spans="1:19" x14ac:dyDescent="0.25">
      <c r="A5783" s="54">
        <f>_xlfn.XLOOKUP(B5783,'School Lookup'!D:D,'School Lookup'!F:F,0)</f>
        <v>682471</v>
      </c>
      <c r="B5783" s="54" t="str">
        <f>_xlfn.XLOOKUP(C5783,'School Lookup'!A:A,'School Lookup'!D:D,_xlfn.XLOOKUP(C5783,'School Lookup'!B:B,'School Lookup'!D:D,_xlfn.XLOOKUP(C5783,'School Lookup'!C:C,'School Lookup'!D:D,0)))</f>
        <v>Ridgeway Primary School</v>
      </c>
      <c r="C5783" t="s">
        <v>333</v>
      </c>
      <c r="D5783" t="s">
        <v>1105</v>
      </c>
      <c r="E5783" t="s">
        <v>16</v>
      </c>
      <c r="F5783" t="s">
        <v>734</v>
      </c>
      <c r="G5783" t="s">
        <v>328</v>
      </c>
      <c r="H5783" t="s">
        <v>885</v>
      </c>
      <c r="I5783" t="s">
        <v>958</v>
      </c>
      <c r="J5783" t="s">
        <v>981</v>
      </c>
      <c r="K5783" s="4">
        <v>46057</v>
      </c>
      <c r="L5783" s="5">
        <v>0.45193287037037039</v>
      </c>
      <c r="M5783" t="s">
        <v>953</v>
      </c>
      <c r="N5783" s="5">
        <v>6.2615740740740739E-3</v>
      </c>
      <c r="O5783" t="s">
        <v>982</v>
      </c>
      <c r="P5783">
        <v>0</v>
      </c>
      <c r="Q5783">
        <v>20</v>
      </c>
      <c r="R5783" t="s">
        <v>1106</v>
      </c>
      <c r="S5783" t="s">
        <v>994</v>
      </c>
    </row>
    <row r="5784" spans="1:19" x14ac:dyDescent="0.25">
      <c r="A5784" s="54">
        <f>_xlfn.XLOOKUP(B5784,'School Lookup'!D:D,'School Lookup'!F:F,0)</f>
        <v>682471</v>
      </c>
      <c r="B5784" s="54" t="str">
        <f>_xlfn.XLOOKUP(C5784,'School Lookup'!A:A,'School Lookup'!D:D,_xlfn.XLOOKUP(C5784,'School Lookup'!B:B,'School Lookup'!D:D,_xlfn.XLOOKUP(C5784,'School Lookup'!C:C,'School Lookup'!D:D,0)))</f>
        <v>Ridgeway Primary School</v>
      </c>
      <c r="C5784" t="s">
        <v>333</v>
      </c>
      <c r="D5784" t="s">
        <v>1305</v>
      </c>
      <c r="E5784" t="s">
        <v>16</v>
      </c>
      <c r="F5784" t="s">
        <v>734</v>
      </c>
      <c r="G5784" t="s">
        <v>328</v>
      </c>
      <c r="H5784" t="s">
        <v>885</v>
      </c>
      <c r="I5784" t="s">
        <v>958</v>
      </c>
      <c r="J5784" t="s">
        <v>981</v>
      </c>
      <c r="K5784" s="4">
        <v>46057</v>
      </c>
      <c r="L5784" s="5">
        <v>0.46635416666666668</v>
      </c>
      <c r="M5784" t="s">
        <v>953</v>
      </c>
      <c r="N5784" s="5">
        <v>1.9560185185185184E-3</v>
      </c>
      <c r="O5784" t="s">
        <v>982</v>
      </c>
      <c r="P5784">
        <v>0</v>
      </c>
      <c r="Q5784">
        <v>20</v>
      </c>
      <c r="R5784" t="s">
        <v>998</v>
      </c>
      <c r="S5784" t="s">
        <v>987</v>
      </c>
    </row>
    <row r="5785" spans="1:19" x14ac:dyDescent="0.25">
      <c r="A5785" s="54">
        <f>_xlfn.XLOOKUP(B5785,'School Lookup'!D:D,'School Lookup'!F:F,0)</f>
        <v>682471</v>
      </c>
      <c r="B5785" s="54" t="str">
        <f>_xlfn.XLOOKUP(C5785,'School Lookup'!A:A,'School Lookup'!D:D,_xlfn.XLOOKUP(C5785,'School Lookup'!B:B,'School Lookup'!D:D,_xlfn.XLOOKUP(C5785,'School Lookup'!C:C,'School Lookup'!D:D,0)))</f>
        <v>Ridgeway Primary School</v>
      </c>
      <c r="C5785" t="s">
        <v>333</v>
      </c>
      <c r="D5785" t="s">
        <v>2803</v>
      </c>
      <c r="E5785" t="s">
        <v>16</v>
      </c>
      <c r="F5785" t="s">
        <v>734</v>
      </c>
      <c r="G5785" t="s">
        <v>328</v>
      </c>
      <c r="H5785" t="s">
        <v>885</v>
      </c>
      <c r="I5785" t="s">
        <v>958</v>
      </c>
      <c r="J5785" t="s">
        <v>981</v>
      </c>
      <c r="K5785" s="4">
        <v>46057</v>
      </c>
      <c r="L5785" s="5">
        <v>0.4971990740740741</v>
      </c>
      <c r="M5785" t="s">
        <v>953</v>
      </c>
      <c r="N5785" s="5">
        <v>4.6296296296296294E-5</v>
      </c>
      <c r="O5785" t="s">
        <v>982</v>
      </c>
      <c r="P5785">
        <v>0</v>
      </c>
      <c r="Q5785">
        <v>20</v>
      </c>
      <c r="R5785" t="s">
        <v>983</v>
      </c>
      <c r="S5785" t="s">
        <v>984</v>
      </c>
    </row>
    <row r="5786" spans="1:19" x14ac:dyDescent="0.25">
      <c r="A5786" s="54">
        <f>_xlfn.XLOOKUP(B5786,'School Lookup'!D:D,'School Lookup'!F:F,0)</f>
        <v>682471</v>
      </c>
      <c r="B5786" s="54" t="str">
        <f>_xlfn.XLOOKUP(C5786,'School Lookup'!A:A,'School Lookup'!D:D,_xlfn.XLOOKUP(C5786,'School Lookup'!B:B,'School Lookup'!D:D,_xlfn.XLOOKUP(C5786,'School Lookup'!C:C,'School Lookup'!D:D,0)))</f>
        <v>Ridgeway Primary School</v>
      </c>
      <c r="C5786" t="s">
        <v>333</v>
      </c>
      <c r="D5786" t="s">
        <v>2803</v>
      </c>
      <c r="E5786" t="s">
        <v>16</v>
      </c>
      <c r="F5786" t="s">
        <v>734</v>
      </c>
      <c r="G5786" t="s">
        <v>328</v>
      </c>
      <c r="H5786" t="s">
        <v>885</v>
      </c>
      <c r="I5786" t="s">
        <v>958</v>
      </c>
      <c r="J5786" t="s">
        <v>981</v>
      </c>
      <c r="K5786" s="4">
        <v>46057</v>
      </c>
      <c r="L5786" s="5">
        <v>0.55655092592592592</v>
      </c>
      <c r="M5786" t="s">
        <v>953</v>
      </c>
      <c r="N5786" s="5">
        <v>4.1666666666666669E-4</v>
      </c>
      <c r="O5786" t="s">
        <v>982</v>
      </c>
      <c r="P5786">
        <v>0</v>
      </c>
      <c r="Q5786">
        <v>20</v>
      </c>
      <c r="R5786" t="s">
        <v>983</v>
      </c>
      <c r="S5786" t="s">
        <v>984</v>
      </c>
    </row>
    <row r="5787" spans="1:19" x14ac:dyDescent="0.25">
      <c r="A5787" s="54">
        <f>_xlfn.XLOOKUP(B5787,'School Lookup'!D:D,'School Lookup'!F:F,0)</f>
        <v>682471</v>
      </c>
      <c r="B5787" s="54" t="str">
        <f>_xlfn.XLOOKUP(C5787,'School Lookup'!A:A,'School Lookup'!D:D,_xlfn.XLOOKUP(C5787,'School Lookup'!B:B,'School Lookup'!D:D,_xlfn.XLOOKUP(C5787,'School Lookup'!C:C,'School Lookup'!D:D,0)))</f>
        <v>Ridgeway Primary School</v>
      </c>
      <c r="C5787" t="s">
        <v>333</v>
      </c>
      <c r="D5787" t="s">
        <v>2804</v>
      </c>
      <c r="E5787" t="s">
        <v>16</v>
      </c>
      <c r="F5787" t="s">
        <v>734</v>
      </c>
      <c r="G5787" t="s">
        <v>328</v>
      </c>
      <c r="H5787" t="s">
        <v>885</v>
      </c>
      <c r="I5787" t="s">
        <v>958</v>
      </c>
      <c r="J5787" t="s">
        <v>981</v>
      </c>
      <c r="K5787" s="4">
        <v>46057</v>
      </c>
      <c r="L5787" s="5">
        <v>0.57251157407407405</v>
      </c>
      <c r="M5787" t="s">
        <v>953</v>
      </c>
      <c r="N5787" s="5">
        <v>4.1666666666666669E-4</v>
      </c>
      <c r="O5787" t="s">
        <v>982</v>
      </c>
      <c r="P5787">
        <v>0</v>
      </c>
      <c r="Q5787">
        <v>20</v>
      </c>
      <c r="R5787" t="s">
        <v>998</v>
      </c>
      <c r="S5787" t="s">
        <v>987</v>
      </c>
    </row>
    <row r="5788" spans="1:19" x14ac:dyDescent="0.25">
      <c r="A5788" s="54">
        <f>_xlfn.XLOOKUP(B5788,'School Lookup'!D:D,'School Lookup'!F:F,0)</f>
        <v>682471</v>
      </c>
      <c r="B5788" s="54" t="str">
        <f>_xlfn.XLOOKUP(C5788,'School Lookup'!A:A,'School Lookup'!D:D,_xlfn.XLOOKUP(C5788,'School Lookup'!B:B,'School Lookup'!D:D,_xlfn.XLOOKUP(C5788,'School Lookup'!C:C,'School Lookup'!D:D,0)))</f>
        <v>Ridgeway Primary School</v>
      </c>
      <c r="C5788" t="s">
        <v>333</v>
      </c>
      <c r="D5788" t="s">
        <v>2805</v>
      </c>
      <c r="E5788" t="s">
        <v>16</v>
      </c>
      <c r="F5788" t="s">
        <v>734</v>
      </c>
      <c r="G5788" t="s">
        <v>328</v>
      </c>
      <c r="H5788" t="s">
        <v>885</v>
      </c>
      <c r="I5788" t="s">
        <v>958</v>
      </c>
      <c r="J5788" t="s">
        <v>981</v>
      </c>
      <c r="K5788" s="4">
        <v>46057</v>
      </c>
      <c r="L5788" s="5">
        <v>0.58824074074074073</v>
      </c>
      <c r="M5788" t="s">
        <v>953</v>
      </c>
      <c r="N5788" s="5">
        <v>5.37037037037037E-3</v>
      </c>
      <c r="O5788" t="s">
        <v>982</v>
      </c>
      <c r="P5788">
        <v>0</v>
      </c>
      <c r="Q5788">
        <v>20</v>
      </c>
      <c r="R5788" t="s">
        <v>998</v>
      </c>
      <c r="S5788" t="s">
        <v>987</v>
      </c>
    </row>
    <row r="5789" spans="1:19" x14ac:dyDescent="0.25">
      <c r="A5789" s="54">
        <f>_xlfn.XLOOKUP(B5789,'School Lookup'!D:D,'School Lookup'!F:F,0)</f>
        <v>682471</v>
      </c>
      <c r="B5789" s="54" t="str">
        <f>_xlfn.XLOOKUP(C5789,'School Lookup'!A:A,'School Lookup'!D:D,_xlfn.XLOOKUP(C5789,'School Lookup'!B:B,'School Lookup'!D:D,_xlfn.XLOOKUP(C5789,'School Lookup'!C:C,'School Lookup'!D:D,0)))</f>
        <v>Ridgeway Primary School</v>
      </c>
      <c r="C5789" t="s">
        <v>333</v>
      </c>
      <c r="D5789" t="s">
        <v>2390</v>
      </c>
      <c r="E5789" t="s">
        <v>16</v>
      </c>
      <c r="F5789" t="s">
        <v>734</v>
      </c>
      <c r="G5789" t="s">
        <v>328</v>
      </c>
      <c r="H5789" t="s">
        <v>885</v>
      </c>
      <c r="I5789" t="s">
        <v>958</v>
      </c>
      <c r="J5789" t="s">
        <v>981</v>
      </c>
      <c r="K5789" s="4">
        <v>46057</v>
      </c>
      <c r="L5789" s="5">
        <v>0.60810185185185184</v>
      </c>
      <c r="M5789" t="s">
        <v>953</v>
      </c>
      <c r="N5789" s="5">
        <v>3.1250000000000001E-4</v>
      </c>
      <c r="O5789" t="s">
        <v>982</v>
      </c>
      <c r="P5789">
        <v>0</v>
      </c>
      <c r="Q5789">
        <v>20</v>
      </c>
      <c r="R5789" t="s">
        <v>998</v>
      </c>
      <c r="S5789" t="s">
        <v>987</v>
      </c>
    </row>
    <row r="5790" spans="1:19" x14ac:dyDescent="0.25">
      <c r="A5790" s="54">
        <f>_xlfn.XLOOKUP(B5790,'School Lookup'!D:D,'School Lookup'!F:F,0)</f>
        <v>682471</v>
      </c>
      <c r="B5790" s="54" t="str">
        <f>_xlfn.XLOOKUP(C5790,'School Lookup'!A:A,'School Lookup'!D:D,_xlfn.XLOOKUP(C5790,'School Lookup'!B:B,'School Lookup'!D:D,_xlfn.XLOOKUP(C5790,'School Lookup'!C:C,'School Lookup'!D:D,0)))</f>
        <v>Ridgeway Primary School</v>
      </c>
      <c r="C5790" t="s">
        <v>333</v>
      </c>
      <c r="D5790" t="s">
        <v>2806</v>
      </c>
      <c r="E5790" t="s">
        <v>16</v>
      </c>
      <c r="F5790" t="s">
        <v>734</v>
      </c>
      <c r="G5790" t="s">
        <v>328</v>
      </c>
      <c r="H5790" t="s">
        <v>885</v>
      </c>
      <c r="I5790" t="s">
        <v>958</v>
      </c>
      <c r="J5790" t="s">
        <v>981</v>
      </c>
      <c r="K5790" s="4">
        <v>46057</v>
      </c>
      <c r="L5790" s="5">
        <v>0.66539351851851847</v>
      </c>
      <c r="M5790" t="s">
        <v>953</v>
      </c>
      <c r="N5790" s="5">
        <v>4.2824074074074075E-4</v>
      </c>
      <c r="O5790" t="s">
        <v>982</v>
      </c>
      <c r="P5790">
        <v>0</v>
      </c>
      <c r="Q5790">
        <v>20</v>
      </c>
      <c r="R5790" t="s">
        <v>998</v>
      </c>
      <c r="S5790" t="s">
        <v>987</v>
      </c>
    </row>
    <row r="5791" spans="1:19" x14ac:dyDescent="0.25">
      <c r="A5791" s="54">
        <f>_xlfn.XLOOKUP(B5791,'School Lookup'!D:D,'School Lookup'!F:F,0)</f>
        <v>170692</v>
      </c>
      <c r="B5791" s="54" t="str">
        <f>_xlfn.XLOOKUP(C5791,'School Lookup'!A:A,'School Lookup'!D:D,_xlfn.XLOOKUP(C5791,'School Lookup'!B:B,'School Lookup'!D:D,_xlfn.XLOOKUP(C5791,'School Lookup'!C:C,'School Lookup'!D:D,0)))</f>
        <v>Anthony Bec Cmnty Primary</v>
      </c>
      <c r="C5791" t="s">
        <v>29</v>
      </c>
      <c r="D5791" t="s">
        <v>1696</v>
      </c>
      <c r="E5791" t="s">
        <v>16</v>
      </c>
      <c r="F5791" t="s">
        <v>734</v>
      </c>
      <c r="G5791" t="s">
        <v>229</v>
      </c>
      <c r="H5791" t="s">
        <v>318</v>
      </c>
      <c r="I5791" t="s">
        <v>980</v>
      </c>
      <c r="J5791" t="s">
        <v>981</v>
      </c>
      <c r="K5791" s="4">
        <v>46057</v>
      </c>
      <c r="L5791" s="5">
        <v>0.58408564814814812</v>
      </c>
      <c r="M5791" t="s">
        <v>953</v>
      </c>
      <c r="N5791" s="5">
        <v>7.5231481481481482E-4</v>
      </c>
      <c r="O5791" t="s">
        <v>982</v>
      </c>
      <c r="P5791">
        <v>7.9000000000000001E-2</v>
      </c>
      <c r="Q5791">
        <v>20</v>
      </c>
      <c r="R5791" t="s">
        <v>1006</v>
      </c>
      <c r="S5791" t="s">
        <v>994</v>
      </c>
    </row>
    <row r="5792" spans="1:19" x14ac:dyDescent="0.25">
      <c r="A5792" s="54">
        <f>_xlfn.XLOOKUP(B5792,'School Lookup'!D:D,'School Lookup'!F:F,0)</f>
        <v>170692</v>
      </c>
      <c r="B5792" s="54" t="str">
        <f>_xlfn.XLOOKUP(C5792,'School Lookup'!A:A,'School Lookup'!D:D,_xlfn.XLOOKUP(C5792,'School Lookup'!B:B,'School Lookup'!D:D,_xlfn.XLOOKUP(C5792,'School Lookup'!C:C,'School Lookup'!D:D,0)))</f>
        <v>Anthony Bec Cmnty Primary</v>
      </c>
      <c r="C5792" t="s">
        <v>29</v>
      </c>
      <c r="D5792" t="s">
        <v>1275</v>
      </c>
      <c r="E5792" t="s">
        <v>16</v>
      </c>
      <c r="F5792" t="s">
        <v>734</v>
      </c>
      <c r="G5792" t="s">
        <v>229</v>
      </c>
      <c r="H5792" t="s">
        <v>318</v>
      </c>
      <c r="I5792" t="s">
        <v>980</v>
      </c>
      <c r="J5792" t="s">
        <v>981</v>
      </c>
      <c r="K5792" s="4">
        <v>46057</v>
      </c>
      <c r="L5792" s="5">
        <v>0.72828703703703701</v>
      </c>
      <c r="M5792" t="s">
        <v>953</v>
      </c>
      <c r="N5792" s="5">
        <v>7.6273148148148151E-3</v>
      </c>
      <c r="O5792" t="s">
        <v>982</v>
      </c>
      <c r="P5792">
        <v>0.78100000000000003</v>
      </c>
      <c r="Q5792">
        <v>20</v>
      </c>
      <c r="R5792" t="s">
        <v>983</v>
      </c>
      <c r="S5792" t="s">
        <v>984</v>
      </c>
    </row>
    <row r="5793" spans="1:19" x14ac:dyDescent="0.25">
      <c r="A5793" s="54">
        <f>_xlfn.XLOOKUP(B5793,'School Lookup'!D:D,'School Lookup'!F:F,0)</f>
        <v>170692</v>
      </c>
      <c r="B5793" s="54" t="str">
        <f>_xlfn.XLOOKUP(C5793,'School Lookup'!A:A,'School Lookup'!D:D,_xlfn.XLOOKUP(C5793,'School Lookup'!B:B,'School Lookup'!D:D,_xlfn.XLOOKUP(C5793,'School Lookup'!C:C,'School Lookup'!D:D,0)))</f>
        <v>Anthony Bec Cmnty Primary</v>
      </c>
      <c r="C5793" t="s">
        <v>29</v>
      </c>
      <c r="D5793" t="s">
        <v>40</v>
      </c>
      <c r="E5793" t="s">
        <v>16</v>
      </c>
      <c r="F5793" t="s">
        <v>734</v>
      </c>
      <c r="G5793" t="s">
        <v>229</v>
      </c>
      <c r="H5793" t="s">
        <v>318</v>
      </c>
      <c r="I5793" t="s">
        <v>980</v>
      </c>
      <c r="J5793" t="s">
        <v>959</v>
      </c>
      <c r="K5793" s="4">
        <v>46057</v>
      </c>
      <c r="L5793" s="5">
        <v>0.60868055555555556</v>
      </c>
      <c r="M5793" t="s">
        <v>953</v>
      </c>
      <c r="N5793" s="5">
        <v>4.1087962962962962E-3</v>
      </c>
      <c r="O5793" t="s">
        <v>960</v>
      </c>
      <c r="P5793">
        <v>5.0999999999999997E-2</v>
      </c>
      <c r="Q5793">
        <v>20</v>
      </c>
      <c r="R5793" t="s">
        <v>1071</v>
      </c>
      <c r="S5793" t="s">
        <v>966</v>
      </c>
    </row>
    <row r="5794" spans="1:19" x14ac:dyDescent="0.25">
      <c r="A5794" s="54">
        <f>_xlfn.XLOOKUP(B5794,'School Lookup'!D:D,'School Lookup'!F:F,0)</f>
        <v>170692</v>
      </c>
      <c r="B5794" s="54" t="str">
        <f>_xlfn.XLOOKUP(C5794,'School Lookup'!A:A,'School Lookup'!D:D,_xlfn.XLOOKUP(C5794,'School Lookup'!B:B,'School Lookup'!D:D,_xlfn.XLOOKUP(C5794,'School Lookup'!C:C,'School Lookup'!D:D,0)))</f>
        <v>Anthony Bec Cmnty Primary</v>
      </c>
      <c r="C5794" t="s">
        <v>29</v>
      </c>
      <c r="D5794" t="s">
        <v>2807</v>
      </c>
      <c r="E5794" t="s">
        <v>16</v>
      </c>
      <c r="F5794" t="s">
        <v>734</v>
      </c>
      <c r="G5794" t="s">
        <v>229</v>
      </c>
      <c r="H5794" t="s">
        <v>318</v>
      </c>
      <c r="I5794" t="s">
        <v>980</v>
      </c>
      <c r="J5794" t="s">
        <v>959</v>
      </c>
      <c r="K5794" s="4">
        <v>46057</v>
      </c>
      <c r="L5794" s="5">
        <v>0.55497685185185186</v>
      </c>
      <c r="M5794" t="s">
        <v>953</v>
      </c>
      <c r="N5794" s="5">
        <v>8.5879629629629622E-3</v>
      </c>
      <c r="O5794" t="s">
        <v>1023</v>
      </c>
      <c r="P5794">
        <v>0.106</v>
      </c>
      <c r="Q5794">
        <v>20</v>
      </c>
      <c r="R5794" t="s">
        <v>978</v>
      </c>
      <c r="S5794" t="s">
        <v>966</v>
      </c>
    </row>
    <row r="5795" spans="1:19" x14ac:dyDescent="0.25">
      <c r="A5795" s="54">
        <f>_xlfn.XLOOKUP(B5795,'School Lookup'!D:D,'School Lookup'!F:F,0)</f>
        <v>231471</v>
      </c>
      <c r="B5795" s="54" t="str">
        <f>_xlfn.XLOOKUP(C5795,'School Lookup'!A:A,'School Lookup'!D:D,_xlfn.XLOOKUP(C5795,'School Lookup'!B:B,'School Lookup'!D:D,_xlfn.XLOOKUP(C5795,'School Lookup'!C:C,'School Lookup'!D:D,0)))</f>
        <v>Leys Junior School</v>
      </c>
      <c r="C5795" t="s">
        <v>19</v>
      </c>
      <c r="D5795" t="s">
        <v>2808</v>
      </c>
      <c r="E5795" t="s">
        <v>16</v>
      </c>
      <c r="F5795" t="s">
        <v>734</v>
      </c>
      <c r="G5795" t="s">
        <v>217</v>
      </c>
      <c r="H5795" t="s">
        <v>842</v>
      </c>
      <c r="I5795" t="s">
        <v>980</v>
      </c>
      <c r="J5795" t="s">
        <v>981</v>
      </c>
      <c r="K5795" s="4">
        <v>46057</v>
      </c>
      <c r="L5795" s="5">
        <v>0.61008101851851848</v>
      </c>
      <c r="M5795" t="s">
        <v>953</v>
      </c>
      <c r="N5795" s="5">
        <v>4.9768518518518521E-4</v>
      </c>
      <c r="O5795" t="s">
        <v>982</v>
      </c>
      <c r="P5795">
        <v>5.2999999999999999E-2</v>
      </c>
      <c r="Q5795">
        <v>20</v>
      </c>
      <c r="R5795" t="s">
        <v>998</v>
      </c>
      <c r="S5795" t="s">
        <v>987</v>
      </c>
    </row>
    <row r="5796" spans="1:19" x14ac:dyDescent="0.25">
      <c r="A5796" s="54">
        <f>_xlfn.XLOOKUP(B5796,'School Lookup'!D:D,'School Lookup'!F:F,0)</f>
        <v>231471</v>
      </c>
      <c r="B5796" s="54" t="str">
        <f>_xlfn.XLOOKUP(C5796,'School Lookup'!A:A,'School Lookup'!D:D,_xlfn.XLOOKUP(C5796,'School Lookup'!B:B,'School Lookup'!D:D,_xlfn.XLOOKUP(C5796,'School Lookup'!C:C,'School Lookup'!D:D,0)))</f>
        <v>Leys Junior School</v>
      </c>
      <c r="C5796" t="s">
        <v>19</v>
      </c>
      <c r="D5796" t="s">
        <v>1239</v>
      </c>
      <c r="E5796" t="s">
        <v>16</v>
      </c>
      <c r="F5796" t="s">
        <v>734</v>
      </c>
      <c r="G5796" t="s">
        <v>217</v>
      </c>
      <c r="H5796" t="s">
        <v>842</v>
      </c>
      <c r="I5796" t="s">
        <v>980</v>
      </c>
      <c r="J5796" t="s">
        <v>981</v>
      </c>
      <c r="K5796" s="4">
        <v>46057</v>
      </c>
      <c r="L5796" s="5">
        <v>0.61348379629629635</v>
      </c>
      <c r="M5796" t="s">
        <v>953</v>
      </c>
      <c r="N5796" s="5">
        <v>6.134259259259259E-4</v>
      </c>
      <c r="O5796" t="s">
        <v>982</v>
      </c>
      <c r="P5796">
        <v>6.4000000000000001E-2</v>
      </c>
      <c r="Q5796">
        <v>20</v>
      </c>
      <c r="R5796" t="s">
        <v>998</v>
      </c>
      <c r="S5796" t="s">
        <v>987</v>
      </c>
    </row>
    <row r="5797" spans="1:19" x14ac:dyDescent="0.25">
      <c r="A5797" s="54">
        <f>_xlfn.XLOOKUP(B5797,'School Lookup'!D:D,'School Lookup'!F:F,0)</f>
        <v>231471</v>
      </c>
      <c r="B5797" s="54" t="str">
        <f>_xlfn.XLOOKUP(C5797,'School Lookup'!A:A,'School Lookup'!D:D,_xlfn.XLOOKUP(C5797,'School Lookup'!B:B,'School Lookup'!D:D,_xlfn.XLOOKUP(C5797,'School Lookup'!C:C,'School Lookup'!D:D,0)))</f>
        <v>Leys Junior School</v>
      </c>
      <c r="C5797" t="s">
        <v>19</v>
      </c>
      <c r="D5797" t="s">
        <v>1467</v>
      </c>
      <c r="E5797" t="s">
        <v>16</v>
      </c>
      <c r="F5797" t="s">
        <v>734</v>
      </c>
      <c r="G5797" t="s">
        <v>217</v>
      </c>
      <c r="H5797" t="s">
        <v>842</v>
      </c>
      <c r="I5797" t="s">
        <v>980</v>
      </c>
      <c r="J5797" t="s">
        <v>981</v>
      </c>
      <c r="K5797" s="4">
        <v>46057</v>
      </c>
      <c r="L5797" s="5">
        <v>0.65240740740740744</v>
      </c>
      <c r="M5797" t="s">
        <v>953</v>
      </c>
      <c r="N5797" s="5">
        <v>2.5462962962962961E-4</v>
      </c>
      <c r="O5797" t="s">
        <v>982</v>
      </c>
      <c r="P5797">
        <v>2.8000000000000001E-2</v>
      </c>
      <c r="Q5797">
        <v>20</v>
      </c>
      <c r="R5797" t="s">
        <v>983</v>
      </c>
      <c r="S5797" t="s">
        <v>984</v>
      </c>
    </row>
    <row r="5798" spans="1:19" x14ac:dyDescent="0.25">
      <c r="A5798" s="54">
        <f>_xlfn.XLOOKUP(B5798,'School Lookup'!D:D,'School Lookup'!F:F,0)</f>
        <v>823392</v>
      </c>
      <c r="B5798" s="54" t="str">
        <f>_xlfn.XLOOKUP(C5798,'School Lookup'!A:A,'School Lookup'!D:D,_xlfn.XLOOKUP(C5798,'School Lookup'!B:B,'School Lookup'!D:D,_xlfn.XLOOKUP(C5798,'School Lookup'!C:C,'School Lookup'!D:D,0)))</f>
        <v>Fitz Herbert C of E VA Primary School</v>
      </c>
      <c r="C5798" t="s">
        <v>18</v>
      </c>
      <c r="D5798" t="s">
        <v>1876</v>
      </c>
      <c r="E5798" t="s">
        <v>16</v>
      </c>
      <c r="F5798" t="s">
        <v>734</v>
      </c>
      <c r="G5798" t="s">
        <v>134</v>
      </c>
      <c r="H5798" t="s">
        <v>347</v>
      </c>
      <c r="I5798" t="s">
        <v>958</v>
      </c>
      <c r="J5798" t="s">
        <v>981</v>
      </c>
      <c r="K5798" s="4">
        <v>46058</v>
      </c>
      <c r="L5798" s="5">
        <v>0.49349537037037039</v>
      </c>
      <c r="M5798" t="s">
        <v>953</v>
      </c>
      <c r="N5798" s="5">
        <v>3.9351851851851852E-4</v>
      </c>
      <c r="O5798" t="s">
        <v>982</v>
      </c>
      <c r="P5798">
        <v>0</v>
      </c>
      <c r="Q5798">
        <v>20</v>
      </c>
      <c r="R5798" t="s">
        <v>998</v>
      </c>
      <c r="S5798" t="s">
        <v>987</v>
      </c>
    </row>
    <row r="5799" spans="1:19" x14ac:dyDescent="0.25">
      <c r="A5799" s="54">
        <f>_xlfn.XLOOKUP(B5799,'School Lookup'!D:D,'School Lookup'!F:F,0)</f>
        <v>823392</v>
      </c>
      <c r="B5799" s="54" t="str">
        <f>_xlfn.XLOOKUP(C5799,'School Lookup'!A:A,'School Lookup'!D:D,_xlfn.XLOOKUP(C5799,'School Lookup'!B:B,'School Lookup'!D:D,_xlfn.XLOOKUP(C5799,'School Lookup'!C:C,'School Lookup'!D:D,0)))</f>
        <v>Fitz Herbert C of E VA Primary School</v>
      </c>
      <c r="C5799" t="s">
        <v>18</v>
      </c>
      <c r="D5799" t="s">
        <v>2809</v>
      </c>
      <c r="E5799" t="s">
        <v>16</v>
      </c>
      <c r="F5799" t="s">
        <v>734</v>
      </c>
      <c r="G5799" t="s">
        <v>134</v>
      </c>
      <c r="H5799" t="s">
        <v>347</v>
      </c>
      <c r="I5799" t="s">
        <v>958</v>
      </c>
      <c r="J5799" t="s">
        <v>981</v>
      </c>
      <c r="K5799" s="4">
        <v>46058</v>
      </c>
      <c r="L5799" s="5">
        <v>0.51553240740740736</v>
      </c>
      <c r="M5799" t="s">
        <v>953</v>
      </c>
      <c r="N5799" s="5">
        <v>3.0092592592592595E-4</v>
      </c>
      <c r="O5799" t="s">
        <v>982</v>
      </c>
      <c r="P5799">
        <v>0</v>
      </c>
      <c r="Q5799">
        <v>20</v>
      </c>
      <c r="R5799" t="s">
        <v>983</v>
      </c>
      <c r="S5799" t="s">
        <v>984</v>
      </c>
    </row>
    <row r="5800" spans="1:19" x14ac:dyDescent="0.25">
      <c r="A5800" s="54">
        <f>_xlfn.XLOOKUP(B5800,'School Lookup'!D:D,'School Lookup'!F:F,0)</f>
        <v>823392</v>
      </c>
      <c r="B5800" s="54" t="str">
        <f>_xlfn.XLOOKUP(C5800,'School Lookup'!A:A,'School Lookup'!D:D,_xlfn.XLOOKUP(C5800,'School Lookup'!B:B,'School Lookup'!D:D,_xlfn.XLOOKUP(C5800,'School Lookup'!C:C,'School Lookup'!D:D,0)))</f>
        <v>Fitz Herbert C of E VA Primary School</v>
      </c>
      <c r="C5800" t="s">
        <v>18</v>
      </c>
      <c r="D5800" t="s">
        <v>2809</v>
      </c>
      <c r="E5800" t="s">
        <v>16</v>
      </c>
      <c r="F5800" t="s">
        <v>734</v>
      </c>
      <c r="G5800" t="s">
        <v>134</v>
      </c>
      <c r="H5800" t="s">
        <v>347</v>
      </c>
      <c r="I5800" t="s">
        <v>958</v>
      </c>
      <c r="J5800" t="s">
        <v>981</v>
      </c>
      <c r="K5800" s="4">
        <v>46058</v>
      </c>
      <c r="L5800" s="5">
        <v>0.56854166666666661</v>
      </c>
      <c r="M5800" t="s">
        <v>953</v>
      </c>
      <c r="N5800" s="5">
        <v>1.8634259259259259E-3</v>
      </c>
      <c r="O5800" t="s">
        <v>982</v>
      </c>
      <c r="P5800">
        <v>0</v>
      </c>
      <c r="Q5800">
        <v>20</v>
      </c>
      <c r="R5800" t="s">
        <v>983</v>
      </c>
      <c r="S5800" t="s">
        <v>984</v>
      </c>
    </row>
    <row r="5801" spans="1:19" x14ac:dyDescent="0.25">
      <c r="A5801" s="54">
        <f>_xlfn.XLOOKUP(B5801,'School Lookup'!D:D,'School Lookup'!F:F,0)</f>
        <v>682471</v>
      </c>
      <c r="B5801" s="54" t="str">
        <f>_xlfn.XLOOKUP(C5801,'School Lookup'!A:A,'School Lookup'!D:D,_xlfn.XLOOKUP(C5801,'School Lookup'!B:B,'School Lookup'!D:D,_xlfn.XLOOKUP(C5801,'School Lookup'!C:C,'School Lookup'!D:D,0)))</f>
        <v>Ridgeway Primary School</v>
      </c>
      <c r="C5801" t="s">
        <v>338</v>
      </c>
      <c r="D5801" t="s">
        <v>2810</v>
      </c>
      <c r="E5801" t="s">
        <v>16</v>
      </c>
      <c r="F5801" t="s">
        <v>734</v>
      </c>
      <c r="G5801" t="s">
        <v>328</v>
      </c>
      <c r="H5801" t="s">
        <v>885</v>
      </c>
      <c r="I5801" t="s">
        <v>958</v>
      </c>
      <c r="J5801" t="s">
        <v>959</v>
      </c>
      <c r="K5801" s="4">
        <v>46058</v>
      </c>
      <c r="L5801" s="5">
        <v>0.38219907407407405</v>
      </c>
      <c r="M5801" t="s">
        <v>953</v>
      </c>
      <c r="N5801" s="5">
        <v>3.4027777777777776E-3</v>
      </c>
      <c r="O5801" t="s">
        <v>1023</v>
      </c>
      <c r="P5801">
        <v>0</v>
      </c>
      <c r="Q5801">
        <v>20</v>
      </c>
      <c r="R5801" t="s">
        <v>978</v>
      </c>
      <c r="S5801" t="s">
        <v>966</v>
      </c>
    </row>
    <row r="5802" spans="1:19" x14ac:dyDescent="0.25">
      <c r="A5802" s="54">
        <f>_xlfn.XLOOKUP(B5802,'School Lookup'!D:D,'School Lookup'!F:F,0)</f>
        <v>682471</v>
      </c>
      <c r="B5802" s="54" t="str">
        <f>_xlfn.XLOOKUP(C5802,'School Lookup'!A:A,'School Lookup'!D:D,_xlfn.XLOOKUP(C5802,'School Lookup'!B:B,'School Lookup'!D:D,_xlfn.XLOOKUP(C5802,'School Lookup'!C:C,'School Lookup'!D:D,0)))</f>
        <v>Ridgeway Primary School</v>
      </c>
      <c r="C5802" t="s">
        <v>338</v>
      </c>
      <c r="D5802" t="s">
        <v>1880</v>
      </c>
      <c r="E5802" t="s">
        <v>16</v>
      </c>
      <c r="F5802" t="s">
        <v>734</v>
      </c>
      <c r="G5802" t="s">
        <v>328</v>
      </c>
      <c r="H5802" t="s">
        <v>885</v>
      </c>
      <c r="I5802" t="s">
        <v>958</v>
      </c>
      <c r="J5802" t="s">
        <v>981</v>
      </c>
      <c r="K5802" s="4">
        <v>46058</v>
      </c>
      <c r="L5802" s="5">
        <v>0.40741898148148148</v>
      </c>
      <c r="M5802" t="s">
        <v>953</v>
      </c>
      <c r="N5802" s="5">
        <v>6.6087962962962966E-3</v>
      </c>
      <c r="O5802" t="s">
        <v>982</v>
      </c>
      <c r="P5802">
        <v>0</v>
      </c>
      <c r="Q5802">
        <v>20</v>
      </c>
      <c r="R5802" t="s">
        <v>983</v>
      </c>
      <c r="S5802" t="s">
        <v>984</v>
      </c>
    </row>
    <row r="5803" spans="1:19" x14ac:dyDescent="0.25">
      <c r="A5803" s="54">
        <f>_xlfn.XLOOKUP(B5803,'School Lookup'!D:D,'School Lookup'!F:F,0)</f>
        <v>148526</v>
      </c>
      <c r="B5803" s="54" t="str">
        <f>_xlfn.XLOOKUP(C5803,'School Lookup'!A:A,'School Lookup'!D:D,_xlfn.XLOOKUP(C5803,'School Lookup'!B:B,'School Lookup'!D:D,_xlfn.XLOOKUP(C5803,'School Lookup'!C:C,'School Lookup'!D:D,0)))</f>
        <v>The Village Federation Lines</v>
      </c>
      <c r="C5803" t="s">
        <v>50</v>
      </c>
      <c r="D5803" t="s">
        <v>2708</v>
      </c>
      <c r="E5803" t="s">
        <v>16</v>
      </c>
      <c r="F5803" t="s">
        <v>734</v>
      </c>
      <c r="G5803" t="s">
        <v>134</v>
      </c>
      <c r="H5803" t="s">
        <v>347</v>
      </c>
      <c r="I5803" t="s">
        <v>958</v>
      </c>
      <c r="J5803" t="s">
        <v>959</v>
      </c>
      <c r="K5803" s="4">
        <v>46058</v>
      </c>
      <c r="L5803" s="5">
        <v>0.5552083333333333</v>
      </c>
      <c r="M5803" t="s">
        <v>953</v>
      </c>
      <c r="N5803" s="5">
        <v>1.6782407407407408E-3</v>
      </c>
      <c r="O5803" t="s">
        <v>1023</v>
      </c>
      <c r="P5803">
        <v>0</v>
      </c>
      <c r="Q5803">
        <v>20</v>
      </c>
      <c r="R5803" t="s">
        <v>1223</v>
      </c>
      <c r="S5803" t="s">
        <v>966</v>
      </c>
    </row>
    <row r="5804" spans="1:19" x14ac:dyDescent="0.25">
      <c r="A5804" s="54">
        <f>_xlfn.XLOOKUP(B5804,'School Lookup'!D:D,'School Lookup'!F:F,0)</f>
        <v>148526</v>
      </c>
      <c r="B5804" s="54" t="str">
        <f>_xlfn.XLOOKUP(C5804,'School Lookup'!A:A,'School Lookup'!D:D,_xlfn.XLOOKUP(C5804,'School Lookup'!B:B,'School Lookup'!D:D,_xlfn.XLOOKUP(C5804,'School Lookup'!C:C,'School Lookup'!D:D,0)))</f>
        <v>The Village Federation Lines</v>
      </c>
      <c r="C5804" t="s">
        <v>50</v>
      </c>
      <c r="D5804" t="s">
        <v>2708</v>
      </c>
      <c r="E5804" t="s">
        <v>16</v>
      </c>
      <c r="F5804" t="s">
        <v>734</v>
      </c>
      <c r="G5804" t="s">
        <v>134</v>
      </c>
      <c r="H5804" t="s">
        <v>347</v>
      </c>
      <c r="I5804" t="s">
        <v>958</v>
      </c>
      <c r="J5804" t="s">
        <v>959</v>
      </c>
      <c r="K5804" s="4">
        <v>46058</v>
      </c>
      <c r="L5804" s="5">
        <v>0.557037037037037</v>
      </c>
      <c r="M5804" t="s">
        <v>953</v>
      </c>
      <c r="N5804" s="5">
        <v>1.1458333333333333E-3</v>
      </c>
      <c r="O5804" t="s">
        <v>1023</v>
      </c>
      <c r="P5804">
        <v>0</v>
      </c>
      <c r="Q5804">
        <v>20</v>
      </c>
      <c r="R5804" t="s">
        <v>1223</v>
      </c>
      <c r="S5804" t="s">
        <v>966</v>
      </c>
    </row>
    <row r="5805" spans="1:19" x14ac:dyDescent="0.25">
      <c r="A5805" s="54">
        <f>_xlfn.XLOOKUP(B5805,'School Lookup'!D:D,'School Lookup'!F:F,0)</f>
        <v>148526</v>
      </c>
      <c r="B5805" s="54" t="str">
        <f>_xlfn.XLOOKUP(C5805,'School Lookup'!A:A,'School Lookup'!D:D,_xlfn.XLOOKUP(C5805,'School Lookup'!B:B,'School Lookup'!D:D,_xlfn.XLOOKUP(C5805,'School Lookup'!C:C,'School Lookup'!D:D,0)))</f>
        <v>The Village Federation Lines</v>
      </c>
      <c r="C5805" t="s">
        <v>50</v>
      </c>
      <c r="D5805" t="s">
        <v>2708</v>
      </c>
      <c r="E5805" t="s">
        <v>16</v>
      </c>
      <c r="F5805" t="s">
        <v>734</v>
      </c>
      <c r="G5805" t="s">
        <v>134</v>
      </c>
      <c r="H5805" t="s">
        <v>347</v>
      </c>
      <c r="I5805" t="s">
        <v>958</v>
      </c>
      <c r="J5805" t="s">
        <v>959</v>
      </c>
      <c r="K5805" s="4">
        <v>46058</v>
      </c>
      <c r="L5805" s="5">
        <v>0.55890046296296292</v>
      </c>
      <c r="M5805" t="s">
        <v>953</v>
      </c>
      <c r="N5805" s="5">
        <v>1.5046296296296296E-3</v>
      </c>
      <c r="O5805" t="s">
        <v>1023</v>
      </c>
      <c r="P5805">
        <v>0</v>
      </c>
      <c r="Q5805">
        <v>20</v>
      </c>
      <c r="R5805" t="s">
        <v>1223</v>
      </c>
      <c r="S5805" t="s">
        <v>966</v>
      </c>
    </row>
    <row r="5806" spans="1:19" x14ac:dyDescent="0.25">
      <c r="A5806" s="54">
        <f>_xlfn.XLOOKUP(B5806,'School Lookup'!D:D,'School Lookup'!F:F,0)</f>
        <v>682471</v>
      </c>
      <c r="B5806" s="54" t="str">
        <f>_xlfn.XLOOKUP(C5806,'School Lookup'!A:A,'School Lookup'!D:D,_xlfn.XLOOKUP(C5806,'School Lookup'!B:B,'School Lookup'!D:D,_xlfn.XLOOKUP(C5806,'School Lookup'!C:C,'School Lookup'!D:D,0)))</f>
        <v>Ridgeway Primary School</v>
      </c>
      <c r="C5806" t="s">
        <v>327</v>
      </c>
      <c r="D5806">
        <v>500</v>
      </c>
      <c r="E5806" t="s">
        <v>16</v>
      </c>
      <c r="F5806" t="s">
        <v>734</v>
      </c>
      <c r="G5806" t="s">
        <v>328</v>
      </c>
      <c r="H5806" t="s">
        <v>885</v>
      </c>
      <c r="I5806" t="s">
        <v>958</v>
      </c>
      <c r="J5806" t="s">
        <v>959</v>
      </c>
      <c r="K5806" s="4">
        <v>46058</v>
      </c>
      <c r="L5806" s="5">
        <v>0.41714120370370372</v>
      </c>
      <c r="M5806" t="s">
        <v>953</v>
      </c>
      <c r="N5806" s="5">
        <v>6.8287037037037036E-4</v>
      </c>
      <c r="O5806" t="s">
        <v>960</v>
      </c>
      <c r="P5806">
        <v>0</v>
      </c>
      <c r="Q5806">
        <v>20</v>
      </c>
      <c r="R5806" t="s">
        <v>961</v>
      </c>
      <c r="S5806" t="s">
        <v>955</v>
      </c>
    </row>
    <row r="5807" spans="1:19" x14ac:dyDescent="0.25">
      <c r="A5807" s="54">
        <f>_xlfn.XLOOKUP(B5807,'School Lookup'!D:D,'School Lookup'!F:F,0)</f>
        <v>682471</v>
      </c>
      <c r="B5807" s="54" t="str">
        <f>_xlfn.XLOOKUP(C5807,'School Lookup'!A:A,'School Lookup'!D:D,_xlfn.XLOOKUP(C5807,'School Lookup'!B:B,'School Lookup'!D:D,_xlfn.XLOOKUP(C5807,'School Lookup'!C:C,'School Lookup'!D:D,0)))</f>
        <v>Ridgeway Primary School</v>
      </c>
      <c r="C5807" t="s">
        <v>327</v>
      </c>
      <c r="D5807" t="s">
        <v>962</v>
      </c>
      <c r="E5807" t="s">
        <v>16</v>
      </c>
      <c r="F5807" t="s">
        <v>734</v>
      </c>
      <c r="G5807" t="s">
        <v>328</v>
      </c>
      <c r="H5807" t="s">
        <v>885</v>
      </c>
      <c r="I5807" t="s">
        <v>958</v>
      </c>
      <c r="J5807" t="s">
        <v>959</v>
      </c>
      <c r="K5807" s="4">
        <v>46058</v>
      </c>
      <c r="L5807" s="5">
        <v>0.35490740740740739</v>
      </c>
      <c r="M5807" t="s">
        <v>953</v>
      </c>
      <c r="N5807" s="5">
        <v>7.407407407407407E-4</v>
      </c>
      <c r="O5807" t="s">
        <v>960</v>
      </c>
      <c r="P5807">
        <v>0</v>
      </c>
      <c r="Q5807">
        <v>20</v>
      </c>
      <c r="R5807" t="s">
        <v>955</v>
      </c>
    </row>
    <row r="5808" spans="1:19" x14ac:dyDescent="0.25">
      <c r="A5808" s="54">
        <f>_xlfn.XLOOKUP(B5808,'School Lookup'!D:D,'School Lookup'!F:F,0)</f>
        <v>682471</v>
      </c>
      <c r="B5808" s="54" t="str">
        <f>_xlfn.XLOOKUP(C5808,'School Lookup'!A:A,'School Lookup'!D:D,_xlfn.XLOOKUP(C5808,'School Lookup'!B:B,'School Lookup'!D:D,_xlfn.XLOOKUP(C5808,'School Lookup'!C:C,'School Lookup'!D:D,0)))</f>
        <v>Ridgeway Primary School</v>
      </c>
      <c r="C5808" t="s">
        <v>327</v>
      </c>
      <c r="D5808">
        <v>500</v>
      </c>
      <c r="E5808" t="s">
        <v>16</v>
      </c>
      <c r="F5808" t="s">
        <v>734</v>
      </c>
      <c r="G5808" t="s">
        <v>328</v>
      </c>
      <c r="H5808" t="s">
        <v>885</v>
      </c>
      <c r="I5808" t="s">
        <v>958</v>
      </c>
      <c r="J5808" t="s">
        <v>959</v>
      </c>
      <c r="K5808" s="4">
        <v>46058</v>
      </c>
      <c r="L5808" s="5">
        <v>0.35490740740740739</v>
      </c>
      <c r="M5808" t="s">
        <v>953</v>
      </c>
      <c r="N5808" s="5">
        <v>7.407407407407407E-4</v>
      </c>
      <c r="O5808" t="s">
        <v>960</v>
      </c>
      <c r="P5808">
        <v>0</v>
      </c>
      <c r="Q5808">
        <v>20</v>
      </c>
      <c r="R5808" t="s">
        <v>961</v>
      </c>
      <c r="S5808" t="s">
        <v>955</v>
      </c>
    </row>
    <row r="5809" spans="1:19" x14ac:dyDescent="0.25">
      <c r="A5809" s="54">
        <f>_xlfn.XLOOKUP(B5809,'School Lookup'!D:D,'School Lookup'!F:F,0)</f>
        <v>682471</v>
      </c>
      <c r="B5809" s="54" t="str">
        <f>_xlfn.XLOOKUP(C5809,'School Lookup'!A:A,'School Lookup'!D:D,_xlfn.XLOOKUP(C5809,'School Lookup'!B:B,'School Lookup'!D:D,_xlfn.XLOOKUP(C5809,'School Lookup'!C:C,'School Lookup'!D:D,0)))</f>
        <v>Ridgeway Primary School</v>
      </c>
      <c r="C5809" t="s">
        <v>327</v>
      </c>
      <c r="D5809" t="s">
        <v>963</v>
      </c>
      <c r="E5809" t="s">
        <v>16</v>
      </c>
      <c r="F5809" t="s">
        <v>734</v>
      </c>
      <c r="G5809" t="s">
        <v>328</v>
      </c>
      <c r="H5809" t="s">
        <v>885</v>
      </c>
      <c r="I5809" t="s">
        <v>958</v>
      </c>
      <c r="J5809" t="s">
        <v>959</v>
      </c>
      <c r="K5809" s="4">
        <v>46058</v>
      </c>
      <c r="L5809" s="5">
        <v>0.36443287037037037</v>
      </c>
      <c r="M5809" t="s">
        <v>953</v>
      </c>
      <c r="N5809" s="5">
        <v>9.0277777777777774E-4</v>
      </c>
      <c r="O5809" t="s">
        <v>960</v>
      </c>
      <c r="P5809">
        <v>0</v>
      </c>
      <c r="Q5809">
        <v>20</v>
      </c>
      <c r="R5809" t="s">
        <v>955</v>
      </c>
    </row>
    <row r="5810" spans="1:19" x14ac:dyDescent="0.25">
      <c r="A5810" s="54">
        <f>_xlfn.XLOOKUP(B5810,'School Lookup'!D:D,'School Lookup'!F:F,0)</f>
        <v>682471</v>
      </c>
      <c r="B5810" s="54" t="str">
        <f>_xlfn.XLOOKUP(C5810,'School Lookup'!A:A,'School Lookup'!D:D,_xlfn.XLOOKUP(C5810,'School Lookup'!B:B,'School Lookup'!D:D,_xlfn.XLOOKUP(C5810,'School Lookup'!C:C,'School Lookup'!D:D,0)))</f>
        <v>Ridgeway Primary School</v>
      </c>
      <c r="C5810" t="s">
        <v>327</v>
      </c>
      <c r="D5810">
        <v>500</v>
      </c>
      <c r="E5810" t="s">
        <v>16</v>
      </c>
      <c r="F5810" t="s">
        <v>734</v>
      </c>
      <c r="G5810" t="s">
        <v>328</v>
      </c>
      <c r="H5810" t="s">
        <v>885</v>
      </c>
      <c r="I5810" t="s">
        <v>958</v>
      </c>
      <c r="J5810" t="s">
        <v>959</v>
      </c>
      <c r="K5810" s="4">
        <v>46058</v>
      </c>
      <c r="L5810" s="5">
        <v>0.36443287037037037</v>
      </c>
      <c r="M5810" t="s">
        <v>953</v>
      </c>
      <c r="N5810" s="5">
        <v>9.0277777777777774E-4</v>
      </c>
      <c r="O5810" t="s">
        <v>960</v>
      </c>
      <c r="P5810">
        <v>0</v>
      </c>
      <c r="Q5810">
        <v>20</v>
      </c>
      <c r="R5810" t="s">
        <v>961</v>
      </c>
      <c r="S5810" t="s">
        <v>955</v>
      </c>
    </row>
    <row r="5811" spans="1:19" x14ac:dyDescent="0.25">
      <c r="A5811" s="54">
        <f>_xlfn.XLOOKUP(B5811,'School Lookup'!D:D,'School Lookup'!F:F,0)</f>
        <v>682471</v>
      </c>
      <c r="B5811" s="54" t="str">
        <f>_xlfn.XLOOKUP(C5811,'School Lookup'!A:A,'School Lookup'!D:D,_xlfn.XLOOKUP(C5811,'School Lookup'!B:B,'School Lookup'!D:D,_xlfn.XLOOKUP(C5811,'School Lookup'!C:C,'School Lookup'!D:D,0)))</f>
        <v>Ridgeway Primary School</v>
      </c>
      <c r="C5811" t="s">
        <v>327</v>
      </c>
      <c r="D5811" t="s">
        <v>963</v>
      </c>
      <c r="E5811" t="s">
        <v>16</v>
      </c>
      <c r="F5811" t="s">
        <v>734</v>
      </c>
      <c r="G5811" t="s">
        <v>328</v>
      </c>
      <c r="H5811" t="s">
        <v>885</v>
      </c>
      <c r="I5811" t="s">
        <v>958</v>
      </c>
      <c r="J5811" t="s">
        <v>959</v>
      </c>
      <c r="K5811" s="4">
        <v>46058</v>
      </c>
      <c r="L5811" s="5">
        <v>0.36553240740740739</v>
      </c>
      <c r="M5811" t="s">
        <v>953</v>
      </c>
      <c r="N5811" s="5">
        <v>4.7222222222222223E-3</v>
      </c>
      <c r="O5811" t="s">
        <v>960</v>
      </c>
      <c r="P5811">
        <v>0</v>
      </c>
      <c r="Q5811">
        <v>20</v>
      </c>
      <c r="R5811" t="s">
        <v>955</v>
      </c>
    </row>
    <row r="5812" spans="1:19" x14ac:dyDescent="0.25">
      <c r="A5812" s="54">
        <f>_xlfn.XLOOKUP(B5812,'School Lookup'!D:D,'School Lookup'!F:F,0)</f>
        <v>682471</v>
      </c>
      <c r="B5812" s="54" t="str">
        <f>_xlfn.XLOOKUP(C5812,'School Lookup'!A:A,'School Lookup'!D:D,_xlfn.XLOOKUP(C5812,'School Lookup'!B:B,'School Lookup'!D:D,_xlfn.XLOOKUP(C5812,'School Lookup'!C:C,'School Lookup'!D:D,0)))</f>
        <v>Ridgeway Primary School</v>
      </c>
      <c r="C5812" t="s">
        <v>327</v>
      </c>
      <c r="D5812">
        <v>500</v>
      </c>
      <c r="E5812" t="s">
        <v>16</v>
      </c>
      <c r="F5812" t="s">
        <v>734</v>
      </c>
      <c r="G5812" t="s">
        <v>328</v>
      </c>
      <c r="H5812" t="s">
        <v>885</v>
      </c>
      <c r="I5812" t="s">
        <v>958</v>
      </c>
      <c r="J5812" t="s">
        <v>959</v>
      </c>
      <c r="K5812" s="4">
        <v>46058</v>
      </c>
      <c r="L5812" s="5">
        <v>0.36553240740740739</v>
      </c>
      <c r="M5812" t="s">
        <v>953</v>
      </c>
      <c r="N5812" s="5">
        <v>4.7222222222222223E-3</v>
      </c>
      <c r="O5812" t="s">
        <v>960</v>
      </c>
      <c r="P5812">
        <v>0</v>
      </c>
      <c r="Q5812">
        <v>20</v>
      </c>
      <c r="R5812" t="s">
        <v>961</v>
      </c>
      <c r="S5812" t="s">
        <v>955</v>
      </c>
    </row>
    <row r="5813" spans="1:19" x14ac:dyDescent="0.25">
      <c r="A5813" s="54">
        <f>_xlfn.XLOOKUP(B5813,'School Lookup'!D:D,'School Lookup'!F:F,0)</f>
        <v>682471</v>
      </c>
      <c r="B5813" s="54" t="str">
        <f>_xlfn.XLOOKUP(C5813,'School Lookup'!A:A,'School Lookup'!D:D,_xlfn.XLOOKUP(C5813,'School Lookup'!B:B,'School Lookup'!D:D,_xlfn.XLOOKUP(C5813,'School Lookup'!C:C,'School Lookup'!D:D,0)))</f>
        <v>Ridgeway Primary School</v>
      </c>
      <c r="C5813" t="s">
        <v>327</v>
      </c>
      <c r="D5813">
        <v>500</v>
      </c>
      <c r="E5813" t="s">
        <v>16</v>
      </c>
      <c r="F5813" t="s">
        <v>734</v>
      </c>
      <c r="G5813" t="s">
        <v>328</v>
      </c>
      <c r="H5813" t="s">
        <v>885</v>
      </c>
      <c r="I5813" t="s">
        <v>958</v>
      </c>
      <c r="J5813" t="s">
        <v>959</v>
      </c>
      <c r="K5813" s="4">
        <v>46058</v>
      </c>
      <c r="L5813" s="5">
        <v>0.36993055555555554</v>
      </c>
      <c r="M5813" t="s">
        <v>953</v>
      </c>
      <c r="N5813" s="5">
        <v>2.3148148148148147E-5</v>
      </c>
      <c r="O5813" t="s">
        <v>960</v>
      </c>
      <c r="P5813">
        <v>0</v>
      </c>
      <c r="Q5813">
        <v>20</v>
      </c>
      <c r="R5813" t="s">
        <v>961</v>
      </c>
      <c r="S5813" t="s">
        <v>955</v>
      </c>
    </row>
    <row r="5814" spans="1:19" x14ac:dyDescent="0.25">
      <c r="A5814" s="54">
        <f>_xlfn.XLOOKUP(B5814,'School Lookup'!D:D,'School Lookup'!F:F,0)</f>
        <v>682471</v>
      </c>
      <c r="B5814" s="54" t="str">
        <f>_xlfn.XLOOKUP(C5814,'School Lookup'!A:A,'School Lookup'!D:D,_xlfn.XLOOKUP(C5814,'School Lookup'!B:B,'School Lookup'!D:D,_xlfn.XLOOKUP(C5814,'School Lookup'!C:C,'School Lookup'!D:D,0)))</f>
        <v>Ridgeway Primary School</v>
      </c>
      <c r="C5814" t="s">
        <v>327</v>
      </c>
      <c r="D5814">
        <v>500</v>
      </c>
      <c r="E5814" t="s">
        <v>16</v>
      </c>
      <c r="F5814" t="s">
        <v>734</v>
      </c>
      <c r="G5814" t="s">
        <v>328</v>
      </c>
      <c r="H5814" t="s">
        <v>885</v>
      </c>
      <c r="I5814" t="s">
        <v>958</v>
      </c>
      <c r="J5814" t="s">
        <v>959</v>
      </c>
      <c r="K5814" s="4">
        <v>46058</v>
      </c>
      <c r="L5814" s="5">
        <v>0.37414351851851851</v>
      </c>
      <c r="M5814" t="s">
        <v>953</v>
      </c>
      <c r="N5814" s="5">
        <v>3.4722222222222222E-5</v>
      </c>
      <c r="O5814" t="s">
        <v>960</v>
      </c>
      <c r="P5814">
        <v>0</v>
      </c>
      <c r="Q5814">
        <v>20</v>
      </c>
      <c r="R5814" t="s">
        <v>961</v>
      </c>
      <c r="S5814" t="s">
        <v>955</v>
      </c>
    </row>
    <row r="5815" spans="1:19" x14ac:dyDescent="0.25">
      <c r="A5815" s="54">
        <f>_xlfn.XLOOKUP(B5815,'School Lookup'!D:D,'School Lookup'!F:F,0)</f>
        <v>682471</v>
      </c>
      <c r="B5815" s="54" t="str">
        <f>_xlfn.XLOOKUP(C5815,'School Lookup'!A:A,'School Lookup'!D:D,_xlfn.XLOOKUP(C5815,'School Lookup'!B:B,'School Lookup'!D:D,_xlfn.XLOOKUP(C5815,'School Lookup'!C:C,'School Lookup'!D:D,0)))</f>
        <v>Ridgeway Primary School</v>
      </c>
      <c r="C5815" t="s">
        <v>327</v>
      </c>
      <c r="D5815" t="s">
        <v>962</v>
      </c>
      <c r="E5815" t="s">
        <v>16</v>
      </c>
      <c r="F5815" t="s">
        <v>734</v>
      </c>
      <c r="G5815" t="s">
        <v>328</v>
      </c>
      <c r="H5815" t="s">
        <v>885</v>
      </c>
      <c r="I5815" t="s">
        <v>958</v>
      </c>
      <c r="J5815" t="s">
        <v>959</v>
      </c>
      <c r="K5815" s="4">
        <v>46058</v>
      </c>
      <c r="L5815" s="5">
        <v>0.41714120370370372</v>
      </c>
      <c r="M5815" t="s">
        <v>953</v>
      </c>
      <c r="N5815" s="5">
        <v>6.8287037037037036E-4</v>
      </c>
      <c r="O5815" t="s">
        <v>960</v>
      </c>
      <c r="P5815">
        <v>0</v>
      </c>
      <c r="Q5815">
        <v>20</v>
      </c>
      <c r="R5815" t="s">
        <v>955</v>
      </c>
    </row>
    <row r="5816" spans="1:19" x14ac:dyDescent="0.25">
      <c r="A5816" s="54">
        <f>_xlfn.XLOOKUP(B5816,'School Lookup'!D:D,'School Lookup'!F:F,0)</f>
        <v>682471</v>
      </c>
      <c r="B5816" s="54" t="str">
        <f>_xlfn.XLOOKUP(C5816,'School Lookup'!A:A,'School Lookup'!D:D,_xlfn.XLOOKUP(C5816,'School Lookup'!B:B,'School Lookup'!D:D,_xlfn.XLOOKUP(C5816,'School Lookup'!C:C,'School Lookup'!D:D,0)))</f>
        <v>Ridgeway Primary School</v>
      </c>
      <c r="C5816" t="s">
        <v>327</v>
      </c>
      <c r="D5816" t="s">
        <v>962</v>
      </c>
      <c r="E5816" t="s">
        <v>16</v>
      </c>
      <c r="F5816" t="s">
        <v>734</v>
      </c>
      <c r="G5816" t="s">
        <v>328</v>
      </c>
      <c r="H5816" t="s">
        <v>885</v>
      </c>
      <c r="I5816" t="s">
        <v>958</v>
      </c>
      <c r="J5816" t="s">
        <v>959</v>
      </c>
      <c r="K5816" s="4">
        <v>46058</v>
      </c>
      <c r="L5816" s="5">
        <v>0.4697337962962963</v>
      </c>
      <c r="M5816" t="s">
        <v>953</v>
      </c>
      <c r="N5816" s="5">
        <v>5.6712962962962967E-4</v>
      </c>
      <c r="O5816" t="s">
        <v>960</v>
      </c>
      <c r="P5816">
        <v>0</v>
      </c>
      <c r="Q5816">
        <v>20</v>
      </c>
      <c r="R5816" t="s">
        <v>955</v>
      </c>
    </row>
    <row r="5817" spans="1:19" x14ac:dyDescent="0.25">
      <c r="A5817" s="54">
        <f>_xlfn.XLOOKUP(B5817,'School Lookup'!D:D,'School Lookup'!F:F,0)</f>
        <v>682471</v>
      </c>
      <c r="B5817" s="54" t="str">
        <f>_xlfn.XLOOKUP(C5817,'School Lookup'!A:A,'School Lookup'!D:D,_xlfn.XLOOKUP(C5817,'School Lookup'!B:B,'School Lookup'!D:D,_xlfn.XLOOKUP(C5817,'School Lookup'!C:C,'School Lookup'!D:D,0)))</f>
        <v>Ridgeway Primary School</v>
      </c>
      <c r="C5817" t="s">
        <v>327</v>
      </c>
      <c r="D5817">
        <v>500</v>
      </c>
      <c r="E5817" t="s">
        <v>16</v>
      </c>
      <c r="F5817" t="s">
        <v>734</v>
      </c>
      <c r="G5817" t="s">
        <v>328</v>
      </c>
      <c r="H5817" t="s">
        <v>885</v>
      </c>
      <c r="I5817" t="s">
        <v>958</v>
      </c>
      <c r="J5817" t="s">
        <v>959</v>
      </c>
      <c r="K5817" s="4">
        <v>46058</v>
      </c>
      <c r="L5817" s="5">
        <v>0.4697337962962963</v>
      </c>
      <c r="M5817" t="s">
        <v>953</v>
      </c>
      <c r="N5817" s="5">
        <v>5.6712962962962967E-4</v>
      </c>
      <c r="O5817" t="s">
        <v>960</v>
      </c>
      <c r="P5817">
        <v>0</v>
      </c>
      <c r="Q5817">
        <v>20</v>
      </c>
      <c r="R5817" t="s">
        <v>961</v>
      </c>
      <c r="S5817" t="s">
        <v>955</v>
      </c>
    </row>
    <row r="5818" spans="1:19" x14ac:dyDescent="0.25">
      <c r="A5818" s="54">
        <f>_xlfn.XLOOKUP(B5818,'School Lookup'!D:D,'School Lookup'!F:F,0)</f>
        <v>682471</v>
      </c>
      <c r="B5818" s="54" t="str">
        <f>_xlfn.XLOOKUP(C5818,'School Lookup'!A:A,'School Lookup'!D:D,_xlfn.XLOOKUP(C5818,'School Lookup'!B:B,'School Lookup'!D:D,_xlfn.XLOOKUP(C5818,'School Lookup'!C:C,'School Lookup'!D:D,0)))</f>
        <v>Ridgeway Primary School</v>
      </c>
      <c r="C5818" t="s">
        <v>327</v>
      </c>
      <c r="D5818" t="s">
        <v>962</v>
      </c>
      <c r="E5818" t="s">
        <v>16</v>
      </c>
      <c r="F5818" t="s">
        <v>734</v>
      </c>
      <c r="G5818" t="s">
        <v>328</v>
      </c>
      <c r="H5818" t="s">
        <v>885</v>
      </c>
      <c r="I5818" t="s">
        <v>958</v>
      </c>
      <c r="J5818" t="s">
        <v>959</v>
      </c>
      <c r="K5818" s="4">
        <v>46058</v>
      </c>
      <c r="L5818" s="5">
        <v>0.48670138888888886</v>
      </c>
      <c r="M5818" t="s">
        <v>953</v>
      </c>
      <c r="N5818" s="5">
        <v>1.5277777777777779E-3</v>
      </c>
      <c r="O5818" t="s">
        <v>960</v>
      </c>
      <c r="P5818">
        <v>0</v>
      </c>
      <c r="Q5818">
        <v>20</v>
      </c>
      <c r="R5818" t="s">
        <v>955</v>
      </c>
    </row>
    <row r="5819" spans="1:19" x14ac:dyDescent="0.25">
      <c r="A5819" s="54">
        <f>_xlfn.XLOOKUP(B5819,'School Lookup'!D:D,'School Lookup'!F:F,0)</f>
        <v>682471</v>
      </c>
      <c r="B5819" s="54" t="str">
        <f>_xlfn.XLOOKUP(C5819,'School Lookup'!A:A,'School Lookup'!D:D,_xlfn.XLOOKUP(C5819,'School Lookup'!B:B,'School Lookup'!D:D,_xlfn.XLOOKUP(C5819,'School Lookup'!C:C,'School Lookup'!D:D,0)))</f>
        <v>Ridgeway Primary School</v>
      </c>
      <c r="C5819" t="s">
        <v>327</v>
      </c>
      <c r="D5819">
        <v>500</v>
      </c>
      <c r="E5819" t="s">
        <v>16</v>
      </c>
      <c r="F5819" t="s">
        <v>734</v>
      </c>
      <c r="G5819" t="s">
        <v>328</v>
      </c>
      <c r="H5819" t="s">
        <v>885</v>
      </c>
      <c r="I5819" t="s">
        <v>958</v>
      </c>
      <c r="J5819" t="s">
        <v>959</v>
      </c>
      <c r="K5819" s="4">
        <v>46058</v>
      </c>
      <c r="L5819" s="5">
        <v>0.48670138888888886</v>
      </c>
      <c r="M5819" t="s">
        <v>953</v>
      </c>
      <c r="N5819" s="5">
        <v>1.5277777777777779E-3</v>
      </c>
      <c r="O5819" t="s">
        <v>960</v>
      </c>
      <c r="P5819">
        <v>0</v>
      </c>
      <c r="Q5819">
        <v>20</v>
      </c>
      <c r="R5819" t="s">
        <v>961</v>
      </c>
      <c r="S5819" t="s">
        <v>955</v>
      </c>
    </row>
    <row r="5820" spans="1:19" x14ac:dyDescent="0.25">
      <c r="A5820" s="54">
        <f>_xlfn.XLOOKUP(B5820,'School Lookup'!D:D,'School Lookup'!F:F,0)</f>
        <v>682471</v>
      </c>
      <c r="B5820" s="54" t="str">
        <f>_xlfn.XLOOKUP(C5820,'School Lookup'!A:A,'School Lookup'!D:D,_xlfn.XLOOKUP(C5820,'School Lookup'!B:B,'School Lookup'!D:D,_xlfn.XLOOKUP(C5820,'School Lookup'!C:C,'School Lookup'!D:D,0)))</f>
        <v>Ridgeway Primary School</v>
      </c>
      <c r="C5820" t="s">
        <v>327</v>
      </c>
      <c r="D5820" t="s">
        <v>962</v>
      </c>
      <c r="E5820" t="s">
        <v>16</v>
      </c>
      <c r="F5820" t="s">
        <v>734</v>
      </c>
      <c r="G5820" t="s">
        <v>328</v>
      </c>
      <c r="H5820" t="s">
        <v>885</v>
      </c>
      <c r="I5820" t="s">
        <v>958</v>
      </c>
      <c r="J5820" t="s">
        <v>959</v>
      </c>
      <c r="K5820" s="4">
        <v>46058</v>
      </c>
      <c r="L5820" s="5">
        <v>0.49842592592592594</v>
      </c>
      <c r="M5820" t="s">
        <v>953</v>
      </c>
      <c r="N5820" s="5">
        <v>2.1296296296296298E-3</v>
      </c>
      <c r="O5820" t="s">
        <v>960</v>
      </c>
      <c r="P5820">
        <v>0</v>
      </c>
      <c r="Q5820">
        <v>20</v>
      </c>
      <c r="R5820" t="s">
        <v>955</v>
      </c>
    </row>
    <row r="5821" spans="1:19" x14ac:dyDescent="0.25">
      <c r="A5821" s="54">
        <f>_xlfn.XLOOKUP(B5821,'School Lookup'!D:D,'School Lookup'!F:F,0)</f>
        <v>682471</v>
      </c>
      <c r="B5821" s="54" t="str">
        <f>_xlfn.XLOOKUP(C5821,'School Lookup'!A:A,'School Lookup'!D:D,_xlfn.XLOOKUP(C5821,'School Lookup'!B:B,'School Lookup'!D:D,_xlfn.XLOOKUP(C5821,'School Lookup'!C:C,'School Lookup'!D:D,0)))</f>
        <v>Ridgeway Primary School</v>
      </c>
      <c r="C5821" t="s">
        <v>327</v>
      </c>
      <c r="D5821">
        <v>500</v>
      </c>
      <c r="E5821" t="s">
        <v>16</v>
      </c>
      <c r="F5821" t="s">
        <v>734</v>
      </c>
      <c r="G5821" t="s">
        <v>328</v>
      </c>
      <c r="H5821" t="s">
        <v>885</v>
      </c>
      <c r="I5821" t="s">
        <v>958</v>
      </c>
      <c r="J5821" t="s">
        <v>959</v>
      </c>
      <c r="K5821" s="4">
        <v>46058</v>
      </c>
      <c r="L5821" s="5">
        <v>0.49842592592592594</v>
      </c>
      <c r="M5821" t="s">
        <v>953</v>
      </c>
      <c r="N5821" s="5">
        <v>2.1296296296296298E-3</v>
      </c>
      <c r="O5821" t="s">
        <v>960</v>
      </c>
      <c r="P5821">
        <v>0</v>
      </c>
      <c r="Q5821">
        <v>20</v>
      </c>
      <c r="R5821" t="s">
        <v>961</v>
      </c>
      <c r="S5821" t="s">
        <v>955</v>
      </c>
    </row>
    <row r="5822" spans="1:19" x14ac:dyDescent="0.25">
      <c r="A5822" s="54">
        <f>_xlfn.XLOOKUP(B5822,'School Lookup'!D:D,'School Lookup'!F:F,0)</f>
        <v>682471</v>
      </c>
      <c r="B5822" s="54" t="str">
        <f>_xlfn.XLOOKUP(C5822,'School Lookup'!A:A,'School Lookup'!D:D,_xlfn.XLOOKUP(C5822,'School Lookup'!B:B,'School Lookup'!D:D,_xlfn.XLOOKUP(C5822,'School Lookup'!C:C,'School Lookup'!D:D,0)))</f>
        <v>Ridgeway Primary School</v>
      </c>
      <c r="C5822" t="s">
        <v>327</v>
      </c>
      <c r="D5822" t="s">
        <v>962</v>
      </c>
      <c r="E5822" t="s">
        <v>16</v>
      </c>
      <c r="F5822" t="s">
        <v>734</v>
      </c>
      <c r="G5822" t="s">
        <v>328</v>
      </c>
      <c r="H5822" t="s">
        <v>885</v>
      </c>
      <c r="I5822" t="s">
        <v>958</v>
      </c>
      <c r="J5822" t="s">
        <v>959</v>
      </c>
      <c r="K5822" s="4">
        <v>46058</v>
      </c>
      <c r="L5822" s="5">
        <v>0.54488425925925921</v>
      </c>
      <c r="M5822" t="s">
        <v>953</v>
      </c>
      <c r="N5822" s="5">
        <v>1.6319444444444445E-3</v>
      </c>
      <c r="O5822" t="s">
        <v>960</v>
      </c>
      <c r="P5822">
        <v>0</v>
      </c>
      <c r="Q5822">
        <v>20</v>
      </c>
      <c r="R5822" t="s">
        <v>955</v>
      </c>
    </row>
    <row r="5823" spans="1:19" x14ac:dyDescent="0.25">
      <c r="A5823" s="54">
        <f>_xlfn.XLOOKUP(B5823,'School Lookup'!D:D,'School Lookup'!F:F,0)</f>
        <v>682471</v>
      </c>
      <c r="B5823" s="54" t="str">
        <f>_xlfn.XLOOKUP(C5823,'School Lookup'!A:A,'School Lookup'!D:D,_xlfn.XLOOKUP(C5823,'School Lookup'!B:B,'School Lookup'!D:D,_xlfn.XLOOKUP(C5823,'School Lookup'!C:C,'School Lookup'!D:D,0)))</f>
        <v>Ridgeway Primary School</v>
      </c>
      <c r="C5823" t="s">
        <v>327</v>
      </c>
      <c r="D5823">
        <v>500</v>
      </c>
      <c r="E5823" t="s">
        <v>16</v>
      </c>
      <c r="F5823" t="s">
        <v>734</v>
      </c>
      <c r="G5823" t="s">
        <v>328</v>
      </c>
      <c r="H5823" t="s">
        <v>885</v>
      </c>
      <c r="I5823" t="s">
        <v>958</v>
      </c>
      <c r="J5823" t="s">
        <v>959</v>
      </c>
      <c r="K5823" s="4">
        <v>46058</v>
      </c>
      <c r="L5823" s="5">
        <v>0.54488425925925921</v>
      </c>
      <c r="M5823" t="s">
        <v>953</v>
      </c>
      <c r="N5823" s="5">
        <v>1.6319444444444445E-3</v>
      </c>
      <c r="O5823" t="s">
        <v>960</v>
      </c>
      <c r="P5823">
        <v>0</v>
      </c>
      <c r="Q5823">
        <v>20</v>
      </c>
      <c r="R5823" t="s">
        <v>961</v>
      </c>
      <c r="S5823" t="s">
        <v>955</v>
      </c>
    </row>
    <row r="5824" spans="1:19" x14ac:dyDescent="0.25">
      <c r="A5824" s="54">
        <f>_xlfn.XLOOKUP(B5824,'School Lookup'!D:D,'School Lookup'!F:F,0)</f>
        <v>682471</v>
      </c>
      <c r="B5824" s="54" t="str">
        <f>_xlfn.XLOOKUP(C5824,'School Lookup'!A:A,'School Lookup'!D:D,_xlfn.XLOOKUP(C5824,'School Lookup'!B:B,'School Lookup'!D:D,_xlfn.XLOOKUP(C5824,'School Lookup'!C:C,'School Lookup'!D:D,0)))</f>
        <v>Ridgeway Primary School</v>
      </c>
      <c r="C5824" t="s">
        <v>327</v>
      </c>
      <c r="D5824">
        <v>500</v>
      </c>
      <c r="E5824" t="s">
        <v>16</v>
      </c>
      <c r="F5824" t="s">
        <v>734</v>
      </c>
      <c r="G5824" t="s">
        <v>328</v>
      </c>
      <c r="H5824" t="s">
        <v>885</v>
      </c>
      <c r="I5824" t="s">
        <v>958</v>
      </c>
      <c r="J5824" t="s">
        <v>959</v>
      </c>
      <c r="K5824" s="4">
        <v>46058</v>
      </c>
      <c r="L5824" s="5">
        <v>0.59258101851851852</v>
      </c>
      <c r="M5824" t="s">
        <v>953</v>
      </c>
      <c r="N5824" s="5">
        <v>3.8194444444444446E-4</v>
      </c>
      <c r="O5824" t="s">
        <v>960</v>
      </c>
      <c r="P5824">
        <v>0</v>
      </c>
      <c r="Q5824">
        <v>20</v>
      </c>
      <c r="R5824" t="s">
        <v>961</v>
      </c>
      <c r="S5824" t="s">
        <v>955</v>
      </c>
    </row>
    <row r="5825" spans="1:19" x14ac:dyDescent="0.25">
      <c r="A5825" s="54">
        <f>_xlfn.XLOOKUP(B5825,'School Lookup'!D:D,'School Lookup'!F:F,0)</f>
        <v>682471</v>
      </c>
      <c r="B5825" s="54" t="str">
        <f>_xlfn.XLOOKUP(C5825,'School Lookup'!A:A,'School Lookup'!D:D,_xlfn.XLOOKUP(C5825,'School Lookup'!B:B,'School Lookup'!D:D,_xlfn.XLOOKUP(C5825,'School Lookup'!C:C,'School Lookup'!D:D,0)))</f>
        <v>Ridgeway Primary School</v>
      </c>
      <c r="C5825" t="s">
        <v>327</v>
      </c>
      <c r="D5825" t="s">
        <v>962</v>
      </c>
      <c r="E5825" t="s">
        <v>16</v>
      </c>
      <c r="F5825" t="s">
        <v>734</v>
      </c>
      <c r="G5825" t="s">
        <v>328</v>
      </c>
      <c r="H5825" t="s">
        <v>885</v>
      </c>
      <c r="I5825" t="s">
        <v>958</v>
      </c>
      <c r="J5825" t="s">
        <v>959</v>
      </c>
      <c r="K5825" s="4">
        <v>46058</v>
      </c>
      <c r="L5825" s="5">
        <v>0.60215277777777776</v>
      </c>
      <c r="M5825" t="s">
        <v>953</v>
      </c>
      <c r="N5825" s="5">
        <v>3.4722222222222224E-4</v>
      </c>
      <c r="O5825" t="s">
        <v>960</v>
      </c>
      <c r="P5825">
        <v>0</v>
      </c>
      <c r="Q5825">
        <v>20</v>
      </c>
      <c r="R5825" t="s">
        <v>955</v>
      </c>
    </row>
    <row r="5826" spans="1:19" x14ac:dyDescent="0.25">
      <c r="A5826" s="54">
        <f>_xlfn.XLOOKUP(B5826,'School Lookup'!D:D,'School Lookup'!F:F,0)</f>
        <v>682471</v>
      </c>
      <c r="B5826" s="54" t="str">
        <f>_xlfn.XLOOKUP(C5826,'School Lookup'!A:A,'School Lookup'!D:D,_xlfn.XLOOKUP(C5826,'School Lookup'!B:B,'School Lookup'!D:D,_xlfn.XLOOKUP(C5826,'School Lookup'!C:C,'School Lookup'!D:D,0)))</f>
        <v>Ridgeway Primary School</v>
      </c>
      <c r="C5826" t="s">
        <v>327</v>
      </c>
      <c r="D5826">
        <v>500</v>
      </c>
      <c r="E5826" t="s">
        <v>16</v>
      </c>
      <c r="F5826" t="s">
        <v>734</v>
      </c>
      <c r="G5826" t="s">
        <v>328</v>
      </c>
      <c r="H5826" t="s">
        <v>885</v>
      </c>
      <c r="I5826" t="s">
        <v>958</v>
      </c>
      <c r="J5826" t="s">
        <v>959</v>
      </c>
      <c r="K5826" s="4">
        <v>46058</v>
      </c>
      <c r="L5826" s="5">
        <v>0.60215277777777776</v>
      </c>
      <c r="M5826" t="s">
        <v>953</v>
      </c>
      <c r="N5826" s="5">
        <v>3.4722222222222224E-4</v>
      </c>
      <c r="O5826" t="s">
        <v>960</v>
      </c>
      <c r="P5826">
        <v>0</v>
      </c>
      <c r="Q5826">
        <v>20</v>
      </c>
      <c r="R5826" t="s">
        <v>961</v>
      </c>
      <c r="S5826" t="s">
        <v>955</v>
      </c>
    </row>
    <row r="5827" spans="1:19" x14ac:dyDescent="0.25">
      <c r="A5827" s="54">
        <f>_xlfn.XLOOKUP(B5827,'School Lookup'!D:D,'School Lookup'!F:F,0)</f>
        <v>682471</v>
      </c>
      <c r="B5827" s="54" t="str">
        <f>_xlfn.XLOOKUP(C5827,'School Lookup'!A:A,'School Lookup'!D:D,_xlfn.XLOOKUP(C5827,'School Lookup'!B:B,'School Lookup'!D:D,_xlfn.XLOOKUP(C5827,'School Lookup'!C:C,'School Lookup'!D:D,0)))</f>
        <v>Ridgeway Primary School</v>
      </c>
      <c r="C5827" t="s">
        <v>327</v>
      </c>
      <c r="D5827" t="s">
        <v>962</v>
      </c>
      <c r="E5827" t="s">
        <v>16</v>
      </c>
      <c r="F5827" t="s">
        <v>734</v>
      </c>
      <c r="G5827" t="s">
        <v>328</v>
      </c>
      <c r="H5827" t="s">
        <v>885</v>
      </c>
      <c r="I5827" t="s">
        <v>958</v>
      </c>
      <c r="J5827" t="s">
        <v>959</v>
      </c>
      <c r="K5827" s="4">
        <v>46058</v>
      </c>
      <c r="L5827" s="5">
        <v>0.63649305555555558</v>
      </c>
      <c r="M5827" t="s">
        <v>953</v>
      </c>
      <c r="N5827" s="5">
        <v>5.4398148148148144E-4</v>
      </c>
      <c r="O5827" t="s">
        <v>960</v>
      </c>
      <c r="P5827">
        <v>0</v>
      </c>
      <c r="Q5827">
        <v>20</v>
      </c>
      <c r="R5827" t="s">
        <v>955</v>
      </c>
    </row>
    <row r="5828" spans="1:19" x14ac:dyDescent="0.25">
      <c r="A5828" s="54">
        <f>_xlfn.XLOOKUP(B5828,'School Lookup'!D:D,'School Lookup'!F:F,0)</f>
        <v>682471</v>
      </c>
      <c r="B5828" s="54" t="str">
        <f>_xlfn.XLOOKUP(C5828,'School Lookup'!A:A,'School Lookup'!D:D,_xlfn.XLOOKUP(C5828,'School Lookup'!B:B,'School Lookup'!D:D,_xlfn.XLOOKUP(C5828,'School Lookup'!C:C,'School Lookup'!D:D,0)))</f>
        <v>Ridgeway Primary School</v>
      </c>
      <c r="C5828" t="s">
        <v>327</v>
      </c>
      <c r="D5828">
        <v>500</v>
      </c>
      <c r="E5828" t="s">
        <v>16</v>
      </c>
      <c r="F5828" t="s">
        <v>734</v>
      </c>
      <c r="G5828" t="s">
        <v>328</v>
      </c>
      <c r="H5828" t="s">
        <v>885</v>
      </c>
      <c r="I5828" t="s">
        <v>958</v>
      </c>
      <c r="J5828" t="s">
        <v>959</v>
      </c>
      <c r="K5828" s="4">
        <v>46058</v>
      </c>
      <c r="L5828" s="5">
        <v>0.63649305555555558</v>
      </c>
      <c r="M5828" t="s">
        <v>953</v>
      </c>
      <c r="N5828" s="5">
        <v>5.4398148148148144E-4</v>
      </c>
      <c r="O5828" t="s">
        <v>960</v>
      </c>
      <c r="P5828">
        <v>0</v>
      </c>
      <c r="Q5828">
        <v>20</v>
      </c>
      <c r="R5828" t="s">
        <v>961</v>
      </c>
      <c r="S5828" t="s">
        <v>955</v>
      </c>
    </row>
    <row r="5829" spans="1:19" x14ac:dyDescent="0.25">
      <c r="A5829" s="54">
        <f>_xlfn.XLOOKUP(B5829,'School Lookup'!D:D,'School Lookup'!F:F,0)</f>
        <v>114469</v>
      </c>
      <c r="B5829" s="54" t="str">
        <f>_xlfn.XLOOKUP(C5829,'School Lookup'!A:A,'School Lookup'!D:D,_xlfn.XLOOKUP(C5829,'School Lookup'!B:B,'School Lookup'!D:D,_xlfn.XLOOKUP(C5829,'School Lookup'!C:C,'School Lookup'!D:D,0)))</f>
        <v>Thornsett Primary School</v>
      </c>
      <c r="C5829" t="s">
        <v>20</v>
      </c>
      <c r="D5829" t="s">
        <v>1341</v>
      </c>
      <c r="E5829" t="s">
        <v>16</v>
      </c>
      <c r="F5829" t="s">
        <v>734</v>
      </c>
      <c r="G5829" t="s">
        <v>224</v>
      </c>
      <c r="H5829" t="s">
        <v>222</v>
      </c>
      <c r="I5829" t="s">
        <v>980</v>
      </c>
      <c r="J5829" t="s">
        <v>981</v>
      </c>
      <c r="K5829" s="4">
        <v>46058</v>
      </c>
      <c r="L5829" s="5">
        <v>0.35365740740740742</v>
      </c>
      <c r="M5829" t="s">
        <v>953</v>
      </c>
      <c r="N5829" s="5">
        <v>2.3148148148148149E-4</v>
      </c>
      <c r="O5829" t="s">
        <v>982</v>
      </c>
      <c r="P5829">
        <v>2.5000000000000001E-2</v>
      </c>
      <c r="Q5829">
        <v>20</v>
      </c>
      <c r="R5829" t="s">
        <v>983</v>
      </c>
      <c r="S5829" t="s">
        <v>984</v>
      </c>
    </row>
    <row r="5830" spans="1:19" x14ac:dyDescent="0.25">
      <c r="A5830" s="54">
        <f>_xlfn.XLOOKUP(B5830,'School Lookup'!D:D,'School Lookup'!F:F,0)</f>
        <v>114469</v>
      </c>
      <c r="B5830" s="54" t="str">
        <f>_xlfn.XLOOKUP(C5830,'School Lookup'!A:A,'School Lookup'!D:D,_xlfn.XLOOKUP(C5830,'School Lookup'!B:B,'School Lookup'!D:D,_xlfn.XLOOKUP(C5830,'School Lookup'!C:C,'School Lookup'!D:D,0)))</f>
        <v>Thornsett Primary School</v>
      </c>
      <c r="C5830" t="s">
        <v>20</v>
      </c>
      <c r="D5830" t="s">
        <v>1356</v>
      </c>
      <c r="E5830" t="s">
        <v>16</v>
      </c>
      <c r="F5830" t="s">
        <v>734</v>
      </c>
      <c r="G5830" t="s">
        <v>224</v>
      </c>
      <c r="H5830" t="s">
        <v>222</v>
      </c>
      <c r="I5830" t="s">
        <v>980</v>
      </c>
      <c r="J5830" t="s">
        <v>981</v>
      </c>
      <c r="K5830" s="4">
        <v>46058</v>
      </c>
      <c r="L5830" s="5">
        <v>0.42623842592592592</v>
      </c>
      <c r="M5830" t="s">
        <v>953</v>
      </c>
      <c r="N5830" s="5">
        <v>6.7129629629629625E-4</v>
      </c>
      <c r="O5830" t="s">
        <v>982</v>
      </c>
      <c r="P5830">
        <v>7.0000000000000007E-2</v>
      </c>
      <c r="Q5830">
        <v>20</v>
      </c>
      <c r="R5830" t="s">
        <v>1006</v>
      </c>
      <c r="S5830" t="s">
        <v>994</v>
      </c>
    </row>
    <row r="5831" spans="1:19" x14ac:dyDescent="0.25">
      <c r="A5831" s="54">
        <f>_xlfn.XLOOKUP(B5831,'School Lookup'!D:D,'School Lookup'!F:F,0)</f>
        <v>114469</v>
      </c>
      <c r="B5831" s="54" t="str">
        <f>_xlfn.XLOOKUP(C5831,'School Lookup'!A:A,'School Lookup'!D:D,_xlfn.XLOOKUP(C5831,'School Lookup'!B:B,'School Lookup'!D:D,_xlfn.XLOOKUP(C5831,'School Lookup'!C:C,'School Lookup'!D:D,0)))</f>
        <v>Thornsett Primary School</v>
      </c>
      <c r="C5831" t="s">
        <v>20</v>
      </c>
      <c r="D5831" t="s">
        <v>1358</v>
      </c>
      <c r="E5831" t="s">
        <v>16</v>
      </c>
      <c r="F5831" t="s">
        <v>734</v>
      </c>
      <c r="G5831" t="s">
        <v>224</v>
      </c>
      <c r="H5831" t="s">
        <v>222</v>
      </c>
      <c r="I5831" t="s">
        <v>980</v>
      </c>
      <c r="J5831" t="s">
        <v>981</v>
      </c>
      <c r="K5831" s="4">
        <v>46058</v>
      </c>
      <c r="L5831" s="5">
        <v>0.43287037037037035</v>
      </c>
      <c r="M5831" t="s">
        <v>953</v>
      </c>
      <c r="N5831" s="5">
        <v>5.0925925925925921E-4</v>
      </c>
      <c r="O5831" t="s">
        <v>982</v>
      </c>
      <c r="P5831">
        <v>5.3999999999999999E-2</v>
      </c>
      <c r="Q5831">
        <v>20</v>
      </c>
      <c r="R5831" t="s">
        <v>993</v>
      </c>
      <c r="S5831" t="s">
        <v>994</v>
      </c>
    </row>
    <row r="5832" spans="1:19" x14ac:dyDescent="0.25">
      <c r="A5832" s="54">
        <f>_xlfn.XLOOKUP(B5832,'School Lookup'!D:D,'School Lookup'!F:F,0)</f>
        <v>114469</v>
      </c>
      <c r="B5832" s="54" t="str">
        <f>_xlfn.XLOOKUP(C5832,'School Lookup'!A:A,'School Lookup'!D:D,_xlfn.XLOOKUP(C5832,'School Lookup'!B:B,'School Lookup'!D:D,_xlfn.XLOOKUP(C5832,'School Lookup'!C:C,'School Lookup'!D:D,0)))</f>
        <v>Thornsett Primary School</v>
      </c>
      <c r="C5832" t="s">
        <v>20</v>
      </c>
      <c r="D5832" t="s">
        <v>1341</v>
      </c>
      <c r="E5832" t="s">
        <v>16</v>
      </c>
      <c r="F5832" t="s">
        <v>734</v>
      </c>
      <c r="G5832" t="s">
        <v>224</v>
      </c>
      <c r="H5832" t="s">
        <v>222</v>
      </c>
      <c r="I5832" t="s">
        <v>980</v>
      </c>
      <c r="J5832" t="s">
        <v>981</v>
      </c>
      <c r="K5832" s="4">
        <v>46058</v>
      </c>
      <c r="L5832" s="5">
        <v>0.43912037037037038</v>
      </c>
      <c r="M5832" t="s">
        <v>953</v>
      </c>
      <c r="N5832" s="5">
        <v>4.0509259259259258E-4</v>
      </c>
      <c r="O5832" t="s">
        <v>982</v>
      </c>
      <c r="P5832">
        <v>4.2999999999999997E-2</v>
      </c>
      <c r="Q5832">
        <v>20</v>
      </c>
      <c r="R5832" t="s">
        <v>983</v>
      </c>
      <c r="S5832" t="s">
        <v>984</v>
      </c>
    </row>
    <row r="5833" spans="1:19" x14ac:dyDescent="0.25">
      <c r="A5833" s="54">
        <f>_xlfn.XLOOKUP(B5833,'School Lookup'!D:D,'School Lookup'!F:F,0)</f>
        <v>114469</v>
      </c>
      <c r="B5833" s="54" t="str">
        <f>_xlfn.XLOOKUP(C5833,'School Lookup'!A:A,'School Lookup'!D:D,_xlfn.XLOOKUP(C5833,'School Lookup'!B:B,'School Lookup'!D:D,_xlfn.XLOOKUP(C5833,'School Lookup'!C:C,'School Lookup'!D:D,0)))</f>
        <v>Thornsett Primary School</v>
      </c>
      <c r="C5833" t="s">
        <v>20</v>
      </c>
      <c r="D5833" t="s">
        <v>2476</v>
      </c>
      <c r="E5833" t="s">
        <v>16</v>
      </c>
      <c r="F5833" t="s">
        <v>734</v>
      </c>
      <c r="G5833" t="s">
        <v>224</v>
      </c>
      <c r="H5833" t="s">
        <v>222</v>
      </c>
      <c r="I5833" t="s">
        <v>980</v>
      </c>
      <c r="J5833" t="s">
        <v>981</v>
      </c>
      <c r="K5833" s="4">
        <v>46058</v>
      </c>
      <c r="L5833" s="5">
        <v>0.51718750000000002</v>
      </c>
      <c r="M5833" t="s">
        <v>953</v>
      </c>
      <c r="N5833" s="5">
        <v>6.7129629629629625E-4</v>
      </c>
      <c r="O5833" t="s">
        <v>982</v>
      </c>
      <c r="P5833">
        <v>7.0000000000000007E-2</v>
      </c>
      <c r="Q5833">
        <v>20</v>
      </c>
      <c r="R5833" t="s">
        <v>1006</v>
      </c>
      <c r="S5833" t="s">
        <v>994</v>
      </c>
    </row>
    <row r="5834" spans="1:19" x14ac:dyDescent="0.25">
      <c r="A5834" s="54">
        <f>_xlfn.XLOOKUP(B5834,'School Lookup'!D:D,'School Lookup'!F:F,0)</f>
        <v>114469</v>
      </c>
      <c r="B5834" s="54" t="str">
        <f>_xlfn.XLOOKUP(C5834,'School Lookup'!A:A,'School Lookup'!D:D,_xlfn.XLOOKUP(C5834,'School Lookup'!B:B,'School Lookup'!D:D,_xlfn.XLOOKUP(C5834,'School Lookup'!C:C,'School Lookup'!D:D,0)))</f>
        <v>Thornsett Primary School</v>
      </c>
      <c r="C5834" t="s">
        <v>20</v>
      </c>
      <c r="D5834" t="s">
        <v>1680</v>
      </c>
      <c r="E5834" t="s">
        <v>16</v>
      </c>
      <c r="F5834" t="s">
        <v>734</v>
      </c>
      <c r="G5834" t="s">
        <v>224</v>
      </c>
      <c r="H5834" t="s">
        <v>222</v>
      </c>
      <c r="I5834" t="s">
        <v>980</v>
      </c>
      <c r="J5834" t="s">
        <v>981</v>
      </c>
      <c r="K5834" s="4">
        <v>46058</v>
      </c>
      <c r="L5834" s="5">
        <v>0.51853009259259264</v>
      </c>
      <c r="M5834" t="s">
        <v>953</v>
      </c>
      <c r="N5834" s="5">
        <v>3.4722222222222222E-5</v>
      </c>
      <c r="O5834" t="s">
        <v>982</v>
      </c>
      <c r="P5834">
        <v>0.02</v>
      </c>
      <c r="Q5834">
        <v>20</v>
      </c>
      <c r="R5834" t="s">
        <v>983</v>
      </c>
      <c r="S5834" t="s">
        <v>984</v>
      </c>
    </row>
    <row r="5835" spans="1:19" x14ac:dyDescent="0.25">
      <c r="A5835" s="54">
        <f>_xlfn.XLOOKUP(B5835,'School Lookup'!D:D,'School Lookup'!F:F,0)</f>
        <v>114469</v>
      </c>
      <c r="B5835" s="54" t="str">
        <f>_xlfn.XLOOKUP(C5835,'School Lookup'!A:A,'School Lookup'!D:D,_xlfn.XLOOKUP(C5835,'School Lookup'!B:B,'School Lookup'!D:D,_xlfn.XLOOKUP(C5835,'School Lookup'!C:C,'School Lookup'!D:D,0)))</f>
        <v>Thornsett Primary School</v>
      </c>
      <c r="C5835" t="s">
        <v>20</v>
      </c>
      <c r="D5835" t="s">
        <v>2563</v>
      </c>
      <c r="E5835" t="s">
        <v>16</v>
      </c>
      <c r="F5835" t="s">
        <v>734</v>
      </c>
      <c r="G5835" t="s">
        <v>224</v>
      </c>
      <c r="H5835" t="s">
        <v>222</v>
      </c>
      <c r="I5835" t="s">
        <v>980</v>
      </c>
      <c r="J5835" t="s">
        <v>981</v>
      </c>
      <c r="K5835" s="4">
        <v>46058</v>
      </c>
      <c r="L5835" s="5">
        <v>0.5755555555555556</v>
      </c>
      <c r="M5835" t="s">
        <v>953</v>
      </c>
      <c r="N5835" s="5">
        <v>2.7430555555555554E-3</v>
      </c>
      <c r="O5835" t="s">
        <v>982</v>
      </c>
      <c r="P5835">
        <v>0.28199999999999997</v>
      </c>
      <c r="Q5835">
        <v>20</v>
      </c>
      <c r="R5835" t="s">
        <v>983</v>
      </c>
      <c r="S5835" t="s">
        <v>984</v>
      </c>
    </row>
    <row r="5836" spans="1:19" x14ac:dyDescent="0.25">
      <c r="A5836" s="54">
        <f>_xlfn.XLOOKUP(B5836,'School Lookup'!D:D,'School Lookup'!F:F,0)</f>
        <v>114469</v>
      </c>
      <c r="B5836" s="54" t="str">
        <f>_xlfn.XLOOKUP(C5836,'School Lookup'!A:A,'School Lookup'!D:D,_xlfn.XLOOKUP(C5836,'School Lookup'!B:B,'School Lookup'!D:D,_xlfn.XLOOKUP(C5836,'School Lookup'!C:C,'School Lookup'!D:D,0)))</f>
        <v>Thornsett Primary School</v>
      </c>
      <c r="C5836" t="s">
        <v>20</v>
      </c>
      <c r="D5836" t="s">
        <v>2811</v>
      </c>
      <c r="E5836" t="s">
        <v>16</v>
      </c>
      <c r="F5836" t="s">
        <v>734</v>
      </c>
      <c r="G5836" t="s">
        <v>224</v>
      </c>
      <c r="H5836" t="s">
        <v>222</v>
      </c>
      <c r="I5836" t="s">
        <v>980</v>
      </c>
      <c r="J5836" t="s">
        <v>981</v>
      </c>
      <c r="K5836" s="4">
        <v>46058</v>
      </c>
      <c r="L5836" s="5">
        <v>0.58618055555555559</v>
      </c>
      <c r="M5836" t="s">
        <v>953</v>
      </c>
      <c r="N5836" s="5">
        <v>7.6388888888888893E-4</v>
      </c>
      <c r="O5836" t="s">
        <v>982</v>
      </c>
      <c r="P5836">
        <v>0.08</v>
      </c>
      <c r="Q5836">
        <v>20</v>
      </c>
      <c r="R5836" t="s">
        <v>1006</v>
      </c>
      <c r="S5836" t="s">
        <v>994</v>
      </c>
    </row>
    <row r="5837" spans="1:19" x14ac:dyDescent="0.25">
      <c r="A5837" s="54">
        <f>_xlfn.XLOOKUP(B5837,'School Lookup'!D:D,'School Lookup'!F:F,0)</f>
        <v>114469</v>
      </c>
      <c r="B5837" s="54" t="str">
        <f>_xlfn.XLOOKUP(C5837,'School Lookup'!A:A,'School Lookup'!D:D,_xlfn.XLOOKUP(C5837,'School Lookup'!B:B,'School Lookup'!D:D,_xlfn.XLOOKUP(C5837,'School Lookup'!C:C,'School Lookup'!D:D,0)))</f>
        <v>Thornsett Primary School</v>
      </c>
      <c r="C5837" t="s">
        <v>20</v>
      </c>
      <c r="D5837" t="s">
        <v>1708</v>
      </c>
      <c r="E5837" t="s">
        <v>16</v>
      </c>
      <c r="F5837" t="s">
        <v>734</v>
      </c>
      <c r="G5837" t="s">
        <v>224</v>
      </c>
      <c r="H5837" t="s">
        <v>222</v>
      </c>
      <c r="I5837" t="s">
        <v>980</v>
      </c>
      <c r="J5837" t="s">
        <v>981</v>
      </c>
      <c r="K5837" s="4">
        <v>46058</v>
      </c>
      <c r="L5837" s="5">
        <v>0.6177893518518518</v>
      </c>
      <c r="M5837" t="s">
        <v>953</v>
      </c>
      <c r="N5837" s="5">
        <v>5.2083333333333333E-4</v>
      </c>
      <c r="O5837" t="s">
        <v>982</v>
      </c>
      <c r="P5837">
        <v>5.5E-2</v>
      </c>
      <c r="Q5837">
        <v>20</v>
      </c>
      <c r="R5837" t="s">
        <v>1006</v>
      </c>
      <c r="S5837" t="s">
        <v>994</v>
      </c>
    </row>
    <row r="5838" spans="1:19" x14ac:dyDescent="0.25">
      <c r="A5838" s="54">
        <f>_xlfn.XLOOKUP(B5838,'School Lookup'!D:D,'School Lookup'!F:F,0)</f>
        <v>114469</v>
      </c>
      <c r="B5838" s="54" t="str">
        <f>_xlfn.XLOOKUP(C5838,'School Lookup'!A:A,'School Lookup'!D:D,_xlfn.XLOOKUP(C5838,'School Lookup'!B:B,'School Lookup'!D:D,_xlfn.XLOOKUP(C5838,'School Lookup'!C:C,'School Lookup'!D:D,0)))</f>
        <v>Thornsett Primary School</v>
      </c>
      <c r="C5838" t="s">
        <v>20</v>
      </c>
      <c r="D5838" t="s">
        <v>2478</v>
      </c>
      <c r="E5838" t="s">
        <v>16</v>
      </c>
      <c r="F5838" t="s">
        <v>734</v>
      </c>
      <c r="G5838" t="s">
        <v>224</v>
      </c>
      <c r="H5838" t="s">
        <v>222</v>
      </c>
      <c r="I5838" t="s">
        <v>980</v>
      </c>
      <c r="J5838" t="s">
        <v>981</v>
      </c>
      <c r="K5838" s="4">
        <v>46058</v>
      </c>
      <c r="L5838" s="5">
        <v>0.65218750000000003</v>
      </c>
      <c r="M5838" t="s">
        <v>953</v>
      </c>
      <c r="N5838" s="5">
        <v>2.3148148148148147E-5</v>
      </c>
      <c r="O5838" t="s">
        <v>982</v>
      </c>
      <c r="P5838">
        <v>0.02</v>
      </c>
      <c r="Q5838">
        <v>20</v>
      </c>
      <c r="R5838" t="s">
        <v>998</v>
      </c>
      <c r="S5838" t="s">
        <v>987</v>
      </c>
    </row>
    <row r="5839" spans="1:19" x14ac:dyDescent="0.25">
      <c r="A5839" s="54">
        <f>_xlfn.XLOOKUP(B5839,'School Lookup'!D:D,'School Lookup'!F:F,0)</f>
        <v>114469</v>
      </c>
      <c r="B5839" s="54" t="str">
        <f>_xlfn.XLOOKUP(C5839,'School Lookup'!A:A,'School Lookup'!D:D,_xlfn.XLOOKUP(C5839,'School Lookup'!B:B,'School Lookup'!D:D,_xlfn.XLOOKUP(C5839,'School Lookup'!C:C,'School Lookup'!D:D,0)))</f>
        <v>Thornsett Primary School</v>
      </c>
      <c r="C5839" t="s">
        <v>20</v>
      </c>
      <c r="D5839" t="s">
        <v>2812</v>
      </c>
      <c r="E5839" t="s">
        <v>16</v>
      </c>
      <c r="F5839" t="s">
        <v>734</v>
      </c>
      <c r="G5839" t="s">
        <v>224</v>
      </c>
      <c r="H5839" t="s">
        <v>222</v>
      </c>
      <c r="I5839" t="s">
        <v>980</v>
      </c>
      <c r="J5839" t="s">
        <v>981</v>
      </c>
      <c r="K5839" s="4">
        <v>46058</v>
      </c>
      <c r="L5839" s="5">
        <v>0.65263888888888888</v>
      </c>
      <c r="M5839" t="s">
        <v>953</v>
      </c>
      <c r="N5839" s="5">
        <v>1.1574074074074073E-5</v>
      </c>
      <c r="O5839" t="s">
        <v>982</v>
      </c>
      <c r="P5839">
        <v>0.02</v>
      </c>
      <c r="Q5839">
        <v>20</v>
      </c>
      <c r="R5839" t="s">
        <v>998</v>
      </c>
      <c r="S5839" t="s">
        <v>987</v>
      </c>
    </row>
    <row r="5840" spans="1:19" x14ac:dyDescent="0.25">
      <c r="A5840" s="54">
        <f>_xlfn.XLOOKUP(B5840,'School Lookup'!D:D,'School Lookup'!F:F,0)</f>
        <v>114469</v>
      </c>
      <c r="B5840" s="54" t="str">
        <f>_xlfn.XLOOKUP(C5840,'School Lookup'!A:A,'School Lookup'!D:D,_xlfn.XLOOKUP(C5840,'School Lookup'!B:B,'School Lookup'!D:D,_xlfn.XLOOKUP(C5840,'School Lookup'!C:C,'School Lookup'!D:D,0)))</f>
        <v>Thornsett Primary School</v>
      </c>
      <c r="C5840" t="s">
        <v>20</v>
      </c>
      <c r="D5840" t="s">
        <v>1486</v>
      </c>
      <c r="E5840" t="s">
        <v>16</v>
      </c>
      <c r="F5840" t="s">
        <v>734</v>
      </c>
      <c r="G5840" t="s">
        <v>224</v>
      </c>
      <c r="H5840" t="s">
        <v>222</v>
      </c>
      <c r="I5840" t="s">
        <v>980</v>
      </c>
      <c r="J5840" t="s">
        <v>981</v>
      </c>
      <c r="K5840" s="4">
        <v>46058</v>
      </c>
      <c r="L5840" s="5">
        <v>0.70045138888888892</v>
      </c>
      <c r="M5840" t="s">
        <v>953</v>
      </c>
      <c r="N5840" s="5">
        <v>2.0138888888888888E-3</v>
      </c>
      <c r="O5840" t="s">
        <v>982</v>
      </c>
      <c r="P5840">
        <v>0.20799999999999999</v>
      </c>
      <c r="Q5840">
        <v>20</v>
      </c>
      <c r="R5840" t="s">
        <v>986</v>
      </c>
      <c r="S5840" t="s">
        <v>987</v>
      </c>
    </row>
    <row r="5841" spans="1:19" x14ac:dyDescent="0.25">
      <c r="A5841" s="54">
        <f>_xlfn.XLOOKUP(B5841,'School Lookup'!D:D,'School Lookup'!F:F,0)</f>
        <v>114469</v>
      </c>
      <c r="B5841" s="54" t="str">
        <f>_xlfn.XLOOKUP(C5841,'School Lookup'!A:A,'School Lookup'!D:D,_xlfn.XLOOKUP(C5841,'School Lookup'!B:B,'School Lookup'!D:D,_xlfn.XLOOKUP(C5841,'School Lookup'!C:C,'School Lookup'!D:D,0)))</f>
        <v>Thornsett Primary School</v>
      </c>
      <c r="C5841" t="s">
        <v>20</v>
      </c>
      <c r="D5841" t="s">
        <v>2813</v>
      </c>
      <c r="E5841" t="s">
        <v>16</v>
      </c>
      <c r="F5841" t="s">
        <v>734</v>
      </c>
      <c r="G5841" t="s">
        <v>224</v>
      </c>
      <c r="H5841" t="s">
        <v>222</v>
      </c>
      <c r="I5841" t="s">
        <v>980</v>
      </c>
      <c r="J5841" t="s">
        <v>981</v>
      </c>
      <c r="K5841" s="4">
        <v>46058</v>
      </c>
      <c r="L5841" s="5">
        <v>0.70373842592592595</v>
      </c>
      <c r="M5841" t="s">
        <v>953</v>
      </c>
      <c r="N5841" s="5">
        <v>1.0532407407407407E-3</v>
      </c>
      <c r="O5841" t="s">
        <v>982</v>
      </c>
      <c r="P5841">
        <v>0.109</v>
      </c>
      <c r="Q5841">
        <v>20</v>
      </c>
      <c r="R5841" t="s">
        <v>1006</v>
      </c>
      <c r="S5841" t="s">
        <v>994</v>
      </c>
    </row>
    <row r="5842" spans="1:19" x14ac:dyDescent="0.25">
      <c r="A5842" s="54">
        <f>_xlfn.XLOOKUP(B5842,'School Lookup'!D:D,'School Lookup'!F:F,0)</f>
        <v>114469</v>
      </c>
      <c r="B5842" s="54" t="str">
        <f>_xlfn.XLOOKUP(C5842,'School Lookup'!A:A,'School Lookup'!D:D,_xlfn.XLOOKUP(C5842,'School Lookup'!B:B,'School Lookup'!D:D,_xlfn.XLOOKUP(C5842,'School Lookup'!C:C,'School Lookup'!D:D,0)))</f>
        <v>Thornsett Primary School</v>
      </c>
      <c r="C5842" t="s">
        <v>20</v>
      </c>
      <c r="D5842" t="s">
        <v>2053</v>
      </c>
      <c r="E5842" t="s">
        <v>16</v>
      </c>
      <c r="F5842" t="s">
        <v>734</v>
      </c>
      <c r="G5842" t="s">
        <v>224</v>
      </c>
      <c r="H5842" t="s">
        <v>222</v>
      </c>
      <c r="I5842" t="s">
        <v>980</v>
      </c>
      <c r="J5842" t="s">
        <v>981</v>
      </c>
      <c r="K5842" s="4">
        <v>46058</v>
      </c>
      <c r="L5842" s="5">
        <v>0.70537037037037043</v>
      </c>
      <c r="M5842" t="s">
        <v>953</v>
      </c>
      <c r="N5842" s="5">
        <v>1.4236111111111112E-3</v>
      </c>
      <c r="O5842" t="s">
        <v>982</v>
      </c>
      <c r="P5842">
        <v>0.14699999999999999</v>
      </c>
      <c r="Q5842">
        <v>20</v>
      </c>
      <c r="R5842" t="s">
        <v>983</v>
      </c>
      <c r="S5842" t="s">
        <v>984</v>
      </c>
    </row>
    <row r="5843" spans="1:19" x14ac:dyDescent="0.25">
      <c r="A5843" s="54">
        <f>_xlfn.XLOOKUP(B5843,'School Lookup'!D:D,'School Lookup'!F:F,0)</f>
        <v>823392</v>
      </c>
      <c r="B5843" s="54" t="str">
        <f>_xlfn.XLOOKUP(C5843,'School Lookup'!A:A,'School Lookup'!D:D,_xlfn.XLOOKUP(C5843,'School Lookup'!B:B,'School Lookup'!D:D,_xlfn.XLOOKUP(C5843,'School Lookup'!C:C,'School Lookup'!D:D,0)))</f>
        <v>Fitz Herbert C of E VA Primary School</v>
      </c>
      <c r="C5843" t="s">
        <v>25</v>
      </c>
      <c r="D5843">
        <v>619</v>
      </c>
      <c r="E5843" t="s">
        <v>16</v>
      </c>
      <c r="F5843" t="s">
        <v>734</v>
      </c>
      <c r="G5843" t="s">
        <v>134</v>
      </c>
      <c r="H5843" t="s">
        <v>347</v>
      </c>
      <c r="I5843" t="s">
        <v>958</v>
      </c>
      <c r="J5843" t="s">
        <v>959</v>
      </c>
      <c r="K5843" s="4">
        <v>46058</v>
      </c>
      <c r="L5843" s="5">
        <v>0.59769675925925925</v>
      </c>
      <c r="M5843" t="s">
        <v>953</v>
      </c>
      <c r="N5843" s="5">
        <v>9.3749999999999997E-4</v>
      </c>
      <c r="O5843" t="s">
        <v>960</v>
      </c>
      <c r="P5843">
        <v>0</v>
      </c>
      <c r="Q5843">
        <v>20</v>
      </c>
      <c r="R5843" t="s">
        <v>975</v>
      </c>
      <c r="S5843" t="s">
        <v>976</v>
      </c>
    </row>
    <row r="5844" spans="1:19" x14ac:dyDescent="0.25">
      <c r="A5844" s="54">
        <f>_xlfn.XLOOKUP(B5844,'School Lookup'!D:D,'School Lookup'!F:F,0)</f>
        <v>251672</v>
      </c>
      <c r="B5844" s="54" t="str">
        <f>_xlfn.XLOOKUP(C5844,'School Lookup'!A:A,'School Lookup'!D:D,_xlfn.XLOOKUP(C5844,'School Lookup'!B:B,'School Lookup'!D:D,_xlfn.XLOOKUP(C5844,'School Lookup'!C:C,'School Lookup'!D:D,0)))</f>
        <v>Park Schools Federation</v>
      </c>
      <c r="C5844" t="s">
        <v>40</v>
      </c>
      <c r="D5844" t="s">
        <v>2321</v>
      </c>
      <c r="E5844" t="s">
        <v>16</v>
      </c>
      <c r="F5844" t="s">
        <v>734</v>
      </c>
      <c r="G5844" t="s">
        <v>235</v>
      </c>
      <c r="H5844" t="s">
        <v>228</v>
      </c>
      <c r="I5844" t="s">
        <v>980</v>
      </c>
      <c r="J5844" t="s">
        <v>981</v>
      </c>
      <c r="K5844" s="4">
        <v>46058</v>
      </c>
      <c r="L5844" s="5">
        <v>0.44166666666666665</v>
      </c>
      <c r="M5844" t="s">
        <v>953</v>
      </c>
      <c r="N5844" s="5">
        <v>2.199074074074074E-4</v>
      </c>
      <c r="O5844" t="s">
        <v>982</v>
      </c>
      <c r="P5844">
        <v>4.8000000000000001E-2</v>
      </c>
      <c r="Q5844">
        <v>20</v>
      </c>
      <c r="R5844" t="s">
        <v>989</v>
      </c>
      <c r="S5844" t="s">
        <v>990</v>
      </c>
    </row>
    <row r="5845" spans="1:19" x14ac:dyDescent="0.25">
      <c r="A5845" s="54">
        <f>_xlfn.XLOOKUP(B5845,'School Lookup'!D:D,'School Lookup'!F:F,0)</f>
        <v>251672</v>
      </c>
      <c r="B5845" s="54" t="str">
        <f>_xlfn.XLOOKUP(C5845,'School Lookup'!A:A,'School Lookup'!D:D,_xlfn.XLOOKUP(C5845,'School Lookup'!B:B,'School Lookup'!D:D,_xlfn.XLOOKUP(C5845,'School Lookup'!C:C,'School Lookup'!D:D,0)))</f>
        <v>Park Schools Federation</v>
      </c>
      <c r="C5845" t="s">
        <v>40</v>
      </c>
      <c r="D5845" t="s">
        <v>1081</v>
      </c>
      <c r="E5845" t="s">
        <v>16</v>
      </c>
      <c r="F5845" t="s">
        <v>734</v>
      </c>
      <c r="G5845" t="s">
        <v>235</v>
      </c>
      <c r="H5845" t="s">
        <v>228</v>
      </c>
      <c r="I5845" t="s">
        <v>980</v>
      </c>
      <c r="J5845" t="s">
        <v>981</v>
      </c>
      <c r="K5845" s="4">
        <v>46058</v>
      </c>
      <c r="L5845" s="5">
        <v>0.4465277777777778</v>
      </c>
      <c r="M5845" t="s">
        <v>953</v>
      </c>
      <c r="N5845" s="5">
        <v>7.1759259259259259E-4</v>
      </c>
      <c r="O5845" t="s">
        <v>982</v>
      </c>
      <c r="P5845">
        <v>7.3999999999999996E-2</v>
      </c>
      <c r="Q5845">
        <v>20</v>
      </c>
      <c r="R5845" t="s">
        <v>983</v>
      </c>
      <c r="S5845" t="s">
        <v>984</v>
      </c>
    </row>
    <row r="5846" spans="1:19" x14ac:dyDescent="0.25">
      <c r="A5846" s="54">
        <f>_xlfn.XLOOKUP(B5846,'School Lookup'!D:D,'School Lookup'!F:F,0)</f>
        <v>251672</v>
      </c>
      <c r="B5846" s="54" t="str">
        <f>_xlfn.XLOOKUP(C5846,'School Lookup'!A:A,'School Lookup'!D:D,_xlfn.XLOOKUP(C5846,'School Lookup'!B:B,'School Lookup'!D:D,_xlfn.XLOOKUP(C5846,'School Lookup'!C:C,'School Lookup'!D:D,0)))</f>
        <v>Park Schools Federation</v>
      </c>
      <c r="C5846" t="s">
        <v>40</v>
      </c>
      <c r="D5846" t="s">
        <v>1083</v>
      </c>
      <c r="E5846" t="s">
        <v>16</v>
      </c>
      <c r="F5846" t="s">
        <v>734</v>
      </c>
      <c r="G5846" t="s">
        <v>235</v>
      </c>
      <c r="H5846" t="s">
        <v>228</v>
      </c>
      <c r="I5846" t="s">
        <v>980</v>
      </c>
      <c r="J5846" t="s">
        <v>981</v>
      </c>
      <c r="K5846" s="4">
        <v>46058</v>
      </c>
      <c r="L5846" s="5">
        <v>0.44791666666666669</v>
      </c>
      <c r="M5846" t="s">
        <v>953</v>
      </c>
      <c r="N5846" s="5">
        <v>6.5972222222222224E-4</v>
      </c>
      <c r="O5846" t="s">
        <v>982</v>
      </c>
      <c r="P5846">
        <v>6.8000000000000005E-2</v>
      </c>
      <c r="Q5846">
        <v>20</v>
      </c>
      <c r="R5846" t="s">
        <v>998</v>
      </c>
      <c r="S5846" t="s">
        <v>987</v>
      </c>
    </row>
    <row r="5847" spans="1:19" x14ac:dyDescent="0.25">
      <c r="A5847" s="54">
        <f>_xlfn.XLOOKUP(B5847,'School Lookup'!D:D,'School Lookup'!F:F,0)</f>
        <v>251672</v>
      </c>
      <c r="B5847" s="54" t="str">
        <f>_xlfn.XLOOKUP(C5847,'School Lookup'!A:A,'School Lookup'!D:D,_xlfn.XLOOKUP(C5847,'School Lookup'!B:B,'School Lookup'!D:D,_xlfn.XLOOKUP(C5847,'School Lookup'!C:C,'School Lookup'!D:D,0)))</f>
        <v>Park Schools Federation</v>
      </c>
      <c r="C5847" t="s">
        <v>40</v>
      </c>
      <c r="D5847" t="s">
        <v>1184</v>
      </c>
      <c r="E5847" t="s">
        <v>16</v>
      </c>
      <c r="F5847" t="s">
        <v>734</v>
      </c>
      <c r="G5847" t="s">
        <v>235</v>
      </c>
      <c r="H5847" t="s">
        <v>228</v>
      </c>
      <c r="I5847" t="s">
        <v>980</v>
      </c>
      <c r="J5847" t="s">
        <v>981</v>
      </c>
      <c r="K5847" s="4">
        <v>46058</v>
      </c>
      <c r="L5847" s="5">
        <v>0.45</v>
      </c>
      <c r="M5847" t="s">
        <v>953</v>
      </c>
      <c r="N5847" s="5">
        <v>7.407407407407407E-4</v>
      </c>
      <c r="O5847" t="s">
        <v>982</v>
      </c>
      <c r="P5847">
        <v>7.5999999999999998E-2</v>
      </c>
      <c r="Q5847">
        <v>20</v>
      </c>
      <c r="R5847" t="s">
        <v>986</v>
      </c>
      <c r="S5847" t="s">
        <v>987</v>
      </c>
    </row>
    <row r="5848" spans="1:19" x14ac:dyDescent="0.25">
      <c r="A5848" s="54">
        <f>_xlfn.XLOOKUP(B5848,'School Lookup'!D:D,'School Lookup'!F:F,0)</f>
        <v>251672</v>
      </c>
      <c r="B5848" s="54" t="str">
        <f>_xlfn.XLOOKUP(C5848,'School Lookup'!A:A,'School Lookup'!D:D,_xlfn.XLOOKUP(C5848,'School Lookup'!B:B,'School Lookup'!D:D,_xlfn.XLOOKUP(C5848,'School Lookup'!C:C,'School Lookup'!D:D,0)))</f>
        <v>Park Schools Federation</v>
      </c>
      <c r="C5848" t="s">
        <v>40</v>
      </c>
      <c r="D5848" t="s">
        <v>1314</v>
      </c>
      <c r="E5848" t="s">
        <v>16</v>
      </c>
      <c r="F5848" t="s">
        <v>734</v>
      </c>
      <c r="G5848" t="s">
        <v>235</v>
      </c>
      <c r="H5848" t="s">
        <v>228</v>
      </c>
      <c r="I5848" t="s">
        <v>980</v>
      </c>
      <c r="J5848" t="s">
        <v>981</v>
      </c>
      <c r="K5848" s="4">
        <v>46058</v>
      </c>
      <c r="L5848" s="5">
        <v>0.4597222222222222</v>
      </c>
      <c r="M5848" t="s">
        <v>953</v>
      </c>
      <c r="N5848" s="5">
        <v>1.4120370370370369E-3</v>
      </c>
      <c r="O5848" t="s">
        <v>982</v>
      </c>
      <c r="P5848">
        <v>0.14499999999999999</v>
      </c>
      <c r="Q5848">
        <v>20</v>
      </c>
      <c r="R5848" t="s">
        <v>983</v>
      </c>
      <c r="S5848" t="s">
        <v>984</v>
      </c>
    </row>
    <row r="5849" spans="1:19" x14ac:dyDescent="0.25">
      <c r="A5849" s="54">
        <f>_xlfn.XLOOKUP(B5849,'School Lookup'!D:D,'School Lookup'!F:F,0)</f>
        <v>251672</v>
      </c>
      <c r="B5849" s="54" t="str">
        <f>_xlfn.XLOOKUP(C5849,'School Lookup'!A:A,'School Lookup'!D:D,_xlfn.XLOOKUP(C5849,'School Lookup'!B:B,'School Lookup'!D:D,_xlfn.XLOOKUP(C5849,'School Lookup'!C:C,'School Lookup'!D:D,0)))</f>
        <v>Park Schools Federation</v>
      </c>
      <c r="C5849" t="s">
        <v>40</v>
      </c>
      <c r="D5849" t="s">
        <v>1423</v>
      </c>
      <c r="E5849" t="s">
        <v>16</v>
      </c>
      <c r="F5849" t="s">
        <v>734</v>
      </c>
      <c r="G5849" t="s">
        <v>235</v>
      </c>
      <c r="H5849" t="s">
        <v>228</v>
      </c>
      <c r="I5849" t="s">
        <v>980</v>
      </c>
      <c r="J5849" t="s">
        <v>981</v>
      </c>
      <c r="K5849" s="4">
        <v>46058</v>
      </c>
      <c r="L5849" s="5">
        <v>0.47708333333333336</v>
      </c>
      <c r="M5849" t="s">
        <v>953</v>
      </c>
      <c r="N5849" s="5">
        <v>9.2592592592592588E-5</v>
      </c>
      <c r="O5849" t="s">
        <v>982</v>
      </c>
      <c r="P5849">
        <v>0.02</v>
      </c>
      <c r="Q5849">
        <v>20</v>
      </c>
      <c r="R5849" t="s">
        <v>998</v>
      </c>
      <c r="S5849" t="s">
        <v>987</v>
      </c>
    </row>
    <row r="5850" spans="1:19" x14ac:dyDescent="0.25">
      <c r="A5850" s="54">
        <f>_xlfn.XLOOKUP(B5850,'School Lookup'!D:D,'School Lookup'!F:F,0)</f>
        <v>251672</v>
      </c>
      <c r="B5850" s="54" t="str">
        <f>_xlfn.XLOOKUP(C5850,'School Lookup'!A:A,'School Lookup'!D:D,_xlfn.XLOOKUP(C5850,'School Lookup'!B:B,'School Lookup'!D:D,_xlfn.XLOOKUP(C5850,'School Lookup'!C:C,'School Lookup'!D:D,0)))</f>
        <v>Park Schools Federation</v>
      </c>
      <c r="C5850" t="s">
        <v>40</v>
      </c>
      <c r="D5850" t="s">
        <v>1507</v>
      </c>
      <c r="E5850" t="s">
        <v>16</v>
      </c>
      <c r="F5850" t="s">
        <v>734</v>
      </c>
      <c r="G5850" t="s">
        <v>235</v>
      </c>
      <c r="H5850" t="s">
        <v>228</v>
      </c>
      <c r="I5850" t="s">
        <v>980</v>
      </c>
      <c r="J5850" t="s">
        <v>981</v>
      </c>
      <c r="K5850" s="4">
        <v>46058</v>
      </c>
      <c r="L5850" s="5">
        <v>0.4826388888888889</v>
      </c>
      <c r="M5850" t="s">
        <v>953</v>
      </c>
      <c r="N5850" s="5">
        <v>2.3148148148148149E-4</v>
      </c>
      <c r="O5850" t="s">
        <v>982</v>
      </c>
      <c r="P5850">
        <v>2.4E-2</v>
      </c>
      <c r="Q5850">
        <v>20</v>
      </c>
      <c r="R5850" t="s">
        <v>983</v>
      </c>
      <c r="S5850" t="s">
        <v>984</v>
      </c>
    </row>
    <row r="5851" spans="1:19" x14ac:dyDescent="0.25">
      <c r="A5851" s="54">
        <f>_xlfn.XLOOKUP(B5851,'School Lookup'!D:D,'School Lookup'!F:F,0)</f>
        <v>251672</v>
      </c>
      <c r="B5851" s="54" t="str">
        <f>_xlfn.XLOOKUP(C5851,'School Lookup'!A:A,'School Lookup'!D:D,_xlfn.XLOOKUP(C5851,'School Lookup'!B:B,'School Lookup'!D:D,_xlfn.XLOOKUP(C5851,'School Lookup'!C:C,'School Lookup'!D:D,0)))</f>
        <v>Park Schools Federation</v>
      </c>
      <c r="C5851" t="s">
        <v>40</v>
      </c>
      <c r="D5851" t="s">
        <v>2018</v>
      </c>
      <c r="E5851" t="s">
        <v>16</v>
      </c>
      <c r="F5851" t="s">
        <v>734</v>
      </c>
      <c r="G5851" t="s">
        <v>235</v>
      </c>
      <c r="H5851" t="s">
        <v>228</v>
      </c>
      <c r="I5851" t="s">
        <v>980</v>
      </c>
      <c r="J5851" t="s">
        <v>981</v>
      </c>
      <c r="K5851" s="4">
        <v>46058</v>
      </c>
      <c r="L5851" s="5">
        <v>0.49375000000000002</v>
      </c>
      <c r="M5851" t="s">
        <v>953</v>
      </c>
      <c r="N5851" s="5">
        <v>1.7361111111111112E-4</v>
      </c>
      <c r="O5851" t="s">
        <v>982</v>
      </c>
      <c r="P5851">
        <v>0.02</v>
      </c>
      <c r="Q5851">
        <v>20</v>
      </c>
      <c r="R5851" t="s">
        <v>998</v>
      </c>
      <c r="S5851" t="s">
        <v>987</v>
      </c>
    </row>
    <row r="5852" spans="1:19" x14ac:dyDescent="0.25">
      <c r="A5852" s="54">
        <f>_xlfn.XLOOKUP(B5852,'School Lookup'!D:D,'School Lookup'!F:F,0)</f>
        <v>251672</v>
      </c>
      <c r="B5852" s="54" t="str">
        <f>_xlfn.XLOOKUP(C5852,'School Lookup'!A:A,'School Lookup'!D:D,_xlfn.XLOOKUP(C5852,'School Lookup'!B:B,'School Lookup'!D:D,_xlfn.XLOOKUP(C5852,'School Lookup'!C:C,'School Lookup'!D:D,0)))</f>
        <v>Park Schools Federation</v>
      </c>
      <c r="C5852" t="s">
        <v>40</v>
      </c>
      <c r="D5852" t="s">
        <v>992</v>
      </c>
      <c r="E5852" t="s">
        <v>16</v>
      </c>
      <c r="F5852" t="s">
        <v>734</v>
      </c>
      <c r="G5852" t="s">
        <v>235</v>
      </c>
      <c r="H5852" t="s">
        <v>228</v>
      </c>
      <c r="I5852" t="s">
        <v>980</v>
      </c>
      <c r="J5852" t="s">
        <v>981</v>
      </c>
      <c r="K5852" s="4">
        <v>46058</v>
      </c>
      <c r="L5852" s="5">
        <v>0.49444444444444446</v>
      </c>
      <c r="M5852" t="s">
        <v>953</v>
      </c>
      <c r="N5852" s="5">
        <v>3.3564814814814812E-4</v>
      </c>
      <c r="O5852" t="s">
        <v>982</v>
      </c>
      <c r="P5852">
        <v>3.5000000000000003E-2</v>
      </c>
      <c r="Q5852">
        <v>20</v>
      </c>
      <c r="R5852" t="s">
        <v>993</v>
      </c>
      <c r="S5852" t="s">
        <v>994</v>
      </c>
    </row>
    <row r="5853" spans="1:19" x14ac:dyDescent="0.25">
      <c r="A5853" s="54">
        <f>_xlfn.XLOOKUP(B5853,'School Lookup'!D:D,'School Lookup'!F:F,0)</f>
        <v>251672</v>
      </c>
      <c r="B5853" s="54" t="str">
        <f>_xlfn.XLOOKUP(C5853,'School Lookup'!A:A,'School Lookup'!D:D,_xlfn.XLOOKUP(C5853,'School Lookup'!B:B,'School Lookup'!D:D,_xlfn.XLOOKUP(C5853,'School Lookup'!C:C,'School Lookup'!D:D,0)))</f>
        <v>Park Schools Federation</v>
      </c>
      <c r="C5853" t="s">
        <v>40</v>
      </c>
      <c r="D5853" t="s">
        <v>2614</v>
      </c>
      <c r="E5853" t="s">
        <v>16</v>
      </c>
      <c r="F5853" t="s">
        <v>734</v>
      </c>
      <c r="G5853" t="s">
        <v>235</v>
      </c>
      <c r="H5853" t="s">
        <v>228</v>
      </c>
      <c r="I5853" t="s">
        <v>980</v>
      </c>
      <c r="J5853" t="s">
        <v>981</v>
      </c>
      <c r="K5853" s="4">
        <v>46058</v>
      </c>
      <c r="L5853" s="5">
        <v>0.49513888888888891</v>
      </c>
      <c r="M5853" t="s">
        <v>953</v>
      </c>
      <c r="N5853" s="5">
        <v>2.0833333333333335E-4</v>
      </c>
      <c r="O5853" t="s">
        <v>982</v>
      </c>
      <c r="P5853">
        <v>2.1999999999999999E-2</v>
      </c>
      <c r="Q5853">
        <v>20</v>
      </c>
      <c r="R5853" t="s">
        <v>993</v>
      </c>
      <c r="S5853" t="s">
        <v>994</v>
      </c>
    </row>
    <row r="5854" spans="1:19" x14ac:dyDescent="0.25">
      <c r="A5854" s="54">
        <f>_xlfn.XLOOKUP(B5854,'School Lookup'!D:D,'School Lookup'!F:F,0)</f>
        <v>251672</v>
      </c>
      <c r="B5854" s="54" t="str">
        <f>_xlfn.XLOOKUP(C5854,'School Lookup'!A:A,'School Lookup'!D:D,_xlfn.XLOOKUP(C5854,'School Lookup'!B:B,'School Lookup'!D:D,_xlfn.XLOOKUP(C5854,'School Lookup'!C:C,'School Lookup'!D:D,0)))</f>
        <v>Park Schools Federation</v>
      </c>
      <c r="C5854" t="s">
        <v>40</v>
      </c>
      <c r="D5854" t="s">
        <v>2523</v>
      </c>
      <c r="E5854" t="s">
        <v>16</v>
      </c>
      <c r="F5854" t="s">
        <v>734</v>
      </c>
      <c r="G5854" t="s">
        <v>235</v>
      </c>
      <c r="H5854" t="s">
        <v>228</v>
      </c>
      <c r="I5854" t="s">
        <v>980</v>
      </c>
      <c r="J5854" t="s">
        <v>981</v>
      </c>
      <c r="K5854" s="4">
        <v>46058</v>
      </c>
      <c r="L5854" s="5">
        <v>0.49583333333333335</v>
      </c>
      <c r="M5854" t="s">
        <v>953</v>
      </c>
      <c r="N5854" s="5">
        <v>2.4305555555555555E-4</v>
      </c>
      <c r="O5854" t="s">
        <v>982</v>
      </c>
      <c r="P5854">
        <v>2.5000000000000001E-2</v>
      </c>
      <c r="Q5854">
        <v>20</v>
      </c>
      <c r="R5854" t="s">
        <v>998</v>
      </c>
      <c r="S5854" t="s">
        <v>987</v>
      </c>
    </row>
    <row r="5855" spans="1:19" x14ac:dyDescent="0.25">
      <c r="A5855" s="54">
        <f>_xlfn.XLOOKUP(B5855,'School Lookup'!D:D,'School Lookup'!F:F,0)</f>
        <v>251672</v>
      </c>
      <c r="B5855" s="54" t="str">
        <f>_xlfn.XLOOKUP(C5855,'School Lookup'!A:A,'School Lookup'!D:D,_xlfn.XLOOKUP(C5855,'School Lookup'!B:B,'School Lookup'!D:D,_xlfn.XLOOKUP(C5855,'School Lookup'!C:C,'School Lookup'!D:D,0)))</f>
        <v>Park Schools Federation</v>
      </c>
      <c r="C5855" t="s">
        <v>40</v>
      </c>
      <c r="D5855" t="s">
        <v>2021</v>
      </c>
      <c r="E5855" t="s">
        <v>16</v>
      </c>
      <c r="F5855" t="s">
        <v>734</v>
      </c>
      <c r="G5855" t="s">
        <v>235</v>
      </c>
      <c r="H5855" t="s">
        <v>228</v>
      </c>
      <c r="I5855" t="s">
        <v>980</v>
      </c>
      <c r="J5855" t="s">
        <v>981</v>
      </c>
      <c r="K5855" s="4">
        <v>46058</v>
      </c>
      <c r="L5855" s="5">
        <v>0.49722222222222223</v>
      </c>
      <c r="M5855" t="s">
        <v>953</v>
      </c>
      <c r="N5855" s="5">
        <v>1.9675925925925926E-4</v>
      </c>
      <c r="O5855" t="s">
        <v>982</v>
      </c>
      <c r="P5855">
        <v>4.2999999999999997E-2</v>
      </c>
      <c r="Q5855">
        <v>20</v>
      </c>
      <c r="R5855" t="s">
        <v>1074</v>
      </c>
      <c r="S5855" t="s">
        <v>990</v>
      </c>
    </row>
    <row r="5856" spans="1:19" x14ac:dyDescent="0.25">
      <c r="A5856" s="54">
        <f>_xlfn.XLOOKUP(B5856,'School Lookup'!D:D,'School Lookup'!F:F,0)</f>
        <v>251672</v>
      </c>
      <c r="B5856" s="54" t="str">
        <f>_xlfn.XLOOKUP(C5856,'School Lookup'!A:A,'School Lookup'!D:D,_xlfn.XLOOKUP(C5856,'School Lookup'!B:B,'School Lookup'!D:D,_xlfn.XLOOKUP(C5856,'School Lookup'!C:C,'School Lookup'!D:D,0)))</f>
        <v>Park Schools Federation</v>
      </c>
      <c r="C5856" t="s">
        <v>40</v>
      </c>
      <c r="D5856" t="s">
        <v>2010</v>
      </c>
      <c r="E5856" t="s">
        <v>16</v>
      </c>
      <c r="F5856" t="s">
        <v>734</v>
      </c>
      <c r="G5856" t="s">
        <v>235</v>
      </c>
      <c r="H5856" t="s">
        <v>228</v>
      </c>
      <c r="I5856" t="s">
        <v>980</v>
      </c>
      <c r="J5856" t="s">
        <v>981</v>
      </c>
      <c r="K5856" s="4">
        <v>46058</v>
      </c>
      <c r="L5856" s="5">
        <v>0.49791666666666667</v>
      </c>
      <c r="M5856" t="s">
        <v>953</v>
      </c>
      <c r="N5856" s="5">
        <v>1.6203703703703703E-4</v>
      </c>
      <c r="O5856" t="s">
        <v>982</v>
      </c>
      <c r="P5856">
        <v>0.02</v>
      </c>
      <c r="Q5856">
        <v>20</v>
      </c>
      <c r="R5856" t="s">
        <v>998</v>
      </c>
      <c r="S5856" t="s">
        <v>987</v>
      </c>
    </row>
    <row r="5857" spans="1:19" x14ac:dyDescent="0.25">
      <c r="A5857" s="54">
        <f>_xlfn.XLOOKUP(B5857,'School Lookup'!D:D,'School Lookup'!F:F,0)</f>
        <v>251672</v>
      </c>
      <c r="B5857" s="54" t="str">
        <f>_xlfn.XLOOKUP(C5857,'School Lookup'!A:A,'School Lookup'!D:D,_xlfn.XLOOKUP(C5857,'School Lookup'!B:B,'School Lookup'!D:D,_xlfn.XLOOKUP(C5857,'School Lookup'!C:C,'School Lookup'!D:D,0)))</f>
        <v>Park Schools Federation</v>
      </c>
      <c r="C5857" t="s">
        <v>40</v>
      </c>
      <c r="D5857" t="s">
        <v>1004</v>
      </c>
      <c r="E5857" t="s">
        <v>16</v>
      </c>
      <c r="F5857" t="s">
        <v>734</v>
      </c>
      <c r="G5857" t="s">
        <v>235</v>
      </c>
      <c r="H5857" t="s">
        <v>228</v>
      </c>
      <c r="I5857" t="s">
        <v>980</v>
      </c>
      <c r="J5857" t="s">
        <v>981</v>
      </c>
      <c r="K5857" s="4">
        <v>46058</v>
      </c>
      <c r="L5857" s="5">
        <v>0.51388888888888884</v>
      </c>
      <c r="M5857" t="s">
        <v>953</v>
      </c>
      <c r="N5857" s="5">
        <v>1.8518518518518518E-4</v>
      </c>
      <c r="O5857" t="s">
        <v>982</v>
      </c>
      <c r="P5857">
        <v>0.02</v>
      </c>
      <c r="Q5857">
        <v>20</v>
      </c>
      <c r="R5857" t="s">
        <v>998</v>
      </c>
      <c r="S5857" t="s">
        <v>987</v>
      </c>
    </row>
    <row r="5858" spans="1:19" x14ac:dyDescent="0.25">
      <c r="A5858" s="54">
        <f>_xlfn.XLOOKUP(B5858,'School Lookup'!D:D,'School Lookup'!F:F,0)</f>
        <v>251672</v>
      </c>
      <c r="B5858" s="54" t="str">
        <f>_xlfn.XLOOKUP(C5858,'School Lookup'!A:A,'School Lookup'!D:D,_xlfn.XLOOKUP(C5858,'School Lookup'!B:B,'School Lookup'!D:D,_xlfn.XLOOKUP(C5858,'School Lookup'!C:C,'School Lookup'!D:D,0)))</f>
        <v>Park Schools Federation</v>
      </c>
      <c r="C5858" t="s">
        <v>40</v>
      </c>
      <c r="D5858" t="s">
        <v>1513</v>
      </c>
      <c r="E5858" t="s">
        <v>16</v>
      </c>
      <c r="F5858" t="s">
        <v>734</v>
      </c>
      <c r="G5858" t="s">
        <v>235</v>
      </c>
      <c r="H5858" t="s">
        <v>228</v>
      </c>
      <c r="I5858" t="s">
        <v>980</v>
      </c>
      <c r="J5858" t="s">
        <v>981</v>
      </c>
      <c r="K5858" s="4">
        <v>46058</v>
      </c>
      <c r="L5858" s="5">
        <v>0.51527777777777772</v>
      </c>
      <c r="M5858" t="s">
        <v>953</v>
      </c>
      <c r="N5858" s="5">
        <v>3.1250000000000001E-4</v>
      </c>
      <c r="O5858" t="s">
        <v>982</v>
      </c>
      <c r="P5858">
        <v>3.2000000000000001E-2</v>
      </c>
      <c r="Q5858">
        <v>20</v>
      </c>
      <c r="R5858" t="s">
        <v>986</v>
      </c>
      <c r="S5858" t="s">
        <v>987</v>
      </c>
    </row>
    <row r="5859" spans="1:19" x14ac:dyDescent="0.25">
      <c r="A5859" s="54">
        <f>_xlfn.XLOOKUP(B5859,'School Lookup'!D:D,'School Lookup'!F:F,0)</f>
        <v>251672</v>
      </c>
      <c r="B5859" s="54" t="str">
        <f>_xlfn.XLOOKUP(C5859,'School Lookup'!A:A,'School Lookup'!D:D,_xlfn.XLOOKUP(C5859,'School Lookup'!B:B,'School Lookup'!D:D,_xlfn.XLOOKUP(C5859,'School Lookup'!C:C,'School Lookup'!D:D,0)))</f>
        <v>Park Schools Federation</v>
      </c>
      <c r="C5859" t="s">
        <v>40</v>
      </c>
      <c r="D5859" t="s">
        <v>2681</v>
      </c>
      <c r="E5859" t="s">
        <v>16</v>
      </c>
      <c r="F5859" t="s">
        <v>734</v>
      </c>
      <c r="G5859" t="s">
        <v>235</v>
      </c>
      <c r="H5859" t="s">
        <v>228</v>
      </c>
      <c r="I5859" t="s">
        <v>980</v>
      </c>
      <c r="J5859" t="s">
        <v>981</v>
      </c>
      <c r="K5859" s="4">
        <v>46058</v>
      </c>
      <c r="L5859" s="5">
        <v>0.52500000000000002</v>
      </c>
      <c r="M5859" t="s">
        <v>953</v>
      </c>
      <c r="N5859" s="5">
        <v>6.2500000000000001E-4</v>
      </c>
      <c r="O5859" t="s">
        <v>982</v>
      </c>
      <c r="P5859">
        <v>6.4000000000000001E-2</v>
      </c>
      <c r="Q5859">
        <v>20</v>
      </c>
      <c r="R5859" t="s">
        <v>998</v>
      </c>
      <c r="S5859" t="s">
        <v>987</v>
      </c>
    </row>
    <row r="5860" spans="1:19" x14ac:dyDescent="0.25">
      <c r="A5860" s="54">
        <f>_xlfn.XLOOKUP(B5860,'School Lookup'!D:D,'School Lookup'!F:F,0)</f>
        <v>251672</v>
      </c>
      <c r="B5860" s="54" t="str">
        <f>_xlfn.XLOOKUP(C5860,'School Lookup'!A:A,'School Lookup'!D:D,_xlfn.XLOOKUP(C5860,'School Lookup'!B:B,'School Lookup'!D:D,_xlfn.XLOOKUP(C5860,'School Lookup'!C:C,'School Lookup'!D:D,0)))</f>
        <v>Park Schools Federation</v>
      </c>
      <c r="C5860" t="s">
        <v>40</v>
      </c>
      <c r="D5860" t="s">
        <v>1986</v>
      </c>
      <c r="E5860" t="s">
        <v>16</v>
      </c>
      <c r="F5860" t="s">
        <v>734</v>
      </c>
      <c r="G5860" t="s">
        <v>235</v>
      </c>
      <c r="H5860" t="s">
        <v>228</v>
      </c>
      <c r="I5860" t="s">
        <v>980</v>
      </c>
      <c r="J5860" t="s">
        <v>981</v>
      </c>
      <c r="K5860" s="4">
        <v>46058</v>
      </c>
      <c r="L5860" s="5">
        <v>0.52708333333333335</v>
      </c>
      <c r="M5860" t="s">
        <v>953</v>
      </c>
      <c r="N5860" s="5">
        <v>1.8518518518518518E-4</v>
      </c>
      <c r="O5860" t="s">
        <v>982</v>
      </c>
      <c r="P5860">
        <v>0.02</v>
      </c>
      <c r="Q5860">
        <v>20</v>
      </c>
      <c r="R5860" t="s">
        <v>986</v>
      </c>
      <c r="S5860" t="s">
        <v>987</v>
      </c>
    </row>
    <row r="5861" spans="1:19" x14ac:dyDescent="0.25">
      <c r="A5861" s="54">
        <f>_xlfn.XLOOKUP(B5861,'School Lookup'!D:D,'School Lookup'!F:F,0)</f>
        <v>251672</v>
      </c>
      <c r="B5861" s="54" t="str">
        <f>_xlfn.XLOOKUP(C5861,'School Lookup'!A:A,'School Lookup'!D:D,_xlfn.XLOOKUP(C5861,'School Lookup'!B:B,'School Lookup'!D:D,_xlfn.XLOOKUP(C5861,'School Lookup'!C:C,'School Lookup'!D:D,0)))</f>
        <v>Park Schools Federation</v>
      </c>
      <c r="C5861" t="s">
        <v>40</v>
      </c>
      <c r="D5861" t="s">
        <v>2814</v>
      </c>
      <c r="E5861" t="s">
        <v>16</v>
      </c>
      <c r="F5861" t="s">
        <v>734</v>
      </c>
      <c r="G5861" t="s">
        <v>235</v>
      </c>
      <c r="H5861" t="s">
        <v>228</v>
      </c>
      <c r="I5861" t="s">
        <v>980</v>
      </c>
      <c r="J5861" t="s">
        <v>981</v>
      </c>
      <c r="K5861" s="4">
        <v>46058</v>
      </c>
      <c r="L5861" s="5">
        <v>0.52986111111111112</v>
      </c>
      <c r="M5861" t="s">
        <v>953</v>
      </c>
      <c r="N5861" s="5">
        <v>1.5046296296296297E-4</v>
      </c>
      <c r="O5861" t="s">
        <v>982</v>
      </c>
      <c r="P5861">
        <v>0.02</v>
      </c>
      <c r="Q5861">
        <v>20</v>
      </c>
      <c r="R5861" t="s">
        <v>983</v>
      </c>
      <c r="S5861" t="s">
        <v>984</v>
      </c>
    </row>
    <row r="5862" spans="1:19" x14ac:dyDescent="0.25">
      <c r="A5862" s="54">
        <f>_xlfn.XLOOKUP(B5862,'School Lookup'!D:D,'School Lookup'!F:F,0)</f>
        <v>251672</v>
      </c>
      <c r="B5862" s="54" t="str">
        <f>_xlfn.XLOOKUP(C5862,'School Lookup'!A:A,'School Lookup'!D:D,_xlfn.XLOOKUP(C5862,'School Lookup'!B:B,'School Lookup'!D:D,_xlfn.XLOOKUP(C5862,'School Lookup'!C:C,'School Lookup'!D:D,0)))</f>
        <v>Park Schools Federation</v>
      </c>
      <c r="C5862" t="s">
        <v>40</v>
      </c>
      <c r="D5862" t="s">
        <v>1904</v>
      </c>
      <c r="E5862" t="s">
        <v>16</v>
      </c>
      <c r="F5862" t="s">
        <v>734</v>
      </c>
      <c r="G5862" t="s">
        <v>235</v>
      </c>
      <c r="H5862" t="s">
        <v>228</v>
      </c>
      <c r="I5862" t="s">
        <v>980</v>
      </c>
      <c r="J5862" t="s">
        <v>981</v>
      </c>
      <c r="K5862" s="4">
        <v>46058</v>
      </c>
      <c r="L5862" s="5">
        <v>0.53125</v>
      </c>
      <c r="M5862" t="s">
        <v>953</v>
      </c>
      <c r="N5862" s="5">
        <v>1.7361111111111112E-4</v>
      </c>
      <c r="O5862" t="s">
        <v>982</v>
      </c>
      <c r="P5862">
        <v>0.02</v>
      </c>
      <c r="Q5862">
        <v>20</v>
      </c>
      <c r="R5862" t="s">
        <v>998</v>
      </c>
      <c r="S5862" t="s">
        <v>987</v>
      </c>
    </row>
    <row r="5863" spans="1:19" x14ac:dyDescent="0.25">
      <c r="A5863" s="54">
        <f>_xlfn.XLOOKUP(B5863,'School Lookup'!D:D,'School Lookup'!F:F,0)</f>
        <v>251672</v>
      </c>
      <c r="B5863" s="54" t="str">
        <f>_xlfn.XLOOKUP(C5863,'School Lookup'!A:A,'School Lookup'!D:D,_xlfn.XLOOKUP(C5863,'School Lookup'!B:B,'School Lookup'!D:D,_xlfn.XLOOKUP(C5863,'School Lookup'!C:C,'School Lookup'!D:D,0)))</f>
        <v>Park Schools Federation</v>
      </c>
      <c r="C5863" t="s">
        <v>40</v>
      </c>
      <c r="D5863" t="s">
        <v>1716</v>
      </c>
      <c r="E5863" t="s">
        <v>16</v>
      </c>
      <c r="F5863" t="s">
        <v>734</v>
      </c>
      <c r="G5863" t="s">
        <v>235</v>
      </c>
      <c r="H5863" t="s">
        <v>228</v>
      </c>
      <c r="I5863" t="s">
        <v>980</v>
      </c>
      <c r="J5863" t="s">
        <v>981</v>
      </c>
      <c r="K5863" s="4">
        <v>46058</v>
      </c>
      <c r="L5863" s="5">
        <v>0.56388888888888888</v>
      </c>
      <c r="M5863" t="s">
        <v>953</v>
      </c>
      <c r="N5863" s="5">
        <v>2.5462962962962961E-4</v>
      </c>
      <c r="O5863" t="s">
        <v>982</v>
      </c>
      <c r="P5863">
        <v>2.7E-2</v>
      </c>
      <c r="Q5863">
        <v>20</v>
      </c>
      <c r="R5863" t="s">
        <v>998</v>
      </c>
      <c r="S5863" t="s">
        <v>987</v>
      </c>
    </row>
    <row r="5864" spans="1:19" x14ac:dyDescent="0.25">
      <c r="A5864" s="54">
        <f>_xlfn.XLOOKUP(B5864,'School Lookup'!D:D,'School Lookup'!F:F,0)</f>
        <v>251672</v>
      </c>
      <c r="B5864" s="54" t="str">
        <f>_xlfn.XLOOKUP(C5864,'School Lookup'!A:A,'School Lookup'!D:D,_xlfn.XLOOKUP(C5864,'School Lookup'!B:B,'School Lookup'!D:D,_xlfn.XLOOKUP(C5864,'School Lookup'!C:C,'School Lookup'!D:D,0)))</f>
        <v>Park Schools Federation</v>
      </c>
      <c r="C5864" t="s">
        <v>40</v>
      </c>
      <c r="D5864" t="s">
        <v>2573</v>
      </c>
      <c r="E5864" t="s">
        <v>16</v>
      </c>
      <c r="F5864" t="s">
        <v>734</v>
      </c>
      <c r="G5864" t="s">
        <v>235</v>
      </c>
      <c r="H5864" t="s">
        <v>228</v>
      </c>
      <c r="I5864" t="s">
        <v>980</v>
      </c>
      <c r="J5864" t="s">
        <v>981</v>
      </c>
      <c r="K5864" s="4">
        <v>46058</v>
      </c>
      <c r="L5864" s="5">
        <v>0.56458333333333333</v>
      </c>
      <c r="M5864" t="s">
        <v>953</v>
      </c>
      <c r="N5864" s="5">
        <v>3.0092592592592595E-4</v>
      </c>
      <c r="O5864" t="s">
        <v>982</v>
      </c>
      <c r="P5864">
        <v>3.1E-2</v>
      </c>
      <c r="Q5864">
        <v>20</v>
      </c>
      <c r="R5864" t="s">
        <v>998</v>
      </c>
      <c r="S5864" t="s">
        <v>987</v>
      </c>
    </row>
    <row r="5865" spans="1:19" x14ac:dyDescent="0.25">
      <c r="A5865" s="54">
        <f>_xlfn.XLOOKUP(B5865,'School Lookup'!D:D,'School Lookup'!F:F,0)</f>
        <v>251672</v>
      </c>
      <c r="B5865" s="54" t="str">
        <f>_xlfn.XLOOKUP(C5865,'School Lookup'!A:A,'School Lookup'!D:D,_xlfn.XLOOKUP(C5865,'School Lookup'!B:B,'School Lookup'!D:D,_xlfn.XLOOKUP(C5865,'School Lookup'!C:C,'School Lookup'!D:D,0)))</f>
        <v>Park Schools Federation</v>
      </c>
      <c r="C5865" t="s">
        <v>40</v>
      </c>
      <c r="D5865" t="s">
        <v>1505</v>
      </c>
      <c r="E5865" t="s">
        <v>16</v>
      </c>
      <c r="F5865" t="s">
        <v>734</v>
      </c>
      <c r="G5865" t="s">
        <v>235</v>
      </c>
      <c r="H5865" t="s">
        <v>228</v>
      </c>
      <c r="I5865" t="s">
        <v>980</v>
      </c>
      <c r="J5865" t="s">
        <v>981</v>
      </c>
      <c r="K5865" s="4">
        <v>46058</v>
      </c>
      <c r="L5865" s="5">
        <v>0.57013888888888886</v>
      </c>
      <c r="M5865" t="s">
        <v>953</v>
      </c>
      <c r="N5865" s="5">
        <v>2.8935185185185184E-4</v>
      </c>
      <c r="O5865" t="s">
        <v>982</v>
      </c>
      <c r="P5865">
        <v>0.03</v>
      </c>
      <c r="Q5865">
        <v>20</v>
      </c>
      <c r="R5865" t="s">
        <v>998</v>
      </c>
      <c r="S5865" t="s">
        <v>987</v>
      </c>
    </row>
    <row r="5866" spans="1:19" x14ac:dyDescent="0.25">
      <c r="A5866" s="54">
        <f>_xlfn.XLOOKUP(B5866,'School Lookup'!D:D,'School Lookup'!F:F,0)</f>
        <v>251672</v>
      </c>
      <c r="B5866" s="54" t="str">
        <f>_xlfn.XLOOKUP(C5866,'School Lookup'!A:A,'School Lookup'!D:D,_xlfn.XLOOKUP(C5866,'School Lookup'!B:B,'School Lookup'!D:D,_xlfn.XLOOKUP(C5866,'School Lookup'!C:C,'School Lookup'!D:D,0)))</f>
        <v>Park Schools Federation</v>
      </c>
      <c r="C5866" t="s">
        <v>40</v>
      </c>
      <c r="D5866" t="s">
        <v>1654</v>
      </c>
      <c r="E5866" t="s">
        <v>16</v>
      </c>
      <c r="F5866" t="s">
        <v>734</v>
      </c>
      <c r="G5866" t="s">
        <v>235</v>
      </c>
      <c r="H5866" t="s">
        <v>228</v>
      </c>
      <c r="I5866" t="s">
        <v>980</v>
      </c>
      <c r="J5866" t="s">
        <v>981</v>
      </c>
      <c r="K5866" s="4">
        <v>46058</v>
      </c>
      <c r="L5866" s="5">
        <v>0.57222222222222219</v>
      </c>
      <c r="M5866" t="s">
        <v>953</v>
      </c>
      <c r="N5866" s="5">
        <v>1.9675925925925926E-4</v>
      </c>
      <c r="O5866" t="s">
        <v>982</v>
      </c>
      <c r="P5866">
        <v>2.1000000000000001E-2</v>
      </c>
      <c r="Q5866">
        <v>20</v>
      </c>
      <c r="R5866" t="s">
        <v>986</v>
      </c>
      <c r="S5866" t="s">
        <v>987</v>
      </c>
    </row>
    <row r="5867" spans="1:19" x14ac:dyDescent="0.25">
      <c r="A5867" s="54">
        <f>_xlfn.XLOOKUP(B5867,'School Lookup'!D:D,'School Lookup'!F:F,0)</f>
        <v>251672</v>
      </c>
      <c r="B5867" s="54" t="str">
        <f>_xlfn.XLOOKUP(C5867,'School Lookup'!A:A,'School Lookup'!D:D,_xlfn.XLOOKUP(C5867,'School Lookup'!B:B,'School Lookup'!D:D,_xlfn.XLOOKUP(C5867,'School Lookup'!C:C,'School Lookup'!D:D,0)))</f>
        <v>Park Schools Federation</v>
      </c>
      <c r="C5867" t="s">
        <v>40</v>
      </c>
      <c r="D5867" t="s">
        <v>1505</v>
      </c>
      <c r="E5867" t="s">
        <v>16</v>
      </c>
      <c r="F5867" t="s">
        <v>734</v>
      </c>
      <c r="G5867" t="s">
        <v>235</v>
      </c>
      <c r="H5867" t="s">
        <v>228</v>
      </c>
      <c r="I5867" t="s">
        <v>980</v>
      </c>
      <c r="J5867" t="s">
        <v>981</v>
      </c>
      <c r="K5867" s="4">
        <v>46058</v>
      </c>
      <c r="L5867" s="5">
        <v>0.57361111111111107</v>
      </c>
      <c r="M5867" t="s">
        <v>953</v>
      </c>
      <c r="N5867" s="5">
        <v>4.0509259259259258E-4</v>
      </c>
      <c r="O5867" t="s">
        <v>982</v>
      </c>
      <c r="P5867">
        <v>4.2000000000000003E-2</v>
      </c>
      <c r="Q5867">
        <v>20</v>
      </c>
      <c r="R5867" t="s">
        <v>998</v>
      </c>
      <c r="S5867" t="s">
        <v>987</v>
      </c>
    </row>
    <row r="5868" spans="1:19" x14ac:dyDescent="0.25">
      <c r="A5868" s="54">
        <f>_xlfn.XLOOKUP(B5868,'School Lookup'!D:D,'School Lookup'!F:F,0)</f>
        <v>251672</v>
      </c>
      <c r="B5868" s="54" t="str">
        <f>_xlfn.XLOOKUP(C5868,'School Lookup'!A:A,'School Lookup'!D:D,_xlfn.XLOOKUP(C5868,'School Lookup'!B:B,'School Lookup'!D:D,_xlfn.XLOOKUP(C5868,'School Lookup'!C:C,'School Lookup'!D:D,0)))</f>
        <v>Park Schools Federation</v>
      </c>
      <c r="C5868" t="s">
        <v>40</v>
      </c>
      <c r="D5868" t="s">
        <v>1324</v>
      </c>
      <c r="E5868" t="s">
        <v>16</v>
      </c>
      <c r="F5868" t="s">
        <v>734</v>
      </c>
      <c r="G5868" t="s">
        <v>235</v>
      </c>
      <c r="H5868" t="s">
        <v>228</v>
      </c>
      <c r="I5868" t="s">
        <v>980</v>
      </c>
      <c r="J5868" t="s">
        <v>981</v>
      </c>
      <c r="K5868" s="4">
        <v>46058</v>
      </c>
      <c r="L5868" s="5">
        <v>0.59583333333333333</v>
      </c>
      <c r="M5868" t="s">
        <v>953</v>
      </c>
      <c r="N5868" s="5">
        <v>3.2407407407407406E-4</v>
      </c>
      <c r="O5868" t="s">
        <v>982</v>
      </c>
      <c r="P5868">
        <v>3.4000000000000002E-2</v>
      </c>
      <c r="Q5868">
        <v>20</v>
      </c>
      <c r="R5868" t="s">
        <v>998</v>
      </c>
      <c r="S5868" t="s">
        <v>987</v>
      </c>
    </row>
    <row r="5869" spans="1:19" x14ac:dyDescent="0.25">
      <c r="A5869" s="54">
        <f>_xlfn.XLOOKUP(B5869,'School Lookup'!D:D,'School Lookup'!F:F,0)</f>
        <v>251672</v>
      </c>
      <c r="B5869" s="54" t="str">
        <f>_xlfn.XLOOKUP(C5869,'School Lookup'!A:A,'School Lookup'!D:D,_xlfn.XLOOKUP(C5869,'School Lookup'!B:B,'School Lookup'!D:D,_xlfn.XLOOKUP(C5869,'School Lookup'!C:C,'School Lookup'!D:D,0)))</f>
        <v>Park Schools Federation</v>
      </c>
      <c r="C5869" t="s">
        <v>40</v>
      </c>
      <c r="D5869" t="s">
        <v>1513</v>
      </c>
      <c r="E5869" t="s">
        <v>16</v>
      </c>
      <c r="F5869" t="s">
        <v>734</v>
      </c>
      <c r="G5869" t="s">
        <v>235</v>
      </c>
      <c r="H5869" t="s">
        <v>228</v>
      </c>
      <c r="I5869" t="s">
        <v>980</v>
      </c>
      <c r="J5869" t="s">
        <v>981</v>
      </c>
      <c r="K5869" s="4">
        <v>46058</v>
      </c>
      <c r="L5869" s="5">
        <v>0.59722222222222221</v>
      </c>
      <c r="M5869" t="s">
        <v>953</v>
      </c>
      <c r="N5869" s="5">
        <v>2.6620370370370372E-4</v>
      </c>
      <c r="O5869" t="s">
        <v>982</v>
      </c>
      <c r="P5869">
        <v>2.8000000000000001E-2</v>
      </c>
      <c r="Q5869">
        <v>20</v>
      </c>
      <c r="R5869" t="s">
        <v>986</v>
      </c>
      <c r="S5869" t="s">
        <v>987</v>
      </c>
    </row>
    <row r="5870" spans="1:19" x14ac:dyDescent="0.25">
      <c r="A5870" s="54">
        <f>_xlfn.XLOOKUP(B5870,'School Lookup'!D:D,'School Lookup'!F:F,0)</f>
        <v>251672</v>
      </c>
      <c r="B5870" s="54" t="str">
        <f>_xlfn.XLOOKUP(C5870,'School Lookup'!A:A,'School Lookup'!D:D,_xlfn.XLOOKUP(C5870,'School Lookup'!B:B,'School Lookup'!D:D,_xlfn.XLOOKUP(C5870,'School Lookup'!C:C,'School Lookup'!D:D,0)))</f>
        <v>Park Schools Federation</v>
      </c>
      <c r="C5870" t="s">
        <v>40</v>
      </c>
      <c r="D5870" t="s">
        <v>2666</v>
      </c>
      <c r="E5870" t="s">
        <v>16</v>
      </c>
      <c r="F5870" t="s">
        <v>734</v>
      </c>
      <c r="G5870" t="s">
        <v>235</v>
      </c>
      <c r="H5870" t="s">
        <v>228</v>
      </c>
      <c r="I5870" t="s">
        <v>980</v>
      </c>
      <c r="J5870" t="s">
        <v>981</v>
      </c>
      <c r="K5870" s="4">
        <v>46058</v>
      </c>
      <c r="L5870" s="5">
        <v>0.60486111111111107</v>
      </c>
      <c r="M5870" t="s">
        <v>953</v>
      </c>
      <c r="N5870" s="5">
        <v>5.208333333333333E-3</v>
      </c>
      <c r="O5870" t="s">
        <v>982</v>
      </c>
      <c r="P5870">
        <v>0.53300000000000003</v>
      </c>
      <c r="Q5870">
        <v>20</v>
      </c>
      <c r="R5870" t="s">
        <v>1006</v>
      </c>
      <c r="S5870" t="s">
        <v>994</v>
      </c>
    </row>
    <row r="5871" spans="1:19" x14ac:dyDescent="0.25">
      <c r="A5871" s="54">
        <f>_xlfn.XLOOKUP(B5871,'School Lookup'!D:D,'School Lookup'!F:F,0)</f>
        <v>251672</v>
      </c>
      <c r="B5871" s="54" t="str">
        <f>_xlfn.XLOOKUP(C5871,'School Lookup'!A:A,'School Lookup'!D:D,_xlfn.XLOOKUP(C5871,'School Lookup'!B:B,'School Lookup'!D:D,_xlfn.XLOOKUP(C5871,'School Lookup'!C:C,'School Lookup'!D:D,0)))</f>
        <v>Park Schools Federation</v>
      </c>
      <c r="C5871" t="s">
        <v>40</v>
      </c>
      <c r="D5871" t="s">
        <v>1003</v>
      </c>
      <c r="E5871" t="s">
        <v>16</v>
      </c>
      <c r="F5871" t="s">
        <v>734</v>
      </c>
      <c r="G5871" t="s">
        <v>235</v>
      </c>
      <c r="H5871" t="s">
        <v>228</v>
      </c>
      <c r="I5871" t="s">
        <v>980</v>
      </c>
      <c r="J5871" t="s">
        <v>981</v>
      </c>
      <c r="K5871" s="4">
        <v>46058</v>
      </c>
      <c r="L5871" s="5">
        <v>0.60763888888888884</v>
      </c>
      <c r="M5871" t="s">
        <v>953</v>
      </c>
      <c r="N5871" s="5">
        <v>1.9675925925925926E-4</v>
      </c>
      <c r="O5871" t="s">
        <v>982</v>
      </c>
      <c r="P5871">
        <v>2.1000000000000001E-2</v>
      </c>
      <c r="Q5871">
        <v>20</v>
      </c>
      <c r="R5871" t="s">
        <v>998</v>
      </c>
      <c r="S5871" t="s">
        <v>987</v>
      </c>
    </row>
    <row r="5872" spans="1:19" x14ac:dyDescent="0.25">
      <c r="A5872" s="54">
        <f>_xlfn.XLOOKUP(B5872,'School Lookup'!D:D,'School Lookup'!F:F,0)</f>
        <v>251672</v>
      </c>
      <c r="B5872" s="54" t="str">
        <f>_xlfn.XLOOKUP(C5872,'School Lookup'!A:A,'School Lookup'!D:D,_xlfn.XLOOKUP(C5872,'School Lookup'!B:B,'School Lookup'!D:D,_xlfn.XLOOKUP(C5872,'School Lookup'!C:C,'School Lookup'!D:D,0)))</f>
        <v>Park Schools Federation</v>
      </c>
      <c r="C5872" t="s">
        <v>40</v>
      </c>
      <c r="D5872" t="s">
        <v>1654</v>
      </c>
      <c r="E5872" t="s">
        <v>16</v>
      </c>
      <c r="F5872" t="s">
        <v>734</v>
      </c>
      <c r="G5872" t="s">
        <v>235</v>
      </c>
      <c r="H5872" t="s">
        <v>228</v>
      </c>
      <c r="I5872" t="s">
        <v>980</v>
      </c>
      <c r="J5872" t="s">
        <v>981</v>
      </c>
      <c r="K5872" s="4">
        <v>46058</v>
      </c>
      <c r="L5872" s="5">
        <v>0.62222222222222223</v>
      </c>
      <c r="M5872" t="s">
        <v>953</v>
      </c>
      <c r="N5872" s="5">
        <v>1.6203703703703703E-4</v>
      </c>
      <c r="O5872" t="s">
        <v>982</v>
      </c>
      <c r="P5872">
        <v>0.02</v>
      </c>
      <c r="Q5872">
        <v>20</v>
      </c>
      <c r="R5872" t="s">
        <v>986</v>
      </c>
      <c r="S5872" t="s">
        <v>987</v>
      </c>
    </row>
    <row r="5873" spans="1:19" x14ac:dyDescent="0.25">
      <c r="A5873" s="54">
        <f>_xlfn.XLOOKUP(B5873,'School Lookup'!D:D,'School Lookup'!F:F,0)</f>
        <v>251672</v>
      </c>
      <c r="B5873" s="54" t="str">
        <f>_xlfn.XLOOKUP(C5873,'School Lookup'!A:A,'School Lookup'!D:D,_xlfn.XLOOKUP(C5873,'School Lookup'!B:B,'School Lookup'!D:D,_xlfn.XLOOKUP(C5873,'School Lookup'!C:C,'School Lookup'!D:D,0)))</f>
        <v>Park Schools Federation</v>
      </c>
      <c r="C5873" t="s">
        <v>40</v>
      </c>
      <c r="D5873" t="s">
        <v>1569</v>
      </c>
      <c r="E5873" t="s">
        <v>16</v>
      </c>
      <c r="F5873" t="s">
        <v>734</v>
      </c>
      <c r="G5873" t="s">
        <v>235</v>
      </c>
      <c r="H5873" t="s">
        <v>228</v>
      </c>
      <c r="I5873" t="s">
        <v>980</v>
      </c>
      <c r="J5873" t="s">
        <v>959</v>
      </c>
      <c r="K5873" s="4">
        <v>46058</v>
      </c>
      <c r="L5873" s="5">
        <v>0.56319444444444444</v>
      </c>
      <c r="M5873" t="s">
        <v>953</v>
      </c>
      <c r="N5873" s="5">
        <v>8.8888888888888889E-3</v>
      </c>
      <c r="O5873" t="s">
        <v>960</v>
      </c>
      <c r="P5873">
        <v>0.109</v>
      </c>
      <c r="Q5873">
        <v>20</v>
      </c>
      <c r="R5873" t="s">
        <v>1071</v>
      </c>
      <c r="S5873" t="s">
        <v>966</v>
      </c>
    </row>
    <row r="5874" spans="1:19" x14ac:dyDescent="0.25">
      <c r="A5874" s="54">
        <f>_xlfn.XLOOKUP(B5874,'School Lookup'!D:D,'School Lookup'!F:F,0)</f>
        <v>251672</v>
      </c>
      <c r="B5874" s="54" t="str">
        <f>_xlfn.XLOOKUP(C5874,'School Lookup'!A:A,'School Lookup'!D:D,_xlfn.XLOOKUP(C5874,'School Lookup'!B:B,'School Lookup'!D:D,_xlfn.XLOOKUP(C5874,'School Lookup'!C:C,'School Lookup'!D:D,0)))</f>
        <v>Park Schools Federation</v>
      </c>
      <c r="C5874" t="s">
        <v>40</v>
      </c>
      <c r="D5874" t="s">
        <v>2815</v>
      </c>
      <c r="E5874" t="s">
        <v>16</v>
      </c>
      <c r="F5874" t="s">
        <v>734</v>
      </c>
      <c r="G5874" t="s">
        <v>235</v>
      </c>
      <c r="H5874" t="s">
        <v>228</v>
      </c>
      <c r="I5874" t="s">
        <v>980</v>
      </c>
      <c r="J5874" t="s">
        <v>959</v>
      </c>
      <c r="K5874" s="4">
        <v>46058</v>
      </c>
      <c r="L5874" s="5">
        <v>0.59930555555555554</v>
      </c>
      <c r="M5874" t="s">
        <v>953</v>
      </c>
      <c r="N5874" s="5">
        <v>7.9861111111111116E-4</v>
      </c>
      <c r="O5874" t="s">
        <v>960</v>
      </c>
      <c r="P5874">
        <v>2.1999999999999999E-2</v>
      </c>
      <c r="Q5874">
        <v>20</v>
      </c>
      <c r="R5874" t="s">
        <v>1071</v>
      </c>
      <c r="S5874" t="s">
        <v>966</v>
      </c>
    </row>
    <row r="5875" spans="1:19" x14ac:dyDescent="0.25">
      <c r="A5875" s="54">
        <f>_xlfn.XLOOKUP(B5875,'School Lookup'!D:D,'School Lookup'!F:F,0)</f>
        <v>251672</v>
      </c>
      <c r="B5875" s="54" t="str">
        <f>_xlfn.XLOOKUP(C5875,'School Lookup'!A:A,'School Lookup'!D:D,_xlfn.XLOOKUP(C5875,'School Lookup'!B:B,'School Lookup'!D:D,_xlfn.XLOOKUP(C5875,'School Lookup'!C:C,'School Lookup'!D:D,0)))</f>
        <v>Park Schools Federation</v>
      </c>
      <c r="C5875" t="s">
        <v>40</v>
      </c>
      <c r="D5875" t="s">
        <v>2816</v>
      </c>
      <c r="E5875" t="s">
        <v>16</v>
      </c>
      <c r="F5875" t="s">
        <v>734</v>
      </c>
      <c r="G5875" t="s">
        <v>235</v>
      </c>
      <c r="H5875" t="s">
        <v>228</v>
      </c>
      <c r="I5875" t="s">
        <v>980</v>
      </c>
      <c r="J5875" t="s">
        <v>959</v>
      </c>
      <c r="K5875" s="4">
        <v>46058</v>
      </c>
      <c r="L5875" s="5">
        <v>0.6</v>
      </c>
      <c r="M5875" t="s">
        <v>953</v>
      </c>
      <c r="N5875" s="5">
        <v>1.6435185185185185E-3</v>
      </c>
      <c r="O5875" t="s">
        <v>960</v>
      </c>
      <c r="P5875">
        <v>2.1999999999999999E-2</v>
      </c>
      <c r="Q5875">
        <v>20</v>
      </c>
      <c r="R5875" t="s">
        <v>1144</v>
      </c>
      <c r="S5875" t="s">
        <v>966</v>
      </c>
    </row>
    <row r="5876" spans="1:19" x14ac:dyDescent="0.25">
      <c r="A5876" s="54">
        <f>_xlfn.XLOOKUP(B5876,'School Lookup'!D:D,'School Lookup'!F:F,0)</f>
        <v>251672</v>
      </c>
      <c r="B5876" s="54" t="str">
        <f>_xlfn.XLOOKUP(C5876,'School Lookup'!A:A,'School Lookup'!D:D,_xlfn.XLOOKUP(C5876,'School Lookup'!B:B,'School Lookup'!D:D,_xlfn.XLOOKUP(C5876,'School Lookup'!C:C,'School Lookup'!D:D,0)))</f>
        <v>Park Schools Federation</v>
      </c>
      <c r="C5876" t="s">
        <v>40</v>
      </c>
      <c r="D5876" t="s">
        <v>2817</v>
      </c>
      <c r="E5876" t="s">
        <v>16</v>
      </c>
      <c r="F5876" t="s">
        <v>734</v>
      </c>
      <c r="G5876" t="s">
        <v>235</v>
      </c>
      <c r="H5876" t="s">
        <v>228</v>
      </c>
      <c r="I5876" t="s">
        <v>980</v>
      </c>
      <c r="J5876" t="s">
        <v>959</v>
      </c>
      <c r="K5876" s="4">
        <v>46058</v>
      </c>
      <c r="L5876" s="5">
        <v>0.37777777777777777</v>
      </c>
      <c r="M5876" t="s">
        <v>953</v>
      </c>
      <c r="N5876" s="5">
        <v>1.3888888888888889E-4</v>
      </c>
      <c r="O5876" t="s">
        <v>960</v>
      </c>
      <c r="P5876">
        <v>2.1999999999999999E-2</v>
      </c>
      <c r="Q5876">
        <v>20</v>
      </c>
      <c r="R5876" t="s">
        <v>2068</v>
      </c>
      <c r="S5876" t="s">
        <v>966</v>
      </c>
    </row>
    <row r="5877" spans="1:19" x14ac:dyDescent="0.25">
      <c r="A5877" s="54">
        <f>_xlfn.XLOOKUP(B5877,'School Lookup'!D:D,'School Lookup'!F:F,0)</f>
        <v>251672</v>
      </c>
      <c r="B5877" s="54" t="str">
        <f>_xlfn.XLOOKUP(C5877,'School Lookup'!A:A,'School Lookup'!D:D,_xlfn.XLOOKUP(C5877,'School Lookup'!B:B,'School Lookup'!D:D,_xlfn.XLOOKUP(C5877,'School Lookup'!C:C,'School Lookup'!D:D,0)))</f>
        <v>Park Schools Federation</v>
      </c>
      <c r="C5877" t="s">
        <v>40</v>
      </c>
      <c r="D5877" t="s">
        <v>2817</v>
      </c>
      <c r="E5877" t="s">
        <v>16</v>
      </c>
      <c r="F5877" t="s">
        <v>734</v>
      </c>
      <c r="G5877" t="s">
        <v>235</v>
      </c>
      <c r="H5877" t="s">
        <v>228</v>
      </c>
      <c r="I5877" t="s">
        <v>980</v>
      </c>
      <c r="J5877" t="s">
        <v>959</v>
      </c>
      <c r="K5877" s="4">
        <v>46058</v>
      </c>
      <c r="L5877" s="5">
        <v>0.37986111111111109</v>
      </c>
      <c r="M5877" t="s">
        <v>953</v>
      </c>
      <c r="N5877" s="5">
        <v>4.9768518518518521E-4</v>
      </c>
      <c r="O5877" t="s">
        <v>960</v>
      </c>
      <c r="P5877">
        <v>2.1999999999999999E-2</v>
      </c>
      <c r="Q5877">
        <v>20</v>
      </c>
      <c r="R5877" t="s">
        <v>2068</v>
      </c>
      <c r="S5877" t="s">
        <v>966</v>
      </c>
    </row>
    <row r="5878" spans="1:19" x14ac:dyDescent="0.25">
      <c r="A5878" s="54">
        <f>_xlfn.XLOOKUP(B5878,'School Lookup'!D:D,'School Lookup'!F:F,0)</f>
        <v>251672</v>
      </c>
      <c r="B5878" s="54" t="str">
        <f>_xlfn.XLOOKUP(C5878,'School Lookup'!A:A,'School Lookup'!D:D,_xlfn.XLOOKUP(C5878,'School Lookup'!B:B,'School Lookup'!D:D,_xlfn.XLOOKUP(C5878,'School Lookup'!C:C,'School Lookup'!D:D,0)))</f>
        <v>Park Schools Federation</v>
      </c>
      <c r="C5878" t="s">
        <v>40</v>
      </c>
      <c r="D5878" t="s">
        <v>2817</v>
      </c>
      <c r="E5878" t="s">
        <v>16</v>
      </c>
      <c r="F5878" t="s">
        <v>734</v>
      </c>
      <c r="G5878" t="s">
        <v>235</v>
      </c>
      <c r="H5878" t="s">
        <v>228</v>
      </c>
      <c r="I5878" t="s">
        <v>980</v>
      </c>
      <c r="J5878" t="s">
        <v>959</v>
      </c>
      <c r="K5878" s="4">
        <v>46058</v>
      </c>
      <c r="L5878" s="5">
        <v>0.39652777777777776</v>
      </c>
      <c r="M5878" t="s">
        <v>953</v>
      </c>
      <c r="N5878" s="5">
        <v>3.2407407407407406E-3</v>
      </c>
      <c r="O5878" t="s">
        <v>960</v>
      </c>
      <c r="P5878">
        <v>0.04</v>
      </c>
      <c r="Q5878">
        <v>20</v>
      </c>
      <c r="R5878" t="s">
        <v>2068</v>
      </c>
      <c r="S5878" t="s">
        <v>966</v>
      </c>
    </row>
    <row r="5879" spans="1:19" x14ac:dyDescent="0.25">
      <c r="A5879" s="54">
        <f>_xlfn.XLOOKUP(B5879,'School Lookup'!D:D,'School Lookup'!F:F,0)</f>
        <v>251672</v>
      </c>
      <c r="B5879" s="54" t="str">
        <f>_xlfn.XLOOKUP(C5879,'School Lookup'!A:A,'School Lookup'!D:D,_xlfn.XLOOKUP(C5879,'School Lookup'!B:B,'School Lookup'!D:D,_xlfn.XLOOKUP(C5879,'School Lookup'!C:C,'School Lookup'!D:D,0)))</f>
        <v>Park Schools Federation</v>
      </c>
      <c r="C5879" t="s">
        <v>40</v>
      </c>
      <c r="D5879" t="s">
        <v>2817</v>
      </c>
      <c r="E5879" t="s">
        <v>16</v>
      </c>
      <c r="F5879" t="s">
        <v>734</v>
      </c>
      <c r="G5879" t="s">
        <v>235</v>
      </c>
      <c r="H5879" t="s">
        <v>228</v>
      </c>
      <c r="I5879" t="s">
        <v>980</v>
      </c>
      <c r="J5879" t="s">
        <v>959</v>
      </c>
      <c r="K5879" s="4">
        <v>46058</v>
      </c>
      <c r="L5879" s="5">
        <v>0.43888888888888888</v>
      </c>
      <c r="M5879" t="s">
        <v>953</v>
      </c>
      <c r="N5879" s="5">
        <v>7.0601851851851847E-4</v>
      </c>
      <c r="O5879" t="s">
        <v>960</v>
      </c>
      <c r="P5879">
        <v>2.1999999999999999E-2</v>
      </c>
      <c r="Q5879">
        <v>20</v>
      </c>
      <c r="R5879" t="s">
        <v>2068</v>
      </c>
      <c r="S5879" t="s">
        <v>966</v>
      </c>
    </row>
    <row r="5880" spans="1:19" x14ac:dyDescent="0.25">
      <c r="A5880" s="54">
        <f>_xlfn.XLOOKUP(B5880,'School Lookup'!D:D,'School Lookup'!F:F,0)</f>
        <v>148526</v>
      </c>
      <c r="B5880" s="54" t="str">
        <f>_xlfn.XLOOKUP(C5880,'School Lookup'!A:A,'School Lookup'!D:D,_xlfn.XLOOKUP(C5880,'School Lookup'!B:B,'School Lookup'!D:D,_xlfn.XLOOKUP(C5880,'School Lookup'!C:C,'School Lookup'!D:D,0)))</f>
        <v>The Village Federation Lines</v>
      </c>
      <c r="C5880" t="s">
        <v>51</v>
      </c>
      <c r="D5880" t="s">
        <v>1161</v>
      </c>
      <c r="E5880" t="s">
        <v>16</v>
      </c>
      <c r="F5880" t="s">
        <v>734</v>
      </c>
      <c r="G5880" t="s">
        <v>134</v>
      </c>
      <c r="H5880" t="s">
        <v>347</v>
      </c>
      <c r="I5880" t="s">
        <v>958</v>
      </c>
      <c r="J5880" t="s">
        <v>981</v>
      </c>
      <c r="K5880" s="4">
        <v>46058</v>
      </c>
      <c r="L5880" s="5">
        <v>0.53104166666666663</v>
      </c>
      <c r="M5880" t="s">
        <v>953</v>
      </c>
      <c r="N5880" s="5">
        <v>2.3148148148148147E-5</v>
      </c>
      <c r="O5880" t="s">
        <v>982</v>
      </c>
      <c r="P5880">
        <v>0</v>
      </c>
      <c r="Q5880">
        <v>20</v>
      </c>
      <c r="R5880" t="s">
        <v>998</v>
      </c>
      <c r="S5880" t="s">
        <v>987</v>
      </c>
    </row>
    <row r="5881" spans="1:19" x14ac:dyDescent="0.25">
      <c r="A5881" s="54">
        <f>_xlfn.XLOOKUP(B5881,'School Lookup'!D:D,'School Lookup'!F:F,0)</f>
        <v>819500</v>
      </c>
      <c r="B5881" s="54" t="str">
        <f>_xlfn.XLOOKUP(C5881,'School Lookup'!A:A,'School Lookup'!D:D,_xlfn.XLOOKUP(C5881,'School Lookup'!B:B,'School Lookup'!D:D,_xlfn.XLOOKUP(C5881,'School Lookup'!C:C,'School Lookup'!D:D,0)))</f>
        <v>Tansley Primary School</v>
      </c>
      <c r="C5881" t="s">
        <v>30</v>
      </c>
      <c r="D5881" t="s">
        <v>2818</v>
      </c>
      <c r="E5881" t="s">
        <v>16</v>
      </c>
      <c r="F5881" t="s">
        <v>734</v>
      </c>
      <c r="G5881" t="s">
        <v>223</v>
      </c>
      <c r="H5881" t="s">
        <v>302</v>
      </c>
      <c r="I5881" t="s">
        <v>980</v>
      </c>
      <c r="J5881" t="s">
        <v>981</v>
      </c>
      <c r="K5881" s="4">
        <v>46058</v>
      </c>
      <c r="L5881" s="5">
        <v>0.39891203703703704</v>
      </c>
      <c r="M5881" t="s">
        <v>953</v>
      </c>
      <c r="N5881" s="5">
        <v>4.9768518518518521E-4</v>
      </c>
      <c r="O5881" t="s">
        <v>982</v>
      </c>
      <c r="P5881">
        <v>5.2999999999999999E-2</v>
      </c>
      <c r="Q5881">
        <v>20</v>
      </c>
      <c r="R5881" t="s">
        <v>983</v>
      </c>
      <c r="S5881" t="s">
        <v>984</v>
      </c>
    </row>
    <row r="5882" spans="1:19" x14ac:dyDescent="0.25">
      <c r="A5882" s="54">
        <f>_xlfn.XLOOKUP(B5882,'School Lookup'!D:D,'School Lookup'!F:F,0)</f>
        <v>819500</v>
      </c>
      <c r="B5882" s="54" t="str">
        <f>_xlfn.XLOOKUP(C5882,'School Lookup'!A:A,'School Lookup'!D:D,_xlfn.XLOOKUP(C5882,'School Lookup'!B:B,'School Lookup'!D:D,_xlfn.XLOOKUP(C5882,'School Lookup'!C:C,'School Lookup'!D:D,0)))</f>
        <v>Tansley Primary School</v>
      </c>
      <c r="C5882" t="s">
        <v>30</v>
      </c>
      <c r="D5882" t="s">
        <v>1384</v>
      </c>
      <c r="E5882" t="s">
        <v>16</v>
      </c>
      <c r="F5882" t="s">
        <v>734</v>
      </c>
      <c r="G5882" t="s">
        <v>223</v>
      </c>
      <c r="H5882" t="s">
        <v>302</v>
      </c>
      <c r="I5882" t="s">
        <v>980</v>
      </c>
      <c r="J5882" t="s">
        <v>981</v>
      </c>
      <c r="K5882" s="4">
        <v>46058</v>
      </c>
      <c r="L5882" s="5">
        <v>0.52913194444444445</v>
      </c>
      <c r="M5882" t="s">
        <v>953</v>
      </c>
      <c r="N5882" s="5">
        <v>3.5879629629629629E-4</v>
      </c>
      <c r="O5882" t="s">
        <v>982</v>
      </c>
      <c r="P5882">
        <v>0.08</v>
      </c>
      <c r="Q5882">
        <v>20</v>
      </c>
      <c r="R5882" t="s">
        <v>989</v>
      </c>
      <c r="S5882" t="s">
        <v>990</v>
      </c>
    </row>
    <row r="5883" spans="1:19" x14ac:dyDescent="0.25">
      <c r="A5883" s="54">
        <f>_xlfn.XLOOKUP(B5883,'School Lookup'!D:D,'School Lookup'!F:F,0)</f>
        <v>819500</v>
      </c>
      <c r="B5883" s="54" t="str">
        <f>_xlfn.XLOOKUP(C5883,'School Lookup'!A:A,'School Lookup'!D:D,_xlfn.XLOOKUP(C5883,'School Lookup'!B:B,'School Lookup'!D:D,_xlfn.XLOOKUP(C5883,'School Lookup'!C:C,'School Lookup'!D:D,0)))</f>
        <v>Tansley Primary School</v>
      </c>
      <c r="C5883" t="s">
        <v>30</v>
      </c>
      <c r="D5883" t="s">
        <v>1333</v>
      </c>
      <c r="E5883" t="s">
        <v>16</v>
      </c>
      <c r="F5883" t="s">
        <v>734</v>
      </c>
      <c r="G5883" t="s">
        <v>223</v>
      </c>
      <c r="H5883" t="s">
        <v>302</v>
      </c>
      <c r="I5883" t="s">
        <v>980</v>
      </c>
      <c r="J5883" t="s">
        <v>981</v>
      </c>
      <c r="K5883" s="4">
        <v>46058</v>
      </c>
      <c r="L5883" s="5">
        <v>0.64894675925925926</v>
      </c>
      <c r="M5883" t="s">
        <v>953</v>
      </c>
      <c r="N5883" s="5">
        <v>3.4722222222222222E-5</v>
      </c>
      <c r="O5883" t="s">
        <v>982</v>
      </c>
      <c r="P5883">
        <v>0.02</v>
      </c>
      <c r="Q5883">
        <v>20</v>
      </c>
      <c r="R5883" t="s">
        <v>998</v>
      </c>
      <c r="S5883" t="s">
        <v>987</v>
      </c>
    </row>
    <row r="5884" spans="1:19" x14ac:dyDescent="0.25">
      <c r="A5884" s="54">
        <f>_xlfn.XLOOKUP(B5884,'School Lookup'!D:D,'School Lookup'!F:F,0)</f>
        <v>819500</v>
      </c>
      <c r="B5884" s="54" t="str">
        <f>_xlfn.XLOOKUP(C5884,'School Lookup'!A:A,'School Lookup'!D:D,_xlfn.XLOOKUP(C5884,'School Lookup'!B:B,'School Lookup'!D:D,_xlfn.XLOOKUP(C5884,'School Lookup'!C:C,'School Lookup'!D:D,0)))</f>
        <v>Tansley Primary School</v>
      </c>
      <c r="C5884" t="s">
        <v>30</v>
      </c>
      <c r="D5884" t="s">
        <v>2819</v>
      </c>
      <c r="E5884" t="s">
        <v>16</v>
      </c>
      <c r="F5884" t="s">
        <v>734</v>
      </c>
      <c r="G5884" t="s">
        <v>223</v>
      </c>
      <c r="H5884" t="s">
        <v>302</v>
      </c>
      <c r="I5884" t="s">
        <v>980</v>
      </c>
      <c r="J5884" t="s">
        <v>981</v>
      </c>
      <c r="K5884" s="4">
        <v>46058</v>
      </c>
      <c r="L5884" s="5">
        <v>0.64922453703703709</v>
      </c>
      <c r="M5884" t="s">
        <v>953</v>
      </c>
      <c r="N5884" s="5">
        <v>2.3148148148148147E-5</v>
      </c>
      <c r="O5884" t="s">
        <v>982</v>
      </c>
      <c r="P5884">
        <v>0.02</v>
      </c>
      <c r="Q5884">
        <v>20</v>
      </c>
      <c r="R5884" t="s">
        <v>993</v>
      </c>
      <c r="S5884" t="s">
        <v>994</v>
      </c>
    </row>
    <row r="5885" spans="1:19" x14ac:dyDescent="0.25">
      <c r="A5885" s="54">
        <f>_xlfn.XLOOKUP(B5885,'School Lookup'!D:D,'School Lookup'!F:F,0)</f>
        <v>856243</v>
      </c>
      <c r="B5885" s="54" t="str">
        <f>_xlfn.XLOOKUP(C5885,'School Lookup'!A:A,'School Lookup'!D:D,_xlfn.XLOOKUP(C5885,'School Lookup'!B:B,'School Lookup'!D:D,_xlfn.XLOOKUP(C5885,'School Lookup'!C:C,'School Lookup'!D:D,0)))</f>
        <v>Elton Primary School</v>
      </c>
      <c r="C5885" t="s">
        <v>54</v>
      </c>
      <c r="D5885">
        <v>699</v>
      </c>
      <c r="E5885" t="s">
        <v>16</v>
      </c>
      <c r="F5885" t="s">
        <v>734</v>
      </c>
      <c r="G5885" t="s">
        <v>332</v>
      </c>
      <c r="H5885" t="s">
        <v>877</v>
      </c>
      <c r="I5885" t="s">
        <v>958</v>
      </c>
      <c r="J5885" t="s">
        <v>959</v>
      </c>
      <c r="K5885" s="4">
        <v>46058</v>
      </c>
      <c r="L5885" s="5">
        <v>0.34733796296296299</v>
      </c>
      <c r="M5885" t="s">
        <v>953</v>
      </c>
      <c r="N5885" s="5">
        <v>3.8541666666666668E-3</v>
      </c>
      <c r="O5885" t="s">
        <v>960</v>
      </c>
      <c r="P5885">
        <v>0</v>
      </c>
      <c r="Q5885">
        <v>20</v>
      </c>
      <c r="R5885" t="s">
        <v>975</v>
      </c>
      <c r="S5885" t="s">
        <v>976</v>
      </c>
    </row>
    <row r="5886" spans="1:19" x14ac:dyDescent="0.25">
      <c r="A5886" s="54">
        <f>_xlfn.XLOOKUP(B5886,'School Lookup'!D:D,'School Lookup'!F:F,0)</f>
        <v>856243</v>
      </c>
      <c r="B5886" s="54" t="str">
        <f>_xlfn.XLOOKUP(C5886,'School Lookup'!A:A,'School Lookup'!D:D,_xlfn.XLOOKUP(C5886,'School Lookup'!B:B,'School Lookup'!D:D,_xlfn.XLOOKUP(C5886,'School Lookup'!C:C,'School Lookup'!D:D,0)))</f>
        <v>Elton Primary School</v>
      </c>
      <c r="C5886" t="s">
        <v>54</v>
      </c>
      <c r="D5886">
        <v>699</v>
      </c>
      <c r="E5886" t="s">
        <v>16</v>
      </c>
      <c r="F5886" t="s">
        <v>734</v>
      </c>
      <c r="G5886" t="s">
        <v>332</v>
      </c>
      <c r="H5886" t="s">
        <v>877</v>
      </c>
      <c r="I5886" t="s">
        <v>958</v>
      </c>
      <c r="J5886" t="s">
        <v>959</v>
      </c>
      <c r="K5886" s="4">
        <v>46058</v>
      </c>
      <c r="L5886" s="5">
        <v>0.36731481481481482</v>
      </c>
      <c r="M5886" t="s">
        <v>953</v>
      </c>
      <c r="N5886" s="5">
        <v>5.0925925925925921E-4</v>
      </c>
      <c r="O5886" t="s">
        <v>960</v>
      </c>
      <c r="P5886">
        <v>0</v>
      </c>
      <c r="Q5886">
        <v>20</v>
      </c>
      <c r="R5886" t="s">
        <v>975</v>
      </c>
      <c r="S5886" t="s">
        <v>976</v>
      </c>
    </row>
    <row r="5887" spans="1:19" x14ac:dyDescent="0.25">
      <c r="A5887" s="54">
        <f>_xlfn.XLOOKUP(B5887,'School Lookup'!D:D,'School Lookup'!F:F,0)</f>
        <v>856243</v>
      </c>
      <c r="B5887" s="54" t="str">
        <f>_xlfn.XLOOKUP(C5887,'School Lookup'!A:A,'School Lookup'!D:D,_xlfn.XLOOKUP(C5887,'School Lookup'!B:B,'School Lookup'!D:D,_xlfn.XLOOKUP(C5887,'School Lookup'!C:C,'School Lookup'!D:D,0)))</f>
        <v>Elton Primary School</v>
      </c>
      <c r="C5887" t="s">
        <v>54</v>
      </c>
      <c r="D5887">
        <v>700</v>
      </c>
      <c r="E5887" t="s">
        <v>16</v>
      </c>
      <c r="F5887" t="s">
        <v>734</v>
      </c>
      <c r="G5887" t="s">
        <v>332</v>
      </c>
      <c r="H5887" t="s">
        <v>877</v>
      </c>
      <c r="I5887" t="s">
        <v>958</v>
      </c>
      <c r="J5887" t="s">
        <v>959</v>
      </c>
      <c r="K5887" s="4">
        <v>46058</v>
      </c>
      <c r="L5887" s="5">
        <v>0.43973379629629628</v>
      </c>
      <c r="M5887" t="s">
        <v>953</v>
      </c>
      <c r="N5887" s="5">
        <v>1.3657407407407407E-3</v>
      </c>
      <c r="O5887" t="s">
        <v>960</v>
      </c>
      <c r="P5887">
        <v>0</v>
      </c>
      <c r="Q5887">
        <v>20</v>
      </c>
      <c r="R5887" t="s">
        <v>955</v>
      </c>
    </row>
    <row r="5888" spans="1:19" x14ac:dyDescent="0.25">
      <c r="A5888" s="54">
        <f>_xlfn.XLOOKUP(B5888,'School Lookup'!D:D,'School Lookup'!F:F,0)</f>
        <v>856243</v>
      </c>
      <c r="B5888" s="54" t="str">
        <f>_xlfn.XLOOKUP(C5888,'School Lookup'!A:A,'School Lookup'!D:D,_xlfn.XLOOKUP(C5888,'School Lookup'!B:B,'School Lookup'!D:D,_xlfn.XLOOKUP(C5888,'School Lookup'!C:C,'School Lookup'!D:D,0)))</f>
        <v>Elton Primary School</v>
      </c>
      <c r="C5888" t="s">
        <v>54</v>
      </c>
      <c r="D5888">
        <v>700</v>
      </c>
      <c r="E5888" t="s">
        <v>16</v>
      </c>
      <c r="F5888" t="s">
        <v>734</v>
      </c>
      <c r="G5888" t="s">
        <v>332</v>
      </c>
      <c r="H5888" t="s">
        <v>877</v>
      </c>
      <c r="I5888" t="s">
        <v>958</v>
      </c>
      <c r="J5888" t="s">
        <v>959</v>
      </c>
      <c r="K5888" s="4">
        <v>46058</v>
      </c>
      <c r="L5888" s="5">
        <v>0.54100694444444442</v>
      </c>
      <c r="M5888" t="s">
        <v>953</v>
      </c>
      <c r="N5888" s="5">
        <v>3.9351851851851852E-4</v>
      </c>
      <c r="O5888" t="s">
        <v>960</v>
      </c>
      <c r="P5888">
        <v>0</v>
      </c>
      <c r="Q5888">
        <v>20</v>
      </c>
      <c r="R5888" t="s">
        <v>955</v>
      </c>
    </row>
    <row r="5889" spans="1:19" x14ac:dyDescent="0.25">
      <c r="A5889" s="54">
        <f>_xlfn.XLOOKUP(B5889,'School Lookup'!D:D,'School Lookup'!F:F,0)</f>
        <v>819500</v>
      </c>
      <c r="B5889" s="54" t="str">
        <f>_xlfn.XLOOKUP(C5889,'School Lookup'!A:A,'School Lookup'!D:D,_xlfn.XLOOKUP(C5889,'School Lookup'!B:B,'School Lookup'!D:D,_xlfn.XLOOKUP(C5889,'School Lookup'!C:C,'School Lookup'!D:D,0)))</f>
        <v>Tansley Primary School</v>
      </c>
      <c r="C5889" t="s">
        <v>30</v>
      </c>
      <c r="D5889" t="s">
        <v>1581</v>
      </c>
      <c r="E5889" t="s">
        <v>16</v>
      </c>
      <c r="F5889" t="s">
        <v>734</v>
      </c>
      <c r="G5889" t="s">
        <v>223</v>
      </c>
      <c r="H5889" t="s">
        <v>302</v>
      </c>
      <c r="I5889" t="s">
        <v>980</v>
      </c>
      <c r="J5889" t="s">
        <v>959</v>
      </c>
      <c r="K5889" s="4">
        <v>46058</v>
      </c>
      <c r="L5889" s="5">
        <v>0.42140046296296296</v>
      </c>
      <c r="M5889" t="s">
        <v>953</v>
      </c>
      <c r="N5889" s="5">
        <v>5.0578703703703706E-3</v>
      </c>
      <c r="O5889" t="s">
        <v>960</v>
      </c>
      <c r="P5889">
        <v>6.3E-2</v>
      </c>
      <c r="Q5889">
        <v>20</v>
      </c>
      <c r="R5889" t="s">
        <v>1232</v>
      </c>
      <c r="S5889" t="s">
        <v>966</v>
      </c>
    </row>
    <row r="5890" spans="1:19" x14ac:dyDescent="0.25">
      <c r="A5890" s="54">
        <f>_xlfn.XLOOKUP(B5890,'School Lookup'!D:D,'School Lookup'!F:F,0)</f>
        <v>819500</v>
      </c>
      <c r="B5890" s="54" t="str">
        <f>_xlfn.XLOOKUP(C5890,'School Lookup'!A:A,'School Lookup'!D:D,_xlfn.XLOOKUP(C5890,'School Lookup'!B:B,'School Lookup'!D:D,_xlfn.XLOOKUP(C5890,'School Lookup'!C:C,'School Lookup'!D:D,0)))</f>
        <v>Tansley Primary School</v>
      </c>
      <c r="C5890" t="s">
        <v>30</v>
      </c>
      <c r="D5890" t="s">
        <v>1022</v>
      </c>
      <c r="E5890" t="s">
        <v>16</v>
      </c>
      <c r="F5890" t="s">
        <v>734</v>
      </c>
      <c r="G5890" t="s">
        <v>223</v>
      </c>
      <c r="H5890" t="s">
        <v>302</v>
      </c>
      <c r="I5890" t="s">
        <v>980</v>
      </c>
      <c r="J5890" t="s">
        <v>959</v>
      </c>
      <c r="K5890" s="4">
        <v>46058</v>
      </c>
      <c r="L5890" s="5">
        <v>0.26481481481481484</v>
      </c>
      <c r="M5890" t="s">
        <v>953</v>
      </c>
      <c r="N5890" s="5">
        <v>2.4305555555555555E-4</v>
      </c>
      <c r="O5890" t="s">
        <v>1023</v>
      </c>
      <c r="P5890">
        <v>2.1999999999999999E-2</v>
      </c>
      <c r="Q5890">
        <v>20</v>
      </c>
      <c r="R5890" t="s">
        <v>1024</v>
      </c>
      <c r="S5890" t="s">
        <v>966</v>
      </c>
    </row>
    <row r="5891" spans="1:19" x14ac:dyDescent="0.25">
      <c r="A5891" s="54">
        <f>_xlfn.XLOOKUP(B5891,'School Lookup'!D:D,'School Lookup'!F:F,0)</f>
        <v>819500</v>
      </c>
      <c r="B5891" s="54" t="str">
        <f>_xlfn.XLOOKUP(C5891,'School Lookup'!A:A,'School Lookup'!D:D,_xlfn.XLOOKUP(C5891,'School Lookup'!B:B,'School Lookup'!D:D,_xlfn.XLOOKUP(C5891,'School Lookup'!C:C,'School Lookup'!D:D,0)))</f>
        <v>Tansley Primary School</v>
      </c>
      <c r="C5891" t="s">
        <v>30</v>
      </c>
      <c r="D5891" t="s">
        <v>1022</v>
      </c>
      <c r="E5891" t="s">
        <v>16</v>
      </c>
      <c r="F5891" t="s">
        <v>734</v>
      </c>
      <c r="G5891" t="s">
        <v>223</v>
      </c>
      <c r="H5891" t="s">
        <v>302</v>
      </c>
      <c r="I5891" t="s">
        <v>980</v>
      </c>
      <c r="J5891" t="s">
        <v>959</v>
      </c>
      <c r="K5891" s="4">
        <v>46058</v>
      </c>
      <c r="L5891" s="5">
        <v>0.72143518518518523</v>
      </c>
      <c r="M5891" t="s">
        <v>953</v>
      </c>
      <c r="N5891" s="5">
        <v>2.5462962962962961E-4</v>
      </c>
      <c r="O5891" t="s">
        <v>1023</v>
      </c>
      <c r="P5891">
        <v>2.1999999999999999E-2</v>
      </c>
      <c r="Q5891">
        <v>20</v>
      </c>
      <c r="R5891" t="s">
        <v>1024</v>
      </c>
      <c r="S5891" t="s">
        <v>966</v>
      </c>
    </row>
    <row r="5892" spans="1:19" x14ac:dyDescent="0.25">
      <c r="A5892" s="54">
        <f>_xlfn.XLOOKUP(B5892,'School Lookup'!D:D,'School Lookup'!F:F,0)</f>
        <v>755828</v>
      </c>
      <c r="B5892" s="54" t="str">
        <f>_xlfn.XLOOKUP(C5892,'School Lookup'!A:A,'School Lookup'!D:D,_xlfn.XLOOKUP(C5892,'School Lookup'!B:B,'School Lookup'!D:D,_xlfn.XLOOKUP(C5892,'School Lookup'!C:C,'School Lookup'!D:D,0)))</f>
        <v>Hartshorne CE Primary School</v>
      </c>
      <c r="C5892" t="s">
        <v>36</v>
      </c>
      <c r="D5892" t="s">
        <v>2337</v>
      </c>
      <c r="E5892" t="s">
        <v>16</v>
      </c>
      <c r="F5892" t="s">
        <v>734</v>
      </c>
      <c r="G5892" t="s">
        <v>236</v>
      </c>
      <c r="H5892" t="s">
        <v>760</v>
      </c>
      <c r="I5892" t="s">
        <v>980</v>
      </c>
      <c r="J5892" t="s">
        <v>959</v>
      </c>
      <c r="K5892" s="4">
        <v>46058</v>
      </c>
      <c r="L5892" s="5">
        <v>0.43611111111111112</v>
      </c>
      <c r="M5892" t="s">
        <v>953</v>
      </c>
      <c r="N5892" s="5">
        <v>1.8171296296296297E-3</v>
      </c>
      <c r="O5892" t="s">
        <v>960</v>
      </c>
      <c r="P5892">
        <v>2.3E-2</v>
      </c>
      <c r="Q5892">
        <v>20</v>
      </c>
      <c r="R5892" t="s">
        <v>1523</v>
      </c>
      <c r="S5892" t="s">
        <v>966</v>
      </c>
    </row>
    <row r="5893" spans="1:19" x14ac:dyDescent="0.25">
      <c r="A5893" s="54">
        <f>_xlfn.XLOOKUP(B5893,'School Lookup'!D:D,'School Lookup'!F:F,0)</f>
        <v>755828</v>
      </c>
      <c r="B5893" s="54" t="str">
        <f>_xlfn.XLOOKUP(C5893,'School Lookup'!A:A,'School Lookup'!D:D,_xlfn.XLOOKUP(C5893,'School Lookup'!B:B,'School Lookup'!D:D,_xlfn.XLOOKUP(C5893,'School Lookup'!C:C,'School Lookup'!D:D,0)))</f>
        <v>Hartshorne CE Primary School</v>
      </c>
      <c r="C5893" t="s">
        <v>36</v>
      </c>
      <c r="D5893" t="s">
        <v>2820</v>
      </c>
      <c r="E5893" t="s">
        <v>16</v>
      </c>
      <c r="F5893" t="s">
        <v>734</v>
      </c>
      <c r="G5893" t="s">
        <v>236</v>
      </c>
      <c r="H5893" t="s">
        <v>760</v>
      </c>
      <c r="I5893" t="s">
        <v>980</v>
      </c>
      <c r="J5893" t="s">
        <v>981</v>
      </c>
      <c r="K5893" s="4">
        <v>46058</v>
      </c>
      <c r="L5893" s="5">
        <v>0.34236111111111112</v>
      </c>
      <c r="M5893" t="s">
        <v>953</v>
      </c>
      <c r="N5893" s="5">
        <v>2.3148148148148147E-5</v>
      </c>
      <c r="O5893" t="s">
        <v>982</v>
      </c>
      <c r="P5893">
        <v>0.02</v>
      </c>
      <c r="Q5893">
        <v>20</v>
      </c>
      <c r="R5893" t="s">
        <v>998</v>
      </c>
      <c r="S5893" t="s">
        <v>987</v>
      </c>
    </row>
    <row r="5894" spans="1:19" x14ac:dyDescent="0.25">
      <c r="A5894" s="54">
        <f>_xlfn.XLOOKUP(B5894,'School Lookup'!D:D,'School Lookup'!F:F,0)</f>
        <v>755828</v>
      </c>
      <c r="B5894" s="54" t="str">
        <f>_xlfn.XLOOKUP(C5894,'School Lookup'!A:A,'School Lookup'!D:D,_xlfn.XLOOKUP(C5894,'School Lookup'!B:B,'School Lookup'!D:D,_xlfn.XLOOKUP(C5894,'School Lookup'!C:C,'School Lookup'!D:D,0)))</f>
        <v>Hartshorne CE Primary School</v>
      </c>
      <c r="C5894" t="s">
        <v>36</v>
      </c>
      <c r="D5894" t="s">
        <v>1014</v>
      </c>
      <c r="E5894" t="s">
        <v>16</v>
      </c>
      <c r="F5894" t="s">
        <v>734</v>
      </c>
      <c r="G5894" t="s">
        <v>236</v>
      </c>
      <c r="H5894" t="s">
        <v>760</v>
      </c>
      <c r="I5894" t="s">
        <v>980</v>
      </c>
      <c r="J5894" t="s">
        <v>981</v>
      </c>
      <c r="K5894" s="4">
        <v>46058</v>
      </c>
      <c r="L5894" s="5">
        <v>0.39305555555555555</v>
      </c>
      <c r="M5894" t="s">
        <v>953</v>
      </c>
      <c r="N5894" s="5">
        <v>3.9699074074074072E-3</v>
      </c>
      <c r="O5894" t="s">
        <v>982</v>
      </c>
      <c r="P5894">
        <v>0.40600000000000003</v>
      </c>
      <c r="Q5894">
        <v>20</v>
      </c>
      <c r="R5894" t="s">
        <v>998</v>
      </c>
      <c r="S5894" t="s">
        <v>987</v>
      </c>
    </row>
    <row r="5895" spans="1:19" x14ac:dyDescent="0.25">
      <c r="A5895" s="54">
        <f>_xlfn.XLOOKUP(B5895,'School Lookup'!D:D,'School Lookup'!F:F,0)</f>
        <v>755828</v>
      </c>
      <c r="B5895" s="54" t="str">
        <f>_xlfn.XLOOKUP(C5895,'School Lookup'!A:A,'School Lookup'!D:D,_xlfn.XLOOKUP(C5895,'School Lookup'!B:B,'School Lookup'!D:D,_xlfn.XLOOKUP(C5895,'School Lookup'!C:C,'School Lookup'!D:D,0)))</f>
        <v>Hartshorne CE Primary School</v>
      </c>
      <c r="C5895" t="s">
        <v>36</v>
      </c>
      <c r="D5895" t="s">
        <v>1014</v>
      </c>
      <c r="E5895" t="s">
        <v>16</v>
      </c>
      <c r="F5895" t="s">
        <v>734</v>
      </c>
      <c r="G5895" t="s">
        <v>236</v>
      </c>
      <c r="H5895" t="s">
        <v>760</v>
      </c>
      <c r="I5895" t="s">
        <v>980</v>
      </c>
      <c r="J5895" t="s">
        <v>981</v>
      </c>
      <c r="K5895" s="4">
        <v>46058</v>
      </c>
      <c r="L5895" s="5">
        <v>0.43819444444444444</v>
      </c>
      <c r="M5895" t="s">
        <v>953</v>
      </c>
      <c r="N5895" s="5">
        <v>4.5138888888888887E-4</v>
      </c>
      <c r="O5895" t="s">
        <v>982</v>
      </c>
      <c r="P5895">
        <v>4.7E-2</v>
      </c>
      <c r="Q5895">
        <v>20</v>
      </c>
      <c r="R5895" t="s">
        <v>998</v>
      </c>
      <c r="S5895" t="s">
        <v>987</v>
      </c>
    </row>
    <row r="5896" spans="1:19" x14ac:dyDescent="0.25">
      <c r="A5896" s="54">
        <f>_xlfn.XLOOKUP(B5896,'School Lookup'!D:D,'School Lookup'!F:F,0)</f>
        <v>755828</v>
      </c>
      <c r="B5896" s="54" t="str">
        <f>_xlfn.XLOOKUP(C5896,'School Lookup'!A:A,'School Lookup'!D:D,_xlfn.XLOOKUP(C5896,'School Lookup'!B:B,'School Lookup'!D:D,_xlfn.XLOOKUP(C5896,'School Lookup'!C:C,'School Lookup'!D:D,0)))</f>
        <v>Hartshorne CE Primary School</v>
      </c>
      <c r="C5896" t="s">
        <v>36</v>
      </c>
      <c r="D5896" t="s">
        <v>1476</v>
      </c>
      <c r="E5896" t="s">
        <v>16</v>
      </c>
      <c r="F5896" t="s">
        <v>734</v>
      </c>
      <c r="G5896" t="s">
        <v>236</v>
      </c>
      <c r="H5896" t="s">
        <v>760</v>
      </c>
      <c r="I5896" t="s">
        <v>980</v>
      </c>
      <c r="J5896" t="s">
        <v>981</v>
      </c>
      <c r="K5896" s="4">
        <v>46058</v>
      </c>
      <c r="L5896" s="5">
        <v>0.47361111111111109</v>
      </c>
      <c r="M5896" t="s">
        <v>953</v>
      </c>
      <c r="N5896" s="5">
        <v>4.3981481481481481E-4</v>
      </c>
      <c r="O5896" t="s">
        <v>982</v>
      </c>
      <c r="P5896">
        <v>4.4999999999999998E-2</v>
      </c>
      <c r="Q5896">
        <v>20</v>
      </c>
      <c r="R5896" t="s">
        <v>998</v>
      </c>
      <c r="S5896" t="s">
        <v>987</v>
      </c>
    </row>
    <row r="5897" spans="1:19" x14ac:dyDescent="0.25">
      <c r="A5897" s="54">
        <f>_xlfn.XLOOKUP(B5897,'School Lookup'!D:D,'School Lookup'!F:F,0)</f>
        <v>755828</v>
      </c>
      <c r="B5897" s="54" t="str">
        <f>_xlfn.XLOOKUP(C5897,'School Lookup'!A:A,'School Lookup'!D:D,_xlfn.XLOOKUP(C5897,'School Lookup'!B:B,'School Lookup'!D:D,_xlfn.XLOOKUP(C5897,'School Lookup'!C:C,'School Lookup'!D:D,0)))</f>
        <v>Hartshorne CE Primary School</v>
      </c>
      <c r="C5897" t="s">
        <v>36</v>
      </c>
      <c r="D5897" t="s">
        <v>1334</v>
      </c>
      <c r="E5897" t="s">
        <v>16</v>
      </c>
      <c r="F5897" t="s">
        <v>734</v>
      </c>
      <c r="G5897" t="s">
        <v>236</v>
      </c>
      <c r="H5897" t="s">
        <v>760</v>
      </c>
      <c r="I5897" t="s">
        <v>980</v>
      </c>
      <c r="J5897" t="s">
        <v>981</v>
      </c>
      <c r="K5897" s="4">
        <v>46058</v>
      </c>
      <c r="L5897" s="5">
        <v>0.60277777777777775</v>
      </c>
      <c r="M5897" t="s">
        <v>953</v>
      </c>
      <c r="N5897" s="5">
        <v>1.238425925925926E-3</v>
      </c>
      <c r="O5897" t="s">
        <v>982</v>
      </c>
      <c r="P5897">
        <v>0.127</v>
      </c>
      <c r="Q5897">
        <v>20</v>
      </c>
      <c r="R5897" t="s">
        <v>998</v>
      </c>
      <c r="S5897" t="s">
        <v>987</v>
      </c>
    </row>
    <row r="5898" spans="1:19" x14ac:dyDescent="0.25">
      <c r="A5898" s="54">
        <f>_xlfn.XLOOKUP(B5898,'School Lookup'!D:D,'School Lookup'!F:F,0)</f>
        <v>823392</v>
      </c>
      <c r="B5898" s="54" t="str">
        <f>_xlfn.XLOOKUP(C5898,'School Lookup'!A:A,'School Lookup'!D:D,_xlfn.XLOOKUP(C5898,'School Lookup'!B:B,'School Lookup'!D:D,_xlfn.XLOOKUP(C5898,'School Lookup'!C:C,'School Lookup'!D:D,0)))</f>
        <v>Fitz Herbert C of E VA Primary School</v>
      </c>
      <c r="C5898" t="s">
        <v>18</v>
      </c>
      <c r="D5898" t="s">
        <v>1027</v>
      </c>
      <c r="E5898" t="s">
        <v>16</v>
      </c>
      <c r="F5898" t="s">
        <v>734</v>
      </c>
      <c r="G5898" t="s">
        <v>134</v>
      </c>
      <c r="H5898" t="s">
        <v>347</v>
      </c>
      <c r="I5898" t="s">
        <v>958</v>
      </c>
      <c r="J5898" t="s">
        <v>959</v>
      </c>
      <c r="K5898" s="4">
        <v>46058</v>
      </c>
      <c r="L5898" s="5">
        <v>0.40458333333333335</v>
      </c>
      <c r="M5898" t="s">
        <v>953</v>
      </c>
      <c r="N5898" s="5">
        <v>8.7962962962962962E-4</v>
      </c>
      <c r="O5898" t="s">
        <v>960</v>
      </c>
      <c r="P5898">
        <v>0</v>
      </c>
      <c r="Q5898">
        <v>20</v>
      </c>
      <c r="R5898" t="s">
        <v>1028</v>
      </c>
      <c r="S5898" t="s">
        <v>966</v>
      </c>
    </row>
    <row r="5899" spans="1:19" x14ac:dyDescent="0.25">
      <c r="A5899" s="54">
        <f>_xlfn.XLOOKUP(B5899,'School Lookup'!D:D,'School Lookup'!F:F,0)</f>
        <v>823392</v>
      </c>
      <c r="B5899" s="54" t="str">
        <f>_xlfn.XLOOKUP(C5899,'School Lookup'!A:A,'School Lookup'!D:D,_xlfn.XLOOKUP(C5899,'School Lookup'!B:B,'School Lookup'!D:D,_xlfn.XLOOKUP(C5899,'School Lookup'!C:C,'School Lookup'!D:D,0)))</f>
        <v>Fitz Herbert C of E VA Primary School</v>
      </c>
      <c r="C5899" t="s">
        <v>18</v>
      </c>
      <c r="D5899" t="s">
        <v>1063</v>
      </c>
      <c r="E5899" t="s">
        <v>16</v>
      </c>
      <c r="F5899" t="s">
        <v>734</v>
      </c>
      <c r="G5899" t="s">
        <v>134</v>
      </c>
      <c r="H5899" t="s">
        <v>347</v>
      </c>
      <c r="I5899" t="s">
        <v>958</v>
      </c>
      <c r="J5899" t="s">
        <v>959</v>
      </c>
      <c r="K5899" s="4">
        <v>46058</v>
      </c>
      <c r="L5899" s="5">
        <v>0.40555555555555556</v>
      </c>
      <c r="M5899" t="s">
        <v>953</v>
      </c>
      <c r="N5899" s="5">
        <v>2.9282407407407408E-3</v>
      </c>
      <c r="O5899" t="s">
        <v>960</v>
      </c>
      <c r="P5899">
        <v>0</v>
      </c>
      <c r="Q5899">
        <v>20</v>
      </c>
      <c r="R5899" t="s">
        <v>955</v>
      </c>
    </row>
    <row r="5900" spans="1:19" x14ac:dyDescent="0.25">
      <c r="A5900" s="54">
        <f>_xlfn.XLOOKUP(B5900,'School Lookup'!D:D,'School Lookup'!F:F,0)</f>
        <v>823392</v>
      </c>
      <c r="B5900" s="54" t="str">
        <f>_xlfn.XLOOKUP(C5900,'School Lookup'!A:A,'School Lookup'!D:D,_xlfn.XLOOKUP(C5900,'School Lookup'!B:B,'School Lookup'!D:D,_xlfn.XLOOKUP(C5900,'School Lookup'!C:C,'School Lookup'!D:D,0)))</f>
        <v>Fitz Herbert C of E VA Primary School</v>
      </c>
      <c r="C5900" t="s">
        <v>18</v>
      </c>
      <c r="D5900" t="s">
        <v>1063</v>
      </c>
      <c r="E5900" t="s">
        <v>16</v>
      </c>
      <c r="F5900" t="s">
        <v>734</v>
      </c>
      <c r="G5900" t="s">
        <v>134</v>
      </c>
      <c r="H5900" t="s">
        <v>347</v>
      </c>
      <c r="I5900" t="s">
        <v>958</v>
      </c>
      <c r="J5900" t="s">
        <v>959</v>
      </c>
      <c r="K5900" s="4">
        <v>46058</v>
      </c>
      <c r="L5900" s="5">
        <v>0.4566898148148148</v>
      </c>
      <c r="M5900" t="s">
        <v>953</v>
      </c>
      <c r="N5900" s="5">
        <v>2.0833333333333333E-3</v>
      </c>
      <c r="O5900" t="s">
        <v>960</v>
      </c>
      <c r="P5900">
        <v>0</v>
      </c>
      <c r="Q5900">
        <v>20</v>
      </c>
      <c r="R5900" t="s">
        <v>955</v>
      </c>
    </row>
    <row r="5901" spans="1:19" x14ac:dyDescent="0.25">
      <c r="A5901" s="54">
        <f>_xlfn.XLOOKUP(B5901,'School Lookup'!D:D,'School Lookup'!F:F,0)</f>
        <v>823392</v>
      </c>
      <c r="B5901" s="54" t="str">
        <f>_xlfn.XLOOKUP(C5901,'School Lookup'!A:A,'School Lookup'!D:D,_xlfn.XLOOKUP(C5901,'School Lookup'!B:B,'School Lookup'!D:D,_xlfn.XLOOKUP(C5901,'School Lookup'!C:C,'School Lookup'!D:D,0)))</f>
        <v>Fitz Herbert C of E VA Primary School</v>
      </c>
      <c r="C5901" t="s">
        <v>18</v>
      </c>
      <c r="D5901" t="s">
        <v>1063</v>
      </c>
      <c r="E5901" t="s">
        <v>16</v>
      </c>
      <c r="F5901" t="s">
        <v>734</v>
      </c>
      <c r="G5901" t="s">
        <v>134</v>
      </c>
      <c r="H5901" t="s">
        <v>347</v>
      </c>
      <c r="I5901" t="s">
        <v>958</v>
      </c>
      <c r="J5901" t="s">
        <v>959</v>
      </c>
      <c r="K5901" s="4">
        <v>46058</v>
      </c>
      <c r="L5901" s="5">
        <v>0.46278935185185183</v>
      </c>
      <c r="M5901" t="s">
        <v>953</v>
      </c>
      <c r="N5901" s="5">
        <v>3.0092592592592595E-4</v>
      </c>
      <c r="O5901" t="s">
        <v>960</v>
      </c>
      <c r="P5901">
        <v>0</v>
      </c>
      <c r="Q5901">
        <v>20</v>
      </c>
      <c r="R5901" t="s">
        <v>955</v>
      </c>
    </row>
    <row r="5902" spans="1:19" x14ac:dyDescent="0.25">
      <c r="A5902" s="54">
        <f>_xlfn.XLOOKUP(B5902,'School Lookup'!D:D,'School Lookup'!F:F,0)</f>
        <v>823392</v>
      </c>
      <c r="B5902" s="54" t="str">
        <f>_xlfn.XLOOKUP(C5902,'School Lookup'!A:A,'School Lookup'!D:D,_xlfn.XLOOKUP(C5902,'School Lookup'!B:B,'School Lookup'!D:D,_xlfn.XLOOKUP(C5902,'School Lookup'!C:C,'School Lookup'!D:D,0)))</f>
        <v>Fitz Herbert C of E VA Primary School</v>
      </c>
      <c r="C5902" t="s">
        <v>18</v>
      </c>
      <c r="D5902" t="s">
        <v>1780</v>
      </c>
      <c r="E5902" t="s">
        <v>16</v>
      </c>
      <c r="F5902" t="s">
        <v>734</v>
      </c>
      <c r="G5902" t="s">
        <v>134</v>
      </c>
      <c r="H5902" t="s">
        <v>347</v>
      </c>
      <c r="I5902" t="s">
        <v>958</v>
      </c>
      <c r="J5902" t="s">
        <v>959</v>
      </c>
      <c r="K5902" s="4">
        <v>46058</v>
      </c>
      <c r="L5902" s="5">
        <v>0.4881712962962963</v>
      </c>
      <c r="M5902" t="s">
        <v>953</v>
      </c>
      <c r="N5902" s="5">
        <v>1.1921296296296296E-3</v>
      </c>
      <c r="O5902" t="s">
        <v>960</v>
      </c>
      <c r="P5902">
        <v>0</v>
      </c>
      <c r="Q5902">
        <v>20</v>
      </c>
      <c r="R5902" t="s">
        <v>1028</v>
      </c>
      <c r="S5902" t="s">
        <v>966</v>
      </c>
    </row>
    <row r="5903" spans="1:19" x14ac:dyDescent="0.25">
      <c r="A5903" s="54">
        <f>_xlfn.XLOOKUP(B5903,'School Lookup'!D:D,'School Lookup'!F:F,0)</f>
        <v>823392</v>
      </c>
      <c r="B5903" s="54" t="str">
        <f>_xlfn.XLOOKUP(C5903,'School Lookup'!A:A,'School Lookup'!D:D,_xlfn.XLOOKUP(C5903,'School Lookup'!B:B,'School Lookup'!D:D,_xlfn.XLOOKUP(C5903,'School Lookup'!C:C,'School Lookup'!D:D,0)))</f>
        <v>Fitz Herbert C of E VA Primary School</v>
      </c>
      <c r="C5903" t="s">
        <v>18</v>
      </c>
      <c r="D5903" t="s">
        <v>1063</v>
      </c>
      <c r="E5903" t="s">
        <v>16</v>
      </c>
      <c r="F5903" t="s">
        <v>734</v>
      </c>
      <c r="G5903" t="s">
        <v>134</v>
      </c>
      <c r="H5903" t="s">
        <v>347</v>
      </c>
      <c r="I5903" t="s">
        <v>958</v>
      </c>
      <c r="J5903" t="s">
        <v>959</v>
      </c>
      <c r="K5903" s="4">
        <v>46058</v>
      </c>
      <c r="L5903" s="5">
        <v>0.55526620370370372</v>
      </c>
      <c r="M5903" t="s">
        <v>953</v>
      </c>
      <c r="N5903" s="5">
        <v>1.2581018518518519E-2</v>
      </c>
      <c r="O5903" t="s">
        <v>960</v>
      </c>
      <c r="P5903">
        <v>0</v>
      </c>
      <c r="Q5903">
        <v>20</v>
      </c>
      <c r="R5903" t="s">
        <v>955</v>
      </c>
    </row>
    <row r="5904" spans="1:19" x14ac:dyDescent="0.25">
      <c r="A5904" s="54">
        <f>_xlfn.XLOOKUP(B5904,'School Lookup'!D:D,'School Lookup'!F:F,0)</f>
        <v>823392</v>
      </c>
      <c r="B5904" s="54" t="str">
        <f>_xlfn.XLOOKUP(C5904,'School Lookup'!A:A,'School Lookup'!D:D,_xlfn.XLOOKUP(C5904,'School Lookup'!B:B,'School Lookup'!D:D,_xlfn.XLOOKUP(C5904,'School Lookup'!C:C,'School Lookup'!D:D,0)))</f>
        <v>Fitz Herbert C of E VA Primary School</v>
      </c>
      <c r="C5904" t="s">
        <v>18</v>
      </c>
      <c r="D5904" t="s">
        <v>1063</v>
      </c>
      <c r="E5904" t="s">
        <v>16</v>
      </c>
      <c r="F5904" t="s">
        <v>734</v>
      </c>
      <c r="G5904" t="s">
        <v>134</v>
      </c>
      <c r="H5904" t="s">
        <v>347</v>
      </c>
      <c r="I5904" t="s">
        <v>958</v>
      </c>
      <c r="J5904" t="s">
        <v>959</v>
      </c>
      <c r="K5904" s="4">
        <v>46058</v>
      </c>
      <c r="L5904" s="5">
        <v>0.66341435185185182</v>
      </c>
      <c r="M5904" t="s">
        <v>953</v>
      </c>
      <c r="N5904" s="5">
        <v>4.3981481481481481E-4</v>
      </c>
      <c r="O5904" t="s">
        <v>960</v>
      </c>
      <c r="P5904">
        <v>0</v>
      </c>
      <c r="Q5904">
        <v>20</v>
      </c>
      <c r="R5904" t="s">
        <v>955</v>
      </c>
    </row>
    <row r="5905" spans="1:19" x14ac:dyDescent="0.25">
      <c r="A5905" s="54">
        <f>_xlfn.XLOOKUP(B5905,'School Lookup'!D:D,'School Lookup'!F:F,0)</f>
        <v>823392</v>
      </c>
      <c r="B5905" s="54" t="str">
        <f>_xlfn.XLOOKUP(C5905,'School Lookup'!A:A,'School Lookup'!D:D,_xlfn.XLOOKUP(C5905,'School Lookup'!B:B,'School Lookup'!D:D,_xlfn.XLOOKUP(C5905,'School Lookup'!C:C,'School Lookup'!D:D,0)))</f>
        <v>Fitz Herbert C of E VA Primary School</v>
      </c>
      <c r="C5905" t="s">
        <v>18</v>
      </c>
      <c r="D5905" t="s">
        <v>2173</v>
      </c>
      <c r="E5905" t="s">
        <v>16</v>
      </c>
      <c r="F5905" t="s">
        <v>734</v>
      </c>
      <c r="G5905" t="s">
        <v>134</v>
      </c>
      <c r="H5905" t="s">
        <v>347</v>
      </c>
      <c r="I5905" t="s">
        <v>958</v>
      </c>
      <c r="J5905" t="s">
        <v>981</v>
      </c>
      <c r="K5905" s="4">
        <v>46058</v>
      </c>
      <c r="L5905" s="5">
        <v>0.37663194444444442</v>
      </c>
      <c r="M5905" t="s">
        <v>953</v>
      </c>
      <c r="N5905" s="5">
        <v>4.0509259259259258E-4</v>
      </c>
      <c r="O5905" t="s">
        <v>982</v>
      </c>
      <c r="P5905">
        <v>0</v>
      </c>
      <c r="Q5905">
        <v>20</v>
      </c>
      <c r="R5905" t="s">
        <v>986</v>
      </c>
      <c r="S5905" t="s">
        <v>987</v>
      </c>
    </row>
    <row r="5906" spans="1:19" x14ac:dyDescent="0.25">
      <c r="A5906" s="54">
        <f>_xlfn.XLOOKUP(B5906,'School Lookup'!D:D,'School Lookup'!F:F,0)</f>
        <v>823392</v>
      </c>
      <c r="B5906" s="54" t="str">
        <f>_xlfn.XLOOKUP(C5906,'School Lookup'!A:A,'School Lookup'!D:D,_xlfn.XLOOKUP(C5906,'School Lookup'!B:B,'School Lookup'!D:D,_xlfn.XLOOKUP(C5906,'School Lookup'!C:C,'School Lookup'!D:D,0)))</f>
        <v>Fitz Herbert C of E VA Primary School</v>
      </c>
      <c r="C5906" t="s">
        <v>18</v>
      </c>
      <c r="D5906" t="s">
        <v>2821</v>
      </c>
      <c r="E5906" t="s">
        <v>16</v>
      </c>
      <c r="F5906" t="s">
        <v>734</v>
      </c>
      <c r="G5906" t="s">
        <v>134</v>
      </c>
      <c r="H5906" t="s">
        <v>347</v>
      </c>
      <c r="I5906" t="s">
        <v>958</v>
      </c>
      <c r="J5906" t="s">
        <v>981</v>
      </c>
      <c r="K5906" s="4">
        <v>46058</v>
      </c>
      <c r="L5906" s="5">
        <v>0.41233796296296299</v>
      </c>
      <c r="M5906" t="s">
        <v>953</v>
      </c>
      <c r="N5906" s="5">
        <v>4.6296296296296298E-4</v>
      </c>
      <c r="O5906" t="s">
        <v>982</v>
      </c>
      <c r="P5906">
        <v>0</v>
      </c>
      <c r="Q5906">
        <v>20</v>
      </c>
      <c r="R5906" t="s">
        <v>983</v>
      </c>
      <c r="S5906" t="s">
        <v>984</v>
      </c>
    </row>
    <row r="5907" spans="1:19" x14ac:dyDescent="0.25">
      <c r="A5907" s="54">
        <f>_xlfn.XLOOKUP(B5907,'School Lookup'!D:D,'School Lookup'!F:F,0)</f>
        <v>823392</v>
      </c>
      <c r="B5907" s="54" t="str">
        <f>_xlfn.XLOOKUP(C5907,'School Lookup'!A:A,'School Lookup'!D:D,_xlfn.XLOOKUP(C5907,'School Lookup'!B:B,'School Lookup'!D:D,_xlfn.XLOOKUP(C5907,'School Lookup'!C:C,'School Lookup'!D:D,0)))</f>
        <v>Fitz Herbert C of E VA Primary School</v>
      </c>
      <c r="C5907" t="s">
        <v>18</v>
      </c>
      <c r="D5907" t="s">
        <v>2809</v>
      </c>
      <c r="E5907" t="s">
        <v>16</v>
      </c>
      <c r="F5907" t="s">
        <v>734</v>
      </c>
      <c r="G5907" t="s">
        <v>134</v>
      </c>
      <c r="H5907" t="s">
        <v>347</v>
      </c>
      <c r="I5907" t="s">
        <v>958</v>
      </c>
      <c r="J5907" t="s">
        <v>981</v>
      </c>
      <c r="K5907" s="4">
        <v>46058</v>
      </c>
      <c r="L5907" s="5">
        <v>0.46693287037037035</v>
      </c>
      <c r="M5907" t="s">
        <v>953</v>
      </c>
      <c r="N5907" s="5">
        <v>2.199074074074074E-4</v>
      </c>
      <c r="O5907" t="s">
        <v>982</v>
      </c>
      <c r="P5907">
        <v>0</v>
      </c>
      <c r="Q5907">
        <v>20</v>
      </c>
      <c r="R5907" t="s">
        <v>983</v>
      </c>
      <c r="S5907" t="s">
        <v>984</v>
      </c>
    </row>
    <row r="5908" spans="1:19" x14ac:dyDescent="0.25">
      <c r="A5908" s="54">
        <f>_xlfn.XLOOKUP(B5908,'School Lookup'!D:D,'School Lookup'!F:F,0)</f>
        <v>231471</v>
      </c>
      <c r="B5908" s="54" t="str">
        <f>_xlfn.XLOOKUP(C5908,'School Lookup'!A:A,'School Lookup'!D:D,_xlfn.XLOOKUP(C5908,'School Lookup'!B:B,'School Lookup'!D:D,_xlfn.XLOOKUP(C5908,'School Lookup'!C:C,'School Lookup'!D:D,0)))</f>
        <v>Leys Junior School</v>
      </c>
      <c r="C5908" t="s">
        <v>19</v>
      </c>
      <c r="D5908" t="s">
        <v>2822</v>
      </c>
      <c r="E5908" t="s">
        <v>16</v>
      </c>
      <c r="F5908" t="s">
        <v>734</v>
      </c>
      <c r="G5908" t="s">
        <v>217</v>
      </c>
      <c r="H5908" t="s">
        <v>842</v>
      </c>
      <c r="I5908" t="s">
        <v>980</v>
      </c>
      <c r="J5908" t="s">
        <v>981</v>
      </c>
      <c r="K5908" s="4">
        <v>46058</v>
      </c>
      <c r="L5908" s="5">
        <v>0.67533564814814817</v>
      </c>
      <c r="M5908" t="s">
        <v>953</v>
      </c>
      <c r="N5908" s="5">
        <v>8.2175925925925927E-4</v>
      </c>
      <c r="O5908" t="s">
        <v>982</v>
      </c>
      <c r="P5908">
        <v>8.5999999999999993E-2</v>
      </c>
      <c r="Q5908">
        <v>20</v>
      </c>
      <c r="R5908" t="s">
        <v>998</v>
      </c>
      <c r="S5908" t="s">
        <v>987</v>
      </c>
    </row>
    <row r="5909" spans="1:19" x14ac:dyDescent="0.25">
      <c r="A5909" s="54">
        <f>_xlfn.XLOOKUP(B5909,'School Lookup'!D:D,'School Lookup'!F:F,0)</f>
        <v>231471</v>
      </c>
      <c r="B5909" s="54" t="str">
        <f>_xlfn.XLOOKUP(C5909,'School Lookup'!A:A,'School Lookup'!D:D,_xlfn.XLOOKUP(C5909,'School Lookup'!B:B,'School Lookup'!D:D,_xlfn.XLOOKUP(C5909,'School Lookup'!C:C,'School Lookup'!D:D,0)))</f>
        <v>Leys Junior School</v>
      </c>
      <c r="C5909" t="s">
        <v>19</v>
      </c>
      <c r="D5909" t="s">
        <v>1465</v>
      </c>
      <c r="E5909" t="s">
        <v>16</v>
      </c>
      <c r="F5909" t="s">
        <v>734</v>
      </c>
      <c r="G5909" t="s">
        <v>217</v>
      </c>
      <c r="H5909" t="s">
        <v>842</v>
      </c>
      <c r="I5909" t="s">
        <v>980</v>
      </c>
      <c r="J5909" t="s">
        <v>981</v>
      </c>
      <c r="K5909" s="4">
        <v>46058</v>
      </c>
      <c r="L5909" s="5">
        <v>0.67928240740740742</v>
      </c>
      <c r="M5909" t="s">
        <v>953</v>
      </c>
      <c r="N5909" s="5">
        <v>1.9675925925925926E-4</v>
      </c>
      <c r="O5909" t="s">
        <v>982</v>
      </c>
      <c r="P5909">
        <v>2.1999999999999999E-2</v>
      </c>
      <c r="Q5909">
        <v>20</v>
      </c>
      <c r="R5909" t="s">
        <v>1418</v>
      </c>
      <c r="S5909" t="s">
        <v>984</v>
      </c>
    </row>
    <row r="5910" spans="1:19" x14ac:dyDescent="0.25">
      <c r="A5910" s="54">
        <f>_xlfn.XLOOKUP(B5910,'School Lookup'!D:D,'School Lookup'!F:F,0)</f>
        <v>231471</v>
      </c>
      <c r="B5910" s="54" t="str">
        <f>_xlfn.XLOOKUP(C5910,'School Lookup'!A:A,'School Lookup'!D:D,_xlfn.XLOOKUP(C5910,'School Lookup'!B:B,'School Lookup'!D:D,_xlfn.XLOOKUP(C5910,'School Lookup'!C:C,'School Lookup'!D:D,0)))</f>
        <v>Leys Junior School</v>
      </c>
      <c r="C5910" t="s">
        <v>19</v>
      </c>
      <c r="D5910" t="s">
        <v>1892</v>
      </c>
      <c r="E5910" t="s">
        <v>16</v>
      </c>
      <c r="F5910" t="s">
        <v>734</v>
      </c>
      <c r="G5910" t="s">
        <v>217</v>
      </c>
      <c r="H5910" t="s">
        <v>842</v>
      </c>
      <c r="I5910" t="s">
        <v>980</v>
      </c>
      <c r="J5910" t="s">
        <v>981</v>
      </c>
      <c r="K5910" s="4">
        <v>46058</v>
      </c>
      <c r="L5910" s="5">
        <v>0.68364583333333329</v>
      </c>
      <c r="M5910" t="s">
        <v>953</v>
      </c>
      <c r="N5910" s="5">
        <v>3.2754629629629631E-3</v>
      </c>
      <c r="O5910" t="s">
        <v>982</v>
      </c>
      <c r="P5910">
        <v>0.33700000000000002</v>
      </c>
      <c r="Q5910">
        <v>20</v>
      </c>
      <c r="R5910" t="s">
        <v>983</v>
      </c>
      <c r="S5910" t="s">
        <v>984</v>
      </c>
    </row>
    <row r="5911" spans="1:19" x14ac:dyDescent="0.25">
      <c r="A5911" s="54">
        <f>_xlfn.XLOOKUP(B5911,'School Lookup'!D:D,'School Lookup'!F:F,0)</f>
        <v>231471</v>
      </c>
      <c r="B5911" s="54" t="str">
        <f>_xlfn.XLOOKUP(C5911,'School Lookup'!A:A,'School Lookup'!D:D,_xlfn.XLOOKUP(C5911,'School Lookup'!B:B,'School Lookup'!D:D,_xlfn.XLOOKUP(C5911,'School Lookup'!C:C,'School Lookup'!D:D,0)))</f>
        <v>Leys Junior School</v>
      </c>
      <c r="C5911" t="s">
        <v>19</v>
      </c>
      <c r="D5911" t="s">
        <v>2823</v>
      </c>
      <c r="E5911" t="s">
        <v>16</v>
      </c>
      <c r="F5911" t="s">
        <v>734</v>
      </c>
      <c r="G5911" t="s">
        <v>217</v>
      </c>
      <c r="H5911" t="s">
        <v>842</v>
      </c>
      <c r="I5911" t="s">
        <v>980</v>
      </c>
      <c r="J5911" t="s">
        <v>981</v>
      </c>
      <c r="K5911" s="4">
        <v>46058</v>
      </c>
      <c r="L5911" s="5">
        <v>0.69614583333333335</v>
      </c>
      <c r="M5911" t="s">
        <v>953</v>
      </c>
      <c r="N5911" s="5">
        <v>9.837962962962962E-4</v>
      </c>
      <c r="O5911" t="s">
        <v>982</v>
      </c>
      <c r="P5911">
        <v>0.10199999999999999</v>
      </c>
      <c r="Q5911">
        <v>20</v>
      </c>
      <c r="R5911" t="s">
        <v>983</v>
      </c>
      <c r="S5911" t="s">
        <v>984</v>
      </c>
    </row>
    <row r="5912" spans="1:19" x14ac:dyDescent="0.25">
      <c r="A5912" s="54">
        <f>_xlfn.XLOOKUP(B5912,'School Lookup'!D:D,'School Lookup'!F:F,0)</f>
        <v>231471</v>
      </c>
      <c r="B5912" s="54" t="str">
        <f>_xlfn.XLOOKUP(C5912,'School Lookup'!A:A,'School Lookup'!D:D,_xlfn.XLOOKUP(C5912,'School Lookup'!B:B,'School Lookup'!D:D,_xlfn.XLOOKUP(C5912,'School Lookup'!C:C,'School Lookup'!D:D,0)))</f>
        <v>Leys Junior School</v>
      </c>
      <c r="C5912" t="s">
        <v>19</v>
      </c>
      <c r="D5912" t="s">
        <v>1463</v>
      </c>
      <c r="E5912" t="s">
        <v>16</v>
      </c>
      <c r="F5912" t="s">
        <v>734</v>
      </c>
      <c r="G5912" t="s">
        <v>217</v>
      </c>
      <c r="H5912" t="s">
        <v>842</v>
      </c>
      <c r="I5912" t="s">
        <v>980</v>
      </c>
      <c r="J5912" t="s">
        <v>981</v>
      </c>
      <c r="K5912" s="4">
        <v>46058</v>
      </c>
      <c r="L5912" s="5">
        <v>0.39152777777777775</v>
      </c>
      <c r="M5912" t="s">
        <v>953</v>
      </c>
      <c r="N5912" s="5">
        <v>4.0509259259259258E-4</v>
      </c>
      <c r="O5912" t="s">
        <v>982</v>
      </c>
      <c r="P5912">
        <v>4.2999999999999997E-2</v>
      </c>
      <c r="Q5912">
        <v>20</v>
      </c>
      <c r="R5912" t="s">
        <v>983</v>
      </c>
      <c r="S5912" t="s">
        <v>984</v>
      </c>
    </row>
    <row r="5913" spans="1:19" x14ac:dyDescent="0.25">
      <c r="A5913" s="54">
        <f>_xlfn.XLOOKUP(B5913,'School Lookup'!D:D,'School Lookup'!F:F,0)</f>
        <v>231471</v>
      </c>
      <c r="B5913" s="54" t="str">
        <f>_xlfn.XLOOKUP(C5913,'School Lookup'!A:A,'School Lookup'!D:D,_xlfn.XLOOKUP(C5913,'School Lookup'!B:B,'School Lookup'!D:D,_xlfn.XLOOKUP(C5913,'School Lookup'!C:C,'School Lookup'!D:D,0)))</f>
        <v>Leys Junior School</v>
      </c>
      <c r="C5913" t="s">
        <v>19</v>
      </c>
      <c r="D5913" t="s">
        <v>1802</v>
      </c>
      <c r="E5913" t="s">
        <v>16</v>
      </c>
      <c r="F5913" t="s">
        <v>734</v>
      </c>
      <c r="G5913" t="s">
        <v>217</v>
      </c>
      <c r="H5913" t="s">
        <v>842</v>
      </c>
      <c r="I5913" t="s">
        <v>980</v>
      </c>
      <c r="J5913" t="s">
        <v>981</v>
      </c>
      <c r="K5913" s="4">
        <v>46058</v>
      </c>
      <c r="L5913" s="5">
        <v>0.45716435185185184</v>
      </c>
      <c r="M5913" t="s">
        <v>953</v>
      </c>
      <c r="N5913" s="5">
        <v>1.3344907407407408E-2</v>
      </c>
      <c r="O5913" t="s">
        <v>982</v>
      </c>
      <c r="P5913">
        <v>1.3660000000000001</v>
      </c>
      <c r="Q5913">
        <v>20</v>
      </c>
      <c r="R5913" t="s">
        <v>986</v>
      </c>
      <c r="S5913" t="s">
        <v>987</v>
      </c>
    </row>
    <row r="5914" spans="1:19" x14ac:dyDescent="0.25">
      <c r="A5914" s="54">
        <f>_xlfn.XLOOKUP(B5914,'School Lookup'!D:D,'School Lookup'!F:F,0)</f>
        <v>231471</v>
      </c>
      <c r="B5914" s="54" t="str">
        <f>_xlfn.XLOOKUP(C5914,'School Lookup'!A:A,'School Lookup'!D:D,_xlfn.XLOOKUP(C5914,'School Lookup'!B:B,'School Lookup'!D:D,_xlfn.XLOOKUP(C5914,'School Lookup'!C:C,'School Lookup'!D:D,0)))</f>
        <v>Leys Junior School</v>
      </c>
      <c r="C5914" t="s">
        <v>19</v>
      </c>
      <c r="D5914" t="s">
        <v>1493</v>
      </c>
      <c r="E5914" t="s">
        <v>16</v>
      </c>
      <c r="F5914" t="s">
        <v>734</v>
      </c>
      <c r="G5914" t="s">
        <v>217</v>
      </c>
      <c r="H5914" t="s">
        <v>842</v>
      </c>
      <c r="I5914" t="s">
        <v>980</v>
      </c>
      <c r="J5914" t="s">
        <v>981</v>
      </c>
      <c r="K5914" s="4">
        <v>46058</v>
      </c>
      <c r="L5914" s="5">
        <v>0.51194444444444442</v>
      </c>
      <c r="M5914" t="s">
        <v>953</v>
      </c>
      <c r="N5914" s="5">
        <v>1.3159722222222222E-2</v>
      </c>
      <c r="O5914" t="s">
        <v>982</v>
      </c>
      <c r="P5914">
        <v>1.347</v>
      </c>
      <c r="Q5914">
        <v>20</v>
      </c>
      <c r="R5914" t="s">
        <v>998</v>
      </c>
      <c r="S5914" t="s">
        <v>987</v>
      </c>
    </row>
    <row r="5915" spans="1:19" x14ac:dyDescent="0.25">
      <c r="A5915" s="54">
        <f>_xlfn.XLOOKUP(B5915,'School Lookup'!D:D,'School Lookup'!F:F,0)</f>
        <v>231471</v>
      </c>
      <c r="B5915" s="54" t="str">
        <f>_xlfn.XLOOKUP(C5915,'School Lookup'!A:A,'School Lookup'!D:D,_xlfn.XLOOKUP(C5915,'School Lookup'!B:B,'School Lookup'!D:D,_xlfn.XLOOKUP(C5915,'School Lookup'!C:C,'School Lookup'!D:D,0)))</f>
        <v>Leys Junior School</v>
      </c>
      <c r="C5915" t="s">
        <v>19</v>
      </c>
      <c r="D5915" t="s">
        <v>1802</v>
      </c>
      <c r="E5915" t="s">
        <v>16</v>
      </c>
      <c r="F5915" t="s">
        <v>734</v>
      </c>
      <c r="G5915" t="s">
        <v>217</v>
      </c>
      <c r="H5915" t="s">
        <v>842</v>
      </c>
      <c r="I5915" t="s">
        <v>980</v>
      </c>
      <c r="J5915" t="s">
        <v>981</v>
      </c>
      <c r="K5915" s="4">
        <v>46058</v>
      </c>
      <c r="L5915" s="5">
        <v>0.52547453703703706</v>
      </c>
      <c r="M5915" t="s">
        <v>953</v>
      </c>
      <c r="N5915" s="5">
        <v>4.9074074074074072E-3</v>
      </c>
      <c r="O5915" t="s">
        <v>982</v>
      </c>
      <c r="P5915">
        <v>0.503</v>
      </c>
      <c r="Q5915">
        <v>20</v>
      </c>
      <c r="R5915" t="s">
        <v>986</v>
      </c>
      <c r="S5915" t="s">
        <v>987</v>
      </c>
    </row>
    <row r="5916" spans="1:19" x14ac:dyDescent="0.25">
      <c r="A5916" s="54">
        <f>_xlfn.XLOOKUP(B5916,'School Lookup'!D:D,'School Lookup'!F:F,0)</f>
        <v>231471</v>
      </c>
      <c r="B5916" s="54" t="str">
        <f>_xlfn.XLOOKUP(C5916,'School Lookup'!A:A,'School Lookup'!D:D,_xlfn.XLOOKUP(C5916,'School Lookup'!B:B,'School Lookup'!D:D,_xlfn.XLOOKUP(C5916,'School Lookup'!C:C,'School Lookup'!D:D,0)))</f>
        <v>Leys Junior School</v>
      </c>
      <c r="C5916" t="s">
        <v>19</v>
      </c>
      <c r="D5916" t="s">
        <v>2824</v>
      </c>
      <c r="E5916" t="s">
        <v>16</v>
      </c>
      <c r="F5916" t="s">
        <v>734</v>
      </c>
      <c r="G5916" t="s">
        <v>217</v>
      </c>
      <c r="H5916" t="s">
        <v>842</v>
      </c>
      <c r="I5916" t="s">
        <v>980</v>
      </c>
      <c r="J5916" t="s">
        <v>981</v>
      </c>
      <c r="K5916" s="4">
        <v>46058</v>
      </c>
      <c r="L5916" s="5">
        <v>0.55589120370370371</v>
      </c>
      <c r="M5916" t="s">
        <v>953</v>
      </c>
      <c r="N5916" s="5">
        <v>4.2824074074074075E-4</v>
      </c>
      <c r="O5916" t="s">
        <v>982</v>
      </c>
      <c r="P5916">
        <v>4.4999999999999998E-2</v>
      </c>
      <c r="Q5916">
        <v>20</v>
      </c>
      <c r="R5916" t="s">
        <v>998</v>
      </c>
      <c r="S5916" t="s">
        <v>987</v>
      </c>
    </row>
    <row r="5917" spans="1:19" x14ac:dyDescent="0.25">
      <c r="A5917" s="54">
        <f>_xlfn.XLOOKUP(B5917,'School Lookup'!D:D,'School Lookup'!F:F,0)</f>
        <v>231471</v>
      </c>
      <c r="B5917" s="54" t="str">
        <f>_xlfn.XLOOKUP(C5917,'School Lookup'!A:A,'School Lookup'!D:D,_xlfn.XLOOKUP(C5917,'School Lookup'!B:B,'School Lookup'!D:D,_xlfn.XLOOKUP(C5917,'School Lookup'!C:C,'School Lookup'!D:D,0)))</f>
        <v>Leys Junior School</v>
      </c>
      <c r="C5917" t="s">
        <v>19</v>
      </c>
      <c r="D5917" t="s">
        <v>2825</v>
      </c>
      <c r="E5917" t="s">
        <v>16</v>
      </c>
      <c r="F5917" t="s">
        <v>734</v>
      </c>
      <c r="G5917" t="s">
        <v>217</v>
      </c>
      <c r="H5917" t="s">
        <v>842</v>
      </c>
      <c r="I5917" t="s">
        <v>980</v>
      </c>
      <c r="J5917" t="s">
        <v>981</v>
      </c>
      <c r="K5917" s="4">
        <v>46058</v>
      </c>
      <c r="L5917" s="5">
        <v>0.57980324074074074</v>
      </c>
      <c r="M5917" t="s">
        <v>953</v>
      </c>
      <c r="N5917" s="5">
        <v>1.1574074074074073E-5</v>
      </c>
      <c r="O5917" t="s">
        <v>982</v>
      </c>
      <c r="P5917">
        <v>0.02</v>
      </c>
      <c r="Q5917">
        <v>20</v>
      </c>
      <c r="R5917" t="s">
        <v>986</v>
      </c>
      <c r="S5917" t="s">
        <v>987</v>
      </c>
    </row>
    <row r="5918" spans="1:19" x14ac:dyDescent="0.25">
      <c r="A5918" s="54">
        <f>_xlfn.XLOOKUP(B5918,'School Lookup'!D:D,'School Lookup'!F:F,0)</f>
        <v>231471</v>
      </c>
      <c r="B5918" s="54" t="str">
        <f>_xlfn.XLOOKUP(C5918,'School Lookup'!A:A,'School Lookup'!D:D,_xlfn.XLOOKUP(C5918,'School Lookup'!B:B,'School Lookup'!D:D,_xlfn.XLOOKUP(C5918,'School Lookup'!C:C,'School Lookup'!D:D,0)))</f>
        <v>Leys Junior School</v>
      </c>
      <c r="C5918" t="s">
        <v>19</v>
      </c>
      <c r="D5918" t="s">
        <v>2826</v>
      </c>
      <c r="E5918" t="s">
        <v>16</v>
      </c>
      <c r="F5918" t="s">
        <v>734</v>
      </c>
      <c r="G5918" t="s">
        <v>217</v>
      </c>
      <c r="H5918" t="s">
        <v>842</v>
      </c>
      <c r="I5918" t="s">
        <v>980</v>
      </c>
      <c r="J5918" t="s">
        <v>959</v>
      </c>
      <c r="K5918" s="4">
        <v>46058</v>
      </c>
      <c r="L5918" s="5">
        <v>0.66612268518518514</v>
      </c>
      <c r="M5918" t="s">
        <v>953</v>
      </c>
      <c r="N5918" s="5">
        <v>1.8749999999999999E-3</v>
      </c>
      <c r="O5918" t="s">
        <v>1023</v>
      </c>
      <c r="P5918">
        <v>2.4E-2</v>
      </c>
      <c r="Q5918">
        <v>20</v>
      </c>
      <c r="R5918" t="s">
        <v>2827</v>
      </c>
      <c r="S5918" t="s">
        <v>966</v>
      </c>
    </row>
    <row r="5919" spans="1:19" x14ac:dyDescent="0.25">
      <c r="A5919" s="54">
        <f>_xlfn.XLOOKUP(B5919,'School Lookup'!D:D,'School Lookup'!F:F,0)</f>
        <v>231471</v>
      </c>
      <c r="B5919" s="54" t="str">
        <f>_xlfn.XLOOKUP(C5919,'School Lookup'!A:A,'School Lookup'!D:D,_xlfn.XLOOKUP(C5919,'School Lookup'!B:B,'School Lookup'!D:D,_xlfn.XLOOKUP(C5919,'School Lookup'!C:C,'School Lookup'!D:D,0)))</f>
        <v>Leys Junior School</v>
      </c>
      <c r="C5919" t="s">
        <v>19</v>
      </c>
      <c r="D5919" t="s">
        <v>1231</v>
      </c>
      <c r="E5919" t="s">
        <v>16</v>
      </c>
      <c r="F5919" t="s">
        <v>734</v>
      </c>
      <c r="G5919" t="s">
        <v>217</v>
      </c>
      <c r="H5919" t="s">
        <v>842</v>
      </c>
      <c r="I5919" t="s">
        <v>980</v>
      </c>
      <c r="J5919" t="s">
        <v>959</v>
      </c>
      <c r="K5919" s="4">
        <v>46058</v>
      </c>
      <c r="L5919" s="5">
        <v>0.61884259259259256</v>
      </c>
      <c r="M5919" t="s">
        <v>953</v>
      </c>
      <c r="N5919" s="5">
        <v>4.861111111111111E-4</v>
      </c>
      <c r="O5919" t="s">
        <v>960</v>
      </c>
      <c r="P5919">
        <v>2.1999999999999999E-2</v>
      </c>
      <c r="Q5919">
        <v>20</v>
      </c>
      <c r="R5919" t="s">
        <v>1232</v>
      </c>
      <c r="S5919" t="s">
        <v>966</v>
      </c>
    </row>
    <row r="5920" spans="1:19" x14ac:dyDescent="0.25">
      <c r="A5920" s="54">
        <f>_xlfn.XLOOKUP(B5920,'School Lookup'!D:D,'School Lookup'!F:F,0)</f>
        <v>231471</v>
      </c>
      <c r="B5920" s="54" t="str">
        <f>_xlfn.XLOOKUP(C5920,'School Lookup'!A:A,'School Lookup'!D:D,_xlfn.XLOOKUP(C5920,'School Lookup'!B:B,'School Lookup'!D:D,_xlfn.XLOOKUP(C5920,'School Lookup'!C:C,'School Lookup'!D:D,0)))</f>
        <v>Leys Junior School</v>
      </c>
      <c r="C5920" t="s">
        <v>19</v>
      </c>
      <c r="D5920" t="s">
        <v>2828</v>
      </c>
      <c r="E5920" t="s">
        <v>16</v>
      </c>
      <c r="F5920" t="s">
        <v>734</v>
      </c>
      <c r="G5920" t="s">
        <v>217</v>
      </c>
      <c r="H5920" t="s">
        <v>842</v>
      </c>
      <c r="I5920" t="s">
        <v>980</v>
      </c>
      <c r="J5920" t="s">
        <v>959</v>
      </c>
      <c r="K5920" s="4">
        <v>46058</v>
      </c>
      <c r="L5920" s="5">
        <v>0.66334490740740737</v>
      </c>
      <c r="M5920" t="s">
        <v>953</v>
      </c>
      <c r="N5920" s="5">
        <v>1.8865740740740742E-3</v>
      </c>
      <c r="O5920" t="s">
        <v>960</v>
      </c>
      <c r="P5920">
        <v>2.4E-2</v>
      </c>
      <c r="Q5920">
        <v>20</v>
      </c>
      <c r="R5920" t="s">
        <v>965</v>
      </c>
      <c r="S5920" t="s">
        <v>966</v>
      </c>
    </row>
    <row r="5921" spans="1:19" x14ac:dyDescent="0.25">
      <c r="A5921" s="54">
        <f>_xlfn.XLOOKUP(B5921,'School Lookup'!D:D,'School Lookup'!F:F,0)</f>
        <v>231471</v>
      </c>
      <c r="B5921" s="54" t="str">
        <f>_xlfn.XLOOKUP(C5921,'School Lookup'!A:A,'School Lookup'!D:D,_xlfn.XLOOKUP(C5921,'School Lookup'!B:B,'School Lookup'!D:D,_xlfn.XLOOKUP(C5921,'School Lookup'!C:C,'School Lookup'!D:D,0)))</f>
        <v>Leys Junior School</v>
      </c>
      <c r="C5921" t="s">
        <v>19</v>
      </c>
      <c r="D5921" t="s">
        <v>2829</v>
      </c>
      <c r="E5921" t="s">
        <v>16</v>
      </c>
      <c r="F5921" t="s">
        <v>734</v>
      </c>
      <c r="G5921" t="s">
        <v>217</v>
      </c>
      <c r="H5921" t="s">
        <v>842</v>
      </c>
      <c r="I5921" t="s">
        <v>980</v>
      </c>
      <c r="J5921" t="s">
        <v>959</v>
      </c>
      <c r="K5921" s="4">
        <v>46058</v>
      </c>
      <c r="L5921" s="5">
        <v>0.67417824074074073</v>
      </c>
      <c r="M5921" t="s">
        <v>953</v>
      </c>
      <c r="N5921" s="5">
        <v>9.1435185185185185E-4</v>
      </c>
      <c r="O5921" t="s">
        <v>960</v>
      </c>
      <c r="P5921">
        <v>2.1999999999999999E-2</v>
      </c>
      <c r="Q5921">
        <v>20</v>
      </c>
      <c r="R5921" t="s">
        <v>1232</v>
      </c>
      <c r="S5921" t="s">
        <v>966</v>
      </c>
    </row>
    <row r="5922" spans="1:19" x14ac:dyDescent="0.25">
      <c r="A5922" s="54">
        <f>_xlfn.XLOOKUP(B5922,'School Lookup'!D:D,'School Lookup'!F:F,0)</f>
        <v>856243</v>
      </c>
      <c r="B5922" s="54" t="str">
        <f>_xlfn.XLOOKUP(C5922,'School Lookup'!A:A,'School Lookup'!D:D,_xlfn.XLOOKUP(C5922,'School Lookup'!B:B,'School Lookup'!D:D,_xlfn.XLOOKUP(C5922,'School Lookup'!C:C,'School Lookup'!D:D,0)))</f>
        <v>Elton Primary School</v>
      </c>
      <c r="C5922" t="s">
        <v>331</v>
      </c>
      <c r="D5922" t="s">
        <v>2830</v>
      </c>
      <c r="E5922" t="s">
        <v>16</v>
      </c>
      <c r="F5922" t="s">
        <v>734</v>
      </c>
      <c r="G5922" t="s">
        <v>332</v>
      </c>
      <c r="H5922" t="s">
        <v>877</v>
      </c>
      <c r="I5922" t="s">
        <v>958</v>
      </c>
      <c r="J5922" t="s">
        <v>981</v>
      </c>
      <c r="K5922" s="4">
        <v>46058</v>
      </c>
      <c r="L5922" s="5">
        <v>0.37697916666666664</v>
      </c>
      <c r="M5922" t="s">
        <v>953</v>
      </c>
      <c r="N5922" s="5">
        <v>1.3078703703703703E-3</v>
      </c>
      <c r="O5922" t="s">
        <v>982</v>
      </c>
      <c r="P5922">
        <v>0</v>
      </c>
      <c r="Q5922">
        <v>20</v>
      </c>
      <c r="R5922" t="s">
        <v>986</v>
      </c>
      <c r="S5922" t="s">
        <v>987</v>
      </c>
    </row>
    <row r="5923" spans="1:19" x14ac:dyDescent="0.25">
      <c r="A5923" s="54">
        <f>_xlfn.XLOOKUP(B5923,'School Lookup'!D:D,'School Lookup'!F:F,0)</f>
        <v>856243</v>
      </c>
      <c r="B5923" s="54" t="str">
        <f>_xlfn.XLOOKUP(C5923,'School Lookup'!A:A,'School Lookup'!D:D,_xlfn.XLOOKUP(C5923,'School Lookup'!B:B,'School Lookup'!D:D,_xlfn.XLOOKUP(C5923,'School Lookup'!C:C,'School Lookup'!D:D,0)))</f>
        <v>Elton Primary School</v>
      </c>
      <c r="C5923" t="s">
        <v>331</v>
      </c>
      <c r="D5923" t="s">
        <v>2830</v>
      </c>
      <c r="E5923" t="s">
        <v>16</v>
      </c>
      <c r="F5923" t="s">
        <v>734</v>
      </c>
      <c r="G5923" t="s">
        <v>332</v>
      </c>
      <c r="H5923" t="s">
        <v>877</v>
      </c>
      <c r="I5923" t="s">
        <v>958</v>
      </c>
      <c r="J5923" t="s">
        <v>981</v>
      </c>
      <c r="K5923" s="4">
        <v>46058</v>
      </c>
      <c r="L5923" s="5">
        <v>0.38009259259259259</v>
      </c>
      <c r="M5923" t="s">
        <v>953</v>
      </c>
      <c r="N5923" s="5">
        <v>4.7453703703703704E-4</v>
      </c>
      <c r="O5923" t="s">
        <v>982</v>
      </c>
      <c r="P5923">
        <v>0</v>
      </c>
      <c r="Q5923">
        <v>20</v>
      </c>
      <c r="R5923" t="s">
        <v>986</v>
      </c>
      <c r="S5923" t="s">
        <v>987</v>
      </c>
    </row>
    <row r="5924" spans="1:19" x14ac:dyDescent="0.25">
      <c r="A5924" s="54">
        <f>_xlfn.XLOOKUP(B5924,'School Lookup'!D:D,'School Lookup'!F:F,0)</f>
        <v>585323</v>
      </c>
      <c r="B5924" s="54" t="str">
        <f>_xlfn.XLOOKUP(C5924,'School Lookup'!A:A,'School Lookup'!D:D,_xlfn.XLOOKUP(C5924,'School Lookup'!B:B,'School Lookup'!D:D,_xlfn.XLOOKUP(C5924,'School Lookup'!C:C,'School Lookup'!D:D,0)))</f>
        <v>Netherseal St Peters CE Controlled Primary School</v>
      </c>
      <c r="C5924" t="s">
        <v>26</v>
      </c>
      <c r="D5924" t="s">
        <v>1705</v>
      </c>
      <c r="E5924" t="s">
        <v>16</v>
      </c>
      <c r="F5924" t="s">
        <v>734</v>
      </c>
      <c r="G5924" t="s">
        <v>131</v>
      </c>
      <c r="H5924" t="s">
        <v>768</v>
      </c>
      <c r="I5924" t="s">
        <v>980</v>
      </c>
      <c r="J5924" t="s">
        <v>959</v>
      </c>
      <c r="K5924" s="4">
        <v>46058</v>
      </c>
      <c r="L5924" s="5">
        <v>0.43841435185185185</v>
      </c>
      <c r="M5924" t="s">
        <v>953</v>
      </c>
      <c r="N5924" s="5">
        <v>2.8935185185185184E-4</v>
      </c>
      <c r="O5924" t="s">
        <v>960</v>
      </c>
      <c r="P5924">
        <v>2.1999999999999999E-2</v>
      </c>
      <c r="Q5924">
        <v>20</v>
      </c>
      <c r="R5924" t="s">
        <v>1195</v>
      </c>
      <c r="S5924" t="s">
        <v>966</v>
      </c>
    </row>
    <row r="5925" spans="1:19" x14ac:dyDescent="0.25">
      <c r="A5925" s="54">
        <f>_xlfn.XLOOKUP(B5925,'School Lookup'!D:D,'School Lookup'!F:F,0)</f>
        <v>585323</v>
      </c>
      <c r="B5925" s="54" t="str">
        <f>_xlfn.XLOOKUP(C5925,'School Lookup'!A:A,'School Lookup'!D:D,_xlfn.XLOOKUP(C5925,'School Lookup'!B:B,'School Lookup'!D:D,_xlfn.XLOOKUP(C5925,'School Lookup'!C:C,'School Lookup'!D:D,0)))</f>
        <v>Netherseal St Peters CE Controlled Primary School</v>
      </c>
      <c r="C5925" t="s">
        <v>26</v>
      </c>
      <c r="D5925" t="s">
        <v>1804</v>
      </c>
      <c r="E5925" t="s">
        <v>16</v>
      </c>
      <c r="F5925" t="s">
        <v>734</v>
      </c>
      <c r="G5925" t="s">
        <v>131</v>
      </c>
      <c r="H5925" t="s">
        <v>768</v>
      </c>
      <c r="I5925" t="s">
        <v>980</v>
      </c>
      <c r="J5925" t="s">
        <v>959</v>
      </c>
      <c r="K5925" s="4">
        <v>46058</v>
      </c>
      <c r="L5925" s="5">
        <v>0.56795138888888885</v>
      </c>
      <c r="M5925" t="s">
        <v>953</v>
      </c>
      <c r="N5925" s="5">
        <v>5.0925925925925921E-4</v>
      </c>
      <c r="O5925" t="s">
        <v>960</v>
      </c>
      <c r="P5925">
        <v>2.1999999999999999E-2</v>
      </c>
      <c r="Q5925">
        <v>20</v>
      </c>
      <c r="R5925" t="s">
        <v>1195</v>
      </c>
      <c r="S5925" t="s">
        <v>966</v>
      </c>
    </row>
    <row r="5926" spans="1:19" x14ac:dyDescent="0.25">
      <c r="A5926" s="54">
        <f>_xlfn.XLOOKUP(B5926,'School Lookup'!D:D,'School Lookup'!F:F,0)</f>
        <v>585323</v>
      </c>
      <c r="B5926" s="54" t="str">
        <f>_xlfn.XLOOKUP(C5926,'School Lookup'!A:A,'School Lookup'!D:D,_xlfn.XLOOKUP(C5926,'School Lookup'!B:B,'School Lookup'!D:D,_xlfn.XLOOKUP(C5926,'School Lookup'!C:C,'School Lookup'!D:D,0)))</f>
        <v>Netherseal St Peters CE Controlled Primary School</v>
      </c>
      <c r="C5926" t="s">
        <v>26</v>
      </c>
      <c r="D5926" t="s">
        <v>1035</v>
      </c>
      <c r="E5926" t="s">
        <v>16</v>
      </c>
      <c r="F5926" t="s">
        <v>734</v>
      </c>
      <c r="G5926" t="s">
        <v>131</v>
      </c>
      <c r="H5926" t="s">
        <v>768</v>
      </c>
      <c r="I5926" t="s">
        <v>980</v>
      </c>
      <c r="J5926" t="s">
        <v>981</v>
      </c>
      <c r="K5926" s="4">
        <v>46058</v>
      </c>
      <c r="L5926" s="5">
        <v>0.40153935185185186</v>
      </c>
      <c r="M5926" t="s">
        <v>953</v>
      </c>
      <c r="N5926" s="5">
        <v>5.7870370370370367E-4</v>
      </c>
      <c r="O5926" t="s">
        <v>982</v>
      </c>
      <c r="P5926">
        <v>6.0999999999999999E-2</v>
      </c>
      <c r="Q5926">
        <v>20</v>
      </c>
      <c r="R5926" t="s">
        <v>998</v>
      </c>
      <c r="S5926" t="s">
        <v>987</v>
      </c>
    </row>
    <row r="5927" spans="1:19" x14ac:dyDescent="0.25">
      <c r="A5927" s="54">
        <f>_xlfn.XLOOKUP(B5927,'School Lookup'!D:D,'School Lookup'!F:F,0)</f>
        <v>823392</v>
      </c>
      <c r="B5927" s="54" t="str">
        <f>_xlfn.XLOOKUP(C5927,'School Lookup'!A:A,'School Lookup'!D:D,_xlfn.XLOOKUP(C5927,'School Lookup'!B:B,'School Lookup'!D:D,_xlfn.XLOOKUP(C5927,'School Lookup'!C:C,'School Lookup'!D:D,0)))</f>
        <v>Fitz Herbert C of E VA Primary School</v>
      </c>
      <c r="C5927" t="s">
        <v>31</v>
      </c>
      <c r="D5927" t="s">
        <v>2831</v>
      </c>
      <c r="E5927" t="s">
        <v>16</v>
      </c>
      <c r="F5927" t="s">
        <v>734</v>
      </c>
      <c r="G5927" t="s">
        <v>134</v>
      </c>
      <c r="H5927" t="s">
        <v>347</v>
      </c>
      <c r="I5927" t="s">
        <v>958</v>
      </c>
      <c r="J5927" t="s">
        <v>981</v>
      </c>
      <c r="K5927" s="4">
        <v>46058</v>
      </c>
      <c r="L5927" s="5">
        <v>0.44568287037037035</v>
      </c>
      <c r="M5927" t="s">
        <v>953</v>
      </c>
      <c r="N5927" s="5">
        <v>4.3981481481481481E-4</v>
      </c>
      <c r="O5927" t="s">
        <v>982</v>
      </c>
      <c r="P5927">
        <v>0</v>
      </c>
      <c r="Q5927">
        <v>20</v>
      </c>
      <c r="R5927" t="s">
        <v>998</v>
      </c>
      <c r="S5927" t="s">
        <v>987</v>
      </c>
    </row>
    <row r="5928" spans="1:19" x14ac:dyDescent="0.25">
      <c r="A5928" s="54">
        <f>_xlfn.XLOOKUP(B5928,'School Lookup'!D:D,'School Lookup'!F:F,0)</f>
        <v>682471</v>
      </c>
      <c r="B5928" s="54" t="str">
        <f>_xlfn.XLOOKUP(C5928,'School Lookup'!A:A,'School Lookup'!D:D,_xlfn.XLOOKUP(C5928,'School Lookup'!B:B,'School Lookup'!D:D,_xlfn.XLOOKUP(C5928,'School Lookup'!C:C,'School Lookup'!D:D,0)))</f>
        <v>Ridgeway Primary School</v>
      </c>
      <c r="C5928" t="s">
        <v>334</v>
      </c>
      <c r="D5928" t="s">
        <v>1165</v>
      </c>
      <c r="E5928" t="s">
        <v>16</v>
      </c>
      <c r="F5928" t="s">
        <v>734</v>
      </c>
      <c r="G5928" t="s">
        <v>328</v>
      </c>
      <c r="H5928" t="s">
        <v>885</v>
      </c>
      <c r="I5928" t="s">
        <v>958</v>
      </c>
      <c r="J5928" t="s">
        <v>959</v>
      </c>
      <c r="K5928" s="4">
        <v>46058</v>
      </c>
      <c r="L5928" s="5">
        <v>0.49881944444444443</v>
      </c>
      <c r="M5928" t="s">
        <v>953</v>
      </c>
      <c r="N5928" s="5">
        <v>1.736111111111111E-3</v>
      </c>
      <c r="O5928" t="s">
        <v>960</v>
      </c>
      <c r="P5928">
        <v>0</v>
      </c>
      <c r="Q5928">
        <v>20</v>
      </c>
      <c r="R5928" t="s">
        <v>1166</v>
      </c>
      <c r="S5928" t="s">
        <v>955</v>
      </c>
    </row>
    <row r="5929" spans="1:19" x14ac:dyDescent="0.25">
      <c r="A5929" s="54">
        <f>_xlfn.XLOOKUP(B5929,'School Lookup'!D:D,'School Lookup'!F:F,0)</f>
        <v>682471</v>
      </c>
      <c r="B5929" s="54" t="str">
        <f>_xlfn.XLOOKUP(C5929,'School Lookup'!A:A,'School Lookup'!D:D,_xlfn.XLOOKUP(C5929,'School Lookup'!B:B,'School Lookup'!D:D,_xlfn.XLOOKUP(C5929,'School Lookup'!C:C,'School Lookup'!D:D,0)))</f>
        <v>Ridgeway Primary School</v>
      </c>
      <c r="C5929" t="s">
        <v>334</v>
      </c>
      <c r="D5929" t="s">
        <v>2284</v>
      </c>
      <c r="E5929" t="s">
        <v>16</v>
      </c>
      <c r="F5929" t="s">
        <v>734</v>
      </c>
      <c r="G5929" t="s">
        <v>328</v>
      </c>
      <c r="H5929" t="s">
        <v>885</v>
      </c>
      <c r="I5929" t="s">
        <v>958</v>
      </c>
      <c r="J5929" t="s">
        <v>981</v>
      </c>
      <c r="K5929" s="4">
        <v>46058</v>
      </c>
      <c r="L5929" s="5">
        <v>0.47780092592592593</v>
      </c>
      <c r="M5929" t="s">
        <v>953</v>
      </c>
      <c r="N5929" s="5">
        <v>5.9027777777777778E-4</v>
      </c>
      <c r="O5929" t="s">
        <v>982</v>
      </c>
      <c r="P5929">
        <v>0</v>
      </c>
      <c r="Q5929">
        <v>20</v>
      </c>
      <c r="R5929" t="s">
        <v>998</v>
      </c>
      <c r="S5929" t="s">
        <v>987</v>
      </c>
    </row>
    <row r="5930" spans="1:19" x14ac:dyDescent="0.25">
      <c r="A5930" s="54">
        <f>_xlfn.XLOOKUP(B5930,'School Lookup'!D:D,'School Lookup'!F:F,0)</f>
        <v>682471</v>
      </c>
      <c r="B5930" s="54" t="str">
        <f>_xlfn.XLOOKUP(C5930,'School Lookup'!A:A,'School Lookup'!D:D,_xlfn.XLOOKUP(C5930,'School Lookup'!B:B,'School Lookup'!D:D,_xlfn.XLOOKUP(C5930,'School Lookup'!C:C,'School Lookup'!D:D,0)))</f>
        <v>Ridgeway Primary School</v>
      </c>
      <c r="C5930" t="s">
        <v>334</v>
      </c>
      <c r="D5930" t="s">
        <v>2642</v>
      </c>
      <c r="E5930" t="s">
        <v>16</v>
      </c>
      <c r="F5930" t="s">
        <v>734</v>
      </c>
      <c r="G5930" t="s">
        <v>328</v>
      </c>
      <c r="H5930" t="s">
        <v>885</v>
      </c>
      <c r="I5930" t="s">
        <v>958</v>
      </c>
      <c r="J5930" t="s">
        <v>981</v>
      </c>
      <c r="K5930" s="4">
        <v>46058</v>
      </c>
      <c r="L5930" s="5">
        <v>0.4896759259259259</v>
      </c>
      <c r="M5930" t="s">
        <v>953</v>
      </c>
      <c r="N5930" s="5">
        <v>1.7476851851851852E-3</v>
      </c>
      <c r="O5930" t="s">
        <v>982</v>
      </c>
      <c r="P5930">
        <v>0</v>
      </c>
      <c r="Q5930">
        <v>20</v>
      </c>
      <c r="R5930" t="s">
        <v>993</v>
      </c>
      <c r="S5930" t="s">
        <v>994</v>
      </c>
    </row>
    <row r="5931" spans="1:19" x14ac:dyDescent="0.25">
      <c r="A5931" s="54">
        <f>_xlfn.XLOOKUP(B5931,'School Lookup'!D:D,'School Lookup'!F:F,0)</f>
        <v>682471</v>
      </c>
      <c r="B5931" s="54" t="str">
        <f>_xlfn.XLOOKUP(C5931,'School Lookup'!A:A,'School Lookup'!D:D,_xlfn.XLOOKUP(C5931,'School Lookup'!B:B,'School Lookup'!D:D,_xlfn.XLOOKUP(C5931,'School Lookup'!C:C,'School Lookup'!D:D,0)))</f>
        <v>Ridgeway Primary School</v>
      </c>
      <c r="C5931" t="s">
        <v>334</v>
      </c>
      <c r="D5931" t="s">
        <v>2832</v>
      </c>
      <c r="E5931" t="s">
        <v>16</v>
      </c>
      <c r="F5931" t="s">
        <v>734</v>
      </c>
      <c r="G5931" t="s">
        <v>328</v>
      </c>
      <c r="H5931" t="s">
        <v>885</v>
      </c>
      <c r="I5931" t="s">
        <v>958</v>
      </c>
      <c r="J5931" t="s">
        <v>981</v>
      </c>
      <c r="K5931" s="4">
        <v>46058</v>
      </c>
      <c r="L5931" s="5">
        <v>0.49167824074074074</v>
      </c>
      <c r="M5931" t="s">
        <v>953</v>
      </c>
      <c r="N5931" s="5">
        <v>2.0717592592592593E-3</v>
      </c>
      <c r="O5931" t="s">
        <v>982</v>
      </c>
      <c r="P5931">
        <v>0</v>
      </c>
      <c r="Q5931">
        <v>20</v>
      </c>
      <c r="R5931" t="s">
        <v>993</v>
      </c>
      <c r="S5931" t="s">
        <v>994</v>
      </c>
    </row>
    <row r="5932" spans="1:19" x14ac:dyDescent="0.25">
      <c r="A5932" s="54">
        <f>_xlfn.XLOOKUP(B5932,'School Lookup'!D:D,'School Lookup'!F:F,0)</f>
        <v>823392</v>
      </c>
      <c r="B5932" s="54" t="str">
        <f>_xlfn.XLOOKUP(C5932,'School Lookup'!A:A,'School Lookup'!D:D,_xlfn.XLOOKUP(C5932,'School Lookup'!B:B,'School Lookup'!D:D,_xlfn.XLOOKUP(C5932,'School Lookup'!C:C,'School Lookup'!D:D,0)))</f>
        <v>Fitz Herbert C of E VA Primary School</v>
      </c>
      <c r="C5932" t="s">
        <v>31</v>
      </c>
      <c r="D5932" t="s">
        <v>1161</v>
      </c>
      <c r="E5932" t="s">
        <v>16</v>
      </c>
      <c r="F5932" t="s">
        <v>734</v>
      </c>
      <c r="G5932" t="s">
        <v>134</v>
      </c>
      <c r="H5932" t="s">
        <v>347</v>
      </c>
      <c r="I5932" t="s">
        <v>958</v>
      </c>
      <c r="J5932" t="s">
        <v>981</v>
      </c>
      <c r="K5932" s="4">
        <v>46058</v>
      </c>
      <c r="L5932" s="5">
        <v>0.45344907407407409</v>
      </c>
      <c r="M5932" t="s">
        <v>953</v>
      </c>
      <c r="N5932" s="5">
        <v>3.5879629629629629E-4</v>
      </c>
      <c r="O5932" t="s">
        <v>982</v>
      </c>
      <c r="P5932">
        <v>0</v>
      </c>
      <c r="Q5932">
        <v>20</v>
      </c>
      <c r="R5932" t="s">
        <v>998</v>
      </c>
      <c r="S5932" t="s">
        <v>987</v>
      </c>
    </row>
    <row r="5933" spans="1:19" x14ac:dyDescent="0.25">
      <c r="A5933" s="54">
        <f>_xlfn.XLOOKUP(B5933,'School Lookup'!D:D,'School Lookup'!F:F,0)</f>
        <v>823392</v>
      </c>
      <c r="B5933" s="54" t="str">
        <f>_xlfn.XLOOKUP(C5933,'School Lookup'!A:A,'School Lookup'!D:D,_xlfn.XLOOKUP(C5933,'School Lookup'!B:B,'School Lookup'!D:D,_xlfn.XLOOKUP(C5933,'School Lookup'!C:C,'School Lookup'!D:D,0)))</f>
        <v>Fitz Herbert C of E VA Primary School</v>
      </c>
      <c r="C5933" t="s">
        <v>31</v>
      </c>
      <c r="D5933">
        <v>619</v>
      </c>
      <c r="E5933" t="s">
        <v>16</v>
      </c>
      <c r="F5933" t="s">
        <v>734</v>
      </c>
      <c r="G5933" t="s">
        <v>134</v>
      </c>
      <c r="H5933" t="s">
        <v>347</v>
      </c>
      <c r="I5933" t="s">
        <v>958</v>
      </c>
      <c r="J5933" t="s">
        <v>959</v>
      </c>
      <c r="K5933" s="4">
        <v>46058</v>
      </c>
      <c r="L5933" s="5">
        <v>0.62753472222222217</v>
      </c>
      <c r="M5933" t="s">
        <v>953</v>
      </c>
      <c r="N5933" s="5">
        <v>3.1250000000000001E-4</v>
      </c>
      <c r="O5933" t="s">
        <v>960</v>
      </c>
      <c r="P5933">
        <v>0</v>
      </c>
      <c r="Q5933">
        <v>20</v>
      </c>
      <c r="R5933" t="s">
        <v>975</v>
      </c>
      <c r="S5933" t="s">
        <v>976</v>
      </c>
    </row>
    <row r="5934" spans="1:19" x14ac:dyDescent="0.25">
      <c r="A5934" s="54">
        <f>_xlfn.XLOOKUP(B5934,'School Lookup'!D:D,'School Lookup'!F:F,0)</f>
        <v>823392</v>
      </c>
      <c r="B5934" s="54" t="str">
        <f>_xlfn.XLOOKUP(C5934,'School Lookup'!A:A,'School Lookup'!D:D,_xlfn.XLOOKUP(C5934,'School Lookup'!B:B,'School Lookup'!D:D,_xlfn.XLOOKUP(C5934,'School Lookup'!C:C,'School Lookup'!D:D,0)))</f>
        <v>Fitz Herbert C of E VA Primary School</v>
      </c>
      <c r="C5934" t="s">
        <v>31</v>
      </c>
      <c r="D5934">
        <v>151</v>
      </c>
      <c r="E5934" t="s">
        <v>16</v>
      </c>
      <c r="F5934" t="s">
        <v>734</v>
      </c>
      <c r="G5934" t="s">
        <v>134</v>
      </c>
      <c r="H5934" t="s">
        <v>347</v>
      </c>
      <c r="I5934" t="s">
        <v>958</v>
      </c>
      <c r="J5934" t="s">
        <v>959</v>
      </c>
      <c r="K5934" s="4">
        <v>46058</v>
      </c>
      <c r="L5934" s="5">
        <v>0.36600694444444443</v>
      </c>
      <c r="M5934" t="s">
        <v>953</v>
      </c>
      <c r="N5934" s="5">
        <v>8.6805555555555551E-4</v>
      </c>
      <c r="O5934" t="s">
        <v>960</v>
      </c>
      <c r="P5934">
        <v>0</v>
      </c>
      <c r="Q5934">
        <v>20</v>
      </c>
      <c r="R5934" t="s">
        <v>1772</v>
      </c>
      <c r="S5934" t="s">
        <v>970</v>
      </c>
    </row>
    <row r="5935" spans="1:19" x14ac:dyDescent="0.25">
      <c r="A5935" s="54">
        <f>_xlfn.XLOOKUP(B5935,'School Lookup'!D:D,'School Lookup'!F:F,0)</f>
        <v>823392</v>
      </c>
      <c r="B5935" s="54" t="str">
        <f>_xlfn.XLOOKUP(C5935,'School Lookup'!A:A,'School Lookup'!D:D,_xlfn.XLOOKUP(C5935,'School Lookup'!B:B,'School Lookup'!D:D,_xlfn.XLOOKUP(C5935,'School Lookup'!C:C,'School Lookup'!D:D,0)))</f>
        <v>Fitz Herbert C of E VA Primary School</v>
      </c>
      <c r="C5935" t="s">
        <v>31</v>
      </c>
      <c r="D5935" t="s">
        <v>1066</v>
      </c>
      <c r="E5935" t="s">
        <v>16</v>
      </c>
      <c r="F5935" t="s">
        <v>734</v>
      </c>
      <c r="G5935" t="s">
        <v>134</v>
      </c>
      <c r="H5935" t="s">
        <v>347</v>
      </c>
      <c r="I5935" t="s">
        <v>958</v>
      </c>
      <c r="J5935" t="s">
        <v>959</v>
      </c>
      <c r="K5935" s="4">
        <v>46058</v>
      </c>
      <c r="L5935" s="5">
        <v>0.39304398148148151</v>
      </c>
      <c r="M5935" t="s">
        <v>953</v>
      </c>
      <c r="N5935" s="5">
        <v>8.1018518518518516E-5</v>
      </c>
      <c r="O5935" t="s">
        <v>960</v>
      </c>
      <c r="P5935">
        <v>0</v>
      </c>
      <c r="Q5935">
        <v>20</v>
      </c>
      <c r="R5935" t="s">
        <v>974</v>
      </c>
      <c r="S5935" t="s">
        <v>955</v>
      </c>
    </row>
    <row r="5936" spans="1:19" x14ac:dyDescent="0.25">
      <c r="A5936" s="54">
        <f>_xlfn.XLOOKUP(B5936,'School Lookup'!D:D,'School Lookup'!F:F,0)</f>
        <v>823392</v>
      </c>
      <c r="B5936" s="54" t="str">
        <f>_xlfn.XLOOKUP(C5936,'School Lookup'!A:A,'School Lookup'!D:D,_xlfn.XLOOKUP(C5936,'School Lookup'!B:B,'School Lookup'!D:D,_xlfn.XLOOKUP(C5936,'School Lookup'!C:C,'School Lookup'!D:D,0)))</f>
        <v>Fitz Herbert C of E VA Primary School</v>
      </c>
      <c r="C5936" t="s">
        <v>31</v>
      </c>
      <c r="D5936">
        <v>619</v>
      </c>
      <c r="E5936" t="s">
        <v>16</v>
      </c>
      <c r="F5936" t="s">
        <v>734</v>
      </c>
      <c r="G5936" t="s">
        <v>134</v>
      </c>
      <c r="H5936" t="s">
        <v>347</v>
      </c>
      <c r="I5936" t="s">
        <v>958</v>
      </c>
      <c r="J5936" t="s">
        <v>959</v>
      </c>
      <c r="K5936" s="4">
        <v>46058</v>
      </c>
      <c r="L5936" s="5">
        <v>0.39304398148148151</v>
      </c>
      <c r="M5936" t="s">
        <v>953</v>
      </c>
      <c r="N5936" s="5">
        <v>8.1018518518518516E-5</v>
      </c>
      <c r="O5936" t="s">
        <v>960</v>
      </c>
      <c r="P5936">
        <v>0</v>
      </c>
      <c r="Q5936">
        <v>20</v>
      </c>
      <c r="R5936" t="s">
        <v>975</v>
      </c>
      <c r="S5936" t="s">
        <v>976</v>
      </c>
    </row>
    <row r="5937" spans="1:19" x14ac:dyDescent="0.25">
      <c r="A5937" s="54">
        <f>_xlfn.XLOOKUP(B5937,'School Lookup'!D:D,'School Lookup'!F:F,0)</f>
        <v>823392</v>
      </c>
      <c r="B5937" s="54" t="str">
        <f>_xlfn.XLOOKUP(C5937,'School Lookup'!A:A,'School Lookup'!D:D,_xlfn.XLOOKUP(C5937,'School Lookup'!B:B,'School Lookup'!D:D,_xlfn.XLOOKUP(C5937,'School Lookup'!C:C,'School Lookup'!D:D,0)))</f>
        <v>Fitz Herbert C of E VA Primary School</v>
      </c>
      <c r="C5937" t="s">
        <v>31</v>
      </c>
      <c r="D5937">
        <v>620</v>
      </c>
      <c r="E5937" t="s">
        <v>16</v>
      </c>
      <c r="F5937" t="s">
        <v>734</v>
      </c>
      <c r="G5937" t="s">
        <v>134</v>
      </c>
      <c r="H5937" t="s">
        <v>347</v>
      </c>
      <c r="I5937" t="s">
        <v>958</v>
      </c>
      <c r="J5937" t="s">
        <v>959</v>
      </c>
      <c r="K5937" s="4">
        <v>46058</v>
      </c>
      <c r="L5937" s="5">
        <v>0.39304398148148151</v>
      </c>
      <c r="M5937" t="s">
        <v>953</v>
      </c>
      <c r="N5937" s="5">
        <v>8.1018518518518516E-5</v>
      </c>
      <c r="O5937" t="s">
        <v>960</v>
      </c>
      <c r="P5937">
        <v>0</v>
      </c>
      <c r="Q5937">
        <v>20</v>
      </c>
      <c r="R5937" t="s">
        <v>975</v>
      </c>
      <c r="S5937" t="s">
        <v>976</v>
      </c>
    </row>
    <row r="5938" spans="1:19" x14ac:dyDescent="0.25">
      <c r="A5938" s="54">
        <f>_xlfn.XLOOKUP(B5938,'School Lookup'!D:D,'School Lookup'!F:F,0)</f>
        <v>823392</v>
      </c>
      <c r="B5938" s="54" t="str">
        <f>_xlfn.XLOOKUP(C5938,'School Lookup'!A:A,'School Lookup'!D:D,_xlfn.XLOOKUP(C5938,'School Lookup'!B:B,'School Lookup'!D:D,_xlfn.XLOOKUP(C5938,'School Lookup'!C:C,'School Lookup'!D:D,0)))</f>
        <v>Fitz Herbert C of E VA Primary School</v>
      </c>
      <c r="C5938" t="s">
        <v>31</v>
      </c>
      <c r="D5938">
        <v>142</v>
      </c>
      <c r="E5938" t="s">
        <v>16</v>
      </c>
      <c r="F5938" t="s">
        <v>734</v>
      </c>
      <c r="G5938" t="s">
        <v>134</v>
      </c>
      <c r="H5938" t="s">
        <v>347</v>
      </c>
      <c r="I5938" t="s">
        <v>958</v>
      </c>
      <c r="J5938" t="s">
        <v>959</v>
      </c>
      <c r="K5938" s="4">
        <v>46058</v>
      </c>
      <c r="L5938" s="5">
        <v>0.40260416666666665</v>
      </c>
      <c r="M5938" t="s">
        <v>953</v>
      </c>
      <c r="N5938" s="5">
        <v>4.2824074074074075E-4</v>
      </c>
      <c r="O5938" t="s">
        <v>960</v>
      </c>
      <c r="P5938">
        <v>0</v>
      </c>
      <c r="Q5938">
        <v>20</v>
      </c>
      <c r="R5938" t="s">
        <v>955</v>
      </c>
    </row>
    <row r="5939" spans="1:19" x14ac:dyDescent="0.25">
      <c r="A5939" s="54">
        <f>_xlfn.XLOOKUP(B5939,'School Lookup'!D:D,'School Lookup'!F:F,0)</f>
        <v>823392</v>
      </c>
      <c r="B5939" s="54" t="str">
        <f>_xlfn.XLOOKUP(C5939,'School Lookup'!A:A,'School Lookup'!D:D,_xlfn.XLOOKUP(C5939,'School Lookup'!B:B,'School Lookup'!D:D,_xlfn.XLOOKUP(C5939,'School Lookup'!C:C,'School Lookup'!D:D,0)))</f>
        <v>Fitz Herbert C of E VA Primary School</v>
      </c>
      <c r="C5939" t="s">
        <v>31</v>
      </c>
      <c r="D5939">
        <v>620</v>
      </c>
      <c r="E5939" t="s">
        <v>16</v>
      </c>
      <c r="F5939" t="s">
        <v>734</v>
      </c>
      <c r="G5939" t="s">
        <v>134</v>
      </c>
      <c r="H5939" t="s">
        <v>347</v>
      </c>
      <c r="I5939" t="s">
        <v>958</v>
      </c>
      <c r="J5939" t="s">
        <v>959</v>
      </c>
      <c r="K5939" s="4">
        <v>46058</v>
      </c>
      <c r="L5939" s="5">
        <v>0.40260416666666665</v>
      </c>
      <c r="M5939" t="s">
        <v>953</v>
      </c>
      <c r="N5939" s="5">
        <v>4.2824074074074075E-4</v>
      </c>
      <c r="O5939" t="s">
        <v>960</v>
      </c>
      <c r="P5939">
        <v>0</v>
      </c>
      <c r="Q5939">
        <v>20</v>
      </c>
      <c r="R5939" t="s">
        <v>975</v>
      </c>
      <c r="S5939" t="s">
        <v>976</v>
      </c>
    </row>
    <row r="5940" spans="1:19" x14ac:dyDescent="0.25">
      <c r="A5940" s="54">
        <f>_xlfn.XLOOKUP(B5940,'School Lookup'!D:D,'School Lookup'!F:F,0)</f>
        <v>823392</v>
      </c>
      <c r="B5940" s="54" t="str">
        <f>_xlfn.XLOOKUP(C5940,'School Lookup'!A:A,'School Lookup'!D:D,_xlfn.XLOOKUP(C5940,'School Lookup'!B:B,'School Lookup'!D:D,_xlfn.XLOOKUP(C5940,'School Lookup'!C:C,'School Lookup'!D:D,0)))</f>
        <v>Fitz Herbert C of E VA Primary School</v>
      </c>
      <c r="C5940" t="s">
        <v>31</v>
      </c>
      <c r="D5940" t="s">
        <v>1066</v>
      </c>
      <c r="E5940" t="s">
        <v>16</v>
      </c>
      <c r="F5940" t="s">
        <v>734</v>
      </c>
      <c r="G5940" t="s">
        <v>134</v>
      </c>
      <c r="H5940" t="s">
        <v>347</v>
      </c>
      <c r="I5940" t="s">
        <v>958</v>
      </c>
      <c r="J5940" t="s">
        <v>959</v>
      </c>
      <c r="K5940" s="4">
        <v>46058</v>
      </c>
      <c r="L5940" s="5">
        <v>0.51800925925925922</v>
      </c>
      <c r="M5940" t="s">
        <v>953</v>
      </c>
      <c r="N5940" s="5">
        <v>2.8935185185185184E-4</v>
      </c>
      <c r="O5940" t="s">
        <v>960</v>
      </c>
      <c r="P5940">
        <v>0</v>
      </c>
      <c r="Q5940">
        <v>20</v>
      </c>
      <c r="R5940" t="s">
        <v>974</v>
      </c>
      <c r="S5940" t="s">
        <v>955</v>
      </c>
    </row>
    <row r="5941" spans="1:19" x14ac:dyDescent="0.25">
      <c r="A5941" s="54">
        <f>_xlfn.XLOOKUP(B5941,'School Lookup'!D:D,'School Lookup'!F:F,0)</f>
        <v>823392</v>
      </c>
      <c r="B5941" s="54" t="str">
        <f>_xlfn.XLOOKUP(C5941,'School Lookup'!A:A,'School Lookup'!D:D,_xlfn.XLOOKUP(C5941,'School Lookup'!B:B,'School Lookup'!D:D,_xlfn.XLOOKUP(C5941,'School Lookup'!C:C,'School Lookup'!D:D,0)))</f>
        <v>Fitz Herbert C of E VA Primary School</v>
      </c>
      <c r="C5941" t="s">
        <v>31</v>
      </c>
      <c r="D5941">
        <v>619</v>
      </c>
      <c r="E5941" t="s">
        <v>16</v>
      </c>
      <c r="F5941" t="s">
        <v>734</v>
      </c>
      <c r="G5941" t="s">
        <v>134</v>
      </c>
      <c r="H5941" t="s">
        <v>347</v>
      </c>
      <c r="I5941" t="s">
        <v>958</v>
      </c>
      <c r="J5941" t="s">
        <v>959</v>
      </c>
      <c r="K5941" s="4">
        <v>46058</v>
      </c>
      <c r="L5941" s="5">
        <v>0.51800925925925922</v>
      </c>
      <c r="M5941" t="s">
        <v>953</v>
      </c>
      <c r="N5941" s="5">
        <v>2.8935185185185184E-4</v>
      </c>
      <c r="O5941" t="s">
        <v>960</v>
      </c>
      <c r="P5941">
        <v>0</v>
      </c>
      <c r="Q5941">
        <v>20</v>
      </c>
      <c r="R5941" t="s">
        <v>975</v>
      </c>
      <c r="S5941" t="s">
        <v>976</v>
      </c>
    </row>
    <row r="5942" spans="1:19" x14ac:dyDescent="0.25">
      <c r="A5942" s="54">
        <f>_xlfn.XLOOKUP(B5942,'School Lookup'!D:D,'School Lookup'!F:F,0)</f>
        <v>823392</v>
      </c>
      <c r="B5942" s="54" t="str">
        <f>_xlfn.XLOOKUP(C5942,'School Lookup'!A:A,'School Lookup'!D:D,_xlfn.XLOOKUP(C5942,'School Lookup'!B:B,'School Lookup'!D:D,_xlfn.XLOOKUP(C5942,'School Lookup'!C:C,'School Lookup'!D:D,0)))</f>
        <v>Fitz Herbert C of E VA Primary School</v>
      </c>
      <c r="C5942" t="s">
        <v>31</v>
      </c>
      <c r="D5942">
        <v>620</v>
      </c>
      <c r="E5942" t="s">
        <v>16</v>
      </c>
      <c r="F5942" t="s">
        <v>734</v>
      </c>
      <c r="G5942" t="s">
        <v>134</v>
      </c>
      <c r="H5942" t="s">
        <v>347</v>
      </c>
      <c r="I5942" t="s">
        <v>958</v>
      </c>
      <c r="J5942" t="s">
        <v>959</v>
      </c>
      <c r="K5942" s="4">
        <v>46058</v>
      </c>
      <c r="L5942" s="5">
        <v>0.51800925925925922</v>
      </c>
      <c r="M5942" t="s">
        <v>953</v>
      </c>
      <c r="N5942" s="5">
        <v>2.8935185185185184E-4</v>
      </c>
      <c r="O5942" t="s">
        <v>960</v>
      </c>
      <c r="P5942">
        <v>0</v>
      </c>
      <c r="Q5942">
        <v>20</v>
      </c>
      <c r="R5942" t="s">
        <v>975</v>
      </c>
      <c r="S5942" t="s">
        <v>976</v>
      </c>
    </row>
    <row r="5943" spans="1:19" x14ac:dyDescent="0.25">
      <c r="A5943" s="54">
        <f>_xlfn.XLOOKUP(B5943,'School Lookup'!D:D,'School Lookup'!F:F,0)</f>
        <v>823392</v>
      </c>
      <c r="B5943" s="54" t="str">
        <f>_xlfn.XLOOKUP(C5943,'School Lookup'!A:A,'School Lookup'!D:D,_xlfn.XLOOKUP(C5943,'School Lookup'!B:B,'School Lookup'!D:D,_xlfn.XLOOKUP(C5943,'School Lookup'!C:C,'School Lookup'!D:D,0)))</f>
        <v>Fitz Herbert C of E VA Primary School</v>
      </c>
      <c r="C5943" t="s">
        <v>31</v>
      </c>
      <c r="D5943">
        <v>151</v>
      </c>
      <c r="E5943" t="s">
        <v>16</v>
      </c>
      <c r="F5943" t="s">
        <v>734</v>
      </c>
      <c r="G5943" t="s">
        <v>134</v>
      </c>
      <c r="H5943" t="s">
        <v>347</v>
      </c>
      <c r="I5943" t="s">
        <v>958</v>
      </c>
      <c r="J5943" t="s">
        <v>959</v>
      </c>
      <c r="K5943" s="4">
        <v>46058</v>
      </c>
      <c r="L5943" s="5">
        <v>0.53824074074074069</v>
      </c>
      <c r="M5943" t="s">
        <v>953</v>
      </c>
      <c r="N5943" s="5">
        <v>3.4722222222222222E-5</v>
      </c>
      <c r="O5943" t="s">
        <v>960</v>
      </c>
      <c r="P5943">
        <v>0</v>
      </c>
      <c r="Q5943">
        <v>20</v>
      </c>
      <c r="R5943" t="s">
        <v>1772</v>
      </c>
      <c r="S5943" t="s">
        <v>970</v>
      </c>
    </row>
    <row r="5944" spans="1:19" x14ac:dyDescent="0.25">
      <c r="A5944" s="54">
        <f>_xlfn.XLOOKUP(B5944,'School Lookup'!D:D,'School Lookup'!F:F,0)</f>
        <v>823392</v>
      </c>
      <c r="B5944" s="54" t="str">
        <f>_xlfn.XLOOKUP(C5944,'School Lookup'!A:A,'School Lookup'!D:D,_xlfn.XLOOKUP(C5944,'School Lookup'!B:B,'School Lookup'!D:D,_xlfn.XLOOKUP(C5944,'School Lookup'!C:C,'School Lookup'!D:D,0)))</f>
        <v>Fitz Herbert C of E VA Primary School</v>
      </c>
      <c r="C5944" t="s">
        <v>31</v>
      </c>
      <c r="D5944">
        <v>620</v>
      </c>
      <c r="E5944" t="s">
        <v>16</v>
      </c>
      <c r="F5944" t="s">
        <v>734</v>
      </c>
      <c r="G5944" t="s">
        <v>134</v>
      </c>
      <c r="H5944" t="s">
        <v>347</v>
      </c>
      <c r="I5944" t="s">
        <v>958</v>
      </c>
      <c r="J5944" t="s">
        <v>959</v>
      </c>
      <c r="K5944" s="4">
        <v>46058</v>
      </c>
      <c r="L5944" s="5">
        <v>0.53824074074074069</v>
      </c>
      <c r="M5944" t="s">
        <v>953</v>
      </c>
      <c r="N5944" s="5">
        <v>3.4722222222222222E-5</v>
      </c>
      <c r="O5944" t="s">
        <v>960</v>
      </c>
      <c r="P5944">
        <v>0</v>
      </c>
      <c r="Q5944">
        <v>20</v>
      </c>
      <c r="R5944" t="s">
        <v>975</v>
      </c>
      <c r="S5944" t="s">
        <v>976</v>
      </c>
    </row>
    <row r="5945" spans="1:19" x14ac:dyDescent="0.25">
      <c r="A5945" s="54">
        <f>_xlfn.XLOOKUP(B5945,'School Lookup'!D:D,'School Lookup'!F:F,0)</f>
        <v>823392</v>
      </c>
      <c r="B5945" s="54" t="str">
        <f>_xlfn.XLOOKUP(C5945,'School Lookup'!A:A,'School Lookup'!D:D,_xlfn.XLOOKUP(C5945,'School Lookup'!B:B,'School Lookup'!D:D,_xlfn.XLOOKUP(C5945,'School Lookup'!C:C,'School Lookup'!D:D,0)))</f>
        <v>Fitz Herbert C of E VA Primary School</v>
      </c>
      <c r="C5945" t="s">
        <v>31</v>
      </c>
      <c r="D5945">
        <v>620</v>
      </c>
      <c r="E5945" t="s">
        <v>16</v>
      </c>
      <c r="F5945" t="s">
        <v>734</v>
      </c>
      <c r="G5945" t="s">
        <v>134</v>
      </c>
      <c r="H5945" t="s">
        <v>347</v>
      </c>
      <c r="I5945" t="s">
        <v>958</v>
      </c>
      <c r="J5945" t="s">
        <v>959</v>
      </c>
      <c r="K5945" s="4">
        <v>46058</v>
      </c>
      <c r="L5945" s="5">
        <v>0.59769675925925925</v>
      </c>
      <c r="M5945" t="s">
        <v>953</v>
      </c>
      <c r="N5945" s="5">
        <v>9.3749999999999997E-4</v>
      </c>
      <c r="O5945" t="s">
        <v>960</v>
      </c>
      <c r="P5945">
        <v>0</v>
      </c>
      <c r="Q5945">
        <v>20</v>
      </c>
      <c r="R5945" t="s">
        <v>975</v>
      </c>
      <c r="S5945" t="s">
        <v>976</v>
      </c>
    </row>
    <row r="5946" spans="1:19" x14ac:dyDescent="0.25">
      <c r="A5946" s="54">
        <f>_xlfn.XLOOKUP(B5946,'School Lookup'!D:D,'School Lookup'!F:F,0)</f>
        <v>823392</v>
      </c>
      <c r="B5946" s="54" t="str">
        <f>_xlfn.XLOOKUP(C5946,'School Lookup'!A:A,'School Lookup'!D:D,_xlfn.XLOOKUP(C5946,'School Lookup'!B:B,'School Lookup'!D:D,_xlfn.XLOOKUP(C5946,'School Lookup'!C:C,'School Lookup'!D:D,0)))</f>
        <v>Fitz Herbert C of E VA Primary School</v>
      </c>
      <c r="C5946" t="s">
        <v>31</v>
      </c>
      <c r="D5946" t="s">
        <v>1063</v>
      </c>
      <c r="E5946" t="s">
        <v>16</v>
      </c>
      <c r="F5946" t="s">
        <v>734</v>
      </c>
      <c r="G5946" t="s">
        <v>134</v>
      </c>
      <c r="H5946" t="s">
        <v>347</v>
      </c>
      <c r="I5946" t="s">
        <v>958</v>
      </c>
      <c r="J5946" t="s">
        <v>959</v>
      </c>
      <c r="K5946" s="4">
        <v>46058</v>
      </c>
      <c r="L5946" s="5">
        <v>0.62753472222222217</v>
      </c>
      <c r="M5946" t="s">
        <v>953</v>
      </c>
      <c r="N5946" s="5">
        <v>3.1250000000000001E-4</v>
      </c>
      <c r="O5946" t="s">
        <v>960</v>
      </c>
      <c r="P5946">
        <v>0</v>
      </c>
      <c r="Q5946">
        <v>20</v>
      </c>
      <c r="R5946" t="s">
        <v>955</v>
      </c>
    </row>
    <row r="5947" spans="1:19" x14ac:dyDescent="0.25">
      <c r="A5947" s="54">
        <f>_xlfn.XLOOKUP(B5947,'School Lookup'!D:D,'School Lookup'!F:F,0)</f>
        <v>251672</v>
      </c>
      <c r="B5947" s="54" t="str">
        <f>_xlfn.XLOOKUP(C5947,'School Lookup'!A:A,'School Lookup'!D:D,_xlfn.XLOOKUP(C5947,'School Lookup'!B:B,'School Lookup'!D:D,_xlfn.XLOOKUP(C5947,'School Lookup'!C:C,'School Lookup'!D:D,0)))</f>
        <v>Park Schools Federation</v>
      </c>
      <c r="C5947" t="s">
        <v>40</v>
      </c>
      <c r="D5947" t="s">
        <v>1951</v>
      </c>
      <c r="E5947" t="s">
        <v>16</v>
      </c>
      <c r="F5947" t="s">
        <v>734</v>
      </c>
      <c r="G5947" t="s">
        <v>235</v>
      </c>
      <c r="H5947" t="s">
        <v>228</v>
      </c>
      <c r="I5947" t="s">
        <v>980</v>
      </c>
      <c r="J5947" t="s">
        <v>981</v>
      </c>
      <c r="K5947" s="4">
        <v>46058</v>
      </c>
      <c r="L5947" s="5">
        <v>0.62430555555555556</v>
      </c>
      <c r="M5947" t="s">
        <v>953</v>
      </c>
      <c r="N5947" s="5">
        <v>2.2453703703703702E-3</v>
      </c>
      <c r="O5947" t="s">
        <v>982</v>
      </c>
      <c r="P5947">
        <v>0.23</v>
      </c>
      <c r="Q5947">
        <v>20</v>
      </c>
      <c r="R5947" t="s">
        <v>998</v>
      </c>
      <c r="S5947" t="s">
        <v>987</v>
      </c>
    </row>
    <row r="5948" spans="1:19" x14ac:dyDescent="0.25">
      <c r="A5948" s="54">
        <f>_xlfn.XLOOKUP(B5948,'School Lookup'!D:D,'School Lookup'!F:F,0)</f>
        <v>251672</v>
      </c>
      <c r="B5948" s="54" t="str">
        <f>_xlfn.XLOOKUP(C5948,'School Lookup'!A:A,'School Lookup'!D:D,_xlfn.XLOOKUP(C5948,'School Lookup'!B:B,'School Lookup'!D:D,_xlfn.XLOOKUP(C5948,'School Lookup'!C:C,'School Lookup'!D:D,0)))</f>
        <v>Park Schools Federation</v>
      </c>
      <c r="C5948" t="s">
        <v>40</v>
      </c>
      <c r="D5948" t="s">
        <v>2833</v>
      </c>
      <c r="E5948" t="s">
        <v>16</v>
      </c>
      <c r="F5948" t="s">
        <v>734</v>
      </c>
      <c r="G5948" t="s">
        <v>235</v>
      </c>
      <c r="H5948" t="s">
        <v>228</v>
      </c>
      <c r="I5948" t="s">
        <v>980</v>
      </c>
      <c r="J5948" t="s">
        <v>981</v>
      </c>
      <c r="K5948" s="4">
        <v>46058</v>
      </c>
      <c r="L5948" s="5">
        <v>0.64097222222222228</v>
      </c>
      <c r="M5948" t="s">
        <v>953</v>
      </c>
      <c r="N5948" s="5">
        <v>2.8935185185185184E-4</v>
      </c>
      <c r="O5948" t="s">
        <v>982</v>
      </c>
      <c r="P5948">
        <v>0.03</v>
      </c>
      <c r="Q5948">
        <v>20</v>
      </c>
      <c r="R5948" t="s">
        <v>983</v>
      </c>
      <c r="S5948" t="s">
        <v>984</v>
      </c>
    </row>
    <row r="5949" spans="1:19" x14ac:dyDescent="0.25">
      <c r="A5949" s="54">
        <f>_xlfn.XLOOKUP(B5949,'School Lookup'!D:D,'School Lookup'!F:F,0)</f>
        <v>251672</v>
      </c>
      <c r="B5949" s="54" t="str">
        <f>_xlfn.XLOOKUP(C5949,'School Lookup'!A:A,'School Lookup'!D:D,_xlfn.XLOOKUP(C5949,'School Lookup'!B:B,'School Lookup'!D:D,_xlfn.XLOOKUP(C5949,'School Lookup'!C:C,'School Lookup'!D:D,0)))</f>
        <v>Park Schools Federation</v>
      </c>
      <c r="C5949" t="s">
        <v>40</v>
      </c>
      <c r="D5949" t="s">
        <v>1605</v>
      </c>
      <c r="E5949" t="s">
        <v>16</v>
      </c>
      <c r="F5949" t="s">
        <v>734</v>
      </c>
      <c r="G5949" t="s">
        <v>235</v>
      </c>
      <c r="H5949" t="s">
        <v>228</v>
      </c>
      <c r="I5949" t="s">
        <v>980</v>
      </c>
      <c r="J5949" t="s">
        <v>981</v>
      </c>
      <c r="K5949" s="4">
        <v>46058</v>
      </c>
      <c r="L5949" s="5">
        <v>0.6430555555555556</v>
      </c>
      <c r="M5949" t="s">
        <v>953</v>
      </c>
      <c r="N5949" s="5">
        <v>2.6620370370370372E-4</v>
      </c>
      <c r="O5949" t="s">
        <v>982</v>
      </c>
      <c r="P5949">
        <v>2.8000000000000001E-2</v>
      </c>
      <c r="Q5949">
        <v>20</v>
      </c>
      <c r="R5949" t="s">
        <v>983</v>
      </c>
      <c r="S5949" t="s">
        <v>984</v>
      </c>
    </row>
    <row r="5950" spans="1:19" x14ac:dyDescent="0.25">
      <c r="A5950" s="54">
        <f>_xlfn.XLOOKUP(B5950,'School Lookup'!D:D,'School Lookup'!F:F,0)</f>
        <v>251672</v>
      </c>
      <c r="B5950" s="54" t="str">
        <f>_xlfn.XLOOKUP(C5950,'School Lookup'!A:A,'School Lookup'!D:D,_xlfn.XLOOKUP(C5950,'School Lookup'!B:B,'School Lookup'!D:D,_xlfn.XLOOKUP(C5950,'School Lookup'!C:C,'School Lookup'!D:D,0)))</f>
        <v>Park Schools Federation</v>
      </c>
      <c r="C5950" t="s">
        <v>40</v>
      </c>
      <c r="D5950" t="s">
        <v>995</v>
      </c>
      <c r="E5950" t="s">
        <v>16</v>
      </c>
      <c r="F5950" t="s">
        <v>734</v>
      </c>
      <c r="G5950" t="s">
        <v>235</v>
      </c>
      <c r="H5950" t="s">
        <v>228</v>
      </c>
      <c r="I5950" t="s">
        <v>980</v>
      </c>
      <c r="J5950" t="s">
        <v>981</v>
      </c>
      <c r="K5950" s="4">
        <v>46058</v>
      </c>
      <c r="L5950" s="5">
        <v>0.64444444444444449</v>
      </c>
      <c r="M5950" t="s">
        <v>953</v>
      </c>
      <c r="N5950" s="5">
        <v>2.4305555555555555E-4</v>
      </c>
      <c r="O5950" t="s">
        <v>982</v>
      </c>
      <c r="P5950">
        <v>2.5000000000000001E-2</v>
      </c>
      <c r="Q5950">
        <v>20</v>
      </c>
      <c r="R5950" t="s">
        <v>996</v>
      </c>
      <c r="S5950" t="s">
        <v>994</v>
      </c>
    </row>
    <row r="5951" spans="1:19" x14ac:dyDescent="0.25">
      <c r="A5951" s="54">
        <f>_xlfn.XLOOKUP(B5951,'School Lookup'!D:D,'School Lookup'!F:F,0)</f>
        <v>251672</v>
      </c>
      <c r="B5951" s="54" t="str">
        <f>_xlfn.XLOOKUP(C5951,'School Lookup'!A:A,'School Lookup'!D:D,_xlfn.XLOOKUP(C5951,'School Lookup'!B:B,'School Lookup'!D:D,_xlfn.XLOOKUP(C5951,'School Lookup'!C:C,'School Lookup'!D:D,0)))</f>
        <v>Park Schools Federation</v>
      </c>
      <c r="C5951" t="s">
        <v>40</v>
      </c>
      <c r="D5951" t="s">
        <v>1606</v>
      </c>
      <c r="E5951" t="s">
        <v>16</v>
      </c>
      <c r="F5951" t="s">
        <v>734</v>
      </c>
      <c r="G5951" t="s">
        <v>235</v>
      </c>
      <c r="H5951" t="s">
        <v>228</v>
      </c>
      <c r="I5951" t="s">
        <v>980</v>
      </c>
      <c r="J5951" t="s">
        <v>981</v>
      </c>
      <c r="K5951" s="4">
        <v>46058</v>
      </c>
      <c r="L5951" s="5">
        <v>0.64583333333333337</v>
      </c>
      <c r="M5951" t="s">
        <v>953</v>
      </c>
      <c r="N5951" s="5">
        <v>8.9120370370370373E-4</v>
      </c>
      <c r="O5951" t="s">
        <v>982</v>
      </c>
      <c r="P5951">
        <v>9.1999999999999998E-2</v>
      </c>
      <c r="Q5951">
        <v>20</v>
      </c>
      <c r="R5951" t="s">
        <v>986</v>
      </c>
      <c r="S5951" t="s">
        <v>987</v>
      </c>
    </row>
    <row r="5952" spans="1:19" x14ac:dyDescent="0.25">
      <c r="A5952" s="54">
        <f>_xlfn.XLOOKUP(B5952,'School Lookup'!D:D,'School Lookup'!F:F,0)</f>
        <v>251672</v>
      </c>
      <c r="B5952" s="54" t="str">
        <f>_xlfn.XLOOKUP(C5952,'School Lookup'!A:A,'School Lookup'!D:D,_xlfn.XLOOKUP(C5952,'School Lookup'!B:B,'School Lookup'!D:D,_xlfn.XLOOKUP(C5952,'School Lookup'!C:C,'School Lookup'!D:D,0)))</f>
        <v>Park Schools Federation</v>
      </c>
      <c r="C5952" t="s">
        <v>40</v>
      </c>
      <c r="D5952" t="s">
        <v>1320</v>
      </c>
      <c r="E5952" t="s">
        <v>16</v>
      </c>
      <c r="F5952" t="s">
        <v>734</v>
      </c>
      <c r="G5952" t="s">
        <v>235</v>
      </c>
      <c r="H5952" t="s">
        <v>228</v>
      </c>
      <c r="I5952" t="s">
        <v>980</v>
      </c>
      <c r="J5952" t="s">
        <v>981</v>
      </c>
      <c r="K5952" s="4">
        <v>46058</v>
      </c>
      <c r="L5952" s="5">
        <v>0.64652777777777781</v>
      </c>
      <c r="M5952" t="s">
        <v>953</v>
      </c>
      <c r="N5952" s="5">
        <v>1.1805555555555556E-3</v>
      </c>
      <c r="O5952" t="s">
        <v>982</v>
      </c>
      <c r="P5952">
        <v>0.121</v>
      </c>
      <c r="Q5952">
        <v>20</v>
      </c>
      <c r="R5952" t="s">
        <v>983</v>
      </c>
      <c r="S5952" t="s">
        <v>984</v>
      </c>
    </row>
    <row r="5953" spans="1:19" x14ac:dyDescent="0.25">
      <c r="A5953" s="54">
        <f>_xlfn.XLOOKUP(B5953,'School Lookup'!D:D,'School Lookup'!F:F,0)</f>
        <v>251672</v>
      </c>
      <c r="B5953" s="54" t="str">
        <f>_xlfn.XLOOKUP(C5953,'School Lookup'!A:A,'School Lookup'!D:D,_xlfn.XLOOKUP(C5953,'School Lookup'!B:B,'School Lookup'!D:D,_xlfn.XLOOKUP(C5953,'School Lookup'!C:C,'School Lookup'!D:D,0)))</f>
        <v>Park Schools Federation</v>
      </c>
      <c r="C5953" t="s">
        <v>40</v>
      </c>
      <c r="D5953" t="s">
        <v>1656</v>
      </c>
      <c r="E5953" t="s">
        <v>16</v>
      </c>
      <c r="F5953" t="s">
        <v>734</v>
      </c>
      <c r="G5953" t="s">
        <v>235</v>
      </c>
      <c r="H5953" t="s">
        <v>228</v>
      </c>
      <c r="I5953" t="s">
        <v>980</v>
      </c>
      <c r="J5953" t="s">
        <v>981</v>
      </c>
      <c r="K5953" s="4">
        <v>46058</v>
      </c>
      <c r="L5953" s="5">
        <v>0.64722222222222225</v>
      </c>
      <c r="M5953" t="s">
        <v>953</v>
      </c>
      <c r="N5953" s="5">
        <v>6.018518518518519E-4</v>
      </c>
      <c r="O5953" t="s">
        <v>982</v>
      </c>
      <c r="P5953">
        <v>8.4000000000000005E-2</v>
      </c>
      <c r="Q5953">
        <v>20</v>
      </c>
      <c r="R5953" t="s">
        <v>1418</v>
      </c>
      <c r="S5953" t="s">
        <v>1657</v>
      </c>
    </row>
    <row r="5954" spans="1:19" x14ac:dyDescent="0.25">
      <c r="A5954" s="54">
        <f>_xlfn.XLOOKUP(B5954,'School Lookup'!D:D,'School Lookup'!F:F,0)</f>
        <v>251672</v>
      </c>
      <c r="B5954" s="54" t="str">
        <f>_xlfn.XLOOKUP(C5954,'School Lookup'!A:A,'School Lookup'!D:D,_xlfn.XLOOKUP(C5954,'School Lookup'!B:B,'School Lookup'!D:D,_xlfn.XLOOKUP(C5954,'School Lookup'!C:C,'School Lookup'!D:D,0)))</f>
        <v>Park Schools Federation</v>
      </c>
      <c r="C5954" t="s">
        <v>40</v>
      </c>
      <c r="D5954" t="s">
        <v>2347</v>
      </c>
      <c r="E5954" t="s">
        <v>16</v>
      </c>
      <c r="F5954" t="s">
        <v>734</v>
      </c>
      <c r="G5954" t="s">
        <v>235</v>
      </c>
      <c r="H5954" t="s">
        <v>228</v>
      </c>
      <c r="I5954" t="s">
        <v>980</v>
      </c>
      <c r="J5954" t="s">
        <v>981</v>
      </c>
      <c r="K5954" s="4">
        <v>46058</v>
      </c>
      <c r="L5954" s="5">
        <v>0.66249999999999998</v>
      </c>
      <c r="M5954" t="s">
        <v>953</v>
      </c>
      <c r="N5954" s="5">
        <v>1.3541666666666667E-3</v>
      </c>
      <c r="O5954" t="s">
        <v>982</v>
      </c>
      <c r="P5954">
        <v>0.13900000000000001</v>
      </c>
      <c r="Q5954">
        <v>20</v>
      </c>
      <c r="R5954" t="s">
        <v>983</v>
      </c>
      <c r="S5954" t="s">
        <v>984</v>
      </c>
    </row>
    <row r="5955" spans="1:19" x14ac:dyDescent="0.25">
      <c r="A5955" s="54">
        <f>_xlfn.XLOOKUP(B5955,'School Lookup'!D:D,'School Lookup'!F:F,0)</f>
        <v>251672</v>
      </c>
      <c r="B5955" s="54" t="str">
        <f>_xlfn.XLOOKUP(C5955,'School Lookup'!A:A,'School Lookup'!D:D,_xlfn.XLOOKUP(C5955,'School Lookup'!B:B,'School Lookup'!D:D,_xlfn.XLOOKUP(C5955,'School Lookup'!C:C,'School Lookup'!D:D,0)))</f>
        <v>Park Schools Federation</v>
      </c>
      <c r="C5955" t="s">
        <v>40</v>
      </c>
      <c r="D5955" t="s">
        <v>2246</v>
      </c>
      <c r="E5955" t="s">
        <v>16</v>
      </c>
      <c r="F5955" t="s">
        <v>734</v>
      </c>
      <c r="G5955" t="s">
        <v>235</v>
      </c>
      <c r="H5955" t="s">
        <v>228</v>
      </c>
      <c r="I5955" t="s">
        <v>980</v>
      </c>
      <c r="J5955" t="s">
        <v>981</v>
      </c>
      <c r="K5955" s="4">
        <v>46058</v>
      </c>
      <c r="L5955" s="5">
        <v>0.67013888888888884</v>
      </c>
      <c r="M5955" t="s">
        <v>953</v>
      </c>
      <c r="N5955" s="5">
        <v>3.4722222222222222E-5</v>
      </c>
      <c r="O5955" t="s">
        <v>982</v>
      </c>
      <c r="P5955">
        <v>0.02</v>
      </c>
      <c r="Q5955">
        <v>20</v>
      </c>
      <c r="R5955" t="s">
        <v>993</v>
      </c>
      <c r="S5955" t="s">
        <v>994</v>
      </c>
    </row>
    <row r="5956" spans="1:19" x14ac:dyDescent="0.25">
      <c r="A5956" s="54">
        <f>_xlfn.XLOOKUP(B5956,'School Lookup'!D:D,'School Lookup'!F:F,0)</f>
        <v>251672</v>
      </c>
      <c r="B5956" s="54" t="str">
        <f>_xlfn.XLOOKUP(C5956,'School Lookup'!A:A,'School Lookup'!D:D,_xlfn.XLOOKUP(C5956,'School Lookup'!B:B,'School Lookup'!D:D,_xlfn.XLOOKUP(C5956,'School Lookup'!C:C,'School Lookup'!D:D,0)))</f>
        <v>Park Schools Federation</v>
      </c>
      <c r="C5956" t="s">
        <v>40</v>
      </c>
      <c r="D5956" t="s">
        <v>2008</v>
      </c>
      <c r="E5956" t="s">
        <v>16</v>
      </c>
      <c r="F5956" t="s">
        <v>734</v>
      </c>
      <c r="G5956" t="s">
        <v>235</v>
      </c>
      <c r="H5956" t="s">
        <v>228</v>
      </c>
      <c r="I5956" t="s">
        <v>980</v>
      </c>
      <c r="J5956" t="s">
        <v>981</v>
      </c>
      <c r="K5956" s="4">
        <v>46058</v>
      </c>
      <c r="L5956" s="5">
        <v>0.67083333333333328</v>
      </c>
      <c r="M5956" t="s">
        <v>953</v>
      </c>
      <c r="N5956" s="5">
        <v>8.564814814814815E-4</v>
      </c>
      <c r="O5956" t="s">
        <v>982</v>
      </c>
      <c r="P5956">
        <v>8.7999999999999995E-2</v>
      </c>
      <c r="Q5956">
        <v>20</v>
      </c>
      <c r="R5956" t="s">
        <v>986</v>
      </c>
      <c r="S5956" t="s">
        <v>987</v>
      </c>
    </row>
    <row r="5957" spans="1:19" x14ac:dyDescent="0.25">
      <c r="A5957" s="54">
        <f>_xlfn.XLOOKUP(B5957,'School Lookup'!D:D,'School Lookup'!F:F,0)</f>
        <v>251672</v>
      </c>
      <c r="B5957" s="54" t="str">
        <f>_xlfn.XLOOKUP(C5957,'School Lookup'!A:A,'School Lookup'!D:D,_xlfn.XLOOKUP(C5957,'School Lookup'!B:B,'School Lookup'!D:D,_xlfn.XLOOKUP(C5957,'School Lookup'!C:C,'School Lookup'!D:D,0)))</f>
        <v>Park Schools Federation</v>
      </c>
      <c r="C5957" t="s">
        <v>40</v>
      </c>
      <c r="D5957" t="s">
        <v>1175</v>
      </c>
      <c r="E5957" t="s">
        <v>16</v>
      </c>
      <c r="F5957" t="s">
        <v>734</v>
      </c>
      <c r="G5957" t="s">
        <v>235</v>
      </c>
      <c r="H5957" t="s">
        <v>228</v>
      </c>
      <c r="I5957" t="s">
        <v>980</v>
      </c>
      <c r="J5957" t="s">
        <v>981</v>
      </c>
      <c r="K5957" s="4">
        <v>46058</v>
      </c>
      <c r="L5957" s="5">
        <v>0.67291666666666672</v>
      </c>
      <c r="M5957" t="s">
        <v>953</v>
      </c>
      <c r="N5957" s="5">
        <v>3.9004629629629628E-3</v>
      </c>
      <c r="O5957" t="s">
        <v>982</v>
      </c>
      <c r="P5957">
        <v>0.84299999999999997</v>
      </c>
      <c r="Q5957">
        <v>20</v>
      </c>
      <c r="R5957" t="s">
        <v>1074</v>
      </c>
      <c r="S5957" t="s">
        <v>990</v>
      </c>
    </row>
    <row r="5958" spans="1:19" x14ac:dyDescent="0.25">
      <c r="A5958" s="54">
        <f>_xlfn.XLOOKUP(B5958,'School Lookup'!D:D,'School Lookup'!F:F,0)</f>
        <v>251672</v>
      </c>
      <c r="B5958" s="54" t="str">
        <f>_xlfn.XLOOKUP(C5958,'School Lookup'!A:A,'School Lookup'!D:D,_xlfn.XLOOKUP(C5958,'School Lookup'!B:B,'School Lookup'!D:D,_xlfn.XLOOKUP(C5958,'School Lookup'!C:C,'School Lookup'!D:D,0)))</f>
        <v>Park Schools Federation</v>
      </c>
      <c r="C5958" t="s">
        <v>40</v>
      </c>
      <c r="D5958" t="s">
        <v>1504</v>
      </c>
      <c r="E5958" t="s">
        <v>16</v>
      </c>
      <c r="F5958" t="s">
        <v>734</v>
      </c>
      <c r="G5958" t="s">
        <v>235</v>
      </c>
      <c r="H5958" t="s">
        <v>228</v>
      </c>
      <c r="I5958" t="s">
        <v>980</v>
      </c>
      <c r="J5958" t="s">
        <v>981</v>
      </c>
      <c r="K5958" s="4">
        <v>46058</v>
      </c>
      <c r="L5958" s="5">
        <v>0.67986111111111114</v>
      </c>
      <c r="M5958" t="s">
        <v>953</v>
      </c>
      <c r="N5958" s="5">
        <v>7.1759259259259259E-4</v>
      </c>
      <c r="O5958" t="s">
        <v>982</v>
      </c>
      <c r="P5958">
        <v>7.3999999999999996E-2</v>
      </c>
      <c r="Q5958">
        <v>20</v>
      </c>
      <c r="R5958" t="s">
        <v>998</v>
      </c>
      <c r="S5958" t="s">
        <v>987</v>
      </c>
    </row>
    <row r="5959" spans="1:19" x14ac:dyDescent="0.25">
      <c r="A5959" s="54">
        <f>_xlfn.XLOOKUP(B5959,'School Lookup'!D:D,'School Lookup'!F:F,0)</f>
        <v>251672</v>
      </c>
      <c r="B5959" s="54" t="str">
        <f>_xlfn.XLOOKUP(C5959,'School Lookup'!A:A,'School Lookup'!D:D,_xlfn.XLOOKUP(C5959,'School Lookup'!B:B,'School Lookup'!D:D,_xlfn.XLOOKUP(C5959,'School Lookup'!C:C,'School Lookup'!D:D,0)))</f>
        <v>Park Schools Federation</v>
      </c>
      <c r="C5959" t="s">
        <v>40</v>
      </c>
      <c r="D5959" t="s">
        <v>1609</v>
      </c>
      <c r="E5959" t="s">
        <v>16</v>
      </c>
      <c r="F5959" t="s">
        <v>734</v>
      </c>
      <c r="G5959" t="s">
        <v>235</v>
      </c>
      <c r="H5959" t="s">
        <v>228</v>
      </c>
      <c r="I5959" t="s">
        <v>980</v>
      </c>
      <c r="J5959" t="s">
        <v>981</v>
      </c>
      <c r="K5959" s="4">
        <v>46058</v>
      </c>
      <c r="L5959" s="5">
        <v>0.68125000000000002</v>
      </c>
      <c r="M5959" t="s">
        <v>953</v>
      </c>
      <c r="N5959" s="5">
        <v>9.7222222222222219E-4</v>
      </c>
      <c r="O5959" t="s">
        <v>982</v>
      </c>
      <c r="P5959">
        <v>0.1</v>
      </c>
      <c r="Q5959">
        <v>20</v>
      </c>
      <c r="R5959" t="s">
        <v>983</v>
      </c>
      <c r="S5959" t="s">
        <v>984</v>
      </c>
    </row>
    <row r="5960" spans="1:19" x14ac:dyDescent="0.25">
      <c r="A5960" s="54">
        <f>_xlfn.XLOOKUP(B5960,'School Lookup'!D:D,'School Lookup'!F:F,0)</f>
        <v>251672</v>
      </c>
      <c r="B5960" s="54" t="str">
        <f>_xlfn.XLOOKUP(C5960,'School Lookup'!A:A,'School Lookup'!D:D,_xlfn.XLOOKUP(C5960,'School Lookup'!B:B,'School Lookup'!D:D,_xlfn.XLOOKUP(C5960,'School Lookup'!C:C,'School Lookup'!D:D,0)))</f>
        <v>Park Schools Federation</v>
      </c>
      <c r="C5960" t="s">
        <v>40</v>
      </c>
      <c r="D5960" t="s">
        <v>2246</v>
      </c>
      <c r="E5960" t="s">
        <v>16</v>
      </c>
      <c r="F5960" t="s">
        <v>734</v>
      </c>
      <c r="G5960" t="s">
        <v>235</v>
      </c>
      <c r="H5960" t="s">
        <v>228</v>
      </c>
      <c r="I5960" t="s">
        <v>980</v>
      </c>
      <c r="J5960" t="s">
        <v>981</v>
      </c>
      <c r="K5960" s="4">
        <v>46058</v>
      </c>
      <c r="L5960" s="5">
        <v>0.68263888888888891</v>
      </c>
      <c r="M5960" t="s">
        <v>953</v>
      </c>
      <c r="N5960" s="5">
        <v>2.3148148148148147E-5</v>
      </c>
      <c r="O5960" t="s">
        <v>982</v>
      </c>
      <c r="P5960">
        <v>0.02</v>
      </c>
      <c r="Q5960">
        <v>20</v>
      </c>
      <c r="R5960" t="s">
        <v>993</v>
      </c>
      <c r="S5960" t="s">
        <v>994</v>
      </c>
    </row>
    <row r="5961" spans="1:19" x14ac:dyDescent="0.25">
      <c r="A5961" s="54">
        <f>_xlfn.XLOOKUP(B5961,'School Lookup'!D:D,'School Lookup'!F:F,0)</f>
        <v>251672</v>
      </c>
      <c r="B5961" s="54" t="str">
        <f>_xlfn.XLOOKUP(C5961,'School Lookup'!A:A,'School Lookup'!D:D,_xlfn.XLOOKUP(C5961,'School Lookup'!B:B,'School Lookup'!D:D,_xlfn.XLOOKUP(C5961,'School Lookup'!C:C,'School Lookup'!D:D,0)))</f>
        <v>Park Schools Federation</v>
      </c>
      <c r="C5961" t="s">
        <v>40</v>
      </c>
      <c r="D5961" t="s">
        <v>1509</v>
      </c>
      <c r="E5961" t="s">
        <v>16</v>
      </c>
      <c r="F5961" t="s">
        <v>734</v>
      </c>
      <c r="G5961" t="s">
        <v>235</v>
      </c>
      <c r="H5961" t="s">
        <v>228</v>
      </c>
      <c r="I5961" t="s">
        <v>980</v>
      </c>
      <c r="J5961" t="s">
        <v>981</v>
      </c>
      <c r="K5961" s="4">
        <v>46058</v>
      </c>
      <c r="L5961" s="5">
        <v>0.68958333333333333</v>
      </c>
      <c r="M5961" t="s">
        <v>953</v>
      </c>
      <c r="N5961" s="5">
        <v>5.9953703703703705E-3</v>
      </c>
      <c r="O5961" t="s">
        <v>982</v>
      </c>
      <c r="P5961">
        <v>0.61299999999999999</v>
      </c>
      <c r="Q5961">
        <v>20</v>
      </c>
      <c r="R5961" t="s">
        <v>998</v>
      </c>
      <c r="S5961" t="s">
        <v>987</v>
      </c>
    </row>
    <row r="5962" spans="1:19" x14ac:dyDescent="0.25">
      <c r="A5962" s="54">
        <f>_xlfn.XLOOKUP(B5962,'School Lookup'!D:D,'School Lookup'!F:F,0)</f>
        <v>251672</v>
      </c>
      <c r="B5962" s="54" t="str">
        <f>_xlfn.XLOOKUP(C5962,'School Lookup'!A:A,'School Lookup'!D:D,_xlfn.XLOOKUP(C5962,'School Lookup'!B:B,'School Lookup'!D:D,_xlfn.XLOOKUP(C5962,'School Lookup'!C:C,'School Lookup'!D:D,0)))</f>
        <v>Park Schools Federation</v>
      </c>
      <c r="C5962" t="s">
        <v>40</v>
      </c>
      <c r="D5962" t="s">
        <v>2834</v>
      </c>
      <c r="E5962" t="s">
        <v>16</v>
      </c>
      <c r="F5962" t="s">
        <v>734</v>
      </c>
      <c r="G5962" t="s">
        <v>235</v>
      </c>
      <c r="H5962" t="s">
        <v>228</v>
      </c>
      <c r="I5962" t="s">
        <v>980</v>
      </c>
      <c r="J5962" t="s">
        <v>981</v>
      </c>
      <c r="K5962" s="4">
        <v>46058</v>
      </c>
      <c r="L5962" s="5">
        <v>0.40416666666666667</v>
      </c>
      <c r="M5962" t="s">
        <v>953</v>
      </c>
      <c r="N5962" s="5">
        <v>3.0092592592592595E-4</v>
      </c>
      <c r="O5962" t="s">
        <v>982</v>
      </c>
      <c r="P5962">
        <v>6.5000000000000002E-2</v>
      </c>
      <c r="Q5962">
        <v>20</v>
      </c>
      <c r="R5962" t="s">
        <v>1074</v>
      </c>
      <c r="S5962" t="s">
        <v>990</v>
      </c>
    </row>
    <row r="5963" spans="1:19" x14ac:dyDescent="0.25">
      <c r="A5963" s="54">
        <f>_xlfn.XLOOKUP(B5963,'School Lookup'!D:D,'School Lookup'!F:F,0)</f>
        <v>251672</v>
      </c>
      <c r="B5963" s="54" t="str">
        <f>_xlfn.XLOOKUP(C5963,'School Lookup'!A:A,'School Lookup'!D:D,_xlfn.XLOOKUP(C5963,'School Lookup'!B:B,'School Lookup'!D:D,_xlfn.XLOOKUP(C5963,'School Lookup'!C:C,'School Lookup'!D:D,0)))</f>
        <v>Park Schools Federation</v>
      </c>
      <c r="C5963" t="s">
        <v>40</v>
      </c>
      <c r="D5963" t="s">
        <v>1192</v>
      </c>
      <c r="E5963" t="s">
        <v>16</v>
      </c>
      <c r="F5963" t="s">
        <v>734</v>
      </c>
      <c r="G5963" t="s">
        <v>235</v>
      </c>
      <c r="H5963" t="s">
        <v>228</v>
      </c>
      <c r="I5963" t="s">
        <v>980</v>
      </c>
      <c r="J5963" t="s">
        <v>981</v>
      </c>
      <c r="K5963" s="4">
        <v>46058</v>
      </c>
      <c r="L5963" s="5">
        <v>0.40902777777777777</v>
      </c>
      <c r="M5963" t="s">
        <v>953</v>
      </c>
      <c r="N5963" s="5">
        <v>1.7361111111111112E-4</v>
      </c>
      <c r="O5963" t="s">
        <v>982</v>
      </c>
      <c r="P5963">
        <v>0.02</v>
      </c>
      <c r="Q5963">
        <v>20</v>
      </c>
      <c r="R5963" t="s">
        <v>1006</v>
      </c>
      <c r="S5963" t="s">
        <v>994</v>
      </c>
    </row>
    <row r="5964" spans="1:19" x14ac:dyDescent="0.25">
      <c r="A5964" s="54">
        <f>_xlfn.XLOOKUP(B5964,'School Lookup'!D:D,'School Lookup'!F:F,0)</f>
        <v>251672</v>
      </c>
      <c r="B5964" s="54" t="str">
        <f>_xlfn.XLOOKUP(C5964,'School Lookup'!A:A,'School Lookup'!D:D,_xlfn.XLOOKUP(C5964,'School Lookup'!B:B,'School Lookup'!D:D,_xlfn.XLOOKUP(C5964,'School Lookup'!C:C,'School Lookup'!D:D,0)))</f>
        <v>Park Schools Federation</v>
      </c>
      <c r="C5964" t="s">
        <v>40</v>
      </c>
      <c r="D5964" t="s">
        <v>2322</v>
      </c>
      <c r="E5964" t="s">
        <v>16</v>
      </c>
      <c r="F5964" t="s">
        <v>734</v>
      </c>
      <c r="G5964" t="s">
        <v>235</v>
      </c>
      <c r="H5964" t="s">
        <v>228</v>
      </c>
      <c r="I5964" t="s">
        <v>980</v>
      </c>
      <c r="J5964" t="s">
        <v>981</v>
      </c>
      <c r="K5964" s="4">
        <v>46058</v>
      </c>
      <c r="L5964" s="5">
        <v>0.40972222222222221</v>
      </c>
      <c r="M5964" t="s">
        <v>953</v>
      </c>
      <c r="N5964" s="5">
        <v>3.0092592592592595E-4</v>
      </c>
      <c r="O5964" t="s">
        <v>982</v>
      </c>
      <c r="P5964">
        <v>3.1E-2</v>
      </c>
      <c r="Q5964">
        <v>20</v>
      </c>
      <c r="R5964" t="s">
        <v>983</v>
      </c>
      <c r="S5964" t="s">
        <v>984</v>
      </c>
    </row>
    <row r="5965" spans="1:19" x14ac:dyDescent="0.25">
      <c r="A5965" s="54">
        <f>_xlfn.XLOOKUP(B5965,'School Lookup'!D:D,'School Lookup'!F:F,0)</f>
        <v>251672</v>
      </c>
      <c r="B5965" s="54" t="str">
        <f>_xlfn.XLOOKUP(C5965,'School Lookup'!A:A,'School Lookup'!D:D,_xlfn.XLOOKUP(C5965,'School Lookup'!B:B,'School Lookup'!D:D,_xlfn.XLOOKUP(C5965,'School Lookup'!C:C,'School Lookup'!D:D,0)))</f>
        <v>Park Schools Federation</v>
      </c>
      <c r="C5965" t="s">
        <v>40</v>
      </c>
      <c r="D5965" t="s">
        <v>1192</v>
      </c>
      <c r="E5965" t="s">
        <v>16</v>
      </c>
      <c r="F5965" t="s">
        <v>734</v>
      </c>
      <c r="G5965" t="s">
        <v>235</v>
      </c>
      <c r="H5965" t="s">
        <v>228</v>
      </c>
      <c r="I5965" t="s">
        <v>980</v>
      </c>
      <c r="J5965" t="s">
        <v>981</v>
      </c>
      <c r="K5965" s="4">
        <v>46058</v>
      </c>
      <c r="L5965" s="5">
        <v>0.40972222222222221</v>
      </c>
      <c r="M5965" t="s">
        <v>953</v>
      </c>
      <c r="N5965" s="5">
        <v>1.9675925925925926E-4</v>
      </c>
      <c r="O5965" t="s">
        <v>982</v>
      </c>
      <c r="P5965">
        <v>2.1000000000000001E-2</v>
      </c>
      <c r="Q5965">
        <v>20</v>
      </c>
      <c r="R5965" t="s">
        <v>1006</v>
      </c>
      <c r="S5965" t="s">
        <v>994</v>
      </c>
    </row>
    <row r="5966" spans="1:19" x14ac:dyDescent="0.25">
      <c r="A5966" s="54">
        <f>_xlfn.XLOOKUP(B5966,'School Lookup'!D:D,'School Lookup'!F:F,0)</f>
        <v>251672</v>
      </c>
      <c r="B5966" s="54" t="str">
        <f>_xlfn.XLOOKUP(C5966,'School Lookup'!A:A,'School Lookup'!D:D,_xlfn.XLOOKUP(C5966,'School Lookup'!B:B,'School Lookup'!D:D,_xlfn.XLOOKUP(C5966,'School Lookup'!C:C,'School Lookup'!D:D,0)))</f>
        <v>Park Schools Federation</v>
      </c>
      <c r="C5966" t="s">
        <v>40</v>
      </c>
      <c r="D5966" t="s">
        <v>1319</v>
      </c>
      <c r="E5966" t="s">
        <v>16</v>
      </c>
      <c r="F5966" t="s">
        <v>734</v>
      </c>
      <c r="G5966" t="s">
        <v>235</v>
      </c>
      <c r="H5966" t="s">
        <v>228</v>
      </c>
      <c r="I5966" t="s">
        <v>980</v>
      </c>
      <c r="J5966" t="s">
        <v>981</v>
      </c>
      <c r="K5966" s="4">
        <v>46058</v>
      </c>
      <c r="L5966" s="5">
        <v>0.41180555555555554</v>
      </c>
      <c r="M5966" t="s">
        <v>953</v>
      </c>
      <c r="N5966" s="5">
        <v>7.7546296296296293E-4</v>
      </c>
      <c r="O5966" t="s">
        <v>982</v>
      </c>
      <c r="P5966">
        <v>0.08</v>
      </c>
      <c r="Q5966">
        <v>20</v>
      </c>
      <c r="R5966" t="s">
        <v>1006</v>
      </c>
      <c r="S5966" t="s">
        <v>994</v>
      </c>
    </row>
    <row r="5967" spans="1:19" x14ac:dyDescent="0.25">
      <c r="A5967" s="54">
        <f>_xlfn.XLOOKUP(B5967,'School Lookup'!D:D,'School Lookup'!F:F,0)</f>
        <v>251672</v>
      </c>
      <c r="B5967" s="54" t="str">
        <f>_xlfn.XLOOKUP(C5967,'School Lookup'!A:A,'School Lookup'!D:D,_xlfn.XLOOKUP(C5967,'School Lookup'!B:B,'School Lookup'!D:D,_xlfn.XLOOKUP(C5967,'School Lookup'!C:C,'School Lookup'!D:D,0)))</f>
        <v>Park Schools Federation</v>
      </c>
      <c r="C5967" t="s">
        <v>40</v>
      </c>
      <c r="D5967" t="s">
        <v>1316</v>
      </c>
      <c r="E5967" t="s">
        <v>16</v>
      </c>
      <c r="F5967" t="s">
        <v>734</v>
      </c>
      <c r="G5967" t="s">
        <v>235</v>
      </c>
      <c r="H5967" t="s">
        <v>228</v>
      </c>
      <c r="I5967" t="s">
        <v>980</v>
      </c>
      <c r="J5967" t="s">
        <v>981</v>
      </c>
      <c r="K5967" s="4">
        <v>46058</v>
      </c>
      <c r="L5967" s="5">
        <v>0.41319444444444442</v>
      </c>
      <c r="M5967" t="s">
        <v>953</v>
      </c>
      <c r="N5967" s="5">
        <v>8.1018518518518516E-4</v>
      </c>
      <c r="O5967" t="s">
        <v>982</v>
      </c>
      <c r="P5967">
        <v>8.3000000000000004E-2</v>
      </c>
      <c r="Q5967">
        <v>20</v>
      </c>
      <c r="R5967" t="s">
        <v>983</v>
      </c>
      <c r="S5967" t="s">
        <v>984</v>
      </c>
    </row>
    <row r="5968" spans="1:19" x14ac:dyDescent="0.25">
      <c r="A5968" s="54">
        <f>_xlfn.XLOOKUP(B5968,'School Lookup'!D:D,'School Lookup'!F:F,0)</f>
        <v>251672</v>
      </c>
      <c r="B5968" s="54" t="str">
        <f>_xlfn.XLOOKUP(C5968,'School Lookup'!A:A,'School Lookup'!D:D,_xlfn.XLOOKUP(C5968,'School Lookup'!B:B,'School Lookup'!D:D,_xlfn.XLOOKUP(C5968,'School Lookup'!C:C,'School Lookup'!D:D,0)))</f>
        <v>Park Schools Federation</v>
      </c>
      <c r="C5968" t="s">
        <v>40</v>
      </c>
      <c r="D5968" t="s">
        <v>1415</v>
      </c>
      <c r="E5968" t="s">
        <v>16</v>
      </c>
      <c r="F5968" t="s">
        <v>734</v>
      </c>
      <c r="G5968" t="s">
        <v>235</v>
      </c>
      <c r="H5968" t="s">
        <v>228</v>
      </c>
      <c r="I5968" t="s">
        <v>980</v>
      </c>
      <c r="J5968" t="s">
        <v>981</v>
      </c>
      <c r="K5968" s="4">
        <v>46058</v>
      </c>
      <c r="L5968" s="5">
        <v>0.41388888888888886</v>
      </c>
      <c r="M5968" t="s">
        <v>953</v>
      </c>
      <c r="N5968" s="5">
        <v>1.0300925925925926E-3</v>
      </c>
      <c r="O5968" t="s">
        <v>982</v>
      </c>
      <c r="P5968">
        <v>0.106</v>
      </c>
      <c r="Q5968">
        <v>20</v>
      </c>
      <c r="R5968" t="s">
        <v>998</v>
      </c>
      <c r="S5968" t="s">
        <v>987</v>
      </c>
    </row>
    <row r="5969" spans="1:19" x14ac:dyDescent="0.25">
      <c r="A5969" s="54">
        <f>_xlfn.XLOOKUP(B5969,'School Lookup'!D:D,'School Lookup'!F:F,0)</f>
        <v>251672</v>
      </c>
      <c r="B5969" s="54" t="str">
        <f>_xlfn.XLOOKUP(C5969,'School Lookup'!A:A,'School Lookup'!D:D,_xlfn.XLOOKUP(C5969,'School Lookup'!B:B,'School Lookup'!D:D,_xlfn.XLOOKUP(C5969,'School Lookup'!C:C,'School Lookup'!D:D,0)))</f>
        <v>Park Schools Federation</v>
      </c>
      <c r="C5969" t="s">
        <v>40</v>
      </c>
      <c r="D5969" t="s">
        <v>1425</v>
      </c>
      <c r="E5969" t="s">
        <v>16</v>
      </c>
      <c r="F5969" t="s">
        <v>734</v>
      </c>
      <c r="G5969" t="s">
        <v>235</v>
      </c>
      <c r="H5969" t="s">
        <v>228</v>
      </c>
      <c r="I5969" t="s">
        <v>980</v>
      </c>
      <c r="J5969" t="s">
        <v>981</v>
      </c>
      <c r="K5969" s="4">
        <v>46058</v>
      </c>
      <c r="L5969" s="5">
        <v>0.4152777777777778</v>
      </c>
      <c r="M5969" t="s">
        <v>953</v>
      </c>
      <c r="N5969" s="5">
        <v>5.3240740740740744E-4</v>
      </c>
      <c r="O5969" t="s">
        <v>982</v>
      </c>
      <c r="P5969">
        <v>5.5E-2</v>
      </c>
      <c r="Q5969">
        <v>20</v>
      </c>
      <c r="R5969" t="s">
        <v>998</v>
      </c>
      <c r="S5969" t="s">
        <v>987</v>
      </c>
    </row>
    <row r="5970" spans="1:19" x14ac:dyDescent="0.25">
      <c r="A5970" s="54">
        <f>_xlfn.XLOOKUP(B5970,'School Lookup'!D:D,'School Lookup'!F:F,0)</f>
        <v>251672</v>
      </c>
      <c r="B5970" s="54" t="str">
        <f>_xlfn.XLOOKUP(C5970,'School Lookup'!A:A,'School Lookup'!D:D,_xlfn.XLOOKUP(C5970,'School Lookup'!B:B,'School Lookup'!D:D,_xlfn.XLOOKUP(C5970,'School Lookup'!C:C,'School Lookup'!D:D,0)))</f>
        <v>Park Schools Federation</v>
      </c>
      <c r="C5970" t="s">
        <v>40</v>
      </c>
      <c r="D5970" t="s">
        <v>1320</v>
      </c>
      <c r="E5970" t="s">
        <v>16</v>
      </c>
      <c r="F5970" t="s">
        <v>734</v>
      </c>
      <c r="G5970" t="s">
        <v>235</v>
      </c>
      <c r="H5970" t="s">
        <v>228</v>
      </c>
      <c r="I5970" t="s">
        <v>980</v>
      </c>
      <c r="J5970" t="s">
        <v>981</v>
      </c>
      <c r="K5970" s="4">
        <v>46058</v>
      </c>
      <c r="L5970" s="5">
        <v>0.42638888888888887</v>
      </c>
      <c r="M5970" t="s">
        <v>953</v>
      </c>
      <c r="N5970" s="5">
        <v>5.6712962962962967E-4</v>
      </c>
      <c r="O5970" t="s">
        <v>982</v>
      </c>
      <c r="P5970">
        <v>5.8000000000000003E-2</v>
      </c>
      <c r="Q5970">
        <v>20</v>
      </c>
      <c r="R5970" t="s">
        <v>983</v>
      </c>
      <c r="S5970" t="s">
        <v>984</v>
      </c>
    </row>
    <row r="5971" spans="1:19" x14ac:dyDescent="0.25">
      <c r="A5971" s="54">
        <f>_xlfn.XLOOKUP(B5971,'School Lookup'!D:D,'School Lookup'!F:F,0)</f>
        <v>251672</v>
      </c>
      <c r="B5971" s="54" t="str">
        <f>_xlfn.XLOOKUP(C5971,'School Lookup'!A:A,'School Lookup'!D:D,_xlfn.XLOOKUP(C5971,'School Lookup'!B:B,'School Lookup'!D:D,_xlfn.XLOOKUP(C5971,'School Lookup'!C:C,'School Lookup'!D:D,0)))</f>
        <v>Park Schools Federation</v>
      </c>
      <c r="C5971" t="s">
        <v>40</v>
      </c>
      <c r="D5971" t="s">
        <v>2060</v>
      </c>
      <c r="E5971" t="s">
        <v>16</v>
      </c>
      <c r="F5971" t="s">
        <v>734</v>
      </c>
      <c r="G5971" t="s">
        <v>235</v>
      </c>
      <c r="H5971" t="s">
        <v>228</v>
      </c>
      <c r="I5971" t="s">
        <v>980</v>
      </c>
      <c r="J5971" t="s">
        <v>981</v>
      </c>
      <c r="K5971" s="4">
        <v>46058</v>
      </c>
      <c r="L5971" s="5">
        <v>0.44027777777777777</v>
      </c>
      <c r="M5971" t="s">
        <v>953</v>
      </c>
      <c r="N5971" s="5">
        <v>3.1250000000000001E-4</v>
      </c>
      <c r="O5971" t="s">
        <v>982</v>
      </c>
      <c r="P5971">
        <v>3.2000000000000001E-2</v>
      </c>
      <c r="Q5971">
        <v>20</v>
      </c>
      <c r="R5971" t="s">
        <v>998</v>
      </c>
      <c r="S5971" t="s">
        <v>987</v>
      </c>
    </row>
    <row r="5972" spans="1:19" x14ac:dyDescent="0.25">
      <c r="A5972" s="54">
        <f>_xlfn.XLOOKUP(B5972,'School Lookup'!D:D,'School Lookup'!F:F,0)</f>
        <v>148526</v>
      </c>
      <c r="B5972" s="54" t="str">
        <f>_xlfn.XLOOKUP(C5972,'School Lookup'!A:A,'School Lookup'!D:D,_xlfn.XLOOKUP(C5972,'School Lookup'!B:B,'School Lookup'!D:D,_xlfn.XLOOKUP(C5972,'School Lookup'!C:C,'School Lookup'!D:D,0)))</f>
        <v>The Village Federation Lines</v>
      </c>
      <c r="C5972" t="s">
        <v>47</v>
      </c>
      <c r="D5972" t="s">
        <v>2835</v>
      </c>
      <c r="E5972" t="s">
        <v>16</v>
      </c>
      <c r="F5972" t="s">
        <v>734</v>
      </c>
      <c r="G5972" t="s">
        <v>134</v>
      </c>
      <c r="H5972" t="s">
        <v>347</v>
      </c>
      <c r="I5972" t="s">
        <v>958</v>
      </c>
      <c r="J5972" t="s">
        <v>981</v>
      </c>
      <c r="K5972" s="4">
        <v>46058</v>
      </c>
      <c r="L5972" s="5">
        <v>0.62856481481481485</v>
      </c>
      <c r="M5972" t="s">
        <v>953</v>
      </c>
      <c r="N5972" s="5">
        <v>6.0069444444444441E-3</v>
      </c>
      <c r="O5972" t="s">
        <v>982</v>
      </c>
      <c r="P5972">
        <v>0</v>
      </c>
      <c r="Q5972">
        <v>20</v>
      </c>
      <c r="R5972" t="s">
        <v>998</v>
      </c>
      <c r="S5972" t="s">
        <v>987</v>
      </c>
    </row>
    <row r="5973" spans="1:19" x14ac:dyDescent="0.25">
      <c r="A5973" s="54">
        <f>_xlfn.XLOOKUP(B5973,'School Lookup'!D:D,'School Lookup'!F:F,0)</f>
        <v>417101</v>
      </c>
      <c r="B5973" s="54" t="str">
        <f>_xlfn.XLOOKUP(C5973,'School Lookup'!A:A,'School Lookup'!D:D,_xlfn.XLOOKUP(C5973,'School Lookup'!B:B,'School Lookup'!D:D,_xlfn.XLOOKUP(C5973,'School Lookup'!C:C,'School Lookup'!D:D,0)))</f>
        <v>Church Broughton CE Controlled Primary School</v>
      </c>
      <c r="C5973" t="s">
        <v>21</v>
      </c>
      <c r="D5973" t="s">
        <v>2177</v>
      </c>
      <c r="E5973" t="s">
        <v>16</v>
      </c>
      <c r="F5973" t="s">
        <v>734</v>
      </c>
      <c r="G5973" t="s">
        <v>220</v>
      </c>
      <c r="H5973" t="s">
        <v>761</v>
      </c>
      <c r="I5973" t="s">
        <v>980</v>
      </c>
      <c r="J5973" t="s">
        <v>959</v>
      </c>
      <c r="K5973" s="4">
        <v>46058</v>
      </c>
      <c r="L5973" s="5">
        <v>0.48070601851851852</v>
      </c>
      <c r="M5973" t="s">
        <v>953</v>
      </c>
      <c r="N5973" s="5">
        <v>3.4722222222222222E-5</v>
      </c>
      <c r="O5973" t="s">
        <v>960</v>
      </c>
      <c r="P5973">
        <v>2.1999999999999999E-2</v>
      </c>
      <c r="Q5973">
        <v>20</v>
      </c>
      <c r="R5973" t="s">
        <v>1668</v>
      </c>
      <c r="S5973" t="s">
        <v>966</v>
      </c>
    </row>
    <row r="5974" spans="1:19" x14ac:dyDescent="0.25">
      <c r="A5974" s="54">
        <f>_xlfn.XLOOKUP(B5974,'School Lookup'!D:D,'School Lookup'!F:F,0)</f>
        <v>417101</v>
      </c>
      <c r="B5974" s="54" t="str">
        <f>_xlfn.XLOOKUP(C5974,'School Lookup'!A:A,'School Lookup'!D:D,_xlfn.XLOOKUP(C5974,'School Lookup'!B:B,'School Lookup'!D:D,_xlfn.XLOOKUP(C5974,'School Lookup'!C:C,'School Lookup'!D:D,0)))</f>
        <v>Church Broughton CE Controlled Primary School</v>
      </c>
      <c r="C5974" t="s">
        <v>21</v>
      </c>
      <c r="D5974" t="s">
        <v>2177</v>
      </c>
      <c r="E5974" t="s">
        <v>16</v>
      </c>
      <c r="F5974" t="s">
        <v>734</v>
      </c>
      <c r="G5974" t="s">
        <v>220</v>
      </c>
      <c r="H5974" t="s">
        <v>761</v>
      </c>
      <c r="I5974" t="s">
        <v>980</v>
      </c>
      <c r="J5974" t="s">
        <v>959</v>
      </c>
      <c r="K5974" s="4">
        <v>46058</v>
      </c>
      <c r="L5974" s="5">
        <v>0.60928240740740736</v>
      </c>
      <c r="M5974" t="s">
        <v>953</v>
      </c>
      <c r="N5974" s="5">
        <v>3.4722222222222222E-5</v>
      </c>
      <c r="O5974" t="s">
        <v>960</v>
      </c>
      <c r="P5974">
        <v>2.1999999999999999E-2</v>
      </c>
      <c r="Q5974">
        <v>20</v>
      </c>
      <c r="R5974" t="s">
        <v>1668</v>
      </c>
      <c r="S5974" t="s">
        <v>966</v>
      </c>
    </row>
    <row r="5975" spans="1:19" x14ac:dyDescent="0.25">
      <c r="A5975" s="54">
        <f>_xlfn.XLOOKUP(B5975,'School Lookup'!D:D,'School Lookup'!F:F,0)</f>
        <v>417101</v>
      </c>
      <c r="B5975" s="54" t="str">
        <f>_xlfn.XLOOKUP(C5975,'School Lookup'!A:A,'School Lookup'!D:D,_xlfn.XLOOKUP(C5975,'School Lookup'!B:B,'School Lookup'!D:D,_xlfn.XLOOKUP(C5975,'School Lookup'!C:C,'School Lookup'!D:D,0)))</f>
        <v>Church Broughton CE Controlled Primary School</v>
      </c>
      <c r="C5975" t="s">
        <v>21</v>
      </c>
      <c r="D5975" t="s">
        <v>1036</v>
      </c>
      <c r="E5975" t="s">
        <v>16</v>
      </c>
      <c r="F5975" t="s">
        <v>734</v>
      </c>
      <c r="G5975" t="s">
        <v>220</v>
      </c>
      <c r="H5975" t="s">
        <v>761</v>
      </c>
      <c r="I5975" t="s">
        <v>980</v>
      </c>
      <c r="J5975" t="s">
        <v>959</v>
      </c>
      <c r="K5975" s="4">
        <v>46058</v>
      </c>
      <c r="L5975" s="5">
        <v>0.57094907407407403</v>
      </c>
      <c r="M5975" t="s">
        <v>953</v>
      </c>
      <c r="N5975" s="5">
        <v>1.2152777777777778E-3</v>
      </c>
      <c r="O5975" t="s">
        <v>1023</v>
      </c>
      <c r="P5975">
        <v>2.1999999999999999E-2</v>
      </c>
      <c r="Q5975">
        <v>20</v>
      </c>
      <c r="R5975" t="s">
        <v>978</v>
      </c>
      <c r="S5975" t="s">
        <v>966</v>
      </c>
    </row>
    <row r="5976" spans="1:19" x14ac:dyDescent="0.25">
      <c r="A5976" s="54">
        <f>_xlfn.XLOOKUP(B5976,'School Lookup'!D:D,'School Lookup'!F:F,0)</f>
        <v>293050</v>
      </c>
      <c r="B5976" s="54" t="str">
        <f>_xlfn.XLOOKUP(C5976,'School Lookup'!A:A,'School Lookup'!D:D,_xlfn.XLOOKUP(C5976,'School Lookup'!B:B,'School Lookup'!D:D,_xlfn.XLOOKUP(C5976,'School Lookup'!C:C,'School Lookup'!D:D,0)))</f>
        <v>Speedwell Infant School</v>
      </c>
      <c r="C5976" t="s">
        <v>44</v>
      </c>
      <c r="D5976" t="s">
        <v>2026</v>
      </c>
      <c r="E5976" t="s">
        <v>16</v>
      </c>
      <c r="F5976" t="s">
        <v>734</v>
      </c>
      <c r="G5976" t="s">
        <v>238</v>
      </c>
      <c r="H5976" t="s">
        <v>218</v>
      </c>
      <c r="I5976" t="s">
        <v>980</v>
      </c>
      <c r="J5976" t="s">
        <v>981</v>
      </c>
      <c r="K5976" s="4">
        <v>46058</v>
      </c>
      <c r="L5976" s="5">
        <v>0.39791666666666664</v>
      </c>
      <c r="M5976" t="s">
        <v>953</v>
      </c>
      <c r="N5976" s="5">
        <v>6.5972222222222224E-4</v>
      </c>
      <c r="O5976" t="s">
        <v>982</v>
      </c>
      <c r="P5976">
        <v>8.4000000000000005E-2</v>
      </c>
      <c r="Q5976">
        <v>20</v>
      </c>
      <c r="R5976" t="s">
        <v>1418</v>
      </c>
      <c r="S5976" t="s">
        <v>1657</v>
      </c>
    </row>
    <row r="5977" spans="1:19" x14ac:dyDescent="0.25">
      <c r="A5977" s="54">
        <f>_xlfn.XLOOKUP(B5977,'School Lookup'!D:D,'School Lookup'!F:F,0)</f>
        <v>293050</v>
      </c>
      <c r="B5977" s="54" t="str">
        <f>_xlfn.XLOOKUP(C5977,'School Lookup'!A:A,'School Lookup'!D:D,_xlfn.XLOOKUP(C5977,'School Lookup'!B:B,'School Lookup'!D:D,_xlfn.XLOOKUP(C5977,'School Lookup'!C:C,'School Lookup'!D:D,0)))</f>
        <v>Speedwell Infant School</v>
      </c>
      <c r="C5977" t="s">
        <v>44</v>
      </c>
      <c r="D5977" t="s">
        <v>1250</v>
      </c>
      <c r="E5977" t="s">
        <v>16</v>
      </c>
      <c r="F5977" t="s">
        <v>734</v>
      </c>
      <c r="G5977" t="s">
        <v>238</v>
      </c>
      <c r="H5977" t="s">
        <v>218</v>
      </c>
      <c r="I5977" t="s">
        <v>980</v>
      </c>
      <c r="J5977" t="s">
        <v>981</v>
      </c>
      <c r="K5977" s="4">
        <v>46058</v>
      </c>
      <c r="L5977" s="5">
        <v>0.4</v>
      </c>
      <c r="M5977" t="s">
        <v>953</v>
      </c>
      <c r="N5977" s="5">
        <v>1.3194444444444445E-3</v>
      </c>
      <c r="O5977" t="s">
        <v>982</v>
      </c>
      <c r="P5977">
        <v>0.13500000000000001</v>
      </c>
      <c r="Q5977">
        <v>20</v>
      </c>
      <c r="R5977" t="s">
        <v>983</v>
      </c>
      <c r="S5977" t="s">
        <v>984</v>
      </c>
    </row>
    <row r="5978" spans="1:19" x14ac:dyDescent="0.25">
      <c r="A5978" s="54">
        <f>_xlfn.XLOOKUP(B5978,'School Lookup'!D:D,'School Lookup'!F:F,0)</f>
        <v>293050</v>
      </c>
      <c r="B5978" s="54" t="str">
        <f>_xlfn.XLOOKUP(C5978,'School Lookup'!A:A,'School Lookup'!D:D,_xlfn.XLOOKUP(C5978,'School Lookup'!B:B,'School Lookup'!D:D,_xlfn.XLOOKUP(C5978,'School Lookup'!C:C,'School Lookup'!D:D,0)))</f>
        <v>Speedwell Infant School</v>
      </c>
      <c r="C5978" t="s">
        <v>44</v>
      </c>
      <c r="D5978" t="s">
        <v>1620</v>
      </c>
      <c r="E5978" t="s">
        <v>16</v>
      </c>
      <c r="F5978" t="s">
        <v>734</v>
      </c>
      <c r="G5978" t="s">
        <v>238</v>
      </c>
      <c r="H5978" t="s">
        <v>218</v>
      </c>
      <c r="I5978" t="s">
        <v>980</v>
      </c>
      <c r="J5978" t="s">
        <v>981</v>
      </c>
      <c r="K5978" s="4">
        <v>46058</v>
      </c>
      <c r="L5978" s="5">
        <v>0.40416666666666667</v>
      </c>
      <c r="M5978" t="s">
        <v>953</v>
      </c>
      <c r="N5978" s="5">
        <v>5.7870370370370373E-5</v>
      </c>
      <c r="O5978" t="s">
        <v>982</v>
      </c>
      <c r="P5978">
        <v>0.02</v>
      </c>
      <c r="Q5978">
        <v>20</v>
      </c>
      <c r="R5978" t="s">
        <v>983</v>
      </c>
      <c r="S5978" t="s">
        <v>984</v>
      </c>
    </row>
    <row r="5979" spans="1:19" x14ac:dyDescent="0.25">
      <c r="A5979" s="54">
        <f>_xlfn.XLOOKUP(B5979,'School Lookup'!D:D,'School Lookup'!F:F,0)</f>
        <v>159955</v>
      </c>
      <c r="B5979" s="54" t="str">
        <f>_xlfn.XLOOKUP(C5979,'School Lookup'!A:A,'School Lookup'!D:D,_xlfn.XLOOKUP(C5979,'School Lookup'!B:B,'School Lookup'!D:D,_xlfn.XLOOKUP(C5979,'School Lookup'!C:C,'School Lookup'!D:D,0)))</f>
        <v>New Mills Nursery School</v>
      </c>
      <c r="C5979" t="s">
        <v>37</v>
      </c>
      <c r="D5979" t="s">
        <v>2836</v>
      </c>
      <c r="E5979" t="s">
        <v>16</v>
      </c>
      <c r="F5979" t="s">
        <v>734</v>
      </c>
      <c r="G5979" t="s">
        <v>231</v>
      </c>
      <c r="H5979" t="s">
        <v>222</v>
      </c>
      <c r="I5979" t="s">
        <v>980</v>
      </c>
      <c r="J5979" t="s">
        <v>981</v>
      </c>
      <c r="K5979" s="4">
        <v>46058</v>
      </c>
      <c r="L5979" s="5">
        <v>0.51246527777777773</v>
      </c>
      <c r="M5979" t="s">
        <v>953</v>
      </c>
      <c r="N5979" s="5">
        <v>7.0601851851851847E-4</v>
      </c>
      <c r="O5979" t="s">
        <v>982</v>
      </c>
      <c r="P5979">
        <v>7.3999999999999996E-2</v>
      </c>
      <c r="Q5979">
        <v>20</v>
      </c>
      <c r="R5979" t="s">
        <v>983</v>
      </c>
      <c r="S5979" t="s">
        <v>984</v>
      </c>
    </row>
    <row r="5980" spans="1:19" x14ac:dyDescent="0.25">
      <c r="A5980" s="54">
        <f>_xlfn.XLOOKUP(B5980,'School Lookup'!D:D,'School Lookup'!F:F,0)</f>
        <v>293050</v>
      </c>
      <c r="B5980" s="54" t="str">
        <f>_xlfn.XLOOKUP(C5980,'School Lookup'!A:A,'School Lookup'!D:D,_xlfn.XLOOKUP(C5980,'School Lookup'!B:B,'School Lookup'!D:D,_xlfn.XLOOKUP(C5980,'School Lookup'!C:C,'School Lookup'!D:D,0)))</f>
        <v>Speedwell Infant School</v>
      </c>
      <c r="C5980" t="s">
        <v>44</v>
      </c>
      <c r="D5980" t="s">
        <v>1093</v>
      </c>
      <c r="E5980" t="s">
        <v>16</v>
      </c>
      <c r="F5980" t="s">
        <v>734</v>
      </c>
      <c r="G5980" t="s">
        <v>238</v>
      </c>
      <c r="H5980" t="s">
        <v>218</v>
      </c>
      <c r="I5980" t="s">
        <v>980</v>
      </c>
      <c r="J5980" t="s">
        <v>981</v>
      </c>
      <c r="K5980" s="4">
        <v>46058</v>
      </c>
      <c r="L5980" s="5">
        <v>0.39513888888888887</v>
      </c>
      <c r="M5980" t="s">
        <v>953</v>
      </c>
      <c r="N5980" s="5">
        <v>3.4722222222222224E-4</v>
      </c>
      <c r="O5980" t="s">
        <v>982</v>
      </c>
      <c r="P5980">
        <v>3.5999999999999997E-2</v>
      </c>
      <c r="Q5980">
        <v>20</v>
      </c>
      <c r="R5980" t="s">
        <v>983</v>
      </c>
      <c r="S5980" t="s">
        <v>984</v>
      </c>
    </row>
    <row r="5981" spans="1:19" x14ac:dyDescent="0.25">
      <c r="A5981" s="54">
        <f>_xlfn.XLOOKUP(B5981,'School Lookup'!D:D,'School Lookup'!F:F,0)</f>
        <v>293050</v>
      </c>
      <c r="B5981" s="54" t="str">
        <f>_xlfn.XLOOKUP(C5981,'School Lookup'!A:A,'School Lookup'!D:D,_xlfn.XLOOKUP(C5981,'School Lookup'!B:B,'School Lookup'!D:D,_xlfn.XLOOKUP(C5981,'School Lookup'!C:C,'School Lookup'!D:D,0)))</f>
        <v>Speedwell Infant School</v>
      </c>
      <c r="C5981" t="s">
        <v>44</v>
      </c>
      <c r="D5981" t="s">
        <v>2837</v>
      </c>
      <c r="E5981" t="s">
        <v>16</v>
      </c>
      <c r="F5981" t="s">
        <v>734</v>
      </c>
      <c r="G5981" t="s">
        <v>238</v>
      </c>
      <c r="H5981" t="s">
        <v>218</v>
      </c>
      <c r="I5981" t="s">
        <v>980</v>
      </c>
      <c r="J5981" t="s">
        <v>981</v>
      </c>
      <c r="K5981" s="4">
        <v>46058</v>
      </c>
      <c r="L5981" s="5">
        <v>0.39652777777777776</v>
      </c>
      <c r="M5981" t="s">
        <v>953</v>
      </c>
      <c r="N5981" s="5">
        <v>2.5462962962962961E-4</v>
      </c>
      <c r="O5981" t="s">
        <v>982</v>
      </c>
      <c r="P5981">
        <v>2.7E-2</v>
      </c>
      <c r="Q5981">
        <v>20</v>
      </c>
      <c r="R5981" t="s">
        <v>983</v>
      </c>
      <c r="S5981" t="s">
        <v>984</v>
      </c>
    </row>
    <row r="5982" spans="1:19" x14ac:dyDescent="0.25">
      <c r="A5982" s="54">
        <f>_xlfn.XLOOKUP(B5982,'School Lookup'!D:D,'School Lookup'!F:F,0)</f>
        <v>293050</v>
      </c>
      <c r="B5982" s="54" t="str">
        <f>_xlfn.XLOOKUP(C5982,'School Lookup'!A:A,'School Lookup'!D:D,_xlfn.XLOOKUP(C5982,'School Lookup'!B:B,'School Lookup'!D:D,_xlfn.XLOOKUP(C5982,'School Lookup'!C:C,'School Lookup'!D:D,0)))</f>
        <v>Speedwell Infant School</v>
      </c>
      <c r="C5982" t="s">
        <v>44</v>
      </c>
      <c r="D5982" t="s">
        <v>2838</v>
      </c>
      <c r="E5982" t="s">
        <v>16</v>
      </c>
      <c r="F5982" t="s">
        <v>734</v>
      </c>
      <c r="G5982" t="s">
        <v>238</v>
      </c>
      <c r="H5982" t="s">
        <v>218</v>
      </c>
      <c r="I5982" t="s">
        <v>980</v>
      </c>
      <c r="J5982" t="s">
        <v>981</v>
      </c>
      <c r="K5982" s="4">
        <v>46058</v>
      </c>
      <c r="L5982" s="5">
        <v>0.3972222222222222</v>
      </c>
      <c r="M5982" t="s">
        <v>953</v>
      </c>
      <c r="N5982" s="5">
        <v>9.6064814814814819E-4</v>
      </c>
      <c r="O5982" t="s">
        <v>982</v>
      </c>
      <c r="P5982">
        <v>9.9000000000000005E-2</v>
      </c>
      <c r="Q5982">
        <v>20</v>
      </c>
      <c r="R5982" t="s">
        <v>983</v>
      </c>
      <c r="S5982" t="s">
        <v>984</v>
      </c>
    </row>
    <row r="5983" spans="1:19" x14ac:dyDescent="0.25">
      <c r="A5983" s="54">
        <f>_xlfn.XLOOKUP(B5983,'School Lookup'!D:D,'School Lookup'!F:F,0)</f>
        <v>293050</v>
      </c>
      <c r="B5983" s="54" t="str">
        <f>_xlfn.XLOOKUP(C5983,'School Lookup'!A:A,'School Lookup'!D:D,_xlfn.XLOOKUP(C5983,'School Lookup'!B:B,'School Lookup'!D:D,_xlfn.XLOOKUP(C5983,'School Lookup'!C:C,'School Lookup'!D:D,0)))</f>
        <v>Speedwell Infant School</v>
      </c>
      <c r="C5983" t="s">
        <v>44</v>
      </c>
      <c r="D5983" t="s">
        <v>2839</v>
      </c>
      <c r="E5983" t="s">
        <v>16</v>
      </c>
      <c r="F5983" t="s">
        <v>734</v>
      </c>
      <c r="G5983" t="s">
        <v>238</v>
      </c>
      <c r="H5983" t="s">
        <v>218</v>
      </c>
      <c r="I5983" t="s">
        <v>980</v>
      </c>
      <c r="J5983" t="s">
        <v>981</v>
      </c>
      <c r="K5983" s="4">
        <v>46058</v>
      </c>
      <c r="L5983" s="5">
        <v>0.47083333333333333</v>
      </c>
      <c r="M5983" t="s">
        <v>953</v>
      </c>
      <c r="N5983" s="5">
        <v>1.736111111111111E-3</v>
      </c>
      <c r="O5983" t="s">
        <v>982</v>
      </c>
      <c r="P5983">
        <v>0.17799999999999999</v>
      </c>
      <c r="Q5983">
        <v>20</v>
      </c>
      <c r="R5983" t="s">
        <v>983</v>
      </c>
      <c r="S5983" t="s">
        <v>984</v>
      </c>
    </row>
    <row r="5984" spans="1:19" x14ac:dyDescent="0.25">
      <c r="A5984" s="54">
        <f>_xlfn.XLOOKUP(B5984,'School Lookup'!D:D,'School Lookup'!F:F,0)</f>
        <v>293050</v>
      </c>
      <c r="B5984" s="54" t="str">
        <f>_xlfn.XLOOKUP(C5984,'School Lookup'!A:A,'School Lookup'!D:D,_xlfn.XLOOKUP(C5984,'School Lookup'!B:B,'School Lookup'!D:D,_xlfn.XLOOKUP(C5984,'School Lookup'!C:C,'School Lookup'!D:D,0)))</f>
        <v>Speedwell Infant School</v>
      </c>
      <c r="C5984" t="s">
        <v>44</v>
      </c>
      <c r="D5984" t="s">
        <v>1122</v>
      </c>
      <c r="E5984" t="s">
        <v>16</v>
      </c>
      <c r="F5984" t="s">
        <v>734</v>
      </c>
      <c r="G5984" t="s">
        <v>238</v>
      </c>
      <c r="H5984" t="s">
        <v>218</v>
      </c>
      <c r="I5984" t="s">
        <v>980</v>
      </c>
      <c r="J5984" t="s">
        <v>981</v>
      </c>
      <c r="K5984" s="4">
        <v>46058</v>
      </c>
      <c r="L5984" s="5">
        <v>0.49236111111111114</v>
      </c>
      <c r="M5984" t="s">
        <v>953</v>
      </c>
      <c r="N5984" s="5">
        <v>2.4305555555555555E-4</v>
      </c>
      <c r="O5984" t="s">
        <v>982</v>
      </c>
      <c r="P5984">
        <v>2.5000000000000001E-2</v>
      </c>
      <c r="Q5984">
        <v>20</v>
      </c>
      <c r="R5984" t="s">
        <v>998</v>
      </c>
      <c r="S5984" t="s">
        <v>987</v>
      </c>
    </row>
    <row r="5985" spans="1:19" x14ac:dyDescent="0.25">
      <c r="A5985" s="54">
        <f>_xlfn.XLOOKUP(B5985,'School Lookup'!D:D,'School Lookup'!F:F,0)</f>
        <v>823392</v>
      </c>
      <c r="B5985" s="54" t="str">
        <f>_xlfn.XLOOKUP(C5985,'School Lookup'!A:A,'School Lookup'!D:D,_xlfn.XLOOKUP(C5985,'School Lookup'!B:B,'School Lookup'!D:D,_xlfn.XLOOKUP(C5985,'School Lookup'!C:C,'School Lookup'!D:D,0)))</f>
        <v>Fitz Herbert C of E VA Primary School</v>
      </c>
      <c r="C5985" t="s">
        <v>22</v>
      </c>
      <c r="D5985" t="s">
        <v>1125</v>
      </c>
      <c r="E5985" t="s">
        <v>16</v>
      </c>
      <c r="F5985" t="s">
        <v>734</v>
      </c>
      <c r="G5985" t="s">
        <v>134</v>
      </c>
      <c r="H5985" t="s">
        <v>347</v>
      </c>
      <c r="I5985" t="s">
        <v>958</v>
      </c>
      <c r="J5985" t="s">
        <v>981</v>
      </c>
      <c r="K5985" s="4">
        <v>46058</v>
      </c>
      <c r="L5985" s="5">
        <v>0.38673611111111111</v>
      </c>
      <c r="M5985" t="s">
        <v>953</v>
      </c>
      <c r="N5985" s="5">
        <v>1.3310185185185185E-3</v>
      </c>
      <c r="O5985" t="s">
        <v>982</v>
      </c>
      <c r="P5985">
        <v>0</v>
      </c>
      <c r="Q5985">
        <v>20</v>
      </c>
      <c r="R5985" t="s">
        <v>998</v>
      </c>
      <c r="S5985" t="s">
        <v>987</v>
      </c>
    </row>
    <row r="5986" spans="1:19" x14ac:dyDescent="0.25">
      <c r="A5986" s="54">
        <f>_xlfn.XLOOKUP(B5986,'School Lookup'!D:D,'School Lookup'!F:F,0)</f>
        <v>682471</v>
      </c>
      <c r="B5986" s="54" t="str">
        <f>_xlfn.XLOOKUP(C5986,'School Lookup'!A:A,'School Lookup'!D:D,_xlfn.XLOOKUP(C5986,'School Lookup'!B:B,'School Lookup'!D:D,_xlfn.XLOOKUP(C5986,'School Lookup'!C:C,'School Lookup'!D:D,0)))</f>
        <v>Ridgeway Primary School</v>
      </c>
      <c r="C5986" t="s">
        <v>329</v>
      </c>
      <c r="D5986" t="s">
        <v>2840</v>
      </c>
      <c r="E5986" t="s">
        <v>16</v>
      </c>
      <c r="F5986" t="s">
        <v>734</v>
      </c>
      <c r="G5986" t="s">
        <v>328</v>
      </c>
      <c r="H5986" t="s">
        <v>885</v>
      </c>
      <c r="I5986" t="s">
        <v>958</v>
      </c>
      <c r="J5986" t="s">
        <v>959</v>
      </c>
      <c r="K5986" s="4">
        <v>46058</v>
      </c>
      <c r="L5986" s="5">
        <v>0.47734953703703703</v>
      </c>
      <c r="M5986" t="s">
        <v>953</v>
      </c>
      <c r="N5986" s="5">
        <v>1.0185185185185184E-3</v>
      </c>
      <c r="O5986" t="s">
        <v>960</v>
      </c>
      <c r="P5986">
        <v>0</v>
      </c>
      <c r="Q5986">
        <v>20</v>
      </c>
      <c r="R5986" t="s">
        <v>2841</v>
      </c>
      <c r="S5986" t="s">
        <v>966</v>
      </c>
    </row>
    <row r="5987" spans="1:19" x14ac:dyDescent="0.25">
      <c r="A5987" s="54">
        <f>_xlfn.XLOOKUP(B5987,'School Lookup'!D:D,'School Lookup'!F:F,0)</f>
        <v>682471</v>
      </c>
      <c r="B5987" s="54" t="str">
        <f>_xlfn.XLOOKUP(C5987,'School Lookup'!A:A,'School Lookup'!D:D,_xlfn.XLOOKUP(C5987,'School Lookup'!B:B,'School Lookup'!D:D,_xlfn.XLOOKUP(C5987,'School Lookup'!C:C,'School Lookup'!D:D,0)))</f>
        <v>Ridgeway Primary School</v>
      </c>
      <c r="C5987" t="s">
        <v>329</v>
      </c>
      <c r="D5987" t="s">
        <v>2842</v>
      </c>
      <c r="E5987" t="s">
        <v>16</v>
      </c>
      <c r="F5987" t="s">
        <v>734</v>
      </c>
      <c r="G5987" t="s">
        <v>328</v>
      </c>
      <c r="H5987" t="s">
        <v>885</v>
      </c>
      <c r="I5987" t="s">
        <v>958</v>
      </c>
      <c r="J5987" t="s">
        <v>981</v>
      </c>
      <c r="K5987" s="4">
        <v>46058</v>
      </c>
      <c r="L5987" s="5">
        <v>0.40773148148148147</v>
      </c>
      <c r="M5987" t="s">
        <v>953</v>
      </c>
      <c r="N5987" s="5">
        <v>9.479166666666667E-3</v>
      </c>
      <c r="O5987" t="s">
        <v>982</v>
      </c>
      <c r="P5987">
        <v>0</v>
      </c>
      <c r="Q5987">
        <v>20</v>
      </c>
      <c r="R5987" t="s">
        <v>993</v>
      </c>
      <c r="S5987" t="s">
        <v>994</v>
      </c>
    </row>
    <row r="5988" spans="1:19" x14ac:dyDescent="0.25">
      <c r="A5988" s="54">
        <f>_xlfn.XLOOKUP(B5988,'School Lookup'!D:D,'School Lookup'!F:F,0)</f>
        <v>293050</v>
      </c>
      <c r="B5988" s="54" t="str">
        <f>_xlfn.XLOOKUP(C5988,'School Lookup'!A:A,'School Lookup'!D:D,_xlfn.XLOOKUP(C5988,'School Lookup'!B:B,'School Lookup'!D:D,_xlfn.XLOOKUP(C5988,'School Lookup'!C:C,'School Lookup'!D:D,0)))</f>
        <v>Speedwell Infant School</v>
      </c>
      <c r="C5988" t="s">
        <v>44</v>
      </c>
      <c r="D5988" t="s">
        <v>2843</v>
      </c>
      <c r="E5988" t="s">
        <v>16</v>
      </c>
      <c r="F5988" t="s">
        <v>734</v>
      </c>
      <c r="G5988" t="s">
        <v>238</v>
      </c>
      <c r="H5988" t="s">
        <v>218</v>
      </c>
      <c r="I5988" t="s">
        <v>980</v>
      </c>
      <c r="J5988" t="s">
        <v>959</v>
      </c>
      <c r="K5988" s="4">
        <v>46058</v>
      </c>
      <c r="L5988" s="5">
        <v>0.47569444444444442</v>
      </c>
      <c r="M5988" t="s">
        <v>953</v>
      </c>
      <c r="N5988" s="5">
        <v>1.0300925925925926E-3</v>
      </c>
      <c r="O5988" t="s">
        <v>960</v>
      </c>
      <c r="P5988">
        <v>2.1999999999999999E-2</v>
      </c>
      <c r="Q5988">
        <v>20</v>
      </c>
      <c r="R5988" t="s">
        <v>965</v>
      </c>
      <c r="S5988" t="s">
        <v>966</v>
      </c>
    </row>
    <row r="5989" spans="1:19" x14ac:dyDescent="0.25">
      <c r="A5989" s="54">
        <f>_xlfn.XLOOKUP(B5989,'School Lookup'!D:D,'School Lookup'!F:F,0)</f>
        <v>293050</v>
      </c>
      <c r="B5989" s="54" t="str">
        <f>_xlfn.XLOOKUP(C5989,'School Lookup'!A:A,'School Lookup'!D:D,_xlfn.XLOOKUP(C5989,'School Lookup'!B:B,'School Lookup'!D:D,_xlfn.XLOOKUP(C5989,'School Lookup'!C:C,'School Lookup'!D:D,0)))</f>
        <v>Speedwell Infant School</v>
      </c>
      <c r="C5989" t="s">
        <v>44</v>
      </c>
      <c r="D5989" t="s">
        <v>1097</v>
      </c>
      <c r="E5989" t="s">
        <v>16</v>
      </c>
      <c r="F5989" t="s">
        <v>734</v>
      </c>
      <c r="G5989" t="s">
        <v>238</v>
      </c>
      <c r="H5989" t="s">
        <v>218</v>
      </c>
      <c r="I5989" t="s">
        <v>980</v>
      </c>
      <c r="J5989" t="s">
        <v>959</v>
      </c>
      <c r="K5989" s="4">
        <v>46058</v>
      </c>
      <c r="L5989" s="5">
        <v>0.60763888888888884</v>
      </c>
      <c r="M5989" t="s">
        <v>953</v>
      </c>
      <c r="N5989" s="5">
        <v>3.5532407407407409E-3</v>
      </c>
      <c r="O5989" t="s">
        <v>960</v>
      </c>
      <c r="P5989">
        <v>4.3999999999999997E-2</v>
      </c>
      <c r="Q5989">
        <v>20</v>
      </c>
      <c r="R5989" t="s">
        <v>978</v>
      </c>
      <c r="S5989" t="s">
        <v>966</v>
      </c>
    </row>
    <row r="5990" spans="1:19" x14ac:dyDescent="0.25">
      <c r="A5990" s="54">
        <f>_xlfn.XLOOKUP(B5990,'School Lookup'!D:D,'School Lookup'!F:F,0)</f>
        <v>823392</v>
      </c>
      <c r="B5990" s="54" t="str">
        <f>_xlfn.XLOOKUP(C5990,'School Lookup'!A:A,'School Lookup'!D:D,_xlfn.XLOOKUP(C5990,'School Lookup'!B:B,'School Lookup'!D:D,_xlfn.XLOOKUP(C5990,'School Lookup'!C:C,'School Lookup'!D:D,0)))</f>
        <v>Fitz Herbert C of E VA Primary School</v>
      </c>
      <c r="C5990" t="s">
        <v>22</v>
      </c>
      <c r="D5990" t="s">
        <v>2844</v>
      </c>
      <c r="E5990" t="s">
        <v>16</v>
      </c>
      <c r="F5990" t="s">
        <v>734</v>
      </c>
      <c r="G5990" t="s">
        <v>134</v>
      </c>
      <c r="H5990" t="s">
        <v>347</v>
      </c>
      <c r="I5990" t="s">
        <v>958</v>
      </c>
      <c r="J5990" t="s">
        <v>981</v>
      </c>
      <c r="K5990" s="4">
        <v>46058</v>
      </c>
      <c r="L5990" s="5">
        <v>0.40349537037037037</v>
      </c>
      <c r="M5990" t="s">
        <v>953</v>
      </c>
      <c r="N5990" s="5">
        <v>1.9560185185185184E-3</v>
      </c>
      <c r="O5990" t="s">
        <v>982</v>
      </c>
      <c r="P5990">
        <v>0</v>
      </c>
      <c r="Q5990">
        <v>20</v>
      </c>
      <c r="R5990" t="s">
        <v>983</v>
      </c>
      <c r="S5990" t="s">
        <v>984</v>
      </c>
    </row>
    <row r="5991" spans="1:19" x14ac:dyDescent="0.25">
      <c r="A5991" s="54">
        <f>_xlfn.XLOOKUP(B5991,'School Lookup'!D:D,'School Lookup'!F:F,0)</f>
        <v>823392</v>
      </c>
      <c r="B5991" s="54" t="str">
        <f>_xlfn.XLOOKUP(C5991,'School Lookup'!A:A,'School Lookup'!D:D,_xlfn.XLOOKUP(C5991,'School Lookup'!B:B,'School Lookup'!D:D,_xlfn.XLOOKUP(C5991,'School Lookup'!C:C,'School Lookup'!D:D,0)))</f>
        <v>Fitz Herbert C of E VA Primary School</v>
      </c>
      <c r="C5991" t="s">
        <v>22</v>
      </c>
      <c r="D5991" t="s">
        <v>1927</v>
      </c>
      <c r="E5991" t="s">
        <v>16</v>
      </c>
      <c r="F5991" t="s">
        <v>734</v>
      </c>
      <c r="G5991" t="s">
        <v>134</v>
      </c>
      <c r="H5991" t="s">
        <v>347</v>
      </c>
      <c r="I5991" t="s">
        <v>958</v>
      </c>
      <c r="J5991" t="s">
        <v>981</v>
      </c>
      <c r="K5991" s="4">
        <v>46058</v>
      </c>
      <c r="L5991" s="5">
        <v>0.4601851851851852</v>
      </c>
      <c r="M5991" t="s">
        <v>953</v>
      </c>
      <c r="N5991" s="5">
        <v>6.5972222222222224E-4</v>
      </c>
      <c r="O5991" t="s">
        <v>982</v>
      </c>
      <c r="P5991">
        <v>0</v>
      </c>
      <c r="Q5991">
        <v>20</v>
      </c>
      <c r="R5991" t="s">
        <v>986</v>
      </c>
      <c r="S5991" t="s">
        <v>987</v>
      </c>
    </row>
    <row r="5992" spans="1:19" x14ac:dyDescent="0.25">
      <c r="A5992" s="54">
        <f>_xlfn.XLOOKUP(B5992,'School Lookup'!D:D,'School Lookup'!F:F,0)</f>
        <v>823392</v>
      </c>
      <c r="B5992" s="54" t="str">
        <f>_xlfn.XLOOKUP(C5992,'School Lookup'!A:A,'School Lookup'!D:D,_xlfn.XLOOKUP(C5992,'School Lookup'!B:B,'School Lookup'!D:D,_xlfn.XLOOKUP(C5992,'School Lookup'!C:C,'School Lookup'!D:D,0)))</f>
        <v>Fitz Herbert C of E VA Primary School</v>
      </c>
      <c r="C5992" t="s">
        <v>22</v>
      </c>
      <c r="D5992" t="s">
        <v>2845</v>
      </c>
      <c r="E5992" t="s">
        <v>16</v>
      </c>
      <c r="F5992" t="s">
        <v>734</v>
      </c>
      <c r="G5992" t="s">
        <v>134</v>
      </c>
      <c r="H5992" t="s">
        <v>347</v>
      </c>
      <c r="I5992" t="s">
        <v>958</v>
      </c>
      <c r="J5992" t="s">
        <v>981</v>
      </c>
      <c r="K5992" s="4">
        <v>46058</v>
      </c>
      <c r="L5992" s="5">
        <v>0.55306712962962967</v>
      </c>
      <c r="M5992" t="s">
        <v>953</v>
      </c>
      <c r="N5992" s="5">
        <v>3.3564814814814812E-4</v>
      </c>
      <c r="O5992" t="s">
        <v>982</v>
      </c>
      <c r="P5992">
        <v>0</v>
      </c>
      <c r="Q5992">
        <v>20</v>
      </c>
      <c r="R5992" t="s">
        <v>998</v>
      </c>
      <c r="S5992" t="s">
        <v>987</v>
      </c>
    </row>
    <row r="5993" spans="1:19" x14ac:dyDescent="0.25">
      <c r="A5993" s="54">
        <f>_xlfn.XLOOKUP(B5993,'School Lookup'!D:D,'School Lookup'!F:F,0)</f>
        <v>823392</v>
      </c>
      <c r="B5993" s="54" t="str">
        <f>_xlfn.XLOOKUP(C5993,'School Lookup'!A:A,'School Lookup'!D:D,_xlfn.XLOOKUP(C5993,'School Lookup'!B:B,'School Lookup'!D:D,_xlfn.XLOOKUP(C5993,'School Lookup'!C:C,'School Lookup'!D:D,0)))</f>
        <v>Fitz Herbert C of E VA Primary School</v>
      </c>
      <c r="C5993" t="s">
        <v>22</v>
      </c>
      <c r="D5993" t="s">
        <v>1126</v>
      </c>
      <c r="E5993" t="s">
        <v>16</v>
      </c>
      <c r="F5993" t="s">
        <v>734</v>
      </c>
      <c r="G5993" t="s">
        <v>134</v>
      </c>
      <c r="H5993" t="s">
        <v>347</v>
      </c>
      <c r="I5993" t="s">
        <v>958</v>
      </c>
      <c r="J5993" t="s">
        <v>981</v>
      </c>
      <c r="K5993" s="4">
        <v>46058</v>
      </c>
      <c r="L5993" s="5">
        <v>0.58782407407407411</v>
      </c>
      <c r="M5993" t="s">
        <v>953</v>
      </c>
      <c r="N5993" s="5">
        <v>4.2592592592592595E-3</v>
      </c>
      <c r="O5993" t="s">
        <v>982</v>
      </c>
      <c r="P5993">
        <v>0</v>
      </c>
      <c r="Q5993">
        <v>20</v>
      </c>
      <c r="R5993" t="s">
        <v>998</v>
      </c>
      <c r="S5993" t="s">
        <v>987</v>
      </c>
    </row>
    <row r="5994" spans="1:19" x14ac:dyDescent="0.25">
      <c r="A5994" s="54">
        <f>_xlfn.XLOOKUP(B5994,'School Lookup'!D:D,'School Lookup'!F:F,0)</f>
        <v>823392</v>
      </c>
      <c r="B5994" s="54" t="str">
        <f>_xlfn.XLOOKUP(C5994,'School Lookup'!A:A,'School Lookup'!D:D,_xlfn.XLOOKUP(C5994,'School Lookup'!B:B,'School Lookup'!D:D,_xlfn.XLOOKUP(C5994,'School Lookup'!C:C,'School Lookup'!D:D,0)))</f>
        <v>Fitz Herbert C of E VA Primary School</v>
      </c>
      <c r="C5994" t="s">
        <v>22</v>
      </c>
      <c r="D5994" t="s">
        <v>1591</v>
      </c>
      <c r="E5994" t="s">
        <v>16</v>
      </c>
      <c r="F5994" t="s">
        <v>734</v>
      </c>
      <c r="G5994" t="s">
        <v>134</v>
      </c>
      <c r="H5994" t="s">
        <v>347</v>
      </c>
      <c r="I5994" t="s">
        <v>958</v>
      </c>
      <c r="J5994" t="s">
        <v>981</v>
      </c>
      <c r="K5994" s="4">
        <v>46058</v>
      </c>
      <c r="L5994" s="5">
        <v>0.61138888888888887</v>
      </c>
      <c r="M5994" t="s">
        <v>953</v>
      </c>
      <c r="N5994" s="5">
        <v>1.8171296296296297E-3</v>
      </c>
      <c r="O5994" t="s">
        <v>982</v>
      </c>
      <c r="P5994">
        <v>0</v>
      </c>
      <c r="Q5994">
        <v>20</v>
      </c>
      <c r="R5994" t="s">
        <v>998</v>
      </c>
      <c r="S5994" t="s">
        <v>987</v>
      </c>
    </row>
    <row r="5995" spans="1:19" x14ac:dyDescent="0.25">
      <c r="A5995" s="54">
        <f>_xlfn.XLOOKUP(B5995,'School Lookup'!D:D,'School Lookup'!F:F,0)</f>
        <v>823392</v>
      </c>
      <c r="B5995" s="54" t="str">
        <f>_xlfn.XLOOKUP(C5995,'School Lookup'!A:A,'School Lookup'!D:D,_xlfn.XLOOKUP(C5995,'School Lookup'!B:B,'School Lookup'!D:D,_xlfn.XLOOKUP(C5995,'School Lookup'!C:C,'School Lookup'!D:D,0)))</f>
        <v>Fitz Herbert C of E VA Primary School</v>
      </c>
      <c r="C5995" t="s">
        <v>22</v>
      </c>
      <c r="D5995" t="s">
        <v>2831</v>
      </c>
      <c r="E5995" t="s">
        <v>16</v>
      </c>
      <c r="F5995" t="s">
        <v>734</v>
      </c>
      <c r="G5995" t="s">
        <v>134</v>
      </c>
      <c r="H5995" t="s">
        <v>347</v>
      </c>
      <c r="I5995" t="s">
        <v>958</v>
      </c>
      <c r="J5995" t="s">
        <v>981</v>
      </c>
      <c r="K5995" s="4">
        <v>46058</v>
      </c>
      <c r="L5995" s="5">
        <v>0.62048611111111107</v>
      </c>
      <c r="M5995" t="s">
        <v>953</v>
      </c>
      <c r="N5995" s="5">
        <v>1.2037037037037038E-3</v>
      </c>
      <c r="O5995" t="s">
        <v>982</v>
      </c>
      <c r="P5995">
        <v>0</v>
      </c>
      <c r="Q5995">
        <v>20</v>
      </c>
      <c r="R5995" t="s">
        <v>998</v>
      </c>
      <c r="S5995" t="s">
        <v>987</v>
      </c>
    </row>
    <row r="5996" spans="1:19" x14ac:dyDescent="0.25">
      <c r="A5996" s="54">
        <f>_xlfn.XLOOKUP(B5996,'School Lookup'!D:D,'School Lookup'!F:F,0)</f>
        <v>823392</v>
      </c>
      <c r="B5996" s="54" t="str">
        <f>_xlfn.XLOOKUP(C5996,'School Lookup'!A:A,'School Lookup'!D:D,_xlfn.XLOOKUP(C5996,'School Lookup'!B:B,'School Lookup'!D:D,_xlfn.XLOOKUP(C5996,'School Lookup'!C:C,'School Lookup'!D:D,0)))</f>
        <v>Fitz Herbert C of E VA Primary School</v>
      </c>
      <c r="C5996" t="s">
        <v>22</v>
      </c>
      <c r="D5996">
        <v>148</v>
      </c>
      <c r="E5996" t="s">
        <v>16</v>
      </c>
      <c r="F5996" t="s">
        <v>734</v>
      </c>
      <c r="G5996" t="s">
        <v>134</v>
      </c>
      <c r="H5996" t="s">
        <v>347</v>
      </c>
      <c r="I5996" t="s">
        <v>958</v>
      </c>
      <c r="J5996" t="s">
        <v>959</v>
      </c>
      <c r="K5996" s="4">
        <v>46058</v>
      </c>
      <c r="L5996" s="5">
        <v>0.35997685185185185</v>
      </c>
      <c r="M5996" t="s">
        <v>953</v>
      </c>
      <c r="N5996" s="5">
        <v>9.1435185185185185E-4</v>
      </c>
      <c r="O5996" t="s">
        <v>960</v>
      </c>
      <c r="P5996">
        <v>0</v>
      </c>
      <c r="Q5996">
        <v>20</v>
      </c>
      <c r="R5996" t="s">
        <v>955</v>
      </c>
    </row>
    <row r="5997" spans="1:19" x14ac:dyDescent="0.25">
      <c r="A5997" s="54">
        <f>_xlfn.XLOOKUP(B5997,'School Lookup'!D:D,'School Lookup'!F:F,0)</f>
        <v>823392</v>
      </c>
      <c r="B5997" s="54" t="str">
        <f>_xlfn.XLOOKUP(C5997,'School Lookup'!A:A,'School Lookup'!D:D,_xlfn.XLOOKUP(C5997,'School Lookup'!B:B,'School Lookup'!D:D,_xlfn.XLOOKUP(C5997,'School Lookup'!C:C,'School Lookup'!D:D,0)))</f>
        <v>Fitz Herbert C of E VA Primary School</v>
      </c>
      <c r="C5997" t="s">
        <v>22</v>
      </c>
      <c r="D5997">
        <v>142</v>
      </c>
      <c r="E5997" t="s">
        <v>16</v>
      </c>
      <c r="F5997" t="s">
        <v>734</v>
      </c>
      <c r="G5997" t="s">
        <v>134</v>
      </c>
      <c r="H5997" t="s">
        <v>347</v>
      </c>
      <c r="I5997" t="s">
        <v>958</v>
      </c>
      <c r="J5997" t="s">
        <v>959</v>
      </c>
      <c r="K5997" s="4">
        <v>46058</v>
      </c>
      <c r="L5997" s="5">
        <v>0.3956365740740741</v>
      </c>
      <c r="M5997" t="s">
        <v>953</v>
      </c>
      <c r="N5997" s="5">
        <v>1.0648148148148149E-3</v>
      </c>
      <c r="O5997" t="s">
        <v>960</v>
      </c>
      <c r="P5997">
        <v>0</v>
      </c>
      <c r="Q5997">
        <v>20</v>
      </c>
      <c r="R5997" t="s">
        <v>955</v>
      </c>
    </row>
    <row r="5998" spans="1:19" x14ac:dyDescent="0.25">
      <c r="A5998" s="54">
        <f>_xlfn.XLOOKUP(B5998,'School Lookup'!D:D,'School Lookup'!F:F,0)</f>
        <v>823392</v>
      </c>
      <c r="B5998" s="54" t="str">
        <f>_xlfn.XLOOKUP(C5998,'School Lookup'!A:A,'School Lookup'!D:D,_xlfn.XLOOKUP(C5998,'School Lookup'!B:B,'School Lookup'!D:D,_xlfn.XLOOKUP(C5998,'School Lookup'!C:C,'School Lookup'!D:D,0)))</f>
        <v>Fitz Herbert C of E VA Primary School</v>
      </c>
      <c r="C5998" t="s">
        <v>22</v>
      </c>
      <c r="D5998">
        <v>619</v>
      </c>
      <c r="E5998" t="s">
        <v>16</v>
      </c>
      <c r="F5998" t="s">
        <v>734</v>
      </c>
      <c r="G5998" t="s">
        <v>134</v>
      </c>
      <c r="H5998" t="s">
        <v>347</v>
      </c>
      <c r="I5998" t="s">
        <v>958</v>
      </c>
      <c r="J5998" t="s">
        <v>959</v>
      </c>
      <c r="K5998" s="4">
        <v>46058</v>
      </c>
      <c r="L5998" s="5">
        <v>0.53824074074074069</v>
      </c>
      <c r="M5998" t="s">
        <v>953</v>
      </c>
      <c r="N5998" s="5">
        <v>3.4722222222222222E-5</v>
      </c>
      <c r="O5998" t="s">
        <v>960</v>
      </c>
      <c r="P5998">
        <v>0</v>
      </c>
      <c r="Q5998">
        <v>20</v>
      </c>
      <c r="R5998" t="s">
        <v>975</v>
      </c>
      <c r="S5998" t="s">
        <v>976</v>
      </c>
    </row>
    <row r="5999" spans="1:19" x14ac:dyDescent="0.25">
      <c r="A5999" s="54">
        <f>_xlfn.XLOOKUP(B5999,'School Lookup'!D:D,'School Lookup'!F:F,0)</f>
        <v>823392</v>
      </c>
      <c r="B5999" s="54" t="str">
        <f>_xlfn.XLOOKUP(C5999,'School Lookup'!A:A,'School Lookup'!D:D,_xlfn.XLOOKUP(C5999,'School Lookup'!B:B,'School Lookup'!D:D,_xlfn.XLOOKUP(C5999,'School Lookup'!C:C,'School Lookup'!D:D,0)))</f>
        <v>Fitz Herbert C of E VA Primary School</v>
      </c>
      <c r="C5999" t="s">
        <v>22</v>
      </c>
      <c r="D5999" t="s">
        <v>2846</v>
      </c>
      <c r="E5999" t="s">
        <v>16</v>
      </c>
      <c r="F5999" t="s">
        <v>734</v>
      </c>
      <c r="G5999" t="s">
        <v>134</v>
      </c>
      <c r="H5999" t="s">
        <v>347</v>
      </c>
      <c r="I5999" t="s">
        <v>958</v>
      </c>
      <c r="J5999" t="s">
        <v>959</v>
      </c>
      <c r="K5999" s="4">
        <v>46058</v>
      </c>
      <c r="L5999" s="5">
        <v>0.56812499999999999</v>
      </c>
      <c r="M5999" t="s">
        <v>953</v>
      </c>
      <c r="N5999" s="5">
        <v>2.8587962962962963E-3</v>
      </c>
      <c r="O5999" t="s">
        <v>960</v>
      </c>
      <c r="P5999">
        <v>0</v>
      </c>
      <c r="Q5999">
        <v>20</v>
      </c>
      <c r="R5999" t="s">
        <v>1223</v>
      </c>
      <c r="S5999" t="s">
        <v>966</v>
      </c>
    </row>
    <row r="6000" spans="1:19" x14ac:dyDescent="0.25">
      <c r="A6000" s="54">
        <f>_xlfn.XLOOKUP(B6000,'School Lookup'!D:D,'School Lookup'!F:F,0)</f>
        <v>823392</v>
      </c>
      <c r="B6000" s="54" t="str">
        <f>_xlfn.XLOOKUP(C6000,'School Lookup'!A:A,'School Lookup'!D:D,_xlfn.XLOOKUP(C6000,'School Lookup'!B:B,'School Lookup'!D:D,_xlfn.XLOOKUP(C6000,'School Lookup'!C:C,'School Lookup'!D:D,0)))</f>
        <v>Fitz Herbert C of E VA Primary School</v>
      </c>
      <c r="C6000" t="s">
        <v>22</v>
      </c>
      <c r="D6000" t="s">
        <v>1064</v>
      </c>
      <c r="E6000" t="s">
        <v>16</v>
      </c>
      <c r="F6000" t="s">
        <v>734</v>
      </c>
      <c r="G6000" t="s">
        <v>134</v>
      </c>
      <c r="H6000" t="s">
        <v>347</v>
      </c>
      <c r="I6000" t="s">
        <v>958</v>
      </c>
      <c r="J6000" t="s">
        <v>959</v>
      </c>
      <c r="K6000" s="4">
        <v>46058</v>
      </c>
      <c r="L6000" s="5">
        <v>0.59783564814814816</v>
      </c>
      <c r="M6000" t="s">
        <v>953</v>
      </c>
      <c r="N6000" s="5">
        <v>5.162037037037037E-3</v>
      </c>
      <c r="O6000" t="s">
        <v>960</v>
      </c>
      <c r="P6000">
        <v>0</v>
      </c>
      <c r="Q6000">
        <v>20</v>
      </c>
      <c r="R6000" t="s">
        <v>1065</v>
      </c>
      <c r="S6000" t="s">
        <v>955</v>
      </c>
    </row>
    <row r="6001" spans="1:19" x14ac:dyDescent="0.25">
      <c r="A6001" s="54">
        <f>_xlfn.XLOOKUP(B6001,'School Lookup'!D:D,'School Lookup'!F:F,0)</f>
        <v>823392</v>
      </c>
      <c r="B6001" s="54" t="str">
        <f>_xlfn.XLOOKUP(C6001,'School Lookup'!A:A,'School Lookup'!D:D,_xlfn.XLOOKUP(C6001,'School Lookup'!B:B,'School Lookup'!D:D,_xlfn.XLOOKUP(C6001,'School Lookup'!C:C,'School Lookup'!D:D,0)))</f>
        <v>Fitz Herbert C of E VA Primary School</v>
      </c>
      <c r="C6001" t="s">
        <v>22</v>
      </c>
      <c r="D6001">
        <v>145</v>
      </c>
      <c r="E6001" t="s">
        <v>16</v>
      </c>
      <c r="F6001" t="s">
        <v>734</v>
      </c>
      <c r="G6001" t="s">
        <v>134</v>
      </c>
      <c r="H6001" t="s">
        <v>347</v>
      </c>
      <c r="I6001" t="s">
        <v>958</v>
      </c>
      <c r="J6001" t="s">
        <v>959</v>
      </c>
      <c r="K6001" s="4">
        <v>46058</v>
      </c>
      <c r="L6001" s="5">
        <v>0.61361111111111111</v>
      </c>
      <c r="M6001" t="s">
        <v>953</v>
      </c>
      <c r="N6001" s="5">
        <v>1.3541666666666667E-3</v>
      </c>
      <c r="O6001" t="s">
        <v>960</v>
      </c>
      <c r="P6001">
        <v>0</v>
      </c>
      <c r="Q6001">
        <v>20</v>
      </c>
      <c r="R6001" t="s">
        <v>955</v>
      </c>
    </row>
    <row r="6002" spans="1:19" x14ac:dyDescent="0.25">
      <c r="A6002" s="54">
        <f>_xlfn.XLOOKUP(B6002,'School Lookup'!D:D,'School Lookup'!F:F,0)</f>
        <v>823392</v>
      </c>
      <c r="B6002" s="54" t="str">
        <f>_xlfn.XLOOKUP(C6002,'School Lookup'!A:A,'School Lookup'!D:D,_xlfn.XLOOKUP(C6002,'School Lookup'!B:B,'School Lookup'!D:D,_xlfn.XLOOKUP(C6002,'School Lookup'!C:C,'School Lookup'!D:D,0)))</f>
        <v>Fitz Herbert C of E VA Primary School</v>
      </c>
      <c r="C6002" t="s">
        <v>22</v>
      </c>
      <c r="D6002" t="s">
        <v>1123</v>
      </c>
      <c r="E6002" t="s">
        <v>16</v>
      </c>
      <c r="F6002" t="s">
        <v>734</v>
      </c>
      <c r="G6002" t="s">
        <v>134</v>
      </c>
      <c r="H6002" t="s">
        <v>347</v>
      </c>
      <c r="I6002" t="s">
        <v>958</v>
      </c>
      <c r="J6002" t="s">
        <v>959</v>
      </c>
      <c r="K6002" s="4">
        <v>46058</v>
      </c>
      <c r="L6002" s="5">
        <v>0.40098379629629627</v>
      </c>
      <c r="M6002" t="s">
        <v>953</v>
      </c>
      <c r="N6002" s="5">
        <v>2.3495370370370371E-3</v>
      </c>
      <c r="O6002" t="s">
        <v>960</v>
      </c>
      <c r="P6002">
        <v>0</v>
      </c>
      <c r="Q6002">
        <v>20</v>
      </c>
      <c r="R6002" t="s">
        <v>1124</v>
      </c>
      <c r="S6002" t="s">
        <v>966</v>
      </c>
    </row>
    <row r="6003" spans="1:19" x14ac:dyDescent="0.25">
      <c r="A6003" s="54">
        <f>_xlfn.XLOOKUP(B6003,'School Lookup'!D:D,'School Lookup'!F:F,0)</f>
        <v>823392</v>
      </c>
      <c r="B6003" s="54" t="str">
        <f>_xlfn.XLOOKUP(C6003,'School Lookup'!A:A,'School Lookup'!D:D,_xlfn.XLOOKUP(C6003,'School Lookup'!B:B,'School Lookup'!D:D,_xlfn.XLOOKUP(C6003,'School Lookup'!C:C,'School Lookup'!D:D,0)))</f>
        <v>Fitz Herbert C of E VA Primary School</v>
      </c>
      <c r="C6003" t="s">
        <v>22</v>
      </c>
      <c r="D6003">
        <v>619</v>
      </c>
      <c r="E6003" t="s">
        <v>16</v>
      </c>
      <c r="F6003" t="s">
        <v>734</v>
      </c>
      <c r="G6003" t="s">
        <v>134</v>
      </c>
      <c r="H6003" t="s">
        <v>347</v>
      </c>
      <c r="I6003" t="s">
        <v>958</v>
      </c>
      <c r="J6003" t="s">
        <v>959</v>
      </c>
      <c r="K6003" s="4">
        <v>46058</v>
      </c>
      <c r="L6003" s="5">
        <v>0.40260416666666665</v>
      </c>
      <c r="M6003" t="s">
        <v>953</v>
      </c>
      <c r="N6003" s="5">
        <v>4.2824074074074075E-4</v>
      </c>
      <c r="O6003" t="s">
        <v>960</v>
      </c>
      <c r="P6003">
        <v>0</v>
      </c>
      <c r="Q6003">
        <v>20</v>
      </c>
      <c r="R6003" t="s">
        <v>975</v>
      </c>
      <c r="S6003" t="s">
        <v>976</v>
      </c>
    </row>
    <row r="6004" spans="1:19" x14ac:dyDescent="0.25">
      <c r="A6004" s="54">
        <f>_xlfn.XLOOKUP(B6004,'School Lookup'!D:D,'School Lookup'!F:F,0)</f>
        <v>823392</v>
      </c>
      <c r="B6004" s="54" t="str">
        <f>_xlfn.XLOOKUP(C6004,'School Lookup'!A:A,'School Lookup'!D:D,_xlfn.XLOOKUP(C6004,'School Lookup'!B:B,'School Lookup'!D:D,_xlfn.XLOOKUP(C6004,'School Lookup'!C:C,'School Lookup'!D:D,0)))</f>
        <v>Fitz Herbert C of E VA Primary School</v>
      </c>
      <c r="C6004" t="s">
        <v>22</v>
      </c>
      <c r="D6004">
        <v>142</v>
      </c>
      <c r="E6004" t="s">
        <v>16</v>
      </c>
      <c r="F6004" t="s">
        <v>734</v>
      </c>
      <c r="G6004" t="s">
        <v>134</v>
      </c>
      <c r="H6004" t="s">
        <v>347</v>
      </c>
      <c r="I6004" t="s">
        <v>958</v>
      </c>
      <c r="J6004" t="s">
        <v>959</v>
      </c>
      <c r="K6004" s="4">
        <v>46058</v>
      </c>
      <c r="L6004" s="5">
        <v>0.45423611111111112</v>
      </c>
      <c r="M6004" t="s">
        <v>953</v>
      </c>
      <c r="N6004" s="5">
        <v>8.564814814814815E-4</v>
      </c>
      <c r="O6004" t="s">
        <v>960</v>
      </c>
      <c r="P6004">
        <v>0</v>
      </c>
      <c r="Q6004">
        <v>20</v>
      </c>
      <c r="R6004" t="s">
        <v>955</v>
      </c>
    </row>
    <row r="6005" spans="1:19" x14ac:dyDescent="0.25">
      <c r="A6005" s="54">
        <f>_xlfn.XLOOKUP(B6005,'School Lookup'!D:D,'School Lookup'!F:F,0)</f>
        <v>823392</v>
      </c>
      <c r="B6005" s="54" t="str">
        <f>_xlfn.XLOOKUP(C6005,'School Lookup'!A:A,'School Lookup'!D:D,_xlfn.XLOOKUP(C6005,'School Lookup'!B:B,'School Lookup'!D:D,_xlfn.XLOOKUP(C6005,'School Lookup'!C:C,'School Lookup'!D:D,0)))</f>
        <v>Fitz Herbert C of E VA Primary School</v>
      </c>
      <c r="C6005" t="s">
        <v>22</v>
      </c>
      <c r="D6005" t="s">
        <v>1123</v>
      </c>
      <c r="E6005" t="s">
        <v>16</v>
      </c>
      <c r="F6005" t="s">
        <v>734</v>
      </c>
      <c r="G6005" t="s">
        <v>134</v>
      </c>
      <c r="H6005" t="s">
        <v>347</v>
      </c>
      <c r="I6005" t="s">
        <v>958</v>
      </c>
      <c r="J6005" t="s">
        <v>959</v>
      </c>
      <c r="K6005" s="4">
        <v>46058</v>
      </c>
      <c r="L6005" s="5">
        <v>0.46466435185185184</v>
      </c>
      <c r="M6005" t="s">
        <v>953</v>
      </c>
      <c r="N6005" s="5">
        <v>2.4074074074074076E-3</v>
      </c>
      <c r="O6005" t="s">
        <v>960</v>
      </c>
      <c r="P6005">
        <v>0</v>
      </c>
      <c r="Q6005">
        <v>20</v>
      </c>
      <c r="R6005" t="s">
        <v>1124</v>
      </c>
      <c r="S6005" t="s">
        <v>966</v>
      </c>
    </row>
    <row r="6006" spans="1:19" x14ac:dyDescent="0.25">
      <c r="A6006" s="54">
        <f>_xlfn.XLOOKUP(B6006,'School Lookup'!D:D,'School Lookup'!F:F,0)</f>
        <v>823392</v>
      </c>
      <c r="B6006" s="54" t="str">
        <f>_xlfn.XLOOKUP(C6006,'School Lookup'!A:A,'School Lookup'!D:D,_xlfn.XLOOKUP(C6006,'School Lookup'!B:B,'School Lookup'!D:D,_xlfn.XLOOKUP(C6006,'School Lookup'!C:C,'School Lookup'!D:D,0)))</f>
        <v>Fitz Herbert C of E VA Primary School</v>
      </c>
      <c r="C6006" t="s">
        <v>22</v>
      </c>
      <c r="D6006">
        <v>142</v>
      </c>
      <c r="E6006" t="s">
        <v>16</v>
      </c>
      <c r="F6006" t="s">
        <v>734</v>
      </c>
      <c r="G6006" t="s">
        <v>134</v>
      </c>
      <c r="H6006" t="s">
        <v>347</v>
      </c>
      <c r="I6006" t="s">
        <v>958</v>
      </c>
      <c r="J6006" t="s">
        <v>959</v>
      </c>
      <c r="K6006" s="4">
        <v>46058</v>
      </c>
      <c r="L6006" s="5">
        <v>0.48755787037037035</v>
      </c>
      <c r="M6006" t="s">
        <v>953</v>
      </c>
      <c r="N6006" s="5">
        <v>8.2175925925925927E-4</v>
      </c>
      <c r="O6006" t="s">
        <v>960</v>
      </c>
      <c r="P6006">
        <v>0</v>
      </c>
      <c r="Q6006">
        <v>20</v>
      </c>
      <c r="R6006" t="s">
        <v>955</v>
      </c>
    </row>
    <row r="6007" spans="1:19" x14ac:dyDescent="0.25">
      <c r="A6007" s="54">
        <f>_xlfn.XLOOKUP(B6007,'School Lookup'!D:D,'School Lookup'!F:F,0)</f>
        <v>823392</v>
      </c>
      <c r="B6007" s="54" t="str">
        <f>_xlfn.XLOOKUP(C6007,'School Lookup'!A:A,'School Lookup'!D:D,_xlfn.XLOOKUP(C6007,'School Lookup'!B:B,'School Lookup'!D:D,_xlfn.XLOOKUP(C6007,'School Lookup'!C:C,'School Lookup'!D:D,0)))</f>
        <v>Fitz Herbert C of E VA Primary School</v>
      </c>
      <c r="C6007" t="s">
        <v>22</v>
      </c>
      <c r="D6007">
        <v>145</v>
      </c>
      <c r="E6007" t="s">
        <v>16</v>
      </c>
      <c r="F6007" t="s">
        <v>734</v>
      </c>
      <c r="G6007" t="s">
        <v>134</v>
      </c>
      <c r="H6007" t="s">
        <v>347</v>
      </c>
      <c r="I6007" t="s">
        <v>958</v>
      </c>
      <c r="J6007" t="s">
        <v>959</v>
      </c>
      <c r="K6007" s="4">
        <v>46058</v>
      </c>
      <c r="L6007" s="5">
        <v>0.50484953703703705</v>
      </c>
      <c r="M6007" t="s">
        <v>953</v>
      </c>
      <c r="N6007" s="5">
        <v>5.3240740740740744E-4</v>
      </c>
      <c r="O6007" t="s">
        <v>960</v>
      </c>
      <c r="P6007">
        <v>0</v>
      </c>
      <c r="Q6007">
        <v>20</v>
      </c>
      <c r="R6007" t="s">
        <v>955</v>
      </c>
    </row>
    <row r="6008" spans="1:19" x14ac:dyDescent="0.25">
      <c r="A6008" s="54">
        <f>_xlfn.XLOOKUP(B6008,'School Lookup'!D:D,'School Lookup'!F:F,0)</f>
        <v>823392</v>
      </c>
      <c r="B6008" s="54" t="str">
        <f>_xlfn.XLOOKUP(C6008,'School Lookup'!A:A,'School Lookup'!D:D,_xlfn.XLOOKUP(C6008,'School Lookup'!B:B,'School Lookup'!D:D,_xlfn.XLOOKUP(C6008,'School Lookup'!C:C,'School Lookup'!D:D,0)))</f>
        <v>Fitz Herbert C of E VA Primary School</v>
      </c>
      <c r="C6008" t="s">
        <v>22</v>
      </c>
      <c r="D6008">
        <v>145</v>
      </c>
      <c r="E6008" t="s">
        <v>16</v>
      </c>
      <c r="F6008" t="s">
        <v>734</v>
      </c>
      <c r="G6008" t="s">
        <v>134</v>
      </c>
      <c r="H6008" t="s">
        <v>347</v>
      </c>
      <c r="I6008" t="s">
        <v>958</v>
      </c>
      <c r="J6008" t="s">
        <v>959</v>
      </c>
      <c r="K6008" s="4">
        <v>46058</v>
      </c>
      <c r="L6008" s="5">
        <v>0.50614583333333329</v>
      </c>
      <c r="M6008" t="s">
        <v>953</v>
      </c>
      <c r="N6008" s="5">
        <v>1.8518518518518518E-4</v>
      </c>
      <c r="O6008" t="s">
        <v>960</v>
      </c>
      <c r="P6008">
        <v>0</v>
      </c>
      <c r="Q6008">
        <v>20</v>
      </c>
      <c r="R6008" t="s">
        <v>955</v>
      </c>
    </row>
    <row r="6009" spans="1:19" x14ac:dyDescent="0.25">
      <c r="A6009" s="54">
        <f>_xlfn.XLOOKUP(B6009,'School Lookup'!D:D,'School Lookup'!F:F,0)</f>
        <v>823392</v>
      </c>
      <c r="B6009" s="54" t="str">
        <f>_xlfn.XLOOKUP(C6009,'School Lookup'!A:A,'School Lookup'!D:D,_xlfn.XLOOKUP(C6009,'School Lookup'!B:B,'School Lookup'!D:D,_xlfn.XLOOKUP(C6009,'School Lookup'!C:C,'School Lookup'!D:D,0)))</f>
        <v>Fitz Herbert C of E VA Primary School</v>
      </c>
      <c r="C6009" t="s">
        <v>22</v>
      </c>
      <c r="D6009">
        <v>142</v>
      </c>
      <c r="E6009" t="s">
        <v>16</v>
      </c>
      <c r="F6009" t="s">
        <v>734</v>
      </c>
      <c r="G6009" t="s">
        <v>134</v>
      </c>
      <c r="H6009" t="s">
        <v>347</v>
      </c>
      <c r="I6009" t="s">
        <v>958</v>
      </c>
      <c r="J6009" t="s">
        <v>959</v>
      </c>
      <c r="K6009" s="4">
        <v>46058</v>
      </c>
      <c r="L6009" s="5">
        <v>0.51168981481481479</v>
      </c>
      <c r="M6009" t="s">
        <v>953</v>
      </c>
      <c r="N6009" s="5">
        <v>4.9768518518518521E-4</v>
      </c>
      <c r="O6009" t="s">
        <v>960</v>
      </c>
      <c r="P6009">
        <v>0</v>
      </c>
      <c r="Q6009">
        <v>20</v>
      </c>
      <c r="R6009" t="s">
        <v>955</v>
      </c>
    </row>
    <row r="6010" spans="1:19" x14ac:dyDescent="0.25">
      <c r="A6010" s="54">
        <f>_xlfn.XLOOKUP(B6010,'School Lookup'!D:D,'School Lookup'!F:F,0)</f>
        <v>823392</v>
      </c>
      <c r="B6010" s="54" t="str">
        <f>_xlfn.XLOOKUP(C6010,'School Lookup'!A:A,'School Lookup'!D:D,_xlfn.XLOOKUP(C6010,'School Lookup'!B:B,'School Lookup'!D:D,_xlfn.XLOOKUP(C6010,'School Lookup'!C:C,'School Lookup'!D:D,0)))</f>
        <v>Fitz Herbert C of E VA Primary School</v>
      </c>
      <c r="C6010" t="s">
        <v>22</v>
      </c>
      <c r="D6010">
        <v>145</v>
      </c>
      <c r="E6010" t="s">
        <v>16</v>
      </c>
      <c r="F6010" t="s">
        <v>734</v>
      </c>
      <c r="G6010" t="s">
        <v>134</v>
      </c>
      <c r="H6010" t="s">
        <v>347</v>
      </c>
      <c r="I6010" t="s">
        <v>958</v>
      </c>
      <c r="J6010" t="s">
        <v>959</v>
      </c>
      <c r="K6010" s="4">
        <v>46058</v>
      </c>
      <c r="L6010" s="5">
        <v>0.51225694444444447</v>
      </c>
      <c r="M6010" t="s">
        <v>953</v>
      </c>
      <c r="N6010" s="5">
        <v>2.1296296296296298E-3</v>
      </c>
      <c r="O6010" t="s">
        <v>960</v>
      </c>
      <c r="P6010">
        <v>0</v>
      </c>
      <c r="Q6010">
        <v>20</v>
      </c>
      <c r="R6010" t="s">
        <v>955</v>
      </c>
    </row>
    <row r="6011" spans="1:19" x14ac:dyDescent="0.25">
      <c r="A6011" s="54">
        <f>_xlfn.XLOOKUP(B6011,'School Lookup'!D:D,'School Lookup'!F:F,0)</f>
        <v>148526</v>
      </c>
      <c r="B6011" s="54" t="str">
        <f>_xlfn.XLOOKUP(C6011,'School Lookup'!A:A,'School Lookup'!D:D,_xlfn.XLOOKUP(C6011,'School Lookup'!B:B,'School Lookup'!D:D,_xlfn.XLOOKUP(C6011,'School Lookup'!C:C,'School Lookup'!D:D,0)))</f>
        <v>The Village Federation Lines</v>
      </c>
      <c r="C6011" t="s">
        <v>49</v>
      </c>
      <c r="D6011" t="s">
        <v>1127</v>
      </c>
      <c r="E6011" t="s">
        <v>16</v>
      </c>
      <c r="F6011" t="s">
        <v>734</v>
      </c>
      <c r="G6011" t="s">
        <v>134</v>
      </c>
      <c r="H6011" t="s">
        <v>347</v>
      </c>
      <c r="I6011" t="s">
        <v>958</v>
      </c>
      <c r="J6011" t="s">
        <v>981</v>
      </c>
      <c r="K6011" s="4">
        <v>46058</v>
      </c>
      <c r="L6011" s="5">
        <v>0.65053240740740736</v>
      </c>
      <c r="M6011" t="s">
        <v>953</v>
      </c>
      <c r="N6011" s="5">
        <v>1.4189814814814815E-2</v>
      </c>
      <c r="O6011" t="s">
        <v>982</v>
      </c>
      <c r="P6011">
        <v>0</v>
      </c>
      <c r="Q6011">
        <v>20</v>
      </c>
      <c r="R6011" t="s">
        <v>983</v>
      </c>
      <c r="S6011" t="s">
        <v>984</v>
      </c>
    </row>
    <row r="6012" spans="1:19" x14ac:dyDescent="0.25">
      <c r="A6012" s="54">
        <f>_xlfn.XLOOKUP(B6012,'School Lookup'!D:D,'School Lookup'!F:F,0)</f>
        <v>682471</v>
      </c>
      <c r="B6012" s="54" t="str">
        <f>_xlfn.XLOOKUP(C6012,'School Lookup'!A:A,'School Lookup'!D:D,_xlfn.XLOOKUP(C6012,'School Lookup'!B:B,'School Lookup'!D:D,_xlfn.XLOOKUP(C6012,'School Lookup'!C:C,'School Lookup'!D:D,0)))</f>
        <v>Ridgeway Primary School</v>
      </c>
      <c r="C6012" t="s">
        <v>333</v>
      </c>
      <c r="D6012" t="s">
        <v>1062</v>
      </c>
      <c r="E6012" t="s">
        <v>16</v>
      </c>
      <c r="F6012" t="s">
        <v>734</v>
      </c>
      <c r="G6012" t="s">
        <v>328</v>
      </c>
      <c r="H6012" t="s">
        <v>885</v>
      </c>
      <c r="I6012" t="s">
        <v>958</v>
      </c>
      <c r="J6012" t="s">
        <v>981</v>
      </c>
      <c r="K6012" s="4">
        <v>46058</v>
      </c>
      <c r="L6012" s="5">
        <v>0.44891203703703703</v>
      </c>
      <c r="M6012" t="s">
        <v>953</v>
      </c>
      <c r="N6012" s="5">
        <v>4.6296296296296298E-4</v>
      </c>
      <c r="O6012" t="s">
        <v>982</v>
      </c>
      <c r="P6012">
        <v>0</v>
      </c>
      <c r="Q6012">
        <v>20</v>
      </c>
      <c r="R6012" t="s">
        <v>998</v>
      </c>
      <c r="S6012" t="s">
        <v>987</v>
      </c>
    </row>
    <row r="6013" spans="1:19" x14ac:dyDescent="0.25">
      <c r="A6013" s="54">
        <f>_xlfn.XLOOKUP(B6013,'School Lookup'!D:D,'School Lookup'!F:F,0)</f>
        <v>682471</v>
      </c>
      <c r="B6013" s="54" t="str">
        <f>_xlfn.XLOOKUP(C6013,'School Lookup'!A:A,'School Lookup'!D:D,_xlfn.XLOOKUP(C6013,'School Lookup'!B:B,'School Lookup'!D:D,_xlfn.XLOOKUP(C6013,'School Lookup'!C:C,'School Lookup'!D:D,0)))</f>
        <v>Ridgeway Primary School</v>
      </c>
      <c r="C6013" t="s">
        <v>333</v>
      </c>
      <c r="D6013" t="s">
        <v>1062</v>
      </c>
      <c r="E6013" t="s">
        <v>16</v>
      </c>
      <c r="F6013" t="s">
        <v>734</v>
      </c>
      <c r="G6013" t="s">
        <v>328</v>
      </c>
      <c r="H6013" t="s">
        <v>885</v>
      </c>
      <c r="I6013" t="s">
        <v>958</v>
      </c>
      <c r="J6013" t="s">
        <v>981</v>
      </c>
      <c r="K6013" s="4">
        <v>46058</v>
      </c>
      <c r="L6013" s="5">
        <v>0.39953703703703702</v>
      </c>
      <c r="M6013" t="s">
        <v>953</v>
      </c>
      <c r="N6013" s="5">
        <v>6.8287037037037036E-4</v>
      </c>
      <c r="O6013" t="s">
        <v>982</v>
      </c>
      <c r="P6013">
        <v>0</v>
      </c>
      <c r="Q6013">
        <v>20</v>
      </c>
      <c r="R6013" t="s">
        <v>998</v>
      </c>
      <c r="S6013" t="s">
        <v>987</v>
      </c>
    </row>
    <row r="6014" spans="1:19" x14ac:dyDescent="0.25">
      <c r="A6014" s="54">
        <f>_xlfn.XLOOKUP(B6014,'School Lookup'!D:D,'School Lookup'!F:F,0)</f>
        <v>170692</v>
      </c>
      <c r="B6014" s="54" t="str">
        <f>_xlfn.XLOOKUP(C6014,'School Lookup'!A:A,'School Lookup'!D:D,_xlfn.XLOOKUP(C6014,'School Lookup'!B:B,'School Lookup'!D:D,_xlfn.XLOOKUP(C6014,'School Lookup'!C:C,'School Lookup'!D:D,0)))</f>
        <v>Anthony Bec Cmnty Primary</v>
      </c>
      <c r="C6014" t="s">
        <v>29</v>
      </c>
      <c r="D6014" t="s">
        <v>1225</v>
      </c>
      <c r="E6014" t="s">
        <v>16</v>
      </c>
      <c r="F6014" t="s">
        <v>734</v>
      </c>
      <c r="G6014" t="s">
        <v>229</v>
      </c>
      <c r="H6014" t="s">
        <v>318</v>
      </c>
      <c r="I6014" t="s">
        <v>980</v>
      </c>
      <c r="J6014" t="s">
        <v>981</v>
      </c>
      <c r="K6014" s="4">
        <v>46058</v>
      </c>
      <c r="L6014" s="5">
        <v>0.38399305555555557</v>
      </c>
      <c r="M6014" t="s">
        <v>953</v>
      </c>
      <c r="N6014" s="5">
        <v>4.9768518518518521E-4</v>
      </c>
      <c r="O6014" t="s">
        <v>982</v>
      </c>
      <c r="P6014">
        <v>5.2999999999999999E-2</v>
      </c>
      <c r="Q6014">
        <v>20</v>
      </c>
      <c r="R6014" t="s">
        <v>986</v>
      </c>
      <c r="S6014" t="s">
        <v>987</v>
      </c>
    </row>
    <row r="6015" spans="1:19" x14ac:dyDescent="0.25">
      <c r="A6015" s="54">
        <f>_xlfn.XLOOKUP(B6015,'School Lookup'!D:D,'School Lookup'!F:F,0)</f>
        <v>170692</v>
      </c>
      <c r="B6015" s="54" t="str">
        <f>_xlfn.XLOOKUP(C6015,'School Lookup'!A:A,'School Lookup'!D:D,_xlfn.XLOOKUP(C6015,'School Lookup'!B:B,'School Lookup'!D:D,_xlfn.XLOOKUP(C6015,'School Lookup'!C:C,'School Lookup'!D:D,0)))</f>
        <v>Anthony Bec Cmnty Primary</v>
      </c>
      <c r="C6015" t="s">
        <v>29</v>
      </c>
      <c r="D6015" t="s">
        <v>1797</v>
      </c>
      <c r="E6015" t="s">
        <v>16</v>
      </c>
      <c r="F6015" t="s">
        <v>734</v>
      </c>
      <c r="G6015" t="s">
        <v>229</v>
      </c>
      <c r="H6015" t="s">
        <v>318</v>
      </c>
      <c r="I6015" t="s">
        <v>980</v>
      </c>
      <c r="J6015" t="s">
        <v>981</v>
      </c>
      <c r="K6015" s="4">
        <v>46058</v>
      </c>
      <c r="L6015" s="5">
        <v>0.40284722222222225</v>
      </c>
      <c r="M6015" t="s">
        <v>953</v>
      </c>
      <c r="N6015" s="5">
        <v>3.9351851851851852E-4</v>
      </c>
      <c r="O6015" t="s">
        <v>982</v>
      </c>
      <c r="P6015">
        <v>8.7999999999999995E-2</v>
      </c>
      <c r="Q6015">
        <v>20</v>
      </c>
      <c r="R6015" t="s">
        <v>989</v>
      </c>
      <c r="S6015" t="s">
        <v>990</v>
      </c>
    </row>
    <row r="6016" spans="1:19" x14ac:dyDescent="0.25">
      <c r="A6016" s="54">
        <f>_xlfn.XLOOKUP(B6016,'School Lookup'!D:D,'School Lookup'!F:F,0)</f>
        <v>170692</v>
      </c>
      <c r="B6016" s="54" t="str">
        <f>_xlfn.XLOOKUP(C6016,'School Lookup'!A:A,'School Lookup'!D:D,_xlfn.XLOOKUP(C6016,'School Lookup'!B:B,'School Lookup'!D:D,_xlfn.XLOOKUP(C6016,'School Lookup'!C:C,'School Lookup'!D:D,0)))</f>
        <v>Anthony Bec Cmnty Primary</v>
      </c>
      <c r="C6016" t="s">
        <v>29</v>
      </c>
      <c r="D6016" t="s">
        <v>2411</v>
      </c>
      <c r="E6016" t="s">
        <v>16</v>
      </c>
      <c r="F6016" t="s">
        <v>734</v>
      </c>
      <c r="G6016" t="s">
        <v>229</v>
      </c>
      <c r="H6016" t="s">
        <v>318</v>
      </c>
      <c r="I6016" t="s">
        <v>980</v>
      </c>
      <c r="J6016" t="s">
        <v>981</v>
      </c>
      <c r="K6016" s="4">
        <v>46058</v>
      </c>
      <c r="L6016" s="5">
        <v>0.4309722222222222</v>
      </c>
      <c r="M6016" t="s">
        <v>953</v>
      </c>
      <c r="N6016" s="5">
        <v>4.0509259259259258E-4</v>
      </c>
      <c r="O6016" t="s">
        <v>982</v>
      </c>
      <c r="P6016">
        <v>4.2999999999999997E-2</v>
      </c>
      <c r="Q6016">
        <v>20</v>
      </c>
      <c r="R6016" t="s">
        <v>998</v>
      </c>
      <c r="S6016" t="s">
        <v>987</v>
      </c>
    </row>
    <row r="6017" spans="1:19" x14ac:dyDescent="0.25">
      <c r="A6017" s="54">
        <f>_xlfn.XLOOKUP(B6017,'School Lookup'!D:D,'School Lookup'!F:F,0)</f>
        <v>170692</v>
      </c>
      <c r="B6017" s="54" t="str">
        <f>_xlfn.XLOOKUP(C6017,'School Lookup'!A:A,'School Lookup'!D:D,_xlfn.XLOOKUP(C6017,'School Lookup'!B:B,'School Lookup'!D:D,_xlfn.XLOOKUP(C6017,'School Lookup'!C:C,'School Lookup'!D:D,0)))</f>
        <v>Anthony Bec Cmnty Primary</v>
      </c>
      <c r="C6017" t="s">
        <v>29</v>
      </c>
      <c r="D6017" t="s">
        <v>2187</v>
      </c>
      <c r="E6017" t="s">
        <v>16</v>
      </c>
      <c r="F6017" t="s">
        <v>734</v>
      </c>
      <c r="G6017" t="s">
        <v>229</v>
      </c>
      <c r="H6017" t="s">
        <v>318</v>
      </c>
      <c r="I6017" t="s">
        <v>980</v>
      </c>
      <c r="J6017" t="s">
        <v>981</v>
      </c>
      <c r="K6017" s="4">
        <v>46058</v>
      </c>
      <c r="L6017" s="5">
        <v>0.43917824074074074</v>
      </c>
      <c r="M6017" t="s">
        <v>953</v>
      </c>
      <c r="N6017" s="5">
        <v>9.7222222222222219E-4</v>
      </c>
      <c r="O6017" t="s">
        <v>982</v>
      </c>
      <c r="P6017">
        <v>0.10100000000000001</v>
      </c>
      <c r="Q6017">
        <v>20</v>
      </c>
      <c r="R6017" t="s">
        <v>986</v>
      </c>
      <c r="S6017" t="s">
        <v>987</v>
      </c>
    </row>
    <row r="6018" spans="1:19" x14ac:dyDescent="0.25">
      <c r="A6018" s="54">
        <f>_xlfn.XLOOKUP(B6018,'School Lookup'!D:D,'School Lookup'!F:F,0)</f>
        <v>170692</v>
      </c>
      <c r="B6018" s="54" t="str">
        <f>_xlfn.XLOOKUP(C6018,'School Lookup'!A:A,'School Lookup'!D:D,_xlfn.XLOOKUP(C6018,'School Lookup'!B:B,'School Lookup'!D:D,_xlfn.XLOOKUP(C6018,'School Lookup'!C:C,'School Lookup'!D:D,0)))</f>
        <v>Anthony Bec Cmnty Primary</v>
      </c>
      <c r="C6018" t="s">
        <v>29</v>
      </c>
      <c r="D6018" t="s">
        <v>2187</v>
      </c>
      <c r="E6018" t="s">
        <v>16</v>
      </c>
      <c r="F6018" t="s">
        <v>734</v>
      </c>
      <c r="G6018" t="s">
        <v>229</v>
      </c>
      <c r="H6018" t="s">
        <v>318</v>
      </c>
      <c r="I6018" t="s">
        <v>980</v>
      </c>
      <c r="J6018" t="s">
        <v>981</v>
      </c>
      <c r="K6018" s="4">
        <v>46058</v>
      </c>
      <c r="L6018" s="5">
        <v>0.44180555555555556</v>
      </c>
      <c r="M6018" t="s">
        <v>953</v>
      </c>
      <c r="N6018" s="5">
        <v>3.9351851851851852E-4</v>
      </c>
      <c r="O6018" t="s">
        <v>982</v>
      </c>
      <c r="P6018">
        <v>4.2000000000000003E-2</v>
      </c>
      <c r="Q6018">
        <v>20</v>
      </c>
      <c r="R6018" t="s">
        <v>986</v>
      </c>
      <c r="S6018" t="s">
        <v>987</v>
      </c>
    </row>
    <row r="6019" spans="1:19" x14ac:dyDescent="0.25">
      <c r="A6019" s="54">
        <f>_xlfn.XLOOKUP(B6019,'School Lookup'!D:D,'School Lookup'!F:F,0)</f>
        <v>170692</v>
      </c>
      <c r="B6019" s="54" t="str">
        <f>_xlfn.XLOOKUP(C6019,'School Lookup'!A:A,'School Lookup'!D:D,_xlfn.XLOOKUP(C6019,'School Lookup'!B:B,'School Lookup'!D:D,_xlfn.XLOOKUP(C6019,'School Lookup'!C:C,'School Lookup'!D:D,0)))</f>
        <v>Anthony Bec Cmnty Primary</v>
      </c>
      <c r="C6019" t="s">
        <v>29</v>
      </c>
      <c r="D6019" t="s">
        <v>2228</v>
      </c>
      <c r="E6019" t="s">
        <v>16</v>
      </c>
      <c r="F6019" t="s">
        <v>734</v>
      </c>
      <c r="G6019" t="s">
        <v>229</v>
      </c>
      <c r="H6019" t="s">
        <v>318</v>
      </c>
      <c r="I6019" t="s">
        <v>980</v>
      </c>
      <c r="J6019" t="s">
        <v>981</v>
      </c>
      <c r="K6019" s="4">
        <v>46058</v>
      </c>
      <c r="L6019" s="5">
        <v>0.47068287037037038</v>
      </c>
      <c r="M6019" t="s">
        <v>953</v>
      </c>
      <c r="N6019" s="5">
        <v>2.8935185185185184E-4</v>
      </c>
      <c r="O6019" t="s">
        <v>982</v>
      </c>
      <c r="P6019">
        <v>6.5000000000000002E-2</v>
      </c>
      <c r="Q6019">
        <v>20</v>
      </c>
      <c r="R6019" t="s">
        <v>1074</v>
      </c>
      <c r="S6019" t="s">
        <v>990</v>
      </c>
    </row>
    <row r="6020" spans="1:19" x14ac:dyDescent="0.25">
      <c r="A6020" s="54">
        <f>_xlfn.XLOOKUP(B6020,'School Lookup'!D:D,'School Lookup'!F:F,0)</f>
        <v>170692</v>
      </c>
      <c r="B6020" s="54" t="str">
        <f>_xlfn.XLOOKUP(C6020,'School Lookup'!A:A,'School Lookup'!D:D,_xlfn.XLOOKUP(C6020,'School Lookup'!B:B,'School Lookup'!D:D,_xlfn.XLOOKUP(C6020,'School Lookup'!C:C,'School Lookup'!D:D,0)))</f>
        <v>Anthony Bec Cmnty Primary</v>
      </c>
      <c r="C6020" t="s">
        <v>29</v>
      </c>
      <c r="D6020" t="s">
        <v>1696</v>
      </c>
      <c r="E6020" t="s">
        <v>16</v>
      </c>
      <c r="F6020" t="s">
        <v>734</v>
      </c>
      <c r="G6020" t="s">
        <v>229</v>
      </c>
      <c r="H6020" t="s">
        <v>318</v>
      </c>
      <c r="I6020" t="s">
        <v>980</v>
      </c>
      <c r="J6020" t="s">
        <v>981</v>
      </c>
      <c r="K6020" s="4">
        <v>46058</v>
      </c>
      <c r="L6020" s="5">
        <v>0.56211805555555561</v>
      </c>
      <c r="M6020" t="s">
        <v>953</v>
      </c>
      <c r="N6020" s="5">
        <v>3.2407407407407406E-4</v>
      </c>
      <c r="O6020" t="s">
        <v>982</v>
      </c>
      <c r="P6020">
        <v>3.5000000000000003E-2</v>
      </c>
      <c r="Q6020">
        <v>20</v>
      </c>
      <c r="R6020" t="s">
        <v>1006</v>
      </c>
      <c r="S6020" t="s">
        <v>994</v>
      </c>
    </row>
    <row r="6021" spans="1:19" x14ac:dyDescent="0.25">
      <c r="A6021" s="54">
        <f>_xlfn.XLOOKUP(B6021,'School Lookup'!D:D,'School Lookup'!F:F,0)</f>
        <v>170692</v>
      </c>
      <c r="B6021" s="54" t="str">
        <f>_xlfn.XLOOKUP(C6021,'School Lookup'!A:A,'School Lookup'!D:D,_xlfn.XLOOKUP(C6021,'School Lookup'!B:B,'School Lookup'!D:D,_xlfn.XLOOKUP(C6021,'School Lookup'!C:C,'School Lookup'!D:D,0)))</f>
        <v>Anthony Bec Cmnty Primary</v>
      </c>
      <c r="C6021" t="s">
        <v>29</v>
      </c>
      <c r="D6021" t="s">
        <v>2626</v>
      </c>
      <c r="E6021" t="s">
        <v>16</v>
      </c>
      <c r="F6021" t="s">
        <v>734</v>
      </c>
      <c r="G6021" t="s">
        <v>229</v>
      </c>
      <c r="H6021" t="s">
        <v>318</v>
      </c>
      <c r="I6021" t="s">
        <v>980</v>
      </c>
      <c r="J6021" t="s">
        <v>981</v>
      </c>
      <c r="K6021" s="4">
        <v>46058</v>
      </c>
      <c r="L6021" s="5">
        <v>0.58103009259259264</v>
      </c>
      <c r="M6021" t="s">
        <v>953</v>
      </c>
      <c r="N6021" s="5">
        <v>4.0509259259259258E-4</v>
      </c>
      <c r="O6021" t="s">
        <v>982</v>
      </c>
      <c r="P6021">
        <v>4.2999999999999997E-2</v>
      </c>
      <c r="Q6021">
        <v>20</v>
      </c>
      <c r="R6021" t="s">
        <v>998</v>
      </c>
      <c r="S6021" t="s">
        <v>987</v>
      </c>
    </row>
    <row r="6022" spans="1:19" x14ac:dyDescent="0.25">
      <c r="A6022" s="54">
        <f>_xlfn.XLOOKUP(B6022,'School Lookup'!D:D,'School Lookup'!F:F,0)</f>
        <v>170692</v>
      </c>
      <c r="B6022" s="54" t="str">
        <f>_xlfn.XLOOKUP(C6022,'School Lookup'!A:A,'School Lookup'!D:D,_xlfn.XLOOKUP(C6022,'School Lookup'!B:B,'School Lookup'!D:D,_xlfn.XLOOKUP(C6022,'School Lookup'!C:C,'School Lookup'!D:D,0)))</f>
        <v>Anthony Bec Cmnty Primary</v>
      </c>
      <c r="C6022" t="s">
        <v>29</v>
      </c>
      <c r="D6022" t="s">
        <v>1555</v>
      </c>
      <c r="E6022" t="s">
        <v>16</v>
      </c>
      <c r="F6022" t="s">
        <v>734</v>
      </c>
      <c r="G6022" t="s">
        <v>229</v>
      </c>
      <c r="H6022" t="s">
        <v>318</v>
      </c>
      <c r="I6022" t="s">
        <v>980</v>
      </c>
      <c r="J6022" t="s">
        <v>981</v>
      </c>
      <c r="K6022" s="4">
        <v>46058</v>
      </c>
      <c r="L6022" s="5">
        <v>0.60605324074074074</v>
      </c>
      <c r="M6022" t="s">
        <v>953</v>
      </c>
      <c r="N6022" s="5">
        <v>2.9861111111111113E-3</v>
      </c>
      <c r="O6022" t="s">
        <v>982</v>
      </c>
      <c r="P6022">
        <v>0.64800000000000002</v>
      </c>
      <c r="Q6022">
        <v>20</v>
      </c>
      <c r="R6022" t="s">
        <v>1074</v>
      </c>
      <c r="S6022" t="s">
        <v>990</v>
      </c>
    </row>
    <row r="6023" spans="1:19" x14ac:dyDescent="0.25">
      <c r="A6023" s="54">
        <f>_xlfn.XLOOKUP(B6023,'School Lookup'!D:D,'School Lookup'!F:F,0)</f>
        <v>170692</v>
      </c>
      <c r="B6023" s="54" t="str">
        <f>_xlfn.XLOOKUP(C6023,'School Lookup'!A:A,'School Lookup'!D:D,_xlfn.XLOOKUP(C6023,'School Lookup'!B:B,'School Lookup'!D:D,_xlfn.XLOOKUP(C6023,'School Lookup'!C:C,'School Lookup'!D:D,0)))</f>
        <v>Anthony Bec Cmnty Primary</v>
      </c>
      <c r="C6023" t="s">
        <v>29</v>
      </c>
      <c r="D6023" t="s">
        <v>2454</v>
      </c>
      <c r="E6023" t="s">
        <v>16</v>
      </c>
      <c r="F6023" t="s">
        <v>734</v>
      </c>
      <c r="G6023" t="s">
        <v>229</v>
      </c>
      <c r="H6023" t="s">
        <v>318</v>
      </c>
      <c r="I6023" t="s">
        <v>980</v>
      </c>
      <c r="J6023" t="s">
        <v>981</v>
      </c>
      <c r="K6023" s="4">
        <v>46058</v>
      </c>
      <c r="L6023" s="5">
        <v>0.61243055555555559</v>
      </c>
      <c r="M6023" t="s">
        <v>953</v>
      </c>
      <c r="N6023" s="5">
        <v>1.2152777777777778E-3</v>
      </c>
      <c r="O6023" t="s">
        <v>982</v>
      </c>
      <c r="P6023">
        <v>0.126</v>
      </c>
      <c r="Q6023">
        <v>20</v>
      </c>
      <c r="R6023" t="s">
        <v>998</v>
      </c>
      <c r="S6023" t="s">
        <v>987</v>
      </c>
    </row>
    <row r="6024" spans="1:19" x14ac:dyDescent="0.25">
      <c r="A6024" s="54">
        <f>_xlfn.XLOOKUP(B6024,'School Lookup'!D:D,'School Lookup'!F:F,0)</f>
        <v>170692</v>
      </c>
      <c r="B6024" s="54" t="str">
        <f>_xlfn.XLOOKUP(C6024,'School Lookup'!A:A,'School Lookup'!D:D,_xlfn.XLOOKUP(C6024,'School Lookup'!B:B,'School Lookup'!D:D,_xlfn.XLOOKUP(C6024,'School Lookup'!C:C,'School Lookup'!D:D,0)))</f>
        <v>Anthony Bec Cmnty Primary</v>
      </c>
      <c r="C6024" t="s">
        <v>29</v>
      </c>
      <c r="D6024" t="s">
        <v>2142</v>
      </c>
      <c r="E6024" t="s">
        <v>16</v>
      </c>
      <c r="F6024" t="s">
        <v>734</v>
      </c>
      <c r="G6024" t="s">
        <v>229</v>
      </c>
      <c r="H6024" t="s">
        <v>318</v>
      </c>
      <c r="I6024" t="s">
        <v>980</v>
      </c>
      <c r="J6024" t="s">
        <v>959</v>
      </c>
      <c r="K6024" s="4">
        <v>46058</v>
      </c>
      <c r="L6024" s="5">
        <v>0.46494212962962961</v>
      </c>
      <c r="M6024" t="s">
        <v>953</v>
      </c>
      <c r="N6024" s="5">
        <v>2.7199074074074074E-3</v>
      </c>
      <c r="O6024" t="s">
        <v>960</v>
      </c>
      <c r="P6024">
        <v>3.4000000000000002E-2</v>
      </c>
      <c r="Q6024">
        <v>20</v>
      </c>
      <c r="R6024" t="s">
        <v>1071</v>
      </c>
      <c r="S6024" t="s">
        <v>966</v>
      </c>
    </row>
    <row r="6025" spans="1:19" x14ac:dyDescent="0.25">
      <c r="A6025" s="54">
        <f>_xlfn.XLOOKUP(B6025,'School Lookup'!D:D,'School Lookup'!F:F,0)</f>
        <v>170692</v>
      </c>
      <c r="B6025" s="54" t="str">
        <f>_xlfn.XLOOKUP(C6025,'School Lookup'!A:A,'School Lookup'!D:D,_xlfn.XLOOKUP(C6025,'School Lookup'!B:B,'School Lookup'!D:D,_xlfn.XLOOKUP(C6025,'School Lookup'!C:C,'School Lookup'!D:D,0)))</f>
        <v>Anthony Bec Cmnty Primary</v>
      </c>
      <c r="C6025" t="s">
        <v>29</v>
      </c>
      <c r="D6025" t="s">
        <v>2847</v>
      </c>
      <c r="E6025" t="s">
        <v>16</v>
      </c>
      <c r="F6025" t="s">
        <v>734</v>
      </c>
      <c r="G6025" t="s">
        <v>229</v>
      </c>
      <c r="H6025" t="s">
        <v>318</v>
      </c>
      <c r="I6025" t="s">
        <v>980</v>
      </c>
      <c r="J6025" t="s">
        <v>959</v>
      </c>
      <c r="K6025" s="4">
        <v>46058</v>
      </c>
      <c r="L6025" s="5">
        <v>0.62246527777777783</v>
      </c>
      <c r="M6025" t="s">
        <v>953</v>
      </c>
      <c r="N6025" s="5">
        <v>6.053240740740741E-3</v>
      </c>
      <c r="O6025" t="s">
        <v>960</v>
      </c>
      <c r="P6025">
        <v>7.4999999999999997E-2</v>
      </c>
      <c r="Q6025">
        <v>20</v>
      </c>
      <c r="R6025" t="s">
        <v>1071</v>
      </c>
      <c r="S6025" t="s">
        <v>966</v>
      </c>
    </row>
    <row r="6026" spans="1:19" x14ac:dyDescent="0.25">
      <c r="A6026" s="54">
        <f>_xlfn.XLOOKUP(B6026,'School Lookup'!D:D,'School Lookup'!F:F,0)</f>
        <v>170692</v>
      </c>
      <c r="B6026" s="54" t="str">
        <f>_xlfn.XLOOKUP(C6026,'School Lookup'!A:A,'School Lookup'!D:D,_xlfn.XLOOKUP(C6026,'School Lookup'!B:B,'School Lookup'!D:D,_xlfn.XLOOKUP(C6026,'School Lookup'!C:C,'School Lookup'!D:D,0)))</f>
        <v>Anthony Bec Cmnty Primary</v>
      </c>
      <c r="C6026" t="s">
        <v>29</v>
      </c>
      <c r="D6026" t="s">
        <v>1432</v>
      </c>
      <c r="E6026" t="s">
        <v>16</v>
      </c>
      <c r="F6026" t="s">
        <v>734</v>
      </c>
      <c r="G6026" t="s">
        <v>229</v>
      </c>
      <c r="H6026" t="s">
        <v>318</v>
      </c>
      <c r="I6026" t="s">
        <v>980</v>
      </c>
      <c r="J6026" t="s">
        <v>959</v>
      </c>
      <c r="K6026" s="4">
        <v>46058</v>
      </c>
      <c r="L6026" s="5">
        <v>0.49702546296296296</v>
      </c>
      <c r="M6026" t="s">
        <v>953</v>
      </c>
      <c r="N6026" s="5">
        <v>6.6782407407407407E-3</v>
      </c>
      <c r="O6026" t="s">
        <v>1023</v>
      </c>
      <c r="P6026">
        <v>8.2000000000000003E-2</v>
      </c>
      <c r="Q6026">
        <v>20</v>
      </c>
      <c r="R6026" t="s">
        <v>1433</v>
      </c>
      <c r="S6026" t="s">
        <v>966</v>
      </c>
    </row>
    <row r="6027" spans="1:19" x14ac:dyDescent="0.25">
      <c r="A6027" s="54">
        <f>_xlfn.XLOOKUP(B6027,'School Lookup'!D:D,'School Lookup'!F:F,0)</f>
        <v>170692</v>
      </c>
      <c r="B6027" s="54" t="str">
        <f>_xlfn.XLOOKUP(C6027,'School Lookup'!A:A,'School Lookup'!D:D,_xlfn.XLOOKUP(C6027,'School Lookup'!B:B,'School Lookup'!D:D,_xlfn.XLOOKUP(C6027,'School Lookup'!C:C,'School Lookup'!D:D,0)))</f>
        <v>Anthony Bec Cmnty Primary</v>
      </c>
      <c r="C6027" t="s">
        <v>29</v>
      </c>
      <c r="D6027" t="s">
        <v>2380</v>
      </c>
      <c r="E6027" t="s">
        <v>16</v>
      </c>
      <c r="F6027" t="s">
        <v>734</v>
      </c>
      <c r="G6027" t="s">
        <v>229</v>
      </c>
      <c r="H6027" t="s">
        <v>318</v>
      </c>
      <c r="I6027" t="s">
        <v>980</v>
      </c>
      <c r="J6027" t="s">
        <v>959</v>
      </c>
      <c r="K6027" s="4">
        <v>46058</v>
      </c>
      <c r="L6027" s="5">
        <v>0.51361111111111113</v>
      </c>
      <c r="M6027" t="s">
        <v>953</v>
      </c>
      <c r="N6027" s="5">
        <v>8.2986111111111108E-3</v>
      </c>
      <c r="O6027" t="s">
        <v>1023</v>
      </c>
      <c r="P6027">
        <v>0.10199999999999999</v>
      </c>
      <c r="Q6027">
        <v>20</v>
      </c>
      <c r="R6027" t="s">
        <v>1114</v>
      </c>
      <c r="S6027" t="s">
        <v>966</v>
      </c>
    </row>
    <row r="6028" spans="1:19" x14ac:dyDescent="0.25">
      <c r="A6028" s="54">
        <f>_xlfn.XLOOKUP(B6028,'School Lookup'!D:D,'School Lookup'!F:F,0)</f>
        <v>170692</v>
      </c>
      <c r="B6028" s="54" t="str">
        <f>_xlfn.XLOOKUP(C6028,'School Lookup'!A:A,'School Lookup'!D:D,_xlfn.XLOOKUP(C6028,'School Lookup'!B:B,'School Lookup'!D:D,_xlfn.XLOOKUP(C6028,'School Lookup'!C:C,'School Lookup'!D:D,0)))</f>
        <v>Anthony Bec Cmnty Primary</v>
      </c>
      <c r="C6028" t="s">
        <v>29</v>
      </c>
      <c r="D6028" t="s">
        <v>1539</v>
      </c>
      <c r="E6028" t="s">
        <v>16</v>
      </c>
      <c r="F6028" t="s">
        <v>734</v>
      </c>
      <c r="G6028" t="s">
        <v>229</v>
      </c>
      <c r="H6028" t="s">
        <v>318</v>
      </c>
      <c r="I6028" t="s">
        <v>980</v>
      </c>
      <c r="J6028" t="s">
        <v>959</v>
      </c>
      <c r="K6028" s="4">
        <v>46058</v>
      </c>
      <c r="L6028" s="5">
        <v>0.51664351851851853</v>
      </c>
      <c r="M6028" t="s">
        <v>953</v>
      </c>
      <c r="N6028" s="5">
        <v>1.4351851851851852E-3</v>
      </c>
      <c r="O6028" t="s">
        <v>1023</v>
      </c>
      <c r="P6028">
        <v>2.1999999999999999E-2</v>
      </c>
      <c r="Q6028">
        <v>20</v>
      </c>
      <c r="R6028" t="s">
        <v>978</v>
      </c>
      <c r="S6028" t="s">
        <v>966</v>
      </c>
    </row>
    <row r="6029" spans="1:19" x14ac:dyDescent="0.25">
      <c r="A6029" s="54">
        <f>_xlfn.XLOOKUP(B6029,'School Lookup'!D:D,'School Lookup'!F:F,0)</f>
        <v>231471</v>
      </c>
      <c r="B6029" s="54" t="str">
        <f>_xlfn.XLOOKUP(C6029,'School Lookup'!A:A,'School Lookup'!D:D,_xlfn.XLOOKUP(C6029,'School Lookup'!B:B,'School Lookup'!D:D,_xlfn.XLOOKUP(C6029,'School Lookup'!C:C,'School Lookup'!D:D,0)))</f>
        <v>Leys Junior School</v>
      </c>
      <c r="C6029" t="s">
        <v>19</v>
      </c>
      <c r="D6029" t="s">
        <v>2310</v>
      </c>
      <c r="E6029" t="s">
        <v>16</v>
      </c>
      <c r="F6029" t="s">
        <v>734</v>
      </c>
      <c r="G6029" t="s">
        <v>217</v>
      </c>
      <c r="H6029" t="s">
        <v>842</v>
      </c>
      <c r="I6029" t="s">
        <v>980</v>
      </c>
      <c r="J6029" t="s">
        <v>981</v>
      </c>
      <c r="K6029" s="4">
        <v>46058</v>
      </c>
      <c r="L6029" s="5">
        <v>0.58024305555555555</v>
      </c>
      <c r="M6029" t="s">
        <v>953</v>
      </c>
      <c r="N6029" s="5">
        <v>3.8194444444444446E-4</v>
      </c>
      <c r="O6029" t="s">
        <v>982</v>
      </c>
      <c r="P6029">
        <v>4.1000000000000002E-2</v>
      </c>
      <c r="Q6029">
        <v>20</v>
      </c>
      <c r="R6029" t="s">
        <v>1011</v>
      </c>
      <c r="S6029" t="s">
        <v>984</v>
      </c>
    </row>
    <row r="6030" spans="1:19" x14ac:dyDescent="0.25">
      <c r="A6030" s="54">
        <f>_xlfn.XLOOKUP(B6030,'School Lookup'!D:D,'School Lookup'!F:F,0)</f>
        <v>231471</v>
      </c>
      <c r="B6030" s="54" t="str">
        <f>_xlfn.XLOOKUP(C6030,'School Lookup'!A:A,'School Lookup'!D:D,_xlfn.XLOOKUP(C6030,'School Lookup'!B:B,'School Lookup'!D:D,_xlfn.XLOOKUP(C6030,'School Lookup'!C:C,'School Lookup'!D:D,0)))</f>
        <v>Leys Junior School</v>
      </c>
      <c r="C6030" t="s">
        <v>19</v>
      </c>
      <c r="D6030" t="s">
        <v>2785</v>
      </c>
      <c r="E6030" t="s">
        <v>16</v>
      </c>
      <c r="F6030" t="s">
        <v>734</v>
      </c>
      <c r="G6030" t="s">
        <v>217</v>
      </c>
      <c r="H6030" t="s">
        <v>842</v>
      </c>
      <c r="I6030" t="s">
        <v>980</v>
      </c>
      <c r="J6030" t="s">
        <v>981</v>
      </c>
      <c r="K6030" s="4">
        <v>46058</v>
      </c>
      <c r="L6030" s="5">
        <v>0.59212962962962967</v>
      </c>
      <c r="M6030" t="s">
        <v>953</v>
      </c>
      <c r="N6030" s="5">
        <v>5.0925925925925921E-4</v>
      </c>
      <c r="O6030" t="s">
        <v>982</v>
      </c>
      <c r="P6030">
        <v>5.3999999999999999E-2</v>
      </c>
      <c r="Q6030">
        <v>20</v>
      </c>
      <c r="R6030" t="s">
        <v>998</v>
      </c>
      <c r="S6030" t="s">
        <v>987</v>
      </c>
    </row>
    <row r="6031" spans="1:19" x14ac:dyDescent="0.25">
      <c r="A6031" s="54">
        <f>_xlfn.XLOOKUP(B6031,'School Lookup'!D:D,'School Lookup'!F:F,0)</f>
        <v>231471</v>
      </c>
      <c r="B6031" s="54" t="str">
        <f>_xlfn.XLOOKUP(C6031,'School Lookup'!A:A,'School Lookup'!D:D,_xlfn.XLOOKUP(C6031,'School Lookup'!B:B,'School Lookup'!D:D,_xlfn.XLOOKUP(C6031,'School Lookup'!C:C,'School Lookup'!D:D,0)))</f>
        <v>Leys Junior School</v>
      </c>
      <c r="C6031" t="s">
        <v>19</v>
      </c>
      <c r="D6031" t="s">
        <v>2785</v>
      </c>
      <c r="E6031" t="s">
        <v>16</v>
      </c>
      <c r="F6031" t="s">
        <v>734</v>
      </c>
      <c r="G6031" t="s">
        <v>217</v>
      </c>
      <c r="H6031" t="s">
        <v>842</v>
      </c>
      <c r="I6031" t="s">
        <v>980</v>
      </c>
      <c r="J6031" t="s">
        <v>981</v>
      </c>
      <c r="K6031" s="4">
        <v>46058</v>
      </c>
      <c r="L6031" s="5">
        <v>0.59277777777777774</v>
      </c>
      <c r="M6031" t="s">
        <v>953</v>
      </c>
      <c r="N6031" s="5">
        <v>5.8449074074074072E-3</v>
      </c>
      <c r="O6031" t="s">
        <v>982</v>
      </c>
      <c r="P6031">
        <v>0.59899999999999998</v>
      </c>
      <c r="Q6031">
        <v>20</v>
      </c>
      <c r="R6031" t="s">
        <v>998</v>
      </c>
      <c r="S6031" t="s">
        <v>987</v>
      </c>
    </row>
    <row r="6032" spans="1:19" x14ac:dyDescent="0.25">
      <c r="A6032" s="54">
        <f>_xlfn.XLOOKUP(B6032,'School Lookup'!D:D,'School Lookup'!F:F,0)</f>
        <v>231471</v>
      </c>
      <c r="B6032" s="54" t="str">
        <f>_xlfn.XLOOKUP(C6032,'School Lookup'!A:A,'School Lookup'!D:D,_xlfn.XLOOKUP(C6032,'School Lookup'!B:B,'School Lookup'!D:D,_xlfn.XLOOKUP(C6032,'School Lookup'!C:C,'School Lookup'!D:D,0)))</f>
        <v>Leys Junior School</v>
      </c>
      <c r="C6032" t="s">
        <v>19</v>
      </c>
      <c r="D6032" t="s">
        <v>1889</v>
      </c>
      <c r="E6032" t="s">
        <v>16</v>
      </c>
      <c r="F6032" t="s">
        <v>734</v>
      </c>
      <c r="G6032" t="s">
        <v>217</v>
      </c>
      <c r="H6032" t="s">
        <v>842</v>
      </c>
      <c r="I6032" t="s">
        <v>980</v>
      </c>
      <c r="J6032" t="s">
        <v>981</v>
      </c>
      <c r="K6032" s="4">
        <v>46058</v>
      </c>
      <c r="L6032" s="5">
        <v>0.59907407407407409</v>
      </c>
      <c r="M6032" t="s">
        <v>953</v>
      </c>
      <c r="N6032" s="5">
        <v>4.6527777777777774E-3</v>
      </c>
      <c r="O6032" t="s">
        <v>982</v>
      </c>
      <c r="P6032">
        <v>0.47699999999999998</v>
      </c>
      <c r="Q6032">
        <v>20</v>
      </c>
      <c r="R6032" t="s">
        <v>998</v>
      </c>
      <c r="S6032" t="s">
        <v>987</v>
      </c>
    </row>
    <row r="6033" spans="1:19" x14ac:dyDescent="0.25">
      <c r="A6033" s="54">
        <f>_xlfn.XLOOKUP(B6033,'School Lookup'!D:D,'School Lookup'!F:F,0)</f>
        <v>231471</v>
      </c>
      <c r="B6033" s="54" t="str">
        <f>_xlfn.XLOOKUP(C6033,'School Lookup'!A:A,'School Lookup'!D:D,_xlfn.XLOOKUP(C6033,'School Lookup'!B:B,'School Lookup'!D:D,_xlfn.XLOOKUP(C6033,'School Lookup'!C:C,'School Lookup'!D:D,0)))</f>
        <v>Leys Junior School</v>
      </c>
      <c r="C6033" t="s">
        <v>19</v>
      </c>
      <c r="D6033" t="s">
        <v>1239</v>
      </c>
      <c r="E6033" t="s">
        <v>16</v>
      </c>
      <c r="F6033" t="s">
        <v>734</v>
      </c>
      <c r="G6033" t="s">
        <v>217</v>
      </c>
      <c r="H6033" t="s">
        <v>842</v>
      </c>
      <c r="I6033" t="s">
        <v>980</v>
      </c>
      <c r="J6033" t="s">
        <v>981</v>
      </c>
      <c r="K6033" s="4">
        <v>46058</v>
      </c>
      <c r="L6033" s="5">
        <v>0.60415509259259259</v>
      </c>
      <c r="M6033" t="s">
        <v>953</v>
      </c>
      <c r="N6033" s="5">
        <v>2.9282407407407408E-3</v>
      </c>
      <c r="O6033" t="s">
        <v>982</v>
      </c>
      <c r="P6033">
        <v>0.30099999999999999</v>
      </c>
      <c r="Q6033">
        <v>20</v>
      </c>
      <c r="R6033" t="s">
        <v>998</v>
      </c>
      <c r="S6033" t="s">
        <v>987</v>
      </c>
    </row>
    <row r="6034" spans="1:19" x14ac:dyDescent="0.25">
      <c r="A6034" s="54">
        <f>_xlfn.XLOOKUP(B6034,'School Lookup'!D:D,'School Lookup'!F:F,0)</f>
        <v>231471</v>
      </c>
      <c r="B6034" s="54" t="str">
        <f>_xlfn.XLOOKUP(C6034,'School Lookup'!A:A,'School Lookup'!D:D,_xlfn.XLOOKUP(C6034,'School Lookup'!B:B,'School Lookup'!D:D,_xlfn.XLOOKUP(C6034,'School Lookup'!C:C,'School Lookup'!D:D,0)))</f>
        <v>Leys Junior School</v>
      </c>
      <c r="C6034" t="s">
        <v>19</v>
      </c>
      <c r="D6034" t="s">
        <v>1048</v>
      </c>
      <c r="E6034" t="s">
        <v>16</v>
      </c>
      <c r="F6034" t="s">
        <v>734</v>
      </c>
      <c r="G6034" t="s">
        <v>217</v>
      </c>
      <c r="H6034" t="s">
        <v>842</v>
      </c>
      <c r="I6034" t="s">
        <v>980</v>
      </c>
      <c r="J6034" t="s">
        <v>981</v>
      </c>
      <c r="K6034" s="4">
        <v>46058</v>
      </c>
      <c r="L6034" s="5">
        <v>0.60768518518518522</v>
      </c>
      <c r="M6034" t="s">
        <v>953</v>
      </c>
      <c r="N6034" s="5">
        <v>5.1967592592592595E-3</v>
      </c>
      <c r="O6034" t="s">
        <v>982</v>
      </c>
      <c r="P6034">
        <v>0.53300000000000003</v>
      </c>
      <c r="Q6034">
        <v>20</v>
      </c>
      <c r="R6034" t="s">
        <v>983</v>
      </c>
      <c r="S6034" t="s">
        <v>984</v>
      </c>
    </row>
    <row r="6035" spans="1:19" x14ac:dyDescent="0.25">
      <c r="A6035" s="54">
        <f>_xlfn.XLOOKUP(B6035,'School Lookup'!D:D,'School Lookup'!F:F,0)</f>
        <v>231471</v>
      </c>
      <c r="B6035" s="54" t="str">
        <f>_xlfn.XLOOKUP(C6035,'School Lookup'!A:A,'School Lookup'!D:D,_xlfn.XLOOKUP(C6035,'School Lookup'!B:B,'School Lookup'!D:D,_xlfn.XLOOKUP(C6035,'School Lookup'!C:C,'School Lookup'!D:D,0)))</f>
        <v>Leys Junior School</v>
      </c>
      <c r="C6035" t="s">
        <v>19</v>
      </c>
      <c r="D6035" t="s">
        <v>2848</v>
      </c>
      <c r="E6035" t="s">
        <v>16</v>
      </c>
      <c r="F6035" t="s">
        <v>734</v>
      </c>
      <c r="G6035" t="s">
        <v>217</v>
      </c>
      <c r="H6035" t="s">
        <v>842</v>
      </c>
      <c r="I6035" t="s">
        <v>980</v>
      </c>
      <c r="J6035" t="s">
        <v>981</v>
      </c>
      <c r="K6035" s="4">
        <v>46058</v>
      </c>
      <c r="L6035" s="5">
        <v>0.61313657407407407</v>
      </c>
      <c r="M6035" t="s">
        <v>953</v>
      </c>
      <c r="N6035" s="5">
        <v>1.3773148148148147E-3</v>
      </c>
      <c r="O6035" t="s">
        <v>982</v>
      </c>
      <c r="P6035">
        <v>0.14199999999999999</v>
      </c>
      <c r="Q6035">
        <v>20</v>
      </c>
      <c r="R6035" t="s">
        <v>983</v>
      </c>
      <c r="S6035" t="s">
        <v>984</v>
      </c>
    </row>
    <row r="6036" spans="1:19" x14ac:dyDescent="0.25">
      <c r="A6036" s="54">
        <f>_xlfn.XLOOKUP(B6036,'School Lookup'!D:D,'School Lookup'!F:F,0)</f>
        <v>682471</v>
      </c>
      <c r="B6036" s="54" t="str">
        <f>_xlfn.XLOOKUP(C6036,'School Lookup'!A:A,'School Lookup'!D:D,_xlfn.XLOOKUP(C6036,'School Lookup'!B:B,'School Lookup'!D:D,_xlfn.XLOOKUP(C6036,'School Lookup'!C:C,'School Lookup'!D:D,0)))</f>
        <v>Ridgeway Primary School</v>
      </c>
      <c r="C6036" t="s">
        <v>327</v>
      </c>
      <c r="D6036" t="s">
        <v>962</v>
      </c>
      <c r="E6036" t="s">
        <v>16</v>
      </c>
      <c r="F6036" t="s">
        <v>734</v>
      </c>
      <c r="G6036" t="s">
        <v>328</v>
      </c>
      <c r="H6036" t="s">
        <v>885</v>
      </c>
      <c r="I6036" t="s">
        <v>958</v>
      </c>
      <c r="J6036" t="s">
        <v>959</v>
      </c>
      <c r="K6036" s="4">
        <v>46059</v>
      </c>
      <c r="L6036" s="5">
        <v>0.59629629629629632</v>
      </c>
      <c r="M6036" t="s">
        <v>953</v>
      </c>
      <c r="N6036" s="5">
        <v>4.2824074074074075E-4</v>
      </c>
      <c r="O6036" t="s">
        <v>960</v>
      </c>
      <c r="P6036">
        <v>0</v>
      </c>
      <c r="Q6036">
        <v>20</v>
      </c>
      <c r="R6036" t="s">
        <v>955</v>
      </c>
    </row>
    <row r="6037" spans="1:19" x14ac:dyDescent="0.25">
      <c r="A6037" s="54">
        <f>_xlfn.XLOOKUP(B6037,'School Lookup'!D:D,'School Lookup'!F:F,0)</f>
        <v>682471</v>
      </c>
      <c r="B6037" s="54" t="str">
        <f>_xlfn.XLOOKUP(C6037,'School Lookup'!A:A,'School Lookup'!D:D,_xlfn.XLOOKUP(C6037,'School Lookup'!B:B,'School Lookup'!D:D,_xlfn.XLOOKUP(C6037,'School Lookup'!C:C,'School Lookup'!D:D,0)))</f>
        <v>Ridgeway Primary School</v>
      </c>
      <c r="C6037" t="s">
        <v>327</v>
      </c>
      <c r="D6037">
        <v>500</v>
      </c>
      <c r="E6037" t="s">
        <v>16</v>
      </c>
      <c r="F6037" t="s">
        <v>734</v>
      </c>
      <c r="G6037" t="s">
        <v>328</v>
      </c>
      <c r="H6037" t="s">
        <v>885</v>
      </c>
      <c r="I6037" t="s">
        <v>958</v>
      </c>
      <c r="J6037" t="s">
        <v>959</v>
      </c>
      <c r="K6037" s="4">
        <v>46059</v>
      </c>
      <c r="L6037" s="5">
        <v>0.59629629629629632</v>
      </c>
      <c r="M6037" t="s">
        <v>953</v>
      </c>
      <c r="N6037" s="5">
        <v>4.2824074074074075E-4</v>
      </c>
      <c r="O6037" t="s">
        <v>960</v>
      </c>
      <c r="P6037">
        <v>0</v>
      </c>
      <c r="Q6037">
        <v>20</v>
      </c>
      <c r="R6037" t="s">
        <v>961</v>
      </c>
      <c r="S6037" t="s">
        <v>955</v>
      </c>
    </row>
    <row r="6038" spans="1:19" x14ac:dyDescent="0.25">
      <c r="A6038" s="54">
        <f>_xlfn.XLOOKUP(B6038,'School Lookup'!D:D,'School Lookup'!F:F,0)</f>
        <v>682471</v>
      </c>
      <c r="B6038" s="54" t="str">
        <f>_xlfn.XLOOKUP(C6038,'School Lookup'!A:A,'School Lookup'!D:D,_xlfn.XLOOKUP(C6038,'School Lookup'!B:B,'School Lookup'!D:D,_xlfn.XLOOKUP(C6038,'School Lookup'!C:C,'School Lookup'!D:D,0)))</f>
        <v>Ridgeway Primary School</v>
      </c>
      <c r="C6038" t="s">
        <v>327</v>
      </c>
      <c r="D6038">
        <v>500</v>
      </c>
      <c r="E6038" t="s">
        <v>16</v>
      </c>
      <c r="F6038" t="s">
        <v>734</v>
      </c>
      <c r="G6038" t="s">
        <v>328</v>
      </c>
      <c r="H6038" t="s">
        <v>885</v>
      </c>
      <c r="I6038" t="s">
        <v>958</v>
      </c>
      <c r="J6038" t="s">
        <v>959</v>
      </c>
      <c r="K6038" s="4">
        <v>46059</v>
      </c>
      <c r="L6038" s="5">
        <v>0.62697916666666664</v>
      </c>
      <c r="M6038" t="s">
        <v>953</v>
      </c>
      <c r="N6038" s="5">
        <v>4.6296296296296294E-5</v>
      </c>
      <c r="O6038" t="s">
        <v>960</v>
      </c>
      <c r="P6038">
        <v>0</v>
      </c>
      <c r="Q6038">
        <v>20</v>
      </c>
      <c r="R6038" t="s">
        <v>961</v>
      </c>
      <c r="S6038" t="s">
        <v>955</v>
      </c>
    </row>
    <row r="6039" spans="1:19" x14ac:dyDescent="0.25">
      <c r="A6039" s="54">
        <f>_xlfn.XLOOKUP(B6039,'School Lookup'!D:D,'School Lookup'!F:F,0)</f>
        <v>823392</v>
      </c>
      <c r="B6039" s="54" t="str">
        <f>_xlfn.XLOOKUP(C6039,'School Lookup'!A:A,'School Lookup'!D:D,_xlfn.XLOOKUP(C6039,'School Lookup'!B:B,'School Lookup'!D:D,_xlfn.XLOOKUP(C6039,'School Lookup'!C:C,'School Lookup'!D:D,0)))</f>
        <v>Fitz Herbert C of E VA Primary School</v>
      </c>
      <c r="C6039" t="s">
        <v>25</v>
      </c>
      <c r="D6039" t="s">
        <v>1353</v>
      </c>
      <c r="E6039" t="s">
        <v>16</v>
      </c>
      <c r="F6039" t="s">
        <v>734</v>
      </c>
      <c r="G6039" t="s">
        <v>134</v>
      </c>
      <c r="H6039" t="s">
        <v>347</v>
      </c>
      <c r="I6039" t="s">
        <v>958</v>
      </c>
      <c r="J6039" t="s">
        <v>981</v>
      </c>
      <c r="K6039" s="4">
        <v>46059</v>
      </c>
      <c r="L6039" s="5">
        <v>0.43017361111111113</v>
      </c>
      <c r="M6039" t="s">
        <v>953</v>
      </c>
      <c r="N6039" s="5">
        <v>2.4305555555555555E-4</v>
      </c>
      <c r="O6039" t="s">
        <v>982</v>
      </c>
      <c r="P6039">
        <v>0</v>
      </c>
      <c r="Q6039">
        <v>20</v>
      </c>
      <c r="R6039" t="s">
        <v>998</v>
      </c>
      <c r="S6039" t="s">
        <v>987</v>
      </c>
    </row>
    <row r="6040" spans="1:19" x14ac:dyDescent="0.25">
      <c r="A6040" s="54">
        <f>_xlfn.XLOOKUP(B6040,'School Lookup'!D:D,'School Lookup'!F:F,0)</f>
        <v>823392</v>
      </c>
      <c r="B6040" s="54" t="str">
        <f>_xlfn.XLOOKUP(C6040,'School Lookup'!A:A,'School Lookup'!D:D,_xlfn.XLOOKUP(C6040,'School Lookup'!B:B,'School Lookup'!D:D,_xlfn.XLOOKUP(C6040,'School Lookup'!C:C,'School Lookup'!D:D,0)))</f>
        <v>Fitz Herbert C of E VA Primary School</v>
      </c>
      <c r="C6040" t="s">
        <v>25</v>
      </c>
      <c r="D6040">
        <v>619</v>
      </c>
      <c r="E6040" t="s">
        <v>16</v>
      </c>
      <c r="F6040" t="s">
        <v>734</v>
      </c>
      <c r="G6040" t="s">
        <v>134</v>
      </c>
      <c r="H6040" t="s">
        <v>347</v>
      </c>
      <c r="I6040" t="s">
        <v>958</v>
      </c>
      <c r="J6040" t="s">
        <v>959</v>
      </c>
      <c r="K6040" s="4">
        <v>46059</v>
      </c>
      <c r="L6040" s="5">
        <v>0.34145833333333331</v>
      </c>
      <c r="M6040" t="s">
        <v>953</v>
      </c>
      <c r="N6040" s="5">
        <v>9.3749999999999997E-4</v>
      </c>
      <c r="O6040" t="s">
        <v>960</v>
      </c>
      <c r="P6040">
        <v>0</v>
      </c>
      <c r="Q6040">
        <v>20</v>
      </c>
      <c r="R6040" t="s">
        <v>975</v>
      </c>
      <c r="S6040" t="s">
        <v>976</v>
      </c>
    </row>
    <row r="6041" spans="1:19" x14ac:dyDescent="0.25">
      <c r="A6041" s="54">
        <f>_xlfn.XLOOKUP(B6041,'School Lookup'!D:D,'School Lookup'!F:F,0)</f>
        <v>823392</v>
      </c>
      <c r="B6041" s="54" t="str">
        <f>_xlfn.XLOOKUP(C6041,'School Lookup'!A:A,'School Lookup'!D:D,_xlfn.XLOOKUP(C6041,'School Lookup'!B:B,'School Lookup'!D:D,_xlfn.XLOOKUP(C6041,'School Lookup'!C:C,'School Lookup'!D:D,0)))</f>
        <v>Fitz Herbert C of E VA Primary School</v>
      </c>
      <c r="C6041" t="s">
        <v>25</v>
      </c>
      <c r="D6041">
        <v>149</v>
      </c>
      <c r="E6041" t="s">
        <v>16</v>
      </c>
      <c r="F6041" t="s">
        <v>734</v>
      </c>
      <c r="G6041" t="s">
        <v>134</v>
      </c>
      <c r="H6041" t="s">
        <v>347</v>
      </c>
      <c r="I6041" t="s">
        <v>958</v>
      </c>
      <c r="J6041" t="s">
        <v>959</v>
      </c>
      <c r="K6041" s="4">
        <v>46059</v>
      </c>
      <c r="L6041" s="5">
        <v>0.40166666666666667</v>
      </c>
      <c r="M6041" t="s">
        <v>953</v>
      </c>
      <c r="N6041" s="5">
        <v>7.2106481481481483E-3</v>
      </c>
      <c r="O6041" t="s">
        <v>960</v>
      </c>
      <c r="P6041">
        <v>0</v>
      </c>
      <c r="Q6041">
        <v>20</v>
      </c>
      <c r="R6041" t="s">
        <v>955</v>
      </c>
    </row>
    <row r="6042" spans="1:19" x14ac:dyDescent="0.25">
      <c r="A6042" s="54">
        <f>_xlfn.XLOOKUP(B6042,'School Lookup'!D:D,'School Lookup'!F:F,0)</f>
        <v>823392</v>
      </c>
      <c r="B6042" s="54" t="str">
        <f>_xlfn.XLOOKUP(C6042,'School Lookup'!A:A,'School Lookup'!D:D,_xlfn.XLOOKUP(C6042,'School Lookup'!B:B,'School Lookup'!D:D,_xlfn.XLOOKUP(C6042,'School Lookup'!C:C,'School Lookup'!D:D,0)))</f>
        <v>Fitz Herbert C of E VA Primary School</v>
      </c>
      <c r="C6042" t="s">
        <v>25</v>
      </c>
      <c r="D6042">
        <v>619</v>
      </c>
      <c r="E6042" t="s">
        <v>16</v>
      </c>
      <c r="F6042" t="s">
        <v>734</v>
      </c>
      <c r="G6042" t="s">
        <v>134</v>
      </c>
      <c r="H6042" t="s">
        <v>347</v>
      </c>
      <c r="I6042" t="s">
        <v>958</v>
      </c>
      <c r="J6042" t="s">
        <v>959</v>
      </c>
      <c r="K6042" s="4">
        <v>46059</v>
      </c>
      <c r="L6042" s="5">
        <v>0.43622685185185184</v>
      </c>
      <c r="M6042" t="s">
        <v>953</v>
      </c>
      <c r="N6042" s="5">
        <v>7.1412037037037034E-3</v>
      </c>
      <c r="O6042" t="s">
        <v>960</v>
      </c>
      <c r="P6042">
        <v>0</v>
      </c>
      <c r="Q6042">
        <v>20</v>
      </c>
      <c r="R6042" t="s">
        <v>975</v>
      </c>
      <c r="S6042" t="s">
        <v>976</v>
      </c>
    </row>
    <row r="6043" spans="1:19" x14ac:dyDescent="0.25">
      <c r="A6043" s="54">
        <f>_xlfn.XLOOKUP(B6043,'School Lookup'!D:D,'School Lookup'!F:F,0)</f>
        <v>823392</v>
      </c>
      <c r="B6043" s="54" t="str">
        <f>_xlfn.XLOOKUP(C6043,'School Lookup'!A:A,'School Lookup'!D:D,_xlfn.XLOOKUP(C6043,'School Lookup'!B:B,'School Lookup'!D:D,_xlfn.XLOOKUP(C6043,'School Lookup'!C:C,'School Lookup'!D:D,0)))</f>
        <v>Fitz Herbert C of E VA Primary School</v>
      </c>
      <c r="C6043" t="s">
        <v>25</v>
      </c>
      <c r="D6043">
        <v>149</v>
      </c>
      <c r="E6043" t="s">
        <v>16</v>
      </c>
      <c r="F6043" t="s">
        <v>734</v>
      </c>
      <c r="G6043" t="s">
        <v>134</v>
      </c>
      <c r="H6043" t="s">
        <v>347</v>
      </c>
      <c r="I6043" t="s">
        <v>958</v>
      </c>
      <c r="J6043" t="s">
        <v>959</v>
      </c>
      <c r="K6043" s="4">
        <v>46059</v>
      </c>
      <c r="L6043" s="5">
        <v>0.44021990740740741</v>
      </c>
      <c r="M6043" t="s">
        <v>953</v>
      </c>
      <c r="N6043" s="5">
        <v>3.1481481481481482E-3</v>
      </c>
      <c r="O6043" t="s">
        <v>960</v>
      </c>
      <c r="P6043">
        <v>0</v>
      </c>
      <c r="Q6043">
        <v>20</v>
      </c>
      <c r="R6043" t="s">
        <v>955</v>
      </c>
    </row>
    <row r="6044" spans="1:19" x14ac:dyDescent="0.25">
      <c r="A6044" s="54">
        <f>_xlfn.XLOOKUP(B6044,'School Lookup'!D:D,'School Lookup'!F:F,0)</f>
        <v>823392</v>
      </c>
      <c r="B6044" s="54" t="str">
        <f>_xlfn.XLOOKUP(C6044,'School Lookup'!A:A,'School Lookup'!D:D,_xlfn.XLOOKUP(C6044,'School Lookup'!B:B,'School Lookup'!D:D,_xlfn.XLOOKUP(C6044,'School Lookup'!C:C,'School Lookup'!D:D,0)))</f>
        <v>Fitz Herbert C of E VA Primary School</v>
      </c>
      <c r="C6044" t="s">
        <v>25</v>
      </c>
      <c r="D6044" t="s">
        <v>1064</v>
      </c>
      <c r="E6044" t="s">
        <v>16</v>
      </c>
      <c r="F6044" t="s">
        <v>734</v>
      </c>
      <c r="G6044" t="s">
        <v>134</v>
      </c>
      <c r="H6044" t="s">
        <v>347</v>
      </c>
      <c r="I6044" t="s">
        <v>958</v>
      </c>
      <c r="J6044" t="s">
        <v>959</v>
      </c>
      <c r="K6044" s="4">
        <v>46059</v>
      </c>
      <c r="L6044" s="5">
        <v>0.45634259259259258</v>
      </c>
      <c r="M6044" t="s">
        <v>953</v>
      </c>
      <c r="N6044" s="5">
        <v>5.7870370370370373E-5</v>
      </c>
      <c r="O6044" t="s">
        <v>960</v>
      </c>
      <c r="P6044">
        <v>0</v>
      </c>
      <c r="Q6044">
        <v>20</v>
      </c>
      <c r="R6044" t="s">
        <v>1065</v>
      </c>
      <c r="S6044" t="s">
        <v>955</v>
      </c>
    </row>
    <row r="6045" spans="1:19" x14ac:dyDescent="0.25">
      <c r="A6045" s="54">
        <f>_xlfn.XLOOKUP(B6045,'School Lookup'!D:D,'School Lookup'!F:F,0)</f>
        <v>823392</v>
      </c>
      <c r="B6045" s="54" t="str">
        <f>_xlfn.XLOOKUP(C6045,'School Lookup'!A:A,'School Lookup'!D:D,_xlfn.XLOOKUP(C6045,'School Lookup'!B:B,'School Lookup'!D:D,_xlfn.XLOOKUP(C6045,'School Lookup'!C:C,'School Lookup'!D:D,0)))</f>
        <v>Fitz Herbert C of E VA Primary School</v>
      </c>
      <c r="C6045" t="s">
        <v>25</v>
      </c>
      <c r="D6045">
        <v>619</v>
      </c>
      <c r="E6045" t="s">
        <v>16</v>
      </c>
      <c r="F6045" t="s">
        <v>734</v>
      </c>
      <c r="G6045" t="s">
        <v>134</v>
      </c>
      <c r="H6045" t="s">
        <v>347</v>
      </c>
      <c r="I6045" t="s">
        <v>958</v>
      </c>
      <c r="J6045" t="s">
        <v>959</v>
      </c>
      <c r="K6045" s="4">
        <v>46059</v>
      </c>
      <c r="L6045" s="5">
        <v>0.53249999999999997</v>
      </c>
      <c r="M6045" t="s">
        <v>953</v>
      </c>
      <c r="N6045" s="5">
        <v>1.6203703703703703E-4</v>
      </c>
      <c r="O6045" t="s">
        <v>960</v>
      </c>
      <c r="P6045">
        <v>0</v>
      </c>
      <c r="Q6045">
        <v>20</v>
      </c>
      <c r="R6045" t="s">
        <v>975</v>
      </c>
      <c r="S6045" t="s">
        <v>976</v>
      </c>
    </row>
    <row r="6046" spans="1:19" x14ac:dyDescent="0.25">
      <c r="A6046" s="54">
        <f>_xlfn.XLOOKUP(B6046,'School Lookup'!D:D,'School Lookup'!F:F,0)</f>
        <v>823392</v>
      </c>
      <c r="B6046" s="54" t="str">
        <f>_xlfn.XLOOKUP(C6046,'School Lookup'!A:A,'School Lookup'!D:D,_xlfn.XLOOKUP(C6046,'School Lookup'!B:B,'School Lookup'!D:D,_xlfn.XLOOKUP(C6046,'School Lookup'!C:C,'School Lookup'!D:D,0)))</f>
        <v>Fitz Herbert C of E VA Primary School</v>
      </c>
      <c r="C6046" t="s">
        <v>25</v>
      </c>
      <c r="D6046" t="s">
        <v>1125</v>
      </c>
      <c r="E6046" t="s">
        <v>16</v>
      </c>
      <c r="F6046" t="s">
        <v>734</v>
      </c>
      <c r="G6046" t="s">
        <v>134</v>
      </c>
      <c r="H6046" t="s">
        <v>347</v>
      </c>
      <c r="I6046" t="s">
        <v>958</v>
      </c>
      <c r="J6046" t="s">
        <v>981</v>
      </c>
      <c r="K6046" s="4">
        <v>46059</v>
      </c>
      <c r="L6046" s="5">
        <v>0.38246527777777778</v>
      </c>
      <c r="M6046" t="s">
        <v>953</v>
      </c>
      <c r="N6046" s="5">
        <v>3.3564814814814812E-4</v>
      </c>
      <c r="O6046" t="s">
        <v>982</v>
      </c>
      <c r="P6046">
        <v>0</v>
      </c>
      <c r="Q6046">
        <v>20</v>
      </c>
      <c r="R6046" t="s">
        <v>998</v>
      </c>
      <c r="S6046" t="s">
        <v>987</v>
      </c>
    </row>
    <row r="6047" spans="1:19" x14ac:dyDescent="0.25">
      <c r="A6047" s="54">
        <f>_xlfn.XLOOKUP(B6047,'School Lookup'!D:D,'School Lookup'!F:F,0)</f>
        <v>251672</v>
      </c>
      <c r="B6047" s="54" t="str">
        <f>_xlfn.XLOOKUP(C6047,'School Lookup'!A:A,'School Lookup'!D:D,_xlfn.XLOOKUP(C6047,'School Lookup'!B:B,'School Lookup'!D:D,_xlfn.XLOOKUP(C6047,'School Lookup'!C:C,'School Lookup'!D:D,0)))</f>
        <v>Park Schools Federation</v>
      </c>
      <c r="C6047" t="s">
        <v>40</v>
      </c>
      <c r="D6047" t="s">
        <v>1510</v>
      </c>
      <c r="E6047" t="s">
        <v>16</v>
      </c>
      <c r="F6047" t="s">
        <v>734</v>
      </c>
      <c r="G6047" t="s">
        <v>235</v>
      </c>
      <c r="H6047" t="s">
        <v>228</v>
      </c>
      <c r="I6047" t="s">
        <v>980</v>
      </c>
      <c r="J6047" t="s">
        <v>981</v>
      </c>
      <c r="K6047" s="4">
        <v>46059</v>
      </c>
      <c r="L6047" s="5">
        <v>0.46805555555555556</v>
      </c>
      <c r="M6047" t="s">
        <v>953</v>
      </c>
      <c r="N6047" s="5">
        <v>2.4305555555555555E-4</v>
      </c>
      <c r="O6047" t="s">
        <v>982</v>
      </c>
      <c r="P6047">
        <v>2.5000000000000001E-2</v>
      </c>
      <c r="Q6047">
        <v>20</v>
      </c>
      <c r="R6047" t="s">
        <v>983</v>
      </c>
      <c r="S6047" t="s">
        <v>984</v>
      </c>
    </row>
    <row r="6048" spans="1:19" x14ac:dyDescent="0.25">
      <c r="A6048" s="54">
        <f>_xlfn.XLOOKUP(B6048,'School Lookup'!D:D,'School Lookup'!F:F,0)</f>
        <v>251672</v>
      </c>
      <c r="B6048" s="54" t="str">
        <f>_xlfn.XLOOKUP(C6048,'School Lookup'!A:A,'School Lookup'!D:D,_xlfn.XLOOKUP(C6048,'School Lookup'!B:B,'School Lookup'!D:D,_xlfn.XLOOKUP(C6048,'School Lookup'!C:C,'School Lookup'!D:D,0)))</f>
        <v>Park Schools Federation</v>
      </c>
      <c r="C6048" t="s">
        <v>40</v>
      </c>
      <c r="D6048" t="s">
        <v>1416</v>
      </c>
      <c r="E6048" t="s">
        <v>16</v>
      </c>
      <c r="F6048" t="s">
        <v>734</v>
      </c>
      <c r="G6048" t="s">
        <v>235</v>
      </c>
      <c r="H6048" t="s">
        <v>228</v>
      </c>
      <c r="I6048" t="s">
        <v>980</v>
      </c>
      <c r="J6048" t="s">
        <v>981</v>
      </c>
      <c r="K6048" s="4">
        <v>46059</v>
      </c>
      <c r="L6048" s="5">
        <v>0.46875</v>
      </c>
      <c r="M6048" t="s">
        <v>953</v>
      </c>
      <c r="N6048" s="5">
        <v>4.3981481481481481E-4</v>
      </c>
      <c r="O6048" t="s">
        <v>982</v>
      </c>
      <c r="P6048">
        <v>4.4999999999999998E-2</v>
      </c>
      <c r="Q6048">
        <v>20</v>
      </c>
      <c r="R6048" t="s">
        <v>998</v>
      </c>
      <c r="S6048" t="s">
        <v>987</v>
      </c>
    </row>
    <row r="6049" spans="1:19" x14ac:dyDescent="0.25">
      <c r="A6049" s="54">
        <f>_xlfn.XLOOKUP(B6049,'School Lookup'!D:D,'School Lookup'!F:F,0)</f>
        <v>251672</v>
      </c>
      <c r="B6049" s="54" t="str">
        <f>_xlfn.XLOOKUP(C6049,'School Lookup'!A:A,'School Lookup'!D:D,_xlfn.XLOOKUP(C6049,'School Lookup'!B:B,'School Lookup'!D:D,_xlfn.XLOOKUP(C6049,'School Lookup'!C:C,'School Lookup'!D:D,0)))</f>
        <v>Park Schools Federation</v>
      </c>
      <c r="C6049" t="s">
        <v>40</v>
      </c>
      <c r="D6049" t="s">
        <v>1324</v>
      </c>
      <c r="E6049" t="s">
        <v>16</v>
      </c>
      <c r="F6049" t="s">
        <v>734</v>
      </c>
      <c r="G6049" t="s">
        <v>235</v>
      </c>
      <c r="H6049" t="s">
        <v>228</v>
      </c>
      <c r="I6049" t="s">
        <v>980</v>
      </c>
      <c r="J6049" t="s">
        <v>981</v>
      </c>
      <c r="K6049" s="4">
        <v>46059</v>
      </c>
      <c r="L6049" s="5">
        <v>0.49027777777777776</v>
      </c>
      <c r="M6049" t="s">
        <v>953</v>
      </c>
      <c r="N6049" s="5">
        <v>4.1666666666666669E-4</v>
      </c>
      <c r="O6049" t="s">
        <v>982</v>
      </c>
      <c r="P6049">
        <v>4.2999999999999997E-2</v>
      </c>
      <c r="Q6049">
        <v>20</v>
      </c>
      <c r="R6049" t="s">
        <v>998</v>
      </c>
      <c r="S6049" t="s">
        <v>987</v>
      </c>
    </row>
    <row r="6050" spans="1:19" x14ac:dyDescent="0.25">
      <c r="A6050" s="54">
        <f>_xlfn.XLOOKUP(B6050,'School Lookup'!D:D,'School Lookup'!F:F,0)</f>
        <v>251672</v>
      </c>
      <c r="B6050" s="54" t="str">
        <f>_xlfn.XLOOKUP(C6050,'School Lookup'!A:A,'School Lookup'!D:D,_xlfn.XLOOKUP(C6050,'School Lookup'!B:B,'School Lookup'!D:D,_xlfn.XLOOKUP(C6050,'School Lookup'!C:C,'School Lookup'!D:D,0)))</f>
        <v>Park Schools Federation</v>
      </c>
      <c r="C6050" t="s">
        <v>40</v>
      </c>
      <c r="D6050" t="s">
        <v>1324</v>
      </c>
      <c r="E6050" t="s">
        <v>16</v>
      </c>
      <c r="F6050" t="s">
        <v>734</v>
      </c>
      <c r="G6050" t="s">
        <v>235</v>
      </c>
      <c r="H6050" t="s">
        <v>228</v>
      </c>
      <c r="I6050" t="s">
        <v>980</v>
      </c>
      <c r="J6050" t="s">
        <v>981</v>
      </c>
      <c r="K6050" s="4">
        <v>46059</v>
      </c>
      <c r="L6050" s="5">
        <v>0.49583333333333335</v>
      </c>
      <c r="M6050" t="s">
        <v>953</v>
      </c>
      <c r="N6050" s="5">
        <v>4.9768518518518521E-4</v>
      </c>
      <c r="O6050" t="s">
        <v>982</v>
      </c>
      <c r="P6050">
        <v>5.0999999999999997E-2</v>
      </c>
      <c r="Q6050">
        <v>20</v>
      </c>
      <c r="R6050" t="s">
        <v>998</v>
      </c>
      <c r="S6050" t="s">
        <v>987</v>
      </c>
    </row>
    <row r="6051" spans="1:19" x14ac:dyDescent="0.25">
      <c r="A6051" s="54">
        <f>_xlfn.XLOOKUP(B6051,'School Lookup'!D:D,'School Lookup'!F:F,0)</f>
        <v>251672</v>
      </c>
      <c r="B6051" s="54" t="str">
        <f>_xlfn.XLOOKUP(C6051,'School Lookup'!A:A,'School Lookup'!D:D,_xlfn.XLOOKUP(C6051,'School Lookup'!B:B,'School Lookup'!D:D,_xlfn.XLOOKUP(C6051,'School Lookup'!C:C,'School Lookup'!D:D,0)))</f>
        <v>Park Schools Federation</v>
      </c>
      <c r="C6051" t="s">
        <v>40</v>
      </c>
      <c r="D6051" t="s">
        <v>1515</v>
      </c>
      <c r="E6051" t="s">
        <v>16</v>
      </c>
      <c r="F6051" t="s">
        <v>734</v>
      </c>
      <c r="G6051" t="s">
        <v>235</v>
      </c>
      <c r="H6051" t="s">
        <v>228</v>
      </c>
      <c r="I6051" t="s">
        <v>980</v>
      </c>
      <c r="J6051" t="s">
        <v>981</v>
      </c>
      <c r="K6051" s="4">
        <v>46059</v>
      </c>
      <c r="L6051" s="5">
        <v>0.49722222222222223</v>
      </c>
      <c r="M6051" t="s">
        <v>953</v>
      </c>
      <c r="N6051" s="5">
        <v>7.6388888888888893E-4</v>
      </c>
      <c r="O6051" t="s">
        <v>982</v>
      </c>
      <c r="P6051">
        <v>7.9000000000000001E-2</v>
      </c>
      <c r="Q6051">
        <v>20</v>
      </c>
      <c r="R6051" t="s">
        <v>983</v>
      </c>
      <c r="S6051" t="s">
        <v>984</v>
      </c>
    </row>
    <row r="6052" spans="1:19" x14ac:dyDescent="0.25">
      <c r="A6052" s="54">
        <f>_xlfn.XLOOKUP(B6052,'School Lookup'!D:D,'School Lookup'!F:F,0)</f>
        <v>251672</v>
      </c>
      <c r="B6052" s="54" t="str">
        <f>_xlfn.XLOOKUP(C6052,'School Lookup'!A:A,'School Lookup'!D:D,_xlfn.XLOOKUP(C6052,'School Lookup'!B:B,'School Lookup'!D:D,_xlfn.XLOOKUP(C6052,'School Lookup'!C:C,'School Lookup'!D:D,0)))</f>
        <v>Park Schools Federation</v>
      </c>
      <c r="C6052" t="s">
        <v>40</v>
      </c>
      <c r="D6052" t="s">
        <v>1004</v>
      </c>
      <c r="E6052" t="s">
        <v>16</v>
      </c>
      <c r="F6052" t="s">
        <v>734</v>
      </c>
      <c r="G6052" t="s">
        <v>235</v>
      </c>
      <c r="H6052" t="s">
        <v>228</v>
      </c>
      <c r="I6052" t="s">
        <v>980</v>
      </c>
      <c r="J6052" t="s">
        <v>981</v>
      </c>
      <c r="K6052" s="4">
        <v>46059</v>
      </c>
      <c r="L6052" s="5">
        <v>0.51597222222222228</v>
      </c>
      <c r="M6052" t="s">
        <v>953</v>
      </c>
      <c r="N6052" s="5">
        <v>5.6712962962962967E-4</v>
      </c>
      <c r="O6052" t="s">
        <v>982</v>
      </c>
      <c r="P6052">
        <v>5.8000000000000003E-2</v>
      </c>
      <c r="Q6052">
        <v>20</v>
      </c>
      <c r="R6052" t="s">
        <v>998</v>
      </c>
      <c r="S6052" t="s">
        <v>987</v>
      </c>
    </row>
    <row r="6053" spans="1:19" x14ac:dyDescent="0.25">
      <c r="A6053" s="54">
        <f>_xlfn.XLOOKUP(B6053,'School Lookup'!D:D,'School Lookup'!F:F,0)</f>
        <v>251672</v>
      </c>
      <c r="B6053" s="54" t="str">
        <f>_xlfn.XLOOKUP(C6053,'School Lookup'!A:A,'School Lookup'!D:D,_xlfn.XLOOKUP(C6053,'School Lookup'!B:B,'School Lookup'!D:D,_xlfn.XLOOKUP(C6053,'School Lookup'!C:C,'School Lookup'!D:D,0)))</f>
        <v>Park Schools Federation</v>
      </c>
      <c r="C6053" t="s">
        <v>40</v>
      </c>
      <c r="D6053" t="s">
        <v>1649</v>
      </c>
      <c r="E6053" t="s">
        <v>16</v>
      </c>
      <c r="F6053" t="s">
        <v>734</v>
      </c>
      <c r="G6053" t="s">
        <v>235</v>
      </c>
      <c r="H6053" t="s">
        <v>228</v>
      </c>
      <c r="I6053" t="s">
        <v>980</v>
      </c>
      <c r="J6053" t="s">
        <v>981</v>
      </c>
      <c r="K6053" s="4">
        <v>46059</v>
      </c>
      <c r="L6053" s="5">
        <v>0.51666666666666672</v>
      </c>
      <c r="M6053" t="s">
        <v>953</v>
      </c>
      <c r="N6053" s="5">
        <v>6.8287037037037036E-4</v>
      </c>
      <c r="O6053" t="s">
        <v>982</v>
      </c>
      <c r="P6053">
        <v>7.0000000000000007E-2</v>
      </c>
      <c r="Q6053">
        <v>20</v>
      </c>
      <c r="R6053" t="s">
        <v>998</v>
      </c>
      <c r="S6053" t="s">
        <v>987</v>
      </c>
    </row>
    <row r="6054" spans="1:19" x14ac:dyDescent="0.25">
      <c r="A6054" s="54">
        <f>_xlfn.XLOOKUP(B6054,'School Lookup'!D:D,'School Lookup'!F:F,0)</f>
        <v>251672</v>
      </c>
      <c r="B6054" s="54" t="str">
        <f>_xlfn.XLOOKUP(C6054,'School Lookup'!A:A,'School Lookup'!D:D,_xlfn.XLOOKUP(C6054,'School Lookup'!B:B,'School Lookup'!D:D,_xlfn.XLOOKUP(C6054,'School Lookup'!C:C,'School Lookup'!D:D,0)))</f>
        <v>Park Schools Federation</v>
      </c>
      <c r="C6054" t="s">
        <v>40</v>
      </c>
      <c r="D6054" t="s">
        <v>1316</v>
      </c>
      <c r="E6054" t="s">
        <v>16</v>
      </c>
      <c r="F6054" t="s">
        <v>734</v>
      </c>
      <c r="G6054" t="s">
        <v>235</v>
      </c>
      <c r="H6054" t="s">
        <v>228</v>
      </c>
      <c r="I6054" t="s">
        <v>980</v>
      </c>
      <c r="J6054" t="s">
        <v>981</v>
      </c>
      <c r="K6054" s="4">
        <v>46059</v>
      </c>
      <c r="L6054" s="5">
        <v>0.55833333333333335</v>
      </c>
      <c r="M6054" t="s">
        <v>953</v>
      </c>
      <c r="N6054" s="5">
        <v>3.2407407407407406E-4</v>
      </c>
      <c r="O6054" t="s">
        <v>982</v>
      </c>
      <c r="P6054">
        <v>3.4000000000000002E-2</v>
      </c>
      <c r="Q6054">
        <v>20</v>
      </c>
      <c r="R6054" t="s">
        <v>983</v>
      </c>
      <c r="S6054" t="s">
        <v>984</v>
      </c>
    </row>
    <row r="6055" spans="1:19" x14ac:dyDescent="0.25">
      <c r="A6055" s="54">
        <f>_xlfn.XLOOKUP(B6055,'School Lookup'!D:D,'School Lookup'!F:F,0)</f>
        <v>251672</v>
      </c>
      <c r="B6055" s="54" t="str">
        <f>_xlfn.XLOOKUP(C6055,'School Lookup'!A:A,'School Lookup'!D:D,_xlfn.XLOOKUP(C6055,'School Lookup'!B:B,'School Lookup'!D:D,_xlfn.XLOOKUP(C6055,'School Lookup'!C:C,'School Lookup'!D:D,0)))</f>
        <v>Park Schools Federation</v>
      </c>
      <c r="C6055" t="s">
        <v>40</v>
      </c>
      <c r="D6055" t="s">
        <v>1087</v>
      </c>
      <c r="E6055" t="s">
        <v>16</v>
      </c>
      <c r="F6055" t="s">
        <v>734</v>
      </c>
      <c r="G6055" t="s">
        <v>235</v>
      </c>
      <c r="H6055" t="s">
        <v>228</v>
      </c>
      <c r="I6055" t="s">
        <v>980</v>
      </c>
      <c r="J6055" t="s">
        <v>981</v>
      </c>
      <c r="K6055" s="4">
        <v>46059</v>
      </c>
      <c r="L6055" s="5">
        <v>0.56944444444444442</v>
      </c>
      <c r="M6055" t="s">
        <v>953</v>
      </c>
      <c r="N6055" s="5">
        <v>3.0092592592592595E-4</v>
      </c>
      <c r="O6055" t="s">
        <v>982</v>
      </c>
      <c r="P6055">
        <v>6.5000000000000002E-2</v>
      </c>
      <c r="Q6055">
        <v>20</v>
      </c>
      <c r="R6055" t="s">
        <v>989</v>
      </c>
      <c r="S6055" t="s">
        <v>990</v>
      </c>
    </row>
    <row r="6056" spans="1:19" x14ac:dyDescent="0.25">
      <c r="A6056" s="54">
        <f>_xlfn.XLOOKUP(B6056,'School Lookup'!D:D,'School Lookup'!F:F,0)</f>
        <v>251672</v>
      </c>
      <c r="B6056" s="54" t="str">
        <f>_xlfn.XLOOKUP(C6056,'School Lookup'!A:A,'School Lookup'!D:D,_xlfn.XLOOKUP(C6056,'School Lookup'!B:B,'School Lookup'!D:D,_xlfn.XLOOKUP(C6056,'School Lookup'!C:C,'School Lookup'!D:D,0)))</f>
        <v>Park Schools Federation</v>
      </c>
      <c r="C6056" t="s">
        <v>40</v>
      </c>
      <c r="D6056" t="s">
        <v>1605</v>
      </c>
      <c r="E6056" t="s">
        <v>16</v>
      </c>
      <c r="F6056" t="s">
        <v>734</v>
      </c>
      <c r="G6056" t="s">
        <v>235</v>
      </c>
      <c r="H6056" t="s">
        <v>228</v>
      </c>
      <c r="I6056" t="s">
        <v>980</v>
      </c>
      <c r="J6056" t="s">
        <v>981</v>
      </c>
      <c r="K6056" s="4">
        <v>46059</v>
      </c>
      <c r="L6056" s="5">
        <v>0.5805555555555556</v>
      </c>
      <c r="M6056" t="s">
        <v>953</v>
      </c>
      <c r="N6056" s="5">
        <v>3.3564814814814812E-4</v>
      </c>
      <c r="O6056" t="s">
        <v>982</v>
      </c>
      <c r="P6056">
        <v>3.5000000000000003E-2</v>
      </c>
      <c r="Q6056">
        <v>20</v>
      </c>
      <c r="R6056" t="s">
        <v>983</v>
      </c>
      <c r="S6056" t="s">
        <v>984</v>
      </c>
    </row>
    <row r="6057" spans="1:19" x14ac:dyDescent="0.25">
      <c r="A6057" s="54">
        <f>_xlfn.XLOOKUP(B6057,'School Lookup'!D:D,'School Lookup'!F:F,0)</f>
        <v>251672</v>
      </c>
      <c r="B6057" s="54" t="str">
        <f>_xlfn.XLOOKUP(C6057,'School Lookup'!A:A,'School Lookup'!D:D,_xlfn.XLOOKUP(C6057,'School Lookup'!B:B,'School Lookup'!D:D,_xlfn.XLOOKUP(C6057,'School Lookup'!C:C,'School Lookup'!D:D,0)))</f>
        <v>Park Schools Federation</v>
      </c>
      <c r="C6057" t="s">
        <v>40</v>
      </c>
      <c r="D6057" t="s">
        <v>2261</v>
      </c>
      <c r="E6057" t="s">
        <v>16</v>
      </c>
      <c r="F6057" t="s">
        <v>734</v>
      </c>
      <c r="G6057" t="s">
        <v>235</v>
      </c>
      <c r="H6057" t="s">
        <v>228</v>
      </c>
      <c r="I6057" t="s">
        <v>980</v>
      </c>
      <c r="J6057" t="s">
        <v>981</v>
      </c>
      <c r="K6057" s="4">
        <v>46059</v>
      </c>
      <c r="L6057" s="5">
        <v>0.60763888888888884</v>
      </c>
      <c r="M6057" t="s">
        <v>953</v>
      </c>
      <c r="N6057" s="5">
        <v>2.7777777777777778E-4</v>
      </c>
      <c r="O6057" t="s">
        <v>982</v>
      </c>
      <c r="P6057">
        <v>2.9000000000000001E-2</v>
      </c>
      <c r="Q6057">
        <v>20</v>
      </c>
      <c r="R6057" t="s">
        <v>993</v>
      </c>
      <c r="S6057" t="s">
        <v>994</v>
      </c>
    </row>
    <row r="6058" spans="1:19" x14ac:dyDescent="0.25">
      <c r="A6058" s="54">
        <f>_xlfn.XLOOKUP(B6058,'School Lookup'!D:D,'School Lookup'!F:F,0)</f>
        <v>251672</v>
      </c>
      <c r="B6058" s="54" t="str">
        <f>_xlfn.XLOOKUP(C6058,'School Lookup'!A:A,'School Lookup'!D:D,_xlfn.XLOOKUP(C6058,'School Lookup'!B:B,'School Lookup'!D:D,_xlfn.XLOOKUP(C6058,'School Lookup'!C:C,'School Lookup'!D:D,0)))</f>
        <v>Park Schools Federation</v>
      </c>
      <c r="C6058" t="s">
        <v>40</v>
      </c>
      <c r="D6058" t="s">
        <v>2261</v>
      </c>
      <c r="E6058" t="s">
        <v>16</v>
      </c>
      <c r="F6058" t="s">
        <v>734</v>
      </c>
      <c r="G6058" t="s">
        <v>235</v>
      </c>
      <c r="H6058" t="s">
        <v>228</v>
      </c>
      <c r="I6058" t="s">
        <v>980</v>
      </c>
      <c r="J6058" t="s">
        <v>981</v>
      </c>
      <c r="K6058" s="4">
        <v>46059</v>
      </c>
      <c r="L6058" s="5">
        <v>0.60833333333333328</v>
      </c>
      <c r="M6058" t="s">
        <v>953</v>
      </c>
      <c r="N6058" s="5">
        <v>3.4722222222222222E-5</v>
      </c>
      <c r="O6058" t="s">
        <v>982</v>
      </c>
      <c r="P6058">
        <v>0.02</v>
      </c>
      <c r="Q6058">
        <v>20</v>
      </c>
      <c r="R6058" t="s">
        <v>993</v>
      </c>
      <c r="S6058" t="s">
        <v>994</v>
      </c>
    </row>
    <row r="6059" spans="1:19" x14ac:dyDescent="0.25">
      <c r="A6059" s="54">
        <f>_xlfn.XLOOKUP(B6059,'School Lookup'!D:D,'School Lookup'!F:F,0)</f>
        <v>251672</v>
      </c>
      <c r="B6059" s="54" t="str">
        <f>_xlfn.XLOOKUP(C6059,'School Lookup'!A:A,'School Lookup'!D:D,_xlfn.XLOOKUP(C6059,'School Lookup'!B:B,'School Lookup'!D:D,_xlfn.XLOOKUP(C6059,'School Lookup'!C:C,'School Lookup'!D:D,0)))</f>
        <v>Park Schools Federation</v>
      </c>
      <c r="C6059" t="s">
        <v>40</v>
      </c>
      <c r="D6059" t="s">
        <v>1180</v>
      </c>
      <c r="E6059" t="s">
        <v>16</v>
      </c>
      <c r="F6059" t="s">
        <v>734</v>
      </c>
      <c r="G6059" t="s">
        <v>235</v>
      </c>
      <c r="H6059" t="s">
        <v>228</v>
      </c>
      <c r="I6059" t="s">
        <v>980</v>
      </c>
      <c r="J6059" t="s">
        <v>981</v>
      </c>
      <c r="K6059" s="4">
        <v>46059</v>
      </c>
      <c r="L6059" s="5">
        <v>0.62361111111111112</v>
      </c>
      <c r="M6059" t="s">
        <v>953</v>
      </c>
      <c r="N6059" s="5">
        <v>2.199074074074074E-4</v>
      </c>
      <c r="O6059" t="s">
        <v>982</v>
      </c>
      <c r="P6059">
        <v>2.3E-2</v>
      </c>
      <c r="Q6059">
        <v>20</v>
      </c>
      <c r="R6059" t="s">
        <v>998</v>
      </c>
      <c r="S6059" t="s">
        <v>987</v>
      </c>
    </row>
    <row r="6060" spans="1:19" x14ac:dyDescent="0.25">
      <c r="A6060" s="54">
        <f>_xlfn.XLOOKUP(B6060,'School Lookup'!D:D,'School Lookup'!F:F,0)</f>
        <v>251672</v>
      </c>
      <c r="B6060" s="54" t="str">
        <f>_xlfn.XLOOKUP(C6060,'School Lookup'!A:A,'School Lookup'!D:D,_xlfn.XLOOKUP(C6060,'School Lookup'!B:B,'School Lookup'!D:D,_xlfn.XLOOKUP(C6060,'School Lookup'!C:C,'School Lookup'!D:D,0)))</f>
        <v>Park Schools Federation</v>
      </c>
      <c r="C6060" t="s">
        <v>40</v>
      </c>
      <c r="D6060" t="s">
        <v>1002</v>
      </c>
      <c r="E6060" t="s">
        <v>16</v>
      </c>
      <c r="F6060" t="s">
        <v>734</v>
      </c>
      <c r="G6060" t="s">
        <v>235</v>
      </c>
      <c r="H6060" t="s">
        <v>228</v>
      </c>
      <c r="I6060" t="s">
        <v>980</v>
      </c>
      <c r="J6060" t="s">
        <v>981</v>
      </c>
      <c r="K6060" s="4">
        <v>46059</v>
      </c>
      <c r="L6060" s="5">
        <v>0.62430555555555556</v>
      </c>
      <c r="M6060" t="s">
        <v>953</v>
      </c>
      <c r="N6060" s="5">
        <v>3.3564814814814812E-4</v>
      </c>
      <c r="O6060" t="s">
        <v>982</v>
      </c>
      <c r="P6060">
        <v>3.5000000000000003E-2</v>
      </c>
      <c r="Q6060">
        <v>20</v>
      </c>
      <c r="R6060" t="s">
        <v>998</v>
      </c>
      <c r="S6060" t="s">
        <v>987</v>
      </c>
    </row>
    <row r="6061" spans="1:19" x14ac:dyDescent="0.25">
      <c r="A6061" s="54">
        <f>_xlfn.XLOOKUP(B6061,'School Lookup'!D:D,'School Lookup'!F:F,0)</f>
        <v>251672</v>
      </c>
      <c r="B6061" s="54" t="str">
        <f>_xlfn.XLOOKUP(C6061,'School Lookup'!A:A,'School Lookup'!D:D,_xlfn.XLOOKUP(C6061,'School Lookup'!B:B,'School Lookup'!D:D,_xlfn.XLOOKUP(C6061,'School Lookup'!C:C,'School Lookup'!D:D,0)))</f>
        <v>Park Schools Federation</v>
      </c>
      <c r="C6061" t="s">
        <v>40</v>
      </c>
      <c r="D6061" t="s">
        <v>2849</v>
      </c>
      <c r="E6061" t="s">
        <v>16</v>
      </c>
      <c r="F6061" t="s">
        <v>734</v>
      </c>
      <c r="G6061" t="s">
        <v>235</v>
      </c>
      <c r="H6061" t="s">
        <v>228</v>
      </c>
      <c r="I6061" t="s">
        <v>980</v>
      </c>
      <c r="J6061" t="s">
        <v>981</v>
      </c>
      <c r="K6061" s="4">
        <v>46059</v>
      </c>
      <c r="L6061" s="5">
        <v>0.63888888888888884</v>
      </c>
      <c r="M6061" t="s">
        <v>953</v>
      </c>
      <c r="N6061" s="5">
        <v>4.3981481481481481E-4</v>
      </c>
      <c r="O6061" t="s">
        <v>982</v>
      </c>
      <c r="P6061">
        <v>0.105</v>
      </c>
      <c r="Q6061">
        <v>20</v>
      </c>
      <c r="R6061" t="s">
        <v>1263</v>
      </c>
      <c r="S6061" t="s">
        <v>1264</v>
      </c>
    </row>
    <row r="6062" spans="1:19" x14ac:dyDescent="0.25">
      <c r="A6062" s="54">
        <f>_xlfn.XLOOKUP(B6062,'School Lookup'!D:D,'School Lookup'!F:F,0)</f>
        <v>251672</v>
      </c>
      <c r="B6062" s="54" t="str">
        <f>_xlfn.XLOOKUP(C6062,'School Lookup'!A:A,'School Lookup'!D:D,_xlfn.XLOOKUP(C6062,'School Lookup'!B:B,'School Lookup'!D:D,_xlfn.XLOOKUP(C6062,'School Lookup'!C:C,'School Lookup'!D:D,0)))</f>
        <v>Park Schools Federation</v>
      </c>
      <c r="C6062" t="s">
        <v>40</v>
      </c>
      <c r="D6062" t="s">
        <v>1822</v>
      </c>
      <c r="E6062" t="s">
        <v>16</v>
      </c>
      <c r="F6062" t="s">
        <v>734</v>
      </c>
      <c r="G6062" t="s">
        <v>235</v>
      </c>
      <c r="H6062" t="s">
        <v>228</v>
      </c>
      <c r="I6062" t="s">
        <v>980</v>
      </c>
      <c r="J6062" t="s">
        <v>981</v>
      </c>
      <c r="K6062" s="4">
        <v>46059</v>
      </c>
      <c r="L6062" s="5">
        <v>0.6479166666666667</v>
      </c>
      <c r="M6062" t="s">
        <v>953</v>
      </c>
      <c r="N6062" s="5">
        <v>3.0092592592592595E-4</v>
      </c>
      <c r="O6062" t="s">
        <v>982</v>
      </c>
      <c r="P6062">
        <v>3.1E-2</v>
      </c>
      <c r="Q6062">
        <v>20</v>
      </c>
      <c r="R6062" t="s">
        <v>998</v>
      </c>
      <c r="S6062" t="s">
        <v>987</v>
      </c>
    </row>
    <row r="6063" spans="1:19" x14ac:dyDescent="0.25">
      <c r="A6063" s="54">
        <f>_xlfn.XLOOKUP(B6063,'School Lookup'!D:D,'School Lookup'!F:F,0)</f>
        <v>251672</v>
      </c>
      <c r="B6063" s="54" t="str">
        <f>_xlfn.XLOOKUP(C6063,'School Lookup'!A:A,'School Lookup'!D:D,_xlfn.XLOOKUP(C6063,'School Lookup'!B:B,'School Lookup'!D:D,_xlfn.XLOOKUP(C6063,'School Lookup'!C:C,'School Lookup'!D:D,0)))</f>
        <v>Park Schools Federation</v>
      </c>
      <c r="C6063" t="s">
        <v>40</v>
      </c>
      <c r="D6063" t="s">
        <v>1987</v>
      </c>
      <c r="E6063" t="s">
        <v>16</v>
      </c>
      <c r="F6063" t="s">
        <v>734</v>
      </c>
      <c r="G6063" t="s">
        <v>235</v>
      </c>
      <c r="H6063" t="s">
        <v>228</v>
      </c>
      <c r="I6063" t="s">
        <v>980</v>
      </c>
      <c r="J6063" t="s">
        <v>981</v>
      </c>
      <c r="K6063" s="4">
        <v>46059</v>
      </c>
      <c r="L6063" s="5">
        <v>0.6479166666666667</v>
      </c>
      <c r="M6063" t="s">
        <v>953</v>
      </c>
      <c r="N6063" s="5">
        <v>3.0092592592592595E-4</v>
      </c>
      <c r="O6063" t="s">
        <v>982</v>
      </c>
      <c r="P6063">
        <v>3.1E-2</v>
      </c>
      <c r="Q6063">
        <v>20</v>
      </c>
      <c r="R6063" t="s">
        <v>998</v>
      </c>
      <c r="S6063" t="s">
        <v>987</v>
      </c>
    </row>
    <row r="6064" spans="1:19" x14ac:dyDescent="0.25">
      <c r="A6064" s="54">
        <f>_xlfn.XLOOKUP(B6064,'School Lookup'!D:D,'School Lookup'!F:F,0)</f>
        <v>251672</v>
      </c>
      <c r="B6064" s="54" t="str">
        <f>_xlfn.XLOOKUP(C6064,'School Lookup'!A:A,'School Lookup'!D:D,_xlfn.XLOOKUP(C6064,'School Lookup'!B:B,'School Lookup'!D:D,_xlfn.XLOOKUP(C6064,'School Lookup'!C:C,'School Lookup'!D:D,0)))</f>
        <v>Park Schools Federation</v>
      </c>
      <c r="C6064" t="s">
        <v>40</v>
      </c>
      <c r="D6064" t="s">
        <v>1086</v>
      </c>
      <c r="E6064" t="s">
        <v>16</v>
      </c>
      <c r="F6064" t="s">
        <v>734</v>
      </c>
      <c r="G6064" t="s">
        <v>235</v>
      </c>
      <c r="H6064" t="s">
        <v>228</v>
      </c>
      <c r="I6064" t="s">
        <v>980</v>
      </c>
      <c r="J6064" t="s">
        <v>981</v>
      </c>
      <c r="K6064" s="4">
        <v>46059</v>
      </c>
      <c r="L6064" s="5">
        <v>0.65069444444444446</v>
      </c>
      <c r="M6064" t="s">
        <v>953</v>
      </c>
      <c r="N6064" s="5">
        <v>6.5972222222222224E-4</v>
      </c>
      <c r="O6064" t="s">
        <v>982</v>
      </c>
      <c r="P6064">
        <v>6.8000000000000005E-2</v>
      </c>
      <c r="Q6064">
        <v>20</v>
      </c>
      <c r="R6064" t="s">
        <v>998</v>
      </c>
      <c r="S6064" t="s">
        <v>987</v>
      </c>
    </row>
    <row r="6065" spans="1:19" x14ac:dyDescent="0.25">
      <c r="A6065" s="54">
        <f>_xlfn.XLOOKUP(B6065,'School Lookup'!D:D,'School Lookup'!F:F,0)</f>
        <v>251672</v>
      </c>
      <c r="B6065" s="54" t="str">
        <f>_xlfn.XLOOKUP(C6065,'School Lookup'!A:A,'School Lookup'!D:D,_xlfn.XLOOKUP(C6065,'School Lookup'!B:B,'School Lookup'!D:D,_xlfn.XLOOKUP(C6065,'School Lookup'!C:C,'School Lookup'!D:D,0)))</f>
        <v>Park Schools Federation</v>
      </c>
      <c r="C6065" t="s">
        <v>40</v>
      </c>
      <c r="D6065" t="s">
        <v>2322</v>
      </c>
      <c r="E6065" t="s">
        <v>16</v>
      </c>
      <c r="F6065" t="s">
        <v>734</v>
      </c>
      <c r="G6065" t="s">
        <v>235</v>
      </c>
      <c r="H6065" t="s">
        <v>228</v>
      </c>
      <c r="I6065" t="s">
        <v>980</v>
      </c>
      <c r="J6065" t="s">
        <v>981</v>
      </c>
      <c r="K6065" s="4">
        <v>46059</v>
      </c>
      <c r="L6065" s="5">
        <v>0.65416666666666667</v>
      </c>
      <c r="M6065" t="s">
        <v>953</v>
      </c>
      <c r="N6065" s="5">
        <v>4.2824074074074075E-4</v>
      </c>
      <c r="O6065" t="s">
        <v>982</v>
      </c>
      <c r="P6065">
        <v>4.3999999999999997E-2</v>
      </c>
      <c r="Q6065">
        <v>20</v>
      </c>
      <c r="R6065" t="s">
        <v>983</v>
      </c>
      <c r="S6065" t="s">
        <v>984</v>
      </c>
    </row>
    <row r="6066" spans="1:19" x14ac:dyDescent="0.25">
      <c r="A6066" s="54">
        <f>_xlfn.XLOOKUP(B6066,'School Lookup'!D:D,'School Lookup'!F:F,0)</f>
        <v>251672</v>
      </c>
      <c r="B6066" s="54" t="str">
        <f>_xlfn.XLOOKUP(C6066,'School Lookup'!A:A,'School Lookup'!D:D,_xlfn.XLOOKUP(C6066,'School Lookup'!B:B,'School Lookup'!D:D,_xlfn.XLOOKUP(C6066,'School Lookup'!C:C,'School Lookup'!D:D,0)))</f>
        <v>Park Schools Federation</v>
      </c>
      <c r="C6066" t="s">
        <v>40</v>
      </c>
      <c r="D6066" t="s">
        <v>1191</v>
      </c>
      <c r="E6066" t="s">
        <v>16</v>
      </c>
      <c r="F6066" t="s">
        <v>734</v>
      </c>
      <c r="G6066" t="s">
        <v>235</v>
      </c>
      <c r="H6066" t="s">
        <v>228</v>
      </c>
      <c r="I6066" t="s">
        <v>980</v>
      </c>
      <c r="J6066" t="s">
        <v>981</v>
      </c>
      <c r="K6066" s="4">
        <v>46059</v>
      </c>
      <c r="L6066" s="5">
        <v>0.65833333333333333</v>
      </c>
      <c r="M6066" t="s">
        <v>953</v>
      </c>
      <c r="N6066" s="5">
        <v>2.5694444444444445E-3</v>
      </c>
      <c r="O6066" t="s">
        <v>982</v>
      </c>
      <c r="P6066">
        <v>0.26300000000000001</v>
      </c>
      <c r="Q6066">
        <v>20</v>
      </c>
      <c r="R6066" t="s">
        <v>983</v>
      </c>
      <c r="S6066" t="s">
        <v>984</v>
      </c>
    </row>
    <row r="6067" spans="1:19" x14ac:dyDescent="0.25">
      <c r="A6067" s="54">
        <f>_xlfn.XLOOKUP(B6067,'School Lookup'!D:D,'School Lookup'!F:F,0)</f>
        <v>251672</v>
      </c>
      <c r="B6067" s="54" t="str">
        <f>_xlfn.XLOOKUP(C6067,'School Lookup'!A:A,'School Lookup'!D:D,_xlfn.XLOOKUP(C6067,'School Lookup'!B:B,'School Lookup'!D:D,_xlfn.XLOOKUP(C6067,'School Lookup'!C:C,'School Lookup'!D:D,0)))</f>
        <v>Park Schools Federation</v>
      </c>
      <c r="C6067" t="s">
        <v>40</v>
      </c>
      <c r="D6067" t="s">
        <v>1597</v>
      </c>
      <c r="E6067" t="s">
        <v>16</v>
      </c>
      <c r="F6067" t="s">
        <v>734</v>
      </c>
      <c r="G6067" t="s">
        <v>235</v>
      </c>
      <c r="H6067" t="s">
        <v>228</v>
      </c>
      <c r="I6067" t="s">
        <v>980</v>
      </c>
      <c r="J6067" t="s">
        <v>981</v>
      </c>
      <c r="K6067" s="4">
        <v>46059</v>
      </c>
      <c r="L6067" s="5">
        <v>0.66388888888888886</v>
      </c>
      <c r="M6067" t="s">
        <v>953</v>
      </c>
      <c r="N6067" s="5">
        <v>1.9907407407407408E-3</v>
      </c>
      <c r="O6067" t="s">
        <v>982</v>
      </c>
      <c r="P6067">
        <v>0.20399999999999999</v>
      </c>
      <c r="Q6067">
        <v>20</v>
      </c>
      <c r="R6067" t="s">
        <v>983</v>
      </c>
      <c r="S6067" t="s">
        <v>984</v>
      </c>
    </row>
    <row r="6068" spans="1:19" x14ac:dyDescent="0.25">
      <c r="A6068" s="54">
        <f>_xlfn.XLOOKUP(B6068,'School Lookup'!D:D,'School Lookup'!F:F,0)</f>
        <v>251672</v>
      </c>
      <c r="B6068" s="54" t="str">
        <f>_xlfn.XLOOKUP(C6068,'School Lookup'!A:A,'School Lookup'!D:D,_xlfn.XLOOKUP(C6068,'School Lookup'!B:B,'School Lookup'!D:D,_xlfn.XLOOKUP(C6068,'School Lookup'!C:C,'School Lookup'!D:D,0)))</f>
        <v>Park Schools Federation</v>
      </c>
      <c r="C6068" t="s">
        <v>40</v>
      </c>
      <c r="D6068" t="s">
        <v>1312</v>
      </c>
      <c r="E6068" t="s">
        <v>16</v>
      </c>
      <c r="F6068" t="s">
        <v>734</v>
      </c>
      <c r="G6068" t="s">
        <v>235</v>
      </c>
      <c r="H6068" t="s">
        <v>228</v>
      </c>
      <c r="I6068" t="s">
        <v>980</v>
      </c>
      <c r="J6068" t="s">
        <v>981</v>
      </c>
      <c r="K6068" s="4">
        <v>46059</v>
      </c>
      <c r="L6068" s="5">
        <v>0.67569444444444449</v>
      </c>
      <c r="M6068" t="s">
        <v>953</v>
      </c>
      <c r="N6068" s="5">
        <v>8.5532407407407415E-3</v>
      </c>
      <c r="O6068" t="s">
        <v>982</v>
      </c>
      <c r="P6068">
        <v>0.875</v>
      </c>
      <c r="Q6068">
        <v>20</v>
      </c>
      <c r="R6068" t="s">
        <v>998</v>
      </c>
      <c r="S6068" t="s">
        <v>987</v>
      </c>
    </row>
    <row r="6069" spans="1:19" x14ac:dyDescent="0.25">
      <c r="A6069" s="54">
        <f>_xlfn.XLOOKUP(B6069,'School Lookup'!D:D,'School Lookup'!F:F,0)</f>
        <v>251672</v>
      </c>
      <c r="B6069" s="54" t="str">
        <f>_xlfn.XLOOKUP(C6069,'School Lookup'!A:A,'School Lookup'!D:D,_xlfn.XLOOKUP(C6069,'School Lookup'!B:B,'School Lookup'!D:D,_xlfn.XLOOKUP(C6069,'School Lookup'!C:C,'School Lookup'!D:D,0)))</f>
        <v>Park Schools Federation</v>
      </c>
      <c r="C6069" t="s">
        <v>40</v>
      </c>
      <c r="D6069" t="s">
        <v>2850</v>
      </c>
      <c r="E6069" t="s">
        <v>16</v>
      </c>
      <c r="F6069" t="s">
        <v>734</v>
      </c>
      <c r="G6069" t="s">
        <v>235</v>
      </c>
      <c r="H6069" t="s">
        <v>228</v>
      </c>
      <c r="I6069" t="s">
        <v>980</v>
      </c>
      <c r="J6069" t="s">
        <v>959</v>
      </c>
      <c r="K6069" s="4">
        <v>46059</v>
      </c>
      <c r="L6069" s="5">
        <v>0.41666666666666669</v>
      </c>
      <c r="M6069" t="s">
        <v>953</v>
      </c>
      <c r="N6069" s="5">
        <v>5.2083333333333333E-4</v>
      </c>
      <c r="O6069" t="s">
        <v>960</v>
      </c>
      <c r="P6069">
        <v>2.1999999999999999E-2</v>
      </c>
      <c r="Q6069">
        <v>20</v>
      </c>
      <c r="R6069" t="s">
        <v>1071</v>
      </c>
      <c r="S6069" t="s">
        <v>966</v>
      </c>
    </row>
    <row r="6070" spans="1:19" x14ac:dyDescent="0.25">
      <c r="A6070" s="54">
        <f>_xlfn.XLOOKUP(B6070,'School Lookup'!D:D,'School Lookup'!F:F,0)</f>
        <v>251672</v>
      </c>
      <c r="B6070" s="54" t="str">
        <f>_xlfn.XLOOKUP(C6070,'School Lookup'!A:A,'School Lookup'!D:D,_xlfn.XLOOKUP(C6070,'School Lookup'!B:B,'School Lookup'!D:D,_xlfn.XLOOKUP(C6070,'School Lookup'!C:C,'School Lookup'!D:D,0)))</f>
        <v>Park Schools Federation</v>
      </c>
      <c r="C6070" t="s">
        <v>40</v>
      </c>
      <c r="D6070" t="s">
        <v>1569</v>
      </c>
      <c r="E6070" t="s">
        <v>16</v>
      </c>
      <c r="F6070" t="s">
        <v>734</v>
      </c>
      <c r="G6070" t="s">
        <v>235</v>
      </c>
      <c r="H6070" t="s">
        <v>228</v>
      </c>
      <c r="I6070" t="s">
        <v>980</v>
      </c>
      <c r="J6070" t="s">
        <v>959</v>
      </c>
      <c r="K6070" s="4">
        <v>46059</v>
      </c>
      <c r="L6070" s="5">
        <v>0.42777777777777776</v>
      </c>
      <c r="M6070" t="s">
        <v>953</v>
      </c>
      <c r="N6070" s="5">
        <v>2.5810185185185185E-3</v>
      </c>
      <c r="O6070" t="s">
        <v>960</v>
      </c>
      <c r="P6070">
        <v>3.2000000000000001E-2</v>
      </c>
      <c r="Q6070">
        <v>20</v>
      </c>
      <c r="R6070" t="s">
        <v>1071</v>
      </c>
      <c r="S6070" t="s">
        <v>966</v>
      </c>
    </row>
    <row r="6071" spans="1:19" x14ac:dyDescent="0.25">
      <c r="A6071" s="54">
        <f>_xlfn.XLOOKUP(B6071,'School Lookup'!D:D,'School Lookup'!F:F,0)</f>
        <v>251672</v>
      </c>
      <c r="B6071" s="54" t="str">
        <f>_xlfn.XLOOKUP(C6071,'School Lookup'!A:A,'School Lookup'!D:D,_xlfn.XLOOKUP(C6071,'School Lookup'!B:B,'School Lookup'!D:D,_xlfn.XLOOKUP(C6071,'School Lookup'!C:C,'School Lookup'!D:D,0)))</f>
        <v>Park Schools Federation</v>
      </c>
      <c r="C6071" t="s">
        <v>40</v>
      </c>
      <c r="D6071" t="s">
        <v>2851</v>
      </c>
      <c r="E6071" t="s">
        <v>16</v>
      </c>
      <c r="F6071" t="s">
        <v>734</v>
      </c>
      <c r="G6071" t="s">
        <v>235</v>
      </c>
      <c r="H6071" t="s">
        <v>228</v>
      </c>
      <c r="I6071" t="s">
        <v>980</v>
      </c>
      <c r="J6071" t="s">
        <v>959</v>
      </c>
      <c r="K6071" s="4">
        <v>46059</v>
      </c>
      <c r="L6071" s="5">
        <v>0.37569444444444444</v>
      </c>
      <c r="M6071" t="s">
        <v>953</v>
      </c>
      <c r="N6071" s="5">
        <v>3.2407407407407406E-4</v>
      </c>
      <c r="O6071" t="s">
        <v>960</v>
      </c>
      <c r="P6071">
        <v>2.1999999999999999E-2</v>
      </c>
      <c r="Q6071">
        <v>20</v>
      </c>
      <c r="R6071" t="s">
        <v>2852</v>
      </c>
      <c r="S6071" t="s">
        <v>966</v>
      </c>
    </row>
    <row r="6072" spans="1:19" x14ac:dyDescent="0.25">
      <c r="A6072" s="54">
        <f>_xlfn.XLOOKUP(B6072,'School Lookup'!D:D,'School Lookup'!F:F,0)</f>
        <v>251672</v>
      </c>
      <c r="B6072" s="54" t="str">
        <f>_xlfn.XLOOKUP(C6072,'School Lookup'!A:A,'School Lookup'!D:D,_xlfn.XLOOKUP(C6072,'School Lookup'!B:B,'School Lookup'!D:D,_xlfn.XLOOKUP(C6072,'School Lookup'!C:C,'School Lookup'!D:D,0)))</f>
        <v>Park Schools Federation</v>
      </c>
      <c r="C6072" t="s">
        <v>40</v>
      </c>
      <c r="D6072" t="s">
        <v>2327</v>
      </c>
      <c r="E6072" t="s">
        <v>16</v>
      </c>
      <c r="F6072" t="s">
        <v>734</v>
      </c>
      <c r="G6072" t="s">
        <v>235</v>
      </c>
      <c r="H6072" t="s">
        <v>228</v>
      </c>
      <c r="I6072" t="s">
        <v>980</v>
      </c>
      <c r="J6072" t="s">
        <v>959</v>
      </c>
      <c r="K6072" s="4">
        <v>46059</v>
      </c>
      <c r="L6072" s="5">
        <v>0.62847222222222221</v>
      </c>
      <c r="M6072" t="s">
        <v>953</v>
      </c>
      <c r="N6072" s="5">
        <v>1.6203703703703703E-3</v>
      </c>
      <c r="O6072" t="s">
        <v>960</v>
      </c>
      <c r="P6072">
        <v>2.1999999999999999E-2</v>
      </c>
      <c r="Q6072">
        <v>20</v>
      </c>
      <c r="R6072" t="s">
        <v>978</v>
      </c>
      <c r="S6072" t="s">
        <v>966</v>
      </c>
    </row>
    <row r="6073" spans="1:19" x14ac:dyDescent="0.25">
      <c r="A6073" s="54">
        <f>_xlfn.XLOOKUP(B6073,'School Lookup'!D:D,'School Lookup'!F:F,0)</f>
        <v>819500</v>
      </c>
      <c r="B6073" s="54" t="str">
        <f>_xlfn.XLOOKUP(C6073,'School Lookup'!A:A,'School Lookup'!D:D,_xlfn.XLOOKUP(C6073,'School Lookup'!B:B,'School Lookup'!D:D,_xlfn.XLOOKUP(C6073,'School Lookup'!C:C,'School Lookup'!D:D,0)))</f>
        <v>Tansley Primary School</v>
      </c>
      <c r="C6073" t="s">
        <v>30</v>
      </c>
      <c r="D6073" t="s">
        <v>1386</v>
      </c>
      <c r="E6073" t="s">
        <v>16</v>
      </c>
      <c r="F6073" t="s">
        <v>734</v>
      </c>
      <c r="G6073" t="s">
        <v>223</v>
      </c>
      <c r="H6073" t="s">
        <v>302</v>
      </c>
      <c r="I6073" t="s">
        <v>980</v>
      </c>
      <c r="J6073" t="s">
        <v>981</v>
      </c>
      <c r="K6073" s="4">
        <v>46059</v>
      </c>
      <c r="L6073" s="5">
        <v>0.51134259259259263</v>
      </c>
      <c r="M6073" t="s">
        <v>953</v>
      </c>
      <c r="N6073" s="5">
        <v>4.7453703703703704E-4</v>
      </c>
      <c r="O6073" t="s">
        <v>982</v>
      </c>
      <c r="P6073">
        <v>4.9000000000000002E-2</v>
      </c>
      <c r="Q6073">
        <v>20</v>
      </c>
      <c r="R6073" t="s">
        <v>998</v>
      </c>
      <c r="S6073" t="s">
        <v>987</v>
      </c>
    </row>
    <row r="6074" spans="1:19" x14ac:dyDescent="0.25">
      <c r="A6074" s="54">
        <f>_xlfn.XLOOKUP(B6074,'School Lookup'!D:D,'School Lookup'!F:F,0)</f>
        <v>856243</v>
      </c>
      <c r="B6074" s="54" t="str">
        <f>_xlfn.XLOOKUP(C6074,'School Lookup'!A:A,'School Lookup'!D:D,_xlfn.XLOOKUP(C6074,'School Lookup'!B:B,'School Lookup'!D:D,_xlfn.XLOOKUP(C6074,'School Lookup'!C:C,'School Lookup'!D:D,0)))</f>
        <v>Elton Primary School</v>
      </c>
      <c r="C6074" t="s">
        <v>54</v>
      </c>
      <c r="D6074">
        <v>699</v>
      </c>
      <c r="E6074" t="s">
        <v>16</v>
      </c>
      <c r="F6074" t="s">
        <v>734</v>
      </c>
      <c r="G6074" t="s">
        <v>332</v>
      </c>
      <c r="H6074" t="s">
        <v>877</v>
      </c>
      <c r="I6074" t="s">
        <v>958</v>
      </c>
      <c r="J6074" t="s">
        <v>959</v>
      </c>
      <c r="K6074" s="4">
        <v>46059</v>
      </c>
      <c r="L6074" s="5">
        <v>0.32645833333333335</v>
      </c>
      <c r="M6074" t="s">
        <v>953</v>
      </c>
      <c r="N6074" s="5">
        <v>2.1990740740740742E-3</v>
      </c>
      <c r="O6074" t="s">
        <v>960</v>
      </c>
      <c r="P6074">
        <v>0</v>
      </c>
      <c r="Q6074">
        <v>20</v>
      </c>
      <c r="R6074" t="s">
        <v>975</v>
      </c>
      <c r="S6074" t="s">
        <v>976</v>
      </c>
    </row>
    <row r="6075" spans="1:19" x14ac:dyDescent="0.25">
      <c r="A6075" s="54">
        <f>_xlfn.XLOOKUP(B6075,'School Lookup'!D:D,'School Lookup'!F:F,0)</f>
        <v>856243</v>
      </c>
      <c r="B6075" s="54" t="str">
        <f>_xlfn.XLOOKUP(C6075,'School Lookup'!A:A,'School Lookup'!D:D,_xlfn.XLOOKUP(C6075,'School Lookup'!B:B,'School Lookup'!D:D,_xlfn.XLOOKUP(C6075,'School Lookup'!C:C,'School Lookup'!D:D,0)))</f>
        <v>Elton Primary School</v>
      </c>
      <c r="C6075" t="s">
        <v>54</v>
      </c>
      <c r="D6075">
        <v>700</v>
      </c>
      <c r="E6075" t="s">
        <v>16</v>
      </c>
      <c r="F6075" t="s">
        <v>734</v>
      </c>
      <c r="G6075" t="s">
        <v>332</v>
      </c>
      <c r="H6075" t="s">
        <v>877</v>
      </c>
      <c r="I6075" t="s">
        <v>958</v>
      </c>
      <c r="J6075" t="s">
        <v>959</v>
      </c>
      <c r="K6075" s="4">
        <v>46059</v>
      </c>
      <c r="L6075" s="5">
        <v>0.3760648148148148</v>
      </c>
      <c r="M6075" t="s">
        <v>953</v>
      </c>
      <c r="N6075" s="5">
        <v>1.5509259259259259E-3</v>
      </c>
      <c r="O6075" t="s">
        <v>960</v>
      </c>
      <c r="P6075">
        <v>0</v>
      </c>
      <c r="Q6075">
        <v>20</v>
      </c>
      <c r="R6075" t="s">
        <v>955</v>
      </c>
    </row>
    <row r="6076" spans="1:19" x14ac:dyDescent="0.25">
      <c r="A6076" s="54">
        <f>_xlfn.XLOOKUP(B6076,'School Lookup'!D:D,'School Lookup'!F:F,0)</f>
        <v>856243</v>
      </c>
      <c r="B6076" s="54" t="str">
        <f>_xlfn.XLOOKUP(C6076,'School Lookup'!A:A,'School Lookup'!D:D,_xlfn.XLOOKUP(C6076,'School Lookup'!B:B,'School Lookup'!D:D,_xlfn.XLOOKUP(C6076,'School Lookup'!C:C,'School Lookup'!D:D,0)))</f>
        <v>Elton Primary School</v>
      </c>
      <c r="C6076" t="s">
        <v>54</v>
      </c>
      <c r="D6076">
        <v>699</v>
      </c>
      <c r="E6076" t="s">
        <v>16</v>
      </c>
      <c r="F6076" t="s">
        <v>734</v>
      </c>
      <c r="G6076" t="s">
        <v>332</v>
      </c>
      <c r="H6076" t="s">
        <v>877</v>
      </c>
      <c r="I6076" t="s">
        <v>958</v>
      </c>
      <c r="J6076" t="s">
        <v>959</v>
      </c>
      <c r="K6076" s="4">
        <v>46059</v>
      </c>
      <c r="L6076" s="5">
        <v>0.39006944444444447</v>
      </c>
      <c r="M6076" t="s">
        <v>953</v>
      </c>
      <c r="N6076" s="5">
        <v>2.3148148148148149E-4</v>
      </c>
      <c r="O6076" t="s">
        <v>960</v>
      </c>
      <c r="P6076">
        <v>0</v>
      </c>
      <c r="Q6076">
        <v>20</v>
      </c>
      <c r="R6076" t="s">
        <v>975</v>
      </c>
      <c r="S6076" t="s">
        <v>976</v>
      </c>
    </row>
    <row r="6077" spans="1:19" x14ac:dyDescent="0.25">
      <c r="A6077" s="54">
        <f>_xlfn.XLOOKUP(B6077,'School Lookup'!D:D,'School Lookup'!F:F,0)</f>
        <v>856243</v>
      </c>
      <c r="B6077" s="54" t="str">
        <f>_xlfn.XLOOKUP(C6077,'School Lookup'!A:A,'School Lookup'!D:D,_xlfn.XLOOKUP(C6077,'School Lookup'!B:B,'School Lookup'!D:D,_xlfn.XLOOKUP(C6077,'School Lookup'!C:C,'School Lookup'!D:D,0)))</f>
        <v>Elton Primary School</v>
      </c>
      <c r="C6077" t="s">
        <v>54</v>
      </c>
      <c r="D6077">
        <v>699</v>
      </c>
      <c r="E6077" t="s">
        <v>16</v>
      </c>
      <c r="F6077" t="s">
        <v>734</v>
      </c>
      <c r="G6077" t="s">
        <v>332</v>
      </c>
      <c r="H6077" t="s">
        <v>877</v>
      </c>
      <c r="I6077" t="s">
        <v>958</v>
      </c>
      <c r="J6077" t="s">
        <v>959</v>
      </c>
      <c r="K6077" s="4">
        <v>46059</v>
      </c>
      <c r="L6077" s="5">
        <v>0.46269675925925924</v>
      </c>
      <c r="M6077" t="s">
        <v>953</v>
      </c>
      <c r="N6077" s="5">
        <v>3.2407407407407406E-4</v>
      </c>
      <c r="O6077" t="s">
        <v>960</v>
      </c>
      <c r="P6077">
        <v>0</v>
      </c>
      <c r="Q6077">
        <v>20</v>
      </c>
      <c r="R6077" t="s">
        <v>975</v>
      </c>
      <c r="S6077" t="s">
        <v>976</v>
      </c>
    </row>
    <row r="6078" spans="1:19" x14ac:dyDescent="0.25">
      <c r="A6078" s="54">
        <f>_xlfn.XLOOKUP(B6078,'School Lookup'!D:D,'School Lookup'!F:F,0)</f>
        <v>856243</v>
      </c>
      <c r="B6078" s="54" t="str">
        <f>_xlfn.XLOOKUP(C6078,'School Lookup'!A:A,'School Lookup'!D:D,_xlfn.XLOOKUP(C6078,'School Lookup'!B:B,'School Lookup'!D:D,_xlfn.XLOOKUP(C6078,'School Lookup'!C:C,'School Lookup'!D:D,0)))</f>
        <v>Elton Primary School</v>
      </c>
      <c r="C6078" t="s">
        <v>54</v>
      </c>
      <c r="D6078">
        <v>699</v>
      </c>
      <c r="E6078" t="s">
        <v>16</v>
      </c>
      <c r="F6078" t="s">
        <v>734</v>
      </c>
      <c r="G6078" t="s">
        <v>332</v>
      </c>
      <c r="H6078" t="s">
        <v>877</v>
      </c>
      <c r="I6078" t="s">
        <v>958</v>
      </c>
      <c r="J6078" t="s">
        <v>959</v>
      </c>
      <c r="K6078" s="4">
        <v>46059</v>
      </c>
      <c r="L6078" s="5">
        <v>0.55017361111111107</v>
      </c>
      <c r="M6078" t="s">
        <v>953</v>
      </c>
      <c r="N6078" s="5">
        <v>1.8865740740740742E-3</v>
      </c>
      <c r="O6078" t="s">
        <v>960</v>
      </c>
      <c r="P6078">
        <v>0</v>
      </c>
      <c r="Q6078">
        <v>20</v>
      </c>
      <c r="R6078" t="s">
        <v>975</v>
      </c>
      <c r="S6078" t="s">
        <v>976</v>
      </c>
    </row>
    <row r="6079" spans="1:19" x14ac:dyDescent="0.25">
      <c r="A6079" s="54">
        <f>_xlfn.XLOOKUP(B6079,'School Lookup'!D:D,'School Lookup'!F:F,0)</f>
        <v>819500</v>
      </c>
      <c r="B6079" s="54" t="str">
        <f>_xlfn.XLOOKUP(C6079,'School Lookup'!A:A,'School Lookup'!D:D,_xlfn.XLOOKUP(C6079,'School Lookup'!B:B,'School Lookup'!D:D,_xlfn.XLOOKUP(C6079,'School Lookup'!C:C,'School Lookup'!D:D,0)))</f>
        <v>Tansley Primary School</v>
      </c>
      <c r="C6079" t="s">
        <v>30</v>
      </c>
      <c r="D6079" t="s">
        <v>1022</v>
      </c>
      <c r="E6079" t="s">
        <v>16</v>
      </c>
      <c r="F6079" t="s">
        <v>734</v>
      </c>
      <c r="G6079" t="s">
        <v>223</v>
      </c>
      <c r="H6079" t="s">
        <v>302</v>
      </c>
      <c r="I6079" t="s">
        <v>980</v>
      </c>
      <c r="J6079" t="s">
        <v>959</v>
      </c>
      <c r="K6079" s="4">
        <v>46059</v>
      </c>
      <c r="L6079" s="5">
        <v>0.26285879629629627</v>
      </c>
      <c r="M6079" t="s">
        <v>953</v>
      </c>
      <c r="N6079" s="5">
        <v>2.4305555555555555E-4</v>
      </c>
      <c r="O6079" t="s">
        <v>1023</v>
      </c>
      <c r="P6079">
        <v>2.1999999999999999E-2</v>
      </c>
      <c r="Q6079">
        <v>20</v>
      </c>
      <c r="R6079" t="s">
        <v>1024</v>
      </c>
      <c r="S6079" t="s">
        <v>966</v>
      </c>
    </row>
    <row r="6080" spans="1:19" x14ac:dyDescent="0.25">
      <c r="A6080" s="54">
        <f>_xlfn.XLOOKUP(B6080,'School Lookup'!D:D,'School Lookup'!F:F,0)</f>
        <v>819500</v>
      </c>
      <c r="B6080" s="54" t="str">
        <f>_xlfn.XLOOKUP(C6080,'School Lookup'!A:A,'School Lookup'!D:D,_xlfn.XLOOKUP(C6080,'School Lookup'!B:B,'School Lookup'!D:D,_xlfn.XLOOKUP(C6080,'School Lookup'!C:C,'School Lookup'!D:D,0)))</f>
        <v>Tansley Primary School</v>
      </c>
      <c r="C6080" t="s">
        <v>30</v>
      </c>
      <c r="D6080" t="s">
        <v>1022</v>
      </c>
      <c r="E6080" t="s">
        <v>16</v>
      </c>
      <c r="F6080" t="s">
        <v>734</v>
      </c>
      <c r="G6080" t="s">
        <v>223</v>
      </c>
      <c r="H6080" t="s">
        <v>302</v>
      </c>
      <c r="I6080" t="s">
        <v>980</v>
      </c>
      <c r="J6080" t="s">
        <v>959</v>
      </c>
      <c r="K6080" s="4">
        <v>46059</v>
      </c>
      <c r="L6080" s="5">
        <v>0.71729166666666666</v>
      </c>
      <c r="M6080" t="s">
        <v>953</v>
      </c>
      <c r="N6080" s="5">
        <v>3.0092592592592595E-4</v>
      </c>
      <c r="O6080" t="s">
        <v>1023</v>
      </c>
      <c r="P6080">
        <v>2.1999999999999999E-2</v>
      </c>
      <c r="Q6080">
        <v>20</v>
      </c>
      <c r="R6080" t="s">
        <v>1024</v>
      </c>
      <c r="S6080" t="s">
        <v>966</v>
      </c>
    </row>
    <row r="6081" spans="1:19" x14ac:dyDescent="0.25">
      <c r="A6081" s="54">
        <f>_xlfn.XLOOKUP(B6081,'School Lookup'!D:D,'School Lookup'!F:F,0)</f>
        <v>755828</v>
      </c>
      <c r="B6081" s="54" t="str">
        <f>_xlfn.XLOOKUP(C6081,'School Lookup'!A:A,'School Lookup'!D:D,_xlfn.XLOOKUP(C6081,'School Lookup'!B:B,'School Lookup'!D:D,_xlfn.XLOOKUP(C6081,'School Lookup'!C:C,'School Lookup'!D:D,0)))</f>
        <v>Hartshorne CE Primary School</v>
      </c>
      <c r="C6081" t="s">
        <v>36</v>
      </c>
      <c r="D6081" t="s">
        <v>1014</v>
      </c>
      <c r="E6081" t="s">
        <v>16</v>
      </c>
      <c r="F6081" t="s">
        <v>734</v>
      </c>
      <c r="G6081" t="s">
        <v>236</v>
      </c>
      <c r="H6081" t="s">
        <v>760</v>
      </c>
      <c r="I6081" t="s">
        <v>980</v>
      </c>
      <c r="J6081" t="s">
        <v>981</v>
      </c>
      <c r="K6081" s="4">
        <v>46059</v>
      </c>
      <c r="L6081" s="5">
        <v>0.4</v>
      </c>
      <c r="M6081" t="s">
        <v>953</v>
      </c>
      <c r="N6081" s="5">
        <v>3.2175925925925926E-3</v>
      </c>
      <c r="O6081" t="s">
        <v>982</v>
      </c>
      <c r="P6081">
        <v>0.32900000000000001</v>
      </c>
      <c r="Q6081">
        <v>20</v>
      </c>
      <c r="R6081" t="s">
        <v>998</v>
      </c>
      <c r="S6081" t="s">
        <v>987</v>
      </c>
    </row>
    <row r="6082" spans="1:19" x14ac:dyDescent="0.25">
      <c r="A6082" s="54">
        <f>_xlfn.XLOOKUP(B6082,'School Lookup'!D:D,'School Lookup'!F:F,0)</f>
        <v>755828</v>
      </c>
      <c r="B6082" s="54" t="str">
        <f>_xlfn.XLOOKUP(C6082,'School Lookup'!A:A,'School Lookup'!D:D,_xlfn.XLOOKUP(C6082,'School Lookup'!B:B,'School Lookup'!D:D,_xlfn.XLOOKUP(C6082,'School Lookup'!C:C,'School Lookup'!D:D,0)))</f>
        <v>Hartshorne CE Primary School</v>
      </c>
      <c r="C6082" t="s">
        <v>36</v>
      </c>
      <c r="D6082" t="s">
        <v>2659</v>
      </c>
      <c r="E6082" t="s">
        <v>16</v>
      </c>
      <c r="F6082" t="s">
        <v>734</v>
      </c>
      <c r="G6082" t="s">
        <v>236</v>
      </c>
      <c r="H6082" t="s">
        <v>760</v>
      </c>
      <c r="I6082" t="s">
        <v>980</v>
      </c>
      <c r="J6082" t="s">
        <v>981</v>
      </c>
      <c r="K6082" s="4">
        <v>46059</v>
      </c>
      <c r="L6082" s="5">
        <v>0.5854166666666667</v>
      </c>
      <c r="M6082" t="s">
        <v>953</v>
      </c>
      <c r="N6082" s="5">
        <v>1.0787037037037038E-2</v>
      </c>
      <c r="O6082" t="s">
        <v>982</v>
      </c>
      <c r="P6082">
        <v>1.103</v>
      </c>
      <c r="Q6082">
        <v>20</v>
      </c>
      <c r="R6082" t="s">
        <v>1011</v>
      </c>
      <c r="S6082" t="s">
        <v>984</v>
      </c>
    </row>
    <row r="6083" spans="1:19" x14ac:dyDescent="0.25">
      <c r="A6083" s="54">
        <f>_xlfn.XLOOKUP(B6083,'School Lookup'!D:D,'School Lookup'!F:F,0)</f>
        <v>823392</v>
      </c>
      <c r="B6083" s="54" t="str">
        <f>_xlfn.XLOOKUP(C6083,'School Lookup'!A:A,'School Lookup'!D:D,_xlfn.XLOOKUP(C6083,'School Lookup'!B:B,'School Lookup'!D:D,_xlfn.XLOOKUP(C6083,'School Lookup'!C:C,'School Lookup'!D:D,0)))</f>
        <v>Fitz Herbert C of E VA Primary School</v>
      </c>
      <c r="C6083" t="s">
        <v>18</v>
      </c>
      <c r="D6083">
        <v>142</v>
      </c>
      <c r="E6083" t="s">
        <v>16</v>
      </c>
      <c r="F6083" t="s">
        <v>734</v>
      </c>
      <c r="G6083" t="s">
        <v>134</v>
      </c>
      <c r="H6083" t="s">
        <v>347</v>
      </c>
      <c r="I6083" t="s">
        <v>958</v>
      </c>
      <c r="J6083" t="s">
        <v>959</v>
      </c>
      <c r="K6083" s="4">
        <v>46059</v>
      </c>
      <c r="L6083" s="5">
        <v>0.39751157407407406</v>
      </c>
      <c r="M6083" t="s">
        <v>953</v>
      </c>
      <c r="N6083" s="5">
        <v>2.5347222222222221E-3</v>
      </c>
      <c r="O6083" t="s">
        <v>960</v>
      </c>
      <c r="P6083">
        <v>0</v>
      </c>
      <c r="Q6083">
        <v>20</v>
      </c>
      <c r="R6083" t="s">
        <v>955</v>
      </c>
    </row>
    <row r="6084" spans="1:19" x14ac:dyDescent="0.25">
      <c r="A6084" s="54">
        <f>_xlfn.XLOOKUP(B6084,'School Lookup'!D:D,'School Lookup'!F:F,0)</f>
        <v>823392</v>
      </c>
      <c r="B6084" s="54" t="str">
        <f>_xlfn.XLOOKUP(C6084,'School Lookup'!A:A,'School Lookup'!D:D,_xlfn.XLOOKUP(C6084,'School Lookup'!B:B,'School Lookup'!D:D,_xlfn.XLOOKUP(C6084,'School Lookup'!C:C,'School Lookup'!D:D,0)))</f>
        <v>Fitz Herbert C of E VA Primary School</v>
      </c>
      <c r="C6084" t="s">
        <v>18</v>
      </c>
      <c r="D6084">
        <v>148</v>
      </c>
      <c r="E6084" t="s">
        <v>16</v>
      </c>
      <c r="F6084" t="s">
        <v>734</v>
      </c>
      <c r="G6084" t="s">
        <v>134</v>
      </c>
      <c r="H6084" t="s">
        <v>347</v>
      </c>
      <c r="I6084" t="s">
        <v>958</v>
      </c>
      <c r="J6084" t="s">
        <v>959</v>
      </c>
      <c r="K6084" s="4">
        <v>46059</v>
      </c>
      <c r="L6084" s="5">
        <v>0.4607060185185185</v>
      </c>
      <c r="M6084" t="s">
        <v>953</v>
      </c>
      <c r="N6084" s="5">
        <v>1.8055555555555555E-3</v>
      </c>
      <c r="O6084" t="s">
        <v>960</v>
      </c>
      <c r="P6084">
        <v>0</v>
      </c>
      <c r="Q6084">
        <v>20</v>
      </c>
      <c r="R6084" t="s">
        <v>955</v>
      </c>
    </row>
    <row r="6085" spans="1:19" x14ac:dyDescent="0.25">
      <c r="A6085" s="54">
        <f>_xlfn.XLOOKUP(B6085,'School Lookup'!D:D,'School Lookup'!F:F,0)</f>
        <v>823392</v>
      </c>
      <c r="B6085" s="54" t="str">
        <f>_xlfn.XLOOKUP(C6085,'School Lookup'!A:A,'School Lookup'!D:D,_xlfn.XLOOKUP(C6085,'School Lookup'!B:B,'School Lookup'!D:D,_xlfn.XLOOKUP(C6085,'School Lookup'!C:C,'School Lookup'!D:D,0)))</f>
        <v>Fitz Herbert C of E VA Primary School</v>
      </c>
      <c r="C6085" t="s">
        <v>18</v>
      </c>
      <c r="D6085">
        <v>151</v>
      </c>
      <c r="E6085" t="s">
        <v>16</v>
      </c>
      <c r="F6085" t="s">
        <v>734</v>
      </c>
      <c r="G6085" t="s">
        <v>134</v>
      </c>
      <c r="H6085" t="s">
        <v>347</v>
      </c>
      <c r="I6085" t="s">
        <v>958</v>
      </c>
      <c r="J6085" t="s">
        <v>959</v>
      </c>
      <c r="K6085" s="4">
        <v>46059</v>
      </c>
      <c r="L6085" s="5">
        <v>0.4626851851851852</v>
      </c>
      <c r="M6085" t="s">
        <v>953</v>
      </c>
      <c r="N6085" s="5">
        <v>3.6689814814814814E-3</v>
      </c>
      <c r="O6085" t="s">
        <v>960</v>
      </c>
      <c r="P6085">
        <v>0</v>
      </c>
      <c r="Q6085">
        <v>20</v>
      </c>
      <c r="R6085" t="s">
        <v>1772</v>
      </c>
      <c r="S6085" t="s">
        <v>970</v>
      </c>
    </row>
    <row r="6086" spans="1:19" x14ac:dyDescent="0.25">
      <c r="A6086" s="54">
        <f>_xlfn.XLOOKUP(B6086,'School Lookup'!D:D,'School Lookup'!F:F,0)</f>
        <v>823392</v>
      </c>
      <c r="B6086" s="54" t="str">
        <f>_xlfn.XLOOKUP(C6086,'School Lookup'!A:A,'School Lookup'!D:D,_xlfn.XLOOKUP(C6086,'School Lookup'!B:B,'School Lookup'!D:D,_xlfn.XLOOKUP(C6086,'School Lookup'!C:C,'School Lookup'!D:D,0)))</f>
        <v>Fitz Herbert C of E VA Primary School</v>
      </c>
      <c r="C6086" t="s">
        <v>18</v>
      </c>
      <c r="D6086">
        <v>151</v>
      </c>
      <c r="E6086" t="s">
        <v>16</v>
      </c>
      <c r="F6086" t="s">
        <v>734</v>
      </c>
      <c r="G6086" t="s">
        <v>134</v>
      </c>
      <c r="H6086" t="s">
        <v>347</v>
      </c>
      <c r="I6086" t="s">
        <v>958</v>
      </c>
      <c r="J6086" t="s">
        <v>959</v>
      </c>
      <c r="K6086" s="4">
        <v>46059</v>
      </c>
      <c r="L6086" s="5">
        <v>0.48504629629629631</v>
      </c>
      <c r="M6086" t="s">
        <v>953</v>
      </c>
      <c r="N6086" s="5">
        <v>4.9768518518518521E-4</v>
      </c>
      <c r="O6086" t="s">
        <v>960</v>
      </c>
      <c r="P6086">
        <v>0</v>
      </c>
      <c r="Q6086">
        <v>20</v>
      </c>
      <c r="R6086" t="s">
        <v>1772</v>
      </c>
      <c r="S6086" t="s">
        <v>970</v>
      </c>
    </row>
    <row r="6087" spans="1:19" x14ac:dyDescent="0.25">
      <c r="A6087" s="54">
        <f>_xlfn.XLOOKUP(B6087,'School Lookup'!D:D,'School Lookup'!F:F,0)</f>
        <v>823392</v>
      </c>
      <c r="B6087" s="54" t="str">
        <f>_xlfn.XLOOKUP(C6087,'School Lookup'!A:A,'School Lookup'!D:D,_xlfn.XLOOKUP(C6087,'School Lookup'!B:B,'School Lookup'!D:D,_xlfn.XLOOKUP(C6087,'School Lookup'!C:C,'School Lookup'!D:D,0)))</f>
        <v>Fitz Herbert C of E VA Primary School</v>
      </c>
      <c r="C6087" t="s">
        <v>18</v>
      </c>
      <c r="D6087" t="s">
        <v>1063</v>
      </c>
      <c r="E6087" t="s">
        <v>16</v>
      </c>
      <c r="F6087" t="s">
        <v>734</v>
      </c>
      <c r="G6087" t="s">
        <v>134</v>
      </c>
      <c r="H6087" t="s">
        <v>347</v>
      </c>
      <c r="I6087" t="s">
        <v>958</v>
      </c>
      <c r="J6087" t="s">
        <v>959</v>
      </c>
      <c r="K6087" s="4">
        <v>46059</v>
      </c>
      <c r="L6087" s="5">
        <v>0.48680555555555555</v>
      </c>
      <c r="M6087" t="s">
        <v>953</v>
      </c>
      <c r="N6087" s="5">
        <v>5.7870370370370367E-4</v>
      </c>
      <c r="O6087" t="s">
        <v>960</v>
      </c>
      <c r="P6087">
        <v>0</v>
      </c>
      <c r="Q6087">
        <v>20</v>
      </c>
      <c r="R6087" t="s">
        <v>955</v>
      </c>
    </row>
    <row r="6088" spans="1:19" x14ac:dyDescent="0.25">
      <c r="A6088" s="54">
        <f>_xlfn.XLOOKUP(B6088,'School Lookup'!D:D,'School Lookup'!F:F,0)</f>
        <v>823392</v>
      </c>
      <c r="B6088" s="54" t="str">
        <f>_xlfn.XLOOKUP(C6088,'School Lookup'!A:A,'School Lookup'!D:D,_xlfn.XLOOKUP(C6088,'School Lookup'!B:B,'School Lookup'!D:D,_xlfn.XLOOKUP(C6088,'School Lookup'!C:C,'School Lookup'!D:D,0)))</f>
        <v>Fitz Herbert C of E VA Primary School</v>
      </c>
      <c r="C6088" t="s">
        <v>18</v>
      </c>
      <c r="D6088" t="s">
        <v>1480</v>
      </c>
      <c r="E6088" t="s">
        <v>16</v>
      </c>
      <c r="F6088" t="s">
        <v>734</v>
      </c>
      <c r="G6088" t="s">
        <v>134</v>
      </c>
      <c r="H6088" t="s">
        <v>347</v>
      </c>
      <c r="I6088" t="s">
        <v>958</v>
      </c>
      <c r="J6088" t="s">
        <v>959</v>
      </c>
      <c r="K6088" s="4">
        <v>46059</v>
      </c>
      <c r="L6088" s="5">
        <v>0.4670138888888889</v>
      </c>
      <c r="M6088" t="s">
        <v>953</v>
      </c>
      <c r="N6088" s="5">
        <v>5.3356481481481484E-3</v>
      </c>
      <c r="O6088" t="s">
        <v>1023</v>
      </c>
      <c r="P6088">
        <v>0</v>
      </c>
      <c r="Q6088">
        <v>20</v>
      </c>
      <c r="R6088" t="s">
        <v>1481</v>
      </c>
      <c r="S6088" t="s">
        <v>966</v>
      </c>
    </row>
    <row r="6089" spans="1:19" x14ac:dyDescent="0.25">
      <c r="A6089" s="54">
        <f>_xlfn.XLOOKUP(B6089,'School Lookup'!D:D,'School Lookup'!F:F,0)</f>
        <v>823392</v>
      </c>
      <c r="B6089" s="54" t="str">
        <f>_xlfn.XLOOKUP(C6089,'School Lookup'!A:A,'School Lookup'!D:D,_xlfn.XLOOKUP(C6089,'School Lookup'!B:B,'School Lookup'!D:D,_xlfn.XLOOKUP(C6089,'School Lookup'!C:C,'School Lookup'!D:D,0)))</f>
        <v>Fitz Herbert C of E VA Primary School</v>
      </c>
      <c r="C6089" t="s">
        <v>18</v>
      </c>
      <c r="D6089" t="s">
        <v>1482</v>
      </c>
      <c r="E6089" t="s">
        <v>16</v>
      </c>
      <c r="F6089" t="s">
        <v>734</v>
      </c>
      <c r="G6089" t="s">
        <v>134</v>
      </c>
      <c r="H6089" t="s">
        <v>347</v>
      </c>
      <c r="I6089" t="s">
        <v>958</v>
      </c>
      <c r="J6089" t="s">
        <v>981</v>
      </c>
      <c r="K6089" s="4">
        <v>46059</v>
      </c>
      <c r="L6089" s="5">
        <v>0.40908564814814813</v>
      </c>
      <c r="M6089" t="s">
        <v>953</v>
      </c>
      <c r="N6089" s="5">
        <v>3.4722222222222224E-4</v>
      </c>
      <c r="O6089" t="s">
        <v>982</v>
      </c>
      <c r="P6089">
        <v>0</v>
      </c>
      <c r="Q6089">
        <v>20</v>
      </c>
      <c r="R6089" t="s">
        <v>998</v>
      </c>
      <c r="S6089" t="s">
        <v>987</v>
      </c>
    </row>
    <row r="6090" spans="1:19" x14ac:dyDescent="0.25">
      <c r="A6090" s="54">
        <f>_xlfn.XLOOKUP(B6090,'School Lookup'!D:D,'School Lookup'!F:F,0)</f>
        <v>823392</v>
      </c>
      <c r="B6090" s="54" t="str">
        <f>_xlfn.XLOOKUP(C6090,'School Lookup'!A:A,'School Lookup'!D:D,_xlfn.XLOOKUP(C6090,'School Lookup'!B:B,'School Lookup'!D:D,_xlfn.XLOOKUP(C6090,'School Lookup'!C:C,'School Lookup'!D:D,0)))</f>
        <v>Fitz Herbert C of E VA Primary School</v>
      </c>
      <c r="C6090" t="s">
        <v>18</v>
      </c>
      <c r="D6090" t="s">
        <v>1030</v>
      </c>
      <c r="E6090" t="s">
        <v>16</v>
      </c>
      <c r="F6090" t="s">
        <v>734</v>
      </c>
      <c r="G6090" t="s">
        <v>134</v>
      </c>
      <c r="H6090" t="s">
        <v>347</v>
      </c>
      <c r="I6090" t="s">
        <v>958</v>
      </c>
      <c r="J6090" t="s">
        <v>981</v>
      </c>
      <c r="K6090" s="4">
        <v>46059</v>
      </c>
      <c r="L6090" s="5">
        <v>0.64451388888888894</v>
      </c>
      <c r="M6090" t="s">
        <v>953</v>
      </c>
      <c r="N6090" s="5">
        <v>6.5972222222222224E-4</v>
      </c>
      <c r="O6090" t="s">
        <v>982</v>
      </c>
      <c r="P6090">
        <v>0</v>
      </c>
      <c r="Q6090">
        <v>20</v>
      </c>
      <c r="R6090" t="s">
        <v>998</v>
      </c>
      <c r="S6090" t="s">
        <v>987</v>
      </c>
    </row>
    <row r="6091" spans="1:19" x14ac:dyDescent="0.25">
      <c r="A6091" s="54">
        <f>_xlfn.XLOOKUP(B6091,'School Lookup'!D:D,'School Lookup'!F:F,0)</f>
        <v>682471</v>
      </c>
      <c r="B6091" s="54" t="str">
        <f>_xlfn.XLOOKUP(C6091,'School Lookup'!A:A,'School Lookup'!D:D,_xlfn.XLOOKUP(C6091,'School Lookup'!B:B,'School Lookup'!D:D,_xlfn.XLOOKUP(C6091,'School Lookup'!C:C,'School Lookup'!D:D,0)))</f>
        <v>Ridgeway Primary School</v>
      </c>
      <c r="C6091" t="s">
        <v>327</v>
      </c>
      <c r="D6091" t="s">
        <v>962</v>
      </c>
      <c r="E6091" t="s">
        <v>16</v>
      </c>
      <c r="F6091" t="s">
        <v>734</v>
      </c>
      <c r="G6091" t="s">
        <v>328</v>
      </c>
      <c r="H6091" t="s">
        <v>885</v>
      </c>
      <c r="I6091" t="s">
        <v>958</v>
      </c>
      <c r="J6091" t="s">
        <v>959</v>
      </c>
      <c r="K6091" s="4">
        <v>46059</v>
      </c>
      <c r="L6091" s="5">
        <v>0.36127314814814815</v>
      </c>
      <c r="M6091" t="s">
        <v>953</v>
      </c>
      <c r="N6091" s="5">
        <v>3.8194444444444446E-4</v>
      </c>
      <c r="O6091" t="s">
        <v>960</v>
      </c>
      <c r="P6091">
        <v>0</v>
      </c>
      <c r="Q6091">
        <v>20</v>
      </c>
      <c r="R6091" t="s">
        <v>955</v>
      </c>
    </row>
    <row r="6092" spans="1:19" x14ac:dyDescent="0.25">
      <c r="A6092" s="54">
        <f>_xlfn.XLOOKUP(B6092,'School Lookup'!D:D,'School Lookup'!F:F,0)</f>
        <v>682471</v>
      </c>
      <c r="B6092" s="54" t="str">
        <f>_xlfn.XLOOKUP(C6092,'School Lookup'!A:A,'School Lookup'!D:D,_xlfn.XLOOKUP(C6092,'School Lookup'!B:B,'School Lookup'!D:D,_xlfn.XLOOKUP(C6092,'School Lookup'!C:C,'School Lookup'!D:D,0)))</f>
        <v>Ridgeway Primary School</v>
      </c>
      <c r="C6092" t="s">
        <v>327</v>
      </c>
      <c r="D6092">
        <v>500</v>
      </c>
      <c r="E6092" t="s">
        <v>16</v>
      </c>
      <c r="F6092" t="s">
        <v>734</v>
      </c>
      <c r="G6092" t="s">
        <v>328</v>
      </c>
      <c r="H6092" t="s">
        <v>885</v>
      </c>
      <c r="I6092" t="s">
        <v>958</v>
      </c>
      <c r="J6092" t="s">
        <v>959</v>
      </c>
      <c r="K6092" s="4">
        <v>46059</v>
      </c>
      <c r="L6092" s="5">
        <v>0.36127314814814815</v>
      </c>
      <c r="M6092" t="s">
        <v>953</v>
      </c>
      <c r="N6092" s="5">
        <v>3.8194444444444446E-4</v>
      </c>
      <c r="O6092" t="s">
        <v>960</v>
      </c>
      <c r="P6092">
        <v>0</v>
      </c>
      <c r="Q6092">
        <v>20</v>
      </c>
      <c r="R6092" t="s">
        <v>961</v>
      </c>
      <c r="S6092" t="s">
        <v>955</v>
      </c>
    </row>
    <row r="6093" spans="1:19" x14ac:dyDescent="0.25">
      <c r="A6093" s="54">
        <f>_xlfn.XLOOKUP(B6093,'School Lookup'!D:D,'School Lookup'!F:F,0)</f>
        <v>682471</v>
      </c>
      <c r="B6093" s="54" t="str">
        <f>_xlfn.XLOOKUP(C6093,'School Lookup'!A:A,'School Lookup'!D:D,_xlfn.XLOOKUP(C6093,'School Lookup'!B:B,'School Lookup'!D:D,_xlfn.XLOOKUP(C6093,'School Lookup'!C:C,'School Lookup'!D:D,0)))</f>
        <v>Ridgeway Primary School</v>
      </c>
      <c r="C6093" t="s">
        <v>327</v>
      </c>
      <c r="D6093" t="s">
        <v>962</v>
      </c>
      <c r="E6093" t="s">
        <v>16</v>
      </c>
      <c r="F6093" t="s">
        <v>734</v>
      </c>
      <c r="G6093" t="s">
        <v>328</v>
      </c>
      <c r="H6093" t="s">
        <v>885</v>
      </c>
      <c r="I6093" t="s">
        <v>958</v>
      </c>
      <c r="J6093" t="s">
        <v>959</v>
      </c>
      <c r="K6093" s="4">
        <v>46059</v>
      </c>
      <c r="L6093" s="5">
        <v>0.38318287037037035</v>
      </c>
      <c r="M6093" t="s">
        <v>953</v>
      </c>
      <c r="N6093" s="5">
        <v>3.8194444444444446E-4</v>
      </c>
      <c r="O6093" t="s">
        <v>960</v>
      </c>
      <c r="P6093">
        <v>0</v>
      </c>
      <c r="Q6093">
        <v>20</v>
      </c>
      <c r="R6093" t="s">
        <v>955</v>
      </c>
    </row>
    <row r="6094" spans="1:19" x14ac:dyDescent="0.25">
      <c r="A6094" s="54">
        <f>_xlfn.XLOOKUP(B6094,'School Lookup'!D:D,'School Lookup'!F:F,0)</f>
        <v>682471</v>
      </c>
      <c r="B6094" s="54" t="str">
        <f>_xlfn.XLOOKUP(C6094,'School Lookup'!A:A,'School Lookup'!D:D,_xlfn.XLOOKUP(C6094,'School Lookup'!B:B,'School Lookup'!D:D,_xlfn.XLOOKUP(C6094,'School Lookup'!C:C,'School Lookup'!D:D,0)))</f>
        <v>Ridgeway Primary School</v>
      </c>
      <c r="C6094" t="s">
        <v>327</v>
      </c>
      <c r="D6094">
        <v>500</v>
      </c>
      <c r="E6094" t="s">
        <v>16</v>
      </c>
      <c r="F6094" t="s">
        <v>734</v>
      </c>
      <c r="G6094" t="s">
        <v>328</v>
      </c>
      <c r="H6094" t="s">
        <v>885</v>
      </c>
      <c r="I6094" t="s">
        <v>958</v>
      </c>
      <c r="J6094" t="s">
        <v>959</v>
      </c>
      <c r="K6094" s="4">
        <v>46059</v>
      </c>
      <c r="L6094" s="5">
        <v>0.38318287037037035</v>
      </c>
      <c r="M6094" t="s">
        <v>953</v>
      </c>
      <c r="N6094" s="5">
        <v>3.8194444444444446E-4</v>
      </c>
      <c r="O6094" t="s">
        <v>960</v>
      </c>
      <c r="P6094">
        <v>0</v>
      </c>
      <c r="Q6094">
        <v>20</v>
      </c>
      <c r="R6094" t="s">
        <v>961</v>
      </c>
      <c r="S6094" t="s">
        <v>955</v>
      </c>
    </row>
    <row r="6095" spans="1:19" x14ac:dyDescent="0.25">
      <c r="A6095" s="54">
        <f>_xlfn.XLOOKUP(B6095,'School Lookup'!D:D,'School Lookup'!F:F,0)</f>
        <v>682471</v>
      </c>
      <c r="B6095" s="54" t="str">
        <f>_xlfn.XLOOKUP(C6095,'School Lookup'!A:A,'School Lookup'!D:D,_xlfn.XLOOKUP(C6095,'School Lookup'!B:B,'School Lookup'!D:D,_xlfn.XLOOKUP(C6095,'School Lookup'!C:C,'School Lookup'!D:D,0)))</f>
        <v>Ridgeway Primary School</v>
      </c>
      <c r="C6095" t="s">
        <v>327</v>
      </c>
      <c r="D6095" t="s">
        <v>962</v>
      </c>
      <c r="E6095" t="s">
        <v>16</v>
      </c>
      <c r="F6095" t="s">
        <v>734</v>
      </c>
      <c r="G6095" t="s">
        <v>328</v>
      </c>
      <c r="H6095" t="s">
        <v>885</v>
      </c>
      <c r="I6095" t="s">
        <v>958</v>
      </c>
      <c r="J6095" t="s">
        <v>959</v>
      </c>
      <c r="K6095" s="4">
        <v>46059</v>
      </c>
      <c r="L6095" s="5">
        <v>0.44802083333333331</v>
      </c>
      <c r="M6095" t="s">
        <v>953</v>
      </c>
      <c r="N6095" s="5">
        <v>1.3425925925925925E-3</v>
      </c>
      <c r="O6095" t="s">
        <v>960</v>
      </c>
      <c r="P6095">
        <v>0</v>
      </c>
      <c r="Q6095">
        <v>20</v>
      </c>
      <c r="R6095" t="s">
        <v>955</v>
      </c>
    </row>
    <row r="6096" spans="1:19" x14ac:dyDescent="0.25">
      <c r="A6096" s="54">
        <f>_xlfn.XLOOKUP(B6096,'School Lookup'!D:D,'School Lookup'!F:F,0)</f>
        <v>682471</v>
      </c>
      <c r="B6096" s="54" t="str">
        <f>_xlfn.XLOOKUP(C6096,'School Lookup'!A:A,'School Lookup'!D:D,_xlfn.XLOOKUP(C6096,'School Lookup'!B:B,'School Lookup'!D:D,_xlfn.XLOOKUP(C6096,'School Lookup'!C:C,'School Lookup'!D:D,0)))</f>
        <v>Ridgeway Primary School</v>
      </c>
      <c r="C6096" t="s">
        <v>327</v>
      </c>
      <c r="D6096">
        <v>500</v>
      </c>
      <c r="E6096" t="s">
        <v>16</v>
      </c>
      <c r="F6096" t="s">
        <v>734</v>
      </c>
      <c r="G6096" t="s">
        <v>328</v>
      </c>
      <c r="H6096" t="s">
        <v>885</v>
      </c>
      <c r="I6096" t="s">
        <v>958</v>
      </c>
      <c r="J6096" t="s">
        <v>959</v>
      </c>
      <c r="K6096" s="4">
        <v>46059</v>
      </c>
      <c r="L6096" s="5">
        <v>0.44802083333333331</v>
      </c>
      <c r="M6096" t="s">
        <v>953</v>
      </c>
      <c r="N6096" s="5">
        <v>1.3425925925925925E-3</v>
      </c>
      <c r="O6096" t="s">
        <v>960</v>
      </c>
      <c r="P6096">
        <v>0</v>
      </c>
      <c r="Q6096">
        <v>20</v>
      </c>
      <c r="R6096" t="s">
        <v>961</v>
      </c>
      <c r="S6096" t="s">
        <v>955</v>
      </c>
    </row>
    <row r="6097" spans="1:19" x14ac:dyDescent="0.25">
      <c r="A6097" s="54">
        <f>_xlfn.XLOOKUP(B6097,'School Lookup'!D:D,'School Lookup'!F:F,0)</f>
        <v>682471</v>
      </c>
      <c r="B6097" s="54" t="str">
        <f>_xlfn.XLOOKUP(C6097,'School Lookup'!A:A,'School Lookup'!D:D,_xlfn.XLOOKUP(C6097,'School Lookup'!B:B,'School Lookup'!D:D,_xlfn.XLOOKUP(C6097,'School Lookup'!C:C,'School Lookup'!D:D,0)))</f>
        <v>Ridgeway Primary School</v>
      </c>
      <c r="C6097" t="s">
        <v>327</v>
      </c>
      <c r="D6097" t="s">
        <v>962</v>
      </c>
      <c r="E6097" t="s">
        <v>16</v>
      </c>
      <c r="F6097" t="s">
        <v>734</v>
      </c>
      <c r="G6097" t="s">
        <v>328</v>
      </c>
      <c r="H6097" t="s">
        <v>885</v>
      </c>
      <c r="I6097" t="s">
        <v>958</v>
      </c>
      <c r="J6097" t="s">
        <v>959</v>
      </c>
      <c r="K6097" s="4">
        <v>46059</v>
      </c>
      <c r="L6097" s="5">
        <v>0.47396990740740741</v>
      </c>
      <c r="M6097" t="s">
        <v>953</v>
      </c>
      <c r="N6097" s="5">
        <v>9.1435185185185185E-4</v>
      </c>
      <c r="O6097" t="s">
        <v>960</v>
      </c>
      <c r="P6097">
        <v>0</v>
      </c>
      <c r="Q6097">
        <v>20</v>
      </c>
      <c r="R6097" t="s">
        <v>955</v>
      </c>
    </row>
    <row r="6098" spans="1:19" x14ac:dyDescent="0.25">
      <c r="A6098" s="54">
        <f>_xlfn.XLOOKUP(B6098,'School Lookup'!D:D,'School Lookup'!F:F,0)</f>
        <v>682471</v>
      </c>
      <c r="B6098" s="54" t="str">
        <f>_xlfn.XLOOKUP(C6098,'School Lookup'!A:A,'School Lookup'!D:D,_xlfn.XLOOKUP(C6098,'School Lookup'!B:B,'School Lookup'!D:D,_xlfn.XLOOKUP(C6098,'School Lookup'!C:C,'School Lookup'!D:D,0)))</f>
        <v>Ridgeway Primary School</v>
      </c>
      <c r="C6098" t="s">
        <v>327</v>
      </c>
      <c r="D6098">
        <v>500</v>
      </c>
      <c r="E6098" t="s">
        <v>16</v>
      </c>
      <c r="F6098" t="s">
        <v>734</v>
      </c>
      <c r="G6098" t="s">
        <v>328</v>
      </c>
      <c r="H6098" t="s">
        <v>885</v>
      </c>
      <c r="I6098" t="s">
        <v>958</v>
      </c>
      <c r="J6098" t="s">
        <v>959</v>
      </c>
      <c r="K6098" s="4">
        <v>46059</v>
      </c>
      <c r="L6098" s="5">
        <v>0.47396990740740741</v>
      </c>
      <c r="M6098" t="s">
        <v>953</v>
      </c>
      <c r="N6098" s="5">
        <v>9.1435185185185185E-4</v>
      </c>
      <c r="O6098" t="s">
        <v>960</v>
      </c>
      <c r="P6098">
        <v>0</v>
      </c>
      <c r="Q6098">
        <v>20</v>
      </c>
      <c r="R6098" t="s">
        <v>961</v>
      </c>
      <c r="S6098" t="s">
        <v>955</v>
      </c>
    </row>
    <row r="6099" spans="1:19" x14ac:dyDescent="0.25">
      <c r="A6099" s="54">
        <f>_xlfn.XLOOKUP(B6099,'School Lookup'!D:D,'School Lookup'!F:F,0)</f>
        <v>682471</v>
      </c>
      <c r="B6099" s="54" t="str">
        <f>_xlfn.XLOOKUP(C6099,'School Lookup'!A:A,'School Lookup'!D:D,_xlfn.XLOOKUP(C6099,'School Lookup'!B:B,'School Lookup'!D:D,_xlfn.XLOOKUP(C6099,'School Lookup'!C:C,'School Lookup'!D:D,0)))</f>
        <v>Ridgeway Primary School</v>
      </c>
      <c r="C6099" t="s">
        <v>327</v>
      </c>
      <c r="D6099" t="s">
        <v>962</v>
      </c>
      <c r="E6099" t="s">
        <v>16</v>
      </c>
      <c r="F6099" t="s">
        <v>734</v>
      </c>
      <c r="G6099" t="s">
        <v>328</v>
      </c>
      <c r="H6099" t="s">
        <v>885</v>
      </c>
      <c r="I6099" t="s">
        <v>958</v>
      </c>
      <c r="J6099" t="s">
        <v>959</v>
      </c>
      <c r="K6099" s="4">
        <v>46059</v>
      </c>
      <c r="L6099" s="5">
        <v>0.47561342592592593</v>
      </c>
      <c r="M6099" t="s">
        <v>953</v>
      </c>
      <c r="N6099" s="5">
        <v>4.5138888888888887E-4</v>
      </c>
      <c r="O6099" t="s">
        <v>960</v>
      </c>
      <c r="P6099">
        <v>0</v>
      </c>
      <c r="Q6099">
        <v>20</v>
      </c>
      <c r="R6099" t="s">
        <v>955</v>
      </c>
    </row>
    <row r="6100" spans="1:19" x14ac:dyDescent="0.25">
      <c r="A6100" s="54">
        <f>_xlfn.XLOOKUP(B6100,'School Lookup'!D:D,'School Lookup'!F:F,0)</f>
        <v>682471</v>
      </c>
      <c r="B6100" s="54" t="str">
        <f>_xlfn.XLOOKUP(C6100,'School Lookup'!A:A,'School Lookup'!D:D,_xlfn.XLOOKUP(C6100,'School Lookup'!B:B,'School Lookup'!D:D,_xlfn.XLOOKUP(C6100,'School Lookup'!C:C,'School Lookup'!D:D,0)))</f>
        <v>Ridgeway Primary School</v>
      </c>
      <c r="C6100" t="s">
        <v>327</v>
      </c>
      <c r="D6100">
        <v>500</v>
      </c>
      <c r="E6100" t="s">
        <v>16</v>
      </c>
      <c r="F6100" t="s">
        <v>734</v>
      </c>
      <c r="G6100" t="s">
        <v>328</v>
      </c>
      <c r="H6100" t="s">
        <v>885</v>
      </c>
      <c r="I6100" t="s">
        <v>958</v>
      </c>
      <c r="J6100" t="s">
        <v>959</v>
      </c>
      <c r="K6100" s="4">
        <v>46059</v>
      </c>
      <c r="L6100" s="5">
        <v>0.47561342592592593</v>
      </c>
      <c r="M6100" t="s">
        <v>953</v>
      </c>
      <c r="N6100" s="5">
        <v>4.5138888888888887E-4</v>
      </c>
      <c r="O6100" t="s">
        <v>960</v>
      </c>
      <c r="P6100">
        <v>0</v>
      </c>
      <c r="Q6100">
        <v>20</v>
      </c>
      <c r="R6100" t="s">
        <v>961</v>
      </c>
      <c r="S6100" t="s">
        <v>955</v>
      </c>
    </row>
    <row r="6101" spans="1:19" x14ac:dyDescent="0.25">
      <c r="A6101" s="54">
        <f>_xlfn.XLOOKUP(B6101,'School Lookup'!D:D,'School Lookup'!F:F,0)</f>
        <v>682471</v>
      </c>
      <c r="B6101" s="54" t="str">
        <f>_xlfn.XLOOKUP(C6101,'School Lookup'!A:A,'School Lookup'!D:D,_xlfn.XLOOKUP(C6101,'School Lookup'!B:B,'School Lookup'!D:D,_xlfn.XLOOKUP(C6101,'School Lookup'!C:C,'School Lookup'!D:D,0)))</f>
        <v>Ridgeway Primary School</v>
      </c>
      <c r="C6101" t="s">
        <v>327</v>
      </c>
      <c r="D6101">
        <v>500</v>
      </c>
      <c r="E6101" t="s">
        <v>16</v>
      </c>
      <c r="F6101" t="s">
        <v>734</v>
      </c>
      <c r="G6101" t="s">
        <v>328</v>
      </c>
      <c r="H6101" t="s">
        <v>885</v>
      </c>
      <c r="I6101" t="s">
        <v>958</v>
      </c>
      <c r="J6101" t="s">
        <v>959</v>
      </c>
      <c r="K6101" s="4">
        <v>46059</v>
      </c>
      <c r="L6101" s="5">
        <v>0.5058449074074074</v>
      </c>
      <c r="M6101" t="s">
        <v>953</v>
      </c>
      <c r="N6101" s="5">
        <v>6.9444444444444444E-5</v>
      </c>
      <c r="O6101" t="s">
        <v>960</v>
      </c>
      <c r="P6101">
        <v>0</v>
      </c>
      <c r="Q6101">
        <v>20</v>
      </c>
      <c r="R6101" t="s">
        <v>961</v>
      </c>
      <c r="S6101" t="s">
        <v>955</v>
      </c>
    </row>
    <row r="6102" spans="1:19" x14ac:dyDescent="0.25">
      <c r="A6102" s="54">
        <f>_xlfn.XLOOKUP(B6102,'School Lookup'!D:D,'School Lookup'!F:F,0)</f>
        <v>682471</v>
      </c>
      <c r="B6102" s="54" t="str">
        <f>_xlfn.XLOOKUP(C6102,'School Lookup'!A:A,'School Lookup'!D:D,_xlfn.XLOOKUP(C6102,'School Lookup'!B:B,'School Lookup'!D:D,_xlfn.XLOOKUP(C6102,'School Lookup'!C:C,'School Lookup'!D:D,0)))</f>
        <v>Ridgeway Primary School</v>
      </c>
      <c r="C6102" t="s">
        <v>327</v>
      </c>
      <c r="D6102">
        <v>500</v>
      </c>
      <c r="E6102" t="s">
        <v>16</v>
      </c>
      <c r="F6102" t="s">
        <v>734</v>
      </c>
      <c r="G6102" t="s">
        <v>328</v>
      </c>
      <c r="H6102" t="s">
        <v>885</v>
      </c>
      <c r="I6102" t="s">
        <v>958</v>
      </c>
      <c r="J6102" t="s">
        <v>959</v>
      </c>
      <c r="K6102" s="4">
        <v>46059</v>
      </c>
      <c r="L6102" s="5">
        <v>0.5071296296296296</v>
      </c>
      <c r="M6102" t="s">
        <v>953</v>
      </c>
      <c r="N6102" s="5">
        <v>5.7870370370370373E-5</v>
      </c>
      <c r="O6102" t="s">
        <v>960</v>
      </c>
      <c r="P6102">
        <v>0</v>
      </c>
      <c r="Q6102">
        <v>20</v>
      </c>
      <c r="R6102" t="s">
        <v>961</v>
      </c>
      <c r="S6102" t="s">
        <v>955</v>
      </c>
    </row>
    <row r="6103" spans="1:19" x14ac:dyDescent="0.25">
      <c r="A6103" s="54">
        <f>_xlfn.XLOOKUP(B6103,'School Lookup'!D:D,'School Lookup'!F:F,0)</f>
        <v>682471</v>
      </c>
      <c r="B6103" s="54" t="str">
        <f>_xlfn.XLOOKUP(C6103,'School Lookup'!A:A,'School Lookup'!D:D,_xlfn.XLOOKUP(C6103,'School Lookup'!B:B,'School Lookup'!D:D,_xlfn.XLOOKUP(C6103,'School Lookup'!C:C,'School Lookup'!D:D,0)))</f>
        <v>Ridgeway Primary School</v>
      </c>
      <c r="C6103" t="s">
        <v>327</v>
      </c>
      <c r="D6103">
        <v>500</v>
      </c>
      <c r="E6103" t="s">
        <v>16</v>
      </c>
      <c r="F6103" t="s">
        <v>734</v>
      </c>
      <c r="G6103" t="s">
        <v>328</v>
      </c>
      <c r="H6103" t="s">
        <v>885</v>
      </c>
      <c r="I6103" t="s">
        <v>958</v>
      </c>
      <c r="J6103" t="s">
        <v>959</v>
      </c>
      <c r="K6103" s="4">
        <v>46059</v>
      </c>
      <c r="L6103" s="5">
        <v>0.5091782407407407</v>
      </c>
      <c r="M6103" t="s">
        <v>953</v>
      </c>
      <c r="N6103" s="5">
        <v>3.4722222222222222E-5</v>
      </c>
      <c r="O6103" t="s">
        <v>960</v>
      </c>
      <c r="P6103">
        <v>0</v>
      </c>
      <c r="Q6103">
        <v>20</v>
      </c>
      <c r="R6103" t="s">
        <v>961</v>
      </c>
      <c r="S6103" t="s">
        <v>955</v>
      </c>
    </row>
    <row r="6104" spans="1:19" x14ac:dyDescent="0.25">
      <c r="A6104" s="54">
        <f>_xlfn.XLOOKUP(B6104,'School Lookup'!D:D,'School Lookup'!F:F,0)</f>
        <v>682471</v>
      </c>
      <c r="B6104" s="54" t="str">
        <f>_xlfn.XLOOKUP(C6104,'School Lookup'!A:A,'School Lookup'!D:D,_xlfn.XLOOKUP(C6104,'School Lookup'!B:B,'School Lookup'!D:D,_xlfn.XLOOKUP(C6104,'School Lookup'!C:C,'School Lookup'!D:D,0)))</f>
        <v>Ridgeway Primary School</v>
      </c>
      <c r="C6104" t="s">
        <v>327</v>
      </c>
      <c r="D6104">
        <v>500</v>
      </c>
      <c r="E6104" t="s">
        <v>16</v>
      </c>
      <c r="F6104" t="s">
        <v>734</v>
      </c>
      <c r="G6104" t="s">
        <v>328</v>
      </c>
      <c r="H6104" t="s">
        <v>885</v>
      </c>
      <c r="I6104" t="s">
        <v>958</v>
      </c>
      <c r="J6104" t="s">
        <v>959</v>
      </c>
      <c r="K6104" s="4">
        <v>46059</v>
      </c>
      <c r="L6104" s="5">
        <v>0.53523148148148147</v>
      </c>
      <c r="M6104" t="s">
        <v>953</v>
      </c>
      <c r="N6104" s="5">
        <v>3.4722222222222222E-5</v>
      </c>
      <c r="O6104" t="s">
        <v>960</v>
      </c>
      <c r="P6104">
        <v>0</v>
      </c>
      <c r="Q6104">
        <v>20</v>
      </c>
      <c r="R6104" t="s">
        <v>961</v>
      </c>
      <c r="S6104" t="s">
        <v>955</v>
      </c>
    </row>
    <row r="6105" spans="1:19" x14ac:dyDescent="0.25">
      <c r="A6105" s="54">
        <f>_xlfn.XLOOKUP(B6105,'School Lookup'!D:D,'School Lookup'!F:F,0)</f>
        <v>682471</v>
      </c>
      <c r="B6105" s="54" t="str">
        <f>_xlfn.XLOOKUP(C6105,'School Lookup'!A:A,'School Lookup'!D:D,_xlfn.XLOOKUP(C6105,'School Lookup'!B:B,'School Lookup'!D:D,_xlfn.XLOOKUP(C6105,'School Lookup'!C:C,'School Lookup'!D:D,0)))</f>
        <v>Ridgeway Primary School</v>
      </c>
      <c r="C6105" t="s">
        <v>327</v>
      </c>
      <c r="D6105" t="s">
        <v>962</v>
      </c>
      <c r="E6105" t="s">
        <v>16</v>
      </c>
      <c r="F6105" t="s">
        <v>734</v>
      </c>
      <c r="G6105" t="s">
        <v>328</v>
      </c>
      <c r="H6105" t="s">
        <v>885</v>
      </c>
      <c r="I6105" t="s">
        <v>958</v>
      </c>
      <c r="J6105" t="s">
        <v>959</v>
      </c>
      <c r="K6105" s="4">
        <v>46059</v>
      </c>
      <c r="L6105" s="5">
        <v>0.56453703703703706</v>
      </c>
      <c r="M6105" t="s">
        <v>953</v>
      </c>
      <c r="N6105" s="5">
        <v>1.9675925925925924E-3</v>
      </c>
      <c r="O6105" t="s">
        <v>960</v>
      </c>
      <c r="P6105">
        <v>0</v>
      </c>
      <c r="Q6105">
        <v>20</v>
      </c>
      <c r="R6105" t="s">
        <v>955</v>
      </c>
    </row>
    <row r="6106" spans="1:19" x14ac:dyDescent="0.25">
      <c r="A6106" s="54">
        <f>_xlfn.XLOOKUP(B6106,'School Lookup'!D:D,'School Lookup'!F:F,0)</f>
        <v>682471</v>
      </c>
      <c r="B6106" s="54" t="str">
        <f>_xlfn.XLOOKUP(C6106,'School Lookup'!A:A,'School Lookup'!D:D,_xlfn.XLOOKUP(C6106,'School Lookup'!B:B,'School Lookup'!D:D,_xlfn.XLOOKUP(C6106,'School Lookup'!C:C,'School Lookup'!D:D,0)))</f>
        <v>Ridgeway Primary School</v>
      </c>
      <c r="C6106" t="s">
        <v>327</v>
      </c>
      <c r="D6106">
        <v>500</v>
      </c>
      <c r="E6106" t="s">
        <v>16</v>
      </c>
      <c r="F6106" t="s">
        <v>734</v>
      </c>
      <c r="G6106" t="s">
        <v>328</v>
      </c>
      <c r="H6106" t="s">
        <v>885</v>
      </c>
      <c r="I6106" t="s">
        <v>958</v>
      </c>
      <c r="J6106" t="s">
        <v>959</v>
      </c>
      <c r="K6106" s="4">
        <v>46059</v>
      </c>
      <c r="L6106" s="5">
        <v>0.56453703703703706</v>
      </c>
      <c r="M6106" t="s">
        <v>953</v>
      </c>
      <c r="N6106" s="5">
        <v>1.9675925925925924E-3</v>
      </c>
      <c r="O6106" t="s">
        <v>960</v>
      </c>
      <c r="P6106">
        <v>0</v>
      </c>
      <c r="Q6106">
        <v>20</v>
      </c>
      <c r="R6106" t="s">
        <v>961</v>
      </c>
      <c r="S6106" t="s">
        <v>955</v>
      </c>
    </row>
    <row r="6107" spans="1:19" x14ac:dyDescent="0.25">
      <c r="A6107" s="54">
        <f>_xlfn.XLOOKUP(B6107,'School Lookup'!D:D,'School Lookup'!F:F,0)</f>
        <v>682471</v>
      </c>
      <c r="B6107" s="54" t="str">
        <f>_xlfn.XLOOKUP(C6107,'School Lookup'!A:A,'School Lookup'!D:D,_xlfn.XLOOKUP(C6107,'School Lookup'!B:B,'School Lookup'!D:D,_xlfn.XLOOKUP(C6107,'School Lookup'!C:C,'School Lookup'!D:D,0)))</f>
        <v>Ridgeway Primary School</v>
      </c>
      <c r="C6107" t="s">
        <v>327</v>
      </c>
      <c r="D6107" t="s">
        <v>962</v>
      </c>
      <c r="E6107" t="s">
        <v>16</v>
      </c>
      <c r="F6107" t="s">
        <v>734</v>
      </c>
      <c r="G6107" t="s">
        <v>328</v>
      </c>
      <c r="H6107" t="s">
        <v>885</v>
      </c>
      <c r="I6107" t="s">
        <v>958</v>
      </c>
      <c r="J6107" t="s">
        <v>959</v>
      </c>
      <c r="K6107" s="4">
        <v>46059</v>
      </c>
      <c r="L6107" s="5">
        <v>0.57733796296296291</v>
      </c>
      <c r="M6107" t="s">
        <v>953</v>
      </c>
      <c r="N6107" s="5">
        <v>5.3240740740740744E-4</v>
      </c>
      <c r="O6107" t="s">
        <v>960</v>
      </c>
      <c r="P6107">
        <v>0</v>
      </c>
      <c r="Q6107">
        <v>20</v>
      </c>
      <c r="R6107" t="s">
        <v>955</v>
      </c>
    </row>
    <row r="6108" spans="1:19" x14ac:dyDescent="0.25">
      <c r="A6108" s="54">
        <f>_xlfn.XLOOKUP(B6108,'School Lookup'!D:D,'School Lookup'!F:F,0)</f>
        <v>682471</v>
      </c>
      <c r="B6108" s="54" t="str">
        <f>_xlfn.XLOOKUP(C6108,'School Lookup'!A:A,'School Lookup'!D:D,_xlfn.XLOOKUP(C6108,'School Lookup'!B:B,'School Lookup'!D:D,_xlfn.XLOOKUP(C6108,'School Lookup'!C:C,'School Lookup'!D:D,0)))</f>
        <v>Ridgeway Primary School</v>
      </c>
      <c r="C6108" t="s">
        <v>327</v>
      </c>
      <c r="D6108">
        <v>500</v>
      </c>
      <c r="E6108" t="s">
        <v>16</v>
      </c>
      <c r="F6108" t="s">
        <v>734</v>
      </c>
      <c r="G6108" t="s">
        <v>328</v>
      </c>
      <c r="H6108" t="s">
        <v>885</v>
      </c>
      <c r="I6108" t="s">
        <v>958</v>
      </c>
      <c r="J6108" t="s">
        <v>959</v>
      </c>
      <c r="K6108" s="4">
        <v>46059</v>
      </c>
      <c r="L6108" s="5">
        <v>0.57733796296296291</v>
      </c>
      <c r="M6108" t="s">
        <v>953</v>
      </c>
      <c r="N6108" s="5">
        <v>5.3240740740740744E-4</v>
      </c>
      <c r="O6108" t="s">
        <v>960</v>
      </c>
      <c r="P6108">
        <v>0</v>
      </c>
      <c r="Q6108">
        <v>20</v>
      </c>
      <c r="R6108" t="s">
        <v>961</v>
      </c>
      <c r="S6108" t="s">
        <v>955</v>
      </c>
    </row>
    <row r="6109" spans="1:19" x14ac:dyDescent="0.25">
      <c r="A6109" s="54">
        <f>_xlfn.XLOOKUP(B6109,'School Lookup'!D:D,'School Lookup'!F:F,0)</f>
        <v>682471</v>
      </c>
      <c r="B6109" s="54" t="str">
        <f>_xlfn.XLOOKUP(C6109,'School Lookup'!A:A,'School Lookup'!D:D,_xlfn.XLOOKUP(C6109,'School Lookup'!B:B,'School Lookup'!D:D,_xlfn.XLOOKUP(C6109,'School Lookup'!C:C,'School Lookup'!D:D,0)))</f>
        <v>Ridgeway Primary School</v>
      </c>
      <c r="C6109" t="s">
        <v>327</v>
      </c>
      <c r="D6109" t="s">
        <v>962</v>
      </c>
      <c r="E6109" t="s">
        <v>16</v>
      </c>
      <c r="F6109" t="s">
        <v>734</v>
      </c>
      <c r="G6109" t="s">
        <v>328</v>
      </c>
      <c r="H6109" t="s">
        <v>885</v>
      </c>
      <c r="I6109" t="s">
        <v>958</v>
      </c>
      <c r="J6109" t="s">
        <v>959</v>
      </c>
      <c r="K6109" s="4">
        <v>46059</v>
      </c>
      <c r="L6109" s="5">
        <v>0.58672453703703709</v>
      </c>
      <c r="M6109" t="s">
        <v>953</v>
      </c>
      <c r="N6109" s="5">
        <v>3.5300925925925925E-3</v>
      </c>
      <c r="O6109" t="s">
        <v>960</v>
      </c>
      <c r="P6109">
        <v>0</v>
      </c>
      <c r="Q6109">
        <v>20</v>
      </c>
      <c r="R6109" t="s">
        <v>955</v>
      </c>
    </row>
    <row r="6110" spans="1:19" x14ac:dyDescent="0.25">
      <c r="A6110" s="54">
        <f>_xlfn.XLOOKUP(B6110,'School Lookup'!D:D,'School Lookup'!F:F,0)</f>
        <v>682471</v>
      </c>
      <c r="B6110" s="54" t="str">
        <f>_xlfn.XLOOKUP(C6110,'School Lookup'!A:A,'School Lookup'!D:D,_xlfn.XLOOKUP(C6110,'School Lookup'!B:B,'School Lookup'!D:D,_xlfn.XLOOKUP(C6110,'School Lookup'!C:C,'School Lookup'!D:D,0)))</f>
        <v>Ridgeway Primary School</v>
      </c>
      <c r="C6110" t="s">
        <v>327</v>
      </c>
      <c r="D6110">
        <v>500</v>
      </c>
      <c r="E6110" t="s">
        <v>16</v>
      </c>
      <c r="F6110" t="s">
        <v>734</v>
      </c>
      <c r="G6110" t="s">
        <v>328</v>
      </c>
      <c r="H6110" t="s">
        <v>885</v>
      </c>
      <c r="I6110" t="s">
        <v>958</v>
      </c>
      <c r="J6110" t="s">
        <v>959</v>
      </c>
      <c r="K6110" s="4">
        <v>46059</v>
      </c>
      <c r="L6110" s="5">
        <v>0.58672453703703709</v>
      </c>
      <c r="M6110" t="s">
        <v>953</v>
      </c>
      <c r="N6110" s="5">
        <v>3.5300925925925925E-3</v>
      </c>
      <c r="O6110" t="s">
        <v>960</v>
      </c>
      <c r="P6110">
        <v>0</v>
      </c>
      <c r="Q6110">
        <v>20</v>
      </c>
      <c r="R6110" t="s">
        <v>961</v>
      </c>
      <c r="S6110" t="s">
        <v>955</v>
      </c>
    </row>
    <row r="6111" spans="1:19" x14ac:dyDescent="0.25">
      <c r="A6111" s="54">
        <f>_xlfn.XLOOKUP(B6111,'School Lookup'!D:D,'School Lookup'!F:F,0)</f>
        <v>231471</v>
      </c>
      <c r="B6111" s="54" t="str">
        <f>_xlfn.XLOOKUP(C6111,'School Lookup'!A:A,'School Lookup'!D:D,_xlfn.XLOOKUP(C6111,'School Lookup'!B:B,'School Lookup'!D:D,_xlfn.XLOOKUP(C6111,'School Lookup'!C:C,'School Lookup'!D:D,0)))</f>
        <v>Leys Junior School</v>
      </c>
      <c r="C6111" t="s">
        <v>19</v>
      </c>
      <c r="D6111" t="s">
        <v>2853</v>
      </c>
      <c r="E6111" t="s">
        <v>16</v>
      </c>
      <c r="F6111" t="s">
        <v>734</v>
      </c>
      <c r="G6111" t="s">
        <v>217</v>
      </c>
      <c r="H6111" t="s">
        <v>842</v>
      </c>
      <c r="I6111" t="s">
        <v>980</v>
      </c>
      <c r="J6111" t="s">
        <v>981</v>
      </c>
      <c r="K6111" s="4">
        <v>46059</v>
      </c>
      <c r="L6111" s="5">
        <v>0.577662037037037</v>
      </c>
      <c r="M6111" t="s">
        <v>953</v>
      </c>
      <c r="N6111" s="5">
        <v>2.199074074074074E-4</v>
      </c>
      <c r="O6111" t="s">
        <v>982</v>
      </c>
      <c r="P6111">
        <v>2.4E-2</v>
      </c>
      <c r="Q6111">
        <v>20</v>
      </c>
      <c r="R6111" t="s">
        <v>983</v>
      </c>
      <c r="S6111" t="s">
        <v>984</v>
      </c>
    </row>
    <row r="6112" spans="1:19" x14ac:dyDescent="0.25">
      <c r="A6112" s="54">
        <f>_xlfn.XLOOKUP(B6112,'School Lookup'!D:D,'School Lookup'!F:F,0)</f>
        <v>231471</v>
      </c>
      <c r="B6112" s="54" t="str">
        <f>_xlfn.XLOOKUP(C6112,'School Lookup'!A:A,'School Lookup'!D:D,_xlfn.XLOOKUP(C6112,'School Lookup'!B:B,'School Lookup'!D:D,_xlfn.XLOOKUP(C6112,'School Lookup'!C:C,'School Lookup'!D:D,0)))</f>
        <v>Leys Junior School</v>
      </c>
      <c r="C6112" t="s">
        <v>19</v>
      </c>
      <c r="D6112" t="s">
        <v>1464</v>
      </c>
      <c r="E6112" t="s">
        <v>16</v>
      </c>
      <c r="F6112" t="s">
        <v>734</v>
      </c>
      <c r="G6112" t="s">
        <v>217</v>
      </c>
      <c r="H6112" t="s">
        <v>842</v>
      </c>
      <c r="I6112" t="s">
        <v>980</v>
      </c>
      <c r="J6112" t="s">
        <v>981</v>
      </c>
      <c r="K6112" s="4">
        <v>46059</v>
      </c>
      <c r="L6112" s="5">
        <v>0.64018518518518519</v>
      </c>
      <c r="M6112" t="s">
        <v>953</v>
      </c>
      <c r="N6112" s="5">
        <v>4.7453703703703704E-4</v>
      </c>
      <c r="O6112" t="s">
        <v>982</v>
      </c>
      <c r="P6112">
        <v>0.05</v>
      </c>
      <c r="Q6112">
        <v>20</v>
      </c>
      <c r="R6112" t="s">
        <v>998</v>
      </c>
      <c r="S6112" t="s">
        <v>987</v>
      </c>
    </row>
    <row r="6113" spans="1:19" x14ac:dyDescent="0.25">
      <c r="A6113" s="54">
        <f>_xlfn.XLOOKUP(B6113,'School Lookup'!D:D,'School Lookup'!F:F,0)</f>
        <v>231471</v>
      </c>
      <c r="B6113" s="54" t="str">
        <f>_xlfn.XLOOKUP(C6113,'School Lookup'!A:A,'School Lookup'!D:D,_xlfn.XLOOKUP(C6113,'School Lookup'!B:B,'School Lookup'!D:D,_xlfn.XLOOKUP(C6113,'School Lookup'!C:C,'School Lookup'!D:D,0)))</f>
        <v>Leys Junior School</v>
      </c>
      <c r="C6113" t="s">
        <v>19</v>
      </c>
      <c r="D6113" t="s">
        <v>2600</v>
      </c>
      <c r="E6113" t="s">
        <v>16</v>
      </c>
      <c r="F6113" t="s">
        <v>734</v>
      </c>
      <c r="G6113" t="s">
        <v>217</v>
      </c>
      <c r="H6113" t="s">
        <v>842</v>
      </c>
      <c r="I6113" t="s">
        <v>980</v>
      </c>
      <c r="J6113" t="s">
        <v>981</v>
      </c>
      <c r="K6113" s="4">
        <v>46059</v>
      </c>
      <c r="L6113" s="5">
        <v>0.65315972222222218</v>
      </c>
      <c r="M6113" t="s">
        <v>953</v>
      </c>
      <c r="N6113" s="5">
        <v>5.5555555555555556E-4</v>
      </c>
      <c r="O6113" t="s">
        <v>982</v>
      </c>
      <c r="P6113">
        <v>0.123</v>
      </c>
      <c r="Q6113">
        <v>20</v>
      </c>
      <c r="R6113" t="s">
        <v>1074</v>
      </c>
      <c r="S6113" t="s">
        <v>990</v>
      </c>
    </row>
    <row r="6114" spans="1:19" x14ac:dyDescent="0.25">
      <c r="A6114" s="54">
        <f>_xlfn.XLOOKUP(B6114,'School Lookup'!D:D,'School Lookup'!F:F,0)</f>
        <v>231471</v>
      </c>
      <c r="B6114" s="54" t="str">
        <f>_xlfn.XLOOKUP(C6114,'School Lookup'!A:A,'School Lookup'!D:D,_xlfn.XLOOKUP(C6114,'School Lookup'!B:B,'School Lookup'!D:D,_xlfn.XLOOKUP(C6114,'School Lookup'!C:C,'School Lookup'!D:D,0)))</f>
        <v>Leys Junior School</v>
      </c>
      <c r="C6114" t="s">
        <v>19</v>
      </c>
      <c r="D6114" t="s">
        <v>2854</v>
      </c>
      <c r="E6114" t="s">
        <v>16</v>
      </c>
      <c r="F6114" t="s">
        <v>734</v>
      </c>
      <c r="G6114" t="s">
        <v>217</v>
      </c>
      <c r="H6114" t="s">
        <v>842</v>
      </c>
      <c r="I6114" t="s">
        <v>980</v>
      </c>
      <c r="J6114" t="s">
        <v>981</v>
      </c>
      <c r="K6114" s="4">
        <v>46059</v>
      </c>
      <c r="L6114" s="5">
        <v>0.66015046296296298</v>
      </c>
      <c r="M6114" t="s">
        <v>953</v>
      </c>
      <c r="N6114" s="5">
        <v>3.9351851851851852E-4</v>
      </c>
      <c r="O6114" t="s">
        <v>982</v>
      </c>
      <c r="P6114">
        <v>4.2000000000000003E-2</v>
      </c>
      <c r="Q6114">
        <v>20</v>
      </c>
      <c r="R6114" t="s">
        <v>983</v>
      </c>
      <c r="S6114" t="s">
        <v>984</v>
      </c>
    </row>
    <row r="6115" spans="1:19" x14ac:dyDescent="0.25">
      <c r="A6115" s="54">
        <f>_xlfn.XLOOKUP(B6115,'School Lookup'!D:D,'School Lookup'!F:F,0)</f>
        <v>231471</v>
      </c>
      <c r="B6115" s="54" t="str">
        <f>_xlfn.XLOOKUP(C6115,'School Lookup'!A:A,'School Lookup'!D:D,_xlfn.XLOOKUP(C6115,'School Lookup'!B:B,'School Lookup'!D:D,_xlfn.XLOOKUP(C6115,'School Lookup'!C:C,'School Lookup'!D:D,0)))</f>
        <v>Leys Junior School</v>
      </c>
      <c r="C6115" t="s">
        <v>19</v>
      </c>
      <c r="D6115" t="s">
        <v>2042</v>
      </c>
      <c r="E6115" t="s">
        <v>16</v>
      </c>
      <c r="F6115" t="s">
        <v>734</v>
      </c>
      <c r="G6115" t="s">
        <v>217</v>
      </c>
      <c r="H6115" t="s">
        <v>842</v>
      </c>
      <c r="I6115" t="s">
        <v>980</v>
      </c>
      <c r="J6115" t="s">
        <v>981</v>
      </c>
      <c r="K6115" s="4">
        <v>46059</v>
      </c>
      <c r="L6115" s="5">
        <v>0.69192129629629628</v>
      </c>
      <c r="M6115" t="s">
        <v>953</v>
      </c>
      <c r="N6115" s="5">
        <v>3.425925925925926E-3</v>
      </c>
      <c r="O6115" t="s">
        <v>982</v>
      </c>
      <c r="P6115">
        <v>0.35199999999999998</v>
      </c>
      <c r="Q6115">
        <v>20</v>
      </c>
      <c r="R6115" t="s">
        <v>998</v>
      </c>
      <c r="S6115" t="s">
        <v>987</v>
      </c>
    </row>
    <row r="6116" spans="1:19" x14ac:dyDescent="0.25">
      <c r="A6116" s="54">
        <f>_xlfn.XLOOKUP(B6116,'School Lookup'!D:D,'School Lookup'!F:F,0)</f>
        <v>231471</v>
      </c>
      <c r="B6116" s="54" t="str">
        <f>_xlfn.XLOOKUP(C6116,'School Lookup'!A:A,'School Lookup'!D:D,_xlfn.XLOOKUP(C6116,'School Lookup'!B:B,'School Lookup'!D:D,_xlfn.XLOOKUP(C6116,'School Lookup'!C:C,'School Lookup'!D:D,0)))</f>
        <v>Leys Junior School</v>
      </c>
      <c r="C6116" t="s">
        <v>19</v>
      </c>
      <c r="D6116" t="s">
        <v>1890</v>
      </c>
      <c r="E6116" t="s">
        <v>16</v>
      </c>
      <c r="F6116" t="s">
        <v>734</v>
      </c>
      <c r="G6116" t="s">
        <v>217</v>
      </c>
      <c r="H6116" t="s">
        <v>842</v>
      </c>
      <c r="I6116" t="s">
        <v>980</v>
      </c>
      <c r="J6116" t="s">
        <v>981</v>
      </c>
      <c r="K6116" s="4">
        <v>46059</v>
      </c>
      <c r="L6116" s="5">
        <v>0.72910879629629632</v>
      </c>
      <c r="M6116" t="s">
        <v>953</v>
      </c>
      <c r="N6116" s="5">
        <v>8.0208333333333329E-3</v>
      </c>
      <c r="O6116" t="s">
        <v>982</v>
      </c>
      <c r="P6116">
        <v>0.82199999999999995</v>
      </c>
      <c r="Q6116">
        <v>20</v>
      </c>
      <c r="R6116" t="s">
        <v>1011</v>
      </c>
      <c r="S6116" t="s">
        <v>984</v>
      </c>
    </row>
    <row r="6117" spans="1:19" x14ac:dyDescent="0.25">
      <c r="A6117" s="54">
        <f>_xlfn.XLOOKUP(B6117,'School Lookup'!D:D,'School Lookup'!F:F,0)</f>
        <v>231471</v>
      </c>
      <c r="B6117" s="54" t="str">
        <f>_xlfn.XLOOKUP(C6117,'School Lookup'!A:A,'School Lookup'!D:D,_xlfn.XLOOKUP(C6117,'School Lookup'!B:B,'School Lookup'!D:D,_xlfn.XLOOKUP(C6117,'School Lookup'!C:C,'School Lookup'!D:D,0)))</f>
        <v>Leys Junior School</v>
      </c>
      <c r="C6117" t="s">
        <v>19</v>
      </c>
      <c r="D6117" t="s">
        <v>1235</v>
      </c>
      <c r="E6117" t="s">
        <v>16</v>
      </c>
      <c r="F6117" t="s">
        <v>734</v>
      </c>
      <c r="G6117" t="s">
        <v>217</v>
      </c>
      <c r="H6117" t="s">
        <v>842</v>
      </c>
      <c r="I6117" t="s">
        <v>980</v>
      </c>
      <c r="J6117" t="s">
        <v>981</v>
      </c>
      <c r="K6117" s="4">
        <v>46059</v>
      </c>
      <c r="L6117" s="5">
        <v>0.73767361111111107</v>
      </c>
      <c r="M6117" t="s">
        <v>953</v>
      </c>
      <c r="N6117" s="5">
        <v>2.2222222222222222E-3</v>
      </c>
      <c r="O6117" t="s">
        <v>982</v>
      </c>
      <c r="P6117">
        <v>0.22900000000000001</v>
      </c>
      <c r="Q6117">
        <v>20</v>
      </c>
      <c r="R6117" t="s">
        <v>998</v>
      </c>
      <c r="S6117" t="s">
        <v>987</v>
      </c>
    </row>
    <row r="6118" spans="1:19" x14ac:dyDescent="0.25">
      <c r="A6118" s="54">
        <f>_xlfn.XLOOKUP(B6118,'School Lookup'!D:D,'School Lookup'!F:F,0)</f>
        <v>231471</v>
      </c>
      <c r="B6118" s="54" t="str">
        <f>_xlfn.XLOOKUP(C6118,'School Lookup'!A:A,'School Lookup'!D:D,_xlfn.XLOOKUP(C6118,'School Lookup'!B:B,'School Lookup'!D:D,_xlfn.XLOOKUP(C6118,'School Lookup'!C:C,'School Lookup'!D:D,0)))</f>
        <v>Leys Junior School</v>
      </c>
      <c r="C6118" t="s">
        <v>19</v>
      </c>
      <c r="D6118" t="s">
        <v>2855</v>
      </c>
      <c r="E6118" t="s">
        <v>16</v>
      </c>
      <c r="F6118" t="s">
        <v>734</v>
      </c>
      <c r="G6118" t="s">
        <v>217</v>
      </c>
      <c r="H6118" t="s">
        <v>842</v>
      </c>
      <c r="I6118" t="s">
        <v>980</v>
      </c>
      <c r="J6118" t="s">
        <v>959</v>
      </c>
      <c r="K6118" s="4">
        <v>46059</v>
      </c>
      <c r="L6118" s="5">
        <v>0.40611111111111109</v>
      </c>
      <c r="M6118" t="s">
        <v>953</v>
      </c>
      <c r="N6118" s="5">
        <v>7.6388888888888893E-4</v>
      </c>
      <c r="O6118" t="s">
        <v>960</v>
      </c>
      <c r="P6118">
        <v>2.1999999999999999E-2</v>
      </c>
      <c r="Q6118">
        <v>20</v>
      </c>
      <c r="R6118" t="s">
        <v>1299</v>
      </c>
      <c r="S6118" t="s">
        <v>966</v>
      </c>
    </row>
    <row r="6119" spans="1:19" x14ac:dyDescent="0.25">
      <c r="A6119" s="54">
        <f>_xlfn.XLOOKUP(B6119,'School Lookup'!D:D,'School Lookup'!F:F,0)</f>
        <v>231471</v>
      </c>
      <c r="B6119" s="54" t="str">
        <f>_xlfn.XLOOKUP(C6119,'School Lookup'!A:A,'School Lookup'!D:D,_xlfn.XLOOKUP(C6119,'School Lookup'!B:B,'School Lookup'!D:D,_xlfn.XLOOKUP(C6119,'School Lookup'!C:C,'School Lookup'!D:D,0)))</f>
        <v>Leys Junior School</v>
      </c>
      <c r="C6119" t="s">
        <v>19</v>
      </c>
      <c r="D6119" t="s">
        <v>1097</v>
      </c>
      <c r="E6119" t="s">
        <v>16</v>
      </c>
      <c r="F6119" t="s">
        <v>734</v>
      </c>
      <c r="G6119" t="s">
        <v>217</v>
      </c>
      <c r="H6119" t="s">
        <v>842</v>
      </c>
      <c r="I6119" t="s">
        <v>980</v>
      </c>
      <c r="J6119" t="s">
        <v>959</v>
      </c>
      <c r="K6119" s="4">
        <v>46059</v>
      </c>
      <c r="L6119" s="5">
        <v>0.61068287037037039</v>
      </c>
      <c r="M6119" t="s">
        <v>953</v>
      </c>
      <c r="N6119" s="5">
        <v>1.5046296296296297E-4</v>
      </c>
      <c r="O6119" t="s">
        <v>960</v>
      </c>
      <c r="P6119">
        <v>2.1999999999999999E-2</v>
      </c>
      <c r="Q6119">
        <v>20</v>
      </c>
      <c r="R6119" t="s">
        <v>978</v>
      </c>
      <c r="S6119" t="s">
        <v>966</v>
      </c>
    </row>
    <row r="6120" spans="1:19" x14ac:dyDescent="0.25">
      <c r="A6120" s="54">
        <f>_xlfn.XLOOKUP(B6120,'School Lookup'!D:D,'School Lookup'!F:F,0)</f>
        <v>231471</v>
      </c>
      <c r="B6120" s="54" t="str">
        <f>_xlfn.XLOOKUP(C6120,'School Lookup'!A:A,'School Lookup'!D:D,_xlfn.XLOOKUP(C6120,'School Lookup'!B:B,'School Lookup'!D:D,_xlfn.XLOOKUP(C6120,'School Lookup'!C:C,'School Lookup'!D:D,0)))</f>
        <v>Leys Junior School</v>
      </c>
      <c r="C6120" t="s">
        <v>19</v>
      </c>
      <c r="D6120" t="s">
        <v>1097</v>
      </c>
      <c r="E6120" t="s">
        <v>16</v>
      </c>
      <c r="F6120" t="s">
        <v>734</v>
      </c>
      <c r="G6120" t="s">
        <v>217</v>
      </c>
      <c r="H6120" t="s">
        <v>842</v>
      </c>
      <c r="I6120" t="s">
        <v>980</v>
      </c>
      <c r="J6120" t="s">
        <v>959</v>
      </c>
      <c r="K6120" s="4">
        <v>46059</v>
      </c>
      <c r="L6120" s="5">
        <v>0.61090277777777779</v>
      </c>
      <c r="M6120" t="s">
        <v>953</v>
      </c>
      <c r="N6120" s="5">
        <v>8.3333333333333332E-3</v>
      </c>
      <c r="O6120" t="s">
        <v>960</v>
      </c>
      <c r="P6120">
        <v>0.10299999999999999</v>
      </c>
      <c r="Q6120">
        <v>20</v>
      </c>
      <c r="R6120" t="s">
        <v>978</v>
      </c>
      <c r="S6120" t="s">
        <v>966</v>
      </c>
    </row>
    <row r="6121" spans="1:19" x14ac:dyDescent="0.25">
      <c r="A6121" s="54">
        <f>_xlfn.XLOOKUP(B6121,'School Lookup'!D:D,'School Lookup'!F:F,0)</f>
        <v>231471</v>
      </c>
      <c r="B6121" s="54" t="str">
        <f>_xlfn.XLOOKUP(C6121,'School Lookup'!A:A,'School Lookup'!D:D,_xlfn.XLOOKUP(C6121,'School Lookup'!B:B,'School Lookup'!D:D,_xlfn.XLOOKUP(C6121,'School Lookup'!C:C,'School Lookup'!D:D,0)))</f>
        <v>Leys Junior School</v>
      </c>
      <c r="C6121" t="s">
        <v>19</v>
      </c>
      <c r="D6121" t="s">
        <v>2787</v>
      </c>
      <c r="E6121" t="s">
        <v>16</v>
      </c>
      <c r="F6121" t="s">
        <v>734</v>
      </c>
      <c r="G6121" t="s">
        <v>217</v>
      </c>
      <c r="H6121" t="s">
        <v>842</v>
      </c>
      <c r="I6121" t="s">
        <v>980</v>
      </c>
      <c r="J6121" t="s">
        <v>959</v>
      </c>
      <c r="K6121" s="4">
        <v>46059</v>
      </c>
      <c r="L6121" s="5">
        <v>0.69966435185185183</v>
      </c>
      <c r="M6121" t="s">
        <v>953</v>
      </c>
      <c r="N6121" s="5">
        <v>1.1574074074074075E-4</v>
      </c>
      <c r="O6121" t="s">
        <v>960</v>
      </c>
      <c r="P6121">
        <v>2.1999999999999999E-2</v>
      </c>
      <c r="Q6121">
        <v>20</v>
      </c>
      <c r="R6121" t="s">
        <v>978</v>
      </c>
      <c r="S6121" t="s">
        <v>966</v>
      </c>
    </row>
    <row r="6122" spans="1:19" x14ac:dyDescent="0.25">
      <c r="A6122" s="54">
        <f>_xlfn.XLOOKUP(B6122,'School Lookup'!D:D,'School Lookup'!F:F,0)</f>
        <v>856243</v>
      </c>
      <c r="B6122" s="54" t="str">
        <f>_xlfn.XLOOKUP(C6122,'School Lookup'!A:A,'School Lookup'!D:D,_xlfn.XLOOKUP(C6122,'School Lookup'!B:B,'School Lookup'!D:D,_xlfn.XLOOKUP(C6122,'School Lookup'!C:C,'School Lookup'!D:D,0)))</f>
        <v>Elton Primary School</v>
      </c>
      <c r="C6122" t="s">
        <v>331</v>
      </c>
      <c r="D6122" t="s">
        <v>1052</v>
      </c>
      <c r="E6122" t="s">
        <v>16</v>
      </c>
      <c r="F6122" t="s">
        <v>734</v>
      </c>
      <c r="G6122" t="s">
        <v>332</v>
      </c>
      <c r="H6122" t="s">
        <v>877</v>
      </c>
      <c r="I6122" t="s">
        <v>958</v>
      </c>
      <c r="J6122" t="s">
        <v>959</v>
      </c>
      <c r="K6122" s="4">
        <v>46059</v>
      </c>
      <c r="L6122" s="5">
        <v>0.37865740740740739</v>
      </c>
      <c r="M6122" t="s">
        <v>953</v>
      </c>
      <c r="N6122" s="5">
        <v>1.7361111111111112E-4</v>
      </c>
      <c r="O6122" t="s">
        <v>960</v>
      </c>
      <c r="P6122">
        <v>0</v>
      </c>
      <c r="Q6122">
        <v>20</v>
      </c>
      <c r="R6122" t="s">
        <v>1053</v>
      </c>
      <c r="S6122" t="s">
        <v>966</v>
      </c>
    </row>
    <row r="6123" spans="1:19" x14ac:dyDescent="0.25">
      <c r="A6123" s="54">
        <f>_xlfn.XLOOKUP(B6123,'School Lookup'!D:D,'School Lookup'!F:F,0)</f>
        <v>585323</v>
      </c>
      <c r="B6123" s="54" t="str">
        <f>_xlfn.XLOOKUP(C6123,'School Lookup'!A:A,'School Lookup'!D:D,_xlfn.XLOOKUP(C6123,'School Lookup'!B:B,'School Lookup'!D:D,_xlfn.XLOOKUP(C6123,'School Lookup'!C:C,'School Lookup'!D:D,0)))</f>
        <v>Netherseal St Peters CE Controlled Primary School</v>
      </c>
      <c r="C6123" t="s">
        <v>26</v>
      </c>
      <c r="D6123" t="s">
        <v>2856</v>
      </c>
      <c r="E6123" t="s">
        <v>16</v>
      </c>
      <c r="F6123" t="s">
        <v>734</v>
      </c>
      <c r="G6123" t="s">
        <v>131</v>
      </c>
      <c r="H6123" t="s">
        <v>768</v>
      </c>
      <c r="I6123" t="s">
        <v>980</v>
      </c>
      <c r="J6123" t="s">
        <v>959</v>
      </c>
      <c r="K6123" s="4">
        <v>46059</v>
      </c>
      <c r="L6123" s="5">
        <v>0.45590277777777777</v>
      </c>
      <c r="M6123" t="s">
        <v>953</v>
      </c>
      <c r="N6123" s="5">
        <v>2.650462962962963E-3</v>
      </c>
      <c r="O6123" t="s">
        <v>960</v>
      </c>
      <c r="P6123">
        <v>3.3000000000000002E-2</v>
      </c>
      <c r="Q6123">
        <v>20</v>
      </c>
      <c r="R6123" t="s">
        <v>2857</v>
      </c>
      <c r="S6123" t="s">
        <v>966</v>
      </c>
    </row>
    <row r="6124" spans="1:19" x14ac:dyDescent="0.25">
      <c r="A6124" s="54">
        <f>_xlfn.XLOOKUP(B6124,'School Lookup'!D:D,'School Lookup'!F:F,0)</f>
        <v>585323</v>
      </c>
      <c r="B6124" s="54" t="str">
        <f>_xlfn.XLOOKUP(C6124,'School Lookup'!A:A,'School Lookup'!D:D,_xlfn.XLOOKUP(C6124,'School Lookup'!B:B,'School Lookup'!D:D,_xlfn.XLOOKUP(C6124,'School Lookup'!C:C,'School Lookup'!D:D,0)))</f>
        <v>Netherseal St Peters CE Controlled Primary School</v>
      </c>
      <c r="C6124" t="s">
        <v>26</v>
      </c>
      <c r="D6124" t="s">
        <v>1035</v>
      </c>
      <c r="E6124" t="s">
        <v>16</v>
      </c>
      <c r="F6124" t="s">
        <v>734</v>
      </c>
      <c r="G6124" t="s">
        <v>131</v>
      </c>
      <c r="H6124" t="s">
        <v>768</v>
      </c>
      <c r="I6124" t="s">
        <v>980</v>
      </c>
      <c r="J6124" t="s">
        <v>981</v>
      </c>
      <c r="K6124" s="4">
        <v>46059</v>
      </c>
      <c r="L6124" s="5">
        <v>0.40156249999999999</v>
      </c>
      <c r="M6124" t="s">
        <v>953</v>
      </c>
      <c r="N6124" s="5">
        <v>1.1574074074074073E-5</v>
      </c>
      <c r="O6124" t="s">
        <v>982</v>
      </c>
      <c r="P6124">
        <v>0.02</v>
      </c>
      <c r="Q6124">
        <v>20</v>
      </c>
      <c r="R6124" t="s">
        <v>998</v>
      </c>
      <c r="S6124" t="s">
        <v>987</v>
      </c>
    </row>
    <row r="6125" spans="1:19" x14ac:dyDescent="0.25">
      <c r="A6125" s="54">
        <f>_xlfn.XLOOKUP(B6125,'School Lookup'!D:D,'School Lookup'!F:F,0)</f>
        <v>585323</v>
      </c>
      <c r="B6125" s="54" t="str">
        <f>_xlfn.XLOOKUP(C6125,'School Lookup'!A:A,'School Lookup'!D:D,_xlfn.XLOOKUP(C6125,'School Lookup'!B:B,'School Lookup'!D:D,_xlfn.XLOOKUP(C6125,'School Lookup'!C:C,'School Lookup'!D:D,0)))</f>
        <v>Netherseal St Peters CE Controlled Primary School</v>
      </c>
      <c r="C6125" t="s">
        <v>26</v>
      </c>
      <c r="D6125" t="s">
        <v>1035</v>
      </c>
      <c r="E6125" t="s">
        <v>16</v>
      </c>
      <c r="F6125" t="s">
        <v>734</v>
      </c>
      <c r="G6125" t="s">
        <v>131</v>
      </c>
      <c r="H6125" t="s">
        <v>768</v>
      </c>
      <c r="I6125" t="s">
        <v>980</v>
      </c>
      <c r="J6125" t="s">
        <v>981</v>
      </c>
      <c r="K6125" s="4">
        <v>46059</v>
      </c>
      <c r="L6125" s="5">
        <v>0.40171296296296294</v>
      </c>
      <c r="M6125" t="s">
        <v>953</v>
      </c>
      <c r="N6125" s="5">
        <v>2.3148148148148147E-5</v>
      </c>
      <c r="O6125" t="s">
        <v>982</v>
      </c>
      <c r="P6125">
        <v>0.02</v>
      </c>
      <c r="Q6125">
        <v>20</v>
      </c>
      <c r="R6125" t="s">
        <v>998</v>
      </c>
      <c r="S6125" t="s">
        <v>987</v>
      </c>
    </row>
    <row r="6126" spans="1:19" x14ac:dyDescent="0.25">
      <c r="A6126" s="54">
        <f>_xlfn.XLOOKUP(B6126,'School Lookup'!D:D,'School Lookup'!F:F,0)</f>
        <v>585323</v>
      </c>
      <c r="B6126" s="54" t="str">
        <f>_xlfn.XLOOKUP(C6126,'School Lookup'!A:A,'School Lookup'!D:D,_xlfn.XLOOKUP(C6126,'School Lookup'!B:B,'School Lookup'!D:D,_xlfn.XLOOKUP(C6126,'School Lookup'!C:C,'School Lookup'!D:D,0)))</f>
        <v>Netherseal St Peters CE Controlled Primary School</v>
      </c>
      <c r="C6126" t="s">
        <v>26</v>
      </c>
      <c r="D6126" t="s">
        <v>1035</v>
      </c>
      <c r="E6126" t="s">
        <v>16</v>
      </c>
      <c r="F6126" t="s">
        <v>734</v>
      </c>
      <c r="G6126" t="s">
        <v>131</v>
      </c>
      <c r="H6126" t="s">
        <v>768</v>
      </c>
      <c r="I6126" t="s">
        <v>980</v>
      </c>
      <c r="J6126" t="s">
        <v>981</v>
      </c>
      <c r="K6126" s="4">
        <v>46059</v>
      </c>
      <c r="L6126" s="5">
        <v>0.40328703703703705</v>
      </c>
      <c r="M6126" t="s">
        <v>953</v>
      </c>
      <c r="N6126" s="5">
        <v>6.9444444444444447E-4</v>
      </c>
      <c r="O6126" t="s">
        <v>982</v>
      </c>
      <c r="P6126">
        <v>7.2999999999999995E-2</v>
      </c>
      <c r="Q6126">
        <v>20</v>
      </c>
      <c r="R6126" t="s">
        <v>998</v>
      </c>
      <c r="S6126" t="s">
        <v>987</v>
      </c>
    </row>
    <row r="6127" spans="1:19" x14ac:dyDescent="0.25">
      <c r="A6127" s="54">
        <f>_xlfn.XLOOKUP(B6127,'School Lookup'!D:D,'School Lookup'!F:F,0)</f>
        <v>585323</v>
      </c>
      <c r="B6127" s="54" t="str">
        <f>_xlfn.XLOOKUP(C6127,'School Lookup'!A:A,'School Lookup'!D:D,_xlfn.XLOOKUP(C6127,'School Lookup'!B:B,'School Lookup'!D:D,_xlfn.XLOOKUP(C6127,'School Lookup'!C:C,'School Lookup'!D:D,0)))</f>
        <v>Netherseal St Peters CE Controlled Primary School</v>
      </c>
      <c r="C6127" t="s">
        <v>26</v>
      </c>
      <c r="D6127" t="s">
        <v>2237</v>
      </c>
      <c r="E6127" t="s">
        <v>16</v>
      </c>
      <c r="F6127" t="s">
        <v>734</v>
      </c>
      <c r="G6127" t="s">
        <v>131</v>
      </c>
      <c r="H6127" t="s">
        <v>768</v>
      </c>
      <c r="I6127" t="s">
        <v>980</v>
      </c>
      <c r="J6127" t="s">
        <v>981</v>
      </c>
      <c r="K6127" s="4">
        <v>46059</v>
      </c>
      <c r="L6127" s="5">
        <v>0.52399305555555553</v>
      </c>
      <c r="M6127" t="s">
        <v>953</v>
      </c>
      <c r="N6127" s="5">
        <v>2.8240740740740739E-3</v>
      </c>
      <c r="O6127" t="s">
        <v>982</v>
      </c>
      <c r="P6127">
        <v>0.28999999999999998</v>
      </c>
      <c r="Q6127">
        <v>20</v>
      </c>
      <c r="R6127" t="s">
        <v>998</v>
      </c>
      <c r="S6127" t="s">
        <v>987</v>
      </c>
    </row>
    <row r="6128" spans="1:19" x14ac:dyDescent="0.25">
      <c r="A6128" s="54">
        <f>_xlfn.XLOOKUP(B6128,'School Lookup'!D:D,'School Lookup'!F:F,0)</f>
        <v>823392</v>
      </c>
      <c r="B6128" s="54" t="str">
        <f>_xlfn.XLOOKUP(C6128,'School Lookup'!A:A,'School Lookup'!D:D,_xlfn.XLOOKUP(C6128,'School Lookup'!B:B,'School Lookup'!D:D,_xlfn.XLOOKUP(C6128,'School Lookup'!C:C,'School Lookup'!D:D,0)))</f>
        <v>Fitz Herbert C of E VA Primary School</v>
      </c>
      <c r="C6128" t="s">
        <v>31</v>
      </c>
      <c r="D6128" t="s">
        <v>2858</v>
      </c>
      <c r="E6128" t="s">
        <v>16</v>
      </c>
      <c r="F6128" t="s">
        <v>734</v>
      </c>
      <c r="G6128" t="s">
        <v>134</v>
      </c>
      <c r="H6128" t="s">
        <v>347</v>
      </c>
      <c r="I6128" t="s">
        <v>958</v>
      </c>
      <c r="J6128" t="s">
        <v>981</v>
      </c>
      <c r="K6128" s="4">
        <v>46059</v>
      </c>
      <c r="L6128" s="5">
        <v>0.59978009259259257</v>
      </c>
      <c r="M6128" t="s">
        <v>953</v>
      </c>
      <c r="N6128" s="5">
        <v>7.8703703703703705E-4</v>
      </c>
      <c r="O6128" t="s">
        <v>982</v>
      </c>
      <c r="P6128">
        <v>0</v>
      </c>
      <c r="Q6128">
        <v>20</v>
      </c>
      <c r="R6128" t="s">
        <v>998</v>
      </c>
      <c r="S6128" t="s">
        <v>987</v>
      </c>
    </row>
    <row r="6129" spans="1:19" x14ac:dyDescent="0.25">
      <c r="A6129" s="54">
        <f>_xlfn.XLOOKUP(B6129,'School Lookup'!D:D,'School Lookup'!F:F,0)</f>
        <v>682471</v>
      </c>
      <c r="B6129" s="54" t="str">
        <f>_xlfn.XLOOKUP(C6129,'School Lookup'!A:A,'School Lookup'!D:D,_xlfn.XLOOKUP(C6129,'School Lookup'!B:B,'School Lookup'!D:D,_xlfn.XLOOKUP(C6129,'School Lookup'!C:C,'School Lookup'!D:D,0)))</f>
        <v>Ridgeway Primary School</v>
      </c>
      <c r="C6129" t="s">
        <v>334</v>
      </c>
      <c r="D6129" t="s">
        <v>1062</v>
      </c>
      <c r="E6129" t="s">
        <v>16</v>
      </c>
      <c r="F6129" t="s">
        <v>734</v>
      </c>
      <c r="G6129" t="s">
        <v>328</v>
      </c>
      <c r="H6129" t="s">
        <v>885</v>
      </c>
      <c r="I6129" t="s">
        <v>958</v>
      </c>
      <c r="J6129" t="s">
        <v>981</v>
      </c>
      <c r="K6129" s="4">
        <v>46059</v>
      </c>
      <c r="L6129" s="5">
        <v>0.39599537037037036</v>
      </c>
      <c r="M6129" t="s">
        <v>953</v>
      </c>
      <c r="N6129" s="5">
        <v>1.25E-3</v>
      </c>
      <c r="O6129" t="s">
        <v>982</v>
      </c>
      <c r="P6129">
        <v>0</v>
      </c>
      <c r="Q6129">
        <v>20</v>
      </c>
      <c r="R6129" t="s">
        <v>998</v>
      </c>
      <c r="S6129" t="s">
        <v>987</v>
      </c>
    </row>
    <row r="6130" spans="1:19" x14ac:dyDescent="0.25">
      <c r="A6130" s="54">
        <f>_xlfn.XLOOKUP(B6130,'School Lookup'!D:D,'School Lookup'!F:F,0)</f>
        <v>823392</v>
      </c>
      <c r="B6130" s="54" t="str">
        <f>_xlfn.XLOOKUP(C6130,'School Lookup'!A:A,'School Lookup'!D:D,_xlfn.XLOOKUP(C6130,'School Lookup'!B:B,'School Lookup'!D:D,_xlfn.XLOOKUP(C6130,'School Lookup'!C:C,'School Lookup'!D:D,0)))</f>
        <v>Fitz Herbert C of E VA Primary School</v>
      </c>
      <c r="C6130" t="s">
        <v>31</v>
      </c>
      <c r="D6130" t="s">
        <v>2524</v>
      </c>
      <c r="E6130" t="s">
        <v>16</v>
      </c>
      <c r="F6130" t="s">
        <v>734</v>
      </c>
      <c r="G6130" t="s">
        <v>134</v>
      </c>
      <c r="H6130" t="s">
        <v>347</v>
      </c>
      <c r="I6130" t="s">
        <v>958</v>
      </c>
      <c r="J6130" t="s">
        <v>981</v>
      </c>
      <c r="K6130" s="4">
        <v>46059</v>
      </c>
      <c r="L6130" s="5">
        <v>0.41572916666666665</v>
      </c>
      <c r="M6130" t="s">
        <v>953</v>
      </c>
      <c r="N6130" s="5">
        <v>3.4722222222222224E-4</v>
      </c>
      <c r="O6130" t="s">
        <v>982</v>
      </c>
      <c r="P6130">
        <v>0</v>
      </c>
      <c r="Q6130">
        <v>20</v>
      </c>
      <c r="R6130" t="s">
        <v>998</v>
      </c>
      <c r="S6130" t="s">
        <v>987</v>
      </c>
    </row>
    <row r="6131" spans="1:19" x14ac:dyDescent="0.25">
      <c r="A6131" s="54">
        <f>_xlfn.XLOOKUP(B6131,'School Lookup'!D:D,'School Lookup'!F:F,0)</f>
        <v>823392</v>
      </c>
      <c r="B6131" s="54" t="str">
        <f>_xlfn.XLOOKUP(C6131,'School Lookup'!A:A,'School Lookup'!D:D,_xlfn.XLOOKUP(C6131,'School Lookup'!B:B,'School Lookup'!D:D,_xlfn.XLOOKUP(C6131,'School Lookup'!C:C,'School Lookup'!D:D,0)))</f>
        <v>Fitz Herbert C of E VA Primary School</v>
      </c>
      <c r="C6131" t="s">
        <v>31</v>
      </c>
      <c r="D6131" t="s">
        <v>2859</v>
      </c>
      <c r="E6131" t="s">
        <v>16</v>
      </c>
      <c r="F6131" t="s">
        <v>734</v>
      </c>
      <c r="G6131" t="s">
        <v>134</v>
      </c>
      <c r="H6131" t="s">
        <v>347</v>
      </c>
      <c r="I6131" t="s">
        <v>958</v>
      </c>
      <c r="J6131" t="s">
        <v>981</v>
      </c>
      <c r="K6131" s="4">
        <v>46059</v>
      </c>
      <c r="L6131" s="5">
        <v>0.43839120370370371</v>
      </c>
      <c r="M6131" t="s">
        <v>953</v>
      </c>
      <c r="N6131" s="5">
        <v>9.2592592592592596E-4</v>
      </c>
      <c r="O6131" t="s">
        <v>982</v>
      </c>
      <c r="P6131">
        <v>0</v>
      </c>
      <c r="Q6131">
        <v>20</v>
      </c>
      <c r="R6131" t="s">
        <v>983</v>
      </c>
      <c r="S6131" t="s">
        <v>984</v>
      </c>
    </row>
    <row r="6132" spans="1:19" x14ac:dyDescent="0.25">
      <c r="A6132" s="54">
        <f>_xlfn.XLOOKUP(B6132,'School Lookup'!D:D,'School Lookup'!F:F,0)</f>
        <v>823392</v>
      </c>
      <c r="B6132" s="54" t="str">
        <f>_xlfn.XLOOKUP(C6132,'School Lookup'!A:A,'School Lookup'!D:D,_xlfn.XLOOKUP(C6132,'School Lookup'!B:B,'School Lookup'!D:D,_xlfn.XLOOKUP(C6132,'School Lookup'!C:C,'School Lookup'!D:D,0)))</f>
        <v>Fitz Herbert C of E VA Primary School</v>
      </c>
      <c r="C6132" t="s">
        <v>31</v>
      </c>
      <c r="D6132" t="s">
        <v>2860</v>
      </c>
      <c r="E6132" t="s">
        <v>16</v>
      </c>
      <c r="F6132" t="s">
        <v>734</v>
      </c>
      <c r="G6132" t="s">
        <v>134</v>
      </c>
      <c r="H6132" t="s">
        <v>347</v>
      </c>
      <c r="I6132" t="s">
        <v>958</v>
      </c>
      <c r="J6132" t="s">
        <v>981</v>
      </c>
      <c r="K6132" s="4">
        <v>46059</v>
      </c>
      <c r="L6132" s="5">
        <v>0.46814814814814815</v>
      </c>
      <c r="M6132" t="s">
        <v>953</v>
      </c>
      <c r="N6132" s="5">
        <v>4.6296296296296294E-5</v>
      </c>
      <c r="O6132" t="s">
        <v>982</v>
      </c>
      <c r="P6132">
        <v>0</v>
      </c>
      <c r="Q6132">
        <v>20</v>
      </c>
      <c r="R6132" t="s">
        <v>1011</v>
      </c>
      <c r="S6132" t="s">
        <v>984</v>
      </c>
    </row>
    <row r="6133" spans="1:19" x14ac:dyDescent="0.25">
      <c r="A6133" s="54">
        <f>_xlfn.XLOOKUP(B6133,'School Lookup'!D:D,'School Lookup'!F:F,0)</f>
        <v>823392</v>
      </c>
      <c r="B6133" s="54" t="str">
        <f>_xlfn.XLOOKUP(C6133,'School Lookup'!A:A,'School Lookup'!D:D,_xlfn.XLOOKUP(C6133,'School Lookup'!B:B,'School Lookup'!D:D,_xlfn.XLOOKUP(C6133,'School Lookup'!C:C,'School Lookup'!D:D,0)))</f>
        <v>Fitz Herbert C of E VA Primary School</v>
      </c>
      <c r="C6133" t="s">
        <v>31</v>
      </c>
      <c r="D6133">
        <v>619</v>
      </c>
      <c r="E6133" t="s">
        <v>16</v>
      </c>
      <c r="F6133" t="s">
        <v>734</v>
      </c>
      <c r="G6133" t="s">
        <v>134</v>
      </c>
      <c r="H6133" t="s">
        <v>347</v>
      </c>
      <c r="I6133" t="s">
        <v>958</v>
      </c>
      <c r="J6133" t="s">
        <v>959</v>
      </c>
      <c r="K6133" s="4">
        <v>46059</v>
      </c>
      <c r="L6133" s="5">
        <v>0.3193171296296296</v>
      </c>
      <c r="M6133" t="s">
        <v>953</v>
      </c>
      <c r="N6133" s="5">
        <v>8.4490740740740739E-4</v>
      </c>
      <c r="O6133" t="s">
        <v>960</v>
      </c>
      <c r="P6133">
        <v>0</v>
      </c>
      <c r="Q6133">
        <v>20</v>
      </c>
      <c r="R6133" t="s">
        <v>975</v>
      </c>
      <c r="S6133" t="s">
        <v>976</v>
      </c>
    </row>
    <row r="6134" spans="1:19" x14ac:dyDescent="0.25">
      <c r="A6134" s="54">
        <f>_xlfn.XLOOKUP(B6134,'School Lookup'!D:D,'School Lookup'!F:F,0)</f>
        <v>823392</v>
      </c>
      <c r="B6134" s="54" t="str">
        <f>_xlfn.XLOOKUP(C6134,'School Lookup'!A:A,'School Lookup'!D:D,_xlfn.XLOOKUP(C6134,'School Lookup'!B:B,'School Lookup'!D:D,_xlfn.XLOOKUP(C6134,'School Lookup'!C:C,'School Lookup'!D:D,0)))</f>
        <v>Fitz Herbert C of E VA Primary School</v>
      </c>
      <c r="C6134" t="s">
        <v>31</v>
      </c>
      <c r="D6134">
        <v>620</v>
      </c>
      <c r="E6134" t="s">
        <v>16</v>
      </c>
      <c r="F6134" t="s">
        <v>734</v>
      </c>
      <c r="G6134" t="s">
        <v>134</v>
      </c>
      <c r="H6134" t="s">
        <v>347</v>
      </c>
      <c r="I6134" t="s">
        <v>958</v>
      </c>
      <c r="J6134" t="s">
        <v>959</v>
      </c>
      <c r="K6134" s="4">
        <v>46059</v>
      </c>
      <c r="L6134" s="5">
        <v>0.3193171296296296</v>
      </c>
      <c r="M6134" t="s">
        <v>953</v>
      </c>
      <c r="N6134" s="5">
        <v>8.4490740740740739E-4</v>
      </c>
      <c r="O6134" t="s">
        <v>960</v>
      </c>
      <c r="P6134">
        <v>0</v>
      </c>
      <c r="Q6134">
        <v>20</v>
      </c>
      <c r="R6134" t="s">
        <v>975</v>
      </c>
      <c r="S6134" t="s">
        <v>976</v>
      </c>
    </row>
    <row r="6135" spans="1:19" x14ac:dyDescent="0.25">
      <c r="A6135" s="54">
        <f>_xlfn.XLOOKUP(B6135,'School Lookup'!D:D,'School Lookup'!F:F,0)</f>
        <v>823392</v>
      </c>
      <c r="B6135" s="54" t="str">
        <f>_xlfn.XLOOKUP(C6135,'School Lookup'!A:A,'School Lookup'!D:D,_xlfn.XLOOKUP(C6135,'School Lookup'!B:B,'School Lookup'!D:D,_xlfn.XLOOKUP(C6135,'School Lookup'!C:C,'School Lookup'!D:D,0)))</f>
        <v>Fitz Herbert C of E VA Primary School</v>
      </c>
      <c r="C6135" t="s">
        <v>31</v>
      </c>
      <c r="D6135" t="s">
        <v>1063</v>
      </c>
      <c r="E6135" t="s">
        <v>16</v>
      </c>
      <c r="F6135" t="s">
        <v>734</v>
      </c>
      <c r="G6135" t="s">
        <v>134</v>
      </c>
      <c r="H6135" t="s">
        <v>347</v>
      </c>
      <c r="I6135" t="s">
        <v>958</v>
      </c>
      <c r="J6135" t="s">
        <v>959</v>
      </c>
      <c r="K6135" s="4">
        <v>46059</v>
      </c>
      <c r="L6135" s="5">
        <v>0.34145833333333331</v>
      </c>
      <c r="M6135" t="s">
        <v>953</v>
      </c>
      <c r="N6135" s="5">
        <v>9.3749999999999997E-4</v>
      </c>
      <c r="O6135" t="s">
        <v>960</v>
      </c>
      <c r="P6135">
        <v>0</v>
      </c>
      <c r="Q6135">
        <v>20</v>
      </c>
      <c r="R6135" t="s">
        <v>955</v>
      </c>
    </row>
    <row r="6136" spans="1:19" x14ac:dyDescent="0.25">
      <c r="A6136" s="54">
        <f>_xlfn.XLOOKUP(B6136,'School Lookup'!D:D,'School Lookup'!F:F,0)</f>
        <v>823392</v>
      </c>
      <c r="B6136" s="54" t="str">
        <f>_xlfn.XLOOKUP(C6136,'School Lookup'!A:A,'School Lookup'!D:D,_xlfn.XLOOKUP(C6136,'School Lookup'!B:B,'School Lookup'!D:D,_xlfn.XLOOKUP(C6136,'School Lookup'!C:C,'School Lookup'!D:D,0)))</f>
        <v>Fitz Herbert C of E VA Primary School</v>
      </c>
      <c r="C6136" t="s">
        <v>31</v>
      </c>
      <c r="D6136">
        <v>142</v>
      </c>
      <c r="E6136" t="s">
        <v>16</v>
      </c>
      <c r="F6136" t="s">
        <v>734</v>
      </c>
      <c r="G6136" t="s">
        <v>134</v>
      </c>
      <c r="H6136" t="s">
        <v>347</v>
      </c>
      <c r="I6136" t="s">
        <v>958</v>
      </c>
      <c r="J6136" t="s">
        <v>959</v>
      </c>
      <c r="K6136" s="4">
        <v>46059</v>
      </c>
      <c r="L6136" s="5">
        <v>0.39152777777777775</v>
      </c>
      <c r="M6136" t="s">
        <v>953</v>
      </c>
      <c r="N6136" s="5">
        <v>1.0879629629629629E-3</v>
      </c>
      <c r="O6136" t="s">
        <v>960</v>
      </c>
      <c r="P6136">
        <v>0</v>
      </c>
      <c r="Q6136">
        <v>20</v>
      </c>
      <c r="R6136" t="s">
        <v>955</v>
      </c>
    </row>
    <row r="6137" spans="1:19" x14ac:dyDescent="0.25">
      <c r="A6137" s="54">
        <f>_xlfn.XLOOKUP(B6137,'School Lookup'!D:D,'School Lookup'!F:F,0)</f>
        <v>823392</v>
      </c>
      <c r="B6137" s="54" t="str">
        <f>_xlfn.XLOOKUP(C6137,'School Lookup'!A:A,'School Lookup'!D:D,_xlfn.XLOOKUP(C6137,'School Lookup'!B:B,'School Lookup'!D:D,_xlfn.XLOOKUP(C6137,'School Lookup'!C:C,'School Lookup'!D:D,0)))</f>
        <v>Fitz Herbert C of E VA Primary School</v>
      </c>
      <c r="C6137" t="s">
        <v>31</v>
      </c>
      <c r="D6137">
        <v>619</v>
      </c>
      <c r="E6137" t="s">
        <v>16</v>
      </c>
      <c r="F6137" t="s">
        <v>734</v>
      </c>
      <c r="G6137" t="s">
        <v>134</v>
      </c>
      <c r="H6137" t="s">
        <v>347</v>
      </c>
      <c r="I6137" t="s">
        <v>958</v>
      </c>
      <c r="J6137" t="s">
        <v>959</v>
      </c>
      <c r="K6137" s="4">
        <v>46059</v>
      </c>
      <c r="L6137" s="5">
        <v>0.39152777777777775</v>
      </c>
      <c r="M6137" t="s">
        <v>953</v>
      </c>
      <c r="N6137" s="5">
        <v>1.0879629629629629E-3</v>
      </c>
      <c r="O6137" t="s">
        <v>960</v>
      </c>
      <c r="P6137">
        <v>0</v>
      </c>
      <c r="Q6137">
        <v>20</v>
      </c>
      <c r="R6137" t="s">
        <v>975</v>
      </c>
      <c r="S6137" t="s">
        <v>976</v>
      </c>
    </row>
    <row r="6138" spans="1:19" x14ac:dyDescent="0.25">
      <c r="A6138" s="54">
        <f>_xlfn.XLOOKUP(B6138,'School Lookup'!D:D,'School Lookup'!F:F,0)</f>
        <v>823392</v>
      </c>
      <c r="B6138" s="54" t="str">
        <f>_xlfn.XLOOKUP(C6138,'School Lookup'!A:A,'School Lookup'!D:D,_xlfn.XLOOKUP(C6138,'School Lookup'!B:B,'School Lookup'!D:D,_xlfn.XLOOKUP(C6138,'School Lookup'!C:C,'School Lookup'!D:D,0)))</f>
        <v>Fitz Herbert C of E VA Primary School</v>
      </c>
      <c r="C6138" t="s">
        <v>31</v>
      </c>
      <c r="D6138">
        <v>142</v>
      </c>
      <c r="E6138" t="s">
        <v>16</v>
      </c>
      <c r="F6138" t="s">
        <v>734</v>
      </c>
      <c r="G6138" t="s">
        <v>134</v>
      </c>
      <c r="H6138" t="s">
        <v>347</v>
      </c>
      <c r="I6138" t="s">
        <v>958</v>
      </c>
      <c r="J6138" t="s">
        <v>959</v>
      </c>
      <c r="K6138" s="4">
        <v>46059</v>
      </c>
      <c r="L6138" s="5">
        <v>0.42486111111111113</v>
      </c>
      <c r="M6138" t="s">
        <v>953</v>
      </c>
      <c r="N6138" s="5">
        <v>2.0833333333333335E-4</v>
      </c>
      <c r="O6138" t="s">
        <v>960</v>
      </c>
      <c r="P6138">
        <v>0</v>
      </c>
      <c r="Q6138">
        <v>20</v>
      </c>
      <c r="R6138" t="s">
        <v>955</v>
      </c>
    </row>
    <row r="6139" spans="1:19" x14ac:dyDescent="0.25">
      <c r="A6139" s="54">
        <f>_xlfn.XLOOKUP(B6139,'School Lookup'!D:D,'School Lookup'!F:F,0)</f>
        <v>823392</v>
      </c>
      <c r="B6139" s="54" t="str">
        <f>_xlfn.XLOOKUP(C6139,'School Lookup'!A:A,'School Lookup'!D:D,_xlfn.XLOOKUP(C6139,'School Lookup'!B:B,'School Lookup'!D:D,_xlfn.XLOOKUP(C6139,'School Lookup'!C:C,'School Lookup'!D:D,0)))</f>
        <v>Fitz Herbert C of E VA Primary School</v>
      </c>
      <c r="C6139" t="s">
        <v>31</v>
      </c>
      <c r="D6139" t="s">
        <v>1066</v>
      </c>
      <c r="E6139" t="s">
        <v>16</v>
      </c>
      <c r="F6139" t="s">
        <v>734</v>
      </c>
      <c r="G6139" t="s">
        <v>134</v>
      </c>
      <c r="H6139" t="s">
        <v>347</v>
      </c>
      <c r="I6139" t="s">
        <v>958</v>
      </c>
      <c r="J6139" t="s">
        <v>959</v>
      </c>
      <c r="K6139" s="4">
        <v>46059</v>
      </c>
      <c r="L6139" s="5">
        <v>0.42560185185185184</v>
      </c>
      <c r="M6139" t="s">
        <v>953</v>
      </c>
      <c r="N6139" s="5">
        <v>1.9675925925925926E-4</v>
      </c>
      <c r="O6139" t="s">
        <v>960</v>
      </c>
      <c r="P6139">
        <v>0</v>
      </c>
      <c r="Q6139">
        <v>20</v>
      </c>
      <c r="R6139" t="s">
        <v>974</v>
      </c>
      <c r="S6139" t="s">
        <v>955</v>
      </c>
    </row>
    <row r="6140" spans="1:19" x14ac:dyDescent="0.25">
      <c r="A6140" s="54">
        <f>_xlfn.XLOOKUP(B6140,'School Lookup'!D:D,'School Lookup'!F:F,0)</f>
        <v>823392</v>
      </c>
      <c r="B6140" s="54" t="str">
        <f>_xlfn.XLOOKUP(C6140,'School Lookup'!A:A,'School Lookup'!D:D,_xlfn.XLOOKUP(C6140,'School Lookup'!B:B,'School Lookup'!D:D,_xlfn.XLOOKUP(C6140,'School Lookup'!C:C,'School Lookup'!D:D,0)))</f>
        <v>Fitz Herbert C of E VA Primary School</v>
      </c>
      <c r="C6140" t="s">
        <v>31</v>
      </c>
      <c r="D6140">
        <v>619</v>
      </c>
      <c r="E6140" t="s">
        <v>16</v>
      </c>
      <c r="F6140" t="s">
        <v>734</v>
      </c>
      <c r="G6140" t="s">
        <v>134</v>
      </c>
      <c r="H6140" t="s">
        <v>347</v>
      </c>
      <c r="I6140" t="s">
        <v>958</v>
      </c>
      <c r="J6140" t="s">
        <v>959</v>
      </c>
      <c r="K6140" s="4">
        <v>46059</v>
      </c>
      <c r="L6140" s="5">
        <v>0.42560185185185184</v>
      </c>
      <c r="M6140" t="s">
        <v>953</v>
      </c>
      <c r="N6140" s="5">
        <v>1.9675925925925926E-4</v>
      </c>
      <c r="O6140" t="s">
        <v>960</v>
      </c>
      <c r="P6140">
        <v>0</v>
      </c>
      <c r="Q6140">
        <v>20</v>
      </c>
      <c r="R6140" t="s">
        <v>975</v>
      </c>
      <c r="S6140" t="s">
        <v>976</v>
      </c>
    </row>
    <row r="6141" spans="1:19" x14ac:dyDescent="0.25">
      <c r="A6141" s="54">
        <f>_xlfn.XLOOKUP(B6141,'School Lookup'!D:D,'School Lookup'!F:F,0)</f>
        <v>823392</v>
      </c>
      <c r="B6141" s="54" t="str">
        <f>_xlfn.XLOOKUP(C6141,'School Lookup'!A:A,'School Lookup'!D:D,_xlfn.XLOOKUP(C6141,'School Lookup'!B:B,'School Lookup'!D:D,_xlfn.XLOOKUP(C6141,'School Lookup'!C:C,'School Lookup'!D:D,0)))</f>
        <v>Fitz Herbert C of E VA Primary School</v>
      </c>
      <c r="C6141" t="s">
        <v>31</v>
      </c>
      <c r="D6141" t="s">
        <v>1063</v>
      </c>
      <c r="E6141" t="s">
        <v>16</v>
      </c>
      <c r="F6141" t="s">
        <v>734</v>
      </c>
      <c r="G6141" t="s">
        <v>134</v>
      </c>
      <c r="H6141" t="s">
        <v>347</v>
      </c>
      <c r="I6141" t="s">
        <v>958</v>
      </c>
      <c r="J6141" t="s">
        <v>959</v>
      </c>
      <c r="K6141" s="4">
        <v>46059</v>
      </c>
      <c r="L6141" s="5">
        <v>0.43622685185185184</v>
      </c>
      <c r="M6141" t="s">
        <v>953</v>
      </c>
      <c r="N6141" s="5">
        <v>7.1412037037037034E-3</v>
      </c>
      <c r="O6141" t="s">
        <v>960</v>
      </c>
      <c r="P6141">
        <v>0</v>
      </c>
      <c r="Q6141">
        <v>20</v>
      </c>
      <c r="R6141" t="s">
        <v>955</v>
      </c>
    </row>
    <row r="6142" spans="1:19" x14ac:dyDescent="0.25">
      <c r="A6142" s="54">
        <f>_xlfn.XLOOKUP(B6142,'School Lookup'!D:D,'School Lookup'!F:F,0)</f>
        <v>823392</v>
      </c>
      <c r="B6142" s="54" t="str">
        <f>_xlfn.XLOOKUP(C6142,'School Lookup'!A:A,'School Lookup'!D:D,_xlfn.XLOOKUP(C6142,'School Lookup'!B:B,'School Lookup'!D:D,_xlfn.XLOOKUP(C6142,'School Lookup'!C:C,'School Lookup'!D:D,0)))</f>
        <v>Fitz Herbert C of E VA Primary School</v>
      </c>
      <c r="C6142" t="s">
        <v>31</v>
      </c>
      <c r="D6142" t="s">
        <v>1066</v>
      </c>
      <c r="E6142" t="s">
        <v>16</v>
      </c>
      <c r="F6142" t="s">
        <v>734</v>
      </c>
      <c r="G6142" t="s">
        <v>134</v>
      </c>
      <c r="H6142" t="s">
        <v>347</v>
      </c>
      <c r="I6142" t="s">
        <v>958</v>
      </c>
      <c r="J6142" t="s">
        <v>959</v>
      </c>
      <c r="K6142" s="4">
        <v>46059</v>
      </c>
      <c r="L6142" s="5">
        <v>0.44285879629629632</v>
      </c>
      <c r="M6142" t="s">
        <v>953</v>
      </c>
      <c r="N6142" s="5">
        <v>1.6782407407407408E-3</v>
      </c>
      <c r="O6142" t="s">
        <v>960</v>
      </c>
      <c r="P6142">
        <v>0</v>
      </c>
      <c r="Q6142">
        <v>20</v>
      </c>
      <c r="R6142" t="s">
        <v>974</v>
      </c>
      <c r="S6142" t="s">
        <v>955</v>
      </c>
    </row>
    <row r="6143" spans="1:19" x14ac:dyDescent="0.25">
      <c r="A6143" s="54">
        <f>_xlfn.XLOOKUP(B6143,'School Lookup'!D:D,'School Lookup'!F:F,0)</f>
        <v>823392</v>
      </c>
      <c r="B6143" s="54" t="str">
        <f>_xlfn.XLOOKUP(C6143,'School Lookup'!A:A,'School Lookup'!D:D,_xlfn.XLOOKUP(C6143,'School Lookup'!B:B,'School Lookup'!D:D,_xlfn.XLOOKUP(C6143,'School Lookup'!C:C,'School Lookup'!D:D,0)))</f>
        <v>Fitz Herbert C of E VA Primary School</v>
      </c>
      <c r="C6143" t="s">
        <v>31</v>
      </c>
      <c r="D6143">
        <v>142</v>
      </c>
      <c r="E6143" t="s">
        <v>16</v>
      </c>
      <c r="F6143" t="s">
        <v>734</v>
      </c>
      <c r="G6143" t="s">
        <v>134</v>
      </c>
      <c r="H6143" t="s">
        <v>347</v>
      </c>
      <c r="I6143" t="s">
        <v>958</v>
      </c>
      <c r="J6143" t="s">
        <v>959</v>
      </c>
      <c r="K6143" s="4">
        <v>46059</v>
      </c>
      <c r="L6143" s="5">
        <v>0.51447916666666671</v>
      </c>
      <c r="M6143" t="s">
        <v>953</v>
      </c>
      <c r="N6143" s="5">
        <v>3.8194444444444446E-4</v>
      </c>
      <c r="O6143" t="s">
        <v>960</v>
      </c>
      <c r="P6143">
        <v>0</v>
      </c>
      <c r="Q6143">
        <v>20</v>
      </c>
      <c r="R6143" t="s">
        <v>955</v>
      </c>
    </row>
    <row r="6144" spans="1:19" x14ac:dyDescent="0.25">
      <c r="A6144" s="54">
        <f>_xlfn.XLOOKUP(B6144,'School Lookup'!D:D,'School Lookup'!F:F,0)</f>
        <v>823392</v>
      </c>
      <c r="B6144" s="54" t="str">
        <f>_xlfn.XLOOKUP(C6144,'School Lookup'!A:A,'School Lookup'!D:D,_xlfn.XLOOKUP(C6144,'School Lookup'!B:B,'School Lookup'!D:D,_xlfn.XLOOKUP(C6144,'School Lookup'!C:C,'School Lookup'!D:D,0)))</f>
        <v>Fitz Herbert C of E VA Primary School</v>
      </c>
      <c r="C6144" t="s">
        <v>31</v>
      </c>
      <c r="D6144">
        <v>142</v>
      </c>
      <c r="E6144" t="s">
        <v>16</v>
      </c>
      <c r="F6144" t="s">
        <v>734</v>
      </c>
      <c r="G6144" t="s">
        <v>134</v>
      </c>
      <c r="H6144" t="s">
        <v>347</v>
      </c>
      <c r="I6144" t="s">
        <v>958</v>
      </c>
      <c r="J6144" t="s">
        <v>959</v>
      </c>
      <c r="K6144" s="4">
        <v>46059</v>
      </c>
      <c r="L6144" s="5">
        <v>0.53249999999999997</v>
      </c>
      <c r="M6144" t="s">
        <v>953</v>
      </c>
      <c r="N6144" s="5">
        <v>1.6203703703703703E-4</v>
      </c>
      <c r="O6144" t="s">
        <v>960</v>
      </c>
      <c r="P6144">
        <v>0</v>
      </c>
      <c r="Q6144">
        <v>20</v>
      </c>
      <c r="R6144" t="s">
        <v>955</v>
      </c>
    </row>
    <row r="6145" spans="1:19" x14ac:dyDescent="0.25">
      <c r="A6145" s="54">
        <f>_xlfn.XLOOKUP(B6145,'School Lookup'!D:D,'School Lookup'!F:F,0)</f>
        <v>823392</v>
      </c>
      <c r="B6145" s="54" t="str">
        <f>_xlfn.XLOOKUP(C6145,'School Lookup'!A:A,'School Lookup'!D:D,_xlfn.XLOOKUP(C6145,'School Lookup'!B:B,'School Lookup'!D:D,_xlfn.XLOOKUP(C6145,'School Lookup'!C:C,'School Lookup'!D:D,0)))</f>
        <v>Fitz Herbert C of E VA Primary School</v>
      </c>
      <c r="C6145" t="s">
        <v>31</v>
      </c>
      <c r="D6145">
        <v>620</v>
      </c>
      <c r="E6145" t="s">
        <v>16</v>
      </c>
      <c r="F6145" t="s">
        <v>734</v>
      </c>
      <c r="G6145" t="s">
        <v>134</v>
      </c>
      <c r="H6145" t="s">
        <v>347</v>
      </c>
      <c r="I6145" t="s">
        <v>958</v>
      </c>
      <c r="J6145" t="s">
        <v>959</v>
      </c>
      <c r="K6145" s="4">
        <v>46059</v>
      </c>
      <c r="L6145" s="5">
        <v>0.53249999999999997</v>
      </c>
      <c r="M6145" t="s">
        <v>953</v>
      </c>
      <c r="N6145" s="5">
        <v>1.6203703703703703E-4</v>
      </c>
      <c r="O6145" t="s">
        <v>960</v>
      </c>
      <c r="P6145">
        <v>0</v>
      </c>
      <c r="Q6145">
        <v>20</v>
      </c>
      <c r="R6145" t="s">
        <v>975</v>
      </c>
      <c r="S6145" t="s">
        <v>976</v>
      </c>
    </row>
    <row r="6146" spans="1:19" x14ac:dyDescent="0.25">
      <c r="A6146" s="54">
        <f>_xlfn.XLOOKUP(B6146,'School Lookup'!D:D,'School Lookup'!F:F,0)</f>
        <v>251672</v>
      </c>
      <c r="B6146" s="54" t="str">
        <f>_xlfn.XLOOKUP(C6146,'School Lookup'!A:A,'School Lookup'!D:D,_xlfn.XLOOKUP(C6146,'School Lookup'!B:B,'School Lookup'!D:D,_xlfn.XLOOKUP(C6146,'School Lookup'!C:C,'School Lookup'!D:D,0)))</f>
        <v>Park Schools Federation</v>
      </c>
      <c r="C6146" t="s">
        <v>40</v>
      </c>
      <c r="D6146" t="s">
        <v>2162</v>
      </c>
      <c r="E6146" t="s">
        <v>16</v>
      </c>
      <c r="F6146" t="s">
        <v>734</v>
      </c>
      <c r="G6146" t="s">
        <v>235</v>
      </c>
      <c r="H6146" t="s">
        <v>228</v>
      </c>
      <c r="I6146" t="s">
        <v>980</v>
      </c>
      <c r="J6146" t="s">
        <v>967</v>
      </c>
      <c r="K6146" s="4">
        <v>46059</v>
      </c>
      <c r="L6146" s="5">
        <v>0.58680555555555558</v>
      </c>
      <c r="M6146" t="s">
        <v>953</v>
      </c>
      <c r="N6146" s="5">
        <v>1.6296296296296295E-2</v>
      </c>
      <c r="O6146" t="s">
        <v>1170</v>
      </c>
      <c r="P6146">
        <v>0.2</v>
      </c>
      <c r="Q6146">
        <v>20</v>
      </c>
      <c r="R6146" t="s">
        <v>1292</v>
      </c>
      <c r="S6146" t="s">
        <v>966</v>
      </c>
    </row>
    <row r="6147" spans="1:19" x14ac:dyDescent="0.25">
      <c r="A6147" s="54">
        <f>_xlfn.XLOOKUP(B6147,'School Lookup'!D:D,'School Lookup'!F:F,0)</f>
        <v>251672</v>
      </c>
      <c r="B6147" s="54" t="str">
        <f>_xlfn.XLOOKUP(C6147,'School Lookup'!A:A,'School Lookup'!D:D,_xlfn.XLOOKUP(C6147,'School Lookup'!B:B,'School Lookup'!D:D,_xlfn.XLOOKUP(C6147,'School Lookup'!C:C,'School Lookup'!D:D,0)))</f>
        <v>Park Schools Federation</v>
      </c>
      <c r="C6147" t="s">
        <v>40</v>
      </c>
      <c r="D6147" t="s">
        <v>2162</v>
      </c>
      <c r="E6147" t="s">
        <v>16</v>
      </c>
      <c r="F6147" t="s">
        <v>734</v>
      </c>
      <c r="G6147" t="s">
        <v>235</v>
      </c>
      <c r="H6147" t="s">
        <v>228</v>
      </c>
      <c r="I6147" t="s">
        <v>980</v>
      </c>
      <c r="J6147" t="s">
        <v>967</v>
      </c>
      <c r="K6147" s="4">
        <v>46059</v>
      </c>
      <c r="L6147" s="5">
        <v>0.61458333333333337</v>
      </c>
      <c r="M6147" t="s">
        <v>953</v>
      </c>
      <c r="N6147" s="5">
        <v>3.4722222222222222E-5</v>
      </c>
      <c r="O6147" t="s">
        <v>1170</v>
      </c>
      <c r="P6147">
        <v>2.1999999999999999E-2</v>
      </c>
      <c r="Q6147">
        <v>20</v>
      </c>
      <c r="R6147" t="s">
        <v>1292</v>
      </c>
      <c r="S6147" t="s">
        <v>966</v>
      </c>
    </row>
    <row r="6148" spans="1:19" x14ac:dyDescent="0.25">
      <c r="A6148" s="54">
        <f>_xlfn.XLOOKUP(B6148,'School Lookup'!D:D,'School Lookup'!F:F,0)</f>
        <v>251672</v>
      </c>
      <c r="B6148" s="54" t="str">
        <f>_xlfn.XLOOKUP(C6148,'School Lookup'!A:A,'School Lookup'!D:D,_xlfn.XLOOKUP(C6148,'School Lookup'!B:B,'School Lookup'!D:D,_xlfn.XLOOKUP(C6148,'School Lookup'!C:C,'School Lookup'!D:D,0)))</f>
        <v>Park Schools Federation</v>
      </c>
      <c r="C6148" t="s">
        <v>40</v>
      </c>
      <c r="D6148" t="s">
        <v>2162</v>
      </c>
      <c r="E6148" t="s">
        <v>16</v>
      </c>
      <c r="F6148" t="s">
        <v>734</v>
      </c>
      <c r="G6148" t="s">
        <v>235</v>
      </c>
      <c r="H6148" t="s">
        <v>228</v>
      </c>
      <c r="I6148" t="s">
        <v>980</v>
      </c>
      <c r="J6148" t="s">
        <v>967</v>
      </c>
      <c r="K6148" s="4">
        <v>46059</v>
      </c>
      <c r="L6148" s="5">
        <v>0.61527777777777781</v>
      </c>
      <c r="M6148" t="s">
        <v>953</v>
      </c>
      <c r="N6148" s="5">
        <v>7.9398148148148145E-3</v>
      </c>
      <c r="O6148" t="s">
        <v>1170</v>
      </c>
      <c r="P6148">
        <v>9.8000000000000004E-2</v>
      </c>
      <c r="Q6148">
        <v>20</v>
      </c>
      <c r="R6148" t="s">
        <v>1292</v>
      </c>
      <c r="S6148" t="s">
        <v>966</v>
      </c>
    </row>
    <row r="6149" spans="1:19" x14ac:dyDescent="0.25">
      <c r="A6149" s="54">
        <f>_xlfn.XLOOKUP(B6149,'School Lookup'!D:D,'School Lookup'!F:F,0)</f>
        <v>251672</v>
      </c>
      <c r="B6149" s="54" t="str">
        <f>_xlfn.XLOOKUP(C6149,'School Lookup'!A:A,'School Lookup'!D:D,_xlfn.XLOOKUP(C6149,'School Lookup'!B:B,'School Lookup'!D:D,_xlfn.XLOOKUP(C6149,'School Lookup'!C:C,'School Lookup'!D:D,0)))</f>
        <v>Park Schools Federation</v>
      </c>
      <c r="C6149" t="s">
        <v>40</v>
      </c>
      <c r="D6149" t="s">
        <v>2163</v>
      </c>
      <c r="E6149" t="s">
        <v>16</v>
      </c>
      <c r="F6149" t="s">
        <v>734</v>
      </c>
      <c r="G6149" t="s">
        <v>235</v>
      </c>
      <c r="H6149" t="s">
        <v>228</v>
      </c>
      <c r="I6149" t="s">
        <v>980</v>
      </c>
      <c r="J6149" t="s">
        <v>967</v>
      </c>
      <c r="K6149" s="4">
        <v>46059</v>
      </c>
      <c r="L6149" s="5">
        <v>0.62430555555555556</v>
      </c>
      <c r="M6149" t="s">
        <v>953</v>
      </c>
      <c r="N6149" s="5">
        <v>3.7037037037037035E-4</v>
      </c>
      <c r="O6149" t="s">
        <v>1170</v>
      </c>
      <c r="P6149">
        <v>2.1999999999999999E-2</v>
      </c>
      <c r="Q6149">
        <v>20</v>
      </c>
      <c r="R6149" t="s">
        <v>1292</v>
      </c>
      <c r="S6149" t="s">
        <v>966</v>
      </c>
    </row>
    <row r="6150" spans="1:19" x14ac:dyDescent="0.25">
      <c r="A6150" s="54">
        <f>_xlfn.XLOOKUP(B6150,'School Lookup'!D:D,'School Lookup'!F:F,0)</f>
        <v>251672</v>
      </c>
      <c r="B6150" s="54" t="str">
        <f>_xlfn.XLOOKUP(C6150,'School Lookup'!A:A,'School Lookup'!D:D,_xlfn.XLOOKUP(C6150,'School Lookup'!B:B,'School Lookup'!D:D,_xlfn.XLOOKUP(C6150,'School Lookup'!C:C,'School Lookup'!D:D,0)))</f>
        <v>Park Schools Federation</v>
      </c>
      <c r="C6150" t="s">
        <v>40</v>
      </c>
      <c r="D6150" t="s">
        <v>2162</v>
      </c>
      <c r="E6150" t="s">
        <v>16</v>
      </c>
      <c r="F6150" t="s">
        <v>734</v>
      </c>
      <c r="G6150" t="s">
        <v>235</v>
      </c>
      <c r="H6150" t="s">
        <v>228</v>
      </c>
      <c r="I6150" t="s">
        <v>980</v>
      </c>
      <c r="J6150" t="s">
        <v>967</v>
      </c>
      <c r="K6150" s="4">
        <v>46059</v>
      </c>
      <c r="L6150" s="5">
        <v>0.62569444444444444</v>
      </c>
      <c r="M6150" t="s">
        <v>953</v>
      </c>
      <c r="N6150" s="5">
        <v>9.3287037037037036E-3</v>
      </c>
      <c r="O6150" t="s">
        <v>1170</v>
      </c>
      <c r="P6150">
        <v>0.115</v>
      </c>
      <c r="Q6150">
        <v>20</v>
      </c>
      <c r="R6150" t="s">
        <v>1292</v>
      </c>
      <c r="S6150" t="s">
        <v>966</v>
      </c>
    </row>
    <row r="6151" spans="1:19" x14ac:dyDescent="0.25">
      <c r="A6151" s="54">
        <f>_xlfn.XLOOKUP(B6151,'School Lookup'!D:D,'School Lookup'!F:F,0)</f>
        <v>251672</v>
      </c>
      <c r="B6151" s="54" t="str">
        <f>_xlfn.XLOOKUP(C6151,'School Lookup'!A:A,'School Lookup'!D:D,_xlfn.XLOOKUP(C6151,'School Lookup'!B:B,'School Lookup'!D:D,_xlfn.XLOOKUP(C6151,'School Lookup'!C:C,'School Lookup'!D:D,0)))</f>
        <v>Park Schools Federation</v>
      </c>
      <c r="C6151" t="s">
        <v>40</v>
      </c>
      <c r="D6151" t="s">
        <v>1180</v>
      </c>
      <c r="E6151" t="s">
        <v>16</v>
      </c>
      <c r="F6151" t="s">
        <v>734</v>
      </c>
      <c r="G6151" t="s">
        <v>235</v>
      </c>
      <c r="H6151" t="s">
        <v>228</v>
      </c>
      <c r="I6151" t="s">
        <v>980</v>
      </c>
      <c r="J6151" t="s">
        <v>981</v>
      </c>
      <c r="K6151" s="4">
        <v>46059</v>
      </c>
      <c r="L6151" s="5">
        <v>0.36458333333333331</v>
      </c>
      <c r="M6151" t="s">
        <v>953</v>
      </c>
      <c r="N6151" s="5">
        <v>7.407407407407407E-4</v>
      </c>
      <c r="O6151" t="s">
        <v>982</v>
      </c>
      <c r="P6151">
        <v>7.5999999999999998E-2</v>
      </c>
      <c r="Q6151">
        <v>20</v>
      </c>
      <c r="R6151" t="s">
        <v>998</v>
      </c>
      <c r="S6151" t="s">
        <v>987</v>
      </c>
    </row>
    <row r="6152" spans="1:19" x14ac:dyDescent="0.25">
      <c r="A6152" s="54">
        <f>_xlfn.XLOOKUP(B6152,'School Lookup'!D:D,'School Lookup'!F:F,0)</f>
        <v>251672</v>
      </c>
      <c r="B6152" s="54" t="str">
        <f>_xlfn.XLOOKUP(C6152,'School Lookup'!A:A,'School Lookup'!D:D,_xlfn.XLOOKUP(C6152,'School Lookup'!B:B,'School Lookup'!D:D,_xlfn.XLOOKUP(C6152,'School Lookup'!C:C,'School Lookup'!D:D,0)))</f>
        <v>Park Schools Federation</v>
      </c>
      <c r="C6152" t="s">
        <v>40</v>
      </c>
      <c r="D6152" t="s">
        <v>2861</v>
      </c>
      <c r="E6152" t="s">
        <v>16</v>
      </c>
      <c r="F6152" t="s">
        <v>734</v>
      </c>
      <c r="G6152" t="s">
        <v>235</v>
      </c>
      <c r="H6152" t="s">
        <v>228</v>
      </c>
      <c r="I6152" t="s">
        <v>980</v>
      </c>
      <c r="J6152" t="s">
        <v>981</v>
      </c>
      <c r="K6152" s="4">
        <v>46059</v>
      </c>
      <c r="L6152" s="5">
        <v>0.36458333333333331</v>
      </c>
      <c r="M6152" t="s">
        <v>953</v>
      </c>
      <c r="N6152" s="5">
        <v>8.1018518518518516E-4</v>
      </c>
      <c r="O6152" t="s">
        <v>982</v>
      </c>
      <c r="P6152">
        <v>8.3000000000000004E-2</v>
      </c>
      <c r="Q6152">
        <v>20</v>
      </c>
      <c r="R6152" t="s">
        <v>998</v>
      </c>
      <c r="S6152" t="s">
        <v>987</v>
      </c>
    </row>
    <row r="6153" spans="1:19" x14ac:dyDescent="0.25">
      <c r="A6153" s="54">
        <f>_xlfn.XLOOKUP(B6153,'School Lookup'!D:D,'School Lookup'!F:F,0)</f>
        <v>251672</v>
      </c>
      <c r="B6153" s="54" t="str">
        <f>_xlfn.XLOOKUP(C6153,'School Lookup'!A:A,'School Lookup'!D:D,_xlfn.XLOOKUP(C6153,'School Lookup'!B:B,'School Lookup'!D:D,_xlfn.XLOOKUP(C6153,'School Lookup'!C:C,'School Lookup'!D:D,0)))</f>
        <v>Park Schools Federation</v>
      </c>
      <c r="C6153" t="s">
        <v>40</v>
      </c>
      <c r="D6153" t="s">
        <v>1717</v>
      </c>
      <c r="E6153" t="s">
        <v>16</v>
      </c>
      <c r="F6153" t="s">
        <v>734</v>
      </c>
      <c r="G6153" t="s">
        <v>235</v>
      </c>
      <c r="H6153" t="s">
        <v>228</v>
      </c>
      <c r="I6153" t="s">
        <v>980</v>
      </c>
      <c r="J6153" t="s">
        <v>981</v>
      </c>
      <c r="K6153" s="4">
        <v>46059</v>
      </c>
      <c r="L6153" s="5">
        <v>0.36527777777777776</v>
      </c>
      <c r="M6153" t="s">
        <v>953</v>
      </c>
      <c r="N6153" s="5">
        <v>7.407407407407407E-4</v>
      </c>
      <c r="O6153" t="s">
        <v>982</v>
      </c>
      <c r="P6153">
        <v>7.5999999999999998E-2</v>
      </c>
      <c r="Q6153">
        <v>20</v>
      </c>
      <c r="R6153" t="s">
        <v>998</v>
      </c>
      <c r="S6153" t="s">
        <v>987</v>
      </c>
    </row>
    <row r="6154" spans="1:19" x14ac:dyDescent="0.25">
      <c r="A6154" s="54">
        <f>_xlfn.XLOOKUP(B6154,'School Lookup'!D:D,'School Lookup'!F:F,0)</f>
        <v>251672</v>
      </c>
      <c r="B6154" s="54" t="str">
        <f>_xlfn.XLOOKUP(C6154,'School Lookup'!A:A,'School Lookup'!D:D,_xlfn.XLOOKUP(C6154,'School Lookup'!B:B,'School Lookup'!D:D,_xlfn.XLOOKUP(C6154,'School Lookup'!C:C,'School Lookup'!D:D,0)))</f>
        <v>Park Schools Federation</v>
      </c>
      <c r="C6154" t="s">
        <v>40</v>
      </c>
      <c r="D6154" t="s">
        <v>1073</v>
      </c>
      <c r="E6154" t="s">
        <v>16</v>
      </c>
      <c r="F6154" t="s">
        <v>734</v>
      </c>
      <c r="G6154" t="s">
        <v>235</v>
      </c>
      <c r="H6154" t="s">
        <v>228</v>
      </c>
      <c r="I6154" t="s">
        <v>980</v>
      </c>
      <c r="J6154" t="s">
        <v>981</v>
      </c>
      <c r="K6154" s="4">
        <v>46059</v>
      </c>
      <c r="L6154" s="5">
        <v>0.375</v>
      </c>
      <c r="M6154" t="s">
        <v>953</v>
      </c>
      <c r="N6154" s="5">
        <v>1.5046296296296297E-4</v>
      </c>
      <c r="O6154" t="s">
        <v>982</v>
      </c>
      <c r="P6154">
        <v>3.3000000000000002E-2</v>
      </c>
      <c r="Q6154">
        <v>20</v>
      </c>
      <c r="R6154" t="s">
        <v>1074</v>
      </c>
      <c r="S6154" t="s">
        <v>990</v>
      </c>
    </row>
    <row r="6155" spans="1:19" x14ac:dyDescent="0.25">
      <c r="A6155" s="54">
        <f>_xlfn.XLOOKUP(B6155,'School Lookup'!D:D,'School Lookup'!F:F,0)</f>
        <v>251672</v>
      </c>
      <c r="B6155" s="54" t="str">
        <f>_xlfn.XLOOKUP(C6155,'School Lookup'!A:A,'School Lookup'!D:D,_xlfn.XLOOKUP(C6155,'School Lookup'!B:B,'School Lookup'!D:D,_xlfn.XLOOKUP(C6155,'School Lookup'!C:C,'School Lookup'!D:D,0)))</f>
        <v>Park Schools Federation</v>
      </c>
      <c r="C6155" t="s">
        <v>40</v>
      </c>
      <c r="D6155" t="s">
        <v>1823</v>
      </c>
      <c r="E6155" t="s">
        <v>16</v>
      </c>
      <c r="F6155" t="s">
        <v>734</v>
      </c>
      <c r="G6155" t="s">
        <v>235</v>
      </c>
      <c r="H6155" t="s">
        <v>228</v>
      </c>
      <c r="I6155" t="s">
        <v>980</v>
      </c>
      <c r="J6155" t="s">
        <v>981</v>
      </c>
      <c r="K6155" s="4">
        <v>46059</v>
      </c>
      <c r="L6155" s="5">
        <v>0.38472222222222224</v>
      </c>
      <c r="M6155" t="s">
        <v>953</v>
      </c>
      <c r="N6155" s="5">
        <v>2.5462962962962961E-4</v>
      </c>
      <c r="O6155" t="s">
        <v>982</v>
      </c>
      <c r="P6155">
        <v>2.7E-2</v>
      </c>
      <c r="Q6155">
        <v>20</v>
      </c>
      <c r="R6155" t="s">
        <v>1006</v>
      </c>
      <c r="S6155" t="s">
        <v>994</v>
      </c>
    </row>
    <row r="6156" spans="1:19" x14ac:dyDescent="0.25">
      <c r="A6156" s="54">
        <f>_xlfn.XLOOKUP(B6156,'School Lookup'!D:D,'School Lookup'!F:F,0)</f>
        <v>251672</v>
      </c>
      <c r="B6156" s="54" t="str">
        <f>_xlfn.XLOOKUP(C6156,'School Lookup'!A:A,'School Lookup'!D:D,_xlfn.XLOOKUP(C6156,'School Lookup'!B:B,'School Lookup'!D:D,_xlfn.XLOOKUP(C6156,'School Lookup'!C:C,'School Lookup'!D:D,0)))</f>
        <v>Park Schools Federation</v>
      </c>
      <c r="C6156" t="s">
        <v>40</v>
      </c>
      <c r="D6156" t="s">
        <v>1313</v>
      </c>
      <c r="E6156" t="s">
        <v>16</v>
      </c>
      <c r="F6156" t="s">
        <v>734</v>
      </c>
      <c r="G6156" t="s">
        <v>235</v>
      </c>
      <c r="H6156" t="s">
        <v>228</v>
      </c>
      <c r="I6156" t="s">
        <v>980</v>
      </c>
      <c r="J6156" t="s">
        <v>981</v>
      </c>
      <c r="K6156" s="4">
        <v>46059</v>
      </c>
      <c r="L6156" s="5">
        <v>0.38541666666666669</v>
      </c>
      <c r="M6156" t="s">
        <v>953</v>
      </c>
      <c r="N6156" s="5">
        <v>1.9675925925925926E-4</v>
      </c>
      <c r="O6156" t="s">
        <v>982</v>
      </c>
      <c r="P6156">
        <v>2.1000000000000001E-2</v>
      </c>
      <c r="Q6156">
        <v>20</v>
      </c>
      <c r="R6156" t="s">
        <v>983</v>
      </c>
      <c r="S6156" t="s">
        <v>984</v>
      </c>
    </row>
    <row r="6157" spans="1:19" x14ac:dyDescent="0.25">
      <c r="A6157" s="54">
        <f>_xlfn.XLOOKUP(B6157,'School Lookup'!D:D,'School Lookup'!F:F,0)</f>
        <v>251672</v>
      </c>
      <c r="B6157" s="54" t="str">
        <f>_xlfn.XLOOKUP(C6157,'School Lookup'!A:A,'School Lookup'!D:D,_xlfn.XLOOKUP(C6157,'School Lookup'!B:B,'School Lookup'!D:D,_xlfn.XLOOKUP(C6157,'School Lookup'!C:C,'School Lookup'!D:D,0)))</f>
        <v>Park Schools Federation</v>
      </c>
      <c r="C6157" t="s">
        <v>40</v>
      </c>
      <c r="D6157" t="s">
        <v>1425</v>
      </c>
      <c r="E6157" t="s">
        <v>16</v>
      </c>
      <c r="F6157" t="s">
        <v>734</v>
      </c>
      <c r="G6157" t="s">
        <v>235</v>
      </c>
      <c r="H6157" t="s">
        <v>228</v>
      </c>
      <c r="I6157" t="s">
        <v>980</v>
      </c>
      <c r="J6157" t="s">
        <v>981</v>
      </c>
      <c r="K6157" s="4">
        <v>46059</v>
      </c>
      <c r="L6157" s="5">
        <v>0.38680555555555557</v>
      </c>
      <c r="M6157" t="s">
        <v>953</v>
      </c>
      <c r="N6157" s="5">
        <v>2.6620370370370372E-4</v>
      </c>
      <c r="O6157" t="s">
        <v>982</v>
      </c>
      <c r="P6157">
        <v>2.8000000000000001E-2</v>
      </c>
      <c r="Q6157">
        <v>20</v>
      </c>
      <c r="R6157" t="s">
        <v>998</v>
      </c>
      <c r="S6157" t="s">
        <v>987</v>
      </c>
    </row>
    <row r="6158" spans="1:19" x14ac:dyDescent="0.25">
      <c r="A6158" s="54">
        <f>_xlfn.XLOOKUP(B6158,'School Lookup'!D:D,'School Lookup'!F:F,0)</f>
        <v>251672</v>
      </c>
      <c r="B6158" s="54" t="str">
        <f>_xlfn.XLOOKUP(C6158,'School Lookup'!A:A,'School Lookup'!D:D,_xlfn.XLOOKUP(C6158,'School Lookup'!B:B,'School Lookup'!D:D,_xlfn.XLOOKUP(C6158,'School Lookup'!C:C,'School Lookup'!D:D,0)))</f>
        <v>Park Schools Federation</v>
      </c>
      <c r="C6158" t="s">
        <v>40</v>
      </c>
      <c r="D6158" t="s">
        <v>1316</v>
      </c>
      <c r="E6158" t="s">
        <v>16</v>
      </c>
      <c r="F6158" t="s">
        <v>734</v>
      </c>
      <c r="G6158" t="s">
        <v>235</v>
      </c>
      <c r="H6158" t="s">
        <v>228</v>
      </c>
      <c r="I6158" t="s">
        <v>980</v>
      </c>
      <c r="J6158" t="s">
        <v>981</v>
      </c>
      <c r="K6158" s="4">
        <v>46059</v>
      </c>
      <c r="L6158" s="5">
        <v>0.38750000000000001</v>
      </c>
      <c r="M6158" t="s">
        <v>953</v>
      </c>
      <c r="N6158" s="5">
        <v>4.3981481481481481E-4</v>
      </c>
      <c r="O6158" t="s">
        <v>982</v>
      </c>
      <c r="P6158">
        <v>4.4999999999999998E-2</v>
      </c>
      <c r="Q6158">
        <v>20</v>
      </c>
      <c r="R6158" t="s">
        <v>983</v>
      </c>
      <c r="S6158" t="s">
        <v>984</v>
      </c>
    </row>
    <row r="6159" spans="1:19" x14ac:dyDescent="0.25">
      <c r="A6159" s="54">
        <f>_xlfn.XLOOKUP(B6159,'School Lookup'!D:D,'School Lookup'!F:F,0)</f>
        <v>251672</v>
      </c>
      <c r="B6159" s="54" t="str">
        <f>_xlfn.XLOOKUP(C6159,'School Lookup'!A:A,'School Lookup'!D:D,_xlfn.XLOOKUP(C6159,'School Lookup'!B:B,'School Lookup'!D:D,_xlfn.XLOOKUP(C6159,'School Lookup'!C:C,'School Lookup'!D:D,0)))</f>
        <v>Park Schools Federation</v>
      </c>
      <c r="C6159" t="s">
        <v>40</v>
      </c>
      <c r="D6159" t="s">
        <v>1184</v>
      </c>
      <c r="E6159" t="s">
        <v>16</v>
      </c>
      <c r="F6159" t="s">
        <v>734</v>
      </c>
      <c r="G6159" t="s">
        <v>235</v>
      </c>
      <c r="H6159" t="s">
        <v>228</v>
      </c>
      <c r="I6159" t="s">
        <v>980</v>
      </c>
      <c r="J6159" t="s">
        <v>981</v>
      </c>
      <c r="K6159" s="4">
        <v>46059</v>
      </c>
      <c r="L6159" s="5">
        <v>0.39513888888888887</v>
      </c>
      <c r="M6159" t="s">
        <v>953</v>
      </c>
      <c r="N6159" s="5">
        <v>8.1018518518518516E-5</v>
      </c>
      <c r="O6159" t="s">
        <v>982</v>
      </c>
      <c r="P6159">
        <v>0.02</v>
      </c>
      <c r="Q6159">
        <v>20</v>
      </c>
      <c r="R6159" t="s">
        <v>986</v>
      </c>
      <c r="S6159" t="s">
        <v>987</v>
      </c>
    </row>
    <row r="6160" spans="1:19" x14ac:dyDescent="0.25">
      <c r="A6160" s="54">
        <f>_xlfn.XLOOKUP(B6160,'School Lookup'!D:D,'School Lookup'!F:F,0)</f>
        <v>251672</v>
      </c>
      <c r="B6160" s="54" t="str">
        <f>_xlfn.XLOOKUP(C6160,'School Lookup'!A:A,'School Lookup'!D:D,_xlfn.XLOOKUP(C6160,'School Lookup'!B:B,'School Lookup'!D:D,_xlfn.XLOOKUP(C6160,'School Lookup'!C:C,'School Lookup'!D:D,0)))</f>
        <v>Park Schools Federation</v>
      </c>
      <c r="C6160" t="s">
        <v>40</v>
      </c>
      <c r="D6160" t="s">
        <v>1313</v>
      </c>
      <c r="E6160" t="s">
        <v>16</v>
      </c>
      <c r="F6160" t="s">
        <v>734</v>
      </c>
      <c r="G6160" t="s">
        <v>235</v>
      </c>
      <c r="H6160" t="s">
        <v>228</v>
      </c>
      <c r="I6160" t="s">
        <v>980</v>
      </c>
      <c r="J6160" t="s">
        <v>981</v>
      </c>
      <c r="K6160" s="4">
        <v>46059</v>
      </c>
      <c r="L6160" s="5">
        <v>0.39861111111111114</v>
      </c>
      <c r="M6160" t="s">
        <v>953</v>
      </c>
      <c r="N6160" s="5">
        <v>9.2592592592592588E-5</v>
      </c>
      <c r="O6160" t="s">
        <v>982</v>
      </c>
      <c r="P6160">
        <v>0.02</v>
      </c>
      <c r="Q6160">
        <v>20</v>
      </c>
      <c r="R6160" t="s">
        <v>983</v>
      </c>
      <c r="S6160" t="s">
        <v>984</v>
      </c>
    </row>
    <row r="6161" spans="1:19" x14ac:dyDescent="0.25">
      <c r="A6161" s="54">
        <f>_xlfn.XLOOKUP(B6161,'School Lookup'!D:D,'School Lookup'!F:F,0)</f>
        <v>251672</v>
      </c>
      <c r="B6161" s="54" t="str">
        <f>_xlfn.XLOOKUP(C6161,'School Lookup'!A:A,'School Lookup'!D:D,_xlfn.XLOOKUP(C6161,'School Lookup'!B:B,'School Lookup'!D:D,_xlfn.XLOOKUP(C6161,'School Lookup'!C:C,'School Lookup'!D:D,0)))</f>
        <v>Park Schools Federation</v>
      </c>
      <c r="C6161" t="s">
        <v>40</v>
      </c>
      <c r="D6161" t="s">
        <v>1313</v>
      </c>
      <c r="E6161" t="s">
        <v>16</v>
      </c>
      <c r="F6161" t="s">
        <v>734</v>
      </c>
      <c r="G6161" t="s">
        <v>235</v>
      </c>
      <c r="H6161" t="s">
        <v>228</v>
      </c>
      <c r="I6161" t="s">
        <v>980</v>
      </c>
      <c r="J6161" t="s">
        <v>981</v>
      </c>
      <c r="K6161" s="4">
        <v>46059</v>
      </c>
      <c r="L6161" s="5">
        <v>0.39930555555555558</v>
      </c>
      <c r="M6161" t="s">
        <v>953</v>
      </c>
      <c r="N6161" s="5">
        <v>2.3148148148148149E-4</v>
      </c>
      <c r="O6161" t="s">
        <v>982</v>
      </c>
      <c r="P6161">
        <v>2.4E-2</v>
      </c>
      <c r="Q6161">
        <v>20</v>
      </c>
      <c r="R6161" t="s">
        <v>983</v>
      </c>
      <c r="S6161" t="s">
        <v>984</v>
      </c>
    </row>
    <row r="6162" spans="1:19" x14ac:dyDescent="0.25">
      <c r="A6162" s="54">
        <f>_xlfn.XLOOKUP(B6162,'School Lookup'!D:D,'School Lookup'!F:F,0)</f>
        <v>251672</v>
      </c>
      <c r="B6162" s="54" t="str">
        <f>_xlfn.XLOOKUP(C6162,'School Lookup'!A:A,'School Lookup'!D:D,_xlfn.XLOOKUP(C6162,'School Lookup'!B:B,'School Lookup'!D:D,_xlfn.XLOOKUP(C6162,'School Lookup'!C:C,'School Lookup'!D:D,0)))</f>
        <v>Park Schools Federation</v>
      </c>
      <c r="C6162" t="s">
        <v>40</v>
      </c>
      <c r="D6162" t="s">
        <v>1372</v>
      </c>
      <c r="E6162" t="s">
        <v>16</v>
      </c>
      <c r="F6162" t="s">
        <v>734</v>
      </c>
      <c r="G6162" t="s">
        <v>235</v>
      </c>
      <c r="H6162" t="s">
        <v>228</v>
      </c>
      <c r="I6162" t="s">
        <v>980</v>
      </c>
      <c r="J6162" t="s">
        <v>981</v>
      </c>
      <c r="K6162" s="4">
        <v>46059</v>
      </c>
      <c r="L6162" s="5">
        <v>0.4</v>
      </c>
      <c r="M6162" t="s">
        <v>953</v>
      </c>
      <c r="N6162" s="5">
        <v>5.6712962962962967E-4</v>
      </c>
      <c r="O6162" t="s">
        <v>982</v>
      </c>
      <c r="P6162">
        <v>5.8000000000000003E-2</v>
      </c>
      <c r="Q6162">
        <v>20</v>
      </c>
      <c r="R6162" t="s">
        <v>983</v>
      </c>
      <c r="S6162" t="s">
        <v>984</v>
      </c>
    </row>
    <row r="6163" spans="1:19" x14ac:dyDescent="0.25">
      <c r="A6163" s="54">
        <f>_xlfn.XLOOKUP(B6163,'School Lookup'!D:D,'School Lookup'!F:F,0)</f>
        <v>251672</v>
      </c>
      <c r="B6163" s="54" t="str">
        <f>_xlfn.XLOOKUP(C6163,'School Lookup'!A:A,'School Lookup'!D:D,_xlfn.XLOOKUP(C6163,'School Lookup'!B:B,'School Lookup'!D:D,_xlfn.XLOOKUP(C6163,'School Lookup'!C:C,'School Lookup'!D:D,0)))</f>
        <v>Park Schools Federation</v>
      </c>
      <c r="C6163" t="s">
        <v>40</v>
      </c>
      <c r="D6163" t="s">
        <v>2862</v>
      </c>
      <c r="E6163" t="s">
        <v>16</v>
      </c>
      <c r="F6163" t="s">
        <v>734</v>
      </c>
      <c r="G6163" t="s">
        <v>235</v>
      </c>
      <c r="H6163" t="s">
        <v>228</v>
      </c>
      <c r="I6163" t="s">
        <v>980</v>
      </c>
      <c r="J6163" t="s">
        <v>981</v>
      </c>
      <c r="K6163" s="4">
        <v>46059</v>
      </c>
      <c r="L6163" s="5">
        <v>0.4</v>
      </c>
      <c r="M6163" t="s">
        <v>953</v>
      </c>
      <c r="N6163" s="5">
        <v>4.6296296296296294E-5</v>
      </c>
      <c r="O6163" t="s">
        <v>982</v>
      </c>
      <c r="P6163">
        <v>0.02</v>
      </c>
      <c r="Q6163">
        <v>20</v>
      </c>
      <c r="R6163" t="s">
        <v>998</v>
      </c>
      <c r="S6163" t="s">
        <v>987</v>
      </c>
    </row>
    <row r="6164" spans="1:19" x14ac:dyDescent="0.25">
      <c r="A6164" s="54">
        <f>_xlfn.XLOOKUP(B6164,'School Lookup'!D:D,'School Lookup'!F:F,0)</f>
        <v>251672</v>
      </c>
      <c r="B6164" s="54" t="str">
        <f>_xlfn.XLOOKUP(C6164,'School Lookup'!A:A,'School Lookup'!D:D,_xlfn.XLOOKUP(C6164,'School Lookup'!B:B,'School Lookup'!D:D,_xlfn.XLOOKUP(C6164,'School Lookup'!C:C,'School Lookup'!D:D,0)))</f>
        <v>Park Schools Federation</v>
      </c>
      <c r="C6164" t="s">
        <v>40</v>
      </c>
      <c r="D6164" t="s">
        <v>1423</v>
      </c>
      <c r="E6164" t="s">
        <v>16</v>
      </c>
      <c r="F6164" t="s">
        <v>734</v>
      </c>
      <c r="G6164" t="s">
        <v>235</v>
      </c>
      <c r="H6164" t="s">
        <v>228</v>
      </c>
      <c r="I6164" t="s">
        <v>980</v>
      </c>
      <c r="J6164" t="s">
        <v>981</v>
      </c>
      <c r="K6164" s="4">
        <v>46059</v>
      </c>
      <c r="L6164" s="5">
        <v>0.40347222222222223</v>
      </c>
      <c r="M6164" t="s">
        <v>953</v>
      </c>
      <c r="N6164" s="5">
        <v>3.1250000000000001E-4</v>
      </c>
      <c r="O6164" t="s">
        <v>982</v>
      </c>
      <c r="P6164">
        <v>3.2000000000000001E-2</v>
      </c>
      <c r="Q6164">
        <v>20</v>
      </c>
      <c r="R6164" t="s">
        <v>998</v>
      </c>
      <c r="S6164" t="s">
        <v>987</v>
      </c>
    </row>
    <row r="6165" spans="1:19" x14ac:dyDescent="0.25">
      <c r="A6165" s="54">
        <f>_xlfn.XLOOKUP(B6165,'School Lookup'!D:D,'School Lookup'!F:F,0)</f>
        <v>251672</v>
      </c>
      <c r="B6165" s="54" t="str">
        <f>_xlfn.XLOOKUP(C6165,'School Lookup'!A:A,'School Lookup'!D:D,_xlfn.XLOOKUP(C6165,'School Lookup'!B:B,'School Lookup'!D:D,_xlfn.XLOOKUP(C6165,'School Lookup'!C:C,'School Lookup'!D:D,0)))</f>
        <v>Park Schools Federation</v>
      </c>
      <c r="C6165" t="s">
        <v>40</v>
      </c>
      <c r="D6165" t="s">
        <v>1192</v>
      </c>
      <c r="E6165" t="s">
        <v>16</v>
      </c>
      <c r="F6165" t="s">
        <v>734</v>
      </c>
      <c r="G6165" t="s">
        <v>235</v>
      </c>
      <c r="H6165" t="s">
        <v>228</v>
      </c>
      <c r="I6165" t="s">
        <v>980</v>
      </c>
      <c r="J6165" t="s">
        <v>981</v>
      </c>
      <c r="K6165" s="4">
        <v>46059</v>
      </c>
      <c r="L6165" s="5">
        <v>0.40555555555555556</v>
      </c>
      <c r="M6165" t="s">
        <v>953</v>
      </c>
      <c r="N6165" s="5">
        <v>3.3564814814814812E-4</v>
      </c>
      <c r="O6165" t="s">
        <v>982</v>
      </c>
      <c r="P6165">
        <v>3.5000000000000003E-2</v>
      </c>
      <c r="Q6165">
        <v>20</v>
      </c>
      <c r="R6165" t="s">
        <v>1006</v>
      </c>
      <c r="S6165" t="s">
        <v>994</v>
      </c>
    </row>
    <row r="6166" spans="1:19" x14ac:dyDescent="0.25">
      <c r="A6166" s="54">
        <f>_xlfn.XLOOKUP(B6166,'School Lookup'!D:D,'School Lookup'!F:F,0)</f>
        <v>251672</v>
      </c>
      <c r="B6166" s="54" t="str">
        <f>_xlfn.XLOOKUP(C6166,'School Lookup'!A:A,'School Lookup'!D:D,_xlfn.XLOOKUP(C6166,'School Lookup'!B:B,'School Lookup'!D:D,_xlfn.XLOOKUP(C6166,'School Lookup'!C:C,'School Lookup'!D:D,0)))</f>
        <v>Park Schools Federation</v>
      </c>
      <c r="C6166" t="s">
        <v>40</v>
      </c>
      <c r="D6166" t="s">
        <v>1824</v>
      </c>
      <c r="E6166" t="s">
        <v>16</v>
      </c>
      <c r="F6166" t="s">
        <v>734</v>
      </c>
      <c r="G6166" t="s">
        <v>235</v>
      </c>
      <c r="H6166" t="s">
        <v>228</v>
      </c>
      <c r="I6166" t="s">
        <v>980</v>
      </c>
      <c r="J6166" t="s">
        <v>981</v>
      </c>
      <c r="K6166" s="4">
        <v>46059</v>
      </c>
      <c r="L6166" s="5">
        <v>0.41458333333333336</v>
      </c>
      <c r="M6166" t="s">
        <v>953</v>
      </c>
      <c r="N6166" s="5">
        <v>1.9675925925925924E-3</v>
      </c>
      <c r="O6166" t="s">
        <v>982</v>
      </c>
      <c r="P6166">
        <v>0.20200000000000001</v>
      </c>
      <c r="Q6166">
        <v>20</v>
      </c>
      <c r="R6166" t="s">
        <v>998</v>
      </c>
      <c r="S6166" t="s">
        <v>987</v>
      </c>
    </row>
    <row r="6167" spans="1:19" x14ac:dyDescent="0.25">
      <c r="A6167" s="54">
        <f>_xlfn.XLOOKUP(B6167,'School Lookup'!D:D,'School Lookup'!F:F,0)</f>
        <v>251672</v>
      </c>
      <c r="B6167" s="54" t="str">
        <f>_xlfn.XLOOKUP(C6167,'School Lookup'!A:A,'School Lookup'!D:D,_xlfn.XLOOKUP(C6167,'School Lookup'!B:B,'School Lookup'!D:D,_xlfn.XLOOKUP(C6167,'School Lookup'!C:C,'School Lookup'!D:D,0)))</f>
        <v>Park Schools Federation</v>
      </c>
      <c r="C6167" t="s">
        <v>40</v>
      </c>
      <c r="D6167" t="s">
        <v>1605</v>
      </c>
      <c r="E6167" t="s">
        <v>16</v>
      </c>
      <c r="F6167" t="s">
        <v>734</v>
      </c>
      <c r="G6167" t="s">
        <v>235</v>
      </c>
      <c r="H6167" t="s">
        <v>228</v>
      </c>
      <c r="I6167" t="s">
        <v>980</v>
      </c>
      <c r="J6167" t="s">
        <v>981</v>
      </c>
      <c r="K6167" s="4">
        <v>46059</v>
      </c>
      <c r="L6167" s="5">
        <v>0.42986111111111114</v>
      </c>
      <c r="M6167" t="s">
        <v>953</v>
      </c>
      <c r="N6167" s="5">
        <v>6.018518518518519E-4</v>
      </c>
      <c r="O6167" t="s">
        <v>982</v>
      </c>
      <c r="P6167">
        <v>6.2E-2</v>
      </c>
      <c r="Q6167">
        <v>20</v>
      </c>
      <c r="R6167" t="s">
        <v>983</v>
      </c>
      <c r="S6167" t="s">
        <v>984</v>
      </c>
    </row>
    <row r="6168" spans="1:19" x14ac:dyDescent="0.25">
      <c r="A6168" s="54">
        <f>_xlfn.XLOOKUP(B6168,'School Lookup'!D:D,'School Lookup'!F:F,0)</f>
        <v>251672</v>
      </c>
      <c r="B6168" s="54" t="str">
        <f>_xlfn.XLOOKUP(C6168,'School Lookup'!A:A,'School Lookup'!D:D,_xlfn.XLOOKUP(C6168,'School Lookup'!B:B,'School Lookup'!D:D,_xlfn.XLOOKUP(C6168,'School Lookup'!C:C,'School Lookup'!D:D,0)))</f>
        <v>Park Schools Federation</v>
      </c>
      <c r="C6168" t="s">
        <v>40</v>
      </c>
      <c r="D6168" t="s">
        <v>1192</v>
      </c>
      <c r="E6168" t="s">
        <v>16</v>
      </c>
      <c r="F6168" t="s">
        <v>734</v>
      </c>
      <c r="G6168" t="s">
        <v>235</v>
      </c>
      <c r="H6168" t="s">
        <v>228</v>
      </c>
      <c r="I6168" t="s">
        <v>980</v>
      </c>
      <c r="J6168" t="s">
        <v>981</v>
      </c>
      <c r="K6168" s="4">
        <v>46059</v>
      </c>
      <c r="L6168" s="5">
        <v>0.44374999999999998</v>
      </c>
      <c r="M6168" t="s">
        <v>953</v>
      </c>
      <c r="N6168" s="5">
        <v>4.3981481481481481E-4</v>
      </c>
      <c r="O6168" t="s">
        <v>982</v>
      </c>
      <c r="P6168">
        <v>4.4999999999999998E-2</v>
      </c>
      <c r="Q6168">
        <v>20</v>
      </c>
      <c r="R6168" t="s">
        <v>1006</v>
      </c>
      <c r="S6168" t="s">
        <v>994</v>
      </c>
    </row>
    <row r="6169" spans="1:19" x14ac:dyDescent="0.25">
      <c r="A6169" s="54">
        <f>_xlfn.XLOOKUP(B6169,'School Lookup'!D:D,'School Lookup'!F:F,0)</f>
        <v>251672</v>
      </c>
      <c r="B6169" s="54" t="str">
        <f>_xlfn.XLOOKUP(C6169,'School Lookup'!A:A,'School Lookup'!D:D,_xlfn.XLOOKUP(C6169,'School Lookup'!B:B,'School Lookup'!D:D,_xlfn.XLOOKUP(C6169,'School Lookup'!C:C,'School Lookup'!D:D,0)))</f>
        <v>Park Schools Federation</v>
      </c>
      <c r="C6169" t="s">
        <v>40</v>
      </c>
      <c r="D6169" t="s">
        <v>2863</v>
      </c>
      <c r="E6169" t="s">
        <v>16</v>
      </c>
      <c r="F6169" t="s">
        <v>734</v>
      </c>
      <c r="G6169" t="s">
        <v>235</v>
      </c>
      <c r="H6169" t="s">
        <v>228</v>
      </c>
      <c r="I6169" t="s">
        <v>980</v>
      </c>
      <c r="J6169" t="s">
        <v>981</v>
      </c>
      <c r="K6169" s="4">
        <v>46059</v>
      </c>
      <c r="L6169" s="5">
        <v>0.66041666666666665</v>
      </c>
      <c r="M6169" t="s">
        <v>953</v>
      </c>
      <c r="N6169" s="5">
        <v>2.3148148148148149E-4</v>
      </c>
      <c r="O6169" t="s">
        <v>982</v>
      </c>
      <c r="P6169">
        <v>2.4E-2</v>
      </c>
      <c r="Q6169">
        <v>20</v>
      </c>
      <c r="R6169" t="s">
        <v>998</v>
      </c>
      <c r="S6169" t="s">
        <v>987</v>
      </c>
    </row>
    <row r="6170" spans="1:19" x14ac:dyDescent="0.25">
      <c r="A6170" s="54">
        <f>_xlfn.XLOOKUP(B6170,'School Lookup'!D:D,'School Lookup'!F:F,0)</f>
        <v>251672</v>
      </c>
      <c r="B6170" s="54" t="str">
        <f>_xlfn.XLOOKUP(C6170,'School Lookup'!A:A,'School Lookup'!D:D,_xlfn.XLOOKUP(C6170,'School Lookup'!B:B,'School Lookup'!D:D,_xlfn.XLOOKUP(C6170,'School Lookup'!C:C,'School Lookup'!D:D,0)))</f>
        <v>Park Schools Federation</v>
      </c>
      <c r="C6170" t="s">
        <v>40</v>
      </c>
      <c r="D6170" t="s">
        <v>2522</v>
      </c>
      <c r="E6170" t="s">
        <v>16</v>
      </c>
      <c r="F6170" t="s">
        <v>734</v>
      </c>
      <c r="G6170" t="s">
        <v>235</v>
      </c>
      <c r="H6170" t="s">
        <v>228</v>
      </c>
      <c r="I6170" t="s">
        <v>980</v>
      </c>
      <c r="J6170" t="s">
        <v>981</v>
      </c>
      <c r="K6170" s="4">
        <v>46059</v>
      </c>
      <c r="L6170" s="5">
        <v>0.66111111111111109</v>
      </c>
      <c r="M6170" t="s">
        <v>953</v>
      </c>
      <c r="N6170" s="5">
        <v>1.9675925925925926E-4</v>
      </c>
      <c r="O6170" t="s">
        <v>982</v>
      </c>
      <c r="P6170">
        <v>4.2999999999999997E-2</v>
      </c>
      <c r="Q6170">
        <v>20</v>
      </c>
      <c r="R6170" t="s">
        <v>1459</v>
      </c>
      <c r="S6170" t="s">
        <v>990</v>
      </c>
    </row>
    <row r="6171" spans="1:19" x14ac:dyDescent="0.25">
      <c r="A6171" s="54">
        <f>_xlfn.XLOOKUP(B6171,'School Lookup'!D:D,'School Lookup'!F:F,0)</f>
        <v>251672</v>
      </c>
      <c r="B6171" s="54" t="str">
        <f>_xlfn.XLOOKUP(C6171,'School Lookup'!A:A,'School Lookup'!D:D,_xlfn.XLOOKUP(C6171,'School Lookup'!B:B,'School Lookup'!D:D,_xlfn.XLOOKUP(C6171,'School Lookup'!C:C,'School Lookup'!D:D,0)))</f>
        <v>Park Schools Federation</v>
      </c>
      <c r="C6171" t="s">
        <v>40</v>
      </c>
      <c r="D6171" t="s">
        <v>1656</v>
      </c>
      <c r="E6171" t="s">
        <v>16</v>
      </c>
      <c r="F6171" t="s">
        <v>734</v>
      </c>
      <c r="G6171" t="s">
        <v>235</v>
      </c>
      <c r="H6171" t="s">
        <v>228</v>
      </c>
      <c r="I6171" t="s">
        <v>980</v>
      </c>
      <c r="J6171" t="s">
        <v>981</v>
      </c>
      <c r="K6171" s="4">
        <v>46059</v>
      </c>
      <c r="L6171" s="5">
        <v>0.66180555555555554</v>
      </c>
      <c r="M6171" t="s">
        <v>953</v>
      </c>
      <c r="N6171" s="5">
        <v>1.7708333333333332E-3</v>
      </c>
      <c r="O6171" t="s">
        <v>982</v>
      </c>
      <c r="P6171">
        <v>0.252</v>
      </c>
      <c r="Q6171">
        <v>20</v>
      </c>
      <c r="R6171" t="s">
        <v>1418</v>
      </c>
      <c r="S6171" t="s">
        <v>1657</v>
      </c>
    </row>
    <row r="6172" spans="1:19" x14ac:dyDescent="0.25">
      <c r="A6172" s="54">
        <f>_xlfn.XLOOKUP(B6172,'School Lookup'!D:D,'School Lookup'!F:F,0)</f>
        <v>251672</v>
      </c>
      <c r="B6172" s="54" t="str">
        <f>_xlfn.XLOOKUP(C6172,'School Lookup'!A:A,'School Lookup'!D:D,_xlfn.XLOOKUP(C6172,'School Lookup'!B:B,'School Lookup'!D:D,_xlfn.XLOOKUP(C6172,'School Lookup'!C:C,'School Lookup'!D:D,0)))</f>
        <v>Park Schools Federation</v>
      </c>
      <c r="C6172" t="s">
        <v>40</v>
      </c>
      <c r="D6172" t="s">
        <v>1192</v>
      </c>
      <c r="E6172" t="s">
        <v>16</v>
      </c>
      <c r="F6172" t="s">
        <v>734</v>
      </c>
      <c r="G6172" t="s">
        <v>235</v>
      </c>
      <c r="H6172" t="s">
        <v>228</v>
      </c>
      <c r="I6172" t="s">
        <v>980</v>
      </c>
      <c r="J6172" t="s">
        <v>981</v>
      </c>
      <c r="K6172" s="4">
        <v>46059</v>
      </c>
      <c r="L6172" s="5">
        <v>0.44374999999999998</v>
      </c>
      <c r="M6172" t="s">
        <v>953</v>
      </c>
      <c r="N6172" s="5">
        <v>4.6296296296296294E-5</v>
      </c>
      <c r="O6172" t="s">
        <v>982</v>
      </c>
      <c r="P6172">
        <v>0.02</v>
      </c>
      <c r="Q6172">
        <v>20</v>
      </c>
      <c r="R6172" t="s">
        <v>1006</v>
      </c>
      <c r="S6172" t="s">
        <v>994</v>
      </c>
    </row>
    <row r="6173" spans="1:19" x14ac:dyDescent="0.25">
      <c r="A6173" s="54">
        <f>_xlfn.XLOOKUP(B6173,'School Lookup'!D:D,'School Lookup'!F:F,0)</f>
        <v>251672</v>
      </c>
      <c r="B6173" s="54" t="str">
        <f>_xlfn.XLOOKUP(C6173,'School Lookup'!A:A,'School Lookup'!D:D,_xlfn.XLOOKUP(C6173,'School Lookup'!B:B,'School Lookup'!D:D,_xlfn.XLOOKUP(C6173,'School Lookup'!C:C,'School Lookup'!D:D,0)))</f>
        <v>Park Schools Federation</v>
      </c>
      <c r="C6173" t="s">
        <v>40</v>
      </c>
      <c r="D6173" t="s">
        <v>1313</v>
      </c>
      <c r="E6173" t="s">
        <v>16</v>
      </c>
      <c r="F6173" t="s">
        <v>734</v>
      </c>
      <c r="G6173" t="s">
        <v>235</v>
      </c>
      <c r="H6173" t="s">
        <v>228</v>
      </c>
      <c r="I6173" t="s">
        <v>980</v>
      </c>
      <c r="J6173" t="s">
        <v>981</v>
      </c>
      <c r="K6173" s="4">
        <v>46059</v>
      </c>
      <c r="L6173" s="5">
        <v>0.45</v>
      </c>
      <c r="M6173" t="s">
        <v>953</v>
      </c>
      <c r="N6173" s="5">
        <v>2.5462962962962961E-4</v>
      </c>
      <c r="O6173" t="s">
        <v>982</v>
      </c>
      <c r="P6173">
        <v>2.7E-2</v>
      </c>
      <c r="Q6173">
        <v>20</v>
      </c>
      <c r="R6173" t="s">
        <v>983</v>
      </c>
      <c r="S6173" t="s">
        <v>984</v>
      </c>
    </row>
    <row r="6174" spans="1:19" x14ac:dyDescent="0.25">
      <c r="A6174" s="54">
        <f>_xlfn.XLOOKUP(B6174,'School Lookup'!D:D,'School Lookup'!F:F,0)</f>
        <v>251672</v>
      </c>
      <c r="B6174" s="54" t="str">
        <f>_xlfn.XLOOKUP(C6174,'School Lookup'!A:A,'School Lookup'!D:D,_xlfn.XLOOKUP(C6174,'School Lookup'!B:B,'School Lookup'!D:D,_xlfn.XLOOKUP(C6174,'School Lookup'!C:C,'School Lookup'!D:D,0)))</f>
        <v>Park Schools Federation</v>
      </c>
      <c r="C6174" t="s">
        <v>40</v>
      </c>
      <c r="D6174" t="s">
        <v>1085</v>
      </c>
      <c r="E6174" t="s">
        <v>16</v>
      </c>
      <c r="F6174" t="s">
        <v>734</v>
      </c>
      <c r="G6174" t="s">
        <v>235</v>
      </c>
      <c r="H6174" t="s">
        <v>228</v>
      </c>
      <c r="I6174" t="s">
        <v>980</v>
      </c>
      <c r="J6174" t="s">
        <v>981</v>
      </c>
      <c r="K6174" s="4">
        <v>46059</v>
      </c>
      <c r="L6174" s="5">
        <v>0.46736111111111112</v>
      </c>
      <c r="M6174" t="s">
        <v>953</v>
      </c>
      <c r="N6174" s="5">
        <v>3.0092592592592595E-4</v>
      </c>
      <c r="O6174" t="s">
        <v>982</v>
      </c>
      <c r="P6174">
        <v>3.1E-2</v>
      </c>
      <c r="Q6174">
        <v>20</v>
      </c>
      <c r="R6174" t="s">
        <v>998</v>
      </c>
      <c r="S6174" t="s">
        <v>987</v>
      </c>
    </row>
    <row r="6175" spans="1:19" x14ac:dyDescent="0.25">
      <c r="A6175" s="54">
        <f>_xlfn.XLOOKUP(B6175,'School Lookup'!D:D,'School Lookup'!F:F,0)</f>
        <v>417101</v>
      </c>
      <c r="B6175" s="54" t="str">
        <f>_xlfn.XLOOKUP(C6175,'School Lookup'!A:A,'School Lookup'!D:D,_xlfn.XLOOKUP(C6175,'School Lookup'!B:B,'School Lookup'!D:D,_xlfn.XLOOKUP(C6175,'School Lookup'!C:C,'School Lookup'!D:D,0)))</f>
        <v>Church Broughton CE Controlled Primary School</v>
      </c>
      <c r="C6175" t="s">
        <v>21</v>
      </c>
      <c r="D6175" t="s">
        <v>2751</v>
      </c>
      <c r="E6175" t="s">
        <v>16</v>
      </c>
      <c r="F6175" t="s">
        <v>734</v>
      </c>
      <c r="G6175" t="s">
        <v>220</v>
      </c>
      <c r="H6175" t="s">
        <v>761</v>
      </c>
      <c r="I6175" t="s">
        <v>980</v>
      </c>
      <c r="J6175" t="s">
        <v>981</v>
      </c>
      <c r="K6175" s="4">
        <v>46059</v>
      </c>
      <c r="L6175" s="5">
        <v>0.34173611111111113</v>
      </c>
      <c r="M6175" t="s">
        <v>953</v>
      </c>
      <c r="N6175" s="5">
        <v>6.9444444444444444E-5</v>
      </c>
      <c r="O6175" t="s">
        <v>982</v>
      </c>
      <c r="P6175">
        <v>0.02</v>
      </c>
      <c r="Q6175">
        <v>20</v>
      </c>
      <c r="R6175" t="s">
        <v>998</v>
      </c>
      <c r="S6175" t="s">
        <v>987</v>
      </c>
    </row>
    <row r="6176" spans="1:19" x14ac:dyDescent="0.25">
      <c r="A6176" s="54">
        <f>_xlfn.XLOOKUP(B6176,'School Lookup'!D:D,'School Lookup'!F:F,0)</f>
        <v>417101</v>
      </c>
      <c r="B6176" s="54" t="str">
        <f>_xlfn.XLOOKUP(C6176,'School Lookup'!A:A,'School Lookup'!D:D,_xlfn.XLOOKUP(C6176,'School Lookup'!B:B,'School Lookup'!D:D,_xlfn.XLOOKUP(C6176,'School Lookup'!C:C,'School Lookup'!D:D,0)))</f>
        <v>Church Broughton CE Controlled Primary School</v>
      </c>
      <c r="C6176" t="s">
        <v>21</v>
      </c>
      <c r="D6176" t="s">
        <v>1613</v>
      </c>
      <c r="E6176" t="s">
        <v>16</v>
      </c>
      <c r="F6176" t="s">
        <v>734</v>
      </c>
      <c r="G6176" t="s">
        <v>220</v>
      </c>
      <c r="H6176" t="s">
        <v>761</v>
      </c>
      <c r="I6176" t="s">
        <v>980</v>
      </c>
      <c r="J6176" t="s">
        <v>981</v>
      </c>
      <c r="K6176" s="4">
        <v>46059</v>
      </c>
      <c r="L6176" s="5">
        <v>0.36015046296296294</v>
      </c>
      <c r="M6176" t="s">
        <v>953</v>
      </c>
      <c r="N6176" s="5">
        <v>1.0879629629629629E-3</v>
      </c>
      <c r="O6176" t="s">
        <v>982</v>
      </c>
      <c r="P6176">
        <v>0.113</v>
      </c>
      <c r="Q6176">
        <v>20</v>
      </c>
      <c r="R6176" t="s">
        <v>998</v>
      </c>
      <c r="S6176" t="s">
        <v>987</v>
      </c>
    </row>
    <row r="6177" spans="1:19" x14ac:dyDescent="0.25">
      <c r="A6177" s="54">
        <f>_xlfn.XLOOKUP(B6177,'School Lookup'!D:D,'School Lookup'!F:F,0)</f>
        <v>417101</v>
      </c>
      <c r="B6177" s="54" t="str">
        <f>_xlfn.XLOOKUP(C6177,'School Lookup'!A:A,'School Lookup'!D:D,_xlfn.XLOOKUP(C6177,'School Lookup'!B:B,'School Lookup'!D:D,_xlfn.XLOOKUP(C6177,'School Lookup'!C:C,'School Lookup'!D:D,0)))</f>
        <v>Church Broughton CE Controlled Primary School</v>
      </c>
      <c r="C6177" t="s">
        <v>21</v>
      </c>
      <c r="D6177" t="s">
        <v>2864</v>
      </c>
      <c r="E6177" t="s">
        <v>16</v>
      </c>
      <c r="F6177" t="s">
        <v>734</v>
      </c>
      <c r="G6177" t="s">
        <v>220</v>
      </c>
      <c r="H6177" t="s">
        <v>761</v>
      </c>
      <c r="I6177" t="s">
        <v>980</v>
      </c>
      <c r="J6177" t="s">
        <v>981</v>
      </c>
      <c r="K6177" s="4">
        <v>46059</v>
      </c>
      <c r="L6177" s="5">
        <v>0.37042824074074077</v>
      </c>
      <c r="M6177" t="s">
        <v>953</v>
      </c>
      <c r="N6177" s="5">
        <v>3.1250000000000001E-4</v>
      </c>
      <c r="O6177" t="s">
        <v>982</v>
      </c>
      <c r="P6177">
        <v>7.0000000000000007E-2</v>
      </c>
      <c r="Q6177">
        <v>20</v>
      </c>
      <c r="R6177" t="s">
        <v>1074</v>
      </c>
      <c r="S6177" t="s">
        <v>990</v>
      </c>
    </row>
    <row r="6178" spans="1:19" x14ac:dyDescent="0.25">
      <c r="A6178" s="54">
        <f>_xlfn.XLOOKUP(B6178,'School Lookup'!D:D,'School Lookup'!F:F,0)</f>
        <v>148526</v>
      </c>
      <c r="B6178" s="54" t="str">
        <f>_xlfn.XLOOKUP(C6178,'School Lookup'!A:A,'School Lookup'!D:D,_xlfn.XLOOKUP(C6178,'School Lookup'!B:B,'School Lookup'!D:D,_xlfn.XLOOKUP(C6178,'School Lookup'!C:C,'School Lookup'!D:D,0)))</f>
        <v>The Village Federation Lines</v>
      </c>
      <c r="C6178" t="s">
        <v>43</v>
      </c>
      <c r="D6178" t="s">
        <v>2865</v>
      </c>
      <c r="E6178" t="s">
        <v>16</v>
      </c>
      <c r="F6178" t="s">
        <v>734</v>
      </c>
      <c r="G6178" t="s">
        <v>134</v>
      </c>
      <c r="H6178" t="s">
        <v>347</v>
      </c>
      <c r="I6178" t="s">
        <v>958</v>
      </c>
      <c r="J6178" t="s">
        <v>959</v>
      </c>
      <c r="K6178" s="4">
        <v>46059</v>
      </c>
      <c r="L6178" s="5">
        <v>0.40925925925925927</v>
      </c>
      <c r="M6178" t="s">
        <v>953</v>
      </c>
      <c r="N6178" s="5">
        <v>1.4699074074074074E-3</v>
      </c>
      <c r="O6178" t="s">
        <v>960</v>
      </c>
      <c r="P6178">
        <v>0</v>
      </c>
      <c r="Q6178">
        <v>20</v>
      </c>
      <c r="R6178" t="s">
        <v>1813</v>
      </c>
      <c r="S6178" t="s">
        <v>966</v>
      </c>
    </row>
    <row r="6179" spans="1:19" x14ac:dyDescent="0.25">
      <c r="A6179" s="54">
        <f>_xlfn.XLOOKUP(B6179,'School Lookup'!D:D,'School Lookup'!F:F,0)</f>
        <v>148526</v>
      </c>
      <c r="B6179" s="54" t="str">
        <f>_xlfn.XLOOKUP(C6179,'School Lookup'!A:A,'School Lookup'!D:D,_xlfn.XLOOKUP(C6179,'School Lookup'!B:B,'School Lookup'!D:D,_xlfn.XLOOKUP(C6179,'School Lookup'!C:C,'School Lookup'!D:D,0)))</f>
        <v>The Village Federation Lines</v>
      </c>
      <c r="C6179" t="s">
        <v>43</v>
      </c>
      <c r="D6179" t="s">
        <v>2154</v>
      </c>
      <c r="E6179" t="s">
        <v>16</v>
      </c>
      <c r="F6179" t="s">
        <v>734</v>
      </c>
      <c r="G6179" t="s">
        <v>134</v>
      </c>
      <c r="H6179" t="s">
        <v>347</v>
      </c>
      <c r="I6179" t="s">
        <v>958</v>
      </c>
      <c r="J6179" t="s">
        <v>981</v>
      </c>
      <c r="K6179" s="4">
        <v>46059</v>
      </c>
      <c r="L6179" s="5">
        <v>0.39854166666666668</v>
      </c>
      <c r="M6179" t="s">
        <v>953</v>
      </c>
      <c r="N6179" s="5">
        <v>2.8935185185185184E-4</v>
      </c>
      <c r="O6179" t="s">
        <v>982</v>
      </c>
      <c r="P6179">
        <v>0</v>
      </c>
      <c r="Q6179">
        <v>20</v>
      </c>
      <c r="R6179" t="s">
        <v>998</v>
      </c>
      <c r="S6179" t="s">
        <v>987</v>
      </c>
    </row>
    <row r="6180" spans="1:19" x14ac:dyDescent="0.25">
      <c r="A6180" s="54">
        <f>_xlfn.XLOOKUP(B6180,'School Lookup'!D:D,'School Lookup'!F:F,0)</f>
        <v>148526</v>
      </c>
      <c r="B6180" s="54" t="str">
        <f>_xlfn.XLOOKUP(C6180,'School Lookup'!A:A,'School Lookup'!D:D,_xlfn.XLOOKUP(C6180,'School Lookup'!B:B,'School Lookup'!D:D,_xlfn.XLOOKUP(C6180,'School Lookup'!C:C,'School Lookup'!D:D,0)))</f>
        <v>The Village Federation Lines</v>
      </c>
      <c r="C6180" t="s">
        <v>43</v>
      </c>
      <c r="D6180" t="s">
        <v>1352</v>
      </c>
      <c r="E6180" t="s">
        <v>16</v>
      </c>
      <c r="F6180" t="s">
        <v>734</v>
      </c>
      <c r="G6180" t="s">
        <v>134</v>
      </c>
      <c r="H6180" t="s">
        <v>347</v>
      </c>
      <c r="I6180" t="s">
        <v>958</v>
      </c>
      <c r="J6180" t="s">
        <v>981</v>
      </c>
      <c r="K6180" s="4">
        <v>46059</v>
      </c>
      <c r="L6180" s="5">
        <v>0.41377314814814814</v>
      </c>
      <c r="M6180" t="s">
        <v>953</v>
      </c>
      <c r="N6180" s="5">
        <v>2.6967592592592594E-3</v>
      </c>
      <c r="O6180" t="s">
        <v>982</v>
      </c>
      <c r="P6180">
        <v>0</v>
      </c>
      <c r="Q6180">
        <v>20</v>
      </c>
      <c r="R6180" t="s">
        <v>983</v>
      </c>
      <c r="S6180" t="s">
        <v>984</v>
      </c>
    </row>
    <row r="6181" spans="1:19" x14ac:dyDescent="0.25">
      <c r="A6181" s="54">
        <f>_xlfn.XLOOKUP(B6181,'School Lookup'!D:D,'School Lookup'!F:F,0)</f>
        <v>148526</v>
      </c>
      <c r="B6181" s="54" t="str">
        <f>_xlfn.XLOOKUP(C6181,'School Lookup'!A:A,'School Lookup'!D:D,_xlfn.XLOOKUP(C6181,'School Lookup'!B:B,'School Lookup'!D:D,_xlfn.XLOOKUP(C6181,'School Lookup'!C:C,'School Lookup'!D:D,0)))</f>
        <v>The Village Federation Lines</v>
      </c>
      <c r="C6181" t="s">
        <v>43</v>
      </c>
      <c r="D6181" t="s">
        <v>2220</v>
      </c>
      <c r="E6181" t="s">
        <v>16</v>
      </c>
      <c r="F6181" t="s">
        <v>734</v>
      </c>
      <c r="G6181" t="s">
        <v>134</v>
      </c>
      <c r="H6181" t="s">
        <v>347</v>
      </c>
      <c r="I6181" t="s">
        <v>958</v>
      </c>
      <c r="J6181" t="s">
        <v>981</v>
      </c>
      <c r="K6181" s="4">
        <v>46059</v>
      </c>
      <c r="L6181" s="5">
        <v>0.50249999999999995</v>
      </c>
      <c r="M6181" t="s">
        <v>953</v>
      </c>
      <c r="N6181" s="5">
        <v>8.2638888888888883E-3</v>
      </c>
      <c r="O6181" t="s">
        <v>982</v>
      </c>
      <c r="P6181">
        <v>0</v>
      </c>
      <c r="Q6181">
        <v>20</v>
      </c>
      <c r="R6181" t="s">
        <v>989</v>
      </c>
      <c r="S6181" t="s">
        <v>990</v>
      </c>
    </row>
    <row r="6182" spans="1:19" x14ac:dyDescent="0.25">
      <c r="A6182" s="54">
        <f>_xlfn.XLOOKUP(B6182,'School Lookup'!D:D,'School Lookup'!F:F,0)</f>
        <v>293050</v>
      </c>
      <c r="B6182" s="54" t="str">
        <f>_xlfn.XLOOKUP(C6182,'School Lookup'!A:A,'School Lookup'!D:D,_xlfn.XLOOKUP(C6182,'School Lookup'!B:B,'School Lookup'!D:D,_xlfn.XLOOKUP(C6182,'School Lookup'!C:C,'School Lookup'!D:D,0)))</f>
        <v>Speedwell Infant School</v>
      </c>
      <c r="C6182" t="s">
        <v>44</v>
      </c>
      <c r="D6182" t="s">
        <v>2693</v>
      </c>
      <c r="E6182" t="s">
        <v>16</v>
      </c>
      <c r="F6182" t="s">
        <v>734</v>
      </c>
      <c r="G6182" t="s">
        <v>238</v>
      </c>
      <c r="H6182" t="s">
        <v>218</v>
      </c>
      <c r="I6182" t="s">
        <v>980</v>
      </c>
      <c r="J6182" t="s">
        <v>959</v>
      </c>
      <c r="K6182" s="4">
        <v>46059</v>
      </c>
      <c r="L6182" s="5">
        <v>0.40208333333333335</v>
      </c>
      <c r="M6182" t="s">
        <v>953</v>
      </c>
      <c r="N6182" s="5">
        <v>3.0092592592592595E-4</v>
      </c>
      <c r="O6182" t="s">
        <v>960</v>
      </c>
      <c r="P6182">
        <v>2.1999999999999999E-2</v>
      </c>
      <c r="Q6182">
        <v>20</v>
      </c>
      <c r="R6182" t="s">
        <v>1124</v>
      </c>
      <c r="S6182" t="s">
        <v>966</v>
      </c>
    </row>
    <row r="6183" spans="1:19" x14ac:dyDescent="0.25">
      <c r="A6183" s="54">
        <f>_xlfn.XLOOKUP(B6183,'School Lookup'!D:D,'School Lookup'!F:F,0)</f>
        <v>293050</v>
      </c>
      <c r="B6183" s="54" t="str">
        <f>_xlfn.XLOOKUP(C6183,'School Lookup'!A:A,'School Lookup'!D:D,_xlfn.XLOOKUP(C6183,'School Lookup'!B:B,'School Lookup'!D:D,_xlfn.XLOOKUP(C6183,'School Lookup'!C:C,'School Lookup'!D:D,0)))</f>
        <v>Speedwell Infant School</v>
      </c>
      <c r="C6183" t="s">
        <v>44</v>
      </c>
      <c r="D6183" t="s">
        <v>2866</v>
      </c>
      <c r="E6183" t="s">
        <v>16</v>
      </c>
      <c r="F6183" t="s">
        <v>734</v>
      </c>
      <c r="G6183" t="s">
        <v>238</v>
      </c>
      <c r="H6183" t="s">
        <v>218</v>
      </c>
      <c r="I6183" t="s">
        <v>980</v>
      </c>
      <c r="J6183" t="s">
        <v>981</v>
      </c>
      <c r="K6183" s="4">
        <v>46059</v>
      </c>
      <c r="L6183" s="5">
        <v>0.54513888888888884</v>
      </c>
      <c r="M6183" t="s">
        <v>953</v>
      </c>
      <c r="N6183" s="5">
        <v>1.9675925925925926E-4</v>
      </c>
      <c r="O6183" t="s">
        <v>982</v>
      </c>
      <c r="P6183">
        <v>4.2999999999999997E-2</v>
      </c>
      <c r="Q6183">
        <v>20</v>
      </c>
      <c r="R6183" t="s">
        <v>1074</v>
      </c>
      <c r="S6183" t="s">
        <v>990</v>
      </c>
    </row>
    <row r="6184" spans="1:19" x14ac:dyDescent="0.25">
      <c r="A6184" s="54">
        <f>_xlfn.XLOOKUP(B6184,'School Lookup'!D:D,'School Lookup'!F:F,0)</f>
        <v>293050</v>
      </c>
      <c r="B6184" s="54" t="str">
        <f>_xlfn.XLOOKUP(C6184,'School Lookup'!A:A,'School Lookup'!D:D,_xlfn.XLOOKUP(C6184,'School Lookup'!B:B,'School Lookup'!D:D,_xlfn.XLOOKUP(C6184,'School Lookup'!C:C,'School Lookup'!D:D,0)))</f>
        <v>Speedwell Infant School</v>
      </c>
      <c r="C6184" t="s">
        <v>44</v>
      </c>
      <c r="D6184" t="s">
        <v>2867</v>
      </c>
      <c r="E6184" t="s">
        <v>16</v>
      </c>
      <c r="F6184" t="s">
        <v>734</v>
      </c>
      <c r="G6184" t="s">
        <v>238</v>
      </c>
      <c r="H6184" t="s">
        <v>218</v>
      </c>
      <c r="I6184" t="s">
        <v>980</v>
      </c>
      <c r="J6184" t="s">
        <v>981</v>
      </c>
      <c r="K6184" s="4">
        <v>46059</v>
      </c>
      <c r="L6184" s="5">
        <v>0.54583333333333328</v>
      </c>
      <c r="M6184" t="s">
        <v>953</v>
      </c>
      <c r="N6184" s="5">
        <v>2.6620370370370372E-4</v>
      </c>
      <c r="O6184" t="s">
        <v>982</v>
      </c>
      <c r="P6184">
        <v>5.8000000000000003E-2</v>
      </c>
      <c r="Q6184">
        <v>20</v>
      </c>
      <c r="R6184" t="s">
        <v>1459</v>
      </c>
      <c r="S6184" t="s">
        <v>990</v>
      </c>
    </row>
    <row r="6185" spans="1:19" x14ac:dyDescent="0.25">
      <c r="A6185" s="54">
        <f>_xlfn.XLOOKUP(B6185,'School Lookup'!D:D,'School Lookup'!F:F,0)</f>
        <v>293050</v>
      </c>
      <c r="B6185" s="54" t="str">
        <f>_xlfn.XLOOKUP(C6185,'School Lookup'!A:A,'School Lookup'!D:D,_xlfn.XLOOKUP(C6185,'School Lookup'!B:B,'School Lookup'!D:D,_xlfn.XLOOKUP(C6185,'School Lookup'!C:C,'School Lookup'!D:D,0)))</f>
        <v>Speedwell Infant School</v>
      </c>
      <c r="C6185" t="s">
        <v>44</v>
      </c>
      <c r="D6185" t="s">
        <v>2553</v>
      </c>
      <c r="E6185" t="s">
        <v>16</v>
      </c>
      <c r="F6185" t="s">
        <v>734</v>
      </c>
      <c r="G6185" t="s">
        <v>238</v>
      </c>
      <c r="H6185" t="s">
        <v>218</v>
      </c>
      <c r="I6185" t="s">
        <v>980</v>
      </c>
      <c r="J6185" t="s">
        <v>981</v>
      </c>
      <c r="K6185" s="4">
        <v>46059</v>
      </c>
      <c r="L6185" s="5">
        <v>0.58888888888888891</v>
      </c>
      <c r="M6185" t="s">
        <v>953</v>
      </c>
      <c r="N6185" s="5">
        <v>4.0509259259259258E-4</v>
      </c>
      <c r="O6185" t="s">
        <v>982</v>
      </c>
      <c r="P6185">
        <v>4.2000000000000003E-2</v>
      </c>
      <c r="Q6185">
        <v>20</v>
      </c>
      <c r="R6185" t="s">
        <v>998</v>
      </c>
      <c r="S6185" t="s">
        <v>987</v>
      </c>
    </row>
    <row r="6186" spans="1:19" x14ac:dyDescent="0.25">
      <c r="A6186" s="54">
        <f>_xlfn.XLOOKUP(B6186,'School Lookup'!D:D,'School Lookup'!F:F,0)</f>
        <v>823392</v>
      </c>
      <c r="B6186" s="54" t="str">
        <f>_xlfn.XLOOKUP(C6186,'School Lookup'!A:A,'School Lookup'!D:D,_xlfn.XLOOKUP(C6186,'School Lookup'!B:B,'School Lookup'!D:D,_xlfn.XLOOKUP(C6186,'School Lookup'!C:C,'School Lookup'!D:D,0)))</f>
        <v>Fitz Herbert C of E VA Primary School</v>
      </c>
      <c r="C6186" t="s">
        <v>22</v>
      </c>
      <c r="D6186" t="s">
        <v>1128</v>
      </c>
      <c r="E6186" t="s">
        <v>16</v>
      </c>
      <c r="F6186" t="s">
        <v>734</v>
      </c>
      <c r="G6186" t="s">
        <v>134</v>
      </c>
      <c r="H6186" t="s">
        <v>347</v>
      </c>
      <c r="I6186" t="s">
        <v>958</v>
      </c>
      <c r="J6186" t="s">
        <v>981</v>
      </c>
      <c r="K6186" s="4">
        <v>46059</v>
      </c>
      <c r="L6186" s="5">
        <v>0.34621527777777777</v>
      </c>
      <c r="M6186" t="s">
        <v>953</v>
      </c>
      <c r="N6186" s="5">
        <v>1.0763888888888889E-3</v>
      </c>
      <c r="O6186" t="s">
        <v>982</v>
      </c>
      <c r="P6186">
        <v>0</v>
      </c>
      <c r="Q6186">
        <v>20</v>
      </c>
      <c r="R6186" t="s">
        <v>998</v>
      </c>
      <c r="S6186" t="s">
        <v>987</v>
      </c>
    </row>
    <row r="6187" spans="1:19" x14ac:dyDescent="0.25">
      <c r="A6187" s="54">
        <f>_xlfn.XLOOKUP(B6187,'School Lookup'!D:D,'School Lookup'!F:F,0)</f>
        <v>823392</v>
      </c>
      <c r="B6187" s="54" t="str">
        <f>_xlfn.XLOOKUP(C6187,'School Lookup'!A:A,'School Lookup'!D:D,_xlfn.XLOOKUP(C6187,'School Lookup'!B:B,'School Lookup'!D:D,_xlfn.XLOOKUP(C6187,'School Lookup'!C:C,'School Lookup'!D:D,0)))</f>
        <v>Fitz Herbert C of E VA Primary School</v>
      </c>
      <c r="C6187" t="s">
        <v>22</v>
      </c>
      <c r="D6187" t="s">
        <v>1125</v>
      </c>
      <c r="E6187" t="s">
        <v>16</v>
      </c>
      <c r="F6187" t="s">
        <v>734</v>
      </c>
      <c r="G6187" t="s">
        <v>134</v>
      </c>
      <c r="H6187" t="s">
        <v>347</v>
      </c>
      <c r="I6187" t="s">
        <v>958</v>
      </c>
      <c r="J6187" t="s">
        <v>981</v>
      </c>
      <c r="K6187" s="4">
        <v>46059</v>
      </c>
      <c r="L6187" s="5">
        <v>0.39148148148148149</v>
      </c>
      <c r="M6187" t="s">
        <v>953</v>
      </c>
      <c r="N6187" s="5">
        <v>7.5231481481481482E-4</v>
      </c>
      <c r="O6187" t="s">
        <v>982</v>
      </c>
      <c r="P6187">
        <v>0</v>
      </c>
      <c r="Q6187">
        <v>20</v>
      </c>
      <c r="R6187" t="s">
        <v>998</v>
      </c>
      <c r="S6187" t="s">
        <v>987</v>
      </c>
    </row>
    <row r="6188" spans="1:19" x14ac:dyDescent="0.25">
      <c r="A6188" s="54">
        <f>_xlfn.XLOOKUP(B6188,'School Lookup'!D:D,'School Lookup'!F:F,0)</f>
        <v>823392</v>
      </c>
      <c r="B6188" s="54" t="str">
        <f>_xlfn.XLOOKUP(C6188,'School Lookup'!A:A,'School Lookup'!D:D,_xlfn.XLOOKUP(C6188,'School Lookup'!B:B,'School Lookup'!D:D,_xlfn.XLOOKUP(C6188,'School Lookup'!C:C,'School Lookup'!D:D,0)))</f>
        <v>Fitz Herbert C of E VA Primary School</v>
      </c>
      <c r="C6188" t="s">
        <v>22</v>
      </c>
      <c r="D6188" t="s">
        <v>1214</v>
      </c>
      <c r="E6188" t="s">
        <v>16</v>
      </c>
      <c r="F6188" t="s">
        <v>734</v>
      </c>
      <c r="G6188" t="s">
        <v>134</v>
      </c>
      <c r="H6188" t="s">
        <v>347</v>
      </c>
      <c r="I6188" t="s">
        <v>958</v>
      </c>
      <c r="J6188" t="s">
        <v>981</v>
      </c>
      <c r="K6188" s="4">
        <v>46059</v>
      </c>
      <c r="L6188" s="5">
        <v>0.46736111111111112</v>
      </c>
      <c r="M6188" t="s">
        <v>953</v>
      </c>
      <c r="N6188" s="5">
        <v>4.3981481481481481E-4</v>
      </c>
      <c r="O6188" t="s">
        <v>982</v>
      </c>
      <c r="P6188">
        <v>0</v>
      </c>
      <c r="Q6188">
        <v>20</v>
      </c>
      <c r="R6188" t="s">
        <v>983</v>
      </c>
      <c r="S6188" t="s">
        <v>984</v>
      </c>
    </row>
    <row r="6189" spans="1:19" x14ac:dyDescent="0.25">
      <c r="A6189" s="54">
        <f>_xlfn.XLOOKUP(B6189,'School Lookup'!D:D,'School Lookup'!F:F,0)</f>
        <v>823392</v>
      </c>
      <c r="B6189" s="54" t="str">
        <f>_xlfn.XLOOKUP(C6189,'School Lookup'!A:A,'School Lookup'!D:D,_xlfn.XLOOKUP(C6189,'School Lookup'!B:B,'School Lookup'!D:D,_xlfn.XLOOKUP(C6189,'School Lookup'!C:C,'School Lookup'!D:D,0)))</f>
        <v>Fitz Herbert C of E VA Primary School</v>
      </c>
      <c r="C6189" t="s">
        <v>22</v>
      </c>
      <c r="D6189">
        <v>145</v>
      </c>
      <c r="E6189" t="s">
        <v>16</v>
      </c>
      <c r="F6189" t="s">
        <v>734</v>
      </c>
      <c r="G6189" t="s">
        <v>134</v>
      </c>
      <c r="H6189" t="s">
        <v>347</v>
      </c>
      <c r="I6189" t="s">
        <v>958</v>
      </c>
      <c r="J6189" t="s">
        <v>959</v>
      </c>
      <c r="K6189" s="4">
        <v>46059</v>
      </c>
      <c r="L6189" s="5">
        <v>0.3498263888888889</v>
      </c>
      <c r="M6189" t="s">
        <v>953</v>
      </c>
      <c r="N6189" s="5">
        <v>2.8240740740740739E-3</v>
      </c>
      <c r="O6189" t="s">
        <v>960</v>
      </c>
      <c r="P6189">
        <v>0</v>
      </c>
      <c r="Q6189">
        <v>20</v>
      </c>
      <c r="R6189" t="s">
        <v>955</v>
      </c>
    </row>
    <row r="6190" spans="1:19" x14ac:dyDescent="0.25">
      <c r="A6190" s="54">
        <f>_xlfn.XLOOKUP(B6190,'School Lookup'!D:D,'School Lookup'!F:F,0)</f>
        <v>823392</v>
      </c>
      <c r="B6190" s="54" t="str">
        <f>_xlfn.XLOOKUP(C6190,'School Lookup'!A:A,'School Lookup'!D:D,_xlfn.XLOOKUP(C6190,'School Lookup'!B:B,'School Lookup'!D:D,_xlfn.XLOOKUP(C6190,'School Lookup'!C:C,'School Lookup'!D:D,0)))</f>
        <v>Fitz Herbert C of E VA Primary School</v>
      </c>
      <c r="C6190" t="s">
        <v>22</v>
      </c>
      <c r="D6190">
        <v>148</v>
      </c>
      <c r="E6190" t="s">
        <v>16</v>
      </c>
      <c r="F6190" t="s">
        <v>734</v>
      </c>
      <c r="G6190" t="s">
        <v>134</v>
      </c>
      <c r="H6190" t="s">
        <v>347</v>
      </c>
      <c r="I6190" t="s">
        <v>958</v>
      </c>
      <c r="J6190" t="s">
        <v>959</v>
      </c>
      <c r="K6190" s="4">
        <v>46059</v>
      </c>
      <c r="L6190" s="5">
        <v>0.36093750000000002</v>
      </c>
      <c r="M6190" t="s">
        <v>953</v>
      </c>
      <c r="N6190" s="5">
        <v>4.3981481481481481E-4</v>
      </c>
      <c r="O6190" t="s">
        <v>960</v>
      </c>
      <c r="P6190">
        <v>0</v>
      </c>
      <c r="Q6190">
        <v>20</v>
      </c>
      <c r="R6190" t="s">
        <v>955</v>
      </c>
    </row>
    <row r="6191" spans="1:19" x14ac:dyDescent="0.25">
      <c r="A6191" s="54">
        <f>_xlfn.XLOOKUP(B6191,'School Lookup'!D:D,'School Lookup'!F:F,0)</f>
        <v>823392</v>
      </c>
      <c r="B6191" s="54" t="str">
        <f>_xlfn.XLOOKUP(C6191,'School Lookup'!A:A,'School Lookup'!D:D,_xlfn.XLOOKUP(C6191,'School Lookup'!B:B,'School Lookup'!D:D,_xlfn.XLOOKUP(C6191,'School Lookup'!C:C,'School Lookup'!D:D,0)))</f>
        <v>Fitz Herbert C of E VA Primary School</v>
      </c>
      <c r="C6191" t="s">
        <v>22</v>
      </c>
      <c r="D6191">
        <v>142</v>
      </c>
      <c r="E6191" t="s">
        <v>16</v>
      </c>
      <c r="F6191" t="s">
        <v>734</v>
      </c>
      <c r="G6191" t="s">
        <v>134</v>
      </c>
      <c r="H6191" t="s">
        <v>347</v>
      </c>
      <c r="I6191" t="s">
        <v>958</v>
      </c>
      <c r="J6191" t="s">
        <v>959</v>
      </c>
      <c r="K6191" s="4">
        <v>46059</v>
      </c>
      <c r="L6191" s="5">
        <v>0.38664351851851853</v>
      </c>
      <c r="M6191" t="s">
        <v>953</v>
      </c>
      <c r="N6191" s="5">
        <v>2.4537037037037036E-3</v>
      </c>
      <c r="O6191" t="s">
        <v>960</v>
      </c>
      <c r="P6191">
        <v>0</v>
      </c>
      <c r="Q6191">
        <v>20</v>
      </c>
      <c r="R6191" t="s">
        <v>955</v>
      </c>
    </row>
    <row r="6192" spans="1:19" x14ac:dyDescent="0.25">
      <c r="A6192" s="54">
        <f>_xlfn.XLOOKUP(B6192,'School Lookup'!D:D,'School Lookup'!F:F,0)</f>
        <v>823392</v>
      </c>
      <c r="B6192" s="54" t="str">
        <f>_xlfn.XLOOKUP(C6192,'School Lookup'!A:A,'School Lookup'!D:D,_xlfn.XLOOKUP(C6192,'School Lookup'!B:B,'School Lookup'!D:D,_xlfn.XLOOKUP(C6192,'School Lookup'!C:C,'School Lookup'!D:D,0)))</f>
        <v>Fitz Herbert C of E VA Primary School</v>
      </c>
      <c r="C6192" t="s">
        <v>22</v>
      </c>
      <c r="D6192">
        <v>145</v>
      </c>
      <c r="E6192" t="s">
        <v>16</v>
      </c>
      <c r="F6192" t="s">
        <v>734</v>
      </c>
      <c r="G6192" t="s">
        <v>134</v>
      </c>
      <c r="H6192" t="s">
        <v>347</v>
      </c>
      <c r="I6192" t="s">
        <v>958</v>
      </c>
      <c r="J6192" t="s">
        <v>959</v>
      </c>
      <c r="K6192" s="4">
        <v>46059</v>
      </c>
      <c r="L6192" s="5">
        <v>0.40483796296296298</v>
      </c>
      <c r="M6192" t="s">
        <v>953</v>
      </c>
      <c r="N6192" s="5">
        <v>6.4814814814814813E-4</v>
      </c>
      <c r="O6192" t="s">
        <v>960</v>
      </c>
      <c r="P6192">
        <v>0</v>
      </c>
      <c r="Q6192">
        <v>20</v>
      </c>
      <c r="R6192" t="s">
        <v>955</v>
      </c>
    </row>
    <row r="6193" spans="1:19" x14ac:dyDescent="0.25">
      <c r="A6193" s="54">
        <f>_xlfn.XLOOKUP(B6193,'School Lookup'!D:D,'School Lookup'!F:F,0)</f>
        <v>823392</v>
      </c>
      <c r="B6193" s="54" t="str">
        <f>_xlfn.XLOOKUP(C6193,'School Lookup'!A:A,'School Lookup'!D:D,_xlfn.XLOOKUP(C6193,'School Lookup'!B:B,'School Lookup'!D:D,_xlfn.XLOOKUP(C6193,'School Lookup'!C:C,'School Lookup'!D:D,0)))</f>
        <v>Fitz Herbert C of E VA Primary School</v>
      </c>
      <c r="C6193" t="s">
        <v>22</v>
      </c>
      <c r="D6193" t="s">
        <v>1842</v>
      </c>
      <c r="E6193" t="s">
        <v>16</v>
      </c>
      <c r="F6193" t="s">
        <v>734</v>
      </c>
      <c r="G6193" t="s">
        <v>134</v>
      </c>
      <c r="H6193" t="s">
        <v>347</v>
      </c>
      <c r="I6193" t="s">
        <v>958</v>
      </c>
      <c r="J6193" t="s">
        <v>959</v>
      </c>
      <c r="K6193" s="4">
        <v>46059</v>
      </c>
      <c r="L6193" s="5">
        <v>0.4099652777777778</v>
      </c>
      <c r="M6193" t="s">
        <v>953</v>
      </c>
      <c r="N6193" s="5">
        <v>4.5138888888888887E-4</v>
      </c>
      <c r="O6193" t="s">
        <v>960</v>
      </c>
      <c r="P6193">
        <v>0</v>
      </c>
      <c r="Q6193">
        <v>20</v>
      </c>
      <c r="R6193" t="s">
        <v>1124</v>
      </c>
      <c r="S6193" t="s">
        <v>966</v>
      </c>
    </row>
    <row r="6194" spans="1:19" x14ac:dyDescent="0.25">
      <c r="A6194" s="54">
        <f>_xlfn.XLOOKUP(B6194,'School Lookup'!D:D,'School Lookup'!F:F,0)</f>
        <v>823392</v>
      </c>
      <c r="B6194" s="54" t="str">
        <f>_xlfn.XLOOKUP(C6194,'School Lookup'!A:A,'School Lookup'!D:D,_xlfn.XLOOKUP(C6194,'School Lookup'!B:B,'School Lookup'!D:D,_xlfn.XLOOKUP(C6194,'School Lookup'!C:C,'School Lookup'!D:D,0)))</f>
        <v>Fitz Herbert C of E VA Primary School</v>
      </c>
      <c r="C6194" t="s">
        <v>22</v>
      </c>
      <c r="D6194">
        <v>619</v>
      </c>
      <c r="E6194" t="s">
        <v>16</v>
      </c>
      <c r="F6194" t="s">
        <v>734</v>
      </c>
      <c r="G6194" t="s">
        <v>134</v>
      </c>
      <c r="H6194" t="s">
        <v>347</v>
      </c>
      <c r="I6194" t="s">
        <v>958</v>
      </c>
      <c r="J6194" t="s">
        <v>959</v>
      </c>
      <c r="K6194" s="4">
        <v>46059</v>
      </c>
      <c r="L6194" s="5">
        <v>0.42486111111111113</v>
      </c>
      <c r="M6194" t="s">
        <v>953</v>
      </c>
      <c r="N6194" s="5">
        <v>2.0833333333333335E-4</v>
      </c>
      <c r="O6194" t="s">
        <v>960</v>
      </c>
      <c r="P6194">
        <v>0</v>
      </c>
      <c r="Q6194">
        <v>20</v>
      </c>
      <c r="R6194" t="s">
        <v>975</v>
      </c>
      <c r="S6194" t="s">
        <v>976</v>
      </c>
    </row>
    <row r="6195" spans="1:19" x14ac:dyDescent="0.25">
      <c r="A6195" s="54">
        <f>_xlfn.XLOOKUP(B6195,'School Lookup'!D:D,'School Lookup'!F:F,0)</f>
        <v>823392</v>
      </c>
      <c r="B6195" s="54" t="str">
        <f>_xlfn.XLOOKUP(C6195,'School Lookup'!A:A,'School Lookup'!D:D,_xlfn.XLOOKUP(C6195,'School Lookup'!B:B,'School Lookup'!D:D,_xlfn.XLOOKUP(C6195,'School Lookup'!C:C,'School Lookup'!D:D,0)))</f>
        <v>Fitz Herbert C of E VA Primary School</v>
      </c>
      <c r="C6195" t="s">
        <v>22</v>
      </c>
      <c r="D6195">
        <v>145</v>
      </c>
      <c r="E6195" t="s">
        <v>16</v>
      </c>
      <c r="F6195" t="s">
        <v>734</v>
      </c>
      <c r="G6195" t="s">
        <v>134</v>
      </c>
      <c r="H6195" t="s">
        <v>347</v>
      </c>
      <c r="I6195" t="s">
        <v>958</v>
      </c>
      <c r="J6195" t="s">
        <v>959</v>
      </c>
      <c r="K6195" s="4">
        <v>46059</v>
      </c>
      <c r="L6195" s="5">
        <v>0.43865740740740738</v>
      </c>
      <c r="M6195" t="s">
        <v>953</v>
      </c>
      <c r="N6195" s="5">
        <v>6.2500000000000001E-4</v>
      </c>
      <c r="O6195" t="s">
        <v>960</v>
      </c>
      <c r="P6195">
        <v>0</v>
      </c>
      <c r="Q6195">
        <v>20</v>
      </c>
      <c r="R6195" t="s">
        <v>955</v>
      </c>
    </row>
    <row r="6196" spans="1:19" x14ac:dyDescent="0.25">
      <c r="A6196" s="54">
        <f>_xlfn.XLOOKUP(B6196,'School Lookup'!D:D,'School Lookup'!F:F,0)</f>
        <v>823392</v>
      </c>
      <c r="B6196" s="54" t="str">
        <f>_xlfn.XLOOKUP(C6196,'School Lookup'!A:A,'School Lookup'!D:D,_xlfn.XLOOKUP(C6196,'School Lookup'!B:B,'School Lookup'!D:D,_xlfn.XLOOKUP(C6196,'School Lookup'!C:C,'School Lookup'!D:D,0)))</f>
        <v>Fitz Herbert C of E VA Primary School</v>
      </c>
      <c r="C6196" t="s">
        <v>22</v>
      </c>
      <c r="D6196">
        <v>148</v>
      </c>
      <c r="E6196" t="s">
        <v>16</v>
      </c>
      <c r="F6196" t="s">
        <v>734</v>
      </c>
      <c r="G6196" t="s">
        <v>134</v>
      </c>
      <c r="H6196" t="s">
        <v>347</v>
      </c>
      <c r="I6196" t="s">
        <v>958</v>
      </c>
      <c r="J6196" t="s">
        <v>959</v>
      </c>
      <c r="K6196" s="4">
        <v>46059</v>
      </c>
      <c r="L6196" s="5">
        <v>0.43942129629629628</v>
      </c>
      <c r="M6196" t="s">
        <v>953</v>
      </c>
      <c r="N6196" s="5">
        <v>3.9467592592592592E-3</v>
      </c>
      <c r="O6196" t="s">
        <v>960</v>
      </c>
      <c r="P6196">
        <v>0</v>
      </c>
      <c r="Q6196">
        <v>20</v>
      </c>
      <c r="R6196" t="s">
        <v>955</v>
      </c>
    </row>
    <row r="6197" spans="1:19" x14ac:dyDescent="0.25">
      <c r="A6197" s="54">
        <f>_xlfn.XLOOKUP(B6197,'School Lookup'!D:D,'School Lookup'!F:F,0)</f>
        <v>823392</v>
      </c>
      <c r="B6197" s="54" t="str">
        <f>_xlfn.XLOOKUP(C6197,'School Lookup'!A:A,'School Lookup'!D:D,_xlfn.XLOOKUP(C6197,'School Lookup'!B:B,'School Lookup'!D:D,_xlfn.XLOOKUP(C6197,'School Lookup'!C:C,'School Lookup'!D:D,0)))</f>
        <v>Fitz Herbert C of E VA Primary School</v>
      </c>
      <c r="C6197" t="s">
        <v>22</v>
      </c>
      <c r="D6197">
        <v>619</v>
      </c>
      <c r="E6197" t="s">
        <v>16</v>
      </c>
      <c r="F6197" t="s">
        <v>734</v>
      </c>
      <c r="G6197" t="s">
        <v>134</v>
      </c>
      <c r="H6197" t="s">
        <v>347</v>
      </c>
      <c r="I6197" t="s">
        <v>958</v>
      </c>
      <c r="J6197" t="s">
        <v>959</v>
      </c>
      <c r="K6197" s="4">
        <v>46059</v>
      </c>
      <c r="L6197" s="5">
        <v>0.44285879629629632</v>
      </c>
      <c r="M6197" t="s">
        <v>953</v>
      </c>
      <c r="N6197" s="5">
        <v>1.6782407407407408E-3</v>
      </c>
      <c r="O6197" t="s">
        <v>960</v>
      </c>
      <c r="P6197">
        <v>0</v>
      </c>
      <c r="Q6197">
        <v>20</v>
      </c>
      <c r="R6197" t="s">
        <v>975</v>
      </c>
      <c r="S6197" t="s">
        <v>976</v>
      </c>
    </row>
    <row r="6198" spans="1:19" x14ac:dyDescent="0.25">
      <c r="A6198" s="54">
        <f>_xlfn.XLOOKUP(B6198,'School Lookup'!D:D,'School Lookup'!F:F,0)</f>
        <v>823392</v>
      </c>
      <c r="B6198" s="54" t="str">
        <f>_xlfn.XLOOKUP(C6198,'School Lookup'!A:A,'School Lookup'!D:D,_xlfn.XLOOKUP(C6198,'School Lookup'!B:B,'School Lookup'!D:D,_xlfn.XLOOKUP(C6198,'School Lookup'!C:C,'School Lookup'!D:D,0)))</f>
        <v>Fitz Herbert C of E VA Primary School</v>
      </c>
      <c r="C6198" t="s">
        <v>22</v>
      </c>
      <c r="D6198">
        <v>145</v>
      </c>
      <c r="E6198" t="s">
        <v>16</v>
      </c>
      <c r="F6198" t="s">
        <v>734</v>
      </c>
      <c r="G6198" t="s">
        <v>134</v>
      </c>
      <c r="H6198" t="s">
        <v>347</v>
      </c>
      <c r="I6198" t="s">
        <v>958</v>
      </c>
      <c r="J6198" t="s">
        <v>959</v>
      </c>
      <c r="K6198" s="4">
        <v>46059</v>
      </c>
      <c r="L6198" s="5">
        <v>0.45369212962962963</v>
      </c>
      <c r="M6198" t="s">
        <v>953</v>
      </c>
      <c r="N6198" s="5">
        <v>1.9675925925925926E-4</v>
      </c>
      <c r="O6198" t="s">
        <v>960</v>
      </c>
      <c r="P6198">
        <v>0</v>
      </c>
      <c r="Q6198">
        <v>20</v>
      </c>
      <c r="R6198" t="s">
        <v>955</v>
      </c>
    </row>
    <row r="6199" spans="1:19" x14ac:dyDescent="0.25">
      <c r="A6199" s="54">
        <f>_xlfn.XLOOKUP(B6199,'School Lookup'!D:D,'School Lookup'!F:F,0)</f>
        <v>823392</v>
      </c>
      <c r="B6199" s="54" t="str">
        <f>_xlfn.XLOOKUP(C6199,'School Lookup'!A:A,'School Lookup'!D:D,_xlfn.XLOOKUP(C6199,'School Lookup'!B:B,'School Lookup'!D:D,_xlfn.XLOOKUP(C6199,'School Lookup'!C:C,'School Lookup'!D:D,0)))</f>
        <v>Fitz Herbert C of E VA Primary School</v>
      </c>
      <c r="C6199" t="s">
        <v>22</v>
      </c>
      <c r="D6199">
        <v>619</v>
      </c>
      <c r="E6199" t="s">
        <v>16</v>
      </c>
      <c r="F6199" t="s">
        <v>734</v>
      </c>
      <c r="G6199" t="s">
        <v>134</v>
      </c>
      <c r="H6199" t="s">
        <v>347</v>
      </c>
      <c r="I6199" t="s">
        <v>958</v>
      </c>
      <c r="J6199" t="s">
        <v>959</v>
      </c>
      <c r="K6199" s="4">
        <v>46059</v>
      </c>
      <c r="L6199" s="5">
        <v>0.51447916666666671</v>
      </c>
      <c r="M6199" t="s">
        <v>953</v>
      </c>
      <c r="N6199" s="5">
        <v>3.8194444444444446E-4</v>
      </c>
      <c r="O6199" t="s">
        <v>960</v>
      </c>
      <c r="P6199">
        <v>0</v>
      </c>
      <c r="Q6199">
        <v>20</v>
      </c>
      <c r="R6199" t="s">
        <v>975</v>
      </c>
      <c r="S6199" t="s">
        <v>976</v>
      </c>
    </row>
    <row r="6200" spans="1:19" x14ac:dyDescent="0.25">
      <c r="A6200" s="54">
        <f>_xlfn.XLOOKUP(B6200,'School Lookup'!D:D,'School Lookup'!F:F,0)</f>
        <v>823392</v>
      </c>
      <c r="B6200" s="54" t="str">
        <f>_xlfn.XLOOKUP(C6200,'School Lookup'!A:A,'School Lookup'!D:D,_xlfn.XLOOKUP(C6200,'School Lookup'!B:B,'School Lookup'!D:D,_xlfn.XLOOKUP(C6200,'School Lookup'!C:C,'School Lookup'!D:D,0)))</f>
        <v>Fitz Herbert C of E VA Primary School</v>
      </c>
      <c r="C6200" t="s">
        <v>22</v>
      </c>
      <c r="D6200" t="s">
        <v>1365</v>
      </c>
      <c r="E6200" t="s">
        <v>16</v>
      </c>
      <c r="F6200" t="s">
        <v>734</v>
      </c>
      <c r="G6200" t="s">
        <v>134</v>
      </c>
      <c r="H6200" t="s">
        <v>347</v>
      </c>
      <c r="I6200" t="s">
        <v>958</v>
      </c>
      <c r="J6200" t="s">
        <v>959</v>
      </c>
      <c r="K6200" s="4">
        <v>46059</v>
      </c>
      <c r="L6200" s="5">
        <v>0.54155092592592591</v>
      </c>
      <c r="M6200" t="s">
        <v>953</v>
      </c>
      <c r="N6200" s="5">
        <v>1.8518518518518519E-3</v>
      </c>
      <c r="O6200" t="s">
        <v>960</v>
      </c>
      <c r="P6200">
        <v>0</v>
      </c>
      <c r="Q6200">
        <v>20</v>
      </c>
      <c r="R6200" t="s">
        <v>1366</v>
      </c>
      <c r="S6200" t="s">
        <v>955</v>
      </c>
    </row>
    <row r="6201" spans="1:19" x14ac:dyDescent="0.25">
      <c r="A6201" s="54">
        <f>_xlfn.XLOOKUP(B6201,'School Lookup'!D:D,'School Lookup'!F:F,0)</f>
        <v>823392</v>
      </c>
      <c r="B6201" s="54" t="str">
        <f>_xlfn.XLOOKUP(C6201,'School Lookup'!A:A,'School Lookup'!D:D,_xlfn.XLOOKUP(C6201,'School Lookup'!B:B,'School Lookup'!D:D,_xlfn.XLOOKUP(C6201,'School Lookup'!C:C,'School Lookup'!D:D,0)))</f>
        <v>Fitz Herbert C of E VA Primary School</v>
      </c>
      <c r="C6201" t="s">
        <v>22</v>
      </c>
      <c r="D6201">
        <v>142</v>
      </c>
      <c r="E6201" t="s">
        <v>16</v>
      </c>
      <c r="F6201" t="s">
        <v>734</v>
      </c>
      <c r="G6201" t="s">
        <v>134</v>
      </c>
      <c r="H6201" t="s">
        <v>347</v>
      </c>
      <c r="I6201" t="s">
        <v>958</v>
      </c>
      <c r="J6201" t="s">
        <v>959</v>
      </c>
      <c r="K6201" s="4">
        <v>46059</v>
      </c>
      <c r="L6201" s="5">
        <v>0.55151620370370369</v>
      </c>
      <c r="M6201" t="s">
        <v>953</v>
      </c>
      <c r="N6201" s="5">
        <v>2.1527777777777778E-3</v>
      </c>
      <c r="O6201" t="s">
        <v>960</v>
      </c>
      <c r="P6201">
        <v>0</v>
      </c>
      <c r="Q6201">
        <v>20</v>
      </c>
      <c r="R6201" t="s">
        <v>955</v>
      </c>
    </row>
    <row r="6202" spans="1:19" x14ac:dyDescent="0.25">
      <c r="A6202" s="54">
        <f>_xlfn.XLOOKUP(B6202,'School Lookup'!D:D,'School Lookup'!F:F,0)</f>
        <v>823392</v>
      </c>
      <c r="B6202" s="54" t="str">
        <f>_xlfn.XLOOKUP(C6202,'School Lookup'!A:A,'School Lookup'!D:D,_xlfn.XLOOKUP(C6202,'School Lookup'!B:B,'School Lookup'!D:D,_xlfn.XLOOKUP(C6202,'School Lookup'!C:C,'School Lookup'!D:D,0)))</f>
        <v>Fitz Herbert C of E VA Primary School</v>
      </c>
      <c r="C6202" t="s">
        <v>22</v>
      </c>
      <c r="D6202" t="s">
        <v>2868</v>
      </c>
      <c r="E6202" t="s">
        <v>16</v>
      </c>
      <c r="F6202" t="s">
        <v>734</v>
      </c>
      <c r="G6202" t="s">
        <v>134</v>
      </c>
      <c r="H6202" t="s">
        <v>347</v>
      </c>
      <c r="I6202" t="s">
        <v>958</v>
      </c>
      <c r="J6202" t="s">
        <v>959</v>
      </c>
      <c r="K6202" s="4">
        <v>46059</v>
      </c>
      <c r="L6202" s="5">
        <v>0.57833333333333337</v>
      </c>
      <c r="M6202" t="s">
        <v>953</v>
      </c>
      <c r="N6202" s="5">
        <v>1.5046296296296296E-3</v>
      </c>
      <c r="O6202" t="s">
        <v>960</v>
      </c>
      <c r="P6202">
        <v>0</v>
      </c>
      <c r="Q6202">
        <v>20</v>
      </c>
      <c r="R6202" t="s">
        <v>1195</v>
      </c>
      <c r="S6202" t="s">
        <v>966</v>
      </c>
    </row>
    <row r="6203" spans="1:19" x14ac:dyDescent="0.25">
      <c r="A6203" s="54">
        <f>_xlfn.XLOOKUP(B6203,'School Lookup'!D:D,'School Lookup'!F:F,0)</f>
        <v>856243</v>
      </c>
      <c r="B6203" s="54" t="str">
        <f>_xlfn.XLOOKUP(C6203,'School Lookup'!A:A,'School Lookup'!D:D,_xlfn.XLOOKUP(C6203,'School Lookup'!B:B,'School Lookup'!D:D,_xlfn.XLOOKUP(C6203,'School Lookup'!C:C,'School Lookup'!D:D,0)))</f>
        <v>Elton Primary School</v>
      </c>
      <c r="C6203" t="s">
        <v>336</v>
      </c>
      <c r="D6203" t="s">
        <v>2560</v>
      </c>
      <c r="E6203" t="s">
        <v>16</v>
      </c>
      <c r="F6203" t="s">
        <v>734</v>
      </c>
      <c r="G6203" t="s">
        <v>332</v>
      </c>
      <c r="H6203" t="s">
        <v>877</v>
      </c>
      <c r="I6203" t="s">
        <v>958</v>
      </c>
      <c r="J6203" t="s">
        <v>981</v>
      </c>
      <c r="K6203" s="4">
        <v>46059</v>
      </c>
      <c r="L6203" s="5">
        <v>0.7153356481481481</v>
      </c>
      <c r="M6203" t="s">
        <v>953</v>
      </c>
      <c r="N6203" s="5">
        <v>3.6689814814814814E-3</v>
      </c>
      <c r="O6203" t="s">
        <v>982</v>
      </c>
      <c r="P6203">
        <v>0</v>
      </c>
      <c r="Q6203">
        <v>20</v>
      </c>
      <c r="R6203" t="s">
        <v>983</v>
      </c>
      <c r="S6203" t="s">
        <v>984</v>
      </c>
    </row>
    <row r="6204" spans="1:19" x14ac:dyDescent="0.25">
      <c r="A6204" s="54">
        <f>_xlfn.XLOOKUP(B6204,'School Lookup'!D:D,'School Lookup'!F:F,0)</f>
        <v>856243</v>
      </c>
      <c r="B6204" s="54" t="str">
        <f>_xlfn.XLOOKUP(C6204,'School Lookup'!A:A,'School Lookup'!D:D,_xlfn.XLOOKUP(C6204,'School Lookup'!B:B,'School Lookup'!D:D,_xlfn.XLOOKUP(C6204,'School Lookup'!C:C,'School Lookup'!D:D,0)))</f>
        <v>Elton Primary School</v>
      </c>
      <c r="C6204" t="s">
        <v>336</v>
      </c>
      <c r="D6204" t="s">
        <v>2762</v>
      </c>
      <c r="E6204" t="s">
        <v>16</v>
      </c>
      <c r="F6204" t="s">
        <v>734</v>
      </c>
      <c r="G6204" t="s">
        <v>332</v>
      </c>
      <c r="H6204" t="s">
        <v>877</v>
      </c>
      <c r="I6204" t="s">
        <v>958</v>
      </c>
      <c r="J6204" t="s">
        <v>981</v>
      </c>
      <c r="K6204" s="4">
        <v>46059</v>
      </c>
      <c r="L6204" s="5">
        <v>0.71932870370370372</v>
      </c>
      <c r="M6204" t="s">
        <v>953</v>
      </c>
      <c r="N6204" s="5">
        <v>1.3541666666666667E-3</v>
      </c>
      <c r="O6204" t="s">
        <v>982</v>
      </c>
      <c r="P6204">
        <v>0</v>
      </c>
      <c r="Q6204">
        <v>20</v>
      </c>
      <c r="R6204" t="s">
        <v>998</v>
      </c>
      <c r="S6204" t="s">
        <v>987</v>
      </c>
    </row>
    <row r="6205" spans="1:19" x14ac:dyDescent="0.25">
      <c r="A6205" s="54">
        <f>_xlfn.XLOOKUP(B6205,'School Lookup'!D:D,'School Lookup'!F:F,0)</f>
        <v>148526</v>
      </c>
      <c r="B6205" s="54" t="str">
        <f>_xlfn.XLOOKUP(C6205,'School Lookup'!A:A,'School Lookup'!D:D,_xlfn.XLOOKUP(C6205,'School Lookup'!B:B,'School Lookup'!D:D,_xlfn.XLOOKUP(C6205,'School Lookup'!C:C,'School Lookup'!D:D,0)))</f>
        <v>The Village Federation Lines</v>
      </c>
      <c r="C6205" t="s">
        <v>49</v>
      </c>
      <c r="D6205">
        <v>145</v>
      </c>
      <c r="E6205" t="s">
        <v>16</v>
      </c>
      <c r="F6205" t="s">
        <v>734</v>
      </c>
      <c r="G6205" t="s">
        <v>134</v>
      </c>
      <c r="H6205" t="s">
        <v>347</v>
      </c>
      <c r="I6205" t="s">
        <v>958</v>
      </c>
      <c r="J6205" t="s">
        <v>959</v>
      </c>
      <c r="K6205" s="4">
        <v>46059</v>
      </c>
      <c r="L6205" s="5">
        <v>0.41608796296296297</v>
      </c>
      <c r="M6205" t="s">
        <v>953</v>
      </c>
      <c r="N6205" s="5">
        <v>7.5231481481481482E-4</v>
      </c>
      <c r="O6205" t="s">
        <v>960</v>
      </c>
      <c r="P6205">
        <v>0</v>
      </c>
      <c r="Q6205">
        <v>20</v>
      </c>
      <c r="R6205" t="s">
        <v>955</v>
      </c>
    </row>
    <row r="6206" spans="1:19" x14ac:dyDescent="0.25">
      <c r="A6206" s="54">
        <f>_xlfn.XLOOKUP(B6206,'School Lookup'!D:D,'School Lookup'!F:F,0)</f>
        <v>148526</v>
      </c>
      <c r="B6206" s="54" t="str">
        <f>_xlfn.XLOOKUP(C6206,'School Lookup'!A:A,'School Lookup'!D:D,_xlfn.XLOOKUP(C6206,'School Lookup'!B:B,'School Lookup'!D:D,_xlfn.XLOOKUP(C6206,'School Lookup'!C:C,'School Lookup'!D:D,0)))</f>
        <v>The Village Federation Lines</v>
      </c>
      <c r="C6206" t="s">
        <v>49</v>
      </c>
      <c r="D6206" t="s">
        <v>2869</v>
      </c>
      <c r="E6206" t="s">
        <v>16</v>
      </c>
      <c r="F6206" t="s">
        <v>734</v>
      </c>
      <c r="G6206" t="s">
        <v>134</v>
      </c>
      <c r="H6206" t="s">
        <v>347</v>
      </c>
      <c r="I6206" t="s">
        <v>958</v>
      </c>
      <c r="J6206" t="s">
        <v>981</v>
      </c>
      <c r="K6206" s="4">
        <v>46059</v>
      </c>
      <c r="L6206" s="5">
        <v>0.35016203703703702</v>
      </c>
      <c r="M6206" t="s">
        <v>953</v>
      </c>
      <c r="N6206" s="5">
        <v>3.5995370370370369E-3</v>
      </c>
      <c r="O6206" t="s">
        <v>982</v>
      </c>
      <c r="P6206">
        <v>0</v>
      </c>
      <c r="Q6206">
        <v>20</v>
      </c>
      <c r="R6206" t="s">
        <v>998</v>
      </c>
      <c r="S6206" t="s">
        <v>987</v>
      </c>
    </row>
    <row r="6207" spans="1:19" x14ac:dyDescent="0.25">
      <c r="A6207" s="54">
        <f>_xlfn.XLOOKUP(B6207,'School Lookup'!D:D,'School Lookup'!F:F,0)</f>
        <v>544254</v>
      </c>
      <c r="B6207" s="54" t="str">
        <f>_xlfn.XLOOKUP(C6207,'School Lookup'!A:A,'School Lookup'!D:D,_xlfn.XLOOKUP(C6207,'School Lookup'!B:B,'School Lookup'!D:D,_xlfn.XLOOKUP(C6207,'School Lookup'!C:C,'School Lookup'!D:D,0)))</f>
        <v>Little Eaton Primary School Derby DE21 5AB</v>
      </c>
      <c r="C6207" t="s">
        <v>42</v>
      </c>
      <c r="D6207" t="s">
        <v>1218</v>
      </c>
      <c r="E6207" t="s">
        <v>16</v>
      </c>
      <c r="F6207" t="s">
        <v>734</v>
      </c>
      <c r="G6207" t="s">
        <v>232</v>
      </c>
      <c r="H6207" t="s">
        <v>228</v>
      </c>
      <c r="I6207" t="s">
        <v>980</v>
      </c>
      <c r="J6207" t="s">
        <v>981</v>
      </c>
      <c r="K6207" s="4">
        <v>46059</v>
      </c>
      <c r="L6207" s="5">
        <v>0.45069444444444445</v>
      </c>
      <c r="M6207" t="s">
        <v>953</v>
      </c>
      <c r="N6207" s="5">
        <v>1.3425925925925925E-3</v>
      </c>
      <c r="O6207" t="s">
        <v>982</v>
      </c>
      <c r="P6207">
        <v>0.13800000000000001</v>
      </c>
      <c r="Q6207">
        <v>20</v>
      </c>
      <c r="R6207" t="s">
        <v>998</v>
      </c>
      <c r="S6207" t="s">
        <v>987</v>
      </c>
    </row>
    <row r="6208" spans="1:19" x14ac:dyDescent="0.25">
      <c r="A6208" s="54">
        <f>_xlfn.XLOOKUP(B6208,'School Lookup'!D:D,'School Lookup'!F:F,0)</f>
        <v>170692</v>
      </c>
      <c r="B6208" s="54" t="str">
        <f>_xlfn.XLOOKUP(C6208,'School Lookup'!A:A,'School Lookup'!D:D,_xlfn.XLOOKUP(C6208,'School Lookup'!B:B,'School Lookup'!D:D,_xlfn.XLOOKUP(C6208,'School Lookup'!C:C,'School Lookup'!D:D,0)))</f>
        <v>Anthony Bec Cmnty Primary</v>
      </c>
      <c r="C6208" t="s">
        <v>29</v>
      </c>
      <c r="D6208" t="s">
        <v>1795</v>
      </c>
      <c r="E6208" t="s">
        <v>16</v>
      </c>
      <c r="F6208" t="s">
        <v>734</v>
      </c>
      <c r="G6208" t="s">
        <v>229</v>
      </c>
      <c r="H6208" t="s">
        <v>318</v>
      </c>
      <c r="I6208" t="s">
        <v>980</v>
      </c>
      <c r="J6208" t="s">
        <v>967</v>
      </c>
      <c r="K6208" s="4">
        <v>46059</v>
      </c>
      <c r="L6208" s="5">
        <v>0.38586805555555553</v>
      </c>
      <c r="M6208" t="s">
        <v>953</v>
      </c>
      <c r="N6208" s="5">
        <v>6.1805555555555555E-3</v>
      </c>
      <c r="O6208" t="s">
        <v>968</v>
      </c>
      <c r="P6208">
        <v>0.754</v>
      </c>
      <c r="Q6208">
        <v>20</v>
      </c>
      <c r="R6208" t="s">
        <v>1418</v>
      </c>
      <c r="S6208" t="s">
        <v>1657</v>
      </c>
    </row>
    <row r="6209" spans="1:19" x14ac:dyDescent="0.25">
      <c r="A6209" s="54">
        <f>_xlfn.XLOOKUP(B6209,'School Lookup'!D:D,'School Lookup'!F:F,0)</f>
        <v>170692</v>
      </c>
      <c r="B6209" s="54" t="str">
        <f>_xlfn.XLOOKUP(C6209,'School Lookup'!A:A,'School Lookup'!D:D,_xlfn.XLOOKUP(C6209,'School Lookup'!B:B,'School Lookup'!D:D,_xlfn.XLOOKUP(C6209,'School Lookup'!C:C,'School Lookup'!D:D,0)))</f>
        <v>Anthony Bec Cmnty Primary</v>
      </c>
      <c r="C6209" t="s">
        <v>29</v>
      </c>
      <c r="D6209" t="s">
        <v>1457</v>
      </c>
      <c r="E6209" t="s">
        <v>16</v>
      </c>
      <c r="F6209" t="s">
        <v>734</v>
      </c>
      <c r="G6209" t="s">
        <v>229</v>
      </c>
      <c r="H6209" t="s">
        <v>318</v>
      </c>
      <c r="I6209" t="s">
        <v>980</v>
      </c>
      <c r="J6209" t="s">
        <v>981</v>
      </c>
      <c r="K6209" s="4">
        <v>46059</v>
      </c>
      <c r="L6209" s="5">
        <v>0.36667824074074074</v>
      </c>
      <c r="M6209" t="s">
        <v>953</v>
      </c>
      <c r="N6209" s="5">
        <v>4.9768518518518521E-4</v>
      </c>
      <c r="O6209" t="s">
        <v>982</v>
      </c>
      <c r="P6209">
        <v>5.2999999999999999E-2</v>
      </c>
      <c r="Q6209">
        <v>20</v>
      </c>
      <c r="R6209" t="s">
        <v>983</v>
      </c>
      <c r="S6209" t="s">
        <v>984</v>
      </c>
    </row>
    <row r="6210" spans="1:19" x14ac:dyDescent="0.25">
      <c r="A6210" s="54">
        <f>_xlfn.XLOOKUP(B6210,'School Lookup'!D:D,'School Lookup'!F:F,0)</f>
        <v>170692</v>
      </c>
      <c r="B6210" s="54" t="str">
        <f>_xlfn.XLOOKUP(C6210,'School Lookup'!A:A,'School Lookup'!D:D,_xlfn.XLOOKUP(C6210,'School Lookup'!B:B,'School Lookup'!D:D,_xlfn.XLOOKUP(C6210,'School Lookup'!C:C,'School Lookup'!D:D,0)))</f>
        <v>Anthony Bec Cmnty Primary</v>
      </c>
      <c r="C6210" t="s">
        <v>29</v>
      </c>
      <c r="D6210" t="s">
        <v>1275</v>
      </c>
      <c r="E6210" t="s">
        <v>16</v>
      </c>
      <c r="F6210" t="s">
        <v>734</v>
      </c>
      <c r="G6210" t="s">
        <v>229</v>
      </c>
      <c r="H6210" t="s">
        <v>318</v>
      </c>
      <c r="I6210" t="s">
        <v>980</v>
      </c>
      <c r="J6210" t="s">
        <v>981</v>
      </c>
      <c r="K6210" s="4">
        <v>46059</v>
      </c>
      <c r="L6210" s="5">
        <v>0.37030092592592595</v>
      </c>
      <c r="M6210" t="s">
        <v>953</v>
      </c>
      <c r="N6210" s="5">
        <v>4.3981481481481481E-4</v>
      </c>
      <c r="O6210" t="s">
        <v>982</v>
      </c>
      <c r="P6210">
        <v>4.7E-2</v>
      </c>
      <c r="Q6210">
        <v>20</v>
      </c>
      <c r="R6210" t="s">
        <v>983</v>
      </c>
      <c r="S6210" t="s">
        <v>984</v>
      </c>
    </row>
    <row r="6211" spans="1:19" x14ac:dyDescent="0.25">
      <c r="A6211" s="54">
        <f>_xlfn.XLOOKUP(B6211,'School Lookup'!D:D,'School Lookup'!F:F,0)</f>
        <v>170692</v>
      </c>
      <c r="B6211" s="54" t="str">
        <f>_xlfn.XLOOKUP(C6211,'School Lookup'!A:A,'School Lookup'!D:D,_xlfn.XLOOKUP(C6211,'School Lookup'!B:B,'School Lookup'!D:D,_xlfn.XLOOKUP(C6211,'School Lookup'!C:C,'School Lookup'!D:D,0)))</f>
        <v>Anthony Bec Cmnty Primary</v>
      </c>
      <c r="C6211" t="s">
        <v>29</v>
      </c>
      <c r="D6211" t="s">
        <v>2094</v>
      </c>
      <c r="E6211" t="s">
        <v>16</v>
      </c>
      <c r="F6211" t="s">
        <v>734</v>
      </c>
      <c r="G6211" t="s">
        <v>229</v>
      </c>
      <c r="H6211" t="s">
        <v>318</v>
      </c>
      <c r="I6211" t="s">
        <v>980</v>
      </c>
      <c r="J6211" t="s">
        <v>981</v>
      </c>
      <c r="K6211" s="4">
        <v>46059</v>
      </c>
      <c r="L6211" s="5">
        <v>0.37165509259259261</v>
      </c>
      <c r="M6211" t="s">
        <v>953</v>
      </c>
      <c r="N6211" s="5">
        <v>4.2824074074074075E-4</v>
      </c>
      <c r="O6211" t="s">
        <v>982</v>
      </c>
      <c r="P6211">
        <v>4.4999999999999998E-2</v>
      </c>
      <c r="Q6211">
        <v>20</v>
      </c>
      <c r="R6211" t="s">
        <v>998</v>
      </c>
      <c r="S6211" t="s">
        <v>987</v>
      </c>
    </row>
    <row r="6212" spans="1:19" x14ac:dyDescent="0.25">
      <c r="A6212" s="54">
        <f>_xlfn.XLOOKUP(B6212,'School Lookup'!D:D,'School Lookup'!F:F,0)</f>
        <v>170692</v>
      </c>
      <c r="B6212" s="54" t="str">
        <f>_xlfn.XLOOKUP(C6212,'School Lookup'!A:A,'School Lookup'!D:D,_xlfn.XLOOKUP(C6212,'School Lookup'!B:B,'School Lookup'!D:D,_xlfn.XLOOKUP(C6212,'School Lookup'!C:C,'School Lookup'!D:D,0)))</f>
        <v>Anthony Bec Cmnty Primary</v>
      </c>
      <c r="C6212" t="s">
        <v>29</v>
      </c>
      <c r="D6212" t="s">
        <v>1636</v>
      </c>
      <c r="E6212" t="s">
        <v>16</v>
      </c>
      <c r="F6212" t="s">
        <v>734</v>
      </c>
      <c r="G6212" t="s">
        <v>229</v>
      </c>
      <c r="H6212" t="s">
        <v>318</v>
      </c>
      <c r="I6212" t="s">
        <v>980</v>
      </c>
      <c r="J6212" t="s">
        <v>981</v>
      </c>
      <c r="K6212" s="4">
        <v>46059</v>
      </c>
      <c r="L6212" s="5">
        <v>0.38381944444444444</v>
      </c>
      <c r="M6212" t="s">
        <v>953</v>
      </c>
      <c r="N6212" s="5">
        <v>2.5462962962962961E-4</v>
      </c>
      <c r="O6212" t="s">
        <v>982</v>
      </c>
      <c r="P6212">
        <v>2.8000000000000001E-2</v>
      </c>
      <c r="Q6212">
        <v>20</v>
      </c>
      <c r="R6212" t="s">
        <v>986</v>
      </c>
      <c r="S6212" t="s">
        <v>987</v>
      </c>
    </row>
    <row r="6213" spans="1:19" x14ac:dyDescent="0.25">
      <c r="A6213" s="54">
        <f>_xlfn.XLOOKUP(B6213,'School Lookup'!D:D,'School Lookup'!F:F,0)</f>
        <v>170692</v>
      </c>
      <c r="B6213" s="54" t="str">
        <f>_xlfn.XLOOKUP(C6213,'School Lookup'!A:A,'School Lookup'!D:D,_xlfn.XLOOKUP(C6213,'School Lookup'!B:B,'School Lookup'!D:D,_xlfn.XLOOKUP(C6213,'School Lookup'!C:C,'School Lookup'!D:D,0)))</f>
        <v>Anthony Bec Cmnty Primary</v>
      </c>
      <c r="C6213" t="s">
        <v>29</v>
      </c>
      <c r="D6213" t="s">
        <v>1551</v>
      </c>
      <c r="E6213" t="s">
        <v>16</v>
      </c>
      <c r="F6213" t="s">
        <v>734</v>
      </c>
      <c r="G6213" t="s">
        <v>229</v>
      </c>
      <c r="H6213" t="s">
        <v>318</v>
      </c>
      <c r="I6213" t="s">
        <v>980</v>
      </c>
      <c r="J6213" t="s">
        <v>981</v>
      </c>
      <c r="K6213" s="4">
        <v>46059</v>
      </c>
      <c r="L6213" s="5">
        <v>0.38437500000000002</v>
      </c>
      <c r="M6213" t="s">
        <v>953</v>
      </c>
      <c r="N6213" s="5">
        <v>2.199074074074074E-4</v>
      </c>
      <c r="O6213" t="s">
        <v>982</v>
      </c>
      <c r="P6213">
        <v>2.4E-2</v>
      </c>
      <c r="Q6213">
        <v>20</v>
      </c>
      <c r="R6213" t="s">
        <v>998</v>
      </c>
      <c r="S6213" t="s">
        <v>987</v>
      </c>
    </row>
    <row r="6214" spans="1:19" x14ac:dyDescent="0.25">
      <c r="A6214" s="54">
        <f>_xlfn.XLOOKUP(B6214,'School Lookup'!D:D,'School Lookup'!F:F,0)</f>
        <v>170692</v>
      </c>
      <c r="B6214" s="54" t="str">
        <f>_xlfn.XLOOKUP(C6214,'School Lookup'!A:A,'School Lookup'!D:D,_xlfn.XLOOKUP(C6214,'School Lookup'!B:B,'School Lookup'!D:D,_xlfn.XLOOKUP(C6214,'School Lookup'!C:C,'School Lookup'!D:D,0)))</f>
        <v>Anthony Bec Cmnty Primary</v>
      </c>
      <c r="C6214" t="s">
        <v>29</v>
      </c>
      <c r="D6214" t="s">
        <v>2307</v>
      </c>
      <c r="E6214" t="s">
        <v>16</v>
      </c>
      <c r="F6214" t="s">
        <v>734</v>
      </c>
      <c r="G6214" t="s">
        <v>229</v>
      </c>
      <c r="H6214" t="s">
        <v>318</v>
      </c>
      <c r="I6214" t="s">
        <v>980</v>
      </c>
      <c r="J6214" t="s">
        <v>981</v>
      </c>
      <c r="K6214" s="4">
        <v>46059</v>
      </c>
      <c r="L6214" s="5">
        <v>0.39457175925925925</v>
      </c>
      <c r="M6214" t="s">
        <v>953</v>
      </c>
      <c r="N6214" s="5">
        <v>8.3333333333333339E-4</v>
      </c>
      <c r="O6214" t="s">
        <v>982</v>
      </c>
      <c r="P6214">
        <v>8.6999999999999994E-2</v>
      </c>
      <c r="Q6214">
        <v>20</v>
      </c>
      <c r="R6214" t="s">
        <v>998</v>
      </c>
      <c r="S6214" t="s">
        <v>987</v>
      </c>
    </row>
    <row r="6215" spans="1:19" x14ac:dyDescent="0.25">
      <c r="A6215" s="54">
        <f>_xlfn.XLOOKUP(B6215,'School Lookup'!D:D,'School Lookup'!F:F,0)</f>
        <v>170692</v>
      </c>
      <c r="B6215" s="54" t="str">
        <f>_xlfn.XLOOKUP(C6215,'School Lookup'!A:A,'School Lookup'!D:D,_xlfn.XLOOKUP(C6215,'School Lookup'!B:B,'School Lookup'!D:D,_xlfn.XLOOKUP(C6215,'School Lookup'!C:C,'School Lookup'!D:D,0)))</f>
        <v>Anthony Bec Cmnty Primary</v>
      </c>
      <c r="C6215" t="s">
        <v>29</v>
      </c>
      <c r="D6215" t="s">
        <v>2562</v>
      </c>
      <c r="E6215" t="s">
        <v>16</v>
      </c>
      <c r="F6215" t="s">
        <v>734</v>
      </c>
      <c r="G6215" t="s">
        <v>229</v>
      </c>
      <c r="H6215" t="s">
        <v>318</v>
      </c>
      <c r="I6215" t="s">
        <v>980</v>
      </c>
      <c r="J6215" t="s">
        <v>981</v>
      </c>
      <c r="K6215" s="4">
        <v>46059</v>
      </c>
      <c r="L6215" s="5">
        <v>0.40304398148148146</v>
      </c>
      <c r="M6215" t="s">
        <v>953</v>
      </c>
      <c r="N6215" s="5">
        <v>2.199074074074074E-4</v>
      </c>
      <c r="O6215" t="s">
        <v>982</v>
      </c>
      <c r="P6215">
        <v>0.05</v>
      </c>
      <c r="Q6215">
        <v>20</v>
      </c>
      <c r="R6215" t="s">
        <v>1074</v>
      </c>
      <c r="S6215" t="s">
        <v>990</v>
      </c>
    </row>
    <row r="6216" spans="1:19" x14ac:dyDescent="0.25">
      <c r="A6216" s="54">
        <f>_xlfn.XLOOKUP(B6216,'School Lookup'!D:D,'School Lookup'!F:F,0)</f>
        <v>170692</v>
      </c>
      <c r="B6216" s="54" t="str">
        <f>_xlfn.XLOOKUP(C6216,'School Lookup'!A:A,'School Lookup'!D:D,_xlfn.XLOOKUP(C6216,'School Lookup'!B:B,'School Lookup'!D:D,_xlfn.XLOOKUP(C6216,'School Lookup'!C:C,'School Lookup'!D:D,0)))</f>
        <v>Anthony Bec Cmnty Primary</v>
      </c>
      <c r="C6216" t="s">
        <v>29</v>
      </c>
      <c r="D6216" t="s">
        <v>1456</v>
      </c>
      <c r="E6216" t="s">
        <v>16</v>
      </c>
      <c r="F6216" t="s">
        <v>734</v>
      </c>
      <c r="G6216" t="s">
        <v>229</v>
      </c>
      <c r="H6216" t="s">
        <v>318</v>
      </c>
      <c r="I6216" t="s">
        <v>980</v>
      </c>
      <c r="J6216" t="s">
        <v>981</v>
      </c>
      <c r="K6216" s="4">
        <v>46059</v>
      </c>
      <c r="L6216" s="5">
        <v>0.40732638888888889</v>
      </c>
      <c r="M6216" t="s">
        <v>953</v>
      </c>
      <c r="N6216" s="5">
        <v>2.3148148148148149E-4</v>
      </c>
      <c r="O6216" t="s">
        <v>982</v>
      </c>
      <c r="P6216">
        <v>5.2999999999999999E-2</v>
      </c>
      <c r="Q6216">
        <v>20</v>
      </c>
      <c r="R6216" t="s">
        <v>1074</v>
      </c>
      <c r="S6216" t="s">
        <v>990</v>
      </c>
    </row>
    <row r="6217" spans="1:19" x14ac:dyDescent="0.25">
      <c r="A6217" s="54">
        <f>_xlfn.XLOOKUP(B6217,'School Lookup'!D:D,'School Lookup'!F:F,0)</f>
        <v>170692</v>
      </c>
      <c r="B6217" s="54" t="str">
        <f>_xlfn.XLOOKUP(C6217,'School Lookup'!A:A,'School Lookup'!D:D,_xlfn.XLOOKUP(C6217,'School Lookup'!B:B,'School Lookup'!D:D,_xlfn.XLOOKUP(C6217,'School Lookup'!C:C,'School Lookup'!D:D,0)))</f>
        <v>Anthony Bec Cmnty Primary</v>
      </c>
      <c r="C6217" t="s">
        <v>29</v>
      </c>
      <c r="D6217" t="s">
        <v>1458</v>
      </c>
      <c r="E6217" t="s">
        <v>16</v>
      </c>
      <c r="F6217" t="s">
        <v>734</v>
      </c>
      <c r="G6217" t="s">
        <v>229</v>
      </c>
      <c r="H6217" t="s">
        <v>318</v>
      </c>
      <c r="I6217" t="s">
        <v>980</v>
      </c>
      <c r="J6217" t="s">
        <v>981</v>
      </c>
      <c r="K6217" s="4">
        <v>46059</v>
      </c>
      <c r="L6217" s="5">
        <v>0.42126157407407405</v>
      </c>
      <c r="M6217" t="s">
        <v>953</v>
      </c>
      <c r="N6217" s="5">
        <v>2.6620370370370372E-4</v>
      </c>
      <c r="O6217" t="s">
        <v>982</v>
      </c>
      <c r="P6217">
        <v>0.06</v>
      </c>
      <c r="Q6217">
        <v>20</v>
      </c>
      <c r="R6217" t="s">
        <v>1459</v>
      </c>
      <c r="S6217" t="s">
        <v>990</v>
      </c>
    </row>
    <row r="6218" spans="1:19" x14ac:dyDescent="0.25">
      <c r="A6218" s="54">
        <f>_xlfn.XLOOKUP(B6218,'School Lookup'!D:D,'School Lookup'!F:F,0)</f>
        <v>170692</v>
      </c>
      <c r="B6218" s="54" t="str">
        <f>_xlfn.XLOOKUP(C6218,'School Lookup'!A:A,'School Lookup'!D:D,_xlfn.XLOOKUP(C6218,'School Lookup'!B:B,'School Lookup'!D:D,_xlfn.XLOOKUP(C6218,'School Lookup'!C:C,'School Lookup'!D:D,0)))</f>
        <v>Anthony Bec Cmnty Primary</v>
      </c>
      <c r="C6218" t="s">
        <v>29</v>
      </c>
      <c r="D6218" t="s">
        <v>1458</v>
      </c>
      <c r="E6218" t="s">
        <v>16</v>
      </c>
      <c r="F6218" t="s">
        <v>734</v>
      </c>
      <c r="G6218" t="s">
        <v>229</v>
      </c>
      <c r="H6218" t="s">
        <v>318</v>
      </c>
      <c r="I6218" t="s">
        <v>980</v>
      </c>
      <c r="J6218" t="s">
        <v>981</v>
      </c>
      <c r="K6218" s="4">
        <v>46059</v>
      </c>
      <c r="L6218" s="5">
        <v>0.47391203703703705</v>
      </c>
      <c r="M6218" t="s">
        <v>953</v>
      </c>
      <c r="N6218" s="5">
        <v>2.3148148148148149E-4</v>
      </c>
      <c r="O6218" t="s">
        <v>982</v>
      </c>
      <c r="P6218">
        <v>5.2999999999999999E-2</v>
      </c>
      <c r="Q6218">
        <v>20</v>
      </c>
      <c r="R6218" t="s">
        <v>1459</v>
      </c>
      <c r="S6218" t="s">
        <v>990</v>
      </c>
    </row>
    <row r="6219" spans="1:19" x14ac:dyDescent="0.25">
      <c r="A6219" s="54">
        <f>_xlfn.XLOOKUP(B6219,'School Lookup'!D:D,'School Lookup'!F:F,0)</f>
        <v>170692</v>
      </c>
      <c r="B6219" s="54" t="str">
        <f>_xlfn.XLOOKUP(C6219,'School Lookup'!A:A,'School Lookup'!D:D,_xlfn.XLOOKUP(C6219,'School Lookup'!B:B,'School Lookup'!D:D,_xlfn.XLOOKUP(C6219,'School Lookup'!C:C,'School Lookup'!D:D,0)))</f>
        <v>Anthony Bec Cmnty Primary</v>
      </c>
      <c r="C6219" t="s">
        <v>29</v>
      </c>
      <c r="D6219" t="s">
        <v>1797</v>
      </c>
      <c r="E6219" t="s">
        <v>16</v>
      </c>
      <c r="F6219" t="s">
        <v>734</v>
      </c>
      <c r="G6219" t="s">
        <v>229</v>
      </c>
      <c r="H6219" t="s">
        <v>318</v>
      </c>
      <c r="I6219" t="s">
        <v>980</v>
      </c>
      <c r="J6219" t="s">
        <v>981</v>
      </c>
      <c r="K6219" s="4">
        <v>46059</v>
      </c>
      <c r="L6219" s="5">
        <v>0.53187499999999999</v>
      </c>
      <c r="M6219" t="s">
        <v>953</v>
      </c>
      <c r="N6219" s="5">
        <v>7.5231481481481482E-4</v>
      </c>
      <c r="O6219" t="s">
        <v>982</v>
      </c>
      <c r="P6219">
        <v>0.16500000000000001</v>
      </c>
      <c r="Q6219">
        <v>20</v>
      </c>
      <c r="R6219" t="s">
        <v>989</v>
      </c>
      <c r="S6219" t="s">
        <v>990</v>
      </c>
    </row>
    <row r="6220" spans="1:19" x14ac:dyDescent="0.25">
      <c r="A6220" s="54">
        <f>_xlfn.XLOOKUP(B6220,'School Lookup'!D:D,'School Lookup'!F:F,0)</f>
        <v>170692</v>
      </c>
      <c r="B6220" s="54" t="str">
        <f>_xlfn.XLOOKUP(C6220,'School Lookup'!A:A,'School Lookup'!D:D,_xlfn.XLOOKUP(C6220,'School Lookup'!B:B,'School Lookup'!D:D,_xlfn.XLOOKUP(C6220,'School Lookup'!C:C,'School Lookup'!D:D,0)))</f>
        <v>Anthony Bec Cmnty Primary</v>
      </c>
      <c r="C6220" t="s">
        <v>29</v>
      </c>
      <c r="D6220" t="s">
        <v>1277</v>
      </c>
      <c r="E6220" t="s">
        <v>16</v>
      </c>
      <c r="F6220" t="s">
        <v>734</v>
      </c>
      <c r="G6220" t="s">
        <v>229</v>
      </c>
      <c r="H6220" t="s">
        <v>318</v>
      </c>
      <c r="I6220" t="s">
        <v>980</v>
      </c>
      <c r="J6220" t="s">
        <v>981</v>
      </c>
      <c r="K6220" s="4">
        <v>46059</v>
      </c>
      <c r="L6220" s="5">
        <v>0.53648148148148145</v>
      </c>
      <c r="M6220" t="s">
        <v>953</v>
      </c>
      <c r="N6220" s="5">
        <v>1.1921296296296296E-3</v>
      </c>
      <c r="O6220" t="s">
        <v>982</v>
      </c>
      <c r="P6220">
        <v>0.124</v>
      </c>
      <c r="Q6220">
        <v>20</v>
      </c>
      <c r="R6220" t="s">
        <v>983</v>
      </c>
      <c r="S6220" t="s">
        <v>984</v>
      </c>
    </row>
    <row r="6221" spans="1:19" x14ac:dyDescent="0.25">
      <c r="A6221" s="54">
        <f>_xlfn.XLOOKUP(B6221,'School Lookup'!D:D,'School Lookup'!F:F,0)</f>
        <v>170692</v>
      </c>
      <c r="B6221" s="54" t="str">
        <f>_xlfn.XLOOKUP(C6221,'School Lookup'!A:A,'School Lookup'!D:D,_xlfn.XLOOKUP(C6221,'School Lookup'!B:B,'School Lookup'!D:D,_xlfn.XLOOKUP(C6221,'School Lookup'!C:C,'School Lookup'!D:D,0)))</f>
        <v>Anthony Bec Cmnty Primary</v>
      </c>
      <c r="C6221" t="s">
        <v>29</v>
      </c>
      <c r="D6221" t="s">
        <v>2456</v>
      </c>
      <c r="E6221" t="s">
        <v>16</v>
      </c>
      <c r="F6221" t="s">
        <v>734</v>
      </c>
      <c r="G6221" t="s">
        <v>229</v>
      </c>
      <c r="H6221" t="s">
        <v>318</v>
      </c>
      <c r="I6221" t="s">
        <v>980</v>
      </c>
      <c r="J6221" t="s">
        <v>981</v>
      </c>
      <c r="K6221" s="4">
        <v>46059</v>
      </c>
      <c r="L6221" s="5">
        <v>0.54780092592592589</v>
      </c>
      <c r="M6221" t="s">
        <v>953</v>
      </c>
      <c r="N6221" s="5">
        <v>5.6712962962962967E-4</v>
      </c>
      <c r="O6221" t="s">
        <v>982</v>
      </c>
      <c r="P6221">
        <v>0.125</v>
      </c>
      <c r="Q6221">
        <v>20</v>
      </c>
      <c r="R6221" t="s">
        <v>989</v>
      </c>
      <c r="S6221" t="s">
        <v>990</v>
      </c>
    </row>
    <row r="6222" spans="1:19" x14ac:dyDescent="0.25">
      <c r="A6222" s="54">
        <f>_xlfn.XLOOKUP(B6222,'School Lookup'!D:D,'School Lookup'!F:F,0)</f>
        <v>170692</v>
      </c>
      <c r="B6222" s="54" t="str">
        <f>_xlfn.XLOOKUP(C6222,'School Lookup'!A:A,'School Lookup'!D:D,_xlfn.XLOOKUP(C6222,'School Lookup'!B:B,'School Lookup'!D:D,_xlfn.XLOOKUP(C6222,'School Lookup'!C:C,'School Lookup'!D:D,0)))</f>
        <v>Anthony Bec Cmnty Primary</v>
      </c>
      <c r="C6222" t="s">
        <v>29</v>
      </c>
      <c r="D6222" t="s">
        <v>2651</v>
      </c>
      <c r="E6222" t="s">
        <v>16</v>
      </c>
      <c r="F6222" t="s">
        <v>734</v>
      </c>
      <c r="G6222" t="s">
        <v>229</v>
      </c>
      <c r="H6222" t="s">
        <v>318</v>
      </c>
      <c r="I6222" t="s">
        <v>980</v>
      </c>
      <c r="J6222" t="s">
        <v>981</v>
      </c>
      <c r="K6222" s="4">
        <v>46059</v>
      </c>
      <c r="L6222" s="5">
        <v>0.56504629629629632</v>
      </c>
      <c r="M6222" t="s">
        <v>953</v>
      </c>
      <c r="N6222" s="5">
        <v>5.2083333333333333E-4</v>
      </c>
      <c r="O6222" t="s">
        <v>982</v>
      </c>
      <c r="P6222">
        <v>5.5E-2</v>
      </c>
      <c r="Q6222">
        <v>20</v>
      </c>
      <c r="R6222" t="s">
        <v>998</v>
      </c>
      <c r="S6222" t="s">
        <v>987</v>
      </c>
    </row>
    <row r="6223" spans="1:19" x14ac:dyDescent="0.25">
      <c r="A6223" s="54">
        <f>_xlfn.XLOOKUP(B6223,'School Lookup'!D:D,'School Lookup'!F:F,0)</f>
        <v>170692</v>
      </c>
      <c r="B6223" s="54" t="str">
        <f>_xlfn.XLOOKUP(C6223,'School Lookup'!A:A,'School Lookup'!D:D,_xlfn.XLOOKUP(C6223,'School Lookup'!B:B,'School Lookup'!D:D,_xlfn.XLOOKUP(C6223,'School Lookup'!C:C,'School Lookup'!D:D,0)))</f>
        <v>Anthony Bec Cmnty Primary</v>
      </c>
      <c r="C6223" t="s">
        <v>29</v>
      </c>
      <c r="D6223" t="s">
        <v>2651</v>
      </c>
      <c r="E6223" t="s">
        <v>16</v>
      </c>
      <c r="F6223" t="s">
        <v>734</v>
      </c>
      <c r="G6223" t="s">
        <v>229</v>
      </c>
      <c r="H6223" t="s">
        <v>318</v>
      </c>
      <c r="I6223" t="s">
        <v>980</v>
      </c>
      <c r="J6223" t="s">
        <v>981</v>
      </c>
      <c r="K6223" s="4">
        <v>46059</v>
      </c>
      <c r="L6223" s="5">
        <v>0.56561342592592589</v>
      </c>
      <c r="M6223" t="s">
        <v>953</v>
      </c>
      <c r="N6223" s="5">
        <v>4.0509259259259258E-4</v>
      </c>
      <c r="O6223" t="s">
        <v>982</v>
      </c>
      <c r="P6223">
        <v>4.2999999999999997E-2</v>
      </c>
      <c r="Q6223">
        <v>20</v>
      </c>
      <c r="R6223" t="s">
        <v>998</v>
      </c>
      <c r="S6223" t="s">
        <v>987</v>
      </c>
    </row>
    <row r="6224" spans="1:19" x14ac:dyDescent="0.25">
      <c r="A6224" s="54">
        <f>_xlfn.XLOOKUP(B6224,'School Lookup'!D:D,'School Lookup'!F:F,0)</f>
        <v>170692</v>
      </c>
      <c r="B6224" s="54" t="str">
        <f>_xlfn.XLOOKUP(C6224,'School Lookup'!A:A,'School Lookup'!D:D,_xlfn.XLOOKUP(C6224,'School Lookup'!B:B,'School Lookup'!D:D,_xlfn.XLOOKUP(C6224,'School Lookup'!C:C,'School Lookup'!D:D,0)))</f>
        <v>Anthony Bec Cmnty Primary</v>
      </c>
      <c r="C6224" t="s">
        <v>29</v>
      </c>
      <c r="D6224" t="s">
        <v>1279</v>
      </c>
      <c r="E6224" t="s">
        <v>16</v>
      </c>
      <c r="F6224" t="s">
        <v>734</v>
      </c>
      <c r="G6224" t="s">
        <v>229</v>
      </c>
      <c r="H6224" t="s">
        <v>318</v>
      </c>
      <c r="I6224" t="s">
        <v>980</v>
      </c>
      <c r="J6224" t="s">
        <v>981</v>
      </c>
      <c r="K6224" s="4">
        <v>46059</v>
      </c>
      <c r="L6224" s="5">
        <v>0.5763773148148148</v>
      </c>
      <c r="M6224" t="s">
        <v>953</v>
      </c>
      <c r="N6224" s="5">
        <v>7.3958333333333333E-3</v>
      </c>
      <c r="O6224" t="s">
        <v>982</v>
      </c>
      <c r="P6224">
        <v>0.75800000000000001</v>
      </c>
      <c r="Q6224">
        <v>20</v>
      </c>
      <c r="R6224" t="s">
        <v>998</v>
      </c>
      <c r="S6224" t="s">
        <v>987</v>
      </c>
    </row>
    <row r="6225" spans="1:19" x14ac:dyDescent="0.25">
      <c r="A6225" s="54">
        <f>_xlfn.XLOOKUP(B6225,'School Lookup'!D:D,'School Lookup'!F:F,0)</f>
        <v>170692</v>
      </c>
      <c r="B6225" s="54" t="str">
        <f>_xlfn.XLOOKUP(C6225,'School Lookup'!A:A,'School Lookup'!D:D,_xlfn.XLOOKUP(C6225,'School Lookup'!B:B,'School Lookup'!D:D,_xlfn.XLOOKUP(C6225,'School Lookup'!C:C,'School Lookup'!D:D,0)))</f>
        <v>Anthony Bec Cmnty Primary</v>
      </c>
      <c r="C6225" t="s">
        <v>29</v>
      </c>
      <c r="D6225" t="s">
        <v>2870</v>
      </c>
      <c r="E6225" t="s">
        <v>16</v>
      </c>
      <c r="F6225" t="s">
        <v>734</v>
      </c>
      <c r="G6225" t="s">
        <v>229</v>
      </c>
      <c r="H6225" t="s">
        <v>318</v>
      </c>
      <c r="I6225" t="s">
        <v>980</v>
      </c>
      <c r="J6225" t="s">
        <v>981</v>
      </c>
      <c r="K6225" s="4">
        <v>46059</v>
      </c>
      <c r="L6225" s="5">
        <v>0.63880787037037035</v>
      </c>
      <c r="M6225" t="s">
        <v>953</v>
      </c>
      <c r="N6225" s="5">
        <v>2.4305555555555555E-4</v>
      </c>
      <c r="O6225" t="s">
        <v>982</v>
      </c>
      <c r="P6225">
        <v>2.5000000000000001E-2</v>
      </c>
      <c r="Q6225">
        <v>20</v>
      </c>
      <c r="R6225" t="s">
        <v>998</v>
      </c>
      <c r="S6225" t="s">
        <v>987</v>
      </c>
    </row>
    <row r="6226" spans="1:19" x14ac:dyDescent="0.25">
      <c r="A6226" s="54">
        <f>_xlfn.XLOOKUP(B6226,'School Lookup'!D:D,'School Lookup'!F:F,0)</f>
        <v>170692</v>
      </c>
      <c r="B6226" s="54" t="str">
        <f>_xlfn.XLOOKUP(C6226,'School Lookup'!A:A,'School Lookup'!D:D,_xlfn.XLOOKUP(C6226,'School Lookup'!B:B,'School Lookup'!D:D,_xlfn.XLOOKUP(C6226,'School Lookup'!C:C,'School Lookup'!D:D,0)))</f>
        <v>Anthony Bec Cmnty Primary</v>
      </c>
      <c r="C6226" t="s">
        <v>29</v>
      </c>
      <c r="D6226" t="s">
        <v>2871</v>
      </c>
      <c r="E6226" t="s">
        <v>16</v>
      </c>
      <c r="F6226" t="s">
        <v>734</v>
      </c>
      <c r="G6226" t="s">
        <v>229</v>
      </c>
      <c r="H6226" t="s">
        <v>318</v>
      </c>
      <c r="I6226" t="s">
        <v>980</v>
      </c>
      <c r="J6226" t="s">
        <v>981</v>
      </c>
      <c r="K6226" s="4">
        <v>46059</v>
      </c>
      <c r="L6226" s="5">
        <v>0.67866898148148147</v>
      </c>
      <c r="M6226" t="s">
        <v>953</v>
      </c>
      <c r="N6226" s="5">
        <v>1.8518518518518518E-4</v>
      </c>
      <c r="O6226" t="s">
        <v>982</v>
      </c>
      <c r="P6226">
        <v>2.1000000000000001E-2</v>
      </c>
      <c r="Q6226">
        <v>20</v>
      </c>
      <c r="R6226" t="s">
        <v>998</v>
      </c>
      <c r="S6226" t="s">
        <v>987</v>
      </c>
    </row>
    <row r="6227" spans="1:19" x14ac:dyDescent="0.25">
      <c r="A6227" s="54">
        <f>_xlfn.XLOOKUP(B6227,'School Lookup'!D:D,'School Lookup'!F:F,0)</f>
        <v>231471</v>
      </c>
      <c r="B6227" s="54" t="str">
        <f>_xlfn.XLOOKUP(C6227,'School Lookup'!A:A,'School Lookup'!D:D,_xlfn.XLOOKUP(C6227,'School Lookup'!B:B,'School Lookup'!D:D,_xlfn.XLOOKUP(C6227,'School Lookup'!C:C,'School Lookup'!D:D,0)))</f>
        <v>Leys Junior School</v>
      </c>
      <c r="C6227" t="s">
        <v>19</v>
      </c>
      <c r="D6227" t="s">
        <v>2289</v>
      </c>
      <c r="E6227" t="s">
        <v>16</v>
      </c>
      <c r="F6227" t="s">
        <v>734</v>
      </c>
      <c r="G6227" t="s">
        <v>217</v>
      </c>
      <c r="H6227" t="s">
        <v>842</v>
      </c>
      <c r="I6227" t="s">
        <v>980</v>
      </c>
      <c r="J6227" t="s">
        <v>967</v>
      </c>
      <c r="K6227" s="4">
        <v>46059</v>
      </c>
      <c r="L6227" s="5">
        <v>0.51262731481481483</v>
      </c>
      <c r="M6227" t="s">
        <v>953</v>
      </c>
      <c r="N6227" s="5">
        <v>5.7870370370370367E-4</v>
      </c>
      <c r="O6227" t="s">
        <v>968</v>
      </c>
      <c r="P6227">
        <v>8.4000000000000005E-2</v>
      </c>
      <c r="Q6227">
        <v>20</v>
      </c>
      <c r="R6227" t="s">
        <v>1418</v>
      </c>
      <c r="S6227" t="s">
        <v>1657</v>
      </c>
    </row>
    <row r="6228" spans="1:19" x14ac:dyDescent="0.25">
      <c r="A6228" s="54">
        <f>_xlfn.XLOOKUP(B6228,'School Lookup'!D:D,'School Lookup'!F:F,0)</f>
        <v>170692</v>
      </c>
      <c r="B6228" s="54" t="str">
        <f>_xlfn.XLOOKUP(C6228,'School Lookup'!A:A,'School Lookup'!D:D,_xlfn.XLOOKUP(C6228,'School Lookup'!B:B,'School Lookup'!D:D,_xlfn.XLOOKUP(C6228,'School Lookup'!C:C,'School Lookup'!D:D,0)))</f>
        <v>Anthony Bec Cmnty Primary</v>
      </c>
      <c r="C6228" t="s">
        <v>29</v>
      </c>
      <c r="D6228" t="s">
        <v>1539</v>
      </c>
      <c r="E6228" t="s">
        <v>16</v>
      </c>
      <c r="F6228" t="s">
        <v>734</v>
      </c>
      <c r="G6228" t="s">
        <v>229</v>
      </c>
      <c r="H6228" t="s">
        <v>318</v>
      </c>
      <c r="I6228" t="s">
        <v>980</v>
      </c>
      <c r="J6228" t="s">
        <v>959</v>
      </c>
      <c r="K6228" s="4">
        <v>46059</v>
      </c>
      <c r="L6228" s="5">
        <v>0.57590277777777776</v>
      </c>
      <c r="M6228" t="s">
        <v>953</v>
      </c>
      <c r="N6228" s="5">
        <v>1.6550925925925926E-3</v>
      </c>
      <c r="O6228" t="s">
        <v>1023</v>
      </c>
      <c r="P6228">
        <v>2.1999999999999999E-2</v>
      </c>
      <c r="Q6228">
        <v>20</v>
      </c>
      <c r="R6228" t="s">
        <v>978</v>
      </c>
      <c r="S6228" t="s">
        <v>966</v>
      </c>
    </row>
    <row r="6229" spans="1:19" x14ac:dyDescent="0.25">
      <c r="A6229" s="54">
        <f>_xlfn.XLOOKUP(B6229,'School Lookup'!D:D,'School Lookup'!F:F,0)</f>
        <v>170692</v>
      </c>
      <c r="B6229" s="54" t="str">
        <f>_xlfn.XLOOKUP(C6229,'School Lookup'!A:A,'School Lookup'!D:D,_xlfn.XLOOKUP(C6229,'School Lookup'!B:B,'School Lookup'!D:D,_xlfn.XLOOKUP(C6229,'School Lookup'!C:C,'School Lookup'!D:D,0)))</f>
        <v>Anthony Bec Cmnty Primary</v>
      </c>
      <c r="C6229" t="s">
        <v>29</v>
      </c>
      <c r="D6229" t="s">
        <v>2872</v>
      </c>
      <c r="E6229" t="s">
        <v>16</v>
      </c>
      <c r="F6229" t="s">
        <v>734</v>
      </c>
      <c r="G6229" t="s">
        <v>229</v>
      </c>
      <c r="H6229" t="s">
        <v>318</v>
      </c>
      <c r="I6229" t="s">
        <v>980</v>
      </c>
      <c r="J6229" t="s">
        <v>959</v>
      </c>
      <c r="K6229" s="4">
        <v>46059</v>
      </c>
      <c r="L6229" s="5">
        <v>0.57776620370370368</v>
      </c>
      <c r="M6229" t="s">
        <v>953</v>
      </c>
      <c r="N6229" s="5">
        <v>5.9143518518518521E-3</v>
      </c>
      <c r="O6229" t="s">
        <v>1023</v>
      </c>
      <c r="P6229">
        <v>7.2999999999999995E-2</v>
      </c>
      <c r="Q6229">
        <v>20</v>
      </c>
      <c r="R6229" t="s">
        <v>978</v>
      </c>
      <c r="S6229" t="s">
        <v>966</v>
      </c>
    </row>
    <row r="6230" spans="1:19" x14ac:dyDescent="0.25">
      <c r="A6230" s="54">
        <f>_xlfn.XLOOKUP(B6230,'School Lookup'!D:D,'School Lookup'!F:F,0)</f>
        <v>231471</v>
      </c>
      <c r="B6230" s="54" t="str">
        <f>_xlfn.XLOOKUP(C6230,'School Lookup'!A:A,'School Lookup'!D:D,_xlfn.XLOOKUP(C6230,'School Lookup'!B:B,'School Lookup'!D:D,_xlfn.XLOOKUP(C6230,'School Lookup'!C:C,'School Lookup'!D:D,0)))</f>
        <v>Leys Junior School</v>
      </c>
      <c r="C6230" t="s">
        <v>19</v>
      </c>
      <c r="D6230" t="s">
        <v>1893</v>
      </c>
      <c r="E6230" t="s">
        <v>16</v>
      </c>
      <c r="F6230" t="s">
        <v>734</v>
      </c>
      <c r="G6230" t="s">
        <v>217</v>
      </c>
      <c r="H6230" t="s">
        <v>842</v>
      </c>
      <c r="I6230" t="s">
        <v>980</v>
      </c>
      <c r="J6230" t="s">
        <v>981</v>
      </c>
      <c r="K6230" s="4">
        <v>46059</v>
      </c>
      <c r="L6230" s="5">
        <v>0.39915509259259258</v>
      </c>
      <c r="M6230" t="s">
        <v>953</v>
      </c>
      <c r="N6230" s="5">
        <v>3.7037037037037035E-4</v>
      </c>
      <c r="O6230" t="s">
        <v>982</v>
      </c>
      <c r="P6230">
        <v>0.04</v>
      </c>
      <c r="Q6230">
        <v>20</v>
      </c>
      <c r="R6230" t="s">
        <v>983</v>
      </c>
      <c r="S6230" t="s">
        <v>984</v>
      </c>
    </row>
    <row r="6231" spans="1:19" x14ac:dyDescent="0.25">
      <c r="A6231" s="54">
        <f>_xlfn.XLOOKUP(B6231,'School Lookup'!D:D,'School Lookup'!F:F,0)</f>
        <v>231471</v>
      </c>
      <c r="B6231" s="54" t="str">
        <f>_xlfn.XLOOKUP(C6231,'School Lookup'!A:A,'School Lookup'!D:D,_xlfn.XLOOKUP(C6231,'School Lookup'!B:B,'School Lookup'!D:D,_xlfn.XLOOKUP(C6231,'School Lookup'!C:C,'School Lookup'!D:D,0)))</f>
        <v>Leys Junior School</v>
      </c>
      <c r="C6231" t="s">
        <v>19</v>
      </c>
      <c r="D6231" t="s">
        <v>1801</v>
      </c>
      <c r="E6231" t="s">
        <v>16</v>
      </c>
      <c r="F6231" t="s">
        <v>734</v>
      </c>
      <c r="G6231" t="s">
        <v>217</v>
      </c>
      <c r="H6231" t="s">
        <v>842</v>
      </c>
      <c r="I6231" t="s">
        <v>980</v>
      </c>
      <c r="J6231" t="s">
        <v>981</v>
      </c>
      <c r="K6231" s="4">
        <v>46059</v>
      </c>
      <c r="L6231" s="5">
        <v>0.41431712962962963</v>
      </c>
      <c r="M6231" t="s">
        <v>953</v>
      </c>
      <c r="N6231" s="5">
        <v>1.7708333333333332E-3</v>
      </c>
      <c r="O6231" t="s">
        <v>982</v>
      </c>
      <c r="P6231">
        <v>0.183</v>
      </c>
      <c r="Q6231">
        <v>20</v>
      </c>
      <c r="R6231" t="s">
        <v>998</v>
      </c>
      <c r="S6231" t="s">
        <v>987</v>
      </c>
    </row>
    <row r="6232" spans="1:19" x14ac:dyDescent="0.25">
      <c r="A6232" s="54">
        <f>_xlfn.XLOOKUP(B6232,'School Lookup'!D:D,'School Lookup'!F:F,0)</f>
        <v>231471</v>
      </c>
      <c r="B6232" s="54" t="str">
        <f>_xlfn.XLOOKUP(C6232,'School Lookup'!A:A,'School Lookup'!D:D,_xlfn.XLOOKUP(C6232,'School Lookup'!B:B,'School Lookup'!D:D,_xlfn.XLOOKUP(C6232,'School Lookup'!C:C,'School Lookup'!D:D,0)))</f>
        <v>Leys Junior School</v>
      </c>
      <c r="C6232" t="s">
        <v>19</v>
      </c>
      <c r="D6232" t="s">
        <v>1047</v>
      </c>
      <c r="E6232" t="s">
        <v>16</v>
      </c>
      <c r="F6232" t="s">
        <v>734</v>
      </c>
      <c r="G6232" t="s">
        <v>217</v>
      </c>
      <c r="H6232" t="s">
        <v>842</v>
      </c>
      <c r="I6232" t="s">
        <v>980</v>
      </c>
      <c r="J6232" t="s">
        <v>981</v>
      </c>
      <c r="K6232" s="4">
        <v>46059</v>
      </c>
      <c r="L6232" s="5">
        <v>0.46376157407407409</v>
      </c>
      <c r="M6232" t="s">
        <v>953</v>
      </c>
      <c r="N6232" s="5">
        <v>7.3842592592592597E-3</v>
      </c>
      <c r="O6232" t="s">
        <v>982</v>
      </c>
      <c r="P6232">
        <v>0.75700000000000001</v>
      </c>
      <c r="Q6232">
        <v>20</v>
      </c>
      <c r="R6232" t="s">
        <v>998</v>
      </c>
      <c r="S6232" t="s">
        <v>987</v>
      </c>
    </row>
    <row r="6233" spans="1:19" x14ac:dyDescent="0.25">
      <c r="A6233" s="54">
        <f>_xlfn.XLOOKUP(B6233,'School Lookup'!D:D,'School Lookup'!F:F,0)</f>
        <v>231471</v>
      </c>
      <c r="B6233" s="54" t="str">
        <f>_xlfn.XLOOKUP(C6233,'School Lookup'!A:A,'School Lookup'!D:D,_xlfn.XLOOKUP(C6233,'School Lookup'!B:B,'School Lookup'!D:D,_xlfn.XLOOKUP(C6233,'School Lookup'!C:C,'School Lookup'!D:D,0)))</f>
        <v>Leys Junior School</v>
      </c>
      <c r="C6233" t="s">
        <v>19</v>
      </c>
      <c r="D6233" t="s">
        <v>1047</v>
      </c>
      <c r="E6233" t="s">
        <v>16</v>
      </c>
      <c r="F6233" t="s">
        <v>734</v>
      </c>
      <c r="G6233" t="s">
        <v>217</v>
      </c>
      <c r="H6233" t="s">
        <v>842</v>
      </c>
      <c r="I6233" t="s">
        <v>980</v>
      </c>
      <c r="J6233" t="s">
        <v>981</v>
      </c>
      <c r="K6233" s="4">
        <v>46059</v>
      </c>
      <c r="L6233" s="5">
        <v>0.47576388888888888</v>
      </c>
      <c r="M6233" t="s">
        <v>953</v>
      </c>
      <c r="N6233" s="5">
        <v>9.0277777777777774E-4</v>
      </c>
      <c r="O6233" t="s">
        <v>982</v>
      </c>
      <c r="P6233">
        <v>9.4E-2</v>
      </c>
      <c r="Q6233">
        <v>20</v>
      </c>
      <c r="R6233" t="s">
        <v>998</v>
      </c>
      <c r="S6233" t="s">
        <v>987</v>
      </c>
    </row>
    <row r="6234" spans="1:19" x14ac:dyDescent="0.25">
      <c r="A6234" s="54">
        <f>_xlfn.XLOOKUP(B6234,'School Lookup'!D:D,'School Lookup'!F:F,0)</f>
        <v>231471</v>
      </c>
      <c r="B6234" s="54" t="str">
        <f>_xlfn.XLOOKUP(C6234,'School Lookup'!A:A,'School Lookup'!D:D,_xlfn.XLOOKUP(C6234,'School Lookup'!B:B,'School Lookup'!D:D,_xlfn.XLOOKUP(C6234,'School Lookup'!C:C,'School Lookup'!D:D,0)))</f>
        <v>Leys Junior School</v>
      </c>
      <c r="C6234" t="s">
        <v>19</v>
      </c>
      <c r="D6234" t="s">
        <v>1038</v>
      </c>
      <c r="E6234" t="s">
        <v>16</v>
      </c>
      <c r="F6234" t="s">
        <v>734</v>
      </c>
      <c r="G6234" t="s">
        <v>217</v>
      </c>
      <c r="H6234" t="s">
        <v>842</v>
      </c>
      <c r="I6234" t="s">
        <v>980</v>
      </c>
      <c r="J6234" t="s">
        <v>981</v>
      </c>
      <c r="K6234" s="4">
        <v>46059</v>
      </c>
      <c r="L6234" s="5">
        <v>0.50694444444444442</v>
      </c>
      <c r="M6234" t="s">
        <v>953</v>
      </c>
      <c r="N6234" s="5">
        <v>1.1574074074074073E-5</v>
      </c>
      <c r="O6234" t="s">
        <v>982</v>
      </c>
      <c r="P6234">
        <v>0.02</v>
      </c>
      <c r="Q6234">
        <v>20</v>
      </c>
      <c r="R6234" t="s">
        <v>983</v>
      </c>
      <c r="S6234" t="s">
        <v>984</v>
      </c>
    </row>
    <row r="6235" spans="1:19" x14ac:dyDescent="0.25">
      <c r="A6235" s="54">
        <f>_xlfn.XLOOKUP(B6235,'School Lookup'!D:D,'School Lookup'!F:F,0)</f>
        <v>231471</v>
      </c>
      <c r="B6235" s="54" t="str">
        <f>_xlfn.XLOOKUP(C6235,'School Lookup'!A:A,'School Lookup'!D:D,_xlfn.XLOOKUP(C6235,'School Lookup'!B:B,'School Lookup'!D:D,_xlfn.XLOOKUP(C6235,'School Lookup'!C:C,'School Lookup'!D:D,0)))</f>
        <v>Leys Junior School</v>
      </c>
      <c r="C6235" t="s">
        <v>19</v>
      </c>
      <c r="D6235" t="s">
        <v>1040</v>
      </c>
      <c r="E6235" t="s">
        <v>16</v>
      </c>
      <c r="F6235" t="s">
        <v>734</v>
      </c>
      <c r="G6235" t="s">
        <v>217</v>
      </c>
      <c r="H6235" t="s">
        <v>842</v>
      </c>
      <c r="I6235" t="s">
        <v>980</v>
      </c>
      <c r="J6235" t="s">
        <v>981</v>
      </c>
      <c r="K6235" s="4">
        <v>46059</v>
      </c>
      <c r="L6235" s="5">
        <v>0.50821759259259258</v>
      </c>
      <c r="M6235" t="s">
        <v>953</v>
      </c>
      <c r="N6235" s="5">
        <v>9.837962962962962E-4</v>
      </c>
      <c r="O6235" t="s">
        <v>982</v>
      </c>
      <c r="P6235">
        <v>0.215</v>
      </c>
      <c r="Q6235">
        <v>20</v>
      </c>
      <c r="R6235" t="s">
        <v>989</v>
      </c>
      <c r="S6235" t="s">
        <v>990</v>
      </c>
    </row>
    <row r="6236" spans="1:19" x14ac:dyDescent="0.25">
      <c r="A6236" s="54">
        <f>_xlfn.XLOOKUP(B6236,'School Lookup'!D:D,'School Lookup'!F:F,0)</f>
        <v>231471</v>
      </c>
      <c r="B6236" s="54" t="str">
        <f>_xlfn.XLOOKUP(C6236,'School Lookup'!A:A,'School Lookup'!D:D,_xlfn.XLOOKUP(C6236,'School Lookup'!B:B,'School Lookup'!D:D,_xlfn.XLOOKUP(C6236,'School Lookup'!C:C,'School Lookup'!D:D,0)))</f>
        <v>Leys Junior School</v>
      </c>
      <c r="C6236" t="s">
        <v>19</v>
      </c>
      <c r="D6236" t="s">
        <v>2418</v>
      </c>
      <c r="E6236" t="s">
        <v>16</v>
      </c>
      <c r="F6236" t="s">
        <v>734</v>
      </c>
      <c r="G6236" t="s">
        <v>217</v>
      </c>
      <c r="H6236" t="s">
        <v>842</v>
      </c>
      <c r="I6236" t="s">
        <v>980</v>
      </c>
      <c r="J6236" t="s">
        <v>981</v>
      </c>
      <c r="K6236" s="4">
        <v>46059</v>
      </c>
      <c r="L6236" s="5">
        <v>0.5103240740740741</v>
      </c>
      <c r="M6236" t="s">
        <v>953</v>
      </c>
      <c r="N6236" s="5">
        <v>3.4722222222222224E-4</v>
      </c>
      <c r="O6236" t="s">
        <v>982</v>
      </c>
      <c r="P6236">
        <v>7.8E-2</v>
      </c>
      <c r="Q6236">
        <v>20</v>
      </c>
      <c r="R6236" t="s">
        <v>1074</v>
      </c>
      <c r="S6236" t="s">
        <v>990</v>
      </c>
    </row>
    <row r="6237" spans="1:19" x14ac:dyDescent="0.25">
      <c r="A6237" s="54">
        <f>_xlfn.XLOOKUP(B6237,'School Lookup'!D:D,'School Lookup'!F:F,0)</f>
        <v>231471</v>
      </c>
      <c r="B6237" s="54" t="str">
        <f>_xlfn.XLOOKUP(C6237,'School Lookup'!A:A,'School Lookup'!D:D,_xlfn.XLOOKUP(C6237,'School Lookup'!B:B,'School Lookup'!D:D,_xlfn.XLOOKUP(C6237,'School Lookup'!C:C,'School Lookup'!D:D,0)))</f>
        <v>Leys Junior School</v>
      </c>
      <c r="C6237" t="s">
        <v>19</v>
      </c>
      <c r="D6237" t="s">
        <v>1237</v>
      </c>
      <c r="E6237" t="s">
        <v>16</v>
      </c>
      <c r="F6237" t="s">
        <v>734</v>
      </c>
      <c r="G6237" t="s">
        <v>217</v>
      </c>
      <c r="H6237" t="s">
        <v>842</v>
      </c>
      <c r="I6237" t="s">
        <v>980</v>
      </c>
      <c r="J6237" t="s">
        <v>981</v>
      </c>
      <c r="K6237" s="4">
        <v>46059</v>
      </c>
      <c r="L6237" s="5">
        <v>0.57622685185185185</v>
      </c>
      <c r="M6237" t="s">
        <v>953</v>
      </c>
      <c r="N6237" s="5">
        <v>1.273148148148148E-4</v>
      </c>
      <c r="O6237" t="s">
        <v>982</v>
      </c>
      <c r="P6237">
        <v>0.02</v>
      </c>
      <c r="Q6237">
        <v>20</v>
      </c>
      <c r="R6237" t="s">
        <v>998</v>
      </c>
      <c r="S6237" t="s">
        <v>987</v>
      </c>
    </row>
    <row r="6238" spans="1:19" x14ac:dyDescent="0.25">
      <c r="A6238" s="54">
        <f>_xlfn.XLOOKUP(B6238,'School Lookup'!D:D,'School Lookup'!F:F,0)</f>
        <v>231471</v>
      </c>
      <c r="B6238" s="54" t="str">
        <f>_xlfn.XLOOKUP(C6238,'School Lookup'!A:A,'School Lookup'!D:D,_xlfn.XLOOKUP(C6238,'School Lookup'!B:B,'School Lookup'!D:D,_xlfn.XLOOKUP(C6238,'School Lookup'!C:C,'School Lookup'!D:D,0)))</f>
        <v>Leys Junior School</v>
      </c>
      <c r="C6238" t="s">
        <v>19</v>
      </c>
      <c r="D6238" t="s">
        <v>1237</v>
      </c>
      <c r="E6238" t="s">
        <v>16</v>
      </c>
      <c r="F6238" t="s">
        <v>734</v>
      </c>
      <c r="G6238" t="s">
        <v>217</v>
      </c>
      <c r="H6238" t="s">
        <v>842</v>
      </c>
      <c r="I6238" t="s">
        <v>980</v>
      </c>
      <c r="J6238" t="s">
        <v>981</v>
      </c>
      <c r="K6238" s="4">
        <v>46059</v>
      </c>
      <c r="L6238" s="5">
        <v>0.57696759259259256</v>
      </c>
      <c r="M6238" t="s">
        <v>953</v>
      </c>
      <c r="N6238" s="5">
        <v>2.3148148148148149E-4</v>
      </c>
      <c r="O6238" t="s">
        <v>982</v>
      </c>
      <c r="P6238">
        <v>2.5000000000000001E-2</v>
      </c>
      <c r="Q6238">
        <v>20</v>
      </c>
      <c r="R6238" t="s">
        <v>998</v>
      </c>
      <c r="S6238" t="s">
        <v>987</v>
      </c>
    </row>
    <row r="6239" spans="1:19" x14ac:dyDescent="0.25">
      <c r="A6239" s="54">
        <f>_xlfn.XLOOKUP(B6239,'School Lookup'!D:D,'School Lookup'!F:F,0)</f>
        <v>823392</v>
      </c>
      <c r="B6239" s="54" t="str">
        <f>_xlfn.XLOOKUP(C6239,'School Lookup'!A:A,'School Lookup'!D:D,_xlfn.XLOOKUP(C6239,'School Lookup'!B:B,'School Lookup'!D:D,_xlfn.XLOOKUP(C6239,'School Lookup'!C:C,'School Lookup'!D:D,0)))</f>
        <v>Fitz Herbert C of E VA Primary School</v>
      </c>
      <c r="C6239" t="s">
        <v>18</v>
      </c>
      <c r="D6239" t="s">
        <v>1027</v>
      </c>
      <c r="E6239" t="s">
        <v>16</v>
      </c>
      <c r="F6239" t="s">
        <v>734</v>
      </c>
      <c r="G6239" t="s">
        <v>134</v>
      </c>
      <c r="H6239" t="s">
        <v>347</v>
      </c>
      <c r="I6239" t="s">
        <v>958</v>
      </c>
      <c r="J6239" t="s">
        <v>959</v>
      </c>
      <c r="K6239" s="4">
        <v>46062</v>
      </c>
      <c r="L6239" s="5">
        <v>0.39645833333333336</v>
      </c>
      <c r="M6239" t="s">
        <v>953</v>
      </c>
      <c r="N6239" s="5">
        <v>5.9259259259259256E-3</v>
      </c>
      <c r="O6239" t="s">
        <v>960</v>
      </c>
      <c r="P6239">
        <v>0</v>
      </c>
      <c r="Q6239">
        <v>20</v>
      </c>
      <c r="R6239" t="s">
        <v>1028</v>
      </c>
      <c r="S6239" t="s">
        <v>966</v>
      </c>
    </row>
    <row r="6240" spans="1:19" x14ac:dyDescent="0.25">
      <c r="A6240" s="54">
        <f>_xlfn.XLOOKUP(B6240,'School Lookup'!D:D,'School Lookup'!F:F,0)</f>
        <v>823392</v>
      </c>
      <c r="B6240" s="54" t="str">
        <f>_xlfn.XLOOKUP(C6240,'School Lookup'!A:A,'School Lookup'!D:D,_xlfn.XLOOKUP(C6240,'School Lookup'!B:B,'School Lookup'!D:D,_xlfn.XLOOKUP(C6240,'School Lookup'!C:C,'School Lookup'!D:D,0)))</f>
        <v>Fitz Herbert C of E VA Primary School</v>
      </c>
      <c r="C6240" t="s">
        <v>18</v>
      </c>
      <c r="D6240" t="s">
        <v>1063</v>
      </c>
      <c r="E6240" t="s">
        <v>16</v>
      </c>
      <c r="F6240" t="s">
        <v>734</v>
      </c>
      <c r="G6240" t="s">
        <v>134</v>
      </c>
      <c r="H6240" t="s">
        <v>347</v>
      </c>
      <c r="I6240" t="s">
        <v>958</v>
      </c>
      <c r="J6240" t="s">
        <v>959</v>
      </c>
      <c r="K6240" s="4">
        <v>46062</v>
      </c>
      <c r="L6240" s="5">
        <v>0.47423611111111114</v>
      </c>
      <c r="M6240" t="s">
        <v>953</v>
      </c>
      <c r="N6240" s="5">
        <v>1.3657407407407407E-3</v>
      </c>
      <c r="O6240" t="s">
        <v>960</v>
      </c>
      <c r="P6240">
        <v>0</v>
      </c>
      <c r="Q6240">
        <v>20</v>
      </c>
      <c r="R6240" t="s">
        <v>955</v>
      </c>
    </row>
    <row r="6241" spans="1:19" x14ac:dyDescent="0.25">
      <c r="A6241" s="54">
        <f>_xlfn.XLOOKUP(B6241,'School Lookup'!D:D,'School Lookup'!F:F,0)</f>
        <v>823392</v>
      </c>
      <c r="B6241" s="54" t="str">
        <f>_xlfn.XLOOKUP(C6241,'School Lookup'!A:A,'School Lookup'!D:D,_xlfn.XLOOKUP(C6241,'School Lookup'!B:B,'School Lookup'!D:D,_xlfn.XLOOKUP(C6241,'School Lookup'!C:C,'School Lookup'!D:D,0)))</f>
        <v>Fitz Herbert C of E VA Primary School</v>
      </c>
      <c r="C6241" t="s">
        <v>18</v>
      </c>
      <c r="D6241" t="s">
        <v>2873</v>
      </c>
      <c r="E6241" t="s">
        <v>16</v>
      </c>
      <c r="F6241" t="s">
        <v>734</v>
      </c>
      <c r="G6241" t="s">
        <v>134</v>
      </c>
      <c r="H6241" t="s">
        <v>347</v>
      </c>
      <c r="I6241" t="s">
        <v>958</v>
      </c>
      <c r="J6241" t="s">
        <v>981</v>
      </c>
      <c r="K6241" s="4">
        <v>46062</v>
      </c>
      <c r="L6241" s="5">
        <v>0.43335648148148148</v>
      </c>
      <c r="M6241" t="s">
        <v>953</v>
      </c>
      <c r="N6241" s="5">
        <v>1.0162037037037037E-2</v>
      </c>
      <c r="O6241" t="s">
        <v>982</v>
      </c>
      <c r="P6241">
        <v>0</v>
      </c>
      <c r="Q6241">
        <v>20</v>
      </c>
      <c r="R6241" t="s">
        <v>983</v>
      </c>
      <c r="S6241" t="s">
        <v>984</v>
      </c>
    </row>
    <row r="6242" spans="1:19" x14ac:dyDescent="0.25">
      <c r="A6242" s="54">
        <f>_xlfn.XLOOKUP(B6242,'School Lookup'!D:D,'School Lookup'!F:F,0)</f>
        <v>682471</v>
      </c>
      <c r="B6242" s="54" t="str">
        <f>_xlfn.XLOOKUP(C6242,'School Lookup'!A:A,'School Lookup'!D:D,_xlfn.XLOOKUP(C6242,'School Lookup'!B:B,'School Lookup'!D:D,_xlfn.XLOOKUP(C6242,'School Lookup'!C:C,'School Lookup'!D:D,0)))</f>
        <v>Ridgeway Primary School</v>
      </c>
      <c r="C6242" t="s">
        <v>327</v>
      </c>
      <c r="D6242" t="s">
        <v>962</v>
      </c>
      <c r="E6242" t="s">
        <v>16</v>
      </c>
      <c r="F6242" t="s">
        <v>734</v>
      </c>
      <c r="G6242" t="s">
        <v>328</v>
      </c>
      <c r="H6242" t="s">
        <v>885</v>
      </c>
      <c r="I6242" t="s">
        <v>958</v>
      </c>
      <c r="J6242" t="s">
        <v>959</v>
      </c>
      <c r="K6242" s="4">
        <v>46062</v>
      </c>
      <c r="L6242" s="5">
        <v>0.44795138888888891</v>
      </c>
      <c r="M6242" t="s">
        <v>953</v>
      </c>
      <c r="N6242" s="5">
        <v>6.134259259259259E-4</v>
      </c>
      <c r="O6242" t="s">
        <v>960</v>
      </c>
      <c r="P6242">
        <v>0</v>
      </c>
      <c r="Q6242">
        <v>20</v>
      </c>
      <c r="R6242" t="s">
        <v>955</v>
      </c>
    </row>
    <row r="6243" spans="1:19" x14ac:dyDescent="0.25">
      <c r="A6243" s="54">
        <f>_xlfn.XLOOKUP(B6243,'School Lookup'!D:D,'School Lookup'!F:F,0)</f>
        <v>682471</v>
      </c>
      <c r="B6243" s="54" t="str">
        <f>_xlfn.XLOOKUP(C6243,'School Lookup'!A:A,'School Lookup'!D:D,_xlfn.XLOOKUP(C6243,'School Lookup'!B:B,'School Lookup'!D:D,_xlfn.XLOOKUP(C6243,'School Lookup'!C:C,'School Lookup'!D:D,0)))</f>
        <v>Ridgeway Primary School</v>
      </c>
      <c r="C6243" t="s">
        <v>327</v>
      </c>
      <c r="D6243">
        <v>500</v>
      </c>
      <c r="E6243" t="s">
        <v>16</v>
      </c>
      <c r="F6243" t="s">
        <v>734</v>
      </c>
      <c r="G6243" t="s">
        <v>328</v>
      </c>
      <c r="H6243" t="s">
        <v>885</v>
      </c>
      <c r="I6243" t="s">
        <v>958</v>
      </c>
      <c r="J6243" t="s">
        <v>959</v>
      </c>
      <c r="K6243" s="4">
        <v>46062</v>
      </c>
      <c r="L6243" s="5">
        <v>0.44795138888888891</v>
      </c>
      <c r="M6243" t="s">
        <v>953</v>
      </c>
      <c r="N6243" s="5">
        <v>6.134259259259259E-4</v>
      </c>
      <c r="O6243" t="s">
        <v>960</v>
      </c>
      <c r="P6243">
        <v>0</v>
      </c>
      <c r="Q6243">
        <v>20</v>
      </c>
      <c r="R6243" t="s">
        <v>961</v>
      </c>
      <c r="S6243" t="s">
        <v>955</v>
      </c>
    </row>
    <row r="6244" spans="1:19" x14ac:dyDescent="0.25">
      <c r="A6244" s="54">
        <f>_xlfn.XLOOKUP(B6244,'School Lookup'!D:D,'School Lookup'!F:F,0)</f>
        <v>682471</v>
      </c>
      <c r="B6244" s="54" t="str">
        <f>_xlfn.XLOOKUP(C6244,'School Lookup'!A:A,'School Lookup'!D:D,_xlfn.XLOOKUP(C6244,'School Lookup'!B:B,'School Lookup'!D:D,_xlfn.XLOOKUP(C6244,'School Lookup'!C:C,'School Lookup'!D:D,0)))</f>
        <v>Ridgeway Primary School</v>
      </c>
      <c r="C6244" t="s">
        <v>327</v>
      </c>
      <c r="D6244" t="s">
        <v>962</v>
      </c>
      <c r="E6244" t="s">
        <v>16</v>
      </c>
      <c r="F6244" t="s">
        <v>734</v>
      </c>
      <c r="G6244" t="s">
        <v>328</v>
      </c>
      <c r="H6244" t="s">
        <v>885</v>
      </c>
      <c r="I6244" t="s">
        <v>958</v>
      </c>
      <c r="J6244" t="s">
        <v>959</v>
      </c>
      <c r="K6244" s="4">
        <v>46062</v>
      </c>
      <c r="L6244" s="5">
        <v>0.45775462962962965</v>
      </c>
      <c r="M6244" t="s">
        <v>953</v>
      </c>
      <c r="N6244" s="5">
        <v>4.5138888888888887E-4</v>
      </c>
      <c r="O6244" t="s">
        <v>960</v>
      </c>
      <c r="P6244">
        <v>0</v>
      </c>
      <c r="Q6244">
        <v>20</v>
      </c>
      <c r="R6244" t="s">
        <v>955</v>
      </c>
    </row>
    <row r="6245" spans="1:19" x14ac:dyDescent="0.25">
      <c r="A6245" s="54">
        <f>_xlfn.XLOOKUP(B6245,'School Lookup'!D:D,'School Lookup'!F:F,0)</f>
        <v>682471</v>
      </c>
      <c r="B6245" s="54" t="str">
        <f>_xlfn.XLOOKUP(C6245,'School Lookup'!A:A,'School Lookup'!D:D,_xlfn.XLOOKUP(C6245,'School Lookup'!B:B,'School Lookup'!D:D,_xlfn.XLOOKUP(C6245,'School Lookup'!C:C,'School Lookup'!D:D,0)))</f>
        <v>Ridgeway Primary School</v>
      </c>
      <c r="C6245" t="s">
        <v>327</v>
      </c>
      <c r="D6245">
        <v>500</v>
      </c>
      <c r="E6245" t="s">
        <v>16</v>
      </c>
      <c r="F6245" t="s">
        <v>734</v>
      </c>
      <c r="G6245" t="s">
        <v>328</v>
      </c>
      <c r="H6245" t="s">
        <v>885</v>
      </c>
      <c r="I6245" t="s">
        <v>958</v>
      </c>
      <c r="J6245" t="s">
        <v>959</v>
      </c>
      <c r="K6245" s="4">
        <v>46062</v>
      </c>
      <c r="L6245" s="5">
        <v>0.45775462962962965</v>
      </c>
      <c r="M6245" t="s">
        <v>953</v>
      </c>
      <c r="N6245" s="5">
        <v>4.5138888888888887E-4</v>
      </c>
      <c r="O6245" t="s">
        <v>960</v>
      </c>
      <c r="P6245">
        <v>0</v>
      </c>
      <c r="Q6245">
        <v>20</v>
      </c>
      <c r="R6245" t="s">
        <v>961</v>
      </c>
      <c r="S6245" t="s">
        <v>955</v>
      </c>
    </row>
    <row r="6246" spans="1:19" x14ac:dyDescent="0.25">
      <c r="A6246" s="54">
        <f>_xlfn.XLOOKUP(B6246,'School Lookup'!D:D,'School Lookup'!F:F,0)</f>
        <v>682471</v>
      </c>
      <c r="B6246" s="54" t="str">
        <f>_xlfn.XLOOKUP(C6246,'School Lookup'!A:A,'School Lookup'!D:D,_xlfn.XLOOKUP(C6246,'School Lookup'!B:B,'School Lookup'!D:D,_xlfn.XLOOKUP(C6246,'School Lookup'!C:C,'School Lookup'!D:D,0)))</f>
        <v>Ridgeway Primary School</v>
      </c>
      <c r="C6246" t="s">
        <v>327</v>
      </c>
      <c r="D6246" t="s">
        <v>962</v>
      </c>
      <c r="E6246" t="s">
        <v>16</v>
      </c>
      <c r="F6246" t="s">
        <v>734</v>
      </c>
      <c r="G6246" t="s">
        <v>328</v>
      </c>
      <c r="H6246" t="s">
        <v>885</v>
      </c>
      <c r="I6246" t="s">
        <v>958</v>
      </c>
      <c r="J6246" t="s">
        <v>959</v>
      </c>
      <c r="K6246" s="4">
        <v>46062</v>
      </c>
      <c r="L6246" s="5">
        <v>0.4695023148148148</v>
      </c>
      <c r="M6246" t="s">
        <v>953</v>
      </c>
      <c r="N6246" s="5">
        <v>2.0023148148148148E-3</v>
      </c>
      <c r="O6246" t="s">
        <v>960</v>
      </c>
      <c r="P6246">
        <v>0</v>
      </c>
      <c r="Q6246">
        <v>20</v>
      </c>
      <c r="R6246" t="s">
        <v>955</v>
      </c>
    </row>
    <row r="6247" spans="1:19" x14ac:dyDescent="0.25">
      <c r="A6247" s="54">
        <f>_xlfn.XLOOKUP(B6247,'School Lookup'!D:D,'School Lookup'!F:F,0)</f>
        <v>682471</v>
      </c>
      <c r="B6247" s="54" t="str">
        <f>_xlfn.XLOOKUP(C6247,'School Lookup'!A:A,'School Lookup'!D:D,_xlfn.XLOOKUP(C6247,'School Lookup'!B:B,'School Lookup'!D:D,_xlfn.XLOOKUP(C6247,'School Lookup'!C:C,'School Lookup'!D:D,0)))</f>
        <v>Ridgeway Primary School</v>
      </c>
      <c r="C6247" t="s">
        <v>327</v>
      </c>
      <c r="D6247">
        <v>500</v>
      </c>
      <c r="E6247" t="s">
        <v>16</v>
      </c>
      <c r="F6247" t="s">
        <v>734</v>
      </c>
      <c r="G6247" t="s">
        <v>328</v>
      </c>
      <c r="H6247" t="s">
        <v>885</v>
      </c>
      <c r="I6247" t="s">
        <v>958</v>
      </c>
      <c r="J6247" t="s">
        <v>959</v>
      </c>
      <c r="K6247" s="4">
        <v>46062</v>
      </c>
      <c r="L6247" s="5">
        <v>0.4695023148148148</v>
      </c>
      <c r="M6247" t="s">
        <v>953</v>
      </c>
      <c r="N6247" s="5">
        <v>2.0023148148148148E-3</v>
      </c>
      <c r="O6247" t="s">
        <v>960</v>
      </c>
      <c r="P6247">
        <v>0</v>
      </c>
      <c r="Q6247">
        <v>20</v>
      </c>
      <c r="R6247" t="s">
        <v>961</v>
      </c>
      <c r="S6247" t="s">
        <v>955</v>
      </c>
    </row>
    <row r="6248" spans="1:19" x14ac:dyDescent="0.25">
      <c r="A6248" s="54">
        <f>_xlfn.XLOOKUP(B6248,'School Lookup'!D:D,'School Lookup'!F:F,0)</f>
        <v>682471</v>
      </c>
      <c r="B6248" s="54" t="str">
        <f>_xlfn.XLOOKUP(C6248,'School Lookup'!A:A,'School Lookup'!D:D,_xlfn.XLOOKUP(C6248,'School Lookup'!B:B,'School Lookup'!D:D,_xlfn.XLOOKUP(C6248,'School Lookup'!C:C,'School Lookup'!D:D,0)))</f>
        <v>Ridgeway Primary School</v>
      </c>
      <c r="C6248" t="s">
        <v>327</v>
      </c>
      <c r="D6248" t="s">
        <v>962</v>
      </c>
      <c r="E6248" t="s">
        <v>16</v>
      </c>
      <c r="F6248" t="s">
        <v>734</v>
      </c>
      <c r="G6248" t="s">
        <v>328</v>
      </c>
      <c r="H6248" t="s">
        <v>885</v>
      </c>
      <c r="I6248" t="s">
        <v>958</v>
      </c>
      <c r="J6248" t="s">
        <v>959</v>
      </c>
      <c r="K6248" s="4">
        <v>46062</v>
      </c>
      <c r="L6248" s="5">
        <v>0.54643518518518519</v>
      </c>
      <c r="M6248" t="s">
        <v>953</v>
      </c>
      <c r="N6248" s="5">
        <v>3.5879629629629629E-4</v>
      </c>
      <c r="O6248" t="s">
        <v>960</v>
      </c>
      <c r="P6248">
        <v>0</v>
      </c>
      <c r="Q6248">
        <v>20</v>
      </c>
      <c r="R6248" t="s">
        <v>955</v>
      </c>
    </row>
    <row r="6249" spans="1:19" x14ac:dyDescent="0.25">
      <c r="A6249" s="54">
        <f>_xlfn.XLOOKUP(B6249,'School Lookup'!D:D,'School Lookup'!F:F,0)</f>
        <v>682471</v>
      </c>
      <c r="B6249" s="54" t="str">
        <f>_xlfn.XLOOKUP(C6249,'School Lookup'!A:A,'School Lookup'!D:D,_xlfn.XLOOKUP(C6249,'School Lookup'!B:B,'School Lookup'!D:D,_xlfn.XLOOKUP(C6249,'School Lookup'!C:C,'School Lookup'!D:D,0)))</f>
        <v>Ridgeway Primary School</v>
      </c>
      <c r="C6249" t="s">
        <v>327</v>
      </c>
      <c r="D6249">
        <v>500</v>
      </c>
      <c r="E6249" t="s">
        <v>16</v>
      </c>
      <c r="F6249" t="s">
        <v>734</v>
      </c>
      <c r="G6249" t="s">
        <v>328</v>
      </c>
      <c r="H6249" t="s">
        <v>885</v>
      </c>
      <c r="I6249" t="s">
        <v>958</v>
      </c>
      <c r="J6249" t="s">
        <v>959</v>
      </c>
      <c r="K6249" s="4">
        <v>46062</v>
      </c>
      <c r="L6249" s="5">
        <v>0.54643518518518519</v>
      </c>
      <c r="M6249" t="s">
        <v>953</v>
      </c>
      <c r="N6249" s="5">
        <v>3.5879629629629629E-4</v>
      </c>
      <c r="O6249" t="s">
        <v>960</v>
      </c>
      <c r="P6249">
        <v>0</v>
      </c>
      <c r="Q6249">
        <v>20</v>
      </c>
      <c r="R6249" t="s">
        <v>961</v>
      </c>
      <c r="S6249" t="s">
        <v>955</v>
      </c>
    </row>
    <row r="6250" spans="1:19" x14ac:dyDescent="0.25">
      <c r="A6250" s="54">
        <f>_xlfn.XLOOKUP(B6250,'School Lookup'!D:D,'School Lookup'!F:F,0)</f>
        <v>682471</v>
      </c>
      <c r="B6250" s="54" t="str">
        <f>_xlfn.XLOOKUP(C6250,'School Lookup'!A:A,'School Lookup'!D:D,_xlfn.XLOOKUP(C6250,'School Lookup'!B:B,'School Lookup'!D:D,_xlfn.XLOOKUP(C6250,'School Lookup'!C:C,'School Lookup'!D:D,0)))</f>
        <v>Ridgeway Primary School</v>
      </c>
      <c r="C6250" t="s">
        <v>327</v>
      </c>
      <c r="D6250" t="s">
        <v>962</v>
      </c>
      <c r="E6250" t="s">
        <v>16</v>
      </c>
      <c r="F6250" t="s">
        <v>734</v>
      </c>
      <c r="G6250" t="s">
        <v>328</v>
      </c>
      <c r="H6250" t="s">
        <v>885</v>
      </c>
      <c r="I6250" t="s">
        <v>958</v>
      </c>
      <c r="J6250" t="s">
        <v>959</v>
      </c>
      <c r="K6250" s="4">
        <v>46062</v>
      </c>
      <c r="L6250" s="5">
        <v>0.55658564814814815</v>
      </c>
      <c r="M6250" t="s">
        <v>953</v>
      </c>
      <c r="N6250" s="5">
        <v>7.8703703703703705E-4</v>
      </c>
      <c r="O6250" t="s">
        <v>960</v>
      </c>
      <c r="P6250">
        <v>0</v>
      </c>
      <c r="Q6250">
        <v>20</v>
      </c>
      <c r="R6250" t="s">
        <v>955</v>
      </c>
    </row>
    <row r="6251" spans="1:19" x14ac:dyDescent="0.25">
      <c r="A6251" s="54">
        <f>_xlfn.XLOOKUP(B6251,'School Lookup'!D:D,'School Lookup'!F:F,0)</f>
        <v>682471</v>
      </c>
      <c r="B6251" s="54" t="str">
        <f>_xlfn.XLOOKUP(C6251,'School Lookup'!A:A,'School Lookup'!D:D,_xlfn.XLOOKUP(C6251,'School Lookup'!B:B,'School Lookup'!D:D,_xlfn.XLOOKUP(C6251,'School Lookup'!C:C,'School Lookup'!D:D,0)))</f>
        <v>Ridgeway Primary School</v>
      </c>
      <c r="C6251" t="s">
        <v>327</v>
      </c>
      <c r="D6251">
        <v>500</v>
      </c>
      <c r="E6251" t="s">
        <v>16</v>
      </c>
      <c r="F6251" t="s">
        <v>734</v>
      </c>
      <c r="G6251" t="s">
        <v>328</v>
      </c>
      <c r="H6251" t="s">
        <v>885</v>
      </c>
      <c r="I6251" t="s">
        <v>958</v>
      </c>
      <c r="J6251" t="s">
        <v>959</v>
      </c>
      <c r="K6251" s="4">
        <v>46062</v>
      </c>
      <c r="L6251" s="5">
        <v>0.55658564814814815</v>
      </c>
      <c r="M6251" t="s">
        <v>953</v>
      </c>
      <c r="N6251" s="5">
        <v>7.8703703703703705E-4</v>
      </c>
      <c r="O6251" t="s">
        <v>960</v>
      </c>
      <c r="P6251">
        <v>0</v>
      </c>
      <c r="Q6251">
        <v>20</v>
      </c>
      <c r="R6251" t="s">
        <v>961</v>
      </c>
      <c r="S6251" t="s">
        <v>955</v>
      </c>
    </row>
    <row r="6252" spans="1:19" x14ac:dyDescent="0.25">
      <c r="A6252" s="54">
        <f>_xlfn.XLOOKUP(B6252,'School Lookup'!D:D,'School Lookup'!F:F,0)</f>
        <v>682471</v>
      </c>
      <c r="B6252" s="54" t="str">
        <f>_xlfn.XLOOKUP(C6252,'School Lookup'!A:A,'School Lookup'!D:D,_xlfn.XLOOKUP(C6252,'School Lookup'!B:B,'School Lookup'!D:D,_xlfn.XLOOKUP(C6252,'School Lookup'!C:C,'School Lookup'!D:D,0)))</f>
        <v>Ridgeway Primary School</v>
      </c>
      <c r="C6252" t="s">
        <v>327</v>
      </c>
      <c r="D6252" t="s">
        <v>962</v>
      </c>
      <c r="E6252" t="s">
        <v>16</v>
      </c>
      <c r="F6252" t="s">
        <v>734</v>
      </c>
      <c r="G6252" t="s">
        <v>328</v>
      </c>
      <c r="H6252" t="s">
        <v>885</v>
      </c>
      <c r="I6252" t="s">
        <v>958</v>
      </c>
      <c r="J6252" t="s">
        <v>959</v>
      </c>
      <c r="K6252" s="4">
        <v>46062</v>
      </c>
      <c r="L6252" s="5">
        <v>0.63900462962962967</v>
      </c>
      <c r="M6252" t="s">
        <v>953</v>
      </c>
      <c r="N6252" s="5">
        <v>3.1250000000000001E-4</v>
      </c>
      <c r="O6252" t="s">
        <v>960</v>
      </c>
      <c r="P6252">
        <v>0</v>
      </c>
      <c r="Q6252">
        <v>20</v>
      </c>
      <c r="R6252" t="s">
        <v>955</v>
      </c>
    </row>
    <row r="6253" spans="1:19" x14ac:dyDescent="0.25">
      <c r="A6253" s="54">
        <f>_xlfn.XLOOKUP(B6253,'School Lookup'!D:D,'School Lookup'!F:F,0)</f>
        <v>682471</v>
      </c>
      <c r="B6253" s="54" t="str">
        <f>_xlfn.XLOOKUP(C6253,'School Lookup'!A:A,'School Lookup'!D:D,_xlfn.XLOOKUP(C6253,'School Lookup'!B:B,'School Lookup'!D:D,_xlfn.XLOOKUP(C6253,'School Lookup'!C:C,'School Lookup'!D:D,0)))</f>
        <v>Ridgeway Primary School</v>
      </c>
      <c r="C6253" t="s">
        <v>327</v>
      </c>
      <c r="D6253">
        <v>500</v>
      </c>
      <c r="E6253" t="s">
        <v>16</v>
      </c>
      <c r="F6253" t="s">
        <v>734</v>
      </c>
      <c r="G6253" t="s">
        <v>328</v>
      </c>
      <c r="H6253" t="s">
        <v>885</v>
      </c>
      <c r="I6253" t="s">
        <v>958</v>
      </c>
      <c r="J6253" t="s">
        <v>959</v>
      </c>
      <c r="K6253" s="4">
        <v>46062</v>
      </c>
      <c r="L6253" s="5">
        <v>0.63900462962962967</v>
      </c>
      <c r="M6253" t="s">
        <v>953</v>
      </c>
      <c r="N6253" s="5">
        <v>3.1250000000000001E-4</v>
      </c>
      <c r="O6253" t="s">
        <v>960</v>
      </c>
      <c r="P6253">
        <v>0</v>
      </c>
      <c r="Q6253">
        <v>20</v>
      </c>
      <c r="R6253" t="s">
        <v>961</v>
      </c>
      <c r="S6253" t="s">
        <v>955</v>
      </c>
    </row>
    <row r="6254" spans="1:19" x14ac:dyDescent="0.25">
      <c r="A6254" s="54">
        <f>_xlfn.XLOOKUP(B6254,'School Lookup'!D:D,'School Lookup'!F:F,0)</f>
        <v>682471</v>
      </c>
      <c r="B6254" s="54" t="str">
        <f>_xlfn.XLOOKUP(C6254,'School Lookup'!A:A,'School Lookup'!D:D,_xlfn.XLOOKUP(C6254,'School Lookup'!B:B,'School Lookup'!D:D,_xlfn.XLOOKUP(C6254,'School Lookup'!C:C,'School Lookup'!D:D,0)))</f>
        <v>Ridgeway Primary School</v>
      </c>
      <c r="C6254" t="s">
        <v>327</v>
      </c>
      <c r="D6254">
        <v>500</v>
      </c>
      <c r="E6254" t="s">
        <v>16</v>
      </c>
      <c r="F6254" t="s">
        <v>734</v>
      </c>
      <c r="G6254" t="s">
        <v>328</v>
      </c>
      <c r="H6254" t="s">
        <v>885</v>
      </c>
      <c r="I6254" t="s">
        <v>958</v>
      </c>
      <c r="J6254" t="s">
        <v>959</v>
      </c>
      <c r="K6254" s="4">
        <v>46062</v>
      </c>
      <c r="L6254" s="5">
        <v>0.65422453703703709</v>
      </c>
      <c r="M6254" t="s">
        <v>953</v>
      </c>
      <c r="N6254" s="5">
        <v>3.1250000000000001E-4</v>
      </c>
      <c r="O6254" t="s">
        <v>960</v>
      </c>
      <c r="P6254">
        <v>0</v>
      </c>
      <c r="Q6254">
        <v>20</v>
      </c>
      <c r="R6254" t="s">
        <v>961</v>
      </c>
      <c r="S6254" t="s">
        <v>955</v>
      </c>
    </row>
    <row r="6255" spans="1:19" x14ac:dyDescent="0.25">
      <c r="A6255" s="54">
        <f>_xlfn.XLOOKUP(B6255,'School Lookup'!D:D,'School Lookup'!F:F,0)</f>
        <v>682471</v>
      </c>
      <c r="B6255" s="54" t="str">
        <f>_xlfn.XLOOKUP(C6255,'School Lookup'!A:A,'School Lookup'!D:D,_xlfn.XLOOKUP(C6255,'School Lookup'!B:B,'School Lookup'!D:D,_xlfn.XLOOKUP(C6255,'School Lookup'!C:C,'School Lookup'!D:D,0)))</f>
        <v>Ridgeway Primary School</v>
      </c>
      <c r="C6255" t="s">
        <v>327</v>
      </c>
      <c r="D6255">
        <v>500</v>
      </c>
      <c r="E6255" t="s">
        <v>16</v>
      </c>
      <c r="F6255" t="s">
        <v>734</v>
      </c>
      <c r="G6255" t="s">
        <v>328</v>
      </c>
      <c r="H6255" t="s">
        <v>885</v>
      </c>
      <c r="I6255" t="s">
        <v>958</v>
      </c>
      <c r="J6255" t="s">
        <v>959</v>
      </c>
      <c r="K6255" s="4">
        <v>46062</v>
      </c>
      <c r="L6255" s="5">
        <v>0.65498842592592588</v>
      </c>
      <c r="M6255" t="s">
        <v>953</v>
      </c>
      <c r="N6255" s="5">
        <v>5.7870370370370373E-5</v>
      </c>
      <c r="O6255" t="s">
        <v>960</v>
      </c>
      <c r="P6255">
        <v>0</v>
      </c>
      <c r="Q6255">
        <v>20</v>
      </c>
      <c r="R6255" t="s">
        <v>961</v>
      </c>
      <c r="S6255" t="s">
        <v>955</v>
      </c>
    </row>
    <row r="6256" spans="1:19" x14ac:dyDescent="0.25">
      <c r="A6256" s="54">
        <f>_xlfn.XLOOKUP(B6256,'School Lookup'!D:D,'School Lookup'!F:F,0)</f>
        <v>682471</v>
      </c>
      <c r="B6256" s="54" t="str">
        <f>_xlfn.XLOOKUP(C6256,'School Lookup'!A:A,'School Lookup'!D:D,_xlfn.XLOOKUP(C6256,'School Lookup'!B:B,'School Lookup'!D:D,_xlfn.XLOOKUP(C6256,'School Lookup'!C:C,'School Lookup'!D:D,0)))</f>
        <v>Ridgeway Primary School</v>
      </c>
      <c r="C6256" t="s">
        <v>327</v>
      </c>
      <c r="D6256" t="s">
        <v>962</v>
      </c>
      <c r="E6256" t="s">
        <v>16</v>
      </c>
      <c r="F6256" t="s">
        <v>734</v>
      </c>
      <c r="G6256" t="s">
        <v>328</v>
      </c>
      <c r="H6256" t="s">
        <v>885</v>
      </c>
      <c r="I6256" t="s">
        <v>958</v>
      </c>
      <c r="J6256" t="s">
        <v>959</v>
      </c>
      <c r="K6256" s="4">
        <v>46062</v>
      </c>
      <c r="L6256" s="5">
        <v>0.65662037037037035</v>
      </c>
      <c r="M6256" t="s">
        <v>953</v>
      </c>
      <c r="N6256" s="5">
        <v>6.4814814814814813E-4</v>
      </c>
      <c r="O6256" t="s">
        <v>960</v>
      </c>
      <c r="P6256">
        <v>0</v>
      </c>
      <c r="Q6256">
        <v>20</v>
      </c>
      <c r="R6256" t="s">
        <v>955</v>
      </c>
    </row>
    <row r="6257" spans="1:19" x14ac:dyDescent="0.25">
      <c r="A6257" s="54">
        <f>_xlfn.XLOOKUP(B6257,'School Lookup'!D:D,'School Lookup'!F:F,0)</f>
        <v>682471</v>
      </c>
      <c r="B6257" s="54" t="str">
        <f>_xlfn.XLOOKUP(C6257,'School Lookup'!A:A,'School Lookup'!D:D,_xlfn.XLOOKUP(C6257,'School Lookup'!B:B,'School Lookup'!D:D,_xlfn.XLOOKUP(C6257,'School Lookup'!C:C,'School Lookup'!D:D,0)))</f>
        <v>Ridgeway Primary School</v>
      </c>
      <c r="C6257" t="s">
        <v>327</v>
      </c>
      <c r="D6257">
        <v>500</v>
      </c>
      <c r="E6257" t="s">
        <v>16</v>
      </c>
      <c r="F6257" t="s">
        <v>734</v>
      </c>
      <c r="G6257" t="s">
        <v>328</v>
      </c>
      <c r="H6257" t="s">
        <v>885</v>
      </c>
      <c r="I6257" t="s">
        <v>958</v>
      </c>
      <c r="J6257" t="s">
        <v>959</v>
      </c>
      <c r="K6257" s="4">
        <v>46062</v>
      </c>
      <c r="L6257" s="5">
        <v>0.65662037037037035</v>
      </c>
      <c r="M6257" t="s">
        <v>953</v>
      </c>
      <c r="N6257" s="5">
        <v>6.4814814814814813E-4</v>
      </c>
      <c r="O6257" t="s">
        <v>960</v>
      </c>
      <c r="P6257">
        <v>0</v>
      </c>
      <c r="Q6257">
        <v>20</v>
      </c>
      <c r="R6257" t="s">
        <v>961</v>
      </c>
      <c r="S6257" t="s">
        <v>955</v>
      </c>
    </row>
    <row r="6258" spans="1:19" x14ac:dyDescent="0.25">
      <c r="A6258" s="54">
        <f>_xlfn.XLOOKUP(B6258,'School Lookup'!D:D,'School Lookup'!F:F,0)</f>
        <v>682471</v>
      </c>
      <c r="B6258" s="54" t="str">
        <f>_xlfn.XLOOKUP(C6258,'School Lookup'!A:A,'School Lookup'!D:D,_xlfn.XLOOKUP(C6258,'School Lookup'!B:B,'School Lookup'!D:D,_xlfn.XLOOKUP(C6258,'School Lookup'!C:C,'School Lookup'!D:D,0)))</f>
        <v>Ridgeway Primary School</v>
      </c>
      <c r="C6258" t="s">
        <v>327</v>
      </c>
      <c r="D6258" t="s">
        <v>962</v>
      </c>
      <c r="E6258" t="s">
        <v>16</v>
      </c>
      <c r="F6258" t="s">
        <v>734</v>
      </c>
      <c r="G6258" t="s">
        <v>328</v>
      </c>
      <c r="H6258" t="s">
        <v>885</v>
      </c>
      <c r="I6258" t="s">
        <v>958</v>
      </c>
      <c r="J6258" t="s">
        <v>959</v>
      </c>
      <c r="K6258" s="4">
        <v>46062</v>
      </c>
      <c r="L6258" s="5">
        <v>0.35966435185185186</v>
      </c>
      <c r="M6258" t="s">
        <v>953</v>
      </c>
      <c r="N6258" s="5">
        <v>3.1944444444444446E-3</v>
      </c>
      <c r="O6258" t="s">
        <v>960</v>
      </c>
      <c r="P6258">
        <v>0</v>
      </c>
      <c r="Q6258">
        <v>20</v>
      </c>
      <c r="R6258" t="s">
        <v>955</v>
      </c>
    </row>
    <row r="6259" spans="1:19" x14ac:dyDescent="0.25">
      <c r="A6259" s="54">
        <f>_xlfn.XLOOKUP(B6259,'School Lookup'!D:D,'School Lookup'!F:F,0)</f>
        <v>682471</v>
      </c>
      <c r="B6259" s="54" t="str">
        <f>_xlfn.XLOOKUP(C6259,'School Lookup'!A:A,'School Lookup'!D:D,_xlfn.XLOOKUP(C6259,'School Lookup'!B:B,'School Lookup'!D:D,_xlfn.XLOOKUP(C6259,'School Lookup'!C:C,'School Lookup'!D:D,0)))</f>
        <v>Ridgeway Primary School</v>
      </c>
      <c r="C6259" t="s">
        <v>327</v>
      </c>
      <c r="D6259">
        <v>500</v>
      </c>
      <c r="E6259" t="s">
        <v>16</v>
      </c>
      <c r="F6259" t="s">
        <v>734</v>
      </c>
      <c r="G6259" t="s">
        <v>328</v>
      </c>
      <c r="H6259" t="s">
        <v>885</v>
      </c>
      <c r="I6259" t="s">
        <v>958</v>
      </c>
      <c r="J6259" t="s">
        <v>959</v>
      </c>
      <c r="K6259" s="4">
        <v>46062</v>
      </c>
      <c r="L6259" s="5">
        <v>0.35966435185185186</v>
      </c>
      <c r="M6259" t="s">
        <v>953</v>
      </c>
      <c r="N6259" s="5">
        <v>3.1944444444444446E-3</v>
      </c>
      <c r="O6259" t="s">
        <v>960</v>
      </c>
      <c r="P6259">
        <v>0</v>
      </c>
      <c r="Q6259">
        <v>20</v>
      </c>
      <c r="R6259" t="s">
        <v>961</v>
      </c>
      <c r="S6259" t="s">
        <v>955</v>
      </c>
    </row>
    <row r="6260" spans="1:19" x14ac:dyDescent="0.25">
      <c r="A6260" s="54">
        <f>_xlfn.XLOOKUP(B6260,'School Lookup'!D:D,'School Lookup'!F:F,0)</f>
        <v>682471</v>
      </c>
      <c r="B6260" s="54" t="str">
        <f>_xlfn.XLOOKUP(C6260,'School Lookup'!A:A,'School Lookup'!D:D,_xlfn.XLOOKUP(C6260,'School Lookup'!B:B,'School Lookup'!D:D,_xlfn.XLOOKUP(C6260,'School Lookup'!C:C,'School Lookup'!D:D,0)))</f>
        <v>Ridgeway Primary School</v>
      </c>
      <c r="C6260" t="s">
        <v>327</v>
      </c>
      <c r="D6260" t="s">
        <v>962</v>
      </c>
      <c r="E6260" t="s">
        <v>16</v>
      </c>
      <c r="F6260" t="s">
        <v>734</v>
      </c>
      <c r="G6260" t="s">
        <v>328</v>
      </c>
      <c r="H6260" t="s">
        <v>885</v>
      </c>
      <c r="I6260" t="s">
        <v>958</v>
      </c>
      <c r="J6260" t="s">
        <v>959</v>
      </c>
      <c r="K6260" s="4">
        <v>46062</v>
      </c>
      <c r="L6260" s="5">
        <v>0.39848379629629632</v>
      </c>
      <c r="M6260" t="s">
        <v>953</v>
      </c>
      <c r="N6260" s="5">
        <v>2.3726851851851851E-3</v>
      </c>
      <c r="O6260" t="s">
        <v>960</v>
      </c>
      <c r="P6260">
        <v>0</v>
      </c>
      <c r="Q6260">
        <v>20</v>
      </c>
      <c r="R6260" t="s">
        <v>955</v>
      </c>
    </row>
    <row r="6261" spans="1:19" x14ac:dyDescent="0.25">
      <c r="A6261" s="54">
        <f>_xlfn.XLOOKUP(B6261,'School Lookup'!D:D,'School Lookup'!F:F,0)</f>
        <v>682471</v>
      </c>
      <c r="B6261" s="54" t="str">
        <f>_xlfn.XLOOKUP(C6261,'School Lookup'!A:A,'School Lookup'!D:D,_xlfn.XLOOKUP(C6261,'School Lookup'!B:B,'School Lookup'!D:D,_xlfn.XLOOKUP(C6261,'School Lookup'!C:C,'School Lookup'!D:D,0)))</f>
        <v>Ridgeway Primary School</v>
      </c>
      <c r="C6261" t="s">
        <v>327</v>
      </c>
      <c r="D6261">
        <v>500</v>
      </c>
      <c r="E6261" t="s">
        <v>16</v>
      </c>
      <c r="F6261" t="s">
        <v>734</v>
      </c>
      <c r="G6261" t="s">
        <v>328</v>
      </c>
      <c r="H6261" t="s">
        <v>885</v>
      </c>
      <c r="I6261" t="s">
        <v>958</v>
      </c>
      <c r="J6261" t="s">
        <v>959</v>
      </c>
      <c r="K6261" s="4">
        <v>46062</v>
      </c>
      <c r="L6261" s="5">
        <v>0.39848379629629632</v>
      </c>
      <c r="M6261" t="s">
        <v>953</v>
      </c>
      <c r="N6261" s="5">
        <v>2.3726851851851851E-3</v>
      </c>
      <c r="O6261" t="s">
        <v>960</v>
      </c>
      <c r="P6261">
        <v>0</v>
      </c>
      <c r="Q6261">
        <v>20</v>
      </c>
      <c r="R6261" t="s">
        <v>961</v>
      </c>
      <c r="S6261" t="s">
        <v>955</v>
      </c>
    </row>
    <row r="6262" spans="1:19" x14ac:dyDescent="0.25">
      <c r="A6262" s="54">
        <f>_xlfn.XLOOKUP(B6262,'School Lookup'!D:D,'School Lookup'!F:F,0)</f>
        <v>682471</v>
      </c>
      <c r="B6262" s="54" t="str">
        <f>_xlfn.XLOOKUP(C6262,'School Lookup'!A:A,'School Lookup'!D:D,_xlfn.XLOOKUP(C6262,'School Lookup'!B:B,'School Lookup'!D:D,_xlfn.XLOOKUP(C6262,'School Lookup'!C:C,'School Lookup'!D:D,0)))</f>
        <v>Ridgeway Primary School</v>
      </c>
      <c r="C6262" t="s">
        <v>327</v>
      </c>
      <c r="D6262" t="s">
        <v>962</v>
      </c>
      <c r="E6262" t="s">
        <v>16</v>
      </c>
      <c r="F6262" t="s">
        <v>734</v>
      </c>
      <c r="G6262" t="s">
        <v>328</v>
      </c>
      <c r="H6262" t="s">
        <v>885</v>
      </c>
      <c r="I6262" t="s">
        <v>958</v>
      </c>
      <c r="J6262" t="s">
        <v>959</v>
      </c>
      <c r="K6262" s="4">
        <v>46062</v>
      </c>
      <c r="L6262" s="5">
        <v>0.4378009259259259</v>
      </c>
      <c r="M6262" t="s">
        <v>953</v>
      </c>
      <c r="N6262" s="5">
        <v>4.6296296296296298E-4</v>
      </c>
      <c r="O6262" t="s">
        <v>960</v>
      </c>
      <c r="P6262">
        <v>0</v>
      </c>
      <c r="Q6262">
        <v>20</v>
      </c>
      <c r="R6262" t="s">
        <v>955</v>
      </c>
    </row>
    <row r="6263" spans="1:19" x14ac:dyDescent="0.25">
      <c r="A6263" s="54">
        <f>_xlfn.XLOOKUP(B6263,'School Lookup'!D:D,'School Lookup'!F:F,0)</f>
        <v>682471</v>
      </c>
      <c r="B6263" s="54" t="str">
        <f>_xlfn.XLOOKUP(C6263,'School Lookup'!A:A,'School Lookup'!D:D,_xlfn.XLOOKUP(C6263,'School Lookup'!B:B,'School Lookup'!D:D,_xlfn.XLOOKUP(C6263,'School Lookup'!C:C,'School Lookup'!D:D,0)))</f>
        <v>Ridgeway Primary School</v>
      </c>
      <c r="C6263" t="s">
        <v>327</v>
      </c>
      <c r="D6263">
        <v>500</v>
      </c>
      <c r="E6263" t="s">
        <v>16</v>
      </c>
      <c r="F6263" t="s">
        <v>734</v>
      </c>
      <c r="G6263" t="s">
        <v>328</v>
      </c>
      <c r="H6263" t="s">
        <v>885</v>
      </c>
      <c r="I6263" t="s">
        <v>958</v>
      </c>
      <c r="J6263" t="s">
        <v>959</v>
      </c>
      <c r="K6263" s="4">
        <v>46062</v>
      </c>
      <c r="L6263" s="5">
        <v>0.4378009259259259</v>
      </c>
      <c r="M6263" t="s">
        <v>953</v>
      </c>
      <c r="N6263" s="5">
        <v>4.6296296296296298E-4</v>
      </c>
      <c r="O6263" t="s">
        <v>960</v>
      </c>
      <c r="P6263">
        <v>0</v>
      </c>
      <c r="Q6263">
        <v>20</v>
      </c>
      <c r="R6263" t="s">
        <v>961</v>
      </c>
      <c r="S6263" t="s">
        <v>955</v>
      </c>
    </row>
    <row r="6264" spans="1:19" x14ac:dyDescent="0.25">
      <c r="A6264" s="54">
        <f>_xlfn.XLOOKUP(B6264,'School Lookup'!D:D,'School Lookup'!F:F,0)</f>
        <v>148526</v>
      </c>
      <c r="B6264" s="54" t="str">
        <f>_xlfn.XLOOKUP(C6264,'School Lookup'!A:A,'School Lookup'!D:D,_xlfn.XLOOKUP(C6264,'School Lookup'!B:B,'School Lookup'!D:D,_xlfn.XLOOKUP(C6264,'School Lookup'!C:C,'School Lookup'!D:D,0)))</f>
        <v>The Village Federation Lines</v>
      </c>
      <c r="C6264" t="s">
        <v>24</v>
      </c>
      <c r="D6264" t="s">
        <v>2874</v>
      </c>
      <c r="E6264" t="s">
        <v>16</v>
      </c>
      <c r="F6264" t="s">
        <v>734</v>
      </c>
      <c r="G6264" t="s">
        <v>134</v>
      </c>
      <c r="H6264" t="s">
        <v>347</v>
      </c>
      <c r="I6264" t="s">
        <v>958</v>
      </c>
      <c r="J6264" t="s">
        <v>981</v>
      </c>
      <c r="K6264" s="4">
        <v>46062</v>
      </c>
      <c r="L6264" s="5">
        <v>0.57384259259259263</v>
      </c>
      <c r="M6264" t="s">
        <v>953</v>
      </c>
      <c r="N6264" s="5">
        <v>3.4722222222222222E-5</v>
      </c>
      <c r="O6264" t="s">
        <v>982</v>
      </c>
      <c r="P6264">
        <v>0</v>
      </c>
      <c r="Q6264">
        <v>20</v>
      </c>
      <c r="R6264" t="s">
        <v>998</v>
      </c>
      <c r="S6264" t="s">
        <v>987</v>
      </c>
    </row>
    <row r="6265" spans="1:19" x14ac:dyDescent="0.25">
      <c r="A6265" s="54">
        <f>_xlfn.XLOOKUP(B6265,'School Lookup'!D:D,'School Lookup'!F:F,0)</f>
        <v>148526</v>
      </c>
      <c r="B6265" s="54" t="str">
        <f>_xlfn.XLOOKUP(C6265,'School Lookup'!A:A,'School Lookup'!D:D,_xlfn.XLOOKUP(C6265,'School Lookup'!B:B,'School Lookup'!D:D,_xlfn.XLOOKUP(C6265,'School Lookup'!C:C,'School Lookup'!D:D,0)))</f>
        <v>The Village Federation Lines</v>
      </c>
      <c r="C6265" t="s">
        <v>24</v>
      </c>
      <c r="D6265" t="s">
        <v>1882</v>
      </c>
      <c r="E6265" t="s">
        <v>16</v>
      </c>
      <c r="F6265" t="s">
        <v>734</v>
      </c>
      <c r="G6265" t="s">
        <v>134</v>
      </c>
      <c r="H6265" t="s">
        <v>347</v>
      </c>
      <c r="I6265" t="s">
        <v>958</v>
      </c>
      <c r="J6265" t="s">
        <v>959</v>
      </c>
      <c r="K6265" s="4">
        <v>46062</v>
      </c>
      <c r="L6265" s="5">
        <v>0.38273148148148151</v>
      </c>
      <c r="M6265" t="s">
        <v>953</v>
      </c>
      <c r="N6265" s="5">
        <v>5.9259259259259256E-3</v>
      </c>
      <c r="O6265" t="s">
        <v>960</v>
      </c>
      <c r="P6265">
        <v>0</v>
      </c>
      <c r="Q6265">
        <v>20</v>
      </c>
      <c r="R6265" t="s">
        <v>1246</v>
      </c>
      <c r="S6265" t="s">
        <v>966</v>
      </c>
    </row>
    <row r="6266" spans="1:19" x14ac:dyDescent="0.25">
      <c r="A6266" s="54">
        <f>_xlfn.XLOOKUP(B6266,'School Lookup'!D:D,'School Lookup'!F:F,0)</f>
        <v>148526</v>
      </c>
      <c r="B6266" s="54" t="str">
        <f>_xlfn.XLOOKUP(C6266,'School Lookup'!A:A,'School Lookup'!D:D,_xlfn.XLOOKUP(C6266,'School Lookup'!B:B,'School Lookup'!D:D,_xlfn.XLOOKUP(C6266,'School Lookup'!C:C,'School Lookup'!D:D,0)))</f>
        <v>The Village Federation Lines</v>
      </c>
      <c r="C6266" t="s">
        <v>24</v>
      </c>
      <c r="D6266" t="s">
        <v>2875</v>
      </c>
      <c r="E6266" t="s">
        <v>16</v>
      </c>
      <c r="F6266" t="s">
        <v>734</v>
      </c>
      <c r="G6266" t="s">
        <v>134</v>
      </c>
      <c r="H6266" t="s">
        <v>347</v>
      </c>
      <c r="I6266" t="s">
        <v>958</v>
      </c>
      <c r="J6266" t="s">
        <v>959</v>
      </c>
      <c r="K6266" s="4">
        <v>46062</v>
      </c>
      <c r="L6266" s="5">
        <v>0.57421296296296298</v>
      </c>
      <c r="M6266" t="s">
        <v>953</v>
      </c>
      <c r="N6266" s="5">
        <v>1.5509259259259259E-3</v>
      </c>
      <c r="O6266" t="s">
        <v>960</v>
      </c>
      <c r="P6266">
        <v>0</v>
      </c>
      <c r="Q6266">
        <v>20</v>
      </c>
      <c r="R6266" t="s">
        <v>2876</v>
      </c>
      <c r="S6266" t="s">
        <v>966</v>
      </c>
    </row>
    <row r="6267" spans="1:19" x14ac:dyDescent="0.25">
      <c r="A6267" s="54">
        <f>_xlfn.XLOOKUP(B6267,'School Lookup'!D:D,'School Lookup'!F:F,0)</f>
        <v>823392</v>
      </c>
      <c r="B6267" s="54" t="str">
        <f>_xlfn.XLOOKUP(C6267,'School Lookup'!A:A,'School Lookup'!D:D,_xlfn.XLOOKUP(C6267,'School Lookup'!B:B,'School Lookup'!D:D,_xlfn.XLOOKUP(C6267,'School Lookup'!C:C,'School Lookup'!D:D,0)))</f>
        <v>Fitz Herbert C of E VA Primary School</v>
      </c>
      <c r="C6267" t="s">
        <v>25</v>
      </c>
      <c r="D6267" t="s">
        <v>1125</v>
      </c>
      <c r="E6267" t="s">
        <v>16</v>
      </c>
      <c r="F6267" t="s">
        <v>734</v>
      </c>
      <c r="G6267" t="s">
        <v>134</v>
      </c>
      <c r="H6267" t="s">
        <v>347</v>
      </c>
      <c r="I6267" t="s">
        <v>958</v>
      </c>
      <c r="J6267" t="s">
        <v>981</v>
      </c>
      <c r="K6267" s="4">
        <v>46062</v>
      </c>
      <c r="L6267" s="5">
        <v>0.38256944444444446</v>
      </c>
      <c r="M6267" t="s">
        <v>953</v>
      </c>
      <c r="N6267" s="5">
        <v>2.199074074074074E-4</v>
      </c>
      <c r="O6267" t="s">
        <v>982</v>
      </c>
      <c r="P6267">
        <v>0</v>
      </c>
      <c r="Q6267">
        <v>20</v>
      </c>
      <c r="R6267" t="s">
        <v>998</v>
      </c>
      <c r="S6267" t="s">
        <v>987</v>
      </c>
    </row>
    <row r="6268" spans="1:19" x14ac:dyDescent="0.25">
      <c r="A6268" s="54">
        <f>_xlfn.XLOOKUP(B6268,'School Lookup'!D:D,'School Lookup'!F:F,0)</f>
        <v>114469</v>
      </c>
      <c r="B6268" s="54" t="str">
        <f>_xlfn.XLOOKUP(C6268,'School Lookup'!A:A,'School Lookup'!D:D,_xlfn.XLOOKUP(C6268,'School Lookup'!B:B,'School Lookup'!D:D,_xlfn.XLOOKUP(C6268,'School Lookup'!C:C,'School Lookup'!D:D,0)))</f>
        <v>Thornsett Primary School</v>
      </c>
      <c r="C6268" t="s">
        <v>20</v>
      </c>
      <c r="D6268" t="s">
        <v>2877</v>
      </c>
      <c r="E6268" t="s">
        <v>16</v>
      </c>
      <c r="F6268" t="s">
        <v>734</v>
      </c>
      <c r="G6268" t="s">
        <v>224</v>
      </c>
      <c r="H6268" t="s">
        <v>222</v>
      </c>
      <c r="I6268" t="s">
        <v>980</v>
      </c>
      <c r="J6268" t="s">
        <v>959</v>
      </c>
      <c r="K6268" s="4">
        <v>46062</v>
      </c>
      <c r="L6268" s="5">
        <v>0.46076388888888886</v>
      </c>
      <c r="M6268" t="s">
        <v>953</v>
      </c>
      <c r="N6268" s="5">
        <v>2.4652777777777776E-3</v>
      </c>
      <c r="O6268" t="s">
        <v>960</v>
      </c>
      <c r="P6268">
        <v>3.1E-2</v>
      </c>
      <c r="Q6268">
        <v>20</v>
      </c>
      <c r="R6268" t="s">
        <v>2217</v>
      </c>
      <c r="S6268" t="s">
        <v>966</v>
      </c>
    </row>
    <row r="6269" spans="1:19" x14ac:dyDescent="0.25">
      <c r="A6269" s="54">
        <f>_xlfn.XLOOKUP(B6269,'School Lookup'!D:D,'School Lookup'!F:F,0)</f>
        <v>114469</v>
      </c>
      <c r="B6269" s="54" t="str">
        <f>_xlfn.XLOOKUP(C6269,'School Lookup'!A:A,'School Lookup'!D:D,_xlfn.XLOOKUP(C6269,'School Lookup'!B:B,'School Lookup'!D:D,_xlfn.XLOOKUP(C6269,'School Lookup'!C:C,'School Lookup'!D:D,0)))</f>
        <v>Thornsett Primary School</v>
      </c>
      <c r="C6269" t="s">
        <v>20</v>
      </c>
      <c r="D6269" t="s">
        <v>2055</v>
      </c>
      <c r="E6269" t="s">
        <v>16</v>
      </c>
      <c r="F6269" t="s">
        <v>734</v>
      </c>
      <c r="G6269" t="s">
        <v>224</v>
      </c>
      <c r="H6269" t="s">
        <v>222</v>
      </c>
      <c r="I6269" t="s">
        <v>980</v>
      </c>
      <c r="J6269" t="s">
        <v>959</v>
      </c>
      <c r="K6269" s="4">
        <v>46062</v>
      </c>
      <c r="L6269" s="5">
        <v>0.48837962962962961</v>
      </c>
      <c r="M6269" t="s">
        <v>953</v>
      </c>
      <c r="N6269" s="5">
        <v>7.0717592592592594E-3</v>
      </c>
      <c r="O6269" t="s">
        <v>960</v>
      </c>
      <c r="P6269">
        <v>8.6999999999999994E-2</v>
      </c>
      <c r="Q6269">
        <v>20</v>
      </c>
      <c r="R6269" t="s">
        <v>1535</v>
      </c>
      <c r="S6269" t="s">
        <v>966</v>
      </c>
    </row>
    <row r="6270" spans="1:19" x14ac:dyDescent="0.25">
      <c r="A6270" s="54">
        <f>_xlfn.XLOOKUP(B6270,'School Lookup'!D:D,'School Lookup'!F:F,0)</f>
        <v>114469</v>
      </c>
      <c r="B6270" s="54" t="str">
        <f>_xlfn.XLOOKUP(C6270,'School Lookup'!A:A,'School Lookup'!D:D,_xlfn.XLOOKUP(C6270,'School Lookup'!B:B,'School Lookup'!D:D,_xlfn.XLOOKUP(C6270,'School Lookup'!C:C,'School Lookup'!D:D,0)))</f>
        <v>Thornsett Primary School</v>
      </c>
      <c r="C6270" t="s">
        <v>20</v>
      </c>
      <c r="D6270" t="s">
        <v>37</v>
      </c>
      <c r="E6270" t="s">
        <v>16</v>
      </c>
      <c r="F6270" t="s">
        <v>734</v>
      </c>
      <c r="G6270" t="s">
        <v>224</v>
      </c>
      <c r="H6270" t="s">
        <v>222</v>
      </c>
      <c r="I6270" t="s">
        <v>980</v>
      </c>
      <c r="J6270" t="s">
        <v>959</v>
      </c>
      <c r="K6270" s="4">
        <v>46062</v>
      </c>
      <c r="L6270" s="5">
        <v>0.65895833333333331</v>
      </c>
      <c r="M6270" t="s">
        <v>953</v>
      </c>
      <c r="N6270" s="5">
        <v>8.0092592592592594E-3</v>
      </c>
      <c r="O6270" t="s">
        <v>960</v>
      </c>
      <c r="P6270">
        <v>9.9000000000000005E-2</v>
      </c>
      <c r="Q6270">
        <v>20</v>
      </c>
      <c r="R6270" t="s">
        <v>1535</v>
      </c>
      <c r="S6270" t="s">
        <v>966</v>
      </c>
    </row>
    <row r="6271" spans="1:19" x14ac:dyDescent="0.25">
      <c r="A6271" s="54">
        <f>_xlfn.XLOOKUP(B6271,'School Lookup'!D:D,'School Lookup'!F:F,0)</f>
        <v>114469</v>
      </c>
      <c r="B6271" s="54" t="str">
        <f>_xlfn.XLOOKUP(C6271,'School Lookup'!A:A,'School Lookup'!D:D,_xlfn.XLOOKUP(C6271,'School Lookup'!B:B,'School Lookup'!D:D,_xlfn.XLOOKUP(C6271,'School Lookup'!C:C,'School Lookup'!D:D,0)))</f>
        <v>Thornsett Primary School</v>
      </c>
      <c r="C6271" t="s">
        <v>20</v>
      </c>
      <c r="D6271" t="s">
        <v>2878</v>
      </c>
      <c r="E6271" t="s">
        <v>16</v>
      </c>
      <c r="F6271" t="s">
        <v>734</v>
      </c>
      <c r="G6271" t="s">
        <v>224</v>
      </c>
      <c r="H6271" t="s">
        <v>222</v>
      </c>
      <c r="I6271" t="s">
        <v>980</v>
      </c>
      <c r="J6271" t="s">
        <v>959</v>
      </c>
      <c r="K6271" s="4">
        <v>46062</v>
      </c>
      <c r="L6271" s="5">
        <v>0.66809027777777774</v>
      </c>
      <c r="M6271" t="s">
        <v>953</v>
      </c>
      <c r="N6271" s="5">
        <v>3.7037037037037035E-4</v>
      </c>
      <c r="O6271" t="s">
        <v>960</v>
      </c>
      <c r="P6271">
        <v>2.1999999999999999E-2</v>
      </c>
      <c r="Q6271">
        <v>20</v>
      </c>
      <c r="R6271" t="s">
        <v>2879</v>
      </c>
      <c r="S6271" t="s">
        <v>966</v>
      </c>
    </row>
    <row r="6272" spans="1:19" x14ac:dyDescent="0.25">
      <c r="A6272" s="54">
        <f>_xlfn.XLOOKUP(B6272,'School Lookup'!D:D,'School Lookup'!F:F,0)</f>
        <v>114469</v>
      </c>
      <c r="B6272" s="54" t="str">
        <f>_xlfn.XLOOKUP(C6272,'School Lookup'!A:A,'School Lookup'!D:D,_xlfn.XLOOKUP(C6272,'School Lookup'!B:B,'School Lookup'!D:D,_xlfn.XLOOKUP(C6272,'School Lookup'!C:C,'School Lookup'!D:D,0)))</f>
        <v>Thornsett Primary School</v>
      </c>
      <c r="C6272" t="s">
        <v>20</v>
      </c>
      <c r="D6272" t="s">
        <v>2476</v>
      </c>
      <c r="E6272" t="s">
        <v>16</v>
      </c>
      <c r="F6272" t="s">
        <v>734</v>
      </c>
      <c r="G6272" t="s">
        <v>224</v>
      </c>
      <c r="H6272" t="s">
        <v>222</v>
      </c>
      <c r="I6272" t="s">
        <v>980</v>
      </c>
      <c r="J6272" t="s">
        <v>981</v>
      </c>
      <c r="K6272" s="4">
        <v>46062</v>
      </c>
      <c r="L6272" s="5">
        <v>0.50416666666666665</v>
      </c>
      <c r="M6272" t="s">
        <v>953</v>
      </c>
      <c r="N6272" s="5">
        <v>2.0949074074074073E-3</v>
      </c>
      <c r="O6272" t="s">
        <v>982</v>
      </c>
      <c r="P6272">
        <v>0.216</v>
      </c>
      <c r="Q6272">
        <v>20</v>
      </c>
      <c r="R6272" t="s">
        <v>1006</v>
      </c>
      <c r="S6272" t="s">
        <v>994</v>
      </c>
    </row>
    <row r="6273" spans="1:19" x14ac:dyDescent="0.25">
      <c r="A6273" s="54">
        <f>_xlfn.XLOOKUP(B6273,'School Lookup'!D:D,'School Lookup'!F:F,0)</f>
        <v>114469</v>
      </c>
      <c r="B6273" s="54" t="str">
        <f>_xlfn.XLOOKUP(C6273,'School Lookup'!A:A,'School Lookup'!D:D,_xlfn.XLOOKUP(C6273,'School Lookup'!B:B,'School Lookup'!D:D,_xlfn.XLOOKUP(C6273,'School Lookup'!C:C,'School Lookup'!D:D,0)))</f>
        <v>Thornsett Primary School</v>
      </c>
      <c r="C6273" t="s">
        <v>20</v>
      </c>
      <c r="D6273" t="s">
        <v>2880</v>
      </c>
      <c r="E6273" t="s">
        <v>16</v>
      </c>
      <c r="F6273" t="s">
        <v>734</v>
      </c>
      <c r="G6273" t="s">
        <v>224</v>
      </c>
      <c r="H6273" t="s">
        <v>222</v>
      </c>
      <c r="I6273" t="s">
        <v>980</v>
      </c>
      <c r="J6273" t="s">
        <v>981</v>
      </c>
      <c r="K6273" s="4">
        <v>46062</v>
      </c>
      <c r="L6273" s="5">
        <v>0.55254629629629626</v>
      </c>
      <c r="M6273" t="s">
        <v>953</v>
      </c>
      <c r="N6273" s="5">
        <v>4.7453703703703704E-4</v>
      </c>
      <c r="O6273" t="s">
        <v>982</v>
      </c>
      <c r="P6273">
        <v>0.05</v>
      </c>
      <c r="Q6273">
        <v>20</v>
      </c>
      <c r="R6273" t="s">
        <v>998</v>
      </c>
      <c r="S6273" t="s">
        <v>987</v>
      </c>
    </row>
    <row r="6274" spans="1:19" x14ac:dyDescent="0.25">
      <c r="A6274" s="54">
        <f>_xlfn.XLOOKUP(B6274,'School Lookup'!D:D,'School Lookup'!F:F,0)</f>
        <v>114469</v>
      </c>
      <c r="B6274" s="54" t="str">
        <f>_xlfn.XLOOKUP(C6274,'School Lookup'!A:A,'School Lookup'!D:D,_xlfn.XLOOKUP(C6274,'School Lookup'!B:B,'School Lookup'!D:D,_xlfn.XLOOKUP(C6274,'School Lookup'!C:C,'School Lookup'!D:D,0)))</f>
        <v>Thornsett Primary School</v>
      </c>
      <c r="C6274" t="s">
        <v>20</v>
      </c>
      <c r="D6274" t="s">
        <v>2476</v>
      </c>
      <c r="E6274" t="s">
        <v>16</v>
      </c>
      <c r="F6274" t="s">
        <v>734</v>
      </c>
      <c r="G6274" t="s">
        <v>224</v>
      </c>
      <c r="H6274" t="s">
        <v>222</v>
      </c>
      <c r="I6274" t="s">
        <v>980</v>
      </c>
      <c r="J6274" t="s">
        <v>981</v>
      </c>
      <c r="K6274" s="4">
        <v>46062</v>
      </c>
      <c r="L6274" s="5">
        <v>0.60083333333333333</v>
      </c>
      <c r="M6274" t="s">
        <v>953</v>
      </c>
      <c r="N6274" s="5">
        <v>2.8935185185185184E-4</v>
      </c>
      <c r="O6274" t="s">
        <v>982</v>
      </c>
      <c r="P6274">
        <v>3.1E-2</v>
      </c>
      <c r="Q6274">
        <v>20</v>
      </c>
      <c r="R6274" t="s">
        <v>1006</v>
      </c>
      <c r="S6274" t="s">
        <v>994</v>
      </c>
    </row>
    <row r="6275" spans="1:19" x14ac:dyDescent="0.25">
      <c r="A6275" s="54">
        <f>_xlfn.XLOOKUP(B6275,'School Lookup'!D:D,'School Lookup'!F:F,0)</f>
        <v>114469</v>
      </c>
      <c r="B6275" s="54" t="str">
        <f>_xlfn.XLOOKUP(C6275,'School Lookup'!A:A,'School Lookup'!D:D,_xlfn.XLOOKUP(C6275,'School Lookup'!B:B,'School Lookup'!D:D,_xlfn.XLOOKUP(C6275,'School Lookup'!C:C,'School Lookup'!D:D,0)))</f>
        <v>Thornsett Primary School</v>
      </c>
      <c r="C6275" t="s">
        <v>20</v>
      </c>
      <c r="D6275" t="s">
        <v>2344</v>
      </c>
      <c r="E6275" t="s">
        <v>16</v>
      </c>
      <c r="F6275" t="s">
        <v>734</v>
      </c>
      <c r="G6275" t="s">
        <v>224</v>
      </c>
      <c r="H6275" t="s">
        <v>222</v>
      </c>
      <c r="I6275" t="s">
        <v>980</v>
      </c>
      <c r="J6275" t="s">
        <v>981</v>
      </c>
      <c r="K6275" s="4">
        <v>46062</v>
      </c>
      <c r="L6275" s="5">
        <v>0.62876157407407407</v>
      </c>
      <c r="M6275" t="s">
        <v>953</v>
      </c>
      <c r="N6275" s="5">
        <v>6.5972222222222224E-4</v>
      </c>
      <c r="O6275" t="s">
        <v>982</v>
      </c>
      <c r="P6275">
        <v>6.9000000000000006E-2</v>
      </c>
      <c r="Q6275">
        <v>20</v>
      </c>
      <c r="R6275" t="s">
        <v>1006</v>
      </c>
      <c r="S6275" t="s">
        <v>994</v>
      </c>
    </row>
    <row r="6276" spans="1:19" x14ac:dyDescent="0.25">
      <c r="A6276" s="54">
        <f>_xlfn.XLOOKUP(B6276,'School Lookup'!D:D,'School Lookup'!F:F,0)</f>
        <v>114469</v>
      </c>
      <c r="B6276" s="54" t="str">
        <f>_xlfn.XLOOKUP(C6276,'School Lookup'!A:A,'School Lookup'!D:D,_xlfn.XLOOKUP(C6276,'School Lookup'!B:B,'School Lookup'!D:D,_xlfn.XLOOKUP(C6276,'School Lookup'!C:C,'School Lookup'!D:D,0)))</f>
        <v>Thornsett Primary School</v>
      </c>
      <c r="C6276" t="s">
        <v>20</v>
      </c>
      <c r="D6276" t="s">
        <v>2812</v>
      </c>
      <c r="E6276" t="s">
        <v>16</v>
      </c>
      <c r="F6276" t="s">
        <v>734</v>
      </c>
      <c r="G6276" t="s">
        <v>224</v>
      </c>
      <c r="H6276" t="s">
        <v>222</v>
      </c>
      <c r="I6276" t="s">
        <v>980</v>
      </c>
      <c r="J6276" t="s">
        <v>981</v>
      </c>
      <c r="K6276" s="4">
        <v>46062</v>
      </c>
      <c r="L6276" s="5">
        <v>0.62993055555555555</v>
      </c>
      <c r="M6276" t="s">
        <v>953</v>
      </c>
      <c r="N6276" s="5">
        <v>2.3148148148148147E-5</v>
      </c>
      <c r="O6276" t="s">
        <v>982</v>
      </c>
      <c r="P6276">
        <v>0.02</v>
      </c>
      <c r="Q6276">
        <v>20</v>
      </c>
      <c r="R6276" t="s">
        <v>998</v>
      </c>
      <c r="S6276" t="s">
        <v>987</v>
      </c>
    </row>
    <row r="6277" spans="1:19" x14ac:dyDescent="0.25">
      <c r="A6277" s="54">
        <f>_xlfn.XLOOKUP(B6277,'School Lookup'!D:D,'School Lookup'!F:F,0)</f>
        <v>114469</v>
      </c>
      <c r="B6277" s="54" t="str">
        <f>_xlfn.XLOOKUP(C6277,'School Lookup'!A:A,'School Lookup'!D:D,_xlfn.XLOOKUP(C6277,'School Lookup'!B:B,'School Lookup'!D:D,_xlfn.XLOOKUP(C6277,'School Lookup'!C:C,'School Lookup'!D:D,0)))</f>
        <v>Thornsett Primary School</v>
      </c>
      <c r="C6277" t="s">
        <v>20</v>
      </c>
      <c r="D6277" t="s">
        <v>2478</v>
      </c>
      <c r="E6277" t="s">
        <v>16</v>
      </c>
      <c r="F6277" t="s">
        <v>734</v>
      </c>
      <c r="G6277" t="s">
        <v>224</v>
      </c>
      <c r="H6277" t="s">
        <v>222</v>
      </c>
      <c r="I6277" t="s">
        <v>980</v>
      </c>
      <c r="J6277" t="s">
        <v>981</v>
      </c>
      <c r="K6277" s="4">
        <v>46062</v>
      </c>
      <c r="L6277" s="5">
        <v>0.63033564814814813</v>
      </c>
      <c r="M6277" t="s">
        <v>953</v>
      </c>
      <c r="N6277" s="5">
        <v>2.7777777777777778E-4</v>
      </c>
      <c r="O6277" t="s">
        <v>982</v>
      </c>
      <c r="P6277">
        <v>0.03</v>
      </c>
      <c r="Q6277">
        <v>20</v>
      </c>
      <c r="R6277" t="s">
        <v>998</v>
      </c>
      <c r="S6277" t="s">
        <v>987</v>
      </c>
    </row>
    <row r="6278" spans="1:19" x14ac:dyDescent="0.25">
      <c r="A6278" s="54">
        <f>_xlfn.XLOOKUP(B6278,'School Lookup'!D:D,'School Lookup'!F:F,0)</f>
        <v>114469</v>
      </c>
      <c r="B6278" s="54" t="str">
        <f>_xlfn.XLOOKUP(C6278,'School Lookup'!A:A,'School Lookup'!D:D,_xlfn.XLOOKUP(C6278,'School Lookup'!B:B,'School Lookup'!D:D,_xlfn.XLOOKUP(C6278,'School Lookup'!C:C,'School Lookup'!D:D,0)))</f>
        <v>Thornsett Primary School</v>
      </c>
      <c r="C6278" t="s">
        <v>20</v>
      </c>
      <c r="D6278" t="s">
        <v>1342</v>
      </c>
      <c r="E6278" t="s">
        <v>16</v>
      </c>
      <c r="F6278" t="s">
        <v>734</v>
      </c>
      <c r="G6278" t="s">
        <v>224</v>
      </c>
      <c r="H6278" t="s">
        <v>222</v>
      </c>
      <c r="I6278" t="s">
        <v>980</v>
      </c>
      <c r="J6278" t="s">
        <v>981</v>
      </c>
      <c r="K6278" s="4">
        <v>46062</v>
      </c>
      <c r="L6278" s="5">
        <v>0.68489583333333337</v>
      </c>
      <c r="M6278" t="s">
        <v>953</v>
      </c>
      <c r="N6278" s="5">
        <v>3.3564814814814812E-4</v>
      </c>
      <c r="O6278" t="s">
        <v>982</v>
      </c>
      <c r="P6278">
        <v>3.5999999999999997E-2</v>
      </c>
      <c r="Q6278">
        <v>20</v>
      </c>
      <c r="R6278" t="s">
        <v>983</v>
      </c>
      <c r="S6278" t="s">
        <v>984</v>
      </c>
    </row>
    <row r="6279" spans="1:19" x14ac:dyDescent="0.25">
      <c r="A6279" s="54">
        <f>_xlfn.XLOOKUP(B6279,'School Lookup'!D:D,'School Lookup'!F:F,0)</f>
        <v>823392</v>
      </c>
      <c r="B6279" s="54" t="str">
        <f>_xlfn.XLOOKUP(C6279,'School Lookup'!A:A,'School Lookup'!D:D,_xlfn.XLOOKUP(C6279,'School Lookup'!B:B,'School Lookup'!D:D,_xlfn.XLOOKUP(C6279,'School Lookup'!C:C,'School Lookup'!D:D,0)))</f>
        <v>Fitz Herbert C of E VA Primary School</v>
      </c>
      <c r="C6279" t="s">
        <v>25</v>
      </c>
      <c r="D6279" t="s">
        <v>1063</v>
      </c>
      <c r="E6279" t="s">
        <v>16</v>
      </c>
      <c r="F6279" t="s">
        <v>734</v>
      </c>
      <c r="G6279" t="s">
        <v>134</v>
      </c>
      <c r="H6279" t="s">
        <v>347</v>
      </c>
      <c r="I6279" t="s">
        <v>958</v>
      </c>
      <c r="J6279" t="s">
        <v>959</v>
      </c>
      <c r="K6279" s="4">
        <v>46062</v>
      </c>
      <c r="L6279" s="5">
        <v>0.41021990740740738</v>
      </c>
      <c r="M6279" t="s">
        <v>953</v>
      </c>
      <c r="N6279" s="5">
        <v>8.1018518518518516E-5</v>
      </c>
      <c r="O6279" t="s">
        <v>960</v>
      </c>
      <c r="P6279">
        <v>0</v>
      </c>
      <c r="Q6279">
        <v>20</v>
      </c>
      <c r="R6279" t="s">
        <v>955</v>
      </c>
    </row>
    <row r="6280" spans="1:19" x14ac:dyDescent="0.25">
      <c r="A6280" s="54">
        <f>_xlfn.XLOOKUP(B6280,'School Lookup'!D:D,'School Lookup'!F:F,0)</f>
        <v>823392</v>
      </c>
      <c r="B6280" s="54" t="str">
        <f>_xlfn.XLOOKUP(C6280,'School Lookup'!A:A,'School Lookup'!D:D,_xlfn.XLOOKUP(C6280,'School Lookup'!B:B,'School Lookup'!D:D,_xlfn.XLOOKUP(C6280,'School Lookup'!C:C,'School Lookup'!D:D,0)))</f>
        <v>Fitz Herbert C of E VA Primary School</v>
      </c>
      <c r="C6280" t="s">
        <v>25</v>
      </c>
      <c r="D6280">
        <v>619</v>
      </c>
      <c r="E6280" t="s">
        <v>16</v>
      </c>
      <c r="F6280" t="s">
        <v>734</v>
      </c>
      <c r="G6280" t="s">
        <v>134</v>
      </c>
      <c r="H6280" t="s">
        <v>347</v>
      </c>
      <c r="I6280" t="s">
        <v>958</v>
      </c>
      <c r="J6280" t="s">
        <v>959</v>
      </c>
      <c r="K6280" s="4">
        <v>46062</v>
      </c>
      <c r="L6280" s="5">
        <v>0.52340277777777777</v>
      </c>
      <c r="M6280" t="s">
        <v>953</v>
      </c>
      <c r="N6280" s="5">
        <v>1.3888888888888889E-4</v>
      </c>
      <c r="O6280" t="s">
        <v>960</v>
      </c>
      <c r="P6280">
        <v>0</v>
      </c>
      <c r="Q6280">
        <v>20</v>
      </c>
      <c r="R6280" t="s">
        <v>975</v>
      </c>
      <c r="S6280" t="s">
        <v>976</v>
      </c>
    </row>
    <row r="6281" spans="1:19" x14ac:dyDescent="0.25">
      <c r="A6281" s="54">
        <f>_xlfn.XLOOKUP(B6281,'School Lookup'!D:D,'School Lookup'!F:F,0)</f>
        <v>856243</v>
      </c>
      <c r="B6281" s="54" t="str">
        <f>_xlfn.XLOOKUP(C6281,'School Lookup'!A:A,'School Lookup'!D:D,_xlfn.XLOOKUP(C6281,'School Lookup'!B:B,'School Lookup'!D:D,_xlfn.XLOOKUP(C6281,'School Lookup'!C:C,'School Lookup'!D:D,0)))</f>
        <v>Elton Primary School</v>
      </c>
      <c r="C6281" t="s">
        <v>331</v>
      </c>
      <c r="D6281" t="s">
        <v>1112</v>
      </c>
      <c r="E6281" t="s">
        <v>16</v>
      </c>
      <c r="F6281" t="s">
        <v>734</v>
      </c>
      <c r="G6281" t="s">
        <v>332</v>
      </c>
      <c r="H6281" t="s">
        <v>877</v>
      </c>
      <c r="I6281" t="s">
        <v>958</v>
      </c>
      <c r="J6281" t="s">
        <v>959</v>
      </c>
      <c r="K6281" s="4">
        <v>46062</v>
      </c>
      <c r="L6281" s="5">
        <v>0.51960648148148147</v>
      </c>
      <c r="M6281" t="s">
        <v>953</v>
      </c>
      <c r="N6281" s="5">
        <v>9.2592592592592596E-4</v>
      </c>
      <c r="O6281" t="s">
        <v>960</v>
      </c>
      <c r="P6281">
        <v>0</v>
      </c>
      <c r="Q6281">
        <v>20</v>
      </c>
      <c r="R6281" t="s">
        <v>978</v>
      </c>
      <c r="S6281" t="s">
        <v>966</v>
      </c>
    </row>
    <row r="6282" spans="1:19" x14ac:dyDescent="0.25">
      <c r="A6282" s="54">
        <f>_xlfn.XLOOKUP(B6282,'School Lookup'!D:D,'School Lookup'!F:F,0)</f>
        <v>823392</v>
      </c>
      <c r="B6282" s="54" t="str">
        <f>_xlfn.XLOOKUP(C6282,'School Lookup'!A:A,'School Lookup'!D:D,_xlfn.XLOOKUP(C6282,'School Lookup'!B:B,'School Lookup'!D:D,_xlfn.XLOOKUP(C6282,'School Lookup'!C:C,'School Lookup'!D:D,0)))</f>
        <v>Fitz Herbert C of E VA Primary School</v>
      </c>
      <c r="C6282" t="s">
        <v>31</v>
      </c>
      <c r="D6282" t="s">
        <v>2664</v>
      </c>
      <c r="E6282" t="s">
        <v>16</v>
      </c>
      <c r="F6282" t="s">
        <v>734</v>
      </c>
      <c r="G6282" t="s">
        <v>134</v>
      </c>
      <c r="H6282" t="s">
        <v>347</v>
      </c>
      <c r="I6282" t="s">
        <v>958</v>
      </c>
      <c r="J6282" t="s">
        <v>981</v>
      </c>
      <c r="K6282" s="4">
        <v>46062</v>
      </c>
      <c r="L6282" s="5">
        <v>0.38869212962962962</v>
      </c>
      <c r="M6282" t="s">
        <v>953</v>
      </c>
      <c r="N6282" s="5">
        <v>7.9861111111111116E-4</v>
      </c>
      <c r="O6282" t="s">
        <v>982</v>
      </c>
      <c r="P6282">
        <v>0</v>
      </c>
      <c r="Q6282">
        <v>20</v>
      </c>
      <c r="R6282" t="s">
        <v>983</v>
      </c>
      <c r="S6282" t="s">
        <v>984</v>
      </c>
    </row>
    <row r="6283" spans="1:19" x14ac:dyDescent="0.25">
      <c r="A6283" s="54">
        <f>_xlfn.XLOOKUP(B6283,'School Lookup'!D:D,'School Lookup'!F:F,0)</f>
        <v>823392</v>
      </c>
      <c r="B6283" s="54" t="str">
        <f>_xlfn.XLOOKUP(C6283,'School Lookup'!A:A,'School Lookup'!D:D,_xlfn.XLOOKUP(C6283,'School Lookup'!B:B,'School Lookup'!D:D,_xlfn.XLOOKUP(C6283,'School Lookup'!C:C,'School Lookup'!D:D,0)))</f>
        <v>Fitz Herbert C of E VA Primary School</v>
      </c>
      <c r="C6283" t="s">
        <v>31</v>
      </c>
      <c r="D6283" t="s">
        <v>2161</v>
      </c>
      <c r="E6283" t="s">
        <v>16</v>
      </c>
      <c r="F6283" t="s">
        <v>734</v>
      </c>
      <c r="G6283" t="s">
        <v>134</v>
      </c>
      <c r="H6283" t="s">
        <v>347</v>
      </c>
      <c r="I6283" t="s">
        <v>958</v>
      </c>
      <c r="J6283" t="s">
        <v>981</v>
      </c>
      <c r="K6283" s="4">
        <v>46062</v>
      </c>
      <c r="L6283" s="5">
        <v>0.42677083333333332</v>
      </c>
      <c r="M6283" t="s">
        <v>953</v>
      </c>
      <c r="N6283" s="5">
        <v>1.0300925925925926E-3</v>
      </c>
      <c r="O6283" t="s">
        <v>982</v>
      </c>
      <c r="P6283">
        <v>0</v>
      </c>
      <c r="Q6283">
        <v>20</v>
      </c>
      <c r="R6283" t="s">
        <v>983</v>
      </c>
      <c r="S6283" t="s">
        <v>984</v>
      </c>
    </row>
    <row r="6284" spans="1:19" x14ac:dyDescent="0.25">
      <c r="A6284" s="54">
        <f>_xlfn.XLOOKUP(B6284,'School Lookup'!D:D,'School Lookup'!F:F,0)</f>
        <v>823392</v>
      </c>
      <c r="B6284" s="54" t="str">
        <f>_xlfn.XLOOKUP(C6284,'School Lookup'!A:A,'School Lookup'!D:D,_xlfn.XLOOKUP(C6284,'School Lookup'!B:B,'School Lookup'!D:D,_xlfn.XLOOKUP(C6284,'School Lookup'!C:C,'School Lookup'!D:D,0)))</f>
        <v>Fitz Herbert C of E VA Primary School</v>
      </c>
      <c r="C6284" t="s">
        <v>31</v>
      </c>
      <c r="D6284" t="s">
        <v>1060</v>
      </c>
      <c r="E6284" t="s">
        <v>16</v>
      </c>
      <c r="F6284" t="s">
        <v>734</v>
      </c>
      <c r="G6284" t="s">
        <v>134</v>
      </c>
      <c r="H6284" t="s">
        <v>347</v>
      </c>
      <c r="I6284" t="s">
        <v>958</v>
      </c>
      <c r="J6284" t="s">
        <v>981</v>
      </c>
      <c r="K6284" s="4">
        <v>46062</v>
      </c>
      <c r="L6284" s="5">
        <v>0.47555555555555556</v>
      </c>
      <c r="M6284" t="s">
        <v>953</v>
      </c>
      <c r="N6284" s="5">
        <v>2.7777777777777778E-4</v>
      </c>
      <c r="O6284" t="s">
        <v>982</v>
      </c>
      <c r="P6284">
        <v>0</v>
      </c>
      <c r="Q6284">
        <v>20</v>
      </c>
      <c r="R6284" t="s">
        <v>986</v>
      </c>
      <c r="S6284" t="s">
        <v>987</v>
      </c>
    </row>
    <row r="6285" spans="1:19" x14ac:dyDescent="0.25">
      <c r="A6285" s="54">
        <f>_xlfn.XLOOKUP(B6285,'School Lookup'!D:D,'School Lookup'!F:F,0)</f>
        <v>823392</v>
      </c>
      <c r="B6285" s="54" t="str">
        <f>_xlfn.XLOOKUP(C6285,'School Lookup'!A:A,'School Lookup'!D:D,_xlfn.XLOOKUP(C6285,'School Lookup'!B:B,'School Lookup'!D:D,_xlfn.XLOOKUP(C6285,'School Lookup'!C:C,'School Lookup'!D:D,0)))</f>
        <v>Fitz Herbert C of E VA Primary School</v>
      </c>
      <c r="C6285" t="s">
        <v>31</v>
      </c>
      <c r="D6285" t="s">
        <v>1820</v>
      </c>
      <c r="E6285" t="s">
        <v>16</v>
      </c>
      <c r="F6285" t="s">
        <v>734</v>
      </c>
      <c r="G6285" t="s">
        <v>134</v>
      </c>
      <c r="H6285" t="s">
        <v>347</v>
      </c>
      <c r="I6285" t="s">
        <v>958</v>
      </c>
      <c r="J6285" t="s">
        <v>981</v>
      </c>
      <c r="K6285" s="4">
        <v>46062</v>
      </c>
      <c r="L6285" s="5">
        <v>0.53471064814814817</v>
      </c>
      <c r="M6285" t="s">
        <v>953</v>
      </c>
      <c r="N6285" s="5">
        <v>5.4398148148148144E-4</v>
      </c>
      <c r="O6285" t="s">
        <v>982</v>
      </c>
      <c r="P6285">
        <v>0</v>
      </c>
      <c r="Q6285">
        <v>20</v>
      </c>
      <c r="R6285" t="s">
        <v>983</v>
      </c>
      <c r="S6285" t="s">
        <v>984</v>
      </c>
    </row>
    <row r="6286" spans="1:19" x14ac:dyDescent="0.25">
      <c r="A6286" s="54">
        <f>_xlfn.XLOOKUP(B6286,'School Lookup'!D:D,'School Lookup'!F:F,0)</f>
        <v>823392</v>
      </c>
      <c r="B6286" s="54" t="str">
        <f>_xlfn.XLOOKUP(C6286,'School Lookup'!A:A,'School Lookup'!D:D,_xlfn.XLOOKUP(C6286,'School Lookup'!B:B,'School Lookup'!D:D,_xlfn.XLOOKUP(C6286,'School Lookup'!C:C,'School Lookup'!D:D,0)))</f>
        <v>Fitz Herbert C of E VA Primary School</v>
      </c>
      <c r="C6286" t="s">
        <v>31</v>
      </c>
      <c r="D6286" t="s">
        <v>2664</v>
      </c>
      <c r="E6286" t="s">
        <v>16</v>
      </c>
      <c r="F6286" t="s">
        <v>734</v>
      </c>
      <c r="G6286" t="s">
        <v>134</v>
      </c>
      <c r="H6286" t="s">
        <v>347</v>
      </c>
      <c r="I6286" t="s">
        <v>958</v>
      </c>
      <c r="J6286" t="s">
        <v>981</v>
      </c>
      <c r="K6286" s="4">
        <v>46062</v>
      </c>
      <c r="L6286" s="5">
        <v>0.57342592592592589</v>
      </c>
      <c r="M6286" t="s">
        <v>953</v>
      </c>
      <c r="N6286" s="5">
        <v>4.2476851851851851E-3</v>
      </c>
      <c r="O6286" t="s">
        <v>982</v>
      </c>
      <c r="P6286">
        <v>0</v>
      </c>
      <c r="Q6286">
        <v>20</v>
      </c>
      <c r="R6286" t="s">
        <v>983</v>
      </c>
      <c r="S6286" t="s">
        <v>984</v>
      </c>
    </row>
    <row r="6287" spans="1:19" x14ac:dyDescent="0.25">
      <c r="A6287" s="54">
        <f>_xlfn.XLOOKUP(B6287,'School Lookup'!D:D,'School Lookup'!F:F,0)</f>
        <v>682471</v>
      </c>
      <c r="B6287" s="54" t="str">
        <f>_xlfn.XLOOKUP(C6287,'School Lookup'!A:A,'School Lookup'!D:D,_xlfn.XLOOKUP(C6287,'School Lookup'!B:B,'School Lookup'!D:D,_xlfn.XLOOKUP(C6287,'School Lookup'!C:C,'School Lookup'!D:D,0)))</f>
        <v>Ridgeway Primary School</v>
      </c>
      <c r="C6287" t="s">
        <v>334</v>
      </c>
      <c r="D6287" t="s">
        <v>1062</v>
      </c>
      <c r="E6287" t="s">
        <v>16</v>
      </c>
      <c r="F6287" t="s">
        <v>734</v>
      </c>
      <c r="G6287" t="s">
        <v>328</v>
      </c>
      <c r="H6287" t="s">
        <v>885</v>
      </c>
      <c r="I6287" t="s">
        <v>958</v>
      </c>
      <c r="J6287" t="s">
        <v>981</v>
      </c>
      <c r="K6287" s="4">
        <v>46062</v>
      </c>
      <c r="L6287" s="5">
        <v>0.39553240740740742</v>
      </c>
      <c r="M6287" t="s">
        <v>953</v>
      </c>
      <c r="N6287" s="5">
        <v>1.3888888888888889E-3</v>
      </c>
      <c r="O6287" t="s">
        <v>982</v>
      </c>
      <c r="P6287">
        <v>0</v>
      </c>
      <c r="Q6287">
        <v>20</v>
      </c>
      <c r="R6287" t="s">
        <v>998</v>
      </c>
      <c r="S6287" t="s">
        <v>987</v>
      </c>
    </row>
    <row r="6288" spans="1:19" x14ac:dyDescent="0.25">
      <c r="A6288" s="54">
        <f>_xlfn.XLOOKUP(B6288,'School Lookup'!D:D,'School Lookup'!F:F,0)</f>
        <v>682471</v>
      </c>
      <c r="B6288" s="54" t="str">
        <f>_xlfn.XLOOKUP(C6288,'School Lookup'!A:A,'School Lookup'!D:D,_xlfn.XLOOKUP(C6288,'School Lookup'!B:B,'School Lookup'!D:D,_xlfn.XLOOKUP(C6288,'School Lookup'!C:C,'School Lookup'!D:D,0)))</f>
        <v>Ridgeway Primary School</v>
      </c>
      <c r="C6288" t="s">
        <v>334</v>
      </c>
      <c r="D6288" t="s">
        <v>1545</v>
      </c>
      <c r="E6288" t="s">
        <v>16</v>
      </c>
      <c r="F6288" t="s">
        <v>734</v>
      </c>
      <c r="G6288" t="s">
        <v>328</v>
      </c>
      <c r="H6288" t="s">
        <v>885</v>
      </c>
      <c r="I6288" t="s">
        <v>958</v>
      </c>
      <c r="J6288" t="s">
        <v>981</v>
      </c>
      <c r="K6288" s="4">
        <v>46062</v>
      </c>
      <c r="L6288" s="5">
        <v>0.43129629629629629</v>
      </c>
      <c r="M6288" t="s">
        <v>953</v>
      </c>
      <c r="N6288" s="5">
        <v>6.018518518518519E-4</v>
      </c>
      <c r="O6288" t="s">
        <v>982</v>
      </c>
      <c r="P6288">
        <v>0</v>
      </c>
      <c r="Q6288">
        <v>20</v>
      </c>
      <c r="R6288" t="s">
        <v>998</v>
      </c>
      <c r="S6288" t="s">
        <v>987</v>
      </c>
    </row>
    <row r="6289" spans="1:19" x14ac:dyDescent="0.25">
      <c r="A6289" s="54">
        <f>_xlfn.XLOOKUP(B6289,'School Lookup'!D:D,'School Lookup'!F:F,0)</f>
        <v>682471</v>
      </c>
      <c r="B6289" s="54" t="str">
        <f>_xlfn.XLOOKUP(C6289,'School Lookup'!A:A,'School Lookup'!D:D,_xlfn.XLOOKUP(C6289,'School Lookup'!B:B,'School Lookup'!D:D,_xlfn.XLOOKUP(C6289,'School Lookup'!C:C,'School Lookup'!D:D,0)))</f>
        <v>Ridgeway Primary School</v>
      </c>
      <c r="C6289" t="s">
        <v>334</v>
      </c>
      <c r="D6289" t="s">
        <v>2004</v>
      </c>
      <c r="E6289" t="s">
        <v>16</v>
      </c>
      <c r="F6289" t="s">
        <v>734</v>
      </c>
      <c r="G6289" t="s">
        <v>328</v>
      </c>
      <c r="H6289" t="s">
        <v>885</v>
      </c>
      <c r="I6289" t="s">
        <v>958</v>
      </c>
      <c r="J6289" t="s">
        <v>981</v>
      </c>
      <c r="K6289" s="4">
        <v>46062</v>
      </c>
      <c r="L6289" s="5">
        <v>0.49693287037037037</v>
      </c>
      <c r="M6289" t="s">
        <v>953</v>
      </c>
      <c r="N6289" s="5">
        <v>5.2083333333333333E-4</v>
      </c>
      <c r="O6289" t="s">
        <v>982</v>
      </c>
      <c r="P6289">
        <v>0</v>
      </c>
      <c r="Q6289">
        <v>20</v>
      </c>
      <c r="R6289" t="s">
        <v>998</v>
      </c>
      <c r="S6289" t="s">
        <v>987</v>
      </c>
    </row>
    <row r="6290" spans="1:19" x14ac:dyDescent="0.25">
      <c r="A6290" s="54">
        <f>_xlfn.XLOOKUP(B6290,'School Lookup'!D:D,'School Lookup'!F:F,0)</f>
        <v>682471</v>
      </c>
      <c r="B6290" s="54" t="str">
        <f>_xlfn.XLOOKUP(C6290,'School Lookup'!A:A,'School Lookup'!D:D,_xlfn.XLOOKUP(C6290,'School Lookup'!B:B,'School Lookup'!D:D,_xlfn.XLOOKUP(C6290,'School Lookup'!C:C,'School Lookup'!D:D,0)))</f>
        <v>Ridgeway Primary School</v>
      </c>
      <c r="C6290" t="s">
        <v>334</v>
      </c>
      <c r="D6290" t="s">
        <v>1939</v>
      </c>
      <c r="E6290" t="s">
        <v>16</v>
      </c>
      <c r="F6290" t="s">
        <v>734</v>
      </c>
      <c r="G6290" t="s">
        <v>328</v>
      </c>
      <c r="H6290" t="s">
        <v>885</v>
      </c>
      <c r="I6290" t="s">
        <v>958</v>
      </c>
      <c r="J6290" t="s">
        <v>981</v>
      </c>
      <c r="K6290" s="4">
        <v>46062</v>
      </c>
      <c r="L6290" s="5">
        <v>0.60627314814814814</v>
      </c>
      <c r="M6290" t="s">
        <v>953</v>
      </c>
      <c r="N6290" s="5">
        <v>5.3240740740740744E-4</v>
      </c>
      <c r="O6290" t="s">
        <v>982</v>
      </c>
      <c r="P6290">
        <v>0</v>
      </c>
      <c r="Q6290">
        <v>20</v>
      </c>
      <c r="R6290" t="s">
        <v>998</v>
      </c>
      <c r="S6290" t="s">
        <v>987</v>
      </c>
    </row>
    <row r="6291" spans="1:19" x14ac:dyDescent="0.25">
      <c r="A6291" s="54">
        <f>_xlfn.XLOOKUP(B6291,'School Lookup'!D:D,'School Lookup'!F:F,0)</f>
        <v>823392</v>
      </c>
      <c r="B6291" s="54" t="str">
        <f>_xlfn.XLOOKUP(C6291,'School Lookup'!A:A,'School Lookup'!D:D,_xlfn.XLOOKUP(C6291,'School Lookup'!B:B,'School Lookup'!D:D,_xlfn.XLOOKUP(C6291,'School Lookup'!C:C,'School Lookup'!D:D,0)))</f>
        <v>Fitz Herbert C of E VA Primary School</v>
      </c>
      <c r="C6291" t="s">
        <v>31</v>
      </c>
      <c r="D6291">
        <v>142</v>
      </c>
      <c r="E6291" t="s">
        <v>16</v>
      </c>
      <c r="F6291" t="s">
        <v>734</v>
      </c>
      <c r="G6291" t="s">
        <v>134</v>
      </c>
      <c r="H6291" t="s">
        <v>347</v>
      </c>
      <c r="I6291" t="s">
        <v>958</v>
      </c>
      <c r="J6291" t="s">
        <v>959</v>
      </c>
      <c r="K6291" s="4">
        <v>46062</v>
      </c>
      <c r="L6291" s="5">
        <v>0.49136574074074074</v>
      </c>
      <c r="M6291" t="s">
        <v>953</v>
      </c>
      <c r="N6291" s="5">
        <v>1.2731481481481483E-3</v>
      </c>
      <c r="O6291" t="s">
        <v>960</v>
      </c>
      <c r="P6291">
        <v>0</v>
      </c>
      <c r="Q6291">
        <v>20</v>
      </c>
      <c r="R6291" t="s">
        <v>955</v>
      </c>
    </row>
    <row r="6292" spans="1:19" x14ac:dyDescent="0.25">
      <c r="A6292" s="54">
        <f>_xlfn.XLOOKUP(B6292,'School Lookup'!D:D,'School Lookup'!F:F,0)</f>
        <v>823392</v>
      </c>
      <c r="B6292" s="54" t="str">
        <f>_xlfn.XLOOKUP(C6292,'School Lookup'!A:A,'School Lookup'!D:D,_xlfn.XLOOKUP(C6292,'School Lookup'!B:B,'School Lookup'!D:D,_xlfn.XLOOKUP(C6292,'School Lookup'!C:C,'School Lookup'!D:D,0)))</f>
        <v>Fitz Herbert C of E VA Primary School</v>
      </c>
      <c r="C6292" t="s">
        <v>31</v>
      </c>
      <c r="D6292">
        <v>142</v>
      </c>
      <c r="E6292" t="s">
        <v>16</v>
      </c>
      <c r="F6292" t="s">
        <v>734</v>
      </c>
      <c r="G6292" t="s">
        <v>134</v>
      </c>
      <c r="H6292" t="s">
        <v>347</v>
      </c>
      <c r="I6292" t="s">
        <v>958</v>
      </c>
      <c r="J6292" t="s">
        <v>959</v>
      </c>
      <c r="K6292" s="4">
        <v>46062</v>
      </c>
      <c r="L6292" s="5">
        <v>0.52340277777777777</v>
      </c>
      <c r="M6292" t="s">
        <v>953</v>
      </c>
      <c r="N6292" s="5">
        <v>1.3888888888888889E-4</v>
      </c>
      <c r="O6292" t="s">
        <v>960</v>
      </c>
      <c r="P6292">
        <v>0</v>
      </c>
      <c r="Q6292">
        <v>20</v>
      </c>
      <c r="R6292" t="s">
        <v>955</v>
      </c>
    </row>
    <row r="6293" spans="1:19" x14ac:dyDescent="0.25">
      <c r="A6293" s="54">
        <f>_xlfn.XLOOKUP(B6293,'School Lookup'!D:D,'School Lookup'!F:F,0)</f>
        <v>823392</v>
      </c>
      <c r="B6293" s="54" t="str">
        <f>_xlfn.XLOOKUP(C6293,'School Lookup'!A:A,'School Lookup'!D:D,_xlfn.XLOOKUP(C6293,'School Lookup'!B:B,'School Lookup'!D:D,_xlfn.XLOOKUP(C6293,'School Lookup'!C:C,'School Lookup'!D:D,0)))</f>
        <v>Fitz Herbert C of E VA Primary School</v>
      </c>
      <c r="C6293" t="s">
        <v>31</v>
      </c>
      <c r="D6293">
        <v>620</v>
      </c>
      <c r="E6293" t="s">
        <v>16</v>
      </c>
      <c r="F6293" t="s">
        <v>734</v>
      </c>
      <c r="G6293" t="s">
        <v>134</v>
      </c>
      <c r="H6293" t="s">
        <v>347</v>
      </c>
      <c r="I6293" t="s">
        <v>958</v>
      </c>
      <c r="J6293" t="s">
        <v>959</v>
      </c>
      <c r="K6293" s="4">
        <v>46062</v>
      </c>
      <c r="L6293" s="5">
        <v>0.52340277777777777</v>
      </c>
      <c r="M6293" t="s">
        <v>953</v>
      </c>
      <c r="N6293" s="5">
        <v>1.3888888888888889E-4</v>
      </c>
      <c r="O6293" t="s">
        <v>960</v>
      </c>
      <c r="P6293">
        <v>0</v>
      </c>
      <c r="Q6293">
        <v>20</v>
      </c>
      <c r="R6293" t="s">
        <v>975</v>
      </c>
      <c r="S6293" t="s">
        <v>976</v>
      </c>
    </row>
    <row r="6294" spans="1:19" x14ac:dyDescent="0.25">
      <c r="A6294" s="54">
        <f>_xlfn.XLOOKUP(B6294,'School Lookup'!D:D,'School Lookup'!F:F,0)</f>
        <v>251672</v>
      </c>
      <c r="B6294" s="54" t="str">
        <f>_xlfn.XLOOKUP(C6294,'School Lookup'!A:A,'School Lookup'!D:D,_xlfn.XLOOKUP(C6294,'School Lookup'!B:B,'School Lookup'!D:D,_xlfn.XLOOKUP(C6294,'School Lookup'!C:C,'School Lookup'!D:D,0)))</f>
        <v>Park Schools Federation</v>
      </c>
      <c r="C6294" t="s">
        <v>40</v>
      </c>
      <c r="D6294" t="s">
        <v>2772</v>
      </c>
      <c r="E6294" t="s">
        <v>16</v>
      </c>
      <c r="F6294" t="s">
        <v>734</v>
      </c>
      <c r="G6294" t="s">
        <v>235</v>
      </c>
      <c r="H6294" t="s">
        <v>228</v>
      </c>
      <c r="I6294" t="s">
        <v>980</v>
      </c>
      <c r="J6294" t="s">
        <v>981</v>
      </c>
      <c r="K6294" s="4">
        <v>46062</v>
      </c>
      <c r="L6294" s="5">
        <v>0.38333333333333336</v>
      </c>
      <c r="M6294" t="s">
        <v>953</v>
      </c>
      <c r="N6294" s="5">
        <v>3.8194444444444446E-4</v>
      </c>
      <c r="O6294" t="s">
        <v>982</v>
      </c>
      <c r="P6294">
        <v>0.04</v>
      </c>
      <c r="Q6294">
        <v>20</v>
      </c>
      <c r="R6294" t="s">
        <v>998</v>
      </c>
      <c r="S6294" t="s">
        <v>987</v>
      </c>
    </row>
    <row r="6295" spans="1:19" x14ac:dyDescent="0.25">
      <c r="A6295" s="54">
        <f>_xlfn.XLOOKUP(B6295,'School Lookup'!D:D,'School Lookup'!F:F,0)</f>
        <v>251672</v>
      </c>
      <c r="B6295" s="54" t="str">
        <f>_xlfn.XLOOKUP(C6295,'School Lookup'!A:A,'School Lookup'!D:D,_xlfn.XLOOKUP(C6295,'School Lookup'!B:B,'School Lookup'!D:D,_xlfn.XLOOKUP(C6295,'School Lookup'!C:C,'School Lookup'!D:D,0)))</f>
        <v>Park Schools Federation</v>
      </c>
      <c r="C6295" t="s">
        <v>40</v>
      </c>
      <c r="D6295" t="s">
        <v>1184</v>
      </c>
      <c r="E6295" t="s">
        <v>16</v>
      </c>
      <c r="F6295" t="s">
        <v>734</v>
      </c>
      <c r="G6295" t="s">
        <v>235</v>
      </c>
      <c r="H6295" t="s">
        <v>228</v>
      </c>
      <c r="I6295" t="s">
        <v>980</v>
      </c>
      <c r="J6295" t="s">
        <v>981</v>
      </c>
      <c r="K6295" s="4">
        <v>46062</v>
      </c>
      <c r="L6295" s="5">
        <v>0.3840277777777778</v>
      </c>
      <c r="M6295" t="s">
        <v>953</v>
      </c>
      <c r="N6295" s="5">
        <v>5.3240740740740744E-4</v>
      </c>
      <c r="O6295" t="s">
        <v>982</v>
      </c>
      <c r="P6295">
        <v>5.5E-2</v>
      </c>
      <c r="Q6295">
        <v>20</v>
      </c>
      <c r="R6295" t="s">
        <v>986</v>
      </c>
      <c r="S6295" t="s">
        <v>987</v>
      </c>
    </row>
    <row r="6296" spans="1:19" x14ac:dyDescent="0.25">
      <c r="A6296" s="54">
        <f>_xlfn.XLOOKUP(B6296,'School Lookup'!D:D,'School Lookup'!F:F,0)</f>
        <v>251672</v>
      </c>
      <c r="B6296" s="54" t="str">
        <f>_xlfn.XLOOKUP(C6296,'School Lookup'!A:A,'School Lookup'!D:D,_xlfn.XLOOKUP(C6296,'School Lookup'!B:B,'School Lookup'!D:D,_xlfn.XLOOKUP(C6296,'School Lookup'!C:C,'School Lookup'!D:D,0)))</f>
        <v>Park Schools Federation</v>
      </c>
      <c r="C6296" t="s">
        <v>40</v>
      </c>
      <c r="D6296" t="s">
        <v>2353</v>
      </c>
      <c r="E6296" t="s">
        <v>16</v>
      </c>
      <c r="F6296" t="s">
        <v>734</v>
      </c>
      <c r="G6296" t="s">
        <v>235</v>
      </c>
      <c r="H6296" t="s">
        <v>228</v>
      </c>
      <c r="I6296" t="s">
        <v>980</v>
      </c>
      <c r="J6296" t="s">
        <v>981</v>
      </c>
      <c r="K6296" s="4">
        <v>46062</v>
      </c>
      <c r="L6296" s="5">
        <v>0.38472222222222224</v>
      </c>
      <c r="M6296" t="s">
        <v>953</v>
      </c>
      <c r="N6296" s="5">
        <v>4.3981481481481481E-4</v>
      </c>
      <c r="O6296" t="s">
        <v>982</v>
      </c>
      <c r="P6296">
        <v>4.4999999999999998E-2</v>
      </c>
      <c r="Q6296">
        <v>20</v>
      </c>
      <c r="R6296" t="s">
        <v>986</v>
      </c>
      <c r="S6296" t="s">
        <v>987</v>
      </c>
    </row>
    <row r="6297" spans="1:19" x14ac:dyDescent="0.25">
      <c r="A6297" s="54">
        <f>_xlfn.XLOOKUP(B6297,'School Lookup'!D:D,'School Lookup'!F:F,0)</f>
        <v>251672</v>
      </c>
      <c r="B6297" s="54" t="str">
        <f>_xlfn.XLOOKUP(C6297,'School Lookup'!A:A,'School Lookup'!D:D,_xlfn.XLOOKUP(C6297,'School Lookup'!B:B,'School Lookup'!D:D,_xlfn.XLOOKUP(C6297,'School Lookup'!C:C,'School Lookup'!D:D,0)))</f>
        <v>Park Schools Federation</v>
      </c>
      <c r="C6297" t="s">
        <v>40</v>
      </c>
      <c r="D6297" t="s">
        <v>1185</v>
      </c>
      <c r="E6297" t="s">
        <v>16</v>
      </c>
      <c r="F6297" t="s">
        <v>734</v>
      </c>
      <c r="G6297" t="s">
        <v>235</v>
      </c>
      <c r="H6297" t="s">
        <v>228</v>
      </c>
      <c r="I6297" t="s">
        <v>980</v>
      </c>
      <c r="J6297" t="s">
        <v>981</v>
      </c>
      <c r="K6297" s="4">
        <v>46062</v>
      </c>
      <c r="L6297" s="5">
        <v>0.38541666666666669</v>
      </c>
      <c r="M6297" t="s">
        <v>953</v>
      </c>
      <c r="N6297" s="5">
        <v>2.5462962962962961E-4</v>
      </c>
      <c r="O6297" t="s">
        <v>982</v>
      </c>
      <c r="P6297">
        <v>2.7E-2</v>
      </c>
      <c r="Q6297">
        <v>20</v>
      </c>
      <c r="R6297" t="s">
        <v>983</v>
      </c>
      <c r="S6297" t="s">
        <v>984</v>
      </c>
    </row>
    <row r="6298" spans="1:19" x14ac:dyDescent="0.25">
      <c r="A6298" s="54">
        <f>_xlfn.XLOOKUP(B6298,'School Lookup'!D:D,'School Lookup'!F:F,0)</f>
        <v>251672</v>
      </c>
      <c r="B6298" s="54" t="str">
        <f>_xlfn.XLOOKUP(C6298,'School Lookup'!A:A,'School Lookup'!D:D,_xlfn.XLOOKUP(C6298,'School Lookup'!B:B,'School Lookup'!D:D,_xlfn.XLOOKUP(C6298,'School Lookup'!C:C,'School Lookup'!D:D,0)))</f>
        <v>Park Schools Federation</v>
      </c>
      <c r="C6298" t="s">
        <v>40</v>
      </c>
      <c r="D6298" t="s">
        <v>2614</v>
      </c>
      <c r="E6298" t="s">
        <v>16</v>
      </c>
      <c r="F6298" t="s">
        <v>734</v>
      </c>
      <c r="G6298" t="s">
        <v>235</v>
      </c>
      <c r="H6298" t="s">
        <v>228</v>
      </c>
      <c r="I6298" t="s">
        <v>980</v>
      </c>
      <c r="J6298" t="s">
        <v>981</v>
      </c>
      <c r="K6298" s="4">
        <v>46062</v>
      </c>
      <c r="L6298" s="5">
        <v>0.38680555555555557</v>
      </c>
      <c r="M6298" t="s">
        <v>953</v>
      </c>
      <c r="N6298" s="5">
        <v>4.7453703703703704E-4</v>
      </c>
      <c r="O6298" t="s">
        <v>982</v>
      </c>
      <c r="P6298">
        <v>4.9000000000000002E-2</v>
      </c>
      <c r="Q6298">
        <v>20</v>
      </c>
      <c r="R6298" t="s">
        <v>993</v>
      </c>
      <c r="S6298" t="s">
        <v>994</v>
      </c>
    </row>
    <row r="6299" spans="1:19" x14ac:dyDescent="0.25">
      <c r="A6299" s="54">
        <f>_xlfn.XLOOKUP(B6299,'School Lookup'!D:D,'School Lookup'!F:F,0)</f>
        <v>251672</v>
      </c>
      <c r="B6299" s="54" t="str">
        <f>_xlfn.XLOOKUP(C6299,'School Lookup'!A:A,'School Lookup'!D:D,_xlfn.XLOOKUP(C6299,'School Lookup'!B:B,'School Lookup'!D:D,_xlfn.XLOOKUP(C6299,'School Lookup'!C:C,'School Lookup'!D:D,0)))</f>
        <v>Park Schools Federation</v>
      </c>
      <c r="C6299" t="s">
        <v>40</v>
      </c>
      <c r="D6299" t="s">
        <v>1826</v>
      </c>
      <c r="E6299" t="s">
        <v>16</v>
      </c>
      <c r="F6299" t="s">
        <v>734</v>
      </c>
      <c r="G6299" t="s">
        <v>235</v>
      </c>
      <c r="H6299" t="s">
        <v>228</v>
      </c>
      <c r="I6299" t="s">
        <v>980</v>
      </c>
      <c r="J6299" t="s">
        <v>981</v>
      </c>
      <c r="K6299" s="4">
        <v>46062</v>
      </c>
      <c r="L6299" s="5">
        <v>0.39791666666666664</v>
      </c>
      <c r="M6299" t="s">
        <v>953</v>
      </c>
      <c r="N6299" s="5">
        <v>6.9444444444444444E-5</v>
      </c>
      <c r="O6299" t="s">
        <v>982</v>
      </c>
      <c r="P6299">
        <v>0.02</v>
      </c>
      <c r="Q6299">
        <v>20</v>
      </c>
      <c r="R6299" t="s">
        <v>989</v>
      </c>
      <c r="S6299" t="s">
        <v>990</v>
      </c>
    </row>
    <row r="6300" spans="1:19" x14ac:dyDescent="0.25">
      <c r="A6300" s="54">
        <f>_xlfn.XLOOKUP(B6300,'School Lookup'!D:D,'School Lookup'!F:F,0)</f>
        <v>251672</v>
      </c>
      <c r="B6300" s="54" t="str">
        <f>_xlfn.XLOOKUP(C6300,'School Lookup'!A:A,'School Lookup'!D:D,_xlfn.XLOOKUP(C6300,'School Lookup'!B:B,'School Lookup'!D:D,_xlfn.XLOOKUP(C6300,'School Lookup'!C:C,'School Lookup'!D:D,0)))</f>
        <v>Park Schools Federation</v>
      </c>
      <c r="C6300" t="s">
        <v>40</v>
      </c>
      <c r="D6300" t="s">
        <v>2881</v>
      </c>
      <c r="E6300" t="s">
        <v>16</v>
      </c>
      <c r="F6300" t="s">
        <v>734</v>
      </c>
      <c r="G6300" t="s">
        <v>235</v>
      </c>
      <c r="H6300" t="s">
        <v>228</v>
      </c>
      <c r="I6300" t="s">
        <v>980</v>
      </c>
      <c r="J6300" t="s">
        <v>981</v>
      </c>
      <c r="K6300" s="4">
        <v>46062</v>
      </c>
      <c r="L6300" s="5">
        <v>0.40763888888888888</v>
      </c>
      <c r="M6300" t="s">
        <v>953</v>
      </c>
      <c r="N6300" s="5">
        <v>2.4305555555555555E-4</v>
      </c>
      <c r="O6300" t="s">
        <v>982</v>
      </c>
      <c r="P6300">
        <v>2.5000000000000001E-2</v>
      </c>
      <c r="Q6300">
        <v>20</v>
      </c>
      <c r="R6300" t="s">
        <v>998</v>
      </c>
      <c r="S6300" t="s">
        <v>987</v>
      </c>
    </row>
    <row r="6301" spans="1:19" x14ac:dyDescent="0.25">
      <c r="A6301" s="54">
        <f>_xlfn.XLOOKUP(B6301,'School Lookup'!D:D,'School Lookup'!F:F,0)</f>
        <v>251672</v>
      </c>
      <c r="B6301" s="54" t="str">
        <f>_xlfn.XLOOKUP(C6301,'School Lookup'!A:A,'School Lookup'!D:D,_xlfn.XLOOKUP(C6301,'School Lookup'!B:B,'School Lookup'!D:D,_xlfn.XLOOKUP(C6301,'School Lookup'!C:C,'School Lookup'!D:D,0)))</f>
        <v>Park Schools Federation</v>
      </c>
      <c r="C6301" t="s">
        <v>40</v>
      </c>
      <c r="D6301" t="s">
        <v>1315</v>
      </c>
      <c r="E6301" t="s">
        <v>16</v>
      </c>
      <c r="F6301" t="s">
        <v>734</v>
      </c>
      <c r="G6301" t="s">
        <v>235</v>
      </c>
      <c r="H6301" t="s">
        <v>228</v>
      </c>
      <c r="I6301" t="s">
        <v>980</v>
      </c>
      <c r="J6301" t="s">
        <v>981</v>
      </c>
      <c r="K6301" s="4">
        <v>46062</v>
      </c>
      <c r="L6301" s="5">
        <v>0.41944444444444445</v>
      </c>
      <c r="M6301" t="s">
        <v>953</v>
      </c>
      <c r="N6301" s="5">
        <v>1.1921296296296296E-3</v>
      </c>
      <c r="O6301" t="s">
        <v>982</v>
      </c>
      <c r="P6301">
        <v>0.122</v>
      </c>
      <c r="Q6301">
        <v>20</v>
      </c>
      <c r="R6301" t="s">
        <v>998</v>
      </c>
      <c r="S6301" t="s">
        <v>987</v>
      </c>
    </row>
    <row r="6302" spans="1:19" x14ac:dyDescent="0.25">
      <c r="A6302" s="54">
        <f>_xlfn.XLOOKUP(B6302,'School Lookup'!D:D,'School Lookup'!F:F,0)</f>
        <v>251672</v>
      </c>
      <c r="B6302" s="54" t="str">
        <f>_xlfn.XLOOKUP(C6302,'School Lookup'!A:A,'School Lookup'!D:D,_xlfn.XLOOKUP(C6302,'School Lookup'!B:B,'School Lookup'!D:D,_xlfn.XLOOKUP(C6302,'School Lookup'!C:C,'School Lookup'!D:D,0)))</f>
        <v>Park Schools Federation</v>
      </c>
      <c r="C6302" t="s">
        <v>40</v>
      </c>
      <c r="D6302" t="s">
        <v>1503</v>
      </c>
      <c r="E6302" t="s">
        <v>16</v>
      </c>
      <c r="F6302" t="s">
        <v>734</v>
      </c>
      <c r="G6302" t="s">
        <v>235</v>
      </c>
      <c r="H6302" t="s">
        <v>228</v>
      </c>
      <c r="I6302" t="s">
        <v>980</v>
      </c>
      <c r="J6302" t="s">
        <v>981</v>
      </c>
      <c r="K6302" s="4">
        <v>46062</v>
      </c>
      <c r="L6302" s="5">
        <v>0.42499999999999999</v>
      </c>
      <c r="M6302" t="s">
        <v>953</v>
      </c>
      <c r="N6302" s="5">
        <v>1.7361111111111112E-4</v>
      </c>
      <c r="O6302" t="s">
        <v>982</v>
      </c>
      <c r="P6302">
        <v>0.02</v>
      </c>
      <c r="Q6302">
        <v>20</v>
      </c>
      <c r="R6302" t="s">
        <v>998</v>
      </c>
      <c r="S6302" t="s">
        <v>987</v>
      </c>
    </row>
    <row r="6303" spans="1:19" x14ac:dyDescent="0.25">
      <c r="A6303" s="54">
        <f>_xlfn.XLOOKUP(B6303,'School Lookup'!D:D,'School Lookup'!F:F,0)</f>
        <v>251672</v>
      </c>
      <c r="B6303" s="54" t="str">
        <f>_xlfn.XLOOKUP(C6303,'School Lookup'!A:A,'School Lookup'!D:D,_xlfn.XLOOKUP(C6303,'School Lookup'!B:B,'School Lookup'!D:D,_xlfn.XLOOKUP(C6303,'School Lookup'!C:C,'School Lookup'!D:D,0)))</f>
        <v>Park Schools Federation</v>
      </c>
      <c r="C6303" t="s">
        <v>40</v>
      </c>
      <c r="D6303" t="s">
        <v>2882</v>
      </c>
      <c r="E6303" t="s">
        <v>16</v>
      </c>
      <c r="F6303" t="s">
        <v>734</v>
      </c>
      <c r="G6303" t="s">
        <v>235</v>
      </c>
      <c r="H6303" t="s">
        <v>228</v>
      </c>
      <c r="I6303" t="s">
        <v>980</v>
      </c>
      <c r="J6303" t="s">
        <v>981</v>
      </c>
      <c r="K6303" s="4">
        <v>46062</v>
      </c>
      <c r="L6303" s="5">
        <v>0.42569444444444443</v>
      </c>
      <c r="M6303" t="s">
        <v>953</v>
      </c>
      <c r="N6303" s="5">
        <v>2.6620370370370372E-4</v>
      </c>
      <c r="O6303" t="s">
        <v>982</v>
      </c>
      <c r="P6303">
        <v>2.8000000000000001E-2</v>
      </c>
      <c r="Q6303">
        <v>20</v>
      </c>
      <c r="R6303" t="s">
        <v>998</v>
      </c>
      <c r="S6303" t="s">
        <v>987</v>
      </c>
    </row>
    <row r="6304" spans="1:19" x14ac:dyDescent="0.25">
      <c r="A6304" s="54">
        <f>_xlfn.XLOOKUP(B6304,'School Lookup'!D:D,'School Lookup'!F:F,0)</f>
        <v>251672</v>
      </c>
      <c r="B6304" s="54" t="str">
        <f>_xlfn.XLOOKUP(C6304,'School Lookup'!A:A,'School Lookup'!D:D,_xlfn.XLOOKUP(C6304,'School Lookup'!B:B,'School Lookup'!D:D,_xlfn.XLOOKUP(C6304,'School Lookup'!C:C,'School Lookup'!D:D,0)))</f>
        <v>Park Schools Federation</v>
      </c>
      <c r="C6304" t="s">
        <v>40</v>
      </c>
      <c r="D6304" t="s">
        <v>1377</v>
      </c>
      <c r="E6304" t="s">
        <v>16</v>
      </c>
      <c r="F6304" t="s">
        <v>734</v>
      </c>
      <c r="G6304" t="s">
        <v>235</v>
      </c>
      <c r="H6304" t="s">
        <v>228</v>
      </c>
      <c r="I6304" t="s">
        <v>980</v>
      </c>
      <c r="J6304" t="s">
        <v>981</v>
      </c>
      <c r="K6304" s="4">
        <v>46062</v>
      </c>
      <c r="L6304" s="5">
        <v>0.43333333333333335</v>
      </c>
      <c r="M6304" t="s">
        <v>953</v>
      </c>
      <c r="N6304" s="5">
        <v>2.199074074074074E-4</v>
      </c>
      <c r="O6304" t="s">
        <v>982</v>
      </c>
      <c r="P6304">
        <v>2.3E-2</v>
      </c>
      <c r="Q6304">
        <v>20</v>
      </c>
      <c r="R6304" t="s">
        <v>1006</v>
      </c>
      <c r="S6304" t="s">
        <v>994</v>
      </c>
    </row>
    <row r="6305" spans="1:19" x14ac:dyDescent="0.25">
      <c r="A6305" s="54">
        <f>_xlfn.XLOOKUP(B6305,'School Lookup'!D:D,'School Lookup'!F:F,0)</f>
        <v>251672</v>
      </c>
      <c r="B6305" s="54" t="str">
        <f>_xlfn.XLOOKUP(C6305,'School Lookup'!A:A,'School Lookup'!D:D,_xlfn.XLOOKUP(C6305,'School Lookup'!B:B,'School Lookup'!D:D,_xlfn.XLOOKUP(C6305,'School Lookup'!C:C,'School Lookup'!D:D,0)))</f>
        <v>Park Schools Federation</v>
      </c>
      <c r="C6305" t="s">
        <v>40</v>
      </c>
      <c r="D6305" t="s">
        <v>2883</v>
      </c>
      <c r="E6305" t="s">
        <v>16</v>
      </c>
      <c r="F6305" t="s">
        <v>734</v>
      </c>
      <c r="G6305" t="s">
        <v>235</v>
      </c>
      <c r="H6305" t="s">
        <v>228</v>
      </c>
      <c r="I6305" t="s">
        <v>980</v>
      </c>
      <c r="J6305" t="s">
        <v>981</v>
      </c>
      <c r="K6305" s="4">
        <v>46062</v>
      </c>
      <c r="L6305" s="5">
        <v>0.44861111111111113</v>
      </c>
      <c r="M6305" t="s">
        <v>953</v>
      </c>
      <c r="N6305" s="5">
        <v>5.5555555555555556E-4</v>
      </c>
      <c r="O6305" t="s">
        <v>982</v>
      </c>
      <c r="P6305">
        <v>5.7000000000000002E-2</v>
      </c>
      <c r="Q6305">
        <v>20</v>
      </c>
      <c r="R6305" t="s">
        <v>993</v>
      </c>
      <c r="S6305" t="s">
        <v>994</v>
      </c>
    </row>
    <row r="6306" spans="1:19" x14ac:dyDescent="0.25">
      <c r="A6306" s="54">
        <f>_xlfn.XLOOKUP(B6306,'School Lookup'!D:D,'School Lookup'!F:F,0)</f>
        <v>251672</v>
      </c>
      <c r="B6306" s="54" t="str">
        <f>_xlfn.XLOOKUP(C6306,'School Lookup'!A:A,'School Lookup'!D:D,_xlfn.XLOOKUP(C6306,'School Lookup'!B:B,'School Lookup'!D:D,_xlfn.XLOOKUP(C6306,'School Lookup'!C:C,'School Lookup'!D:D,0)))</f>
        <v>Park Schools Federation</v>
      </c>
      <c r="C6306" t="s">
        <v>40</v>
      </c>
      <c r="D6306" t="s">
        <v>1828</v>
      </c>
      <c r="E6306" t="s">
        <v>16</v>
      </c>
      <c r="F6306" t="s">
        <v>734</v>
      </c>
      <c r="G6306" t="s">
        <v>235</v>
      </c>
      <c r="H6306" t="s">
        <v>228</v>
      </c>
      <c r="I6306" t="s">
        <v>980</v>
      </c>
      <c r="J6306" t="s">
        <v>981</v>
      </c>
      <c r="K6306" s="4">
        <v>46062</v>
      </c>
      <c r="L6306" s="5">
        <v>0.45694444444444443</v>
      </c>
      <c r="M6306" t="s">
        <v>953</v>
      </c>
      <c r="N6306" s="5">
        <v>2.7777777777777778E-4</v>
      </c>
      <c r="O6306" t="s">
        <v>982</v>
      </c>
      <c r="P6306">
        <v>2.9000000000000001E-2</v>
      </c>
      <c r="Q6306">
        <v>20</v>
      </c>
      <c r="R6306" t="s">
        <v>998</v>
      </c>
      <c r="S6306" t="s">
        <v>987</v>
      </c>
    </row>
    <row r="6307" spans="1:19" x14ac:dyDescent="0.25">
      <c r="A6307" s="54">
        <f>_xlfn.XLOOKUP(B6307,'School Lookup'!D:D,'School Lookup'!F:F,0)</f>
        <v>251672</v>
      </c>
      <c r="B6307" s="54" t="str">
        <f>_xlfn.XLOOKUP(C6307,'School Lookup'!A:A,'School Lookup'!D:D,_xlfn.XLOOKUP(C6307,'School Lookup'!B:B,'School Lookup'!D:D,_xlfn.XLOOKUP(C6307,'School Lookup'!C:C,'School Lookup'!D:D,0)))</f>
        <v>Park Schools Federation</v>
      </c>
      <c r="C6307" t="s">
        <v>40</v>
      </c>
      <c r="D6307" t="s">
        <v>1192</v>
      </c>
      <c r="E6307" t="s">
        <v>16</v>
      </c>
      <c r="F6307" t="s">
        <v>734</v>
      </c>
      <c r="G6307" t="s">
        <v>235</v>
      </c>
      <c r="H6307" t="s">
        <v>228</v>
      </c>
      <c r="I6307" t="s">
        <v>980</v>
      </c>
      <c r="J6307" t="s">
        <v>981</v>
      </c>
      <c r="K6307" s="4">
        <v>46062</v>
      </c>
      <c r="L6307" s="5">
        <v>0.46180555555555558</v>
      </c>
      <c r="M6307" t="s">
        <v>953</v>
      </c>
      <c r="N6307" s="5">
        <v>9.2592592592592588E-5</v>
      </c>
      <c r="O6307" t="s">
        <v>982</v>
      </c>
      <c r="P6307">
        <v>0.02</v>
      </c>
      <c r="Q6307">
        <v>20</v>
      </c>
      <c r="R6307" t="s">
        <v>1006</v>
      </c>
      <c r="S6307" t="s">
        <v>994</v>
      </c>
    </row>
    <row r="6308" spans="1:19" x14ac:dyDescent="0.25">
      <c r="A6308" s="54">
        <f>_xlfn.XLOOKUP(B6308,'School Lookup'!D:D,'School Lookup'!F:F,0)</f>
        <v>251672</v>
      </c>
      <c r="B6308" s="54" t="str">
        <f>_xlfn.XLOOKUP(C6308,'School Lookup'!A:A,'School Lookup'!D:D,_xlfn.XLOOKUP(C6308,'School Lookup'!B:B,'School Lookup'!D:D,_xlfn.XLOOKUP(C6308,'School Lookup'!C:C,'School Lookup'!D:D,0)))</f>
        <v>Park Schools Federation</v>
      </c>
      <c r="C6308" t="s">
        <v>40</v>
      </c>
      <c r="D6308" t="s">
        <v>1007</v>
      </c>
      <c r="E6308" t="s">
        <v>16</v>
      </c>
      <c r="F6308" t="s">
        <v>734</v>
      </c>
      <c r="G6308" t="s">
        <v>235</v>
      </c>
      <c r="H6308" t="s">
        <v>228</v>
      </c>
      <c r="I6308" t="s">
        <v>980</v>
      </c>
      <c r="J6308" t="s">
        <v>981</v>
      </c>
      <c r="K6308" s="4">
        <v>46062</v>
      </c>
      <c r="L6308" s="5">
        <v>0.4777777777777778</v>
      </c>
      <c r="M6308" t="s">
        <v>953</v>
      </c>
      <c r="N6308" s="5">
        <v>2.0833333333333335E-4</v>
      </c>
      <c r="O6308" t="s">
        <v>982</v>
      </c>
      <c r="P6308">
        <v>2.1999999999999999E-2</v>
      </c>
      <c r="Q6308">
        <v>20</v>
      </c>
      <c r="R6308" t="s">
        <v>983</v>
      </c>
      <c r="S6308" t="s">
        <v>984</v>
      </c>
    </row>
    <row r="6309" spans="1:19" x14ac:dyDescent="0.25">
      <c r="A6309" s="54">
        <f>_xlfn.XLOOKUP(B6309,'School Lookup'!D:D,'School Lookup'!F:F,0)</f>
        <v>251672</v>
      </c>
      <c r="B6309" s="54" t="str">
        <f>_xlfn.XLOOKUP(C6309,'School Lookup'!A:A,'School Lookup'!D:D,_xlfn.XLOOKUP(C6309,'School Lookup'!B:B,'School Lookup'!D:D,_xlfn.XLOOKUP(C6309,'School Lookup'!C:C,'School Lookup'!D:D,0)))</f>
        <v>Park Schools Federation</v>
      </c>
      <c r="C6309" t="s">
        <v>40</v>
      </c>
      <c r="D6309" t="s">
        <v>2010</v>
      </c>
      <c r="E6309" t="s">
        <v>16</v>
      </c>
      <c r="F6309" t="s">
        <v>734</v>
      </c>
      <c r="G6309" t="s">
        <v>235</v>
      </c>
      <c r="H6309" t="s">
        <v>228</v>
      </c>
      <c r="I6309" t="s">
        <v>980</v>
      </c>
      <c r="J6309" t="s">
        <v>981</v>
      </c>
      <c r="K6309" s="4">
        <v>46062</v>
      </c>
      <c r="L6309" s="5">
        <v>0.47847222222222224</v>
      </c>
      <c r="M6309" t="s">
        <v>953</v>
      </c>
      <c r="N6309" s="5">
        <v>4.6296296296296294E-5</v>
      </c>
      <c r="O6309" t="s">
        <v>982</v>
      </c>
      <c r="P6309">
        <v>0.02</v>
      </c>
      <c r="Q6309">
        <v>20</v>
      </c>
      <c r="R6309" t="s">
        <v>998</v>
      </c>
      <c r="S6309" t="s">
        <v>987</v>
      </c>
    </row>
    <row r="6310" spans="1:19" x14ac:dyDescent="0.25">
      <c r="A6310" s="54">
        <f>_xlfn.XLOOKUP(B6310,'School Lookup'!D:D,'School Lookup'!F:F,0)</f>
        <v>251672</v>
      </c>
      <c r="B6310" s="54" t="str">
        <f>_xlfn.XLOOKUP(C6310,'School Lookup'!A:A,'School Lookup'!D:D,_xlfn.XLOOKUP(C6310,'School Lookup'!B:B,'School Lookup'!D:D,_xlfn.XLOOKUP(C6310,'School Lookup'!C:C,'School Lookup'!D:D,0)))</f>
        <v>Park Schools Federation</v>
      </c>
      <c r="C6310" t="s">
        <v>40</v>
      </c>
      <c r="D6310" t="s">
        <v>1500</v>
      </c>
      <c r="E6310" t="s">
        <v>16</v>
      </c>
      <c r="F6310" t="s">
        <v>734</v>
      </c>
      <c r="G6310" t="s">
        <v>235</v>
      </c>
      <c r="H6310" t="s">
        <v>228</v>
      </c>
      <c r="I6310" t="s">
        <v>980</v>
      </c>
      <c r="J6310" t="s">
        <v>981</v>
      </c>
      <c r="K6310" s="4">
        <v>46062</v>
      </c>
      <c r="L6310" s="5">
        <v>0.49305555555555558</v>
      </c>
      <c r="M6310" t="s">
        <v>953</v>
      </c>
      <c r="N6310" s="5">
        <v>3.4722222222222222E-5</v>
      </c>
      <c r="O6310" t="s">
        <v>982</v>
      </c>
      <c r="P6310">
        <v>0.02</v>
      </c>
      <c r="Q6310">
        <v>20</v>
      </c>
      <c r="R6310" t="s">
        <v>983</v>
      </c>
      <c r="S6310" t="s">
        <v>984</v>
      </c>
    </row>
    <row r="6311" spans="1:19" x14ac:dyDescent="0.25">
      <c r="A6311" s="54">
        <f>_xlfn.XLOOKUP(B6311,'School Lookup'!D:D,'School Lookup'!F:F,0)</f>
        <v>251672</v>
      </c>
      <c r="B6311" s="54" t="str">
        <f>_xlfn.XLOOKUP(C6311,'School Lookup'!A:A,'School Lookup'!D:D,_xlfn.XLOOKUP(C6311,'School Lookup'!B:B,'School Lookup'!D:D,_xlfn.XLOOKUP(C6311,'School Lookup'!C:C,'School Lookup'!D:D,0)))</f>
        <v>Park Schools Federation</v>
      </c>
      <c r="C6311" t="s">
        <v>40</v>
      </c>
      <c r="D6311" t="s">
        <v>1775</v>
      </c>
      <c r="E6311" t="s">
        <v>16</v>
      </c>
      <c r="F6311" t="s">
        <v>734</v>
      </c>
      <c r="G6311" t="s">
        <v>235</v>
      </c>
      <c r="H6311" t="s">
        <v>228</v>
      </c>
      <c r="I6311" t="s">
        <v>980</v>
      </c>
      <c r="J6311" t="s">
        <v>981</v>
      </c>
      <c r="K6311" s="4">
        <v>46062</v>
      </c>
      <c r="L6311" s="5">
        <v>0.49375000000000002</v>
      </c>
      <c r="M6311" t="s">
        <v>953</v>
      </c>
      <c r="N6311" s="5">
        <v>2.0833333333333335E-4</v>
      </c>
      <c r="O6311" t="s">
        <v>982</v>
      </c>
      <c r="P6311">
        <v>2.1999999999999999E-2</v>
      </c>
      <c r="Q6311">
        <v>20</v>
      </c>
      <c r="R6311" t="s">
        <v>998</v>
      </c>
      <c r="S6311" t="s">
        <v>987</v>
      </c>
    </row>
    <row r="6312" spans="1:19" x14ac:dyDescent="0.25">
      <c r="A6312" s="54">
        <f>_xlfn.XLOOKUP(B6312,'School Lookup'!D:D,'School Lookup'!F:F,0)</f>
        <v>251672</v>
      </c>
      <c r="B6312" s="54" t="str">
        <f>_xlfn.XLOOKUP(C6312,'School Lookup'!A:A,'School Lookup'!D:D,_xlfn.XLOOKUP(C6312,'School Lookup'!B:B,'School Lookup'!D:D,_xlfn.XLOOKUP(C6312,'School Lookup'!C:C,'School Lookup'!D:D,0)))</f>
        <v>Park Schools Federation</v>
      </c>
      <c r="C6312" t="s">
        <v>40</v>
      </c>
      <c r="D6312" t="s">
        <v>2884</v>
      </c>
      <c r="E6312" t="s">
        <v>16</v>
      </c>
      <c r="F6312" t="s">
        <v>734</v>
      </c>
      <c r="G6312" t="s">
        <v>235</v>
      </c>
      <c r="H6312" t="s">
        <v>228</v>
      </c>
      <c r="I6312" t="s">
        <v>980</v>
      </c>
      <c r="J6312" t="s">
        <v>981</v>
      </c>
      <c r="K6312" s="4">
        <v>46062</v>
      </c>
      <c r="L6312" s="5">
        <v>0.52430555555555558</v>
      </c>
      <c r="M6312" t="s">
        <v>953</v>
      </c>
      <c r="N6312" s="5">
        <v>6.3657407407407413E-4</v>
      </c>
      <c r="O6312" t="s">
        <v>982</v>
      </c>
      <c r="P6312">
        <v>6.6000000000000003E-2</v>
      </c>
      <c r="Q6312">
        <v>20</v>
      </c>
      <c r="R6312" t="s">
        <v>998</v>
      </c>
      <c r="S6312" t="s">
        <v>987</v>
      </c>
    </row>
    <row r="6313" spans="1:19" x14ac:dyDescent="0.25">
      <c r="A6313" s="54">
        <f>_xlfn.XLOOKUP(B6313,'School Lookup'!D:D,'School Lookup'!F:F,0)</f>
        <v>251672</v>
      </c>
      <c r="B6313" s="54" t="str">
        <f>_xlfn.XLOOKUP(C6313,'School Lookup'!A:A,'School Lookup'!D:D,_xlfn.XLOOKUP(C6313,'School Lookup'!B:B,'School Lookup'!D:D,_xlfn.XLOOKUP(C6313,'School Lookup'!C:C,'School Lookup'!D:D,0)))</f>
        <v>Park Schools Federation</v>
      </c>
      <c r="C6313" t="s">
        <v>40</v>
      </c>
      <c r="D6313" t="s">
        <v>2884</v>
      </c>
      <c r="E6313" t="s">
        <v>16</v>
      </c>
      <c r="F6313" t="s">
        <v>734</v>
      </c>
      <c r="G6313" t="s">
        <v>235</v>
      </c>
      <c r="H6313" t="s">
        <v>228</v>
      </c>
      <c r="I6313" t="s">
        <v>980</v>
      </c>
      <c r="J6313" t="s">
        <v>981</v>
      </c>
      <c r="K6313" s="4">
        <v>46062</v>
      </c>
      <c r="L6313" s="5">
        <v>0.52500000000000002</v>
      </c>
      <c r="M6313" t="s">
        <v>953</v>
      </c>
      <c r="N6313" s="5">
        <v>2.6620370370370372E-4</v>
      </c>
      <c r="O6313" t="s">
        <v>982</v>
      </c>
      <c r="P6313">
        <v>2.8000000000000001E-2</v>
      </c>
      <c r="Q6313">
        <v>20</v>
      </c>
      <c r="R6313" t="s">
        <v>998</v>
      </c>
      <c r="S6313" t="s">
        <v>987</v>
      </c>
    </row>
    <row r="6314" spans="1:19" x14ac:dyDescent="0.25">
      <c r="A6314" s="54">
        <f>_xlfn.XLOOKUP(B6314,'School Lookup'!D:D,'School Lookup'!F:F,0)</f>
        <v>251672</v>
      </c>
      <c r="B6314" s="54" t="str">
        <f>_xlfn.XLOOKUP(C6314,'School Lookup'!A:A,'School Lookup'!D:D,_xlfn.XLOOKUP(C6314,'School Lookup'!B:B,'School Lookup'!D:D,_xlfn.XLOOKUP(C6314,'School Lookup'!C:C,'School Lookup'!D:D,0)))</f>
        <v>Park Schools Federation</v>
      </c>
      <c r="C6314" t="s">
        <v>40</v>
      </c>
      <c r="D6314" t="s">
        <v>2523</v>
      </c>
      <c r="E6314" t="s">
        <v>16</v>
      </c>
      <c r="F6314" t="s">
        <v>734</v>
      </c>
      <c r="G6314" t="s">
        <v>235</v>
      </c>
      <c r="H6314" t="s">
        <v>228</v>
      </c>
      <c r="I6314" t="s">
        <v>980</v>
      </c>
      <c r="J6314" t="s">
        <v>981</v>
      </c>
      <c r="K6314" s="4">
        <v>46062</v>
      </c>
      <c r="L6314" s="5">
        <v>0.52986111111111112</v>
      </c>
      <c r="M6314" t="s">
        <v>953</v>
      </c>
      <c r="N6314" s="5">
        <v>1.7361111111111112E-4</v>
      </c>
      <c r="O6314" t="s">
        <v>982</v>
      </c>
      <c r="P6314">
        <v>0.02</v>
      </c>
      <c r="Q6314">
        <v>20</v>
      </c>
      <c r="R6314" t="s">
        <v>998</v>
      </c>
      <c r="S6314" t="s">
        <v>987</v>
      </c>
    </row>
    <row r="6315" spans="1:19" x14ac:dyDescent="0.25">
      <c r="A6315" s="54">
        <f>_xlfn.XLOOKUP(B6315,'School Lookup'!D:D,'School Lookup'!F:F,0)</f>
        <v>251672</v>
      </c>
      <c r="B6315" s="54" t="str">
        <f>_xlfn.XLOOKUP(C6315,'School Lookup'!A:A,'School Lookup'!D:D,_xlfn.XLOOKUP(C6315,'School Lookup'!B:B,'School Lookup'!D:D,_xlfn.XLOOKUP(C6315,'School Lookup'!C:C,'School Lookup'!D:D,0)))</f>
        <v>Park Schools Federation</v>
      </c>
      <c r="C6315" t="s">
        <v>40</v>
      </c>
      <c r="D6315" t="s">
        <v>2102</v>
      </c>
      <c r="E6315" t="s">
        <v>16</v>
      </c>
      <c r="F6315" t="s">
        <v>734</v>
      </c>
      <c r="G6315" t="s">
        <v>235</v>
      </c>
      <c r="H6315" t="s">
        <v>228</v>
      </c>
      <c r="I6315" t="s">
        <v>980</v>
      </c>
      <c r="J6315" t="s">
        <v>981</v>
      </c>
      <c r="K6315" s="4">
        <v>46062</v>
      </c>
      <c r="L6315" s="5">
        <v>0.54374999999999996</v>
      </c>
      <c r="M6315" t="s">
        <v>953</v>
      </c>
      <c r="N6315" s="5">
        <v>2.3148148148148149E-4</v>
      </c>
      <c r="O6315" t="s">
        <v>982</v>
      </c>
      <c r="P6315">
        <v>0.05</v>
      </c>
      <c r="Q6315">
        <v>20</v>
      </c>
      <c r="R6315" t="s">
        <v>989</v>
      </c>
      <c r="S6315" t="s">
        <v>990</v>
      </c>
    </row>
    <row r="6316" spans="1:19" x14ac:dyDescent="0.25">
      <c r="A6316" s="54">
        <f>_xlfn.XLOOKUP(B6316,'School Lookup'!D:D,'School Lookup'!F:F,0)</f>
        <v>251672</v>
      </c>
      <c r="B6316" s="54" t="str">
        <f>_xlfn.XLOOKUP(C6316,'School Lookup'!A:A,'School Lookup'!D:D,_xlfn.XLOOKUP(C6316,'School Lookup'!B:B,'School Lookup'!D:D,_xlfn.XLOOKUP(C6316,'School Lookup'!C:C,'School Lookup'!D:D,0)))</f>
        <v>Park Schools Federation</v>
      </c>
      <c r="C6316" t="s">
        <v>40</v>
      </c>
      <c r="D6316" t="s">
        <v>1174</v>
      </c>
      <c r="E6316" t="s">
        <v>16</v>
      </c>
      <c r="F6316" t="s">
        <v>734</v>
      </c>
      <c r="G6316" t="s">
        <v>235</v>
      </c>
      <c r="H6316" t="s">
        <v>228</v>
      </c>
      <c r="I6316" t="s">
        <v>980</v>
      </c>
      <c r="J6316" t="s">
        <v>981</v>
      </c>
      <c r="K6316" s="4">
        <v>46062</v>
      </c>
      <c r="L6316" s="5">
        <v>0.55972222222222223</v>
      </c>
      <c r="M6316" t="s">
        <v>953</v>
      </c>
      <c r="N6316" s="5">
        <v>5.3240740740740744E-4</v>
      </c>
      <c r="O6316" t="s">
        <v>982</v>
      </c>
      <c r="P6316">
        <v>5.5E-2</v>
      </c>
      <c r="Q6316">
        <v>20</v>
      </c>
      <c r="R6316" t="s">
        <v>983</v>
      </c>
      <c r="S6316" t="s">
        <v>984</v>
      </c>
    </row>
    <row r="6317" spans="1:19" x14ac:dyDescent="0.25">
      <c r="A6317" s="54">
        <f>_xlfn.XLOOKUP(B6317,'School Lookup'!D:D,'School Lookup'!F:F,0)</f>
        <v>251672</v>
      </c>
      <c r="B6317" s="54" t="str">
        <f>_xlfn.XLOOKUP(C6317,'School Lookup'!A:A,'School Lookup'!D:D,_xlfn.XLOOKUP(C6317,'School Lookup'!B:B,'School Lookup'!D:D,_xlfn.XLOOKUP(C6317,'School Lookup'!C:C,'School Lookup'!D:D,0)))</f>
        <v>Park Schools Federation</v>
      </c>
      <c r="C6317" t="s">
        <v>40</v>
      </c>
      <c r="D6317" t="s">
        <v>1367</v>
      </c>
      <c r="E6317" t="s">
        <v>16</v>
      </c>
      <c r="F6317" t="s">
        <v>734</v>
      </c>
      <c r="G6317" t="s">
        <v>235</v>
      </c>
      <c r="H6317" t="s">
        <v>228</v>
      </c>
      <c r="I6317" t="s">
        <v>980</v>
      </c>
      <c r="J6317" t="s">
        <v>981</v>
      </c>
      <c r="K6317" s="4">
        <v>46062</v>
      </c>
      <c r="L6317" s="5">
        <v>0.56666666666666665</v>
      </c>
      <c r="M6317" t="s">
        <v>953</v>
      </c>
      <c r="N6317" s="5">
        <v>2.5462962962962961E-4</v>
      </c>
      <c r="O6317" t="s">
        <v>982</v>
      </c>
      <c r="P6317">
        <v>2.7E-2</v>
      </c>
      <c r="Q6317">
        <v>20</v>
      </c>
      <c r="R6317" t="s">
        <v>983</v>
      </c>
      <c r="S6317" t="s">
        <v>984</v>
      </c>
    </row>
    <row r="6318" spans="1:19" x14ac:dyDescent="0.25">
      <c r="A6318" s="54">
        <f>_xlfn.XLOOKUP(B6318,'School Lookup'!D:D,'School Lookup'!F:F,0)</f>
        <v>251672</v>
      </c>
      <c r="B6318" s="54" t="str">
        <f>_xlfn.XLOOKUP(C6318,'School Lookup'!A:A,'School Lookup'!D:D,_xlfn.XLOOKUP(C6318,'School Lookup'!B:B,'School Lookup'!D:D,_xlfn.XLOOKUP(C6318,'School Lookup'!C:C,'School Lookup'!D:D,0)))</f>
        <v>Park Schools Federation</v>
      </c>
      <c r="C6318" t="s">
        <v>40</v>
      </c>
      <c r="D6318" t="s">
        <v>1981</v>
      </c>
      <c r="E6318" t="s">
        <v>16</v>
      </c>
      <c r="F6318" t="s">
        <v>734</v>
      </c>
      <c r="G6318" t="s">
        <v>235</v>
      </c>
      <c r="H6318" t="s">
        <v>228</v>
      </c>
      <c r="I6318" t="s">
        <v>980</v>
      </c>
      <c r="J6318" t="s">
        <v>981</v>
      </c>
      <c r="K6318" s="4">
        <v>46062</v>
      </c>
      <c r="L6318" s="5">
        <v>0.56736111111111109</v>
      </c>
      <c r="M6318" t="s">
        <v>953</v>
      </c>
      <c r="N6318" s="5">
        <v>5.0925925925925921E-4</v>
      </c>
      <c r="O6318" t="s">
        <v>982</v>
      </c>
      <c r="P6318">
        <v>0.11</v>
      </c>
      <c r="Q6318">
        <v>20</v>
      </c>
      <c r="R6318" t="s">
        <v>989</v>
      </c>
      <c r="S6318" t="s">
        <v>990</v>
      </c>
    </row>
    <row r="6319" spans="1:19" x14ac:dyDescent="0.25">
      <c r="A6319" s="54">
        <f>_xlfn.XLOOKUP(B6319,'School Lookup'!D:D,'School Lookup'!F:F,0)</f>
        <v>251672</v>
      </c>
      <c r="B6319" s="54" t="str">
        <f>_xlfn.XLOOKUP(C6319,'School Lookup'!A:A,'School Lookup'!D:D,_xlfn.XLOOKUP(C6319,'School Lookup'!B:B,'School Lookup'!D:D,_xlfn.XLOOKUP(C6319,'School Lookup'!C:C,'School Lookup'!D:D,0)))</f>
        <v>Park Schools Federation</v>
      </c>
      <c r="C6319" t="s">
        <v>40</v>
      </c>
      <c r="D6319" t="s">
        <v>1513</v>
      </c>
      <c r="E6319" t="s">
        <v>16</v>
      </c>
      <c r="F6319" t="s">
        <v>734</v>
      </c>
      <c r="G6319" t="s">
        <v>235</v>
      </c>
      <c r="H6319" t="s">
        <v>228</v>
      </c>
      <c r="I6319" t="s">
        <v>980</v>
      </c>
      <c r="J6319" t="s">
        <v>981</v>
      </c>
      <c r="K6319" s="4">
        <v>46062</v>
      </c>
      <c r="L6319" s="5">
        <v>0.57152777777777775</v>
      </c>
      <c r="M6319" t="s">
        <v>953</v>
      </c>
      <c r="N6319" s="5">
        <v>1.8518518518518518E-4</v>
      </c>
      <c r="O6319" t="s">
        <v>982</v>
      </c>
      <c r="P6319">
        <v>0.02</v>
      </c>
      <c r="Q6319">
        <v>20</v>
      </c>
      <c r="R6319" t="s">
        <v>986</v>
      </c>
      <c r="S6319" t="s">
        <v>987</v>
      </c>
    </row>
    <row r="6320" spans="1:19" x14ac:dyDescent="0.25">
      <c r="A6320" s="54">
        <f>_xlfn.XLOOKUP(B6320,'School Lookup'!D:D,'School Lookup'!F:F,0)</f>
        <v>251672</v>
      </c>
      <c r="B6320" s="54" t="str">
        <f>_xlfn.XLOOKUP(C6320,'School Lookup'!A:A,'School Lookup'!D:D,_xlfn.XLOOKUP(C6320,'School Lookup'!B:B,'School Lookup'!D:D,_xlfn.XLOOKUP(C6320,'School Lookup'!C:C,'School Lookup'!D:D,0)))</f>
        <v>Park Schools Federation</v>
      </c>
      <c r="C6320" t="s">
        <v>40</v>
      </c>
      <c r="D6320" t="s">
        <v>1602</v>
      </c>
      <c r="E6320" t="s">
        <v>16</v>
      </c>
      <c r="F6320" t="s">
        <v>734</v>
      </c>
      <c r="G6320" t="s">
        <v>235</v>
      </c>
      <c r="H6320" t="s">
        <v>228</v>
      </c>
      <c r="I6320" t="s">
        <v>980</v>
      </c>
      <c r="J6320" t="s">
        <v>981</v>
      </c>
      <c r="K6320" s="4">
        <v>46062</v>
      </c>
      <c r="L6320" s="5">
        <v>0.57222222222222219</v>
      </c>
      <c r="M6320" t="s">
        <v>953</v>
      </c>
      <c r="N6320" s="5">
        <v>2.6620370370370372E-4</v>
      </c>
      <c r="O6320" t="s">
        <v>982</v>
      </c>
      <c r="P6320">
        <v>2.8000000000000001E-2</v>
      </c>
      <c r="Q6320">
        <v>20</v>
      </c>
      <c r="R6320" t="s">
        <v>986</v>
      </c>
      <c r="S6320" t="s">
        <v>987</v>
      </c>
    </row>
    <row r="6321" spans="1:19" x14ac:dyDescent="0.25">
      <c r="A6321" s="54">
        <f>_xlfn.XLOOKUP(B6321,'School Lookup'!D:D,'School Lookup'!F:F,0)</f>
        <v>251672</v>
      </c>
      <c r="B6321" s="54" t="str">
        <f>_xlfn.XLOOKUP(C6321,'School Lookup'!A:A,'School Lookup'!D:D,_xlfn.XLOOKUP(C6321,'School Lookup'!B:B,'School Lookup'!D:D,_xlfn.XLOOKUP(C6321,'School Lookup'!C:C,'School Lookup'!D:D,0)))</f>
        <v>Park Schools Federation</v>
      </c>
      <c r="C6321" t="s">
        <v>40</v>
      </c>
      <c r="D6321" t="s">
        <v>1183</v>
      </c>
      <c r="E6321" t="s">
        <v>16</v>
      </c>
      <c r="F6321" t="s">
        <v>734</v>
      </c>
      <c r="G6321" t="s">
        <v>235</v>
      </c>
      <c r="H6321" t="s">
        <v>228</v>
      </c>
      <c r="I6321" t="s">
        <v>980</v>
      </c>
      <c r="J6321" t="s">
        <v>981</v>
      </c>
      <c r="K6321" s="4">
        <v>46062</v>
      </c>
      <c r="L6321" s="5">
        <v>0.57222222222222219</v>
      </c>
      <c r="M6321" t="s">
        <v>953</v>
      </c>
      <c r="N6321" s="5">
        <v>1.5046296296296297E-4</v>
      </c>
      <c r="O6321" t="s">
        <v>982</v>
      </c>
      <c r="P6321">
        <v>0.02</v>
      </c>
      <c r="Q6321">
        <v>20</v>
      </c>
      <c r="R6321" t="s">
        <v>998</v>
      </c>
      <c r="S6321" t="s">
        <v>987</v>
      </c>
    </row>
    <row r="6322" spans="1:19" x14ac:dyDescent="0.25">
      <c r="A6322" s="54">
        <f>_xlfn.XLOOKUP(B6322,'School Lookup'!D:D,'School Lookup'!F:F,0)</f>
        <v>251672</v>
      </c>
      <c r="B6322" s="54" t="str">
        <f>_xlfn.XLOOKUP(C6322,'School Lookup'!A:A,'School Lookup'!D:D,_xlfn.XLOOKUP(C6322,'School Lookup'!B:B,'School Lookup'!D:D,_xlfn.XLOOKUP(C6322,'School Lookup'!C:C,'School Lookup'!D:D,0)))</f>
        <v>Park Schools Federation</v>
      </c>
      <c r="C6322" t="s">
        <v>40</v>
      </c>
      <c r="D6322" t="s">
        <v>1609</v>
      </c>
      <c r="E6322" t="s">
        <v>16</v>
      </c>
      <c r="F6322" t="s">
        <v>734</v>
      </c>
      <c r="G6322" t="s">
        <v>235</v>
      </c>
      <c r="H6322" t="s">
        <v>228</v>
      </c>
      <c r="I6322" t="s">
        <v>980</v>
      </c>
      <c r="J6322" t="s">
        <v>981</v>
      </c>
      <c r="K6322" s="4">
        <v>46062</v>
      </c>
      <c r="L6322" s="5">
        <v>0.57291666666666663</v>
      </c>
      <c r="M6322" t="s">
        <v>953</v>
      </c>
      <c r="N6322" s="5">
        <v>2.0833333333333335E-4</v>
      </c>
      <c r="O6322" t="s">
        <v>982</v>
      </c>
      <c r="P6322">
        <v>2.1999999999999999E-2</v>
      </c>
      <c r="Q6322">
        <v>20</v>
      </c>
      <c r="R6322" t="s">
        <v>983</v>
      </c>
      <c r="S6322" t="s">
        <v>984</v>
      </c>
    </row>
    <row r="6323" spans="1:19" x14ac:dyDescent="0.25">
      <c r="A6323" s="54">
        <f>_xlfn.XLOOKUP(B6323,'School Lookup'!D:D,'School Lookup'!F:F,0)</f>
        <v>251672</v>
      </c>
      <c r="B6323" s="54" t="str">
        <f>_xlfn.XLOOKUP(C6323,'School Lookup'!A:A,'School Lookup'!D:D,_xlfn.XLOOKUP(C6323,'School Lookup'!B:B,'School Lookup'!D:D,_xlfn.XLOOKUP(C6323,'School Lookup'!C:C,'School Lookup'!D:D,0)))</f>
        <v>Park Schools Federation</v>
      </c>
      <c r="C6323" t="s">
        <v>40</v>
      </c>
      <c r="D6323" t="s">
        <v>2885</v>
      </c>
      <c r="E6323" t="s">
        <v>16</v>
      </c>
      <c r="F6323" t="s">
        <v>734</v>
      </c>
      <c r="G6323" t="s">
        <v>235</v>
      </c>
      <c r="H6323" t="s">
        <v>228</v>
      </c>
      <c r="I6323" t="s">
        <v>980</v>
      </c>
      <c r="J6323" t="s">
        <v>981</v>
      </c>
      <c r="K6323" s="4">
        <v>46062</v>
      </c>
      <c r="L6323" s="5">
        <v>0.57361111111111107</v>
      </c>
      <c r="M6323" t="s">
        <v>953</v>
      </c>
      <c r="N6323" s="5">
        <v>3.4722222222222222E-5</v>
      </c>
      <c r="O6323" t="s">
        <v>982</v>
      </c>
      <c r="P6323">
        <v>0.02</v>
      </c>
      <c r="Q6323">
        <v>20</v>
      </c>
      <c r="R6323" t="s">
        <v>998</v>
      </c>
      <c r="S6323" t="s">
        <v>987</v>
      </c>
    </row>
    <row r="6324" spans="1:19" x14ac:dyDescent="0.25">
      <c r="A6324" s="54">
        <f>_xlfn.XLOOKUP(B6324,'School Lookup'!D:D,'School Lookup'!F:F,0)</f>
        <v>251672</v>
      </c>
      <c r="B6324" s="54" t="str">
        <f>_xlfn.XLOOKUP(C6324,'School Lookup'!A:A,'School Lookup'!D:D,_xlfn.XLOOKUP(C6324,'School Lookup'!B:B,'School Lookup'!D:D,_xlfn.XLOOKUP(C6324,'School Lookup'!C:C,'School Lookup'!D:D,0)))</f>
        <v>Park Schools Federation</v>
      </c>
      <c r="C6324" t="s">
        <v>40</v>
      </c>
      <c r="D6324" t="s">
        <v>1948</v>
      </c>
      <c r="E6324" t="s">
        <v>16</v>
      </c>
      <c r="F6324" t="s">
        <v>734</v>
      </c>
      <c r="G6324" t="s">
        <v>235</v>
      </c>
      <c r="H6324" t="s">
        <v>228</v>
      </c>
      <c r="I6324" t="s">
        <v>980</v>
      </c>
      <c r="J6324" t="s">
        <v>981</v>
      </c>
      <c r="K6324" s="4">
        <v>46062</v>
      </c>
      <c r="L6324" s="5">
        <v>0.57361111111111107</v>
      </c>
      <c r="M6324" t="s">
        <v>953</v>
      </c>
      <c r="N6324" s="5">
        <v>2.7777777777777778E-4</v>
      </c>
      <c r="O6324" t="s">
        <v>982</v>
      </c>
      <c r="P6324">
        <v>2.9000000000000001E-2</v>
      </c>
      <c r="Q6324">
        <v>20</v>
      </c>
      <c r="R6324" t="s">
        <v>983</v>
      </c>
      <c r="S6324" t="s">
        <v>984</v>
      </c>
    </row>
    <row r="6325" spans="1:19" x14ac:dyDescent="0.25">
      <c r="A6325" s="54">
        <f>_xlfn.XLOOKUP(B6325,'School Lookup'!D:D,'School Lookup'!F:F,0)</f>
        <v>251672</v>
      </c>
      <c r="B6325" s="54" t="str">
        <f>_xlfn.XLOOKUP(C6325,'School Lookup'!A:A,'School Lookup'!D:D,_xlfn.XLOOKUP(C6325,'School Lookup'!B:B,'School Lookup'!D:D,_xlfn.XLOOKUP(C6325,'School Lookup'!C:C,'School Lookup'!D:D,0)))</f>
        <v>Park Schools Federation</v>
      </c>
      <c r="C6325" t="s">
        <v>40</v>
      </c>
      <c r="D6325" t="s">
        <v>988</v>
      </c>
      <c r="E6325" t="s">
        <v>16</v>
      </c>
      <c r="F6325" t="s">
        <v>734</v>
      </c>
      <c r="G6325" t="s">
        <v>235</v>
      </c>
      <c r="H6325" t="s">
        <v>228</v>
      </c>
      <c r="I6325" t="s">
        <v>980</v>
      </c>
      <c r="J6325" t="s">
        <v>981</v>
      </c>
      <c r="K6325" s="4">
        <v>46062</v>
      </c>
      <c r="L6325" s="5">
        <v>0.57499999999999996</v>
      </c>
      <c r="M6325" t="s">
        <v>953</v>
      </c>
      <c r="N6325" s="5">
        <v>1.7361111111111112E-4</v>
      </c>
      <c r="O6325" t="s">
        <v>982</v>
      </c>
      <c r="P6325">
        <v>3.7999999999999999E-2</v>
      </c>
      <c r="Q6325">
        <v>20</v>
      </c>
      <c r="R6325" t="s">
        <v>989</v>
      </c>
      <c r="S6325" t="s">
        <v>990</v>
      </c>
    </row>
    <row r="6326" spans="1:19" x14ac:dyDescent="0.25">
      <c r="A6326" s="54">
        <f>_xlfn.XLOOKUP(B6326,'School Lookup'!D:D,'School Lookup'!F:F,0)</f>
        <v>251672</v>
      </c>
      <c r="B6326" s="54" t="str">
        <f>_xlfn.XLOOKUP(C6326,'School Lookup'!A:A,'School Lookup'!D:D,_xlfn.XLOOKUP(C6326,'School Lookup'!B:B,'School Lookup'!D:D,_xlfn.XLOOKUP(C6326,'School Lookup'!C:C,'School Lookup'!D:D,0)))</f>
        <v>Park Schools Federation</v>
      </c>
      <c r="C6326" t="s">
        <v>40</v>
      </c>
      <c r="D6326" t="s">
        <v>2543</v>
      </c>
      <c r="E6326" t="s">
        <v>16</v>
      </c>
      <c r="F6326" t="s">
        <v>734</v>
      </c>
      <c r="G6326" t="s">
        <v>235</v>
      </c>
      <c r="H6326" t="s">
        <v>228</v>
      </c>
      <c r="I6326" t="s">
        <v>980</v>
      </c>
      <c r="J6326" t="s">
        <v>981</v>
      </c>
      <c r="K6326" s="4">
        <v>46062</v>
      </c>
      <c r="L6326" s="5">
        <v>0.57499999999999996</v>
      </c>
      <c r="M6326" t="s">
        <v>953</v>
      </c>
      <c r="N6326" s="5">
        <v>1.8518518518518518E-4</v>
      </c>
      <c r="O6326" t="s">
        <v>982</v>
      </c>
      <c r="P6326">
        <v>0.02</v>
      </c>
      <c r="Q6326">
        <v>20</v>
      </c>
      <c r="R6326" t="s">
        <v>993</v>
      </c>
      <c r="S6326" t="s">
        <v>994</v>
      </c>
    </row>
    <row r="6327" spans="1:19" x14ac:dyDescent="0.25">
      <c r="A6327" s="54">
        <f>_xlfn.XLOOKUP(B6327,'School Lookup'!D:D,'School Lookup'!F:F,0)</f>
        <v>251672</v>
      </c>
      <c r="B6327" s="54" t="str">
        <f>_xlfn.XLOOKUP(C6327,'School Lookup'!A:A,'School Lookup'!D:D,_xlfn.XLOOKUP(C6327,'School Lookup'!B:B,'School Lookup'!D:D,_xlfn.XLOOKUP(C6327,'School Lookup'!C:C,'School Lookup'!D:D,0)))</f>
        <v>Park Schools Federation</v>
      </c>
      <c r="C6327" t="s">
        <v>40</v>
      </c>
      <c r="D6327" t="s">
        <v>2886</v>
      </c>
      <c r="E6327" t="s">
        <v>16</v>
      </c>
      <c r="F6327" t="s">
        <v>734</v>
      </c>
      <c r="G6327" t="s">
        <v>235</v>
      </c>
      <c r="H6327" t="s">
        <v>228</v>
      </c>
      <c r="I6327" t="s">
        <v>980</v>
      </c>
      <c r="J6327" t="s">
        <v>981</v>
      </c>
      <c r="K6327" s="4">
        <v>46062</v>
      </c>
      <c r="L6327" s="5">
        <v>0.62777777777777777</v>
      </c>
      <c r="M6327" t="s">
        <v>953</v>
      </c>
      <c r="N6327" s="5">
        <v>5.7870370370370373E-5</v>
      </c>
      <c r="O6327" t="s">
        <v>982</v>
      </c>
      <c r="P6327">
        <v>0.02</v>
      </c>
      <c r="Q6327">
        <v>20</v>
      </c>
      <c r="R6327" t="s">
        <v>983</v>
      </c>
      <c r="S6327" t="s">
        <v>984</v>
      </c>
    </row>
    <row r="6328" spans="1:19" x14ac:dyDescent="0.25">
      <c r="A6328" s="54">
        <f>_xlfn.XLOOKUP(B6328,'School Lookup'!D:D,'School Lookup'!F:F,0)</f>
        <v>251672</v>
      </c>
      <c r="B6328" s="54" t="str">
        <f>_xlfn.XLOOKUP(C6328,'School Lookup'!A:A,'School Lookup'!D:D,_xlfn.XLOOKUP(C6328,'School Lookup'!B:B,'School Lookup'!D:D,_xlfn.XLOOKUP(C6328,'School Lookup'!C:C,'School Lookup'!D:D,0)))</f>
        <v>Park Schools Federation</v>
      </c>
      <c r="C6328" t="s">
        <v>40</v>
      </c>
      <c r="D6328" t="s">
        <v>1951</v>
      </c>
      <c r="E6328" t="s">
        <v>16</v>
      </c>
      <c r="F6328" t="s">
        <v>734</v>
      </c>
      <c r="G6328" t="s">
        <v>235</v>
      </c>
      <c r="H6328" t="s">
        <v>228</v>
      </c>
      <c r="I6328" t="s">
        <v>980</v>
      </c>
      <c r="J6328" t="s">
        <v>981</v>
      </c>
      <c r="K6328" s="4">
        <v>46062</v>
      </c>
      <c r="L6328" s="5">
        <v>0.64444444444444449</v>
      </c>
      <c r="M6328" t="s">
        <v>953</v>
      </c>
      <c r="N6328" s="5">
        <v>4.3981481481481481E-4</v>
      </c>
      <c r="O6328" t="s">
        <v>982</v>
      </c>
      <c r="P6328">
        <v>4.4999999999999998E-2</v>
      </c>
      <c r="Q6328">
        <v>20</v>
      </c>
      <c r="R6328" t="s">
        <v>998</v>
      </c>
      <c r="S6328" t="s">
        <v>987</v>
      </c>
    </row>
    <row r="6329" spans="1:19" x14ac:dyDescent="0.25">
      <c r="A6329" s="54">
        <f>_xlfn.XLOOKUP(B6329,'School Lookup'!D:D,'School Lookup'!F:F,0)</f>
        <v>251672</v>
      </c>
      <c r="B6329" s="54" t="str">
        <f>_xlfn.XLOOKUP(C6329,'School Lookup'!A:A,'School Lookup'!D:D,_xlfn.XLOOKUP(C6329,'School Lookup'!B:B,'School Lookup'!D:D,_xlfn.XLOOKUP(C6329,'School Lookup'!C:C,'School Lookup'!D:D,0)))</f>
        <v>Park Schools Federation</v>
      </c>
      <c r="C6329" t="s">
        <v>40</v>
      </c>
      <c r="D6329" t="s">
        <v>2204</v>
      </c>
      <c r="E6329" t="s">
        <v>16</v>
      </c>
      <c r="F6329" t="s">
        <v>734</v>
      </c>
      <c r="G6329" t="s">
        <v>235</v>
      </c>
      <c r="H6329" t="s">
        <v>228</v>
      </c>
      <c r="I6329" t="s">
        <v>980</v>
      </c>
      <c r="J6329" t="s">
        <v>981</v>
      </c>
      <c r="K6329" s="4">
        <v>46062</v>
      </c>
      <c r="L6329" s="5">
        <v>0.66180555555555554</v>
      </c>
      <c r="M6329" t="s">
        <v>953</v>
      </c>
      <c r="N6329" s="5">
        <v>3.4722222222222222E-5</v>
      </c>
      <c r="O6329" t="s">
        <v>982</v>
      </c>
      <c r="P6329">
        <v>0.02</v>
      </c>
      <c r="Q6329">
        <v>20</v>
      </c>
      <c r="R6329" t="s">
        <v>993</v>
      </c>
      <c r="S6329" t="s">
        <v>994</v>
      </c>
    </row>
    <row r="6330" spans="1:19" x14ac:dyDescent="0.25">
      <c r="A6330" s="54">
        <f>_xlfn.XLOOKUP(B6330,'School Lookup'!D:D,'School Lookup'!F:F,0)</f>
        <v>251672</v>
      </c>
      <c r="B6330" s="54" t="str">
        <f>_xlfn.XLOOKUP(C6330,'School Lookup'!A:A,'School Lookup'!D:D,_xlfn.XLOOKUP(C6330,'School Lookup'!B:B,'School Lookup'!D:D,_xlfn.XLOOKUP(C6330,'School Lookup'!C:C,'School Lookup'!D:D,0)))</f>
        <v>Park Schools Federation</v>
      </c>
      <c r="C6330" t="s">
        <v>40</v>
      </c>
      <c r="D6330" t="s">
        <v>1507</v>
      </c>
      <c r="E6330" t="s">
        <v>16</v>
      </c>
      <c r="F6330" t="s">
        <v>734</v>
      </c>
      <c r="G6330" t="s">
        <v>235</v>
      </c>
      <c r="H6330" t="s">
        <v>228</v>
      </c>
      <c r="I6330" t="s">
        <v>980</v>
      </c>
      <c r="J6330" t="s">
        <v>981</v>
      </c>
      <c r="K6330" s="4">
        <v>46062</v>
      </c>
      <c r="L6330" s="5">
        <v>0.67500000000000004</v>
      </c>
      <c r="M6330" t="s">
        <v>953</v>
      </c>
      <c r="N6330" s="5">
        <v>3.1250000000000001E-4</v>
      </c>
      <c r="O6330" t="s">
        <v>982</v>
      </c>
      <c r="P6330">
        <v>3.2000000000000001E-2</v>
      </c>
      <c r="Q6330">
        <v>20</v>
      </c>
      <c r="R6330" t="s">
        <v>983</v>
      </c>
      <c r="S6330" t="s">
        <v>984</v>
      </c>
    </row>
    <row r="6331" spans="1:19" x14ac:dyDescent="0.25">
      <c r="A6331" s="54">
        <f>_xlfn.XLOOKUP(B6331,'School Lookup'!D:D,'School Lookup'!F:F,0)</f>
        <v>251672</v>
      </c>
      <c r="B6331" s="54" t="str">
        <f>_xlfn.XLOOKUP(C6331,'School Lookup'!A:A,'School Lookup'!D:D,_xlfn.XLOOKUP(C6331,'School Lookup'!B:B,'School Lookup'!D:D,_xlfn.XLOOKUP(C6331,'School Lookup'!C:C,'School Lookup'!D:D,0)))</f>
        <v>Park Schools Federation</v>
      </c>
      <c r="C6331" t="s">
        <v>40</v>
      </c>
      <c r="D6331" t="s">
        <v>1518</v>
      </c>
      <c r="E6331" t="s">
        <v>16</v>
      </c>
      <c r="F6331" t="s">
        <v>734</v>
      </c>
      <c r="G6331" t="s">
        <v>235</v>
      </c>
      <c r="H6331" t="s">
        <v>228</v>
      </c>
      <c r="I6331" t="s">
        <v>980</v>
      </c>
      <c r="J6331" t="s">
        <v>981</v>
      </c>
      <c r="K6331" s="4">
        <v>46062</v>
      </c>
      <c r="L6331" s="5">
        <v>0.35833333333333334</v>
      </c>
      <c r="M6331" t="s">
        <v>953</v>
      </c>
      <c r="N6331" s="5">
        <v>1.1574074074074075E-4</v>
      </c>
      <c r="O6331" t="s">
        <v>982</v>
      </c>
      <c r="P6331">
        <v>0.02</v>
      </c>
      <c r="Q6331">
        <v>20</v>
      </c>
      <c r="R6331" t="s">
        <v>1006</v>
      </c>
      <c r="S6331" t="s">
        <v>994</v>
      </c>
    </row>
    <row r="6332" spans="1:19" x14ac:dyDescent="0.25">
      <c r="A6332" s="54">
        <f>_xlfn.XLOOKUP(B6332,'School Lookup'!D:D,'School Lookup'!F:F,0)</f>
        <v>251672</v>
      </c>
      <c r="B6332" s="54" t="str">
        <f>_xlfn.XLOOKUP(C6332,'School Lookup'!A:A,'School Lookup'!D:D,_xlfn.XLOOKUP(C6332,'School Lookup'!B:B,'School Lookup'!D:D,_xlfn.XLOOKUP(C6332,'School Lookup'!C:C,'School Lookup'!D:D,0)))</f>
        <v>Park Schools Federation</v>
      </c>
      <c r="C6332" t="s">
        <v>40</v>
      </c>
      <c r="D6332" t="s">
        <v>1414</v>
      </c>
      <c r="E6332" t="s">
        <v>16</v>
      </c>
      <c r="F6332" t="s">
        <v>734</v>
      </c>
      <c r="G6332" t="s">
        <v>235</v>
      </c>
      <c r="H6332" t="s">
        <v>228</v>
      </c>
      <c r="I6332" t="s">
        <v>980</v>
      </c>
      <c r="J6332" t="s">
        <v>981</v>
      </c>
      <c r="K6332" s="4">
        <v>46062</v>
      </c>
      <c r="L6332" s="5">
        <v>0.37638888888888888</v>
      </c>
      <c r="M6332" t="s">
        <v>953</v>
      </c>
      <c r="N6332" s="5">
        <v>4.2824074074074075E-4</v>
      </c>
      <c r="O6332" t="s">
        <v>982</v>
      </c>
      <c r="P6332">
        <v>4.3999999999999997E-2</v>
      </c>
      <c r="Q6332">
        <v>20</v>
      </c>
      <c r="R6332" t="s">
        <v>993</v>
      </c>
      <c r="S6332" t="s">
        <v>994</v>
      </c>
    </row>
    <row r="6333" spans="1:19" x14ac:dyDescent="0.25">
      <c r="A6333" s="54">
        <f>_xlfn.XLOOKUP(B6333,'School Lookup'!D:D,'School Lookup'!F:F,0)</f>
        <v>251672</v>
      </c>
      <c r="B6333" s="54" t="str">
        <f>_xlfn.XLOOKUP(C6333,'School Lookup'!A:A,'School Lookup'!D:D,_xlfn.XLOOKUP(C6333,'School Lookup'!B:B,'School Lookup'!D:D,_xlfn.XLOOKUP(C6333,'School Lookup'!C:C,'School Lookup'!D:D,0)))</f>
        <v>Park Schools Federation</v>
      </c>
      <c r="C6333" t="s">
        <v>40</v>
      </c>
      <c r="D6333" t="s">
        <v>1313</v>
      </c>
      <c r="E6333" t="s">
        <v>16</v>
      </c>
      <c r="F6333" t="s">
        <v>734</v>
      </c>
      <c r="G6333" t="s">
        <v>235</v>
      </c>
      <c r="H6333" t="s">
        <v>228</v>
      </c>
      <c r="I6333" t="s">
        <v>980</v>
      </c>
      <c r="J6333" t="s">
        <v>981</v>
      </c>
      <c r="K6333" s="4">
        <v>46062</v>
      </c>
      <c r="L6333" s="5">
        <v>0.37708333333333333</v>
      </c>
      <c r="M6333" t="s">
        <v>953</v>
      </c>
      <c r="N6333" s="5">
        <v>2.199074074074074E-4</v>
      </c>
      <c r="O6333" t="s">
        <v>982</v>
      </c>
      <c r="P6333">
        <v>2.3E-2</v>
      </c>
      <c r="Q6333">
        <v>20</v>
      </c>
      <c r="R6333" t="s">
        <v>983</v>
      </c>
      <c r="S6333" t="s">
        <v>984</v>
      </c>
    </row>
    <row r="6334" spans="1:19" x14ac:dyDescent="0.25">
      <c r="A6334" s="54">
        <f>_xlfn.XLOOKUP(B6334,'School Lookup'!D:D,'School Lookup'!F:F,0)</f>
        <v>819500</v>
      </c>
      <c r="B6334" s="54" t="str">
        <f>_xlfn.XLOOKUP(C6334,'School Lookup'!A:A,'School Lookup'!D:D,_xlfn.XLOOKUP(C6334,'School Lookup'!B:B,'School Lookup'!D:D,_xlfn.XLOOKUP(C6334,'School Lookup'!C:C,'School Lookup'!D:D,0)))</f>
        <v>Tansley Primary School</v>
      </c>
      <c r="C6334" t="s">
        <v>30</v>
      </c>
      <c r="D6334" t="s">
        <v>2887</v>
      </c>
      <c r="E6334" t="s">
        <v>16</v>
      </c>
      <c r="F6334" t="s">
        <v>734</v>
      </c>
      <c r="G6334" t="s">
        <v>223</v>
      </c>
      <c r="H6334" t="s">
        <v>302</v>
      </c>
      <c r="I6334" t="s">
        <v>980</v>
      </c>
      <c r="J6334" t="s">
        <v>981</v>
      </c>
      <c r="K6334" s="4">
        <v>46062</v>
      </c>
      <c r="L6334" s="5">
        <v>0.37141203703703701</v>
      </c>
      <c r="M6334" t="s">
        <v>953</v>
      </c>
      <c r="N6334" s="5">
        <v>4.1666666666666669E-4</v>
      </c>
      <c r="O6334" t="s">
        <v>982</v>
      </c>
      <c r="P6334">
        <v>4.3999999999999997E-2</v>
      </c>
      <c r="Q6334">
        <v>20</v>
      </c>
      <c r="R6334" t="s">
        <v>1006</v>
      </c>
      <c r="S6334" t="s">
        <v>994</v>
      </c>
    </row>
    <row r="6335" spans="1:19" x14ac:dyDescent="0.25">
      <c r="A6335" s="54">
        <f>_xlfn.XLOOKUP(B6335,'School Lookup'!D:D,'School Lookup'!F:F,0)</f>
        <v>856243</v>
      </c>
      <c r="B6335" s="54" t="str">
        <f>_xlfn.XLOOKUP(C6335,'School Lookup'!A:A,'School Lookup'!D:D,_xlfn.XLOOKUP(C6335,'School Lookup'!B:B,'School Lookup'!D:D,_xlfn.XLOOKUP(C6335,'School Lookup'!C:C,'School Lookup'!D:D,0)))</f>
        <v>Elton Primary School</v>
      </c>
      <c r="C6335" t="s">
        <v>54</v>
      </c>
      <c r="D6335">
        <v>699</v>
      </c>
      <c r="E6335" t="s">
        <v>16</v>
      </c>
      <c r="F6335" t="s">
        <v>734</v>
      </c>
      <c r="G6335" t="s">
        <v>332</v>
      </c>
      <c r="H6335" t="s">
        <v>877</v>
      </c>
      <c r="I6335" t="s">
        <v>958</v>
      </c>
      <c r="J6335" t="s">
        <v>959</v>
      </c>
      <c r="K6335" s="4">
        <v>46062</v>
      </c>
      <c r="L6335" s="5">
        <v>0.38721064814814815</v>
      </c>
      <c r="M6335" t="s">
        <v>953</v>
      </c>
      <c r="N6335" s="5">
        <v>5.7870370370370367E-4</v>
      </c>
      <c r="O6335" t="s">
        <v>960</v>
      </c>
      <c r="P6335">
        <v>0</v>
      </c>
      <c r="Q6335">
        <v>20</v>
      </c>
      <c r="R6335" t="s">
        <v>975</v>
      </c>
      <c r="S6335" t="s">
        <v>976</v>
      </c>
    </row>
    <row r="6336" spans="1:19" x14ac:dyDescent="0.25">
      <c r="A6336" s="54">
        <f>_xlfn.XLOOKUP(B6336,'School Lookup'!D:D,'School Lookup'!F:F,0)</f>
        <v>856243</v>
      </c>
      <c r="B6336" s="54" t="str">
        <f>_xlfn.XLOOKUP(C6336,'School Lookup'!A:A,'School Lookup'!D:D,_xlfn.XLOOKUP(C6336,'School Lookup'!B:B,'School Lookup'!D:D,_xlfn.XLOOKUP(C6336,'School Lookup'!C:C,'School Lookup'!D:D,0)))</f>
        <v>Elton Primary School</v>
      </c>
      <c r="C6336" t="s">
        <v>54</v>
      </c>
      <c r="D6336">
        <v>699</v>
      </c>
      <c r="E6336" t="s">
        <v>16</v>
      </c>
      <c r="F6336" t="s">
        <v>734</v>
      </c>
      <c r="G6336" t="s">
        <v>332</v>
      </c>
      <c r="H6336" t="s">
        <v>877</v>
      </c>
      <c r="I6336" t="s">
        <v>958</v>
      </c>
      <c r="J6336" t="s">
        <v>959</v>
      </c>
      <c r="K6336" s="4">
        <v>46062</v>
      </c>
      <c r="L6336" s="5">
        <v>0.49600694444444443</v>
      </c>
      <c r="M6336" t="s">
        <v>953</v>
      </c>
      <c r="N6336" s="5">
        <v>1.2847222222222223E-3</v>
      </c>
      <c r="O6336" t="s">
        <v>960</v>
      </c>
      <c r="P6336">
        <v>0</v>
      </c>
      <c r="Q6336">
        <v>20</v>
      </c>
      <c r="R6336" t="s">
        <v>975</v>
      </c>
      <c r="S6336" t="s">
        <v>976</v>
      </c>
    </row>
    <row r="6337" spans="1:19" x14ac:dyDescent="0.25">
      <c r="A6337" s="54">
        <f>_xlfn.XLOOKUP(B6337,'School Lookup'!D:D,'School Lookup'!F:F,0)</f>
        <v>819500</v>
      </c>
      <c r="B6337" s="54" t="str">
        <f>_xlfn.XLOOKUP(C6337,'School Lookup'!A:A,'School Lookup'!D:D,_xlfn.XLOOKUP(C6337,'School Lookup'!B:B,'School Lookup'!D:D,_xlfn.XLOOKUP(C6337,'School Lookup'!C:C,'School Lookup'!D:D,0)))</f>
        <v>Tansley Primary School</v>
      </c>
      <c r="C6337" t="s">
        <v>30</v>
      </c>
      <c r="D6337" t="s">
        <v>1581</v>
      </c>
      <c r="E6337" t="s">
        <v>16</v>
      </c>
      <c r="F6337" t="s">
        <v>734</v>
      </c>
      <c r="G6337" t="s">
        <v>223</v>
      </c>
      <c r="H6337" t="s">
        <v>302</v>
      </c>
      <c r="I6337" t="s">
        <v>980</v>
      </c>
      <c r="J6337" t="s">
        <v>959</v>
      </c>
      <c r="K6337" s="4">
        <v>46062</v>
      </c>
      <c r="L6337" s="5">
        <v>0.36333333333333334</v>
      </c>
      <c r="M6337" t="s">
        <v>953</v>
      </c>
      <c r="N6337" s="5">
        <v>6.7129629629629625E-4</v>
      </c>
      <c r="O6337" t="s">
        <v>960</v>
      </c>
      <c r="P6337">
        <v>2.1999999999999999E-2</v>
      </c>
      <c r="Q6337">
        <v>20</v>
      </c>
      <c r="R6337" t="s">
        <v>1232</v>
      </c>
      <c r="S6337" t="s">
        <v>966</v>
      </c>
    </row>
    <row r="6338" spans="1:19" x14ac:dyDescent="0.25">
      <c r="A6338" s="54">
        <f>_xlfn.XLOOKUP(B6338,'School Lookup'!D:D,'School Lookup'!F:F,0)</f>
        <v>819500</v>
      </c>
      <c r="B6338" s="54" t="str">
        <f>_xlfn.XLOOKUP(C6338,'School Lookup'!A:A,'School Lookup'!D:D,_xlfn.XLOOKUP(C6338,'School Lookup'!B:B,'School Lookup'!D:D,_xlfn.XLOOKUP(C6338,'School Lookup'!C:C,'School Lookup'!D:D,0)))</f>
        <v>Tansley Primary School</v>
      </c>
      <c r="C6338" t="s">
        <v>30</v>
      </c>
      <c r="D6338" t="s">
        <v>1581</v>
      </c>
      <c r="E6338" t="s">
        <v>16</v>
      </c>
      <c r="F6338" t="s">
        <v>734</v>
      </c>
      <c r="G6338" t="s">
        <v>223</v>
      </c>
      <c r="H6338" t="s">
        <v>302</v>
      </c>
      <c r="I6338" t="s">
        <v>980</v>
      </c>
      <c r="J6338" t="s">
        <v>959</v>
      </c>
      <c r="K6338" s="4">
        <v>46062</v>
      </c>
      <c r="L6338" s="5">
        <v>0.38763888888888887</v>
      </c>
      <c r="M6338" t="s">
        <v>953</v>
      </c>
      <c r="N6338" s="5">
        <v>1.8634259259259259E-3</v>
      </c>
      <c r="O6338" t="s">
        <v>960</v>
      </c>
      <c r="P6338">
        <v>2.3E-2</v>
      </c>
      <c r="Q6338">
        <v>20</v>
      </c>
      <c r="R6338" t="s">
        <v>1232</v>
      </c>
      <c r="S6338" t="s">
        <v>966</v>
      </c>
    </row>
    <row r="6339" spans="1:19" x14ac:dyDescent="0.25">
      <c r="A6339" s="54">
        <f>_xlfn.XLOOKUP(B6339,'School Lookup'!D:D,'School Lookup'!F:F,0)</f>
        <v>819500</v>
      </c>
      <c r="B6339" s="54" t="str">
        <f>_xlfn.XLOOKUP(C6339,'School Lookup'!A:A,'School Lookup'!D:D,_xlfn.XLOOKUP(C6339,'School Lookup'!B:B,'School Lookup'!D:D,_xlfn.XLOOKUP(C6339,'School Lookup'!C:C,'School Lookup'!D:D,0)))</f>
        <v>Tansley Primary School</v>
      </c>
      <c r="C6339" t="s">
        <v>30</v>
      </c>
      <c r="D6339" t="s">
        <v>2888</v>
      </c>
      <c r="E6339" t="s">
        <v>16</v>
      </c>
      <c r="F6339" t="s">
        <v>734</v>
      </c>
      <c r="G6339" t="s">
        <v>223</v>
      </c>
      <c r="H6339" t="s">
        <v>302</v>
      </c>
      <c r="I6339" t="s">
        <v>980</v>
      </c>
      <c r="J6339" t="s">
        <v>959</v>
      </c>
      <c r="K6339" s="4">
        <v>46062</v>
      </c>
      <c r="L6339" s="5">
        <v>0.60531250000000003</v>
      </c>
      <c r="M6339" t="s">
        <v>953</v>
      </c>
      <c r="N6339" s="5">
        <v>1.0879629629629629E-3</v>
      </c>
      <c r="O6339" t="s">
        <v>960</v>
      </c>
      <c r="P6339">
        <v>2.1999999999999999E-2</v>
      </c>
      <c r="Q6339">
        <v>20</v>
      </c>
      <c r="R6339" t="s">
        <v>1246</v>
      </c>
      <c r="S6339" t="s">
        <v>966</v>
      </c>
    </row>
    <row r="6340" spans="1:19" x14ac:dyDescent="0.25">
      <c r="A6340" s="54">
        <f>_xlfn.XLOOKUP(B6340,'School Lookup'!D:D,'School Lookup'!F:F,0)</f>
        <v>819500</v>
      </c>
      <c r="B6340" s="54" t="str">
        <f>_xlfn.XLOOKUP(C6340,'School Lookup'!A:A,'School Lookup'!D:D,_xlfn.XLOOKUP(C6340,'School Lookup'!B:B,'School Lookup'!D:D,_xlfn.XLOOKUP(C6340,'School Lookup'!C:C,'School Lookup'!D:D,0)))</f>
        <v>Tansley Primary School</v>
      </c>
      <c r="C6340" t="s">
        <v>30</v>
      </c>
      <c r="D6340" t="s">
        <v>1022</v>
      </c>
      <c r="E6340" t="s">
        <v>16</v>
      </c>
      <c r="F6340" t="s">
        <v>734</v>
      </c>
      <c r="G6340" t="s">
        <v>223</v>
      </c>
      <c r="H6340" t="s">
        <v>302</v>
      </c>
      <c r="I6340" t="s">
        <v>980</v>
      </c>
      <c r="J6340" t="s">
        <v>959</v>
      </c>
      <c r="K6340" s="4">
        <v>46062</v>
      </c>
      <c r="L6340" s="5">
        <v>0.25972222222222224</v>
      </c>
      <c r="M6340" t="s">
        <v>953</v>
      </c>
      <c r="N6340" s="5">
        <v>2.4305555555555555E-4</v>
      </c>
      <c r="O6340" t="s">
        <v>1023</v>
      </c>
      <c r="P6340">
        <v>2.1999999999999999E-2</v>
      </c>
      <c r="Q6340">
        <v>20</v>
      </c>
      <c r="R6340" t="s">
        <v>1024</v>
      </c>
      <c r="S6340" t="s">
        <v>966</v>
      </c>
    </row>
    <row r="6341" spans="1:19" x14ac:dyDescent="0.25">
      <c r="A6341" s="54">
        <f>_xlfn.XLOOKUP(B6341,'School Lookup'!D:D,'School Lookup'!F:F,0)</f>
        <v>819500</v>
      </c>
      <c r="B6341" s="54" t="str">
        <f>_xlfn.XLOOKUP(C6341,'School Lookup'!A:A,'School Lookup'!D:D,_xlfn.XLOOKUP(C6341,'School Lookup'!B:B,'School Lookup'!D:D,_xlfn.XLOOKUP(C6341,'School Lookup'!C:C,'School Lookup'!D:D,0)))</f>
        <v>Tansley Primary School</v>
      </c>
      <c r="C6341" t="s">
        <v>30</v>
      </c>
      <c r="D6341" t="s">
        <v>1022</v>
      </c>
      <c r="E6341" t="s">
        <v>16</v>
      </c>
      <c r="F6341" t="s">
        <v>734</v>
      </c>
      <c r="G6341" t="s">
        <v>223</v>
      </c>
      <c r="H6341" t="s">
        <v>302</v>
      </c>
      <c r="I6341" t="s">
        <v>980</v>
      </c>
      <c r="J6341" t="s">
        <v>959</v>
      </c>
      <c r="K6341" s="4">
        <v>46062</v>
      </c>
      <c r="L6341" s="5">
        <v>0.73069444444444442</v>
      </c>
      <c r="M6341" t="s">
        <v>953</v>
      </c>
      <c r="N6341" s="5">
        <v>2.6620370370370372E-4</v>
      </c>
      <c r="O6341" t="s">
        <v>1023</v>
      </c>
      <c r="P6341">
        <v>2.1999999999999999E-2</v>
      </c>
      <c r="Q6341">
        <v>20</v>
      </c>
      <c r="R6341" t="s">
        <v>1024</v>
      </c>
      <c r="S6341" t="s">
        <v>966</v>
      </c>
    </row>
    <row r="6342" spans="1:19" x14ac:dyDescent="0.25">
      <c r="A6342" s="54">
        <f>_xlfn.XLOOKUP(B6342,'School Lookup'!D:D,'School Lookup'!F:F,0)</f>
        <v>755828</v>
      </c>
      <c r="B6342" s="54" t="str">
        <f>_xlfn.XLOOKUP(C6342,'School Lookup'!A:A,'School Lookup'!D:D,_xlfn.XLOOKUP(C6342,'School Lookup'!B:B,'School Lookup'!D:D,_xlfn.XLOOKUP(C6342,'School Lookup'!C:C,'School Lookup'!D:D,0)))</f>
        <v>Hartshorne CE Primary School</v>
      </c>
      <c r="C6342" t="s">
        <v>36</v>
      </c>
      <c r="D6342" t="s">
        <v>2889</v>
      </c>
      <c r="E6342" t="s">
        <v>16</v>
      </c>
      <c r="F6342" t="s">
        <v>734</v>
      </c>
      <c r="G6342" t="s">
        <v>236</v>
      </c>
      <c r="H6342" t="s">
        <v>760</v>
      </c>
      <c r="I6342" t="s">
        <v>980</v>
      </c>
      <c r="J6342" t="s">
        <v>959</v>
      </c>
      <c r="K6342" s="4">
        <v>46062</v>
      </c>
      <c r="L6342" s="5">
        <v>0.3298611111111111</v>
      </c>
      <c r="M6342" t="s">
        <v>953</v>
      </c>
      <c r="N6342" s="5">
        <v>5.5555555555555556E-4</v>
      </c>
      <c r="O6342" t="s">
        <v>960</v>
      </c>
      <c r="P6342">
        <v>2.1999999999999999E-2</v>
      </c>
      <c r="Q6342">
        <v>20</v>
      </c>
      <c r="R6342" t="s">
        <v>1223</v>
      </c>
      <c r="S6342" t="s">
        <v>966</v>
      </c>
    </row>
    <row r="6343" spans="1:19" x14ac:dyDescent="0.25">
      <c r="A6343" s="54">
        <f>_xlfn.XLOOKUP(B6343,'School Lookup'!D:D,'School Lookup'!F:F,0)</f>
        <v>755828</v>
      </c>
      <c r="B6343" s="54" t="str">
        <f>_xlfn.XLOOKUP(C6343,'School Lookup'!A:A,'School Lookup'!D:D,_xlfn.XLOOKUP(C6343,'School Lookup'!B:B,'School Lookup'!D:D,_xlfn.XLOOKUP(C6343,'School Lookup'!C:C,'School Lookup'!D:D,0)))</f>
        <v>Hartshorne CE Primary School</v>
      </c>
      <c r="C6343" t="s">
        <v>36</v>
      </c>
      <c r="D6343" t="s">
        <v>2250</v>
      </c>
      <c r="E6343" t="s">
        <v>16</v>
      </c>
      <c r="F6343" t="s">
        <v>734</v>
      </c>
      <c r="G6343" t="s">
        <v>236</v>
      </c>
      <c r="H6343" t="s">
        <v>760</v>
      </c>
      <c r="I6343" t="s">
        <v>980</v>
      </c>
      <c r="J6343" t="s">
        <v>959</v>
      </c>
      <c r="K6343" s="4">
        <v>46062</v>
      </c>
      <c r="L6343" s="5">
        <v>0.32222222222222224</v>
      </c>
      <c r="M6343" t="s">
        <v>953</v>
      </c>
      <c r="N6343" s="5">
        <v>8.2175925925925927E-4</v>
      </c>
      <c r="O6343" t="s">
        <v>960</v>
      </c>
      <c r="P6343">
        <v>2.1999999999999999E-2</v>
      </c>
      <c r="Q6343">
        <v>20</v>
      </c>
      <c r="R6343" t="s">
        <v>1144</v>
      </c>
      <c r="S6343" t="s">
        <v>966</v>
      </c>
    </row>
    <row r="6344" spans="1:19" x14ac:dyDescent="0.25">
      <c r="A6344" s="54">
        <f>_xlfn.XLOOKUP(B6344,'School Lookup'!D:D,'School Lookup'!F:F,0)</f>
        <v>755828</v>
      </c>
      <c r="B6344" s="54" t="str">
        <f>_xlfn.XLOOKUP(C6344,'School Lookup'!A:A,'School Lookup'!D:D,_xlfn.XLOOKUP(C6344,'School Lookup'!B:B,'School Lookup'!D:D,_xlfn.XLOOKUP(C6344,'School Lookup'!C:C,'School Lookup'!D:D,0)))</f>
        <v>Hartshorne CE Primary School</v>
      </c>
      <c r="C6344" t="s">
        <v>36</v>
      </c>
      <c r="D6344" t="s">
        <v>1014</v>
      </c>
      <c r="E6344" t="s">
        <v>16</v>
      </c>
      <c r="F6344" t="s">
        <v>734</v>
      </c>
      <c r="G6344" t="s">
        <v>236</v>
      </c>
      <c r="H6344" t="s">
        <v>760</v>
      </c>
      <c r="I6344" t="s">
        <v>980</v>
      </c>
      <c r="J6344" t="s">
        <v>981</v>
      </c>
      <c r="K6344" s="4">
        <v>46062</v>
      </c>
      <c r="L6344" s="5">
        <v>0.39583333333333331</v>
      </c>
      <c r="M6344" t="s">
        <v>953</v>
      </c>
      <c r="N6344" s="5">
        <v>1.005787037037037E-2</v>
      </c>
      <c r="O6344" t="s">
        <v>982</v>
      </c>
      <c r="P6344">
        <v>1.0289999999999999</v>
      </c>
      <c r="Q6344">
        <v>20</v>
      </c>
      <c r="R6344" t="s">
        <v>998</v>
      </c>
      <c r="S6344" t="s">
        <v>987</v>
      </c>
    </row>
    <row r="6345" spans="1:19" x14ac:dyDescent="0.25">
      <c r="A6345" s="54">
        <f>_xlfn.XLOOKUP(B6345,'School Lookup'!D:D,'School Lookup'!F:F,0)</f>
        <v>417101</v>
      </c>
      <c r="B6345" s="54" t="str">
        <f>_xlfn.XLOOKUP(C6345,'School Lookup'!A:A,'School Lookup'!D:D,_xlfn.XLOOKUP(C6345,'School Lookup'!B:B,'School Lookup'!D:D,_xlfn.XLOOKUP(C6345,'School Lookup'!C:C,'School Lookup'!D:D,0)))</f>
        <v>Church Broughton CE Controlled Primary School</v>
      </c>
      <c r="C6345" t="s">
        <v>21</v>
      </c>
      <c r="D6345" t="s">
        <v>1203</v>
      </c>
      <c r="E6345" t="s">
        <v>16</v>
      </c>
      <c r="F6345" t="s">
        <v>734</v>
      </c>
      <c r="G6345" t="s">
        <v>220</v>
      </c>
      <c r="H6345" t="s">
        <v>761</v>
      </c>
      <c r="I6345" t="s">
        <v>980</v>
      </c>
      <c r="J6345" t="s">
        <v>967</v>
      </c>
      <c r="K6345" s="4">
        <v>46062</v>
      </c>
      <c r="L6345" s="5">
        <v>0.4800462962962963</v>
      </c>
      <c r="M6345" t="s">
        <v>953</v>
      </c>
      <c r="N6345" s="5">
        <v>2.0717592592592593E-3</v>
      </c>
      <c r="O6345" t="s">
        <v>968</v>
      </c>
      <c r="P6345">
        <v>2.5999999999999999E-2</v>
      </c>
      <c r="Q6345">
        <v>20</v>
      </c>
      <c r="R6345" t="s">
        <v>1204</v>
      </c>
      <c r="S6345" t="s">
        <v>966</v>
      </c>
    </row>
    <row r="6346" spans="1:19" x14ac:dyDescent="0.25">
      <c r="A6346" s="54">
        <f>_xlfn.XLOOKUP(B6346,'School Lookup'!D:D,'School Lookup'!F:F,0)</f>
        <v>417101</v>
      </c>
      <c r="B6346" s="54" t="str">
        <f>_xlfn.XLOOKUP(C6346,'School Lookup'!A:A,'School Lookup'!D:D,_xlfn.XLOOKUP(C6346,'School Lookup'!B:B,'School Lookup'!D:D,_xlfn.XLOOKUP(C6346,'School Lookup'!C:C,'School Lookup'!D:D,0)))</f>
        <v>Church Broughton CE Controlled Primary School</v>
      </c>
      <c r="C6346" t="s">
        <v>21</v>
      </c>
      <c r="D6346" t="s">
        <v>1248</v>
      </c>
      <c r="E6346" t="s">
        <v>16</v>
      </c>
      <c r="F6346" t="s">
        <v>734</v>
      </c>
      <c r="G6346" t="s">
        <v>220</v>
      </c>
      <c r="H6346" t="s">
        <v>761</v>
      </c>
      <c r="I6346" t="s">
        <v>980</v>
      </c>
      <c r="J6346" t="s">
        <v>981</v>
      </c>
      <c r="K6346" s="4">
        <v>46062</v>
      </c>
      <c r="L6346" s="5">
        <v>0.37541666666666668</v>
      </c>
      <c r="M6346" t="s">
        <v>953</v>
      </c>
      <c r="N6346" s="5">
        <v>1.6203703703703703E-3</v>
      </c>
      <c r="O6346" t="s">
        <v>982</v>
      </c>
      <c r="P6346">
        <v>0.16700000000000001</v>
      </c>
      <c r="Q6346">
        <v>20</v>
      </c>
      <c r="R6346" t="s">
        <v>983</v>
      </c>
      <c r="S6346" t="s">
        <v>984</v>
      </c>
    </row>
    <row r="6347" spans="1:19" x14ac:dyDescent="0.25">
      <c r="A6347" s="54">
        <f>_xlfn.XLOOKUP(B6347,'School Lookup'!D:D,'School Lookup'!F:F,0)</f>
        <v>417101</v>
      </c>
      <c r="B6347" s="54" t="str">
        <f>_xlfn.XLOOKUP(C6347,'School Lookup'!A:A,'School Lookup'!D:D,_xlfn.XLOOKUP(C6347,'School Lookup'!B:B,'School Lookup'!D:D,_xlfn.XLOOKUP(C6347,'School Lookup'!C:C,'School Lookup'!D:D,0)))</f>
        <v>Church Broughton CE Controlled Primary School</v>
      </c>
      <c r="C6347" t="s">
        <v>21</v>
      </c>
      <c r="D6347" t="s">
        <v>2583</v>
      </c>
      <c r="E6347" t="s">
        <v>16</v>
      </c>
      <c r="F6347" t="s">
        <v>734</v>
      </c>
      <c r="G6347" t="s">
        <v>220</v>
      </c>
      <c r="H6347" t="s">
        <v>761</v>
      </c>
      <c r="I6347" t="s">
        <v>980</v>
      </c>
      <c r="J6347" t="s">
        <v>981</v>
      </c>
      <c r="K6347" s="4">
        <v>46062</v>
      </c>
      <c r="L6347" s="5">
        <v>0.55168981481481483</v>
      </c>
      <c r="M6347" t="s">
        <v>953</v>
      </c>
      <c r="N6347" s="5">
        <v>4.3981481481481481E-4</v>
      </c>
      <c r="O6347" t="s">
        <v>982</v>
      </c>
      <c r="P6347">
        <v>4.7E-2</v>
      </c>
      <c r="Q6347">
        <v>20</v>
      </c>
      <c r="R6347" t="s">
        <v>998</v>
      </c>
      <c r="S6347" t="s">
        <v>987</v>
      </c>
    </row>
    <row r="6348" spans="1:19" x14ac:dyDescent="0.25">
      <c r="A6348" s="54">
        <f>_xlfn.XLOOKUP(B6348,'School Lookup'!D:D,'School Lookup'!F:F,0)</f>
        <v>417101</v>
      </c>
      <c r="B6348" s="54" t="str">
        <f>_xlfn.XLOOKUP(C6348,'School Lookup'!A:A,'School Lookup'!D:D,_xlfn.XLOOKUP(C6348,'School Lookup'!B:B,'School Lookup'!D:D,_xlfn.XLOOKUP(C6348,'School Lookup'!C:C,'School Lookup'!D:D,0)))</f>
        <v>Church Broughton CE Controlled Primary School</v>
      </c>
      <c r="C6348" t="s">
        <v>21</v>
      </c>
      <c r="D6348" t="s">
        <v>1733</v>
      </c>
      <c r="E6348" t="s">
        <v>16</v>
      </c>
      <c r="F6348" t="s">
        <v>734</v>
      </c>
      <c r="G6348" t="s">
        <v>220</v>
      </c>
      <c r="H6348" t="s">
        <v>761</v>
      </c>
      <c r="I6348" t="s">
        <v>980</v>
      </c>
      <c r="J6348" t="s">
        <v>981</v>
      </c>
      <c r="K6348" s="4">
        <v>46062</v>
      </c>
      <c r="L6348" s="5">
        <v>0.55253472222222222</v>
      </c>
      <c r="M6348" t="s">
        <v>953</v>
      </c>
      <c r="N6348" s="5">
        <v>1.7592592592592592E-3</v>
      </c>
      <c r="O6348" t="s">
        <v>982</v>
      </c>
      <c r="P6348">
        <v>0.182</v>
      </c>
      <c r="Q6348">
        <v>20</v>
      </c>
      <c r="R6348" t="s">
        <v>998</v>
      </c>
      <c r="S6348" t="s">
        <v>987</v>
      </c>
    </row>
    <row r="6349" spans="1:19" x14ac:dyDescent="0.25">
      <c r="A6349" s="54">
        <f>_xlfn.XLOOKUP(B6349,'School Lookup'!D:D,'School Lookup'!F:F,0)</f>
        <v>417101</v>
      </c>
      <c r="B6349" s="54" t="str">
        <f>_xlfn.XLOOKUP(C6349,'School Lookup'!A:A,'School Lookup'!D:D,_xlfn.XLOOKUP(C6349,'School Lookup'!B:B,'School Lookup'!D:D,_xlfn.XLOOKUP(C6349,'School Lookup'!C:C,'School Lookup'!D:D,0)))</f>
        <v>Church Broughton CE Controlled Primary School</v>
      </c>
      <c r="C6349" t="s">
        <v>21</v>
      </c>
      <c r="D6349" t="s">
        <v>1674</v>
      </c>
      <c r="E6349" t="s">
        <v>16</v>
      </c>
      <c r="F6349" t="s">
        <v>734</v>
      </c>
      <c r="G6349" t="s">
        <v>220</v>
      </c>
      <c r="H6349" t="s">
        <v>761</v>
      </c>
      <c r="I6349" t="s">
        <v>980</v>
      </c>
      <c r="J6349" t="s">
        <v>981</v>
      </c>
      <c r="K6349" s="4">
        <v>46062</v>
      </c>
      <c r="L6349" s="5">
        <v>0.58586805555555554</v>
      </c>
      <c r="M6349" t="s">
        <v>953</v>
      </c>
      <c r="N6349" s="5">
        <v>2.3148148148148147E-5</v>
      </c>
      <c r="O6349" t="s">
        <v>982</v>
      </c>
      <c r="P6349">
        <v>0.02</v>
      </c>
      <c r="Q6349">
        <v>20</v>
      </c>
      <c r="R6349" t="s">
        <v>998</v>
      </c>
      <c r="S6349" t="s">
        <v>987</v>
      </c>
    </row>
    <row r="6350" spans="1:19" x14ac:dyDescent="0.25">
      <c r="A6350" s="54">
        <f>_xlfn.XLOOKUP(B6350,'School Lookup'!D:D,'School Lookup'!F:F,0)</f>
        <v>417101</v>
      </c>
      <c r="B6350" s="54" t="str">
        <f>_xlfn.XLOOKUP(C6350,'School Lookup'!A:A,'School Lookup'!D:D,_xlfn.XLOOKUP(C6350,'School Lookup'!B:B,'School Lookup'!D:D,_xlfn.XLOOKUP(C6350,'School Lookup'!C:C,'School Lookup'!D:D,0)))</f>
        <v>Church Broughton CE Controlled Primary School</v>
      </c>
      <c r="C6350" t="s">
        <v>21</v>
      </c>
      <c r="D6350" t="s">
        <v>2890</v>
      </c>
      <c r="E6350" t="s">
        <v>16</v>
      </c>
      <c r="F6350" t="s">
        <v>734</v>
      </c>
      <c r="G6350" t="s">
        <v>220</v>
      </c>
      <c r="H6350" t="s">
        <v>761</v>
      </c>
      <c r="I6350" t="s">
        <v>980</v>
      </c>
      <c r="J6350" t="s">
        <v>981</v>
      </c>
      <c r="K6350" s="4">
        <v>46062</v>
      </c>
      <c r="L6350" s="5">
        <v>0.58621527777777782</v>
      </c>
      <c r="M6350" t="s">
        <v>953</v>
      </c>
      <c r="N6350" s="5">
        <v>4.6296296296296298E-4</v>
      </c>
      <c r="O6350" t="s">
        <v>982</v>
      </c>
      <c r="P6350">
        <v>4.9000000000000002E-2</v>
      </c>
      <c r="Q6350">
        <v>20</v>
      </c>
      <c r="R6350" t="s">
        <v>1006</v>
      </c>
      <c r="S6350" t="s">
        <v>994</v>
      </c>
    </row>
    <row r="6351" spans="1:19" x14ac:dyDescent="0.25">
      <c r="A6351" s="54">
        <f>_xlfn.XLOOKUP(B6351,'School Lookup'!D:D,'School Lookup'!F:F,0)</f>
        <v>417101</v>
      </c>
      <c r="B6351" s="54" t="str">
        <f>_xlfn.XLOOKUP(C6351,'School Lookup'!A:A,'School Lookup'!D:D,_xlfn.XLOOKUP(C6351,'School Lookup'!B:B,'School Lookup'!D:D,_xlfn.XLOOKUP(C6351,'School Lookup'!C:C,'School Lookup'!D:D,0)))</f>
        <v>Church Broughton CE Controlled Primary School</v>
      </c>
      <c r="C6351" t="s">
        <v>21</v>
      </c>
      <c r="D6351" t="s">
        <v>1616</v>
      </c>
      <c r="E6351" t="s">
        <v>16</v>
      </c>
      <c r="F6351" t="s">
        <v>734</v>
      </c>
      <c r="G6351" t="s">
        <v>220</v>
      </c>
      <c r="H6351" t="s">
        <v>761</v>
      </c>
      <c r="I6351" t="s">
        <v>980</v>
      </c>
      <c r="J6351" t="s">
        <v>981</v>
      </c>
      <c r="K6351" s="4">
        <v>46062</v>
      </c>
      <c r="L6351" s="5">
        <v>0.58729166666666666</v>
      </c>
      <c r="M6351" t="s">
        <v>953</v>
      </c>
      <c r="N6351" s="5">
        <v>4.9768518518518521E-4</v>
      </c>
      <c r="O6351" t="s">
        <v>982</v>
      </c>
      <c r="P6351">
        <v>5.2999999999999999E-2</v>
      </c>
      <c r="Q6351">
        <v>20</v>
      </c>
      <c r="R6351" t="s">
        <v>983</v>
      </c>
      <c r="S6351" t="s">
        <v>984</v>
      </c>
    </row>
    <row r="6352" spans="1:19" x14ac:dyDescent="0.25">
      <c r="A6352" s="54">
        <f>_xlfn.XLOOKUP(B6352,'School Lookup'!D:D,'School Lookup'!F:F,0)</f>
        <v>148526</v>
      </c>
      <c r="B6352" s="54" t="str">
        <f>_xlfn.XLOOKUP(C6352,'School Lookup'!A:A,'School Lookup'!D:D,_xlfn.XLOOKUP(C6352,'School Lookup'!B:B,'School Lookup'!D:D,_xlfn.XLOOKUP(C6352,'School Lookup'!C:C,'School Lookup'!D:D,0)))</f>
        <v>The Village Federation Lines</v>
      </c>
      <c r="C6352" t="s">
        <v>47</v>
      </c>
      <c r="D6352" t="s">
        <v>1706</v>
      </c>
      <c r="E6352" t="s">
        <v>16</v>
      </c>
      <c r="F6352" t="s">
        <v>734</v>
      </c>
      <c r="G6352" t="s">
        <v>134</v>
      </c>
      <c r="H6352" t="s">
        <v>347</v>
      </c>
      <c r="I6352" t="s">
        <v>958</v>
      </c>
      <c r="J6352" t="s">
        <v>959</v>
      </c>
      <c r="K6352" s="4">
        <v>46062</v>
      </c>
      <c r="L6352" s="5">
        <v>0.48258101851851853</v>
      </c>
      <c r="M6352" t="s">
        <v>953</v>
      </c>
      <c r="N6352" s="5">
        <v>1.0879629629629629E-3</v>
      </c>
      <c r="O6352" t="s">
        <v>960</v>
      </c>
      <c r="P6352">
        <v>0</v>
      </c>
      <c r="Q6352">
        <v>20</v>
      </c>
      <c r="R6352" t="s">
        <v>1151</v>
      </c>
      <c r="S6352" t="s">
        <v>966</v>
      </c>
    </row>
    <row r="6353" spans="1:19" x14ac:dyDescent="0.25">
      <c r="A6353" s="54">
        <f>_xlfn.XLOOKUP(B6353,'School Lookup'!D:D,'School Lookup'!F:F,0)</f>
        <v>417101</v>
      </c>
      <c r="B6353" s="54" t="str">
        <f>_xlfn.XLOOKUP(C6353,'School Lookup'!A:A,'School Lookup'!D:D,_xlfn.XLOOKUP(C6353,'School Lookup'!B:B,'School Lookup'!D:D,_xlfn.XLOOKUP(C6353,'School Lookup'!C:C,'School Lookup'!D:D,0)))</f>
        <v>Church Broughton CE Controlled Primary School</v>
      </c>
      <c r="C6353" t="s">
        <v>21</v>
      </c>
      <c r="D6353" t="s">
        <v>2891</v>
      </c>
      <c r="E6353" t="s">
        <v>16</v>
      </c>
      <c r="F6353" t="s">
        <v>734</v>
      </c>
      <c r="G6353" t="s">
        <v>220</v>
      </c>
      <c r="H6353" t="s">
        <v>761</v>
      </c>
      <c r="I6353" t="s">
        <v>980</v>
      </c>
      <c r="J6353" t="s">
        <v>959</v>
      </c>
      <c r="K6353" s="4">
        <v>46062</v>
      </c>
      <c r="L6353" s="5">
        <v>0.37299768518518517</v>
      </c>
      <c r="M6353" t="s">
        <v>953</v>
      </c>
      <c r="N6353" s="5">
        <v>2.2569444444444442E-3</v>
      </c>
      <c r="O6353" t="s">
        <v>960</v>
      </c>
      <c r="P6353">
        <v>2.8000000000000001E-2</v>
      </c>
      <c r="Q6353">
        <v>20</v>
      </c>
      <c r="R6353" t="s">
        <v>1195</v>
      </c>
      <c r="S6353" t="s">
        <v>966</v>
      </c>
    </row>
    <row r="6354" spans="1:19" x14ac:dyDescent="0.25">
      <c r="A6354" s="54">
        <f>_xlfn.XLOOKUP(B6354,'School Lookup'!D:D,'School Lookup'!F:F,0)</f>
        <v>417101</v>
      </c>
      <c r="B6354" s="54" t="str">
        <f>_xlfn.XLOOKUP(C6354,'School Lookup'!A:A,'School Lookup'!D:D,_xlfn.XLOOKUP(C6354,'School Lookup'!B:B,'School Lookup'!D:D,_xlfn.XLOOKUP(C6354,'School Lookup'!C:C,'School Lookup'!D:D,0)))</f>
        <v>Church Broughton CE Controlled Primary School</v>
      </c>
      <c r="C6354" t="s">
        <v>21</v>
      </c>
      <c r="D6354" t="s">
        <v>1245</v>
      </c>
      <c r="E6354" t="s">
        <v>16</v>
      </c>
      <c r="F6354" t="s">
        <v>734</v>
      </c>
      <c r="G6354" t="s">
        <v>220</v>
      </c>
      <c r="H6354" t="s">
        <v>761</v>
      </c>
      <c r="I6354" t="s">
        <v>980</v>
      </c>
      <c r="J6354" t="s">
        <v>959</v>
      </c>
      <c r="K6354" s="4">
        <v>46062</v>
      </c>
      <c r="L6354" s="5">
        <v>0.49865740740740738</v>
      </c>
      <c r="M6354" t="s">
        <v>953</v>
      </c>
      <c r="N6354" s="5">
        <v>1.1226851851851851E-3</v>
      </c>
      <c r="O6354" t="s">
        <v>1023</v>
      </c>
      <c r="P6354">
        <v>2.1999999999999999E-2</v>
      </c>
      <c r="Q6354">
        <v>20</v>
      </c>
      <c r="R6354" t="s">
        <v>1246</v>
      </c>
      <c r="S6354" t="s">
        <v>966</v>
      </c>
    </row>
    <row r="6355" spans="1:19" x14ac:dyDescent="0.25">
      <c r="A6355" s="54">
        <f>_xlfn.XLOOKUP(B6355,'School Lookup'!D:D,'School Lookup'!F:F,0)</f>
        <v>417101</v>
      </c>
      <c r="B6355" s="54" t="str">
        <f>_xlfn.XLOOKUP(C6355,'School Lookup'!A:A,'School Lookup'!D:D,_xlfn.XLOOKUP(C6355,'School Lookup'!B:B,'School Lookup'!D:D,_xlfn.XLOOKUP(C6355,'School Lookup'!C:C,'School Lookup'!D:D,0)))</f>
        <v>Church Broughton CE Controlled Primary School</v>
      </c>
      <c r="C6355" t="s">
        <v>21</v>
      </c>
      <c r="D6355" t="s">
        <v>1036</v>
      </c>
      <c r="E6355" t="s">
        <v>16</v>
      </c>
      <c r="F6355" t="s">
        <v>734</v>
      </c>
      <c r="G6355" t="s">
        <v>220</v>
      </c>
      <c r="H6355" t="s">
        <v>761</v>
      </c>
      <c r="I6355" t="s">
        <v>980</v>
      </c>
      <c r="J6355" t="s">
        <v>959</v>
      </c>
      <c r="K6355" s="4">
        <v>46062</v>
      </c>
      <c r="L6355" s="5">
        <v>0.59793981481481484</v>
      </c>
      <c r="M6355" t="s">
        <v>953</v>
      </c>
      <c r="N6355" s="5">
        <v>1.2152777777777778E-3</v>
      </c>
      <c r="O6355" t="s">
        <v>1023</v>
      </c>
      <c r="P6355">
        <v>2.1999999999999999E-2</v>
      </c>
      <c r="Q6355">
        <v>20</v>
      </c>
      <c r="R6355" t="s">
        <v>978</v>
      </c>
      <c r="S6355" t="s">
        <v>966</v>
      </c>
    </row>
    <row r="6356" spans="1:19" x14ac:dyDescent="0.25">
      <c r="A6356" s="54">
        <f>_xlfn.XLOOKUP(B6356,'School Lookup'!D:D,'School Lookup'!F:F,0)</f>
        <v>417101</v>
      </c>
      <c r="B6356" s="54" t="str">
        <f>_xlfn.XLOOKUP(C6356,'School Lookup'!A:A,'School Lookup'!D:D,_xlfn.XLOOKUP(C6356,'School Lookup'!B:B,'School Lookup'!D:D,_xlfn.XLOOKUP(C6356,'School Lookup'!C:C,'School Lookup'!D:D,0)))</f>
        <v>Church Broughton CE Controlled Primary School</v>
      </c>
      <c r="C6356" t="s">
        <v>21</v>
      </c>
      <c r="D6356" t="s">
        <v>2892</v>
      </c>
      <c r="E6356" t="s">
        <v>16</v>
      </c>
      <c r="F6356" t="s">
        <v>734</v>
      </c>
      <c r="G6356" t="s">
        <v>220</v>
      </c>
      <c r="H6356" t="s">
        <v>761</v>
      </c>
      <c r="I6356" t="s">
        <v>980</v>
      </c>
      <c r="J6356" t="s">
        <v>959</v>
      </c>
      <c r="K6356" s="4">
        <v>46062</v>
      </c>
      <c r="L6356" s="5">
        <v>0.68762731481481476</v>
      </c>
      <c r="M6356" t="s">
        <v>953</v>
      </c>
      <c r="N6356" s="5">
        <v>2.3148148148148147E-5</v>
      </c>
      <c r="O6356" t="s">
        <v>1023</v>
      </c>
      <c r="P6356">
        <v>2.1999999999999999E-2</v>
      </c>
      <c r="Q6356">
        <v>20</v>
      </c>
      <c r="R6356" t="s">
        <v>978</v>
      </c>
      <c r="S6356" t="s">
        <v>966</v>
      </c>
    </row>
    <row r="6357" spans="1:19" x14ac:dyDescent="0.25">
      <c r="A6357" s="54">
        <f>_xlfn.XLOOKUP(B6357,'School Lookup'!D:D,'School Lookup'!F:F,0)</f>
        <v>148526</v>
      </c>
      <c r="B6357" s="54" t="str">
        <f>_xlfn.XLOOKUP(C6357,'School Lookup'!A:A,'School Lookup'!D:D,_xlfn.XLOOKUP(C6357,'School Lookup'!B:B,'School Lookup'!D:D,_xlfn.XLOOKUP(C6357,'School Lookup'!C:C,'School Lookup'!D:D,0)))</f>
        <v>The Village Federation Lines</v>
      </c>
      <c r="C6357" t="s">
        <v>43</v>
      </c>
      <c r="D6357">
        <v>142</v>
      </c>
      <c r="E6357" t="s">
        <v>16</v>
      </c>
      <c r="F6357" t="s">
        <v>734</v>
      </c>
      <c r="G6357" t="s">
        <v>134</v>
      </c>
      <c r="H6357" t="s">
        <v>347</v>
      </c>
      <c r="I6357" t="s">
        <v>958</v>
      </c>
      <c r="J6357" t="s">
        <v>959</v>
      </c>
      <c r="K6357" s="4">
        <v>46062</v>
      </c>
      <c r="L6357" s="5">
        <v>0.50312500000000004</v>
      </c>
      <c r="M6357" t="s">
        <v>953</v>
      </c>
      <c r="N6357" s="5">
        <v>1.7476851851851852E-3</v>
      </c>
      <c r="O6357" t="s">
        <v>960</v>
      </c>
      <c r="P6357">
        <v>0</v>
      </c>
      <c r="Q6357">
        <v>20</v>
      </c>
      <c r="R6357" t="s">
        <v>955</v>
      </c>
    </row>
    <row r="6358" spans="1:19" x14ac:dyDescent="0.25">
      <c r="A6358" s="54">
        <f>_xlfn.XLOOKUP(B6358,'School Lookup'!D:D,'School Lookup'!F:F,0)</f>
        <v>148526</v>
      </c>
      <c r="B6358" s="54" t="str">
        <f>_xlfn.XLOOKUP(C6358,'School Lookup'!A:A,'School Lookup'!D:D,_xlfn.XLOOKUP(C6358,'School Lookup'!B:B,'School Lookup'!D:D,_xlfn.XLOOKUP(C6358,'School Lookup'!C:C,'School Lookup'!D:D,0)))</f>
        <v>The Village Federation Lines</v>
      </c>
      <c r="C6358" t="s">
        <v>43</v>
      </c>
      <c r="D6358" t="s">
        <v>2893</v>
      </c>
      <c r="E6358" t="s">
        <v>16</v>
      </c>
      <c r="F6358" t="s">
        <v>734</v>
      </c>
      <c r="G6358" t="s">
        <v>134</v>
      </c>
      <c r="H6358" t="s">
        <v>347</v>
      </c>
      <c r="I6358" t="s">
        <v>958</v>
      </c>
      <c r="J6358" t="s">
        <v>959</v>
      </c>
      <c r="K6358" s="4">
        <v>46062</v>
      </c>
      <c r="L6358" s="5">
        <v>0.52696759259259263</v>
      </c>
      <c r="M6358" t="s">
        <v>953</v>
      </c>
      <c r="N6358" s="5">
        <v>6.7129629629629625E-4</v>
      </c>
      <c r="O6358" t="s">
        <v>1023</v>
      </c>
      <c r="P6358">
        <v>0</v>
      </c>
      <c r="Q6358">
        <v>20</v>
      </c>
      <c r="R6358" t="s">
        <v>2894</v>
      </c>
      <c r="S6358" t="s">
        <v>966</v>
      </c>
    </row>
    <row r="6359" spans="1:19" x14ac:dyDescent="0.25">
      <c r="A6359" s="54">
        <f>_xlfn.XLOOKUP(B6359,'School Lookup'!D:D,'School Lookup'!F:F,0)</f>
        <v>293050</v>
      </c>
      <c r="B6359" s="54" t="str">
        <f>_xlfn.XLOOKUP(C6359,'School Lookup'!A:A,'School Lookup'!D:D,_xlfn.XLOOKUP(C6359,'School Lookup'!B:B,'School Lookup'!D:D,_xlfn.XLOOKUP(C6359,'School Lookup'!C:C,'School Lookup'!D:D,0)))</f>
        <v>Speedwell Infant School</v>
      </c>
      <c r="C6359" t="s">
        <v>44</v>
      </c>
      <c r="D6359" t="s">
        <v>2080</v>
      </c>
      <c r="E6359" t="s">
        <v>16</v>
      </c>
      <c r="F6359" t="s">
        <v>734</v>
      </c>
      <c r="G6359" t="s">
        <v>238</v>
      </c>
      <c r="H6359" t="s">
        <v>218</v>
      </c>
      <c r="I6359" t="s">
        <v>980</v>
      </c>
      <c r="J6359" t="s">
        <v>981</v>
      </c>
      <c r="K6359" s="4">
        <v>46062</v>
      </c>
      <c r="L6359" s="5">
        <v>0.3840277777777778</v>
      </c>
      <c r="M6359" t="s">
        <v>953</v>
      </c>
      <c r="N6359" s="5">
        <v>1.1574074074074075E-4</v>
      </c>
      <c r="O6359" t="s">
        <v>982</v>
      </c>
      <c r="P6359">
        <v>2.5000000000000001E-2</v>
      </c>
      <c r="Q6359">
        <v>20</v>
      </c>
      <c r="R6359" t="s">
        <v>989</v>
      </c>
      <c r="S6359" t="s">
        <v>990</v>
      </c>
    </row>
    <row r="6360" spans="1:19" x14ac:dyDescent="0.25">
      <c r="A6360" s="54">
        <f>_xlfn.XLOOKUP(B6360,'School Lookup'!D:D,'School Lookup'!F:F,0)</f>
        <v>293050</v>
      </c>
      <c r="B6360" s="54" t="str">
        <f>_xlfn.XLOOKUP(C6360,'School Lookup'!A:A,'School Lookup'!D:D,_xlfn.XLOOKUP(C6360,'School Lookup'!B:B,'School Lookup'!D:D,_xlfn.XLOOKUP(C6360,'School Lookup'!C:C,'School Lookup'!D:D,0)))</f>
        <v>Speedwell Infant School</v>
      </c>
      <c r="C6360" t="s">
        <v>44</v>
      </c>
      <c r="D6360" t="s">
        <v>1620</v>
      </c>
      <c r="E6360" t="s">
        <v>16</v>
      </c>
      <c r="F6360" t="s">
        <v>734</v>
      </c>
      <c r="G6360" t="s">
        <v>238</v>
      </c>
      <c r="H6360" t="s">
        <v>218</v>
      </c>
      <c r="I6360" t="s">
        <v>980</v>
      </c>
      <c r="J6360" t="s">
        <v>981</v>
      </c>
      <c r="K6360" s="4">
        <v>46062</v>
      </c>
      <c r="L6360" s="5">
        <v>0.38611111111111113</v>
      </c>
      <c r="M6360" t="s">
        <v>953</v>
      </c>
      <c r="N6360" s="5">
        <v>3.0092592592592595E-4</v>
      </c>
      <c r="O6360" t="s">
        <v>982</v>
      </c>
      <c r="P6360">
        <v>3.1E-2</v>
      </c>
      <c r="Q6360">
        <v>20</v>
      </c>
      <c r="R6360" t="s">
        <v>983</v>
      </c>
      <c r="S6360" t="s">
        <v>984</v>
      </c>
    </row>
    <row r="6361" spans="1:19" x14ac:dyDescent="0.25">
      <c r="A6361" s="54">
        <f>_xlfn.XLOOKUP(B6361,'School Lookup'!D:D,'School Lookup'!F:F,0)</f>
        <v>293050</v>
      </c>
      <c r="B6361" s="54" t="str">
        <f>_xlfn.XLOOKUP(C6361,'School Lookup'!A:A,'School Lookup'!D:D,_xlfn.XLOOKUP(C6361,'School Lookup'!B:B,'School Lookup'!D:D,_xlfn.XLOOKUP(C6361,'School Lookup'!C:C,'School Lookup'!D:D,0)))</f>
        <v>Speedwell Infant School</v>
      </c>
      <c r="C6361" t="s">
        <v>44</v>
      </c>
      <c r="D6361" t="s">
        <v>1117</v>
      </c>
      <c r="E6361" t="s">
        <v>16</v>
      </c>
      <c r="F6361" t="s">
        <v>734</v>
      </c>
      <c r="G6361" t="s">
        <v>238</v>
      </c>
      <c r="H6361" t="s">
        <v>218</v>
      </c>
      <c r="I6361" t="s">
        <v>980</v>
      </c>
      <c r="J6361" t="s">
        <v>981</v>
      </c>
      <c r="K6361" s="4">
        <v>46062</v>
      </c>
      <c r="L6361" s="5">
        <v>0.38680555555555557</v>
      </c>
      <c r="M6361" t="s">
        <v>953</v>
      </c>
      <c r="N6361" s="5">
        <v>4.6296296296296298E-4</v>
      </c>
      <c r="O6361" t="s">
        <v>982</v>
      </c>
      <c r="P6361">
        <v>4.8000000000000001E-2</v>
      </c>
      <c r="Q6361">
        <v>20</v>
      </c>
      <c r="R6361" t="s">
        <v>983</v>
      </c>
      <c r="S6361" t="s">
        <v>984</v>
      </c>
    </row>
    <row r="6362" spans="1:19" x14ac:dyDescent="0.25">
      <c r="A6362" s="54">
        <f>_xlfn.XLOOKUP(B6362,'School Lookup'!D:D,'School Lookup'!F:F,0)</f>
        <v>293050</v>
      </c>
      <c r="B6362" s="54" t="str">
        <f>_xlfn.XLOOKUP(C6362,'School Lookup'!A:A,'School Lookup'!D:D,_xlfn.XLOOKUP(C6362,'School Lookup'!B:B,'School Lookup'!D:D,_xlfn.XLOOKUP(C6362,'School Lookup'!C:C,'School Lookup'!D:D,0)))</f>
        <v>Speedwell Infant School</v>
      </c>
      <c r="C6362" t="s">
        <v>44</v>
      </c>
      <c r="D6362" t="s">
        <v>2895</v>
      </c>
      <c r="E6362" t="s">
        <v>16</v>
      </c>
      <c r="F6362" t="s">
        <v>734</v>
      </c>
      <c r="G6362" t="s">
        <v>238</v>
      </c>
      <c r="H6362" t="s">
        <v>218</v>
      </c>
      <c r="I6362" t="s">
        <v>980</v>
      </c>
      <c r="J6362" t="s">
        <v>981</v>
      </c>
      <c r="K6362" s="4">
        <v>46062</v>
      </c>
      <c r="L6362" s="5">
        <v>0.38819444444444445</v>
      </c>
      <c r="M6362" t="s">
        <v>953</v>
      </c>
      <c r="N6362" s="5">
        <v>3.3564814814814812E-4</v>
      </c>
      <c r="O6362" t="s">
        <v>982</v>
      </c>
      <c r="P6362">
        <v>3.5000000000000003E-2</v>
      </c>
      <c r="Q6362">
        <v>20</v>
      </c>
      <c r="R6362" t="s">
        <v>983</v>
      </c>
      <c r="S6362" t="s">
        <v>984</v>
      </c>
    </row>
    <row r="6363" spans="1:19" x14ac:dyDescent="0.25">
      <c r="A6363" s="54">
        <f>_xlfn.XLOOKUP(B6363,'School Lookup'!D:D,'School Lookup'!F:F,0)</f>
        <v>293050</v>
      </c>
      <c r="B6363" s="54" t="str">
        <f>_xlfn.XLOOKUP(C6363,'School Lookup'!A:A,'School Lookup'!D:D,_xlfn.XLOOKUP(C6363,'School Lookup'!B:B,'School Lookup'!D:D,_xlfn.XLOOKUP(C6363,'School Lookup'!C:C,'School Lookup'!D:D,0)))</f>
        <v>Speedwell Infant School</v>
      </c>
      <c r="C6363" t="s">
        <v>44</v>
      </c>
      <c r="D6363" t="s">
        <v>1429</v>
      </c>
      <c r="E6363" t="s">
        <v>16</v>
      </c>
      <c r="F6363" t="s">
        <v>734</v>
      </c>
      <c r="G6363" t="s">
        <v>238</v>
      </c>
      <c r="H6363" t="s">
        <v>218</v>
      </c>
      <c r="I6363" t="s">
        <v>980</v>
      </c>
      <c r="J6363" t="s">
        <v>981</v>
      </c>
      <c r="K6363" s="4">
        <v>46062</v>
      </c>
      <c r="L6363" s="5">
        <v>0.46458333333333335</v>
      </c>
      <c r="M6363" t="s">
        <v>953</v>
      </c>
      <c r="N6363" s="5">
        <v>2.4305555555555555E-4</v>
      </c>
      <c r="O6363" t="s">
        <v>982</v>
      </c>
      <c r="P6363">
        <v>2.5000000000000001E-2</v>
      </c>
      <c r="Q6363">
        <v>20</v>
      </c>
      <c r="R6363" t="s">
        <v>998</v>
      </c>
      <c r="S6363" t="s">
        <v>987</v>
      </c>
    </row>
    <row r="6364" spans="1:19" x14ac:dyDescent="0.25">
      <c r="A6364" s="54">
        <f>_xlfn.XLOOKUP(B6364,'School Lookup'!D:D,'School Lookup'!F:F,0)</f>
        <v>293050</v>
      </c>
      <c r="B6364" s="54" t="str">
        <f>_xlfn.XLOOKUP(C6364,'School Lookup'!A:A,'School Lookup'!D:D,_xlfn.XLOOKUP(C6364,'School Lookup'!B:B,'School Lookup'!D:D,_xlfn.XLOOKUP(C6364,'School Lookup'!C:C,'School Lookup'!D:D,0)))</f>
        <v>Speedwell Infant School</v>
      </c>
      <c r="C6364" t="s">
        <v>44</v>
      </c>
      <c r="D6364" t="s">
        <v>2866</v>
      </c>
      <c r="E6364" t="s">
        <v>16</v>
      </c>
      <c r="F6364" t="s">
        <v>734</v>
      </c>
      <c r="G6364" t="s">
        <v>238</v>
      </c>
      <c r="H6364" t="s">
        <v>218</v>
      </c>
      <c r="I6364" t="s">
        <v>980</v>
      </c>
      <c r="J6364" t="s">
        <v>981</v>
      </c>
      <c r="K6364" s="4">
        <v>46062</v>
      </c>
      <c r="L6364" s="5">
        <v>0.49236111111111114</v>
      </c>
      <c r="M6364" t="s">
        <v>953</v>
      </c>
      <c r="N6364" s="5">
        <v>3.2407407407407406E-4</v>
      </c>
      <c r="O6364" t="s">
        <v>982</v>
      </c>
      <c r="P6364">
        <v>7.0000000000000007E-2</v>
      </c>
      <c r="Q6364">
        <v>20</v>
      </c>
      <c r="R6364" t="s">
        <v>1074</v>
      </c>
      <c r="S6364" t="s">
        <v>990</v>
      </c>
    </row>
    <row r="6365" spans="1:19" x14ac:dyDescent="0.25">
      <c r="A6365" s="54">
        <f>_xlfn.XLOOKUP(B6365,'School Lookup'!D:D,'School Lookup'!F:F,0)</f>
        <v>293050</v>
      </c>
      <c r="B6365" s="54" t="str">
        <f>_xlfn.XLOOKUP(C6365,'School Lookup'!A:A,'School Lookup'!D:D,_xlfn.XLOOKUP(C6365,'School Lookup'!B:B,'School Lookup'!D:D,_xlfn.XLOOKUP(C6365,'School Lookup'!C:C,'School Lookup'!D:D,0)))</f>
        <v>Speedwell Infant School</v>
      </c>
      <c r="C6365" t="s">
        <v>44</v>
      </c>
      <c r="D6365" t="s">
        <v>2586</v>
      </c>
      <c r="E6365" t="s">
        <v>16</v>
      </c>
      <c r="F6365" t="s">
        <v>734</v>
      </c>
      <c r="G6365" t="s">
        <v>238</v>
      </c>
      <c r="H6365" t="s">
        <v>218</v>
      </c>
      <c r="I6365" t="s">
        <v>980</v>
      </c>
      <c r="J6365" t="s">
        <v>981</v>
      </c>
      <c r="K6365" s="4">
        <v>46062</v>
      </c>
      <c r="L6365" s="5">
        <v>0.50416666666666665</v>
      </c>
      <c r="M6365" t="s">
        <v>953</v>
      </c>
      <c r="N6365" s="5">
        <v>2.0833333333333335E-4</v>
      </c>
      <c r="O6365" t="s">
        <v>982</v>
      </c>
      <c r="P6365">
        <v>2.1999999999999999E-2</v>
      </c>
      <c r="Q6365">
        <v>20</v>
      </c>
      <c r="R6365" t="s">
        <v>998</v>
      </c>
      <c r="S6365" t="s">
        <v>987</v>
      </c>
    </row>
    <row r="6366" spans="1:19" x14ac:dyDescent="0.25">
      <c r="A6366" s="54">
        <f>_xlfn.XLOOKUP(B6366,'School Lookup'!D:D,'School Lookup'!F:F,0)</f>
        <v>293050</v>
      </c>
      <c r="B6366" s="54" t="str">
        <f>_xlfn.XLOOKUP(C6366,'School Lookup'!A:A,'School Lookup'!D:D,_xlfn.XLOOKUP(C6366,'School Lookup'!B:B,'School Lookup'!D:D,_xlfn.XLOOKUP(C6366,'School Lookup'!C:C,'School Lookup'!D:D,0)))</f>
        <v>Speedwell Infant School</v>
      </c>
      <c r="C6366" t="s">
        <v>44</v>
      </c>
      <c r="D6366" t="s">
        <v>1620</v>
      </c>
      <c r="E6366" t="s">
        <v>16</v>
      </c>
      <c r="F6366" t="s">
        <v>734</v>
      </c>
      <c r="G6366" t="s">
        <v>238</v>
      </c>
      <c r="H6366" t="s">
        <v>218</v>
      </c>
      <c r="I6366" t="s">
        <v>980</v>
      </c>
      <c r="J6366" t="s">
        <v>981</v>
      </c>
      <c r="K6366" s="4">
        <v>46062</v>
      </c>
      <c r="L6366" s="5">
        <v>0.50763888888888886</v>
      </c>
      <c r="M6366" t="s">
        <v>953</v>
      </c>
      <c r="N6366" s="5">
        <v>2.0833333333333333E-3</v>
      </c>
      <c r="O6366" t="s">
        <v>982</v>
      </c>
      <c r="P6366">
        <v>0.21299999999999999</v>
      </c>
      <c r="Q6366">
        <v>20</v>
      </c>
      <c r="R6366" t="s">
        <v>983</v>
      </c>
      <c r="S6366" t="s">
        <v>984</v>
      </c>
    </row>
    <row r="6367" spans="1:19" x14ac:dyDescent="0.25">
      <c r="A6367" s="54">
        <f>_xlfn.XLOOKUP(B6367,'School Lookup'!D:D,'School Lookup'!F:F,0)</f>
        <v>293050</v>
      </c>
      <c r="B6367" s="54" t="str">
        <f>_xlfn.XLOOKUP(C6367,'School Lookup'!A:A,'School Lookup'!D:D,_xlfn.XLOOKUP(C6367,'School Lookup'!B:B,'School Lookup'!D:D,_xlfn.XLOOKUP(C6367,'School Lookup'!C:C,'School Lookup'!D:D,0)))</f>
        <v>Speedwell Infant School</v>
      </c>
      <c r="C6367" t="s">
        <v>44</v>
      </c>
      <c r="D6367" t="s">
        <v>2896</v>
      </c>
      <c r="E6367" t="s">
        <v>16</v>
      </c>
      <c r="F6367" t="s">
        <v>734</v>
      </c>
      <c r="G6367" t="s">
        <v>238</v>
      </c>
      <c r="H6367" t="s">
        <v>218</v>
      </c>
      <c r="I6367" t="s">
        <v>980</v>
      </c>
      <c r="J6367" t="s">
        <v>981</v>
      </c>
      <c r="K6367" s="4">
        <v>46062</v>
      </c>
      <c r="L6367" s="5">
        <v>0.55625000000000002</v>
      </c>
      <c r="M6367" t="s">
        <v>953</v>
      </c>
      <c r="N6367" s="5">
        <v>7.291666666666667E-4</v>
      </c>
      <c r="O6367" t="s">
        <v>982</v>
      </c>
      <c r="P6367">
        <v>7.4999999999999997E-2</v>
      </c>
      <c r="Q6367">
        <v>20</v>
      </c>
      <c r="R6367" t="s">
        <v>1006</v>
      </c>
      <c r="S6367" t="s">
        <v>994</v>
      </c>
    </row>
    <row r="6368" spans="1:19" x14ac:dyDescent="0.25">
      <c r="A6368" s="54">
        <f>_xlfn.XLOOKUP(B6368,'School Lookup'!D:D,'School Lookup'!F:F,0)</f>
        <v>293050</v>
      </c>
      <c r="B6368" s="54" t="str">
        <f>_xlfn.XLOOKUP(C6368,'School Lookup'!A:A,'School Lookup'!D:D,_xlfn.XLOOKUP(C6368,'School Lookup'!B:B,'School Lookup'!D:D,_xlfn.XLOOKUP(C6368,'School Lookup'!C:C,'School Lookup'!D:D,0)))</f>
        <v>Speedwell Infant School</v>
      </c>
      <c r="C6368" t="s">
        <v>44</v>
      </c>
      <c r="D6368" t="s">
        <v>2897</v>
      </c>
      <c r="E6368" t="s">
        <v>16</v>
      </c>
      <c r="F6368" t="s">
        <v>734</v>
      </c>
      <c r="G6368" t="s">
        <v>238</v>
      </c>
      <c r="H6368" t="s">
        <v>218</v>
      </c>
      <c r="I6368" t="s">
        <v>980</v>
      </c>
      <c r="J6368" t="s">
        <v>981</v>
      </c>
      <c r="K6368" s="4">
        <v>46062</v>
      </c>
      <c r="L6368" s="5">
        <v>0.55694444444444446</v>
      </c>
      <c r="M6368" t="s">
        <v>953</v>
      </c>
      <c r="N6368" s="5">
        <v>7.0601851851851847E-4</v>
      </c>
      <c r="O6368" t="s">
        <v>982</v>
      </c>
      <c r="P6368">
        <v>7.2999999999999995E-2</v>
      </c>
      <c r="Q6368">
        <v>20</v>
      </c>
      <c r="R6368" t="s">
        <v>1006</v>
      </c>
      <c r="S6368" t="s">
        <v>994</v>
      </c>
    </row>
    <row r="6369" spans="1:19" x14ac:dyDescent="0.25">
      <c r="A6369" s="54">
        <f>_xlfn.XLOOKUP(B6369,'School Lookup'!D:D,'School Lookup'!F:F,0)</f>
        <v>682471</v>
      </c>
      <c r="B6369" s="54" t="str">
        <f>_xlfn.XLOOKUP(C6369,'School Lookup'!A:A,'School Lookup'!D:D,_xlfn.XLOOKUP(C6369,'School Lookup'!B:B,'School Lookup'!D:D,_xlfn.XLOOKUP(C6369,'School Lookup'!C:C,'School Lookup'!D:D,0)))</f>
        <v>Ridgeway Primary School</v>
      </c>
      <c r="C6369" t="s">
        <v>329</v>
      </c>
      <c r="D6369" t="s">
        <v>1303</v>
      </c>
      <c r="E6369" t="s">
        <v>16</v>
      </c>
      <c r="F6369" t="s">
        <v>734</v>
      </c>
      <c r="G6369" t="s">
        <v>328</v>
      </c>
      <c r="H6369" t="s">
        <v>885</v>
      </c>
      <c r="I6369" t="s">
        <v>958</v>
      </c>
      <c r="J6369" t="s">
        <v>981</v>
      </c>
      <c r="K6369" s="4">
        <v>46062</v>
      </c>
      <c r="L6369" s="5">
        <v>0.37761574074074072</v>
      </c>
      <c r="M6369" t="s">
        <v>953</v>
      </c>
      <c r="N6369" s="5">
        <v>6.2500000000000001E-4</v>
      </c>
      <c r="O6369" t="s">
        <v>982</v>
      </c>
      <c r="P6369">
        <v>0</v>
      </c>
      <c r="Q6369">
        <v>20</v>
      </c>
      <c r="R6369" t="s">
        <v>983</v>
      </c>
      <c r="S6369" t="s">
        <v>984</v>
      </c>
    </row>
    <row r="6370" spans="1:19" x14ac:dyDescent="0.25">
      <c r="A6370" s="54">
        <f>_xlfn.XLOOKUP(B6370,'School Lookup'!D:D,'School Lookup'!F:F,0)</f>
        <v>682471</v>
      </c>
      <c r="B6370" s="54" t="str">
        <f>_xlfn.XLOOKUP(C6370,'School Lookup'!A:A,'School Lookup'!D:D,_xlfn.XLOOKUP(C6370,'School Lookup'!B:B,'School Lookup'!D:D,_xlfn.XLOOKUP(C6370,'School Lookup'!C:C,'School Lookup'!D:D,0)))</f>
        <v>Ridgeway Primary School</v>
      </c>
      <c r="C6370" t="s">
        <v>329</v>
      </c>
      <c r="D6370" t="s">
        <v>2898</v>
      </c>
      <c r="E6370" t="s">
        <v>16</v>
      </c>
      <c r="F6370" t="s">
        <v>734</v>
      </c>
      <c r="G6370" t="s">
        <v>328</v>
      </c>
      <c r="H6370" t="s">
        <v>885</v>
      </c>
      <c r="I6370" t="s">
        <v>958</v>
      </c>
      <c r="J6370" t="s">
        <v>981</v>
      </c>
      <c r="K6370" s="4">
        <v>46062</v>
      </c>
      <c r="L6370" s="5">
        <v>0.47739583333333335</v>
      </c>
      <c r="M6370" t="s">
        <v>953</v>
      </c>
      <c r="N6370" s="5">
        <v>5.6712962962962967E-4</v>
      </c>
      <c r="O6370" t="s">
        <v>982</v>
      </c>
      <c r="P6370">
        <v>0</v>
      </c>
      <c r="Q6370">
        <v>20</v>
      </c>
      <c r="R6370" t="s">
        <v>998</v>
      </c>
      <c r="S6370" t="s">
        <v>987</v>
      </c>
    </row>
    <row r="6371" spans="1:19" x14ac:dyDescent="0.25">
      <c r="A6371" s="54">
        <f>_xlfn.XLOOKUP(B6371,'School Lookup'!D:D,'School Lookup'!F:F,0)</f>
        <v>293050</v>
      </c>
      <c r="B6371" s="54" t="str">
        <f>_xlfn.XLOOKUP(C6371,'School Lookup'!A:A,'School Lookup'!D:D,_xlfn.XLOOKUP(C6371,'School Lookup'!B:B,'School Lookup'!D:D,_xlfn.XLOOKUP(C6371,'School Lookup'!C:C,'School Lookup'!D:D,0)))</f>
        <v>Speedwell Infant School</v>
      </c>
      <c r="C6371" t="s">
        <v>44</v>
      </c>
      <c r="D6371" t="s">
        <v>1110</v>
      </c>
      <c r="E6371" t="s">
        <v>16</v>
      </c>
      <c r="F6371" t="s">
        <v>734</v>
      </c>
      <c r="G6371" t="s">
        <v>238</v>
      </c>
      <c r="H6371" t="s">
        <v>218</v>
      </c>
      <c r="I6371" t="s">
        <v>980</v>
      </c>
      <c r="J6371" t="s">
        <v>959</v>
      </c>
      <c r="K6371" s="4">
        <v>46062</v>
      </c>
      <c r="L6371" s="5">
        <v>0.39166666666666666</v>
      </c>
      <c r="M6371" t="s">
        <v>953</v>
      </c>
      <c r="N6371" s="5">
        <v>1.0300925925925926E-3</v>
      </c>
      <c r="O6371" t="s">
        <v>960</v>
      </c>
      <c r="P6371">
        <v>2.1999999999999999E-2</v>
      </c>
      <c r="Q6371">
        <v>20</v>
      </c>
      <c r="R6371" t="s">
        <v>1111</v>
      </c>
      <c r="S6371" t="s">
        <v>966</v>
      </c>
    </row>
    <row r="6372" spans="1:19" x14ac:dyDescent="0.25">
      <c r="A6372" s="54">
        <f>_xlfn.XLOOKUP(B6372,'School Lookup'!D:D,'School Lookup'!F:F,0)</f>
        <v>823392</v>
      </c>
      <c r="B6372" s="54" t="str">
        <f>_xlfn.XLOOKUP(C6372,'School Lookup'!A:A,'School Lookup'!D:D,_xlfn.XLOOKUP(C6372,'School Lookup'!B:B,'School Lookup'!D:D,_xlfn.XLOOKUP(C6372,'School Lookup'!C:C,'School Lookup'!D:D,0)))</f>
        <v>Fitz Herbert C of E VA Primary School</v>
      </c>
      <c r="C6372" t="s">
        <v>22</v>
      </c>
      <c r="D6372" t="s">
        <v>1480</v>
      </c>
      <c r="E6372" t="s">
        <v>16</v>
      </c>
      <c r="F6372" t="s">
        <v>734</v>
      </c>
      <c r="G6372" t="s">
        <v>134</v>
      </c>
      <c r="H6372" t="s">
        <v>347</v>
      </c>
      <c r="I6372" t="s">
        <v>958</v>
      </c>
      <c r="J6372" t="s">
        <v>959</v>
      </c>
      <c r="K6372" s="4">
        <v>46062</v>
      </c>
      <c r="L6372" s="5">
        <v>0.48609953703703701</v>
      </c>
      <c r="M6372" t="s">
        <v>953</v>
      </c>
      <c r="N6372" s="5">
        <v>1.1574074074074073E-5</v>
      </c>
      <c r="O6372" t="s">
        <v>1023</v>
      </c>
      <c r="P6372">
        <v>0</v>
      </c>
      <c r="Q6372">
        <v>20</v>
      </c>
      <c r="R6372" t="s">
        <v>1481</v>
      </c>
      <c r="S6372" t="s">
        <v>966</v>
      </c>
    </row>
    <row r="6373" spans="1:19" x14ac:dyDescent="0.25">
      <c r="A6373" s="54">
        <f>_xlfn.XLOOKUP(B6373,'School Lookup'!D:D,'School Lookup'!F:F,0)</f>
        <v>823392</v>
      </c>
      <c r="B6373" s="54" t="str">
        <f>_xlfn.XLOOKUP(C6373,'School Lookup'!A:A,'School Lookup'!D:D,_xlfn.XLOOKUP(C6373,'School Lookup'!B:B,'School Lookup'!D:D,_xlfn.XLOOKUP(C6373,'School Lookup'!C:C,'School Lookup'!D:D,0)))</f>
        <v>Fitz Herbert C of E VA Primary School</v>
      </c>
      <c r="C6373" t="s">
        <v>22</v>
      </c>
      <c r="D6373" t="s">
        <v>1480</v>
      </c>
      <c r="E6373" t="s">
        <v>16</v>
      </c>
      <c r="F6373" t="s">
        <v>734</v>
      </c>
      <c r="G6373" t="s">
        <v>134</v>
      </c>
      <c r="H6373" t="s">
        <v>347</v>
      </c>
      <c r="I6373" t="s">
        <v>958</v>
      </c>
      <c r="J6373" t="s">
        <v>959</v>
      </c>
      <c r="K6373" s="4">
        <v>46062</v>
      </c>
      <c r="L6373" s="5">
        <v>0.48760416666666667</v>
      </c>
      <c r="M6373" t="s">
        <v>953</v>
      </c>
      <c r="N6373" s="5">
        <v>7.2569444444444443E-3</v>
      </c>
      <c r="O6373" t="s">
        <v>1023</v>
      </c>
      <c r="P6373">
        <v>0</v>
      </c>
      <c r="Q6373">
        <v>20</v>
      </c>
      <c r="R6373" t="s">
        <v>1481</v>
      </c>
      <c r="S6373" t="s">
        <v>966</v>
      </c>
    </row>
    <row r="6374" spans="1:19" x14ac:dyDescent="0.25">
      <c r="A6374" s="54">
        <f>_xlfn.XLOOKUP(B6374,'School Lookup'!D:D,'School Lookup'!F:F,0)</f>
        <v>823392</v>
      </c>
      <c r="B6374" s="54" t="str">
        <f>_xlfn.XLOOKUP(C6374,'School Lookup'!A:A,'School Lookup'!D:D,_xlfn.XLOOKUP(C6374,'School Lookup'!B:B,'School Lookup'!D:D,_xlfn.XLOOKUP(C6374,'School Lookup'!C:C,'School Lookup'!D:D,0)))</f>
        <v>Fitz Herbert C of E VA Primary School</v>
      </c>
      <c r="C6374" t="s">
        <v>22</v>
      </c>
      <c r="D6374" t="s">
        <v>1971</v>
      </c>
      <c r="E6374" t="s">
        <v>16</v>
      </c>
      <c r="F6374" t="s">
        <v>734</v>
      </c>
      <c r="G6374" t="s">
        <v>134</v>
      </c>
      <c r="H6374" t="s">
        <v>347</v>
      </c>
      <c r="I6374" t="s">
        <v>958</v>
      </c>
      <c r="J6374" t="s">
        <v>981</v>
      </c>
      <c r="K6374" s="4">
        <v>46062</v>
      </c>
      <c r="L6374" s="5">
        <v>0.6569328703703704</v>
      </c>
      <c r="M6374" t="s">
        <v>953</v>
      </c>
      <c r="N6374" s="5">
        <v>4.1666666666666669E-4</v>
      </c>
      <c r="O6374" t="s">
        <v>982</v>
      </c>
      <c r="P6374">
        <v>0</v>
      </c>
      <c r="Q6374">
        <v>20</v>
      </c>
      <c r="R6374" t="s">
        <v>998</v>
      </c>
      <c r="S6374" t="s">
        <v>987</v>
      </c>
    </row>
    <row r="6375" spans="1:19" x14ac:dyDescent="0.25">
      <c r="A6375" s="54">
        <f>_xlfn.XLOOKUP(B6375,'School Lookup'!D:D,'School Lookup'!F:F,0)</f>
        <v>823392</v>
      </c>
      <c r="B6375" s="54" t="str">
        <f>_xlfn.XLOOKUP(C6375,'School Lookup'!A:A,'School Lookup'!D:D,_xlfn.XLOOKUP(C6375,'School Lookup'!B:B,'School Lookup'!D:D,_xlfn.XLOOKUP(C6375,'School Lookup'!C:C,'School Lookup'!D:D,0)))</f>
        <v>Fitz Herbert C of E VA Primary School</v>
      </c>
      <c r="C6375" t="s">
        <v>22</v>
      </c>
      <c r="D6375" t="s">
        <v>1029</v>
      </c>
      <c r="E6375" t="s">
        <v>16</v>
      </c>
      <c r="F6375" t="s">
        <v>734</v>
      </c>
      <c r="G6375" t="s">
        <v>134</v>
      </c>
      <c r="H6375" t="s">
        <v>347</v>
      </c>
      <c r="I6375" t="s">
        <v>958</v>
      </c>
      <c r="J6375" t="s">
        <v>981</v>
      </c>
      <c r="K6375" s="4">
        <v>46062</v>
      </c>
      <c r="L6375" s="5">
        <v>0.66033564814814816</v>
      </c>
      <c r="M6375" t="s">
        <v>953</v>
      </c>
      <c r="N6375" s="5">
        <v>6.5740740740740742E-3</v>
      </c>
      <c r="O6375" t="s">
        <v>982</v>
      </c>
      <c r="P6375">
        <v>0</v>
      </c>
      <c r="Q6375">
        <v>20</v>
      </c>
      <c r="R6375" t="s">
        <v>998</v>
      </c>
      <c r="S6375" t="s">
        <v>987</v>
      </c>
    </row>
    <row r="6376" spans="1:19" x14ac:dyDescent="0.25">
      <c r="A6376" s="54">
        <f>_xlfn.XLOOKUP(B6376,'School Lookup'!D:D,'School Lookup'!F:F,0)</f>
        <v>823392</v>
      </c>
      <c r="B6376" s="54" t="str">
        <f>_xlfn.XLOOKUP(C6376,'School Lookup'!A:A,'School Lookup'!D:D,_xlfn.XLOOKUP(C6376,'School Lookup'!B:B,'School Lookup'!D:D,_xlfn.XLOOKUP(C6376,'School Lookup'!C:C,'School Lookup'!D:D,0)))</f>
        <v>Fitz Herbert C of E VA Primary School</v>
      </c>
      <c r="C6376" t="s">
        <v>22</v>
      </c>
      <c r="D6376" t="s">
        <v>1029</v>
      </c>
      <c r="E6376" t="s">
        <v>16</v>
      </c>
      <c r="F6376" t="s">
        <v>734</v>
      </c>
      <c r="G6376" t="s">
        <v>134</v>
      </c>
      <c r="H6376" t="s">
        <v>347</v>
      </c>
      <c r="I6376" t="s">
        <v>958</v>
      </c>
      <c r="J6376" t="s">
        <v>981</v>
      </c>
      <c r="K6376" s="4">
        <v>46062</v>
      </c>
      <c r="L6376" s="5">
        <v>0.68160879629629634</v>
      </c>
      <c r="M6376" t="s">
        <v>953</v>
      </c>
      <c r="N6376" s="5">
        <v>2.1875000000000002E-3</v>
      </c>
      <c r="O6376" t="s">
        <v>982</v>
      </c>
      <c r="P6376">
        <v>0</v>
      </c>
      <c r="Q6376">
        <v>20</v>
      </c>
      <c r="R6376" t="s">
        <v>998</v>
      </c>
      <c r="S6376" t="s">
        <v>987</v>
      </c>
    </row>
    <row r="6377" spans="1:19" x14ac:dyDescent="0.25">
      <c r="A6377" s="54">
        <f>_xlfn.XLOOKUP(B6377,'School Lookup'!D:D,'School Lookup'!F:F,0)</f>
        <v>823392</v>
      </c>
      <c r="B6377" s="54" t="str">
        <f>_xlfn.XLOOKUP(C6377,'School Lookup'!A:A,'School Lookup'!D:D,_xlfn.XLOOKUP(C6377,'School Lookup'!B:B,'School Lookup'!D:D,_xlfn.XLOOKUP(C6377,'School Lookup'!C:C,'School Lookup'!D:D,0)))</f>
        <v>Fitz Herbert C of E VA Primary School</v>
      </c>
      <c r="C6377" t="s">
        <v>22</v>
      </c>
      <c r="D6377">
        <v>148</v>
      </c>
      <c r="E6377" t="s">
        <v>16</v>
      </c>
      <c r="F6377" t="s">
        <v>734</v>
      </c>
      <c r="G6377" t="s">
        <v>134</v>
      </c>
      <c r="H6377" t="s">
        <v>347</v>
      </c>
      <c r="I6377" t="s">
        <v>958</v>
      </c>
      <c r="J6377" t="s">
        <v>959</v>
      </c>
      <c r="K6377" s="4">
        <v>46062</v>
      </c>
      <c r="L6377" s="5">
        <v>0.44924768518518521</v>
      </c>
      <c r="M6377" t="s">
        <v>953</v>
      </c>
      <c r="N6377" s="5">
        <v>4.0393518518518521E-3</v>
      </c>
      <c r="O6377" t="s">
        <v>960</v>
      </c>
      <c r="P6377">
        <v>0</v>
      </c>
      <c r="Q6377">
        <v>20</v>
      </c>
      <c r="R6377" t="s">
        <v>955</v>
      </c>
    </row>
    <row r="6378" spans="1:19" x14ac:dyDescent="0.25">
      <c r="A6378" s="54">
        <f>_xlfn.XLOOKUP(B6378,'School Lookup'!D:D,'School Lookup'!F:F,0)</f>
        <v>823392</v>
      </c>
      <c r="B6378" s="54" t="str">
        <f>_xlfn.XLOOKUP(C6378,'School Lookup'!A:A,'School Lookup'!D:D,_xlfn.XLOOKUP(C6378,'School Lookup'!B:B,'School Lookup'!D:D,_xlfn.XLOOKUP(C6378,'School Lookup'!C:C,'School Lookup'!D:D,0)))</f>
        <v>Fitz Herbert C of E VA Primary School</v>
      </c>
      <c r="C6378" t="s">
        <v>22</v>
      </c>
      <c r="D6378">
        <v>145</v>
      </c>
      <c r="E6378" t="s">
        <v>16</v>
      </c>
      <c r="F6378" t="s">
        <v>734</v>
      </c>
      <c r="G6378" t="s">
        <v>134</v>
      </c>
      <c r="H6378" t="s">
        <v>347</v>
      </c>
      <c r="I6378" t="s">
        <v>958</v>
      </c>
      <c r="J6378" t="s">
        <v>959</v>
      </c>
      <c r="K6378" s="4">
        <v>46062</v>
      </c>
      <c r="L6378" s="5">
        <v>0.46653935185185186</v>
      </c>
      <c r="M6378" t="s">
        <v>953</v>
      </c>
      <c r="N6378" s="5">
        <v>2.7893518518518519E-3</v>
      </c>
      <c r="O6378" t="s">
        <v>960</v>
      </c>
      <c r="P6378">
        <v>0</v>
      </c>
      <c r="Q6378">
        <v>20</v>
      </c>
      <c r="R6378" t="s">
        <v>955</v>
      </c>
    </row>
    <row r="6379" spans="1:19" x14ac:dyDescent="0.25">
      <c r="A6379" s="54">
        <f>_xlfn.XLOOKUP(B6379,'School Lookup'!D:D,'School Lookup'!F:F,0)</f>
        <v>823392</v>
      </c>
      <c r="B6379" s="54" t="str">
        <f>_xlfn.XLOOKUP(C6379,'School Lookup'!A:A,'School Lookup'!D:D,_xlfn.XLOOKUP(C6379,'School Lookup'!B:B,'School Lookup'!D:D,_xlfn.XLOOKUP(C6379,'School Lookup'!C:C,'School Lookup'!D:D,0)))</f>
        <v>Fitz Herbert C of E VA Primary School</v>
      </c>
      <c r="C6379" t="s">
        <v>22</v>
      </c>
      <c r="D6379">
        <v>619</v>
      </c>
      <c r="E6379" t="s">
        <v>16</v>
      </c>
      <c r="F6379" t="s">
        <v>734</v>
      </c>
      <c r="G6379" t="s">
        <v>134</v>
      </c>
      <c r="H6379" t="s">
        <v>347</v>
      </c>
      <c r="I6379" t="s">
        <v>958</v>
      </c>
      <c r="J6379" t="s">
        <v>959</v>
      </c>
      <c r="K6379" s="4">
        <v>46062</v>
      </c>
      <c r="L6379" s="5">
        <v>0.49136574074074074</v>
      </c>
      <c r="M6379" t="s">
        <v>953</v>
      </c>
      <c r="N6379" s="5">
        <v>1.2731481481481483E-3</v>
      </c>
      <c r="O6379" t="s">
        <v>960</v>
      </c>
      <c r="P6379">
        <v>0</v>
      </c>
      <c r="Q6379">
        <v>20</v>
      </c>
      <c r="R6379" t="s">
        <v>975</v>
      </c>
      <c r="S6379" t="s">
        <v>976</v>
      </c>
    </row>
    <row r="6380" spans="1:19" x14ac:dyDescent="0.25">
      <c r="A6380" s="54">
        <f>_xlfn.XLOOKUP(B6380,'School Lookup'!D:D,'School Lookup'!F:F,0)</f>
        <v>544254</v>
      </c>
      <c r="B6380" s="54" t="str">
        <f>_xlfn.XLOOKUP(C6380,'School Lookup'!A:A,'School Lookup'!D:D,_xlfn.XLOOKUP(C6380,'School Lookup'!B:B,'School Lookup'!D:D,_xlfn.XLOOKUP(C6380,'School Lookup'!C:C,'School Lookup'!D:D,0)))</f>
        <v>Little Eaton Primary School Derby DE21 5AB</v>
      </c>
      <c r="C6380" t="s">
        <v>42</v>
      </c>
      <c r="D6380" t="s">
        <v>1112</v>
      </c>
      <c r="E6380" t="s">
        <v>16</v>
      </c>
      <c r="F6380" t="s">
        <v>734</v>
      </c>
      <c r="G6380" t="s">
        <v>232</v>
      </c>
      <c r="H6380" t="s">
        <v>228</v>
      </c>
      <c r="I6380" t="s">
        <v>980</v>
      </c>
      <c r="J6380" t="s">
        <v>959</v>
      </c>
      <c r="K6380" s="4">
        <v>46062</v>
      </c>
      <c r="L6380" s="5">
        <v>0.57777777777777772</v>
      </c>
      <c r="M6380" t="s">
        <v>953</v>
      </c>
      <c r="N6380" s="5">
        <v>1.4814814814814814E-3</v>
      </c>
      <c r="O6380" t="s">
        <v>960</v>
      </c>
      <c r="P6380">
        <v>2.1999999999999999E-2</v>
      </c>
      <c r="Q6380">
        <v>20</v>
      </c>
      <c r="R6380" t="s">
        <v>978</v>
      </c>
      <c r="S6380" t="s">
        <v>966</v>
      </c>
    </row>
    <row r="6381" spans="1:19" x14ac:dyDescent="0.25">
      <c r="A6381" s="54">
        <f>_xlfn.XLOOKUP(B6381,'School Lookup'!D:D,'School Lookup'!F:F,0)</f>
        <v>170692</v>
      </c>
      <c r="B6381" s="54" t="str">
        <f>_xlfn.XLOOKUP(C6381,'School Lookup'!A:A,'School Lookup'!D:D,_xlfn.XLOOKUP(C6381,'School Lookup'!B:B,'School Lookup'!D:D,_xlfn.XLOOKUP(C6381,'School Lookup'!C:C,'School Lookup'!D:D,0)))</f>
        <v>Anthony Bec Cmnty Primary</v>
      </c>
      <c r="C6381" t="s">
        <v>29</v>
      </c>
      <c r="D6381" t="s">
        <v>1636</v>
      </c>
      <c r="E6381" t="s">
        <v>16</v>
      </c>
      <c r="F6381" t="s">
        <v>734</v>
      </c>
      <c r="G6381" t="s">
        <v>229</v>
      </c>
      <c r="H6381" t="s">
        <v>318</v>
      </c>
      <c r="I6381" t="s">
        <v>980</v>
      </c>
      <c r="J6381" t="s">
        <v>981</v>
      </c>
      <c r="K6381" s="4">
        <v>46062</v>
      </c>
      <c r="L6381" s="5">
        <v>0.38078703703703703</v>
      </c>
      <c r="M6381" t="s">
        <v>953</v>
      </c>
      <c r="N6381" s="5">
        <v>2.6620370370370372E-4</v>
      </c>
      <c r="O6381" t="s">
        <v>982</v>
      </c>
      <c r="P6381">
        <v>2.9000000000000001E-2</v>
      </c>
      <c r="Q6381">
        <v>20</v>
      </c>
      <c r="R6381" t="s">
        <v>986</v>
      </c>
      <c r="S6381" t="s">
        <v>987</v>
      </c>
    </row>
    <row r="6382" spans="1:19" x14ac:dyDescent="0.25">
      <c r="A6382" s="54">
        <f>_xlfn.XLOOKUP(B6382,'School Lookup'!D:D,'School Lookup'!F:F,0)</f>
        <v>170692</v>
      </c>
      <c r="B6382" s="54" t="str">
        <f>_xlfn.XLOOKUP(C6382,'School Lookup'!A:A,'School Lookup'!D:D,_xlfn.XLOOKUP(C6382,'School Lookup'!B:B,'School Lookup'!D:D,_xlfn.XLOOKUP(C6382,'School Lookup'!C:C,'School Lookup'!D:D,0)))</f>
        <v>Anthony Bec Cmnty Primary</v>
      </c>
      <c r="C6382" t="s">
        <v>29</v>
      </c>
      <c r="D6382" t="s">
        <v>1285</v>
      </c>
      <c r="E6382" t="s">
        <v>16</v>
      </c>
      <c r="F6382" t="s">
        <v>734</v>
      </c>
      <c r="G6382" t="s">
        <v>229</v>
      </c>
      <c r="H6382" t="s">
        <v>318</v>
      </c>
      <c r="I6382" t="s">
        <v>980</v>
      </c>
      <c r="J6382" t="s">
        <v>981</v>
      </c>
      <c r="K6382" s="4">
        <v>46062</v>
      </c>
      <c r="L6382" s="5">
        <v>0.53670138888888885</v>
      </c>
      <c r="M6382" t="s">
        <v>953</v>
      </c>
      <c r="N6382" s="5">
        <v>6.2500000000000001E-4</v>
      </c>
      <c r="O6382" t="s">
        <v>982</v>
      </c>
      <c r="P6382">
        <v>6.6000000000000003E-2</v>
      </c>
      <c r="Q6382">
        <v>20</v>
      </c>
      <c r="R6382" t="s">
        <v>983</v>
      </c>
      <c r="S6382" t="s">
        <v>984</v>
      </c>
    </row>
    <row r="6383" spans="1:19" x14ac:dyDescent="0.25">
      <c r="A6383" s="54">
        <f>_xlfn.XLOOKUP(B6383,'School Lookup'!D:D,'School Lookup'!F:F,0)</f>
        <v>170692</v>
      </c>
      <c r="B6383" s="54" t="str">
        <f>_xlfn.XLOOKUP(C6383,'School Lookup'!A:A,'School Lookup'!D:D,_xlfn.XLOOKUP(C6383,'School Lookup'!B:B,'School Lookup'!D:D,_xlfn.XLOOKUP(C6383,'School Lookup'!C:C,'School Lookup'!D:D,0)))</f>
        <v>Anthony Bec Cmnty Primary</v>
      </c>
      <c r="C6383" t="s">
        <v>29</v>
      </c>
      <c r="D6383" t="s">
        <v>1285</v>
      </c>
      <c r="E6383" t="s">
        <v>16</v>
      </c>
      <c r="F6383" t="s">
        <v>734</v>
      </c>
      <c r="G6383" t="s">
        <v>229</v>
      </c>
      <c r="H6383" t="s">
        <v>318</v>
      </c>
      <c r="I6383" t="s">
        <v>980</v>
      </c>
      <c r="J6383" t="s">
        <v>981</v>
      </c>
      <c r="K6383" s="4">
        <v>46062</v>
      </c>
      <c r="L6383" s="5">
        <v>0.53825231481481484</v>
      </c>
      <c r="M6383" t="s">
        <v>953</v>
      </c>
      <c r="N6383" s="5">
        <v>1.8518518518518518E-4</v>
      </c>
      <c r="O6383" t="s">
        <v>982</v>
      </c>
      <c r="P6383">
        <v>2.1000000000000001E-2</v>
      </c>
      <c r="Q6383">
        <v>20</v>
      </c>
      <c r="R6383" t="s">
        <v>983</v>
      </c>
      <c r="S6383" t="s">
        <v>984</v>
      </c>
    </row>
    <row r="6384" spans="1:19" x14ac:dyDescent="0.25">
      <c r="A6384" s="54">
        <f>_xlfn.XLOOKUP(B6384,'School Lookup'!D:D,'School Lookup'!F:F,0)</f>
        <v>170692</v>
      </c>
      <c r="B6384" s="54" t="str">
        <f>_xlfn.XLOOKUP(C6384,'School Lookup'!A:A,'School Lookup'!D:D,_xlfn.XLOOKUP(C6384,'School Lookup'!B:B,'School Lookup'!D:D,_xlfn.XLOOKUP(C6384,'School Lookup'!C:C,'School Lookup'!D:D,0)))</f>
        <v>Anthony Bec Cmnty Primary</v>
      </c>
      <c r="C6384" t="s">
        <v>29</v>
      </c>
      <c r="D6384" t="s">
        <v>1285</v>
      </c>
      <c r="E6384" t="s">
        <v>16</v>
      </c>
      <c r="F6384" t="s">
        <v>734</v>
      </c>
      <c r="G6384" t="s">
        <v>229</v>
      </c>
      <c r="H6384" t="s">
        <v>318</v>
      </c>
      <c r="I6384" t="s">
        <v>980</v>
      </c>
      <c r="J6384" t="s">
        <v>981</v>
      </c>
      <c r="K6384" s="4">
        <v>46062</v>
      </c>
      <c r="L6384" s="5">
        <v>0.54310185185185189</v>
      </c>
      <c r="M6384" t="s">
        <v>953</v>
      </c>
      <c r="N6384" s="5">
        <v>1.1458333333333333E-3</v>
      </c>
      <c r="O6384" t="s">
        <v>982</v>
      </c>
      <c r="P6384">
        <v>0.11899999999999999</v>
      </c>
      <c r="Q6384">
        <v>20</v>
      </c>
      <c r="R6384" t="s">
        <v>983</v>
      </c>
      <c r="S6384" t="s">
        <v>984</v>
      </c>
    </row>
    <row r="6385" spans="1:19" x14ac:dyDescent="0.25">
      <c r="A6385" s="54">
        <f>_xlfn.XLOOKUP(B6385,'School Lookup'!D:D,'School Lookup'!F:F,0)</f>
        <v>170692</v>
      </c>
      <c r="B6385" s="54" t="str">
        <f>_xlfn.XLOOKUP(C6385,'School Lookup'!A:A,'School Lookup'!D:D,_xlfn.XLOOKUP(C6385,'School Lookup'!B:B,'School Lookup'!D:D,_xlfn.XLOOKUP(C6385,'School Lookup'!C:C,'School Lookup'!D:D,0)))</f>
        <v>Anthony Bec Cmnty Primary</v>
      </c>
      <c r="C6385" t="s">
        <v>29</v>
      </c>
      <c r="D6385" t="s">
        <v>1697</v>
      </c>
      <c r="E6385" t="s">
        <v>16</v>
      </c>
      <c r="F6385" t="s">
        <v>734</v>
      </c>
      <c r="G6385" t="s">
        <v>229</v>
      </c>
      <c r="H6385" t="s">
        <v>318</v>
      </c>
      <c r="I6385" t="s">
        <v>980</v>
      </c>
      <c r="J6385" t="s">
        <v>981</v>
      </c>
      <c r="K6385" s="4">
        <v>46062</v>
      </c>
      <c r="L6385" s="5">
        <v>0.62212962962962959</v>
      </c>
      <c r="M6385" t="s">
        <v>953</v>
      </c>
      <c r="N6385" s="5">
        <v>4.0509259259259258E-4</v>
      </c>
      <c r="O6385" t="s">
        <v>982</v>
      </c>
      <c r="P6385">
        <v>4.2999999999999997E-2</v>
      </c>
      <c r="Q6385">
        <v>20</v>
      </c>
      <c r="R6385" t="s">
        <v>998</v>
      </c>
      <c r="S6385" t="s">
        <v>987</v>
      </c>
    </row>
    <row r="6386" spans="1:19" x14ac:dyDescent="0.25">
      <c r="A6386" s="54">
        <f>_xlfn.XLOOKUP(B6386,'School Lookup'!D:D,'School Lookup'!F:F,0)</f>
        <v>170692</v>
      </c>
      <c r="B6386" s="54" t="str">
        <f>_xlfn.XLOOKUP(C6386,'School Lookup'!A:A,'School Lookup'!D:D,_xlfn.XLOOKUP(C6386,'School Lookup'!B:B,'School Lookup'!D:D,_xlfn.XLOOKUP(C6386,'School Lookup'!C:C,'School Lookup'!D:D,0)))</f>
        <v>Anthony Bec Cmnty Primary</v>
      </c>
      <c r="C6386" t="s">
        <v>29</v>
      </c>
      <c r="D6386" t="s">
        <v>2899</v>
      </c>
      <c r="E6386" t="s">
        <v>16</v>
      </c>
      <c r="F6386" t="s">
        <v>734</v>
      </c>
      <c r="G6386" t="s">
        <v>229</v>
      </c>
      <c r="H6386" t="s">
        <v>318</v>
      </c>
      <c r="I6386" t="s">
        <v>980</v>
      </c>
      <c r="J6386" t="s">
        <v>959</v>
      </c>
      <c r="K6386" s="4">
        <v>46062</v>
      </c>
      <c r="L6386" s="5">
        <v>0.46724537037037039</v>
      </c>
      <c r="M6386" t="s">
        <v>953</v>
      </c>
      <c r="N6386" s="5">
        <v>1.1307870370370371E-2</v>
      </c>
      <c r="O6386" t="s">
        <v>960</v>
      </c>
      <c r="P6386">
        <v>0.13900000000000001</v>
      </c>
      <c r="Q6386">
        <v>20</v>
      </c>
      <c r="R6386" t="s">
        <v>1778</v>
      </c>
      <c r="S6386" t="s">
        <v>966</v>
      </c>
    </row>
    <row r="6387" spans="1:19" x14ac:dyDescent="0.25">
      <c r="A6387" s="54">
        <f>_xlfn.XLOOKUP(B6387,'School Lookup'!D:D,'School Lookup'!F:F,0)</f>
        <v>170692</v>
      </c>
      <c r="B6387" s="54" t="str">
        <f>_xlfn.XLOOKUP(C6387,'School Lookup'!A:A,'School Lookup'!D:D,_xlfn.XLOOKUP(C6387,'School Lookup'!B:B,'School Lookup'!D:D,_xlfn.XLOOKUP(C6387,'School Lookup'!C:C,'School Lookup'!D:D,0)))</f>
        <v>Anthony Bec Cmnty Primary</v>
      </c>
      <c r="C6387" t="s">
        <v>29</v>
      </c>
      <c r="D6387" t="s">
        <v>1143</v>
      </c>
      <c r="E6387" t="s">
        <v>16</v>
      </c>
      <c r="F6387" t="s">
        <v>734</v>
      </c>
      <c r="G6387" t="s">
        <v>229</v>
      </c>
      <c r="H6387" t="s">
        <v>318</v>
      </c>
      <c r="I6387" t="s">
        <v>980</v>
      </c>
      <c r="J6387" t="s">
        <v>959</v>
      </c>
      <c r="K6387" s="4">
        <v>46062</v>
      </c>
      <c r="L6387" s="5">
        <v>0.56678240740740737</v>
      </c>
      <c r="M6387" t="s">
        <v>953</v>
      </c>
      <c r="N6387" s="5">
        <v>7.1759259259259259E-4</v>
      </c>
      <c r="O6387" t="s">
        <v>960</v>
      </c>
      <c r="P6387">
        <v>2.1999999999999999E-2</v>
      </c>
      <c r="Q6387">
        <v>20</v>
      </c>
      <c r="R6387" t="s">
        <v>1144</v>
      </c>
      <c r="S6387" t="s">
        <v>966</v>
      </c>
    </row>
    <row r="6388" spans="1:19" x14ac:dyDescent="0.25">
      <c r="A6388" s="54">
        <f>_xlfn.XLOOKUP(B6388,'School Lookup'!D:D,'School Lookup'!F:F,0)</f>
        <v>231471</v>
      </c>
      <c r="B6388" s="54" t="str">
        <f>_xlfn.XLOOKUP(C6388,'School Lookup'!A:A,'School Lookup'!D:D,_xlfn.XLOOKUP(C6388,'School Lookup'!B:B,'School Lookup'!D:D,_xlfn.XLOOKUP(C6388,'School Lookup'!C:C,'School Lookup'!D:D,0)))</f>
        <v>Leys Junior School</v>
      </c>
      <c r="C6388" t="s">
        <v>19</v>
      </c>
      <c r="D6388" t="s">
        <v>1889</v>
      </c>
      <c r="E6388" t="s">
        <v>16</v>
      </c>
      <c r="F6388" t="s">
        <v>734</v>
      </c>
      <c r="G6388" t="s">
        <v>217</v>
      </c>
      <c r="H6388" t="s">
        <v>842</v>
      </c>
      <c r="I6388" t="s">
        <v>980</v>
      </c>
      <c r="J6388" t="s">
        <v>981</v>
      </c>
      <c r="K6388" s="4">
        <v>46062</v>
      </c>
      <c r="L6388" s="5">
        <v>0.37428240740740742</v>
      </c>
      <c r="M6388" t="s">
        <v>953</v>
      </c>
      <c r="N6388" s="5">
        <v>5.7870370370370373E-5</v>
      </c>
      <c r="O6388" t="s">
        <v>982</v>
      </c>
      <c r="P6388">
        <v>0.02</v>
      </c>
      <c r="Q6388">
        <v>20</v>
      </c>
      <c r="R6388" t="s">
        <v>998</v>
      </c>
      <c r="S6388" t="s">
        <v>987</v>
      </c>
    </row>
    <row r="6389" spans="1:19" x14ac:dyDescent="0.25">
      <c r="A6389" s="54">
        <f>_xlfn.XLOOKUP(B6389,'School Lookup'!D:D,'School Lookup'!F:F,0)</f>
        <v>231471</v>
      </c>
      <c r="B6389" s="54" t="str">
        <f>_xlfn.XLOOKUP(C6389,'School Lookup'!A:A,'School Lookup'!D:D,_xlfn.XLOOKUP(C6389,'School Lookup'!B:B,'School Lookup'!D:D,_xlfn.XLOOKUP(C6389,'School Lookup'!C:C,'School Lookup'!D:D,0)))</f>
        <v>Leys Junior School</v>
      </c>
      <c r="C6389" t="s">
        <v>19</v>
      </c>
      <c r="D6389" t="s">
        <v>2149</v>
      </c>
      <c r="E6389" t="s">
        <v>16</v>
      </c>
      <c r="F6389" t="s">
        <v>734</v>
      </c>
      <c r="G6389" t="s">
        <v>217</v>
      </c>
      <c r="H6389" t="s">
        <v>842</v>
      </c>
      <c r="I6389" t="s">
        <v>980</v>
      </c>
      <c r="J6389" t="s">
        <v>981</v>
      </c>
      <c r="K6389" s="4">
        <v>46062</v>
      </c>
      <c r="L6389" s="5">
        <v>0.37460648148148146</v>
      </c>
      <c r="M6389" t="s">
        <v>953</v>
      </c>
      <c r="N6389" s="5">
        <v>2.3148148148148147E-5</v>
      </c>
      <c r="O6389" t="s">
        <v>982</v>
      </c>
      <c r="P6389">
        <v>0.02</v>
      </c>
      <c r="Q6389">
        <v>20</v>
      </c>
      <c r="R6389" t="s">
        <v>998</v>
      </c>
      <c r="S6389" t="s">
        <v>987</v>
      </c>
    </row>
    <row r="6390" spans="1:19" x14ac:dyDescent="0.25">
      <c r="A6390" s="54">
        <f>_xlfn.XLOOKUP(B6390,'School Lookup'!D:D,'School Lookup'!F:F,0)</f>
        <v>231471</v>
      </c>
      <c r="B6390" s="54" t="str">
        <f>_xlfn.XLOOKUP(C6390,'School Lookup'!A:A,'School Lookup'!D:D,_xlfn.XLOOKUP(C6390,'School Lookup'!B:B,'School Lookup'!D:D,_xlfn.XLOOKUP(C6390,'School Lookup'!C:C,'School Lookup'!D:D,0)))</f>
        <v>Leys Junior School</v>
      </c>
      <c r="C6390" t="s">
        <v>19</v>
      </c>
      <c r="D6390" t="s">
        <v>1465</v>
      </c>
      <c r="E6390" t="s">
        <v>16</v>
      </c>
      <c r="F6390" t="s">
        <v>734</v>
      </c>
      <c r="G6390" t="s">
        <v>217</v>
      </c>
      <c r="H6390" t="s">
        <v>842</v>
      </c>
      <c r="I6390" t="s">
        <v>980</v>
      </c>
      <c r="J6390" t="s">
        <v>981</v>
      </c>
      <c r="K6390" s="4">
        <v>46062</v>
      </c>
      <c r="L6390" s="5">
        <v>0.37490740740740741</v>
      </c>
      <c r="M6390" t="s">
        <v>953</v>
      </c>
      <c r="N6390" s="5">
        <v>4.1666666666666669E-4</v>
      </c>
      <c r="O6390" t="s">
        <v>982</v>
      </c>
      <c r="P6390">
        <v>4.3999999999999997E-2</v>
      </c>
      <c r="Q6390">
        <v>20</v>
      </c>
      <c r="R6390" t="s">
        <v>1418</v>
      </c>
      <c r="S6390" t="s">
        <v>984</v>
      </c>
    </row>
    <row r="6391" spans="1:19" x14ac:dyDescent="0.25">
      <c r="A6391" s="54">
        <f>_xlfn.XLOOKUP(B6391,'School Lookup'!D:D,'School Lookup'!F:F,0)</f>
        <v>231471</v>
      </c>
      <c r="B6391" s="54" t="str">
        <f>_xlfn.XLOOKUP(C6391,'School Lookup'!A:A,'School Lookup'!D:D,_xlfn.XLOOKUP(C6391,'School Lookup'!B:B,'School Lookup'!D:D,_xlfn.XLOOKUP(C6391,'School Lookup'!C:C,'School Lookup'!D:D,0)))</f>
        <v>Leys Junior School</v>
      </c>
      <c r="C6391" t="s">
        <v>19</v>
      </c>
      <c r="D6391" t="s">
        <v>2156</v>
      </c>
      <c r="E6391" t="s">
        <v>16</v>
      </c>
      <c r="F6391" t="s">
        <v>734</v>
      </c>
      <c r="G6391" t="s">
        <v>217</v>
      </c>
      <c r="H6391" t="s">
        <v>842</v>
      </c>
      <c r="I6391" t="s">
        <v>980</v>
      </c>
      <c r="J6391" t="s">
        <v>981</v>
      </c>
      <c r="K6391" s="4">
        <v>46062</v>
      </c>
      <c r="L6391" s="5">
        <v>0.39594907407407409</v>
      </c>
      <c r="M6391" t="s">
        <v>953</v>
      </c>
      <c r="N6391" s="5">
        <v>4.1666666666666669E-4</v>
      </c>
      <c r="O6391" t="s">
        <v>982</v>
      </c>
      <c r="P6391">
        <v>9.2999999999999999E-2</v>
      </c>
      <c r="Q6391">
        <v>20</v>
      </c>
      <c r="R6391" t="s">
        <v>1074</v>
      </c>
      <c r="S6391" t="s">
        <v>990</v>
      </c>
    </row>
    <row r="6392" spans="1:19" x14ac:dyDescent="0.25">
      <c r="A6392" s="54">
        <f>_xlfn.XLOOKUP(B6392,'School Lookup'!D:D,'School Lookup'!F:F,0)</f>
        <v>231471</v>
      </c>
      <c r="B6392" s="54" t="str">
        <f>_xlfn.XLOOKUP(C6392,'School Lookup'!A:A,'School Lookup'!D:D,_xlfn.XLOOKUP(C6392,'School Lookup'!B:B,'School Lookup'!D:D,_xlfn.XLOOKUP(C6392,'School Lookup'!C:C,'School Lookup'!D:D,0)))</f>
        <v>Leys Junior School</v>
      </c>
      <c r="C6392" t="s">
        <v>19</v>
      </c>
      <c r="D6392" t="s">
        <v>1041</v>
      </c>
      <c r="E6392" t="s">
        <v>16</v>
      </c>
      <c r="F6392" t="s">
        <v>734</v>
      </c>
      <c r="G6392" t="s">
        <v>217</v>
      </c>
      <c r="H6392" t="s">
        <v>842</v>
      </c>
      <c r="I6392" t="s">
        <v>980</v>
      </c>
      <c r="J6392" t="s">
        <v>981</v>
      </c>
      <c r="K6392" s="4">
        <v>46062</v>
      </c>
      <c r="L6392" s="5">
        <v>0.39651620370370372</v>
      </c>
      <c r="M6392" t="s">
        <v>953</v>
      </c>
      <c r="N6392" s="5">
        <v>4.861111111111111E-4</v>
      </c>
      <c r="O6392" t="s">
        <v>982</v>
      </c>
      <c r="P6392">
        <v>5.0999999999999997E-2</v>
      </c>
      <c r="Q6392">
        <v>20</v>
      </c>
      <c r="R6392" t="s">
        <v>983</v>
      </c>
      <c r="S6392" t="s">
        <v>984</v>
      </c>
    </row>
    <row r="6393" spans="1:19" x14ac:dyDescent="0.25">
      <c r="A6393" s="54">
        <f>_xlfn.XLOOKUP(B6393,'School Lookup'!D:D,'School Lookup'!F:F,0)</f>
        <v>231471</v>
      </c>
      <c r="B6393" s="54" t="str">
        <f>_xlfn.XLOOKUP(C6393,'School Lookup'!A:A,'School Lookup'!D:D,_xlfn.XLOOKUP(C6393,'School Lookup'!B:B,'School Lookup'!D:D,_xlfn.XLOOKUP(C6393,'School Lookup'!C:C,'School Lookup'!D:D,0)))</f>
        <v>Leys Junior School</v>
      </c>
      <c r="C6393" t="s">
        <v>19</v>
      </c>
      <c r="D6393" t="s">
        <v>2042</v>
      </c>
      <c r="E6393" t="s">
        <v>16</v>
      </c>
      <c r="F6393" t="s">
        <v>734</v>
      </c>
      <c r="G6393" t="s">
        <v>217</v>
      </c>
      <c r="H6393" t="s">
        <v>842</v>
      </c>
      <c r="I6393" t="s">
        <v>980</v>
      </c>
      <c r="J6393" t="s">
        <v>981</v>
      </c>
      <c r="K6393" s="4">
        <v>46062</v>
      </c>
      <c r="L6393" s="5">
        <v>0.45930555555555558</v>
      </c>
      <c r="M6393" t="s">
        <v>953</v>
      </c>
      <c r="N6393" s="5">
        <v>3.8194444444444443E-3</v>
      </c>
      <c r="O6393" t="s">
        <v>982</v>
      </c>
      <c r="P6393">
        <v>0.39200000000000002</v>
      </c>
      <c r="Q6393">
        <v>20</v>
      </c>
      <c r="R6393" t="s">
        <v>998</v>
      </c>
      <c r="S6393" t="s">
        <v>987</v>
      </c>
    </row>
    <row r="6394" spans="1:19" x14ac:dyDescent="0.25">
      <c r="A6394" s="54">
        <f>_xlfn.XLOOKUP(B6394,'School Lookup'!D:D,'School Lookup'!F:F,0)</f>
        <v>231471</v>
      </c>
      <c r="B6394" s="54" t="str">
        <f>_xlfn.XLOOKUP(C6394,'School Lookup'!A:A,'School Lookup'!D:D,_xlfn.XLOOKUP(C6394,'School Lookup'!B:B,'School Lookup'!D:D,_xlfn.XLOOKUP(C6394,'School Lookup'!C:C,'School Lookup'!D:D,0)))</f>
        <v>Leys Junior School</v>
      </c>
      <c r="C6394" t="s">
        <v>19</v>
      </c>
      <c r="D6394" t="s">
        <v>2900</v>
      </c>
      <c r="E6394" t="s">
        <v>16</v>
      </c>
      <c r="F6394" t="s">
        <v>734</v>
      </c>
      <c r="G6394" t="s">
        <v>217</v>
      </c>
      <c r="H6394" t="s">
        <v>842</v>
      </c>
      <c r="I6394" t="s">
        <v>980</v>
      </c>
      <c r="J6394" t="s">
        <v>981</v>
      </c>
      <c r="K6394" s="4">
        <v>46062</v>
      </c>
      <c r="L6394" s="5">
        <v>0.52543981481481483</v>
      </c>
      <c r="M6394" t="s">
        <v>953</v>
      </c>
      <c r="N6394" s="5">
        <v>3.0439814814814813E-3</v>
      </c>
      <c r="O6394" t="s">
        <v>982</v>
      </c>
      <c r="P6394">
        <v>0.313</v>
      </c>
      <c r="Q6394">
        <v>20</v>
      </c>
      <c r="R6394" t="s">
        <v>1006</v>
      </c>
      <c r="S6394" t="s">
        <v>994</v>
      </c>
    </row>
    <row r="6395" spans="1:19" x14ac:dyDescent="0.25">
      <c r="A6395" s="54">
        <f>_xlfn.XLOOKUP(B6395,'School Lookup'!D:D,'School Lookup'!F:F,0)</f>
        <v>231471</v>
      </c>
      <c r="B6395" s="54" t="str">
        <f>_xlfn.XLOOKUP(C6395,'School Lookup'!A:A,'School Lookup'!D:D,_xlfn.XLOOKUP(C6395,'School Lookup'!B:B,'School Lookup'!D:D,_xlfn.XLOOKUP(C6395,'School Lookup'!C:C,'School Lookup'!D:D,0)))</f>
        <v>Leys Junior School</v>
      </c>
      <c r="C6395" t="s">
        <v>19</v>
      </c>
      <c r="D6395" t="s">
        <v>1466</v>
      </c>
      <c r="E6395" t="s">
        <v>16</v>
      </c>
      <c r="F6395" t="s">
        <v>734</v>
      </c>
      <c r="G6395" t="s">
        <v>217</v>
      </c>
      <c r="H6395" t="s">
        <v>842</v>
      </c>
      <c r="I6395" t="s">
        <v>980</v>
      </c>
      <c r="J6395" t="s">
        <v>981</v>
      </c>
      <c r="K6395" s="4">
        <v>46062</v>
      </c>
      <c r="L6395" s="5">
        <v>0.5568981481481482</v>
      </c>
      <c r="M6395" t="s">
        <v>953</v>
      </c>
      <c r="N6395" s="5">
        <v>4.6296296296296298E-4</v>
      </c>
      <c r="O6395" t="s">
        <v>982</v>
      </c>
      <c r="P6395">
        <v>4.9000000000000002E-2</v>
      </c>
      <c r="Q6395">
        <v>20</v>
      </c>
      <c r="R6395" t="s">
        <v>983</v>
      </c>
      <c r="S6395" t="s">
        <v>984</v>
      </c>
    </row>
    <row r="6396" spans="1:19" x14ac:dyDescent="0.25">
      <c r="A6396" s="54">
        <f>_xlfn.XLOOKUP(B6396,'School Lookup'!D:D,'School Lookup'!F:F,0)</f>
        <v>231471</v>
      </c>
      <c r="B6396" s="54" t="str">
        <f>_xlfn.XLOOKUP(C6396,'School Lookup'!A:A,'School Lookup'!D:D,_xlfn.XLOOKUP(C6396,'School Lookup'!B:B,'School Lookup'!D:D,_xlfn.XLOOKUP(C6396,'School Lookup'!C:C,'School Lookup'!D:D,0)))</f>
        <v>Leys Junior School</v>
      </c>
      <c r="C6396" t="s">
        <v>19</v>
      </c>
      <c r="D6396" t="s">
        <v>2507</v>
      </c>
      <c r="E6396" t="s">
        <v>16</v>
      </c>
      <c r="F6396" t="s">
        <v>734</v>
      </c>
      <c r="G6396" t="s">
        <v>217</v>
      </c>
      <c r="H6396" t="s">
        <v>842</v>
      </c>
      <c r="I6396" t="s">
        <v>980</v>
      </c>
      <c r="J6396" t="s">
        <v>981</v>
      </c>
      <c r="K6396" s="4">
        <v>46062</v>
      </c>
      <c r="L6396" s="5">
        <v>0.56473379629629628</v>
      </c>
      <c r="M6396" t="s">
        <v>953</v>
      </c>
      <c r="N6396" s="5">
        <v>1.0763888888888889E-3</v>
      </c>
      <c r="O6396" t="s">
        <v>982</v>
      </c>
      <c r="P6396">
        <v>0.112</v>
      </c>
      <c r="Q6396">
        <v>20</v>
      </c>
      <c r="R6396" t="s">
        <v>998</v>
      </c>
      <c r="S6396" t="s">
        <v>987</v>
      </c>
    </row>
    <row r="6397" spans="1:19" x14ac:dyDescent="0.25">
      <c r="A6397" s="54">
        <f>_xlfn.XLOOKUP(B6397,'School Lookup'!D:D,'School Lookup'!F:F,0)</f>
        <v>231471</v>
      </c>
      <c r="B6397" s="54" t="str">
        <f>_xlfn.XLOOKUP(C6397,'School Lookup'!A:A,'School Lookup'!D:D,_xlfn.XLOOKUP(C6397,'School Lookup'!B:B,'School Lookup'!D:D,_xlfn.XLOOKUP(C6397,'School Lookup'!C:C,'School Lookup'!D:D,0)))</f>
        <v>Leys Junior School</v>
      </c>
      <c r="C6397" t="s">
        <v>19</v>
      </c>
      <c r="D6397" t="s">
        <v>1890</v>
      </c>
      <c r="E6397" t="s">
        <v>16</v>
      </c>
      <c r="F6397" t="s">
        <v>734</v>
      </c>
      <c r="G6397" t="s">
        <v>217</v>
      </c>
      <c r="H6397" t="s">
        <v>842</v>
      </c>
      <c r="I6397" t="s">
        <v>980</v>
      </c>
      <c r="J6397" t="s">
        <v>981</v>
      </c>
      <c r="K6397" s="4">
        <v>46062</v>
      </c>
      <c r="L6397" s="5">
        <v>0.64234953703703701</v>
      </c>
      <c r="M6397" t="s">
        <v>953</v>
      </c>
      <c r="N6397" s="5">
        <v>5.208333333333333E-3</v>
      </c>
      <c r="O6397" t="s">
        <v>982</v>
      </c>
      <c r="P6397">
        <v>0.53400000000000003</v>
      </c>
      <c r="Q6397">
        <v>20</v>
      </c>
      <c r="R6397" t="s">
        <v>1011</v>
      </c>
      <c r="S6397" t="s">
        <v>984</v>
      </c>
    </row>
    <row r="6398" spans="1:19" x14ac:dyDescent="0.25">
      <c r="A6398" s="54">
        <f>_xlfn.XLOOKUP(B6398,'School Lookup'!D:D,'School Lookup'!F:F,0)</f>
        <v>231471</v>
      </c>
      <c r="B6398" s="54" t="str">
        <f>_xlfn.XLOOKUP(C6398,'School Lookup'!A:A,'School Lookup'!D:D,_xlfn.XLOOKUP(C6398,'School Lookup'!B:B,'School Lookup'!D:D,_xlfn.XLOOKUP(C6398,'School Lookup'!C:C,'School Lookup'!D:D,0)))</f>
        <v>Leys Junior School</v>
      </c>
      <c r="C6398" t="s">
        <v>19</v>
      </c>
      <c r="D6398" t="s">
        <v>1394</v>
      </c>
      <c r="E6398" t="s">
        <v>16</v>
      </c>
      <c r="F6398" t="s">
        <v>734</v>
      </c>
      <c r="G6398" t="s">
        <v>217</v>
      </c>
      <c r="H6398" t="s">
        <v>842</v>
      </c>
      <c r="I6398" t="s">
        <v>980</v>
      </c>
      <c r="J6398" t="s">
        <v>981</v>
      </c>
      <c r="K6398" s="4">
        <v>46062</v>
      </c>
      <c r="L6398" s="5">
        <v>0.6468518518518519</v>
      </c>
      <c r="M6398" t="s">
        <v>953</v>
      </c>
      <c r="N6398" s="5">
        <v>3.3564814814814812E-4</v>
      </c>
      <c r="O6398" t="s">
        <v>982</v>
      </c>
      <c r="P6398">
        <v>3.5999999999999997E-2</v>
      </c>
      <c r="Q6398">
        <v>20</v>
      </c>
      <c r="R6398" t="s">
        <v>1011</v>
      </c>
      <c r="S6398" t="s">
        <v>984</v>
      </c>
    </row>
    <row r="6399" spans="1:19" x14ac:dyDescent="0.25">
      <c r="A6399" s="54">
        <f>_xlfn.XLOOKUP(B6399,'School Lookup'!D:D,'School Lookup'!F:F,0)</f>
        <v>231471</v>
      </c>
      <c r="B6399" s="54" t="str">
        <f>_xlfn.XLOOKUP(C6399,'School Lookup'!A:A,'School Lookup'!D:D,_xlfn.XLOOKUP(C6399,'School Lookup'!B:B,'School Lookup'!D:D,_xlfn.XLOOKUP(C6399,'School Lookup'!C:C,'School Lookup'!D:D,0)))</f>
        <v>Leys Junior School</v>
      </c>
      <c r="C6399" t="s">
        <v>19</v>
      </c>
      <c r="D6399" t="s">
        <v>1869</v>
      </c>
      <c r="E6399" t="s">
        <v>16</v>
      </c>
      <c r="F6399" t="s">
        <v>734</v>
      </c>
      <c r="G6399" t="s">
        <v>217</v>
      </c>
      <c r="H6399" t="s">
        <v>842</v>
      </c>
      <c r="I6399" t="s">
        <v>980</v>
      </c>
      <c r="J6399" t="s">
        <v>981</v>
      </c>
      <c r="K6399" s="4">
        <v>46062</v>
      </c>
      <c r="L6399" s="5">
        <v>0.65561342592592597</v>
      </c>
      <c r="M6399" t="s">
        <v>953</v>
      </c>
      <c r="N6399" s="5">
        <v>6.134259259259259E-4</v>
      </c>
      <c r="O6399" t="s">
        <v>982</v>
      </c>
      <c r="P6399">
        <v>6.3E-2</v>
      </c>
      <c r="Q6399">
        <v>20</v>
      </c>
      <c r="R6399" t="s">
        <v>998</v>
      </c>
      <c r="S6399" t="s">
        <v>987</v>
      </c>
    </row>
    <row r="6400" spans="1:19" x14ac:dyDescent="0.25">
      <c r="A6400" s="54">
        <f>_xlfn.XLOOKUP(B6400,'School Lookup'!D:D,'School Lookup'!F:F,0)</f>
        <v>231471</v>
      </c>
      <c r="B6400" s="54" t="str">
        <f>_xlfn.XLOOKUP(C6400,'School Lookup'!A:A,'School Lookup'!D:D,_xlfn.XLOOKUP(C6400,'School Lookup'!B:B,'School Lookup'!D:D,_xlfn.XLOOKUP(C6400,'School Lookup'!C:C,'School Lookup'!D:D,0)))</f>
        <v>Leys Junior School</v>
      </c>
      <c r="C6400" t="s">
        <v>19</v>
      </c>
      <c r="D6400" t="s">
        <v>1893</v>
      </c>
      <c r="E6400" t="s">
        <v>16</v>
      </c>
      <c r="F6400" t="s">
        <v>734</v>
      </c>
      <c r="G6400" t="s">
        <v>217</v>
      </c>
      <c r="H6400" t="s">
        <v>842</v>
      </c>
      <c r="I6400" t="s">
        <v>980</v>
      </c>
      <c r="J6400" t="s">
        <v>981</v>
      </c>
      <c r="K6400" s="4">
        <v>46062</v>
      </c>
      <c r="L6400" s="5">
        <v>0.65972222222222221</v>
      </c>
      <c r="M6400" t="s">
        <v>953</v>
      </c>
      <c r="N6400" s="5">
        <v>3.8773148148148148E-3</v>
      </c>
      <c r="O6400" t="s">
        <v>982</v>
      </c>
      <c r="P6400">
        <v>0.39800000000000002</v>
      </c>
      <c r="Q6400">
        <v>20</v>
      </c>
      <c r="R6400" t="s">
        <v>983</v>
      </c>
      <c r="S6400" t="s">
        <v>984</v>
      </c>
    </row>
    <row r="6401" spans="1:19" x14ac:dyDescent="0.25">
      <c r="A6401" s="54">
        <f>_xlfn.XLOOKUP(B6401,'School Lookup'!D:D,'School Lookup'!F:F,0)</f>
        <v>231471</v>
      </c>
      <c r="B6401" s="54" t="str">
        <f>_xlfn.XLOOKUP(C6401,'School Lookup'!A:A,'School Lookup'!D:D,_xlfn.XLOOKUP(C6401,'School Lookup'!B:B,'School Lookup'!D:D,_xlfn.XLOOKUP(C6401,'School Lookup'!C:C,'School Lookup'!D:D,0)))</f>
        <v>Leys Junior School</v>
      </c>
      <c r="C6401" t="s">
        <v>19</v>
      </c>
      <c r="D6401" t="s">
        <v>2362</v>
      </c>
      <c r="E6401" t="s">
        <v>16</v>
      </c>
      <c r="F6401" t="s">
        <v>734</v>
      </c>
      <c r="G6401" t="s">
        <v>217</v>
      </c>
      <c r="H6401" t="s">
        <v>842</v>
      </c>
      <c r="I6401" t="s">
        <v>980</v>
      </c>
      <c r="J6401" t="s">
        <v>959</v>
      </c>
      <c r="K6401" s="4">
        <v>46062</v>
      </c>
      <c r="L6401" s="5">
        <v>0.6378935185185185</v>
      </c>
      <c r="M6401" t="s">
        <v>953</v>
      </c>
      <c r="N6401" s="5">
        <v>1.736111111111111E-3</v>
      </c>
      <c r="O6401" t="s">
        <v>1023</v>
      </c>
      <c r="P6401">
        <v>2.1999999999999999E-2</v>
      </c>
      <c r="Q6401">
        <v>20</v>
      </c>
      <c r="R6401" t="s">
        <v>2363</v>
      </c>
      <c r="S6401" t="s">
        <v>966</v>
      </c>
    </row>
    <row r="6402" spans="1:19" x14ac:dyDescent="0.25">
      <c r="A6402" s="54">
        <f>_xlfn.XLOOKUP(B6402,'School Lookup'!D:D,'School Lookup'!F:F,0)</f>
        <v>585323</v>
      </c>
      <c r="B6402" s="54" t="str">
        <f>_xlfn.XLOOKUP(C6402,'School Lookup'!A:A,'School Lookup'!D:D,_xlfn.XLOOKUP(C6402,'School Lookup'!B:B,'School Lookup'!D:D,_xlfn.XLOOKUP(C6402,'School Lookup'!C:C,'School Lookup'!D:D,0)))</f>
        <v>Netherseal St Peters CE Controlled Primary School</v>
      </c>
      <c r="C6402" t="s">
        <v>26</v>
      </c>
      <c r="D6402" t="s">
        <v>2901</v>
      </c>
      <c r="E6402" t="s">
        <v>16</v>
      </c>
      <c r="F6402" t="s">
        <v>734</v>
      </c>
      <c r="G6402" t="s">
        <v>131</v>
      </c>
      <c r="H6402" t="s">
        <v>768</v>
      </c>
      <c r="I6402" t="s">
        <v>980</v>
      </c>
      <c r="J6402" t="s">
        <v>981</v>
      </c>
      <c r="K6402" s="4">
        <v>46062</v>
      </c>
      <c r="L6402" s="5">
        <v>0.38883101851851853</v>
      </c>
      <c r="M6402" t="s">
        <v>953</v>
      </c>
      <c r="N6402" s="5">
        <v>3.5879629629629629E-4</v>
      </c>
      <c r="O6402" t="s">
        <v>982</v>
      </c>
      <c r="P6402">
        <v>3.7999999999999999E-2</v>
      </c>
      <c r="Q6402">
        <v>20</v>
      </c>
      <c r="R6402" t="s">
        <v>993</v>
      </c>
      <c r="S6402" t="s">
        <v>994</v>
      </c>
    </row>
    <row r="6403" spans="1:19" x14ac:dyDescent="0.25">
      <c r="A6403" s="54">
        <f>_xlfn.XLOOKUP(B6403,'School Lookup'!D:D,'School Lookup'!F:F,0)</f>
        <v>585323</v>
      </c>
      <c r="B6403" s="54" t="str">
        <f>_xlfn.XLOOKUP(C6403,'School Lookup'!A:A,'School Lookup'!D:D,_xlfn.XLOOKUP(C6403,'School Lookup'!B:B,'School Lookup'!D:D,_xlfn.XLOOKUP(C6403,'School Lookup'!C:C,'School Lookup'!D:D,0)))</f>
        <v>Netherseal St Peters CE Controlled Primary School</v>
      </c>
      <c r="C6403" t="s">
        <v>26</v>
      </c>
      <c r="D6403" t="s">
        <v>1035</v>
      </c>
      <c r="E6403" t="s">
        <v>16</v>
      </c>
      <c r="F6403" t="s">
        <v>734</v>
      </c>
      <c r="G6403" t="s">
        <v>131</v>
      </c>
      <c r="H6403" t="s">
        <v>768</v>
      </c>
      <c r="I6403" t="s">
        <v>980</v>
      </c>
      <c r="J6403" t="s">
        <v>981</v>
      </c>
      <c r="K6403" s="4">
        <v>46062</v>
      </c>
      <c r="L6403" s="5">
        <v>0.39633101851851854</v>
      </c>
      <c r="M6403" t="s">
        <v>953</v>
      </c>
      <c r="N6403" s="5">
        <v>4.0509259259259258E-4</v>
      </c>
      <c r="O6403" t="s">
        <v>982</v>
      </c>
      <c r="P6403">
        <v>4.2999999999999997E-2</v>
      </c>
      <c r="Q6403">
        <v>20</v>
      </c>
      <c r="R6403" t="s">
        <v>998</v>
      </c>
      <c r="S6403" t="s">
        <v>987</v>
      </c>
    </row>
    <row r="6404" spans="1:19" x14ac:dyDescent="0.25">
      <c r="A6404" s="54">
        <f>_xlfn.XLOOKUP(B6404,'School Lookup'!D:D,'School Lookup'!F:F,0)</f>
        <v>585323</v>
      </c>
      <c r="B6404" s="54" t="str">
        <f>_xlfn.XLOOKUP(C6404,'School Lookup'!A:A,'School Lookup'!D:D,_xlfn.XLOOKUP(C6404,'School Lookup'!B:B,'School Lookup'!D:D,_xlfn.XLOOKUP(C6404,'School Lookup'!C:C,'School Lookup'!D:D,0)))</f>
        <v>Netherseal St Peters CE Controlled Primary School</v>
      </c>
      <c r="C6404" t="s">
        <v>26</v>
      </c>
      <c r="D6404" t="s">
        <v>1035</v>
      </c>
      <c r="E6404" t="s">
        <v>16</v>
      </c>
      <c r="F6404" t="s">
        <v>734</v>
      </c>
      <c r="G6404" t="s">
        <v>131</v>
      </c>
      <c r="H6404" t="s">
        <v>768</v>
      </c>
      <c r="I6404" t="s">
        <v>980</v>
      </c>
      <c r="J6404" t="s">
        <v>981</v>
      </c>
      <c r="K6404" s="4">
        <v>46062</v>
      </c>
      <c r="L6404" s="5">
        <v>0.48975694444444445</v>
      </c>
      <c r="M6404" t="s">
        <v>953</v>
      </c>
      <c r="N6404" s="5">
        <v>9.4907407407407408E-4</v>
      </c>
      <c r="O6404" t="s">
        <v>982</v>
      </c>
      <c r="P6404">
        <v>9.9000000000000005E-2</v>
      </c>
      <c r="Q6404">
        <v>20</v>
      </c>
      <c r="R6404" t="s">
        <v>998</v>
      </c>
      <c r="S6404" t="s">
        <v>987</v>
      </c>
    </row>
    <row r="6405" spans="1:19" x14ac:dyDescent="0.25">
      <c r="A6405" s="54">
        <f>_xlfn.XLOOKUP(B6405,'School Lookup'!D:D,'School Lookup'!F:F,0)</f>
        <v>585323</v>
      </c>
      <c r="B6405" s="54" t="str">
        <f>_xlfn.XLOOKUP(C6405,'School Lookup'!A:A,'School Lookup'!D:D,_xlfn.XLOOKUP(C6405,'School Lookup'!B:B,'School Lookup'!D:D,_xlfn.XLOOKUP(C6405,'School Lookup'!C:C,'School Lookup'!D:D,0)))</f>
        <v>Netherseal St Peters CE Controlled Primary School</v>
      </c>
      <c r="C6405" t="s">
        <v>26</v>
      </c>
      <c r="D6405" t="s">
        <v>2237</v>
      </c>
      <c r="E6405" t="s">
        <v>16</v>
      </c>
      <c r="F6405" t="s">
        <v>734</v>
      </c>
      <c r="G6405" t="s">
        <v>131</v>
      </c>
      <c r="H6405" t="s">
        <v>768</v>
      </c>
      <c r="I6405" t="s">
        <v>980</v>
      </c>
      <c r="J6405" t="s">
        <v>981</v>
      </c>
      <c r="K6405" s="4">
        <v>46062</v>
      </c>
      <c r="L6405" s="5">
        <v>0.52277777777777779</v>
      </c>
      <c r="M6405" t="s">
        <v>953</v>
      </c>
      <c r="N6405" s="5">
        <v>2.2800925925925927E-3</v>
      </c>
      <c r="O6405" t="s">
        <v>982</v>
      </c>
      <c r="P6405">
        <v>0.23499999999999999</v>
      </c>
      <c r="Q6405">
        <v>20</v>
      </c>
      <c r="R6405" t="s">
        <v>998</v>
      </c>
      <c r="S6405" t="s">
        <v>987</v>
      </c>
    </row>
    <row r="6406" spans="1:19" x14ac:dyDescent="0.25">
      <c r="A6406" s="54">
        <f>_xlfn.XLOOKUP(B6406,'School Lookup'!D:D,'School Lookup'!F:F,0)</f>
        <v>231471</v>
      </c>
      <c r="B6406" s="54" t="str">
        <f>_xlfn.XLOOKUP(C6406,'School Lookup'!A:A,'School Lookup'!D:D,_xlfn.XLOOKUP(C6406,'School Lookup'!B:B,'School Lookup'!D:D,_xlfn.XLOOKUP(C6406,'School Lookup'!C:C,'School Lookup'!D:D,0)))</f>
        <v>Leys Junior School</v>
      </c>
      <c r="C6406" t="s">
        <v>19</v>
      </c>
      <c r="D6406" t="s">
        <v>1779</v>
      </c>
      <c r="E6406" t="s">
        <v>16</v>
      </c>
      <c r="F6406" t="s">
        <v>734</v>
      </c>
      <c r="G6406" t="s">
        <v>217</v>
      </c>
      <c r="H6406" t="s">
        <v>842</v>
      </c>
      <c r="I6406" t="s">
        <v>980</v>
      </c>
      <c r="J6406" t="s">
        <v>959</v>
      </c>
      <c r="K6406" s="4">
        <v>46062</v>
      </c>
      <c r="L6406" s="5">
        <v>0.57289351851851855</v>
      </c>
      <c r="M6406" t="s">
        <v>953</v>
      </c>
      <c r="N6406" s="5">
        <v>1.8287037037037037E-3</v>
      </c>
      <c r="O6406" t="s">
        <v>960</v>
      </c>
      <c r="P6406">
        <v>2.3E-2</v>
      </c>
      <c r="Q6406">
        <v>20</v>
      </c>
      <c r="R6406" t="s">
        <v>978</v>
      </c>
      <c r="S6406" t="s">
        <v>966</v>
      </c>
    </row>
    <row r="6407" spans="1:19" x14ac:dyDescent="0.25">
      <c r="A6407" s="54">
        <f>_xlfn.XLOOKUP(B6407,'School Lookup'!D:D,'School Lookup'!F:F,0)</f>
        <v>231471</v>
      </c>
      <c r="B6407" s="54" t="str">
        <f>_xlfn.XLOOKUP(C6407,'School Lookup'!A:A,'School Lookup'!D:D,_xlfn.XLOOKUP(C6407,'School Lookup'!B:B,'School Lookup'!D:D,_xlfn.XLOOKUP(C6407,'School Lookup'!C:C,'School Lookup'!D:D,0)))</f>
        <v>Leys Junior School</v>
      </c>
      <c r="C6407" t="s">
        <v>19</v>
      </c>
      <c r="D6407" t="s">
        <v>1231</v>
      </c>
      <c r="E6407" t="s">
        <v>16</v>
      </c>
      <c r="F6407" t="s">
        <v>734</v>
      </c>
      <c r="G6407" t="s">
        <v>217</v>
      </c>
      <c r="H6407" t="s">
        <v>842</v>
      </c>
      <c r="I6407" t="s">
        <v>980</v>
      </c>
      <c r="J6407" t="s">
        <v>959</v>
      </c>
      <c r="K6407" s="4">
        <v>46062</v>
      </c>
      <c r="L6407" s="5">
        <v>0.58151620370370372</v>
      </c>
      <c r="M6407" t="s">
        <v>953</v>
      </c>
      <c r="N6407" s="5">
        <v>4.5138888888888887E-4</v>
      </c>
      <c r="O6407" t="s">
        <v>960</v>
      </c>
      <c r="P6407">
        <v>2.1999999999999999E-2</v>
      </c>
      <c r="Q6407">
        <v>20</v>
      </c>
      <c r="R6407" t="s">
        <v>1232</v>
      </c>
      <c r="S6407" t="s">
        <v>966</v>
      </c>
    </row>
    <row r="6408" spans="1:19" x14ac:dyDescent="0.25">
      <c r="A6408" s="54">
        <f>_xlfn.XLOOKUP(B6408,'School Lookup'!D:D,'School Lookup'!F:F,0)</f>
        <v>856243</v>
      </c>
      <c r="B6408" s="54" t="str">
        <f>_xlfn.XLOOKUP(C6408,'School Lookup'!A:A,'School Lookup'!D:D,_xlfn.XLOOKUP(C6408,'School Lookup'!B:B,'School Lookup'!D:D,_xlfn.XLOOKUP(C6408,'School Lookup'!C:C,'School Lookup'!D:D,0)))</f>
        <v>Elton Primary School</v>
      </c>
      <c r="C6408" t="s">
        <v>331</v>
      </c>
      <c r="D6408" t="s">
        <v>1052</v>
      </c>
      <c r="E6408" t="s">
        <v>16</v>
      </c>
      <c r="F6408" t="s">
        <v>734</v>
      </c>
      <c r="G6408" t="s">
        <v>332</v>
      </c>
      <c r="H6408" t="s">
        <v>877</v>
      </c>
      <c r="I6408" t="s">
        <v>958</v>
      </c>
      <c r="J6408" t="s">
        <v>959</v>
      </c>
      <c r="K6408" s="4">
        <v>46062</v>
      </c>
      <c r="L6408" s="5">
        <v>0.41402777777777777</v>
      </c>
      <c r="M6408" t="s">
        <v>953</v>
      </c>
      <c r="N6408" s="5">
        <v>4.6296296296296298E-4</v>
      </c>
      <c r="O6408" t="s">
        <v>960</v>
      </c>
      <c r="P6408">
        <v>0</v>
      </c>
      <c r="Q6408">
        <v>20</v>
      </c>
      <c r="R6408" t="s">
        <v>1053</v>
      </c>
      <c r="S6408" t="s">
        <v>966</v>
      </c>
    </row>
    <row r="6409" spans="1:19" x14ac:dyDescent="0.25">
      <c r="A6409" s="54">
        <f>_xlfn.XLOOKUP(B6409,'School Lookup'!D:D,'School Lookup'!F:F,0)</f>
        <v>856243</v>
      </c>
      <c r="B6409" s="54" t="str">
        <f>_xlfn.XLOOKUP(C6409,'School Lookup'!A:A,'School Lookup'!D:D,_xlfn.XLOOKUP(C6409,'School Lookup'!B:B,'School Lookup'!D:D,_xlfn.XLOOKUP(C6409,'School Lookup'!C:C,'School Lookup'!D:D,0)))</f>
        <v>Elton Primary School</v>
      </c>
      <c r="C6409" t="s">
        <v>54</v>
      </c>
      <c r="D6409">
        <v>699</v>
      </c>
      <c r="E6409" t="s">
        <v>16</v>
      </c>
      <c r="F6409" t="s">
        <v>734</v>
      </c>
      <c r="G6409" t="s">
        <v>332</v>
      </c>
      <c r="H6409" t="s">
        <v>877</v>
      </c>
      <c r="I6409" t="s">
        <v>958</v>
      </c>
      <c r="J6409" t="s">
        <v>959</v>
      </c>
      <c r="K6409" s="4">
        <v>46063</v>
      </c>
      <c r="L6409" s="5">
        <v>0.62428240740740737</v>
      </c>
      <c r="M6409" t="s">
        <v>953</v>
      </c>
      <c r="N6409" s="5">
        <v>3.4722222222222222E-5</v>
      </c>
      <c r="O6409" t="s">
        <v>960</v>
      </c>
      <c r="P6409">
        <v>0</v>
      </c>
      <c r="Q6409">
        <v>20</v>
      </c>
      <c r="R6409" t="s">
        <v>975</v>
      </c>
      <c r="S6409" t="s">
        <v>976</v>
      </c>
    </row>
    <row r="6410" spans="1:19" x14ac:dyDescent="0.25">
      <c r="A6410" s="54">
        <f>_xlfn.XLOOKUP(B6410,'School Lookup'!D:D,'School Lookup'!F:F,0)</f>
        <v>856243</v>
      </c>
      <c r="B6410" s="54" t="str">
        <f>_xlfn.XLOOKUP(C6410,'School Lookup'!A:A,'School Lookup'!D:D,_xlfn.XLOOKUP(C6410,'School Lookup'!B:B,'School Lookup'!D:D,_xlfn.XLOOKUP(C6410,'School Lookup'!C:C,'School Lookup'!D:D,0)))</f>
        <v>Elton Primary School</v>
      </c>
      <c r="C6410" t="s">
        <v>54</v>
      </c>
      <c r="D6410">
        <v>699</v>
      </c>
      <c r="E6410" t="s">
        <v>16</v>
      </c>
      <c r="F6410" t="s">
        <v>734</v>
      </c>
      <c r="G6410" t="s">
        <v>332</v>
      </c>
      <c r="H6410" t="s">
        <v>877</v>
      </c>
      <c r="I6410" t="s">
        <v>958</v>
      </c>
      <c r="J6410" t="s">
        <v>959</v>
      </c>
      <c r="K6410" s="4">
        <v>46063</v>
      </c>
      <c r="L6410" s="5">
        <v>0.625</v>
      </c>
      <c r="M6410" t="s">
        <v>953</v>
      </c>
      <c r="N6410" s="5">
        <v>6.8287037037037036E-4</v>
      </c>
      <c r="O6410" t="s">
        <v>960</v>
      </c>
      <c r="P6410">
        <v>0</v>
      </c>
      <c r="Q6410">
        <v>20</v>
      </c>
      <c r="R6410" t="s">
        <v>975</v>
      </c>
      <c r="S6410" t="s">
        <v>976</v>
      </c>
    </row>
    <row r="6411" spans="1:19" x14ac:dyDescent="0.25">
      <c r="A6411" s="54">
        <f>_xlfn.XLOOKUP(B6411,'School Lookup'!D:D,'School Lookup'!F:F,0)</f>
        <v>856243</v>
      </c>
      <c r="B6411" s="54" t="str">
        <f>_xlfn.XLOOKUP(C6411,'School Lookup'!A:A,'School Lookup'!D:D,_xlfn.XLOOKUP(C6411,'School Lookup'!B:B,'School Lookup'!D:D,_xlfn.XLOOKUP(C6411,'School Lookup'!C:C,'School Lookup'!D:D,0)))</f>
        <v>Elton Primary School</v>
      </c>
      <c r="C6411" t="s">
        <v>54</v>
      </c>
      <c r="D6411">
        <v>700</v>
      </c>
      <c r="E6411" t="s">
        <v>16</v>
      </c>
      <c r="F6411" t="s">
        <v>734</v>
      </c>
      <c r="G6411" t="s">
        <v>332</v>
      </c>
      <c r="H6411" t="s">
        <v>877</v>
      </c>
      <c r="I6411" t="s">
        <v>958</v>
      </c>
      <c r="J6411" t="s">
        <v>959</v>
      </c>
      <c r="K6411" s="4">
        <v>46063</v>
      </c>
      <c r="L6411" s="5">
        <v>0.67351851851851852</v>
      </c>
      <c r="M6411" t="s">
        <v>953</v>
      </c>
      <c r="N6411" s="5">
        <v>3.2870370370370371E-3</v>
      </c>
      <c r="O6411" t="s">
        <v>960</v>
      </c>
      <c r="P6411">
        <v>0</v>
      </c>
      <c r="Q6411">
        <v>20</v>
      </c>
      <c r="R6411" t="s">
        <v>955</v>
      </c>
    </row>
    <row r="6412" spans="1:19" x14ac:dyDescent="0.25">
      <c r="A6412" s="54">
        <f>_xlfn.XLOOKUP(B6412,'School Lookup'!D:D,'School Lookup'!F:F,0)</f>
        <v>819500</v>
      </c>
      <c r="B6412" s="54" t="str">
        <f>_xlfn.XLOOKUP(C6412,'School Lookup'!A:A,'School Lookup'!D:D,_xlfn.XLOOKUP(C6412,'School Lookup'!B:B,'School Lookup'!D:D,_xlfn.XLOOKUP(C6412,'School Lookup'!C:C,'School Lookup'!D:D,0)))</f>
        <v>Tansley Primary School</v>
      </c>
      <c r="C6412" t="s">
        <v>30</v>
      </c>
      <c r="D6412" t="s">
        <v>2578</v>
      </c>
      <c r="E6412" t="s">
        <v>16</v>
      </c>
      <c r="F6412" t="s">
        <v>734</v>
      </c>
      <c r="G6412" t="s">
        <v>223</v>
      </c>
      <c r="H6412" t="s">
        <v>302</v>
      </c>
      <c r="I6412" t="s">
        <v>980</v>
      </c>
      <c r="J6412" t="s">
        <v>981</v>
      </c>
      <c r="K6412" s="4">
        <v>46063</v>
      </c>
      <c r="L6412" s="5">
        <v>0.43086805555555557</v>
      </c>
      <c r="M6412" t="s">
        <v>953</v>
      </c>
      <c r="N6412" s="5">
        <v>1.7361111111111112E-4</v>
      </c>
      <c r="O6412" t="s">
        <v>982</v>
      </c>
      <c r="P6412">
        <v>0.02</v>
      </c>
      <c r="Q6412">
        <v>20</v>
      </c>
      <c r="R6412" t="s">
        <v>996</v>
      </c>
      <c r="S6412" t="s">
        <v>994</v>
      </c>
    </row>
    <row r="6413" spans="1:19" x14ac:dyDescent="0.25">
      <c r="A6413" s="54">
        <f>_xlfn.XLOOKUP(B6413,'School Lookup'!D:D,'School Lookup'!F:F,0)</f>
        <v>819500</v>
      </c>
      <c r="B6413" s="54" t="str">
        <f>_xlfn.XLOOKUP(C6413,'School Lookup'!A:A,'School Lookup'!D:D,_xlfn.XLOOKUP(C6413,'School Lookup'!B:B,'School Lookup'!D:D,_xlfn.XLOOKUP(C6413,'School Lookup'!C:C,'School Lookup'!D:D,0)))</f>
        <v>Tansley Primary School</v>
      </c>
      <c r="C6413" t="s">
        <v>30</v>
      </c>
      <c r="D6413" t="s">
        <v>2445</v>
      </c>
      <c r="E6413" t="s">
        <v>16</v>
      </c>
      <c r="F6413" t="s">
        <v>734</v>
      </c>
      <c r="G6413" t="s">
        <v>223</v>
      </c>
      <c r="H6413" t="s">
        <v>302</v>
      </c>
      <c r="I6413" t="s">
        <v>980</v>
      </c>
      <c r="J6413" t="s">
        <v>981</v>
      </c>
      <c r="K6413" s="4">
        <v>46063</v>
      </c>
      <c r="L6413" s="5">
        <v>0.46839120370370368</v>
      </c>
      <c r="M6413" t="s">
        <v>953</v>
      </c>
      <c r="N6413" s="5">
        <v>5.9027777777777778E-4</v>
      </c>
      <c r="O6413" t="s">
        <v>982</v>
      </c>
      <c r="P6413">
        <v>6.2E-2</v>
      </c>
      <c r="Q6413">
        <v>20</v>
      </c>
      <c r="R6413" t="s">
        <v>983</v>
      </c>
      <c r="S6413" t="s">
        <v>984</v>
      </c>
    </row>
    <row r="6414" spans="1:19" x14ac:dyDescent="0.25">
      <c r="A6414" s="54">
        <f>_xlfn.XLOOKUP(B6414,'School Lookup'!D:D,'School Lookup'!F:F,0)</f>
        <v>819500</v>
      </c>
      <c r="B6414" s="54" t="str">
        <f>_xlfn.XLOOKUP(C6414,'School Lookup'!A:A,'School Lookup'!D:D,_xlfn.XLOOKUP(C6414,'School Lookup'!B:B,'School Lookup'!D:D,_xlfn.XLOOKUP(C6414,'School Lookup'!C:C,'School Lookup'!D:D,0)))</f>
        <v>Tansley Primary School</v>
      </c>
      <c r="C6414" t="s">
        <v>30</v>
      </c>
      <c r="D6414" t="s">
        <v>1574</v>
      </c>
      <c r="E6414" t="s">
        <v>16</v>
      </c>
      <c r="F6414" t="s">
        <v>734</v>
      </c>
      <c r="G6414" t="s">
        <v>223</v>
      </c>
      <c r="H6414" t="s">
        <v>302</v>
      </c>
      <c r="I6414" t="s">
        <v>980</v>
      </c>
      <c r="J6414" t="s">
        <v>981</v>
      </c>
      <c r="K6414" s="4">
        <v>46063</v>
      </c>
      <c r="L6414" s="5">
        <v>0.5425578703703704</v>
      </c>
      <c r="M6414" t="s">
        <v>953</v>
      </c>
      <c r="N6414" s="5">
        <v>4.5138888888888887E-4</v>
      </c>
      <c r="O6414" t="s">
        <v>982</v>
      </c>
      <c r="P6414">
        <v>4.8000000000000001E-2</v>
      </c>
      <c r="Q6414">
        <v>20</v>
      </c>
      <c r="R6414" t="s">
        <v>983</v>
      </c>
      <c r="S6414" t="s">
        <v>984</v>
      </c>
    </row>
    <row r="6415" spans="1:19" x14ac:dyDescent="0.25">
      <c r="A6415" s="54">
        <f>_xlfn.XLOOKUP(B6415,'School Lookup'!D:D,'School Lookup'!F:F,0)</f>
        <v>819500</v>
      </c>
      <c r="B6415" s="54" t="str">
        <f>_xlfn.XLOOKUP(C6415,'School Lookup'!A:A,'School Lookup'!D:D,_xlfn.XLOOKUP(C6415,'School Lookup'!B:B,'School Lookup'!D:D,_xlfn.XLOOKUP(C6415,'School Lookup'!C:C,'School Lookup'!D:D,0)))</f>
        <v>Tansley Primary School</v>
      </c>
      <c r="C6415" t="s">
        <v>30</v>
      </c>
      <c r="D6415" t="s">
        <v>2902</v>
      </c>
      <c r="E6415" t="s">
        <v>16</v>
      </c>
      <c r="F6415" t="s">
        <v>734</v>
      </c>
      <c r="G6415" t="s">
        <v>223</v>
      </c>
      <c r="H6415" t="s">
        <v>302</v>
      </c>
      <c r="I6415" t="s">
        <v>980</v>
      </c>
      <c r="J6415" t="s">
        <v>981</v>
      </c>
      <c r="K6415" s="4">
        <v>46063</v>
      </c>
      <c r="L6415" s="5">
        <v>0.58530092592592597</v>
      </c>
      <c r="M6415" t="s">
        <v>953</v>
      </c>
      <c r="N6415" s="5">
        <v>3.9814814814814817E-3</v>
      </c>
      <c r="O6415" t="s">
        <v>982</v>
      </c>
      <c r="P6415">
        <v>0.40899999999999997</v>
      </c>
      <c r="Q6415">
        <v>20</v>
      </c>
      <c r="R6415" t="s">
        <v>1011</v>
      </c>
      <c r="S6415" t="s">
        <v>984</v>
      </c>
    </row>
    <row r="6416" spans="1:19" x14ac:dyDescent="0.25">
      <c r="A6416" s="54">
        <f>_xlfn.XLOOKUP(B6416,'School Lookup'!D:D,'School Lookup'!F:F,0)</f>
        <v>819500</v>
      </c>
      <c r="B6416" s="54" t="str">
        <f>_xlfn.XLOOKUP(C6416,'School Lookup'!A:A,'School Lookup'!D:D,_xlfn.XLOOKUP(C6416,'School Lookup'!B:B,'School Lookup'!D:D,_xlfn.XLOOKUP(C6416,'School Lookup'!C:C,'School Lookup'!D:D,0)))</f>
        <v>Tansley Primary School</v>
      </c>
      <c r="C6416" t="s">
        <v>30</v>
      </c>
      <c r="D6416" t="s">
        <v>2903</v>
      </c>
      <c r="E6416" t="s">
        <v>16</v>
      </c>
      <c r="F6416" t="s">
        <v>734</v>
      </c>
      <c r="G6416" t="s">
        <v>223</v>
      </c>
      <c r="H6416" t="s">
        <v>302</v>
      </c>
      <c r="I6416" t="s">
        <v>980</v>
      </c>
      <c r="J6416" t="s">
        <v>981</v>
      </c>
      <c r="K6416" s="4">
        <v>46063</v>
      </c>
      <c r="L6416" s="5">
        <v>0.60179398148148144</v>
      </c>
      <c r="M6416" t="s">
        <v>953</v>
      </c>
      <c r="N6416" s="5">
        <v>3.0092592592592595E-4</v>
      </c>
      <c r="O6416" t="s">
        <v>982</v>
      </c>
      <c r="P6416">
        <v>3.2000000000000001E-2</v>
      </c>
      <c r="Q6416">
        <v>20</v>
      </c>
      <c r="R6416" t="s">
        <v>993</v>
      </c>
      <c r="S6416" t="s">
        <v>994</v>
      </c>
    </row>
    <row r="6417" spans="1:19" x14ac:dyDescent="0.25">
      <c r="A6417" s="54">
        <f>_xlfn.XLOOKUP(B6417,'School Lookup'!D:D,'School Lookup'!F:F,0)</f>
        <v>819500</v>
      </c>
      <c r="B6417" s="54" t="str">
        <f>_xlfn.XLOOKUP(C6417,'School Lookup'!A:A,'School Lookup'!D:D,_xlfn.XLOOKUP(C6417,'School Lookup'!B:B,'School Lookup'!D:D,_xlfn.XLOOKUP(C6417,'School Lookup'!C:C,'School Lookup'!D:D,0)))</f>
        <v>Tansley Primary School</v>
      </c>
      <c r="C6417" t="s">
        <v>30</v>
      </c>
      <c r="D6417" t="s">
        <v>1330</v>
      </c>
      <c r="E6417" t="s">
        <v>16</v>
      </c>
      <c r="F6417" t="s">
        <v>734</v>
      </c>
      <c r="G6417" t="s">
        <v>223</v>
      </c>
      <c r="H6417" t="s">
        <v>302</v>
      </c>
      <c r="I6417" t="s">
        <v>980</v>
      </c>
      <c r="J6417" t="s">
        <v>981</v>
      </c>
      <c r="K6417" s="4">
        <v>46063</v>
      </c>
      <c r="L6417" s="5">
        <v>0.64090277777777782</v>
      </c>
      <c r="M6417" t="s">
        <v>953</v>
      </c>
      <c r="N6417" s="5">
        <v>8.9120370370370373E-4</v>
      </c>
      <c r="O6417" t="s">
        <v>982</v>
      </c>
      <c r="P6417">
        <v>9.2999999999999999E-2</v>
      </c>
      <c r="Q6417">
        <v>20</v>
      </c>
      <c r="R6417" t="s">
        <v>983</v>
      </c>
      <c r="S6417" t="s">
        <v>984</v>
      </c>
    </row>
    <row r="6418" spans="1:19" x14ac:dyDescent="0.25">
      <c r="A6418" s="54">
        <f>_xlfn.XLOOKUP(B6418,'School Lookup'!D:D,'School Lookup'!F:F,0)</f>
        <v>819500</v>
      </c>
      <c r="B6418" s="54" t="str">
        <f>_xlfn.XLOOKUP(C6418,'School Lookup'!A:A,'School Lookup'!D:D,_xlfn.XLOOKUP(C6418,'School Lookup'!B:B,'School Lookup'!D:D,_xlfn.XLOOKUP(C6418,'School Lookup'!C:C,'School Lookup'!D:D,0)))</f>
        <v>Tansley Primary School</v>
      </c>
      <c r="C6418" t="s">
        <v>30</v>
      </c>
      <c r="D6418" t="s">
        <v>2904</v>
      </c>
      <c r="E6418" t="s">
        <v>16</v>
      </c>
      <c r="F6418" t="s">
        <v>734</v>
      </c>
      <c r="G6418" t="s">
        <v>223</v>
      </c>
      <c r="H6418" t="s">
        <v>302</v>
      </c>
      <c r="I6418" t="s">
        <v>980</v>
      </c>
      <c r="J6418" t="s">
        <v>981</v>
      </c>
      <c r="K6418" s="4">
        <v>46063</v>
      </c>
      <c r="L6418" s="5">
        <v>0.66760416666666667</v>
      </c>
      <c r="M6418" t="s">
        <v>953</v>
      </c>
      <c r="N6418" s="5">
        <v>8.9120370370370373E-4</v>
      </c>
      <c r="O6418" t="s">
        <v>982</v>
      </c>
      <c r="P6418">
        <v>9.2999999999999999E-2</v>
      </c>
      <c r="Q6418">
        <v>20</v>
      </c>
      <c r="R6418" t="s">
        <v>998</v>
      </c>
      <c r="S6418" t="s">
        <v>987</v>
      </c>
    </row>
    <row r="6419" spans="1:19" x14ac:dyDescent="0.25">
      <c r="A6419" s="54">
        <f>_xlfn.XLOOKUP(B6419,'School Lookup'!D:D,'School Lookup'!F:F,0)</f>
        <v>755828</v>
      </c>
      <c r="B6419" s="54" t="str">
        <f>_xlfn.XLOOKUP(C6419,'School Lookup'!A:A,'School Lookup'!D:D,_xlfn.XLOOKUP(C6419,'School Lookup'!B:B,'School Lookup'!D:D,_xlfn.XLOOKUP(C6419,'School Lookup'!C:C,'School Lookup'!D:D,0)))</f>
        <v>Hartshorne CE Primary School</v>
      </c>
      <c r="C6419" t="s">
        <v>36</v>
      </c>
      <c r="D6419" t="s">
        <v>2905</v>
      </c>
      <c r="E6419" t="s">
        <v>16</v>
      </c>
      <c r="F6419" t="s">
        <v>734</v>
      </c>
      <c r="G6419" t="s">
        <v>236</v>
      </c>
      <c r="H6419" t="s">
        <v>760</v>
      </c>
      <c r="I6419" t="s">
        <v>980</v>
      </c>
      <c r="J6419" t="s">
        <v>967</v>
      </c>
      <c r="K6419" s="4">
        <v>46063</v>
      </c>
      <c r="L6419" s="5">
        <v>0.60763888888888884</v>
      </c>
      <c r="M6419" t="s">
        <v>953</v>
      </c>
      <c r="N6419" s="5">
        <v>4.0277777777777777E-3</v>
      </c>
      <c r="O6419" t="s">
        <v>1170</v>
      </c>
      <c r="P6419">
        <v>0.05</v>
      </c>
      <c r="Q6419">
        <v>20</v>
      </c>
      <c r="R6419" t="s">
        <v>1920</v>
      </c>
      <c r="S6419" t="s">
        <v>966</v>
      </c>
    </row>
    <row r="6420" spans="1:19" x14ac:dyDescent="0.25">
      <c r="A6420" s="54">
        <f>_xlfn.XLOOKUP(B6420,'School Lookup'!D:D,'School Lookup'!F:F,0)</f>
        <v>819500</v>
      </c>
      <c r="B6420" s="54" t="str">
        <f>_xlfn.XLOOKUP(C6420,'School Lookup'!A:A,'School Lookup'!D:D,_xlfn.XLOOKUP(C6420,'School Lookup'!B:B,'School Lookup'!D:D,_xlfn.XLOOKUP(C6420,'School Lookup'!C:C,'School Lookup'!D:D,0)))</f>
        <v>Tansley Primary School</v>
      </c>
      <c r="C6420" t="s">
        <v>30</v>
      </c>
      <c r="D6420" t="s">
        <v>1022</v>
      </c>
      <c r="E6420" t="s">
        <v>16</v>
      </c>
      <c r="F6420" t="s">
        <v>734</v>
      </c>
      <c r="G6420" t="s">
        <v>223</v>
      </c>
      <c r="H6420" t="s">
        <v>302</v>
      </c>
      <c r="I6420" t="s">
        <v>980</v>
      </c>
      <c r="J6420" t="s">
        <v>959</v>
      </c>
      <c r="K6420" s="4">
        <v>46063</v>
      </c>
      <c r="L6420" s="5">
        <v>0.27640046296296295</v>
      </c>
      <c r="M6420" t="s">
        <v>953</v>
      </c>
      <c r="N6420" s="5">
        <v>2.4305555555555555E-4</v>
      </c>
      <c r="O6420" t="s">
        <v>1023</v>
      </c>
      <c r="P6420">
        <v>2.1999999999999999E-2</v>
      </c>
      <c r="Q6420">
        <v>20</v>
      </c>
      <c r="R6420" t="s">
        <v>1024</v>
      </c>
      <c r="S6420" t="s">
        <v>966</v>
      </c>
    </row>
    <row r="6421" spans="1:19" x14ac:dyDescent="0.25">
      <c r="A6421" s="54">
        <f>_xlfn.XLOOKUP(B6421,'School Lookup'!D:D,'School Lookup'!F:F,0)</f>
        <v>819500</v>
      </c>
      <c r="B6421" s="54" t="str">
        <f>_xlfn.XLOOKUP(C6421,'School Lookup'!A:A,'School Lookup'!D:D,_xlfn.XLOOKUP(C6421,'School Lookup'!B:B,'School Lookup'!D:D,_xlfn.XLOOKUP(C6421,'School Lookup'!C:C,'School Lookup'!D:D,0)))</f>
        <v>Tansley Primary School</v>
      </c>
      <c r="C6421" t="s">
        <v>30</v>
      </c>
      <c r="D6421" t="s">
        <v>1022</v>
      </c>
      <c r="E6421" t="s">
        <v>16</v>
      </c>
      <c r="F6421" t="s">
        <v>734</v>
      </c>
      <c r="G6421" t="s">
        <v>223</v>
      </c>
      <c r="H6421" t="s">
        <v>302</v>
      </c>
      <c r="I6421" t="s">
        <v>980</v>
      </c>
      <c r="J6421" t="s">
        <v>959</v>
      </c>
      <c r="K6421" s="4">
        <v>46063</v>
      </c>
      <c r="L6421" s="5">
        <v>0.75113425925925925</v>
      </c>
      <c r="M6421" t="s">
        <v>953</v>
      </c>
      <c r="N6421" s="5">
        <v>2.5462962962962961E-4</v>
      </c>
      <c r="O6421" t="s">
        <v>1023</v>
      </c>
      <c r="P6421">
        <v>2.1999999999999999E-2</v>
      </c>
      <c r="Q6421">
        <v>20</v>
      </c>
      <c r="R6421" t="s">
        <v>1024</v>
      </c>
      <c r="S6421" t="s">
        <v>966</v>
      </c>
    </row>
    <row r="6422" spans="1:19" x14ac:dyDescent="0.25">
      <c r="A6422" s="54">
        <f>_xlfn.XLOOKUP(B6422,'School Lookup'!D:D,'School Lookup'!F:F,0)</f>
        <v>823392</v>
      </c>
      <c r="B6422" s="54" t="str">
        <f>_xlfn.XLOOKUP(C6422,'School Lookup'!A:A,'School Lookup'!D:D,_xlfn.XLOOKUP(C6422,'School Lookup'!B:B,'School Lookup'!D:D,_xlfn.XLOOKUP(C6422,'School Lookup'!C:C,'School Lookup'!D:D,0)))</f>
        <v>Fitz Herbert C of E VA Primary School</v>
      </c>
      <c r="C6422" t="s">
        <v>18</v>
      </c>
      <c r="D6422">
        <v>94440902</v>
      </c>
      <c r="E6422" t="s">
        <v>16</v>
      </c>
      <c r="F6422" t="s">
        <v>734</v>
      </c>
      <c r="G6422" t="s">
        <v>134</v>
      </c>
      <c r="H6422" t="s">
        <v>347</v>
      </c>
      <c r="I6422" t="s">
        <v>958</v>
      </c>
      <c r="J6422" t="s">
        <v>967</v>
      </c>
      <c r="K6422" s="4">
        <v>46063</v>
      </c>
      <c r="L6422" s="5">
        <v>0.45287037037037037</v>
      </c>
      <c r="M6422" t="s">
        <v>953</v>
      </c>
      <c r="N6422" s="5">
        <v>3.4722222222222224E-4</v>
      </c>
      <c r="O6422" t="s">
        <v>968</v>
      </c>
      <c r="P6422">
        <v>0</v>
      </c>
      <c r="Q6422">
        <v>20</v>
      </c>
      <c r="R6422" t="s">
        <v>969</v>
      </c>
      <c r="S6422" t="s">
        <v>970</v>
      </c>
    </row>
    <row r="6423" spans="1:19" x14ac:dyDescent="0.25">
      <c r="A6423" s="54">
        <f>_xlfn.XLOOKUP(B6423,'School Lookup'!D:D,'School Lookup'!F:F,0)</f>
        <v>755828</v>
      </c>
      <c r="B6423" s="54" t="str">
        <f>_xlfn.XLOOKUP(C6423,'School Lookup'!A:A,'School Lookup'!D:D,_xlfn.XLOOKUP(C6423,'School Lookup'!B:B,'School Lookup'!D:D,_xlfn.XLOOKUP(C6423,'School Lookup'!C:C,'School Lookup'!D:D,0)))</f>
        <v>Hartshorne CE Primary School</v>
      </c>
      <c r="C6423" t="s">
        <v>36</v>
      </c>
      <c r="D6423" t="s">
        <v>1895</v>
      </c>
      <c r="E6423" t="s">
        <v>16</v>
      </c>
      <c r="F6423" t="s">
        <v>734</v>
      </c>
      <c r="G6423" t="s">
        <v>236</v>
      </c>
      <c r="H6423" t="s">
        <v>760</v>
      </c>
      <c r="I6423" t="s">
        <v>980</v>
      </c>
      <c r="J6423" t="s">
        <v>959</v>
      </c>
      <c r="K6423" s="4">
        <v>46063</v>
      </c>
      <c r="L6423" s="5">
        <v>0.56041666666666667</v>
      </c>
      <c r="M6423" t="s">
        <v>953</v>
      </c>
      <c r="N6423" s="5">
        <v>1.6203703703703703E-4</v>
      </c>
      <c r="O6423" t="s">
        <v>960</v>
      </c>
      <c r="P6423">
        <v>2.1999999999999999E-2</v>
      </c>
      <c r="Q6423">
        <v>20</v>
      </c>
      <c r="R6423" t="s">
        <v>978</v>
      </c>
      <c r="S6423" t="s">
        <v>966</v>
      </c>
    </row>
    <row r="6424" spans="1:19" x14ac:dyDescent="0.25">
      <c r="A6424" s="54">
        <f>_xlfn.XLOOKUP(B6424,'School Lookup'!D:D,'School Lookup'!F:F,0)</f>
        <v>755828</v>
      </c>
      <c r="B6424" s="54" t="str">
        <f>_xlfn.XLOOKUP(C6424,'School Lookup'!A:A,'School Lookup'!D:D,_xlfn.XLOOKUP(C6424,'School Lookup'!B:B,'School Lookup'!D:D,_xlfn.XLOOKUP(C6424,'School Lookup'!C:C,'School Lookup'!D:D,0)))</f>
        <v>Hartshorne CE Primary School</v>
      </c>
      <c r="C6424" t="s">
        <v>36</v>
      </c>
      <c r="D6424" t="s">
        <v>1014</v>
      </c>
      <c r="E6424" t="s">
        <v>16</v>
      </c>
      <c r="F6424" t="s">
        <v>734</v>
      </c>
      <c r="G6424" t="s">
        <v>236</v>
      </c>
      <c r="H6424" t="s">
        <v>760</v>
      </c>
      <c r="I6424" t="s">
        <v>980</v>
      </c>
      <c r="J6424" t="s">
        <v>981</v>
      </c>
      <c r="K6424" s="4">
        <v>46063</v>
      </c>
      <c r="L6424" s="5">
        <v>0.38680555555555557</v>
      </c>
      <c r="M6424" t="s">
        <v>953</v>
      </c>
      <c r="N6424" s="5">
        <v>8.9351851851851849E-3</v>
      </c>
      <c r="O6424" t="s">
        <v>982</v>
      </c>
      <c r="P6424">
        <v>0.91400000000000003</v>
      </c>
      <c r="Q6424">
        <v>20</v>
      </c>
      <c r="R6424" t="s">
        <v>998</v>
      </c>
      <c r="S6424" t="s">
        <v>987</v>
      </c>
    </row>
    <row r="6425" spans="1:19" x14ac:dyDescent="0.25">
      <c r="A6425" s="54">
        <f>_xlfn.XLOOKUP(B6425,'School Lookup'!D:D,'School Lookup'!F:F,0)</f>
        <v>823392</v>
      </c>
      <c r="B6425" s="54" t="str">
        <f>_xlfn.XLOOKUP(C6425,'School Lookup'!A:A,'School Lookup'!D:D,_xlfn.XLOOKUP(C6425,'School Lookup'!B:B,'School Lookup'!D:D,_xlfn.XLOOKUP(C6425,'School Lookup'!C:C,'School Lookup'!D:D,0)))</f>
        <v>Fitz Herbert C of E VA Primary School</v>
      </c>
      <c r="C6425" t="s">
        <v>18</v>
      </c>
      <c r="D6425" t="s">
        <v>1027</v>
      </c>
      <c r="E6425" t="s">
        <v>16</v>
      </c>
      <c r="F6425" t="s">
        <v>734</v>
      </c>
      <c r="G6425" t="s">
        <v>134</v>
      </c>
      <c r="H6425" t="s">
        <v>347</v>
      </c>
      <c r="I6425" t="s">
        <v>958</v>
      </c>
      <c r="J6425" t="s">
        <v>959</v>
      </c>
      <c r="K6425" s="4">
        <v>46063</v>
      </c>
      <c r="L6425" s="5">
        <v>0.41136574074074073</v>
      </c>
      <c r="M6425" t="s">
        <v>953</v>
      </c>
      <c r="N6425" s="5">
        <v>1.3078703703703703E-3</v>
      </c>
      <c r="O6425" t="s">
        <v>960</v>
      </c>
      <c r="P6425">
        <v>0</v>
      </c>
      <c r="Q6425">
        <v>20</v>
      </c>
      <c r="R6425" t="s">
        <v>1028</v>
      </c>
      <c r="S6425" t="s">
        <v>966</v>
      </c>
    </row>
    <row r="6426" spans="1:19" x14ac:dyDescent="0.25">
      <c r="A6426" s="54">
        <f>_xlfn.XLOOKUP(B6426,'School Lookup'!D:D,'School Lookup'!F:F,0)</f>
        <v>823392</v>
      </c>
      <c r="B6426" s="54" t="str">
        <f>_xlfn.XLOOKUP(C6426,'School Lookup'!A:A,'School Lookup'!D:D,_xlfn.XLOOKUP(C6426,'School Lookup'!B:B,'School Lookup'!D:D,_xlfn.XLOOKUP(C6426,'School Lookup'!C:C,'School Lookup'!D:D,0)))</f>
        <v>Fitz Herbert C of E VA Primary School</v>
      </c>
      <c r="C6426" t="s">
        <v>18</v>
      </c>
      <c r="D6426" t="s">
        <v>1027</v>
      </c>
      <c r="E6426" t="s">
        <v>16</v>
      </c>
      <c r="F6426" t="s">
        <v>734</v>
      </c>
      <c r="G6426" t="s">
        <v>134</v>
      </c>
      <c r="H6426" t="s">
        <v>347</v>
      </c>
      <c r="I6426" t="s">
        <v>958</v>
      </c>
      <c r="J6426" t="s">
        <v>959</v>
      </c>
      <c r="K6426" s="4">
        <v>46063</v>
      </c>
      <c r="L6426" s="5">
        <v>0.46359953703703705</v>
      </c>
      <c r="M6426" t="s">
        <v>953</v>
      </c>
      <c r="N6426" s="5">
        <v>1.1574074074074075E-4</v>
      </c>
      <c r="O6426" t="s">
        <v>960</v>
      </c>
      <c r="P6426">
        <v>0</v>
      </c>
      <c r="Q6426">
        <v>20</v>
      </c>
      <c r="R6426" t="s">
        <v>1028</v>
      </c>
      <c r="S6426" t="s">
        <v>966</v>
      </c>
    </row>
    <row r="6427" spans="1:19" x14ac:dyDescent="0.25">
      <c r="A6427" s="54">
        <f>_xlfn.XLOOKUP(B6427,'School Lookup'!D:D,'School Lookup'!F:F,0)</f>
        <v>682471</v>
      </c>
      <c r="B6427" s="54" t="str">
        <f>_xlfn.XLOOKUP(C6427,'School Lookup'!A:A,'School Lookup'!D:D,_xlfn.XLOOKUP(C6427,'School Lookup'!B:B,'School Lookup'!D:D,_xlfn.XLOOKUP(C6427,'School Lookup'!C:C,'School Lookup'!D:D,0)))</f>
        <v>Ridgeway Primary School</v>
      </c>
      <c r="C6427" t="s">
        <v>327</v>
      </c>
      <c r="D6427" t="s">
        <v>963</v>
      </c>
      <c r="E6427" t="s">
        <v>16</v>
      </c>
      <c r="F6427" t="s">
        <v>734</v>
      </c>
      <c r="G6427" t="s">
        <v>328</v>
      </c>
      <c r="H6427" t="s">
        <v>885</v>
      </c>
      <c r="I6427" t="s">
        <v>958</v>
      </c>
      <c r="J6427" t="s">
        <v>959</v>
      </c>
      <c r="K6427" s="4">
        <v>46063</v>
      </c>
      <c r="L6427" s="5">
        <v>0.42486111111111113</v>
      </c>
      <c r="M6427" t="s">
        <v>953</v>
      </c>
      <c r="N6427" s="5">
        <v>3.8194444444444446E-4</v>
      </c>
      <c r="O6427" t="s">
        <v>960</v>
      </c>
      <c r="P6427">
        <v>0</v>
      </c>
      <c r="Q6427">
        <v>20</v>
      </c>
      <c r="R6427" t="s">
        <v>955</v>
      </c>
    </row>
    <row r="6428" spans="1:19" x14ac:dyDescent="0.25">
      <c r="A6428" s="54">
        <f>_xlfn.XLOOKUP(B6428,'School Lookup'!D:D,'School Lookup'!F:F,0)</f>
        <v>682471</v>
      </c>
      <c r="B6428" s="54" t="str">
        <f>_xlfn.XLOOKUP(C6428,'School Lookup'!A:A,'School Lookup'!D:D,_xlfn.XLOOKUP(C6428,'School Lookup'!B:B,'School Lookup'!D:D,_xlfn.XLOOKUP(C6428,'School Lookup'!C:C,'School Lookup'!D:D,0)))</f>
        <v>Ridgeway Primary School</v>
      </c>
      <c r="C6428" t="s">
        <v>327</v>
      </c>
      <c r="D6428">
        <v>500</v>
      </c>
      <c r="E6428" t="s">
        <v>16</v>
      </c>
      <c r="F6428" t="s">
        <v>734</v>
      </c>
      <c r="G6428" t="s">
        <v>328</v>
      </c>
      <c r="H6428" t="s">
        <v>885</v>
      </c>
      <c r="I6428" t="s">
        <v>958</v>
      </c>
      <c r="J6428" t="s">
        <v>959</v>
      </c>
      <c r="K6428" s="4">
        <v>46063</v>
      </c>
      <c r="L6428" s="5">
        <v>0.42486111111111113</v>
      </c>
      <c r="M6428" t="s">
        <v>953</v>
      </c>
      <c r="N6428" s="5">
        <v>3.8194444444444446E-4</v>
      </c>
      <c r="O6428" t="s">
        <v>960</v>
      </c>
      <c r="P6428">
        <v>0</v>
      </c>
      <c r="Q6428">
        <v>20</v>
      </c>
      <c r="R6428" t="s">
        <v>961</v>
      </c>
      <c r="S6428" t="s">
        <v>955</v>
      </c>
    </row>
    <row r="6429" spans="1:19" x14ac:dyDescent="0.25">
      <c r="A6429" s="54">
        <f>_xlfn.XLOOKUP(B6429,'School Lookup'!D:D,'School Lookup'!F:F,0)</f>
        <v>682471</v>
      </c>
      <c r="B6429" s="54" t="str">
        <f>_xlfn.XLOOKUP(C6429,'School Lookup'!A:A,'School Lookup'!D:D,_xlfn.XLOOKUP(C6429,'School Lookup'!B:B,'School Lookup'!D:D,_xlfn.XLOOKUP(C6429,'School Lookup'!C:C,'School Lookup'!D:D,0)))</f>
        <v>Ridgeway Primary School</v>
      </c>
      <c r="C6429" t="s">
        <v>327</v>
      </c>
      <c r="D6429" t="s">
        <v>963</v>
      </c>
      <c r="E6429" t="s">
        <v>16</v>
      </c>
      <c r="F6429" t="s">
        <v>734</v>
      </c>
      <c r="G6429" t="s">
        <v>328</v>
      </c>
      <c r="H6429" t="s">
        <v>885</v>
      </c>
      <c r="I6429" t="s">
        <v>958</v>
      </c>
      <c r="J6429" t="s">
        <v>959</v>
      </c>
      <c r="K6429" s="4">
        <v>46063</v>
      </c>
      <c r="L6429" s="5">
        <v>0.44233796296296296</v>
      </c>
      <c r="M6429" t="s">
        <v>953</v>
      </c>
      <c r="N6429" s="5">
        <v>1.6319444444444445E-3</v>
      </c>
      <c r="O6429" t="s">
        <v>960</v>
      </c>
      <c r="P6429">
        <v>0</v>
      </c>
      <c r="Q6429">
        <v>20</v>
      </c>
      <c r="R6429" t="s">
        <v>955</v>
      </c>
    </row>
    <row r="6430" spans="1:19" x14ac:dyDescent="0.25">
      <c r="A6430" s="54">
        <f>_xlfn.XLOOKUP(B6430,'School Lookup'!D:D,'School Lookup'!F:F,0)</f>
        <v>682471</v>
      </c>
      <c r="B6430" s="54" t="str">
        <f>_xlfn.XLOOKUP(C6430,'School Lookup'!A:A,'School Lookup'!D:D,_xlfn.XLOOKUP(C6430,'School Lookup'!B:B,'School Lookup'!D:D,_xlfn.XLOOKUP(C6430,'School Lookup'!C:C,'School Lookup'!D:D,0)))</f>
        <v>Ridgeway Primary School</v>
      </c>
      <c r="C6430" t="s">
        <v>327</v>
      </c>
      <c r="D6430">
        <v>500</v>
      </c>
      <c r="E6430" t="s">
        <v>16</v>
      </c>
      <c r="F6430" t="s">
        <v>734</v>
      </c>
      <c r="G6430" t="s">
        <v>328</v>
      </c>
      <c r="H6430" t="s">
        <v>885</v>
      </c>
      <c r="I6430" t="s">
        <v>958</v>
      </c>
      <c r="J6430" t="s">
        <v>959</v>
      </c>
      <c r="K6430" s="4">
        <v>46063</v>
      </c>
      <c r="L6430" s="5">
        <v>0.44233796296296296</v>
      </c>
      <c r="M6430" t="s">
        <v>953</v>
      </c>
      <c r="N6430" s="5">
        <v>1.6319444444444445E-3</v>
      </c>
      <c r="O6430" t="s">
        <v>960</v>
      </c>
      <c r="P6430">
        <v>0</v>
      </c>
      <c r="Q6430">
        <v>20</v>
      </c>
      <c r="R6430" t="s">
        <v>961</v>
      </c>
      <c r="S6430" t="s">
        <v>955</v>
      </c>
    </row>
    <row r="6431" spans="1:19" x14ac:dyDescent="0.25">
      <c r="A6431" s="54">
        <f>_xlfn.XLOOKUP(B6431,'School Lookup'!D:D,'School Lookup'!F:F,0)</f>
        <v>682471</v>
      </c>
      <c r="B6431" s="54" t="str">
        <f>_xlfn.XLOOKUP(C6431,'School Lookup'!A:A,'School Lookup'!D:D,_xlfn.XLOOKUP(C6431,'School Lookup'!B:B,'School Lookup'!D:D,_xlfn.XLOOKUP(C6431,'School Lookup'!C:C,'School Lookup'!D:D,0)))</f>
        <v>Ridgeway Primary School</v>
      </c>
      <c r="C6431" t="s">
        <v>327</v>
      </c>
      <c r="D6431" t="s">
        <v>962</v>
      </c>
      <c r="E6431" t="s">
        <v>16</v>
      </c>
      <c r="F6431" t="s">
        <v>734</v>
      </c>
      <c r="G6431" t="s">
        <v>328</v>
      </c>
      <c r="H6431" t="s">
        <v>885</v>
      </c>
      <c r="I6431" t="s">
        <v>958</v>
      </c>
      <c r="J6431" t="s">
        <v>959</v>
      </c>
      <c r="K6431" s="4">
        <v>46063</v>
      </c>
      <c r="L6431" s="5">
        <v>0.48619212962962965</v>
      </c>
      <c r="M6431" t="s">
        <v>953</v>
      </c>
      <c r="N6431" s="5">
        <v>9.3749999999999997E-4</v>
      </c>
      <c r="O6431" t="s">
        <v>960</v>
      </c>
      <c r="P6431">
        <v>0</v>
      </c>
      <c r="Q6431">
        <v>20</v>
      </c>
      <c r="R6431" t="s">
        <v>955</v>
      </c>
    </row>
    <row r="6432" spans="1:19" x14ac:dyDescent="0.25">
      <c r="A6432" s="54">
        <f>_xlfn.XLOOKUP(B6432,'School Lookup'!D:D,'School Lookup'!F:F,0)</f>
        <v>682471</v>
      </c>
      <c r="B6432" s="54" t="str">
        <f>_xlfn.XLOOKUP(C6432,'School Lookup'!A:A,'School Lookup'!D:D,_xlfn.XLOOKUP(C6432,'School Lookup'!B:B,'School Lookup'!D:D,_xlfn.XLOOKUP(C6432,'School Lookup'!C:C,'School Lookup'!D:D,0)))</f>
        <v>Ridgeway Primary School</v>
      </c>
      <c r="C6432" t="s">
        <v>327</v>
      </c>
      <c r="D6432">
        <v>500</v>
      </c>
      <c r="E6432" t="s">
        <v>16</v>
      </c>
      <c r="F6432" t="s">
        <v>734</v>
      </c>
      <c r="G6432" t="s">
        <v>328</v>
      </c>
      <c r="H6432" t="s">
        <v>885</v>
      </c>
      <c r="I6432" t="s">
        <v>958</v>
      </c>
      <c r="J6432" t="s">
        <v>959</v>
      </c>
      <c r="K6432" s="4">
        <v>46063</v>
      </c>
      <c r="L6432" s="5">
        <v>0.48619212962962965</v>
      </c>
      <c r="M6432" t="s">
        <v>953</v>
      </c>
      <c r="N6432" s="5">
        <v>9.3749999999999997E-4</v>
      </c>
      <c r="O6432" t="s">
        <v>960</v>
      </c>
      <c r="P6432">
        <v>0</v>
      </c>
      <c r="Q6432">
        <v>20</v>
      </c>
      <c r="R6432" t="s">
        <v>961</v>
      </c>
      <c r="S6432" t="s">
        <v>955</v>
      </c>
    </row>
    <row r="6433" spans="1:19" x14ac:dyDescent="0.25">
      <c r="A6433" s="54">
        <f>_xlfn.XLOOKUP(B6433,'School Lookup'!D:D,'School Lookup'!F:F,0)</f>
        <v>682471</v>
      </c>
      <c r="B6433" s="54" t="str">
        <f>_xlfn.XLOOKUP(C6433,'School Lookup'!A:A,'School Lookup'!D:D,_xlfn.XLOOKUP(C6433,'School Lookup'!B:B,'School Lookup'!D:D,_xlfn.XLOOKUP(C6433,'School Lookup'!C:C,'School Lookup'!D:D,0)))</f>
        <v>Ridgeway Primary School</v>
      </c>
      <c r="C6433" t="s">
        <v>327</v>
      </c>
      <c r="D6433" t="s">
        <v>962</v>
      </c>
      <c r="E6433" t="s">
        <v>16</v>
      </c>
      <c r="F6433" t="s">
        <v>734</v>
      </c>
      <c r="G6433" t="s">
        <v>328</v>
      </c>
      <c r="H6433" t="s">
        <v>885</v>
      </c>
      <c r="I6433" t="s">
        <v>958</v>
      </c>
      <c r="J6433" t="s">
        <v>959</v>
      </c>
      <c r="K6433" s="4">
        <v>46063</v>
      </c>
      <c r="L6433" s="5">
        <v>0.49820601851851853</v>
      </c>
      <c r="M6433" t="s">
        <v>953</v>
      </c>
      <c r="N6433" s="5">
        <v>3.2407407407407406E-4</v>
      </c>
      <c r="O6433" t="s">
        <v>960</v>
      </c>
      <c r="P6433">
        <v>0</v>
      </c>
      <c r="Q6433">
        <v>20</v>
      </c>
      <c r="R6433" t="s">
        <v>955</v>
      </c>
    </row>
    <row r="6434" spans="1:19" x14ac:dyDescent="0.25">
      <c r="A6434" s="54">
        <f>_xlfn.XLOOKUP(B6434,'School Lookup'!D:D,'School Lookup'!F:F,0)</f>
        <v>682471</v>
      </c>
      <c r="B6434" s="54" t="str">
        <f>_xlfn.XLOOKUP(C6434,'School Lookup'!A:A,'School Lookup'!D:D,_xlfn.XLOOKUP(C6434,'School Lookup'!B:B,'School Lookup'!D:D,_xlfn.XLOOKUP(C6434,'School Lookup'!C:C,'School Lookup'!D:D,0)))</f>
        <v>Ridgeway Primary School</v>
      </c>
      <c r="C6434" t="s">
        <v>327</v>
      </c>
      <c r="D6434">
        <v>500</v>
      </c>
      <c r="E6434" t="s">
        <v>16</v>
      </c>
      <c r="F6434" t="s">
        <v>734</v>
      </c>
      <c r="G6434" t="s">
        <v>328</v>
      </c>
      <c r="H6434" t="s">
        <v>885</v>
      </c>
      <c r="I6434" t="s">
        <v>958</v>
      </c>
      <c r="J6434" t="s">
        <v>959</v>
      </c>
      <c r="K6434" s="4">
        <v>46063</v>
      </c>
      <c r="L6434" s="5">
        <v>0.49820601851851853</v>
      </c>
      <c r="M6434" t="s">
        <v>953</v>
      </c>
      <c r="N6434" s="5">
        <v>3.2407407407407406E-4</v>
      </c>
      <c r="O6434" t="s">
        <v>960</v>
      </c>
      <c r="P6434">
        <v>0</v>
      </c>
      <c r="Q6434">
        <v>20</v>
      </c>
      <c r="R6434" t="s">
        <v>961</v>
      </c>
      <c r="S6434" t="s">
        <v>955</v>
      </c>
    </row>
    <row r="6435" spans="1:19" x14ac:dyDescent="0.25">
      <c r="A6435" s="54">
        <f>_xlfn.XLOOKUP(B6435,'School Lookup'!D:D,'School Lookup'!F:F,0)</f>
        <v>682471</v>
      </c>
      <c r="B6435" s="54" t="str">
        <f>_xlfn.XLOOKUP(C6435,'School Lookup'!A:A,'School Lookup'!D:D,_xlfn.XLOOKUP(C6435,'School Lookup'!B:B,'School Lookup'!D:D,_xlfn.XLOOKUP(C6435,'School Lookup'!C:C,'School Lookup'!D:D,0)))</f>
        <v>Ridgeway Primary School</v>
      </c>
      <c r="C6435" t="s">
        <v>327</v>
      </c>
      <c r="D6435" t="s">
        <v>962</v>
      </c>
      <c r="E6435" t="s">
        <v>16</v>
      </c>
      <c r="F6435" t="s">
        <v>734</v>
      </c>
      <c r="G6435" t="s">
        <v>328</v>
      </c>
      <c r="H6435" t="s">
        <v>885</v>
      </c>
      <c r="I6435" t="s">
        <v>958</v>
      </c>
      <c r="J6435" t="s">
        <v>959</v>
      </c>
      <c r="K6435" s="4">
        <v>46063</v>
      </c>
      <c r="L6435" s="5">
        <v>0.55983796296296295</v>
      </c>
      <c r="M6435" t="s">
        <v>953</v>
      </c>
      <c r="N6435" s="5">
        <v>3.4722222222222224E-4</v>
      </c>
      <c r="O6435" t="s">
        <v>960</v>
      </c>
      <c r="P6435">
        <v>0</v>
      </c>
      <c r="Q6435">
        <v>20</v>
      </c>
      <c r="R6435" t="s">
        <v>955</v>
      </c>
    </row>
    <row r="6436" spans="1:19" x14ac:dyDescent="0.25">
      <c r="A6436" s="54">
        <f>_xlfn.XLOOKUP(B6436,'School Lookup'!D:D,'School Lookup'!F:F,0)</f>
        <v>682471</v>
      </c>
      <c r="B6436" s="54" t="str">
        <f>_xlfn.XLOOKUP(C6436,'School Lookup'!A:A,'School Lookup'!D:D,_xlfn.XLOOKUP(C6436,'School Lookup'!B:B,'School Lookup'!D:D,_xlfn.XLOOKUP(C6436,'School Lookup'!C:C,'School Lookup'!D:D,0)))</f>
        <v>Ridgeway Primary School</v>
      </c>
      <c r="C6436" t="s">
        <v>327</v>
      </c>
      <c r="D6436">
        <v>500</v>
      </c>
      <c r="E6436" t="s">
        <v>16</v>
      </c>
      <c r="F6436" t="s">
        <v>734</v>
      </c>
      <c r="G6436" t="s">
        <v>328</v>
      </c>
      <c r="H6436" t="s">
        <v>885</v>
      </c>
      <c r="I6436" t="s">
        <v>958</v>
      </c>
      <c r="J6436" t="s">
        <v>959</v>
      </c>
      <c r="K6436" s="4">
        <v>46063</v>
      </c>
      <c r="L6436" s="5">
        <v>0.55983796296296295</v>
      </c>
      <c r="M6436" t="s">
        <v>953</v>
      </c>
      <c r="N6436" s="5">
        <v>3.4722222222222224E-4</v>
      </c>
      <c r="O6436" t="s">
        <v>960</v>
      </c>
      <c r="P6436">
        <v>0</v>
      </c>
      <c r="Q6436">
        <v>20</v>
      </c>
      <c r="R6436" t="s">
        <v>961</v>
      </c>
      <c r="S6436" t="s">
        <v>955</v>
      </c>
    </row>
    <row r="6437" spans="1:19" x14ac:dyDescent="0.25">
      <c r="A6437" s="54">
        <f>_xlfn.XLOOKUP(B6437,'School Lookup'!D:D,'School Lookup'!F:F,0)</f>
        <v>682471</v>
      </c>
      <c r="B6437" s="54" t="str">
        <f>_xlfn.XLOOKUP(C6437,'School Lookup'!A:A,'School Lookup'!D:D,_xlfn.XLOOKUP(C6437,'School Lookup'!B:B,'School Lookup'!D:D,_xlfn.XLOOKUP(C6437,'School Lookup'!C:C,'School Lookup'!D:D,0)))</f>
        <v>Ridgeway Primary School</v>
      </c>
      <c r="C6437" t="s">
        <v>327</v>
      </c>
      <c r="D6437" t="s">
        <v>962</v>
      </c>
      <c r="E6437" t="s">
        <v>16</v>
      </c>
      <c r="F6437" t="s">
        <v>734</v>
      </c>
      <c r="G6437" t="s">
        <v>328</v>
      </c>
      <c r="H6437" t="s">
        <v>885</v>
      </c>
      <c r="I6437" t="s">
        <v>958</v>
      </c>
      <c r="J6437" t="s">
        <v>959</v>
      </c>
      <c r="K6437" s="4">
        <v>46063</v>
      </c>
      <c r="L6437" s="5">
        <v>0.56702546296296297</v>
      </c>
      <c r="M6437" t="s">
        <v>953</v>
      </c>
      <c r="N6437" s="5">
        <v>2.5810185185185185E-3</v>
      </c>
      <c r="O6437" t="s">
        <v>960</v>
      </c>
      <c r="P6437">
        <v>0</v>
      </c>
      <c r="Q6437">
        <v>20</v>
      </c>
      <c r="R6437" t="s">
        <v>955</v>
      </c>
    </row>
    <row r="6438" spans="1:19" x14ac:dyDescent="0.25">
      <c r="A6438" s="54">
        <f>_xlfn.XLOOKUP(B6438,'School Lookup'!D:D,'School Lookup'!F:F,0)</f>
        <v>682471</v>
      </c>
      <c r="B6438" s="54" t="str">
        <f>_xlfn.XLOOKUP(C6438,'School Lookup'!A:A,'School Lookup'!D:D,_xlfn.XLOOKUP(C6438,'School Lookup'!B:B,'School Lookup'!D:D,_xlfn.XLOOKUP(C6438,'School Lookup'!C:C,'School Lookup'!D:D,0)))</f>
        <v>Ridgeway Primary School</v>
      </c>
      <c r="C6438" t="s">
        <v>327</v>
      </c>
      <c r="D6438">
        <v>500</v>
      </c>
      <c r="E6438" t="s">
        <v>16</v>
      </c>
      <c r="F6438" t="s">
        <v>734</v>
      </c>
      <c r="G6438" t="s">
        <v>328</v>
      </c>
      <c r="H6438" t="s">
        <v>885</v>
      </c>
      <c r="I6438" t="s">
        <v>958</v>
      </c>
      <c r="J6438" t="s">
        <v>959</v>
      </c>
      <c r="K6438" s="4">
        <v>46063</v>
      </c>
      <c r="L6438" s="5">
        <v>0.56702546296296297</v>
      </c>
      <c r="M6438" t="s">
        <v>953</v>
      </c>
      <c r="N6438" s="5">
        <v>2.5810185185185185E-3</v>
      </c>
      <c r="O6438" t="s">
        <v>960</v>
      </c>
      <c r="P6438">
        <v>0</v>
      </c>
      <c r="Q6438">
        <v>20</v>
      </c>
      <c r="R6438" t="s">
        <v>961</v>
      </c>
      <c r="S6438" t="s">
        <v>955</v>
      </c>
    </row>
    <row r="6439" spans="1:19" x14ac:dyDescent="0.25">
      <c r="A6439" s="54">
        <f>_xlfn.XLOOKUP(B6439,'School Lookup'!D:D,'School Lookup'!F:F,0)</f>
        <v>682471</v>
      </c>
      <c r="B6439" s="54" t="str">
        <f>_xlfn.XLOOKUP(C6439,'School Lookup'!A:A,'School Lookup'!D:D,_xlfn.XLOOKUP(C6439,'School Lookup'!B:B,'School Lookup'!D:D,_xlfn.XLOOKUP(C6439,'School Lookup'!C:C,'School Lookup'!D:D,0)))</f>
        <v>Ridgeway Primary School</v>
      </c>
      <c r="C6439" t="s">
        <v>327</v>
      </c>
      <c r="D6439" t="s">
        <v>962</v>
      </c>
      <c r="E6439" t="s">
        <v>16</v>
      </c>
      <c r="F6439" t="s">
        <v>734</v>
      </c>
      <c r="G6439" t="s">
        <v>328</v>
      </c>
      <c r="H6439" t="s">
        <v>885</v>
      </c>
      <c r="I6439" t="s">
        <v>958</v>
      </c>
      <c r="J6439" t="s">
        <v>959</v>
      </c>
      <c r="K6439" s="4">
        <v>46063</v>
      </c>
      <c r="L6439" s="5">
        <v>0.60815972222222225</v>
      </c>
      <c r="M6439" t="s">
        <v>953</v>
      </c>
      <c r="N6439" s="5">
        <v>2.8935185185185184E-4</v>
      </c>
      <c r="O6439" t="s">
        <v>960</v>
      </c>
      <c r="P6439">
        <v>0</v>
      </c>
      <c r="Q6439">
        <v>20</v>
      </c>
      <c r="R6439" t="s">
        <v>955</v>
      </c>
    </row>
    <row r="6440" spans="1:19" x14ac:dyDescent="0.25">
      <c r="A6440" s="54">
        <f>_xlfn.XLOOKUP(B6440,'School Lookup'!D:D,'School Lookup'!F:F,0)</f>
        <v>682471</v>
      </c>
      <c r="B6440" s="54" t="str">
        <f>_xlfn.XLOOKUP(C6440,'School Lookup'!A:A,'School Lookup'!D:D,_xlfn.XLOOKUP(C6440,'School Lookup'!B:B,'School Lookup'!D:D,_xlfn.XLOOKUP(C6440,'School Lookup'!C:C,'School Lookup'!D:D,0)))</f>
        <v>Ridgeway Primary School</v>
      </c>
      <c r="C6440" t="s">
        <v>327</v>
      </c>
      <c r="D6440">
        <v>500</v>
      </c>
      <c r="E6440" t="s">
        <v>16</v>
      </c>
      <c r="F6440" t="s">
        <v>734</v>
      </c>
      <c r="G6440" t="s">
        <v>328</v>
      </c>
      <c r="H6440" t="s">
        <v>885</v>
      </c>
      <c r="I6440" t="s">
        <v>958</v>
      </c>
      <c r="J6440" t="s">
        <v>959</v>
      </c>
      <c r="K6440" s="4">
        <v>46063</v>
      </c>
      <c r="L6440" s="5">
        <v>0.60815972222222225</v>
      </c>
      <c r="M6440" t="s">
        <v>953</v>
      </c>
      <c r="N6440" s="5">
        <v>2.8935185185185184E-4</v>
      </c>
      <c r="O6440" t="s">
        <v>960</v>
      </c>
      <c r="P6440">
        <v>0</v>
      </c>
      <c r="Q6440">
        <v>20</v>
      </c>
      <c r="R6440" t="s">
        <v>961</v>
      </c>
      <c r="S6440" t="s">
        <v>955</v>
      </c>
    </row>
    <row r="6441" spans="1:19" x14ac:dyDescent="0.25">
      <c r="A6441" s="54">
        <f>_xlfn.XLOOKUP(B6441,'School Lookup'!D:D,'School Lookup'!F:F,0)</f>
        <v>682471</v>
      </c>
      <c r="B6441" s="54" t="str">
        <f>_xlfn.XLOOKUP(C6441,'School Lookup'!A:A,'School Lookup'!D:D,_xlfn.XLOOKUP(C6441,'School Lookup'!B:B,'School Lookup'!D:D,_xlfn.XLOOKUP(C6441,'School Lookup'!C:C,'School Lookup'!D:D,0)))</f>
        <v>Ridgeway Primary School</v>
      </c>
      <c r="C6441" t="s">
        <v>327</v>
      </c>
      <c r="D6441" t="s">
        <v>962</v>
      </c>
      <c r="E6441" t="s">
        <v>16</v>
      </c>
      <c r="F6441" t="s">
        <v>734</v>
      </c>
      <c r="G6441" t="s">
        <v>328</v>
      </c>
      <c r="H6441" t="s">
        <v>885</v>
      </c>
      <c r="I6441" t="s">
        <v>958</v>
      </c>
      <c r="J6441" t="s">
        <v>959</v>
      </c>
      <c r="K6441" s="4">
        <v>46063</v>
      </c>
      <c r="L6441" s="5">
        <v>0.62895833333333329</v>
      </c>
      <c r="M6441" t="s">
        <v>953</v>
      </c>
      <c r="N6441" s="5">
        <v>3.9351851851851852E-4</v>
      </c>
      <c r="O6441" t="s">
        <v>960</v>
      </c>
      <c r="P6441">
        <v>0</v>
      </c>
      <c r="Q6441">
        <v>20</v>
      </c>
      <c r="R6441" t="s">
        <v>955</v>
      </c>
    </row>
    <row r="6442" spans="1:19" x14ac:dyDescent="0.25">
      <c r="A6442" s="54">
        <f>_xlfn.XLOOKUP(B6442,'School Lookup'!D:D,'School Lookup'!F:F,0)</f>
        <v>682471</v>
      </c>
      <c r="B6442" s="54" t="str">
        <f>_xlfn.XLOOKUP(C6442,'School Lookup'!A:A,'School Lookup'!D:D,_xlfn.XLOOKUP(C6442,'School Lookup'!B:B,'School Lookup'!D:D,_xlfn.XLOOKUP(C6442,'School Lookup'!C:C,'School Lookup'!D:D,0)))</f>
        <v>Ridgeway Primary School</v>
      </c>
      <c r="C6442" t="s">
        <v>327</v>
      </c>
      <c r="D6442">
        <v>500</v>
      </c>
      <c r="E6442" t="s">
        <v>16</v>
      </c>
      <c r="F6442" t="s">
        <v>734</v>
      </c>
      <c r="G6442" t="s">
        <v>328</v>
      </c>
      <c r="H6442" t="s">
        <v>885</v>
      </c>
      <c r="I6442" t="s">
        <v>958</v>
      </c>
      <c r="J6442" t="s">
        <v>959</v>
      </c>
      <c r="K6442" s="4">
        <v>46063</v>
      </c>
      <c r="L6442" s="5">
        <v>0.62895833333333329</v>
      </c>
      <c r="M6442" t="s">
        <v>953</v>
      </c>
      <c r="N6442" s="5">
        <v>3.9351851851851852E-4</v>
      </c>
      <c r="O6442" t="s">
        <v>960</v>
      </c>
      <c r="P6442">
        <v>0</v>
      </c>
      <c r="Q6442">
        <v>20</v>
      </c>
      <c r="R6442" t="s">
        <v>961</v>
      </c>
      <c r="S6442" t="s">
        <v>955</v>
      </c>
    </row>
    <row r="6443" spans="1:19" x14ac:dyDescent="0.25">
      <c r="A6443" s="54">
        <f>_xlfn.XLOOKUP(B6443,'School Lookup'!D:D,'School Lookup'!F:F,0)</f>
        <v>682471</v>
      </c>
      <c r="B6443" s="54" t="str">
        <f>_xlfn.XLOOKUP(C6443,'School Lookup'!A:A,'School Lookup'!D:D,_xlfn.XLOOKUP(C6443,'School Lookup'!B:B,'School Lookup'!D:D,_xlfn.XLOOKUP(C6443,'School Lookup'!C:C,'School Lookup'!D:D,0)))</f>
        <v>Ridgeway Primary School</v>
      </c>
      <c r="C6443" t="s">
        <v>327</v>
      </c>
      <c r="D6443" t="s">
        <v>962</v>
      </c>
      <c r="E6443" t="s">
        <v>16</v>
      </c>
      <c r="F6443" t="s">
        <v>734</v>
      </c>
      <c r="G6443" t="s">
        <v>328</v>
      </c>
      <c r="H6443" t="s">
        <v>885</v>
      </c>
      <c r="I6443" t="s">
        <v>958</v>
      </c>
      <c r="J6443" t="s">
        <v>959</v>
      </c>
      <c r="K6443" s="4">
        <v>46063</v>
      </c>
      <c r="L6443" s="5">
        <v>0.65123842592592596</v>
      </c>
      <c r="M6443" t="s">
        <v>953</v>
      </c>
      <c r="N6443" s="5">
        <v>1.0879629629629629E-3</v>
      </c>
      <c r="O6443" t="s">
        <v>960</v>
      </c>
      <c r="P6443">
        <v>0</v>
      </c>
      <c r="Q6443">
        <v>20</v>
      </c>
      <c r="R6443" t="s">
        <v>955</v>
      </c>
    </row>
    <row r="6444" spans="1:19" x14ac:dyDescent="0.25">
      <c r="A6444" s="54">
        <f>_xlfn.XLOOKUP(B6444,'School Lookup'!D:D,'School Lookup'!F:F,0)</f>
        <v>682471</v>
      </c>
      <c r="B6444" s="54" t="str">
        <f>_xlfn.XLOOKUP(C6444,'School Lookup'!A:A,'School Lookup'!D:D,_xlfn.XLOOKUP(C6444,'School Lookup'!B:B,'School Lookup'!D:D,_xlfn.XLOOKUP(C6444,'School Lookup'!C:C,'School Lookup'!D:D,0)))</f>
        <v>Ridgeway Primary School</v>
      </c>
      <c r="C6444" t="s">
        <v>327</v>
      </c>
      <c r="D6444">
        <v>500</v>
      </c>
      <c r="E6444" t="s">
        <v>16</v>
      </c>
      <c r="F6444" t="s">
        <v>734</v>
      </c>
      <c r="G6444" t="s">
        <v>328</v>
      </c>
      <c r="H6444" t="s">
        <v>885</v>
      </c>
      <c r="I6444" t="s">
        <v>958</v>
      </c>
      <c r="J6444" t="s">
        <v>959</v>
      </c>
      <c r="K6444" s="4">
        <v>46063</v>
      </c>
      <c r="L6444" s="5">
        <v>0.65123842592592596</v>
      </c>
      <c r="M6444" t="s">
        <v>953</v>
      </c>
      <c r="N6444" s="5">
        <v>1.0879629629629629E-3</v>
      </c>
      <c r="O6444" t="s">
        <v>960</v>
      </c>
      <c r="P6444">
        <v>0</v>
      </c>
      <c r="Q6444">
        <v>20</v>
      </c>
      <c r="R6444" t="s">
        <v>961</v>
      </c>
      <c r="S6444" t="s">
        <v>955</v>
      </c>
    </row>
    <row r="6445" spans="1:19" x14ac:dyDescent="0.25">
      <c r="A6445" s="54">
        <f>_xlfn.XLOOKUP(B6445,'School Lookup'!D:D,'School Lookup'!F:F,0)</f>
        <v>114469</v>
      </c>
      <c r="B6445" s="54" t="str">
        <f>_xlfn.XLOOKUP(C6445,'School Lookup'!A:A,'School Lookup'!D:D,_xlfn.XLOOKUP(C6445,'School Lookup'!B:B,'School Lookup'!D:D,_xlfn.XLOOKUP(C6445,'School Lookup'!C:C,'School Lookup'!D:D,0)))</f>
        <v>Thornsett Primary School</v>
      </c>
      <c r="C6445" t="s">
        <v>20</v>
      </c>
      <c r="D6445" t="s">
        <v>2906</v>
      </c>
      <c r="E6445" t="s">
        <v>16</v>
      </c>
      <c r="F6445" t="s">
        <v>734</v>
      </c>
      <c r="G6445" t="s">
        <v>224</v>
      </c>
      <c r="H6445" t="s">
        <v>222</v>
      </c>
      <c r="I6445" t="s">
        <v>980</v>
      </c>
      <c r="J6445" t="s">
        <v>981</v>
      </c>
      <c r="K6445" s="4">
        <v>46063</v>
      </c>
      <c r="L6445" s="5">
        <v>0.57960648148148153</v>
      </c>
      <c r="M6445" t="s">
        <v>953</v>
      </c>
      <c r="N6445" s="5">
        <v>2.8935185185185184E-4</v>
      </c>
      <c r="O6445" t="s">
        <v>982</v>
      </c>
      <c r="P6445">
        <v>3.1E-2</v>
      </c>
      <c r="Q6445">
        <v>20</v>
      </c>
      <c r="R6445" t="s">
        <v>983</v>
      </c>
      <c r="S6445" t="s">
        <v>984</v>
      </c>
    </row>
    <row r="6446" spans="1:19" x14ac:dyDescent="0.25">
      <c r="A6446" s="54">
        <f>_xlfn.XLOOKUP(B6446,'School Lookup'!D:D,'School Lookup'!F:F,0)</f>
        <v>114469</v>
      </c>
      <c r="B6446" s="54" t="str">
        <f>_xlfn.XLOOKUP(C6446,'School Lookup'!A:A,'School Lookup'!D:D,_xlfn.XLOOKUP(C6446,'School Lookup'!B:B,'School Lookup'!D:D,_xlfn.XLOOKUP(C6446,'School Lookup'!C:C,'School Lookup'!D:D,0)))</f>
        <v>Thornsett Primary School</v>
      </c>
      <c r="C6446" t="s">
        <v>20</v>
      </c>
      <c r="D6446" t="s">
        <v>2880</v>
      </c>
      <c r="E6446" t="s">
        <v>16</v>
      </c>
      <c r="F6446" t="s">
        <v>734</v>
      </c>
      <c r="G6446" t="s">
        <v>224</v>
      </c>
      <c r="H6446" t="s">
        <v>222</v>
      </c>
      <c r="I6446" t="s">
        <v>980</v>
      </c>
      <c r="J6446" t="s">
        <v>981</v>
      </c>
      <c r="K6446" s="4">
        <v>46063</v>
      </c>
      <c r="L6446" s="5">
        <v>0.60637731481481483</v>
      </c>
      <c r="M6446" t="s">
        <v>953</v>
      </c>
      <c r="N6446" s="5">
        <v>6.2500000000000001E-4</v>
      </c>
      <c r="O6446" t="s">
        <v>982</v>
      </c>
      <c r="P6446">
        <v>6.6000000000000003E-2</v>
      </c>
      <c r="Q6446">
        <v>20</v>
      </c>
      <c r="R6446" t="s">
        <v>998</v>
      </c>
      <c r="S6446" t="s">
        <v>987</v>
      </c>
    </row>
    <row r="6447" spans="1:19" x14ac:dyDescent="0.25">
      <c r="A6447" s="54">
        <f>_xlfn.XLOOKUP(B6447,'School Lookup'!D:D,'School Lookup'!F:F,0)</f>
        <v>148526</v>
      </c>
      <c r="B6447" s="54" t="str">
        <f>_xlfn.XLOOKUP(C6447,'School Lookup'!A:A,'School Lookup'!D:D,_xlfn.XLOOKUP(C6447,'School Lookup'!B:B,'School Lookup'!D:D,_xlfn.XLOOKUP(C6447,'School Lookup'!C:C,'School Lookup'!D:D,0)))</f>
        <v>The Village Federation Lines</v>
      </c>
      <c r="C6447" t="s">
        <v>24</v>
      </c>
      <c r="D6447" t="s">
        <v>2907</v>
      </c>
      <c r="E6447" t="s">
        <v>16</v>
      </c>
      <c r="F6447" t="s">
        <v>734</v>
      </c>
      <c r="G6447" t="s">
        <v>134</v>
      </c>
      <c r="H6447" t="s">
        <v>347</v>
      </c>
      <c r="I6447" t="s">
        <v>958</v>
      </c>
      <c r="J6447" t="s">
        <v>959</v>
      </c>
      <c r="K6447" s="4">
        <v>46063</v>
      </c>
      <c r="L6447" s="5">
        <v>0.50701388888888888</v>
      </c>
      <c r="M6447" t="s">
        <v>953</v>
      </c>
      <c r="N6447" s="5">
        <v>5.0925925925925921E-4</v>
      </c>
      <c r="O6447" t="s">
        <v>960</v>
      </c>
      <c r="P6447">
        <v>0</v>
      </c>
      <c r="Q6447">
        <v>20</v>
      </c>
      <c r="R6447" t="s">
        <v>1124</v>
      </c>
      <c r="S6447" t="s">
        <v>966</v>
      </c>
    </row>
    <row r="6448" spans="1:19" x14ac:dyDescent="0.25">
      <c r="A6448" s="54">
        <f>_xlfn.XLOOKUP(B6448,'School Lookup'!D:D,'School Lookup'!F:F,0)</f>
        <v>823392</v>
      </c>
      <c r="B6448" s="54" t="str">
        <f>_xlfn.XLOOKUP(C6448,'School Lookup'!A:A,'School Lookup'!D:D,_xlfn.XLOOKUP(C6448,'School Lookup'!B:B,'School Lookup'!D:D,_xlfn.XLOOKUP(C6448,'School Lookup'!C:C,'School Lookup'!D:D,0)))</f>
        <v>Fitz Herbert C of E VA Primary School</v>
      </c>
      <c r="C6448" t="s">
        <v>25</v>
      </c>
      <c r="D6448" t="s">
        <v>2908</v>
      </c>
      <c r="E6448" t="s">
        <v>16</v>
      </c>
      <c r="F6448" t="s">
        <v>734</v>
      </c>
      <c r="G6448" t="s">
        <v>134</v>
      </c>
      <c r="H6448" t="s">
        <v>347</v>
      </c>
      <c r="I6448" t="s">
        <v>958</v>
      </c>
      <c r="J6448" t="s">
        <v>981</v>
      </c>
      <c r="K6448" s="4">
        <v>46063</v>
      </c>
      <c r="L6448" s="5">
        <v>0.40914351851851855</v>
      </c>
      <c r="M6448" t="s">
        <v>953</v>
      </c>
      <c r="N6448" s="5">
        <v>6.3657407407407413E-4</v>
      </c>
      <c r="O6448" t="s">
        <v>982</v>
      </c>
      <c r="P6448">
        <v>0</v>
      </c>
      <c r="Q6448">
        <v>20</v>
      </c>
      <c r="R6448" t="s">
        <v>983</v>
      </c>
      <c r="S6448" t="s">
        <v>984</v>
      </c>
    </row>
    <row r="6449" spans="1:19" x14ac:dyDescent="0.25">
      <c r="A6449" s="54">
        <f>_xlfn.XLOOKUP(B6449,'School Lookup'!D:D,'School Lookup'!F:F,0)</f>
        <v>823392</v>
      </c>
      <c r="B6449" s="54" t="str">
        <f>_xlfn.XLOOKUP(C6449,'School Lookup'!A:A,'School Lookup'!D:D,_xlfn.XLOOKUP(C6449,'School Lookup'!B:B,'School Lookup'!D:D,_xlfn.XLOOKUP(C6449,'School Lookup'!C:C,'School Lookup'!D:D,0)))</f>
        <v>Fitz Herbert C of E VA Primary School</v>
      </c>
      <c r="C6449" t="s">
        <v>25</v>
      </c>
      <c r="D6449" t="s">
        <v>1352</v>
      </c>
      <c r="E6449" t="s">
        <v>16</v>
      </c>
      <c r="F6449" t="s">
        <v>734</v>
      </c>
      <c r="G6449" t="s">
        <v>134</v>
      </c>
      <c r="H6449" t="s">
        <v>347</v>
      </c>
      <c r="I6449" t="s">
        <v>958</v>
      </c>
      <c r="J6449" t="s">
        <v>981</v>
      </c>
      <c r="K6449" s="4">
        <v>46063</v>
      </c>
      <c r="L6449" s="5">
        <v>0.44604166666666667</v>
      </c>
      <c r="M6449" t="s">
        <v>953</v>
      </c>
      <c r="N6449" s="5">
        <v>4.1666666666666669E-4</v>
      </c>
      <c r="O6449" t="s">
        <v>982</v>
      </c>
      <c r="P6449">
        <v>0</v>
      </c>
      <c r="Q6449">
        <v>20</v>
      </c>
      <c r="R6449" t="s">
        <v>983</v>
      </c>
      <c r="S6449" t="s">
        <v>984</v>
      </c>
    </row>
    <row r="6450" spans="1:19" x14ac:dyDescent="0.25">
      <c r="A6450" s="54">
        <f>_xlfn.XLOOKUP(B6450,'School Lookup'!D:D,'School Lookup'!F:F,0)</f>
        <v>823392</v>
      </c>
      <c r="B6450" s="54" t="str">
        <f>_xlfn.XLOOKUP(C6450,'School Lookup'!A:A,'School Lookup'!D:D,_xlfn.XLOOKUP(C6450,'School Lookup'!B:B,'School Lookup'!D:D,_xlfn.XLOOKUP(C6450,'School Lookup'!C:C,'School Lookup'!D:D,0)))</f>
        <v>Fitz Herbert C of E VA Primary School</v>
      </c>
      <c r="C6450" t="s">
        <v>25</v>
      </c>
      <c r="D6450" t="s">
        <v>2603</v>
      </c>
      <c r="E6450" t="s">
        <v>16</v>
      </c>
      <c r="F6450" t="s">
        <v>734</v>
      </c>
      <c r="G6450" t="s">
        <v>134</v>
      </c>
      <c r="H6450" t="s">
        <v>347</v>
      </c>
      <c r="I6450" t="s">
        <v>958</v>
      </c>
      <c r="J6450" t="s">
        <v>981</v>
      </c>
      <c r="K6450" s="4">
        <v>46063</v>
      </c>
      <c r="L6450" s="5">
        <v>0.47642361111111109</v>
      </c>
      <c r="M6450" t="s">
        <v>953</v>
      </c>
      <c r="N6450" s="5">
        <v>2.488425925925926E-3</v>
      </c>
      <c r="O6450" t="s">
        <v>982</v>
      </c>
      <c r="P6450">
        <v>0</v>
      </c>
      <c r="Q6450">
        <v>20</v>
      </c>
      <c r="R6450" t="s">
        <v>998</v>
      </c>
      <c r="S6450" t="s">
        <v>987</v>
      </c>
    </row>
    <row r="6451" spans="1:19" x14ac:dyDescent="0.25">
      <c r="A6451" s="54">
        <f>_xlfn.XLOOKUP(B6451,'School Lookup'!D:D,'School Lookup'!F:F,0)</f>
        <v>823392</v>
      </c>
      <c r="B6451" s="54" t="str">
        <f>_xlfn.XLOOKUP(C6451,'School Lookup'!A:A,'School Lookup'!D:D,_xlfn.XLOOKUP(C6451,'School Lookup'!B:B,'School Lookup'!D:D,_xlfn.XLOOKUP(C6451,'School Lookup'!C:C,'School Lookup'!D:D,0)))</f>
        <v>Fitz Herbert C of E VA Primary School</v>
      </c>
      <c r="C6451" t="s">
        <v>25</v>
      </c>
      <c r="D6451" t="s">
        <v>1679</v>
      </c>
      <c r="E6451" t="s">
        <v>16</v>
      </c>
      <c r="F6451" t="s">
        <v>734</v>
      </c>
      <c r="G6451" t="s">
        <v>134</v>
      </c>
      <c r="H6451" t="s">
        <v>347</v>
      </c>
      <c r="I6451" t="s">
        <v>958</v>
      </c>
      <c r="J6451" t="s">
        <v>981</v>
      </c>
      <c r="K6451" s="4">
        <v>46063</v>
      </c>
      <c r="L6451" s="5">
        <v>0.54059027777777779</v>
      </c>
      <c r="M6451" t="s">
        <v>953</v>
      </c>
      <c r="N6451" s="5">
        <v>3.3564814814814812E-4</v>
      </c>
      <c r="O6451" t="s">
        <v>982</v>
      </c>
      <c r="P6451">
        <v>0</v>
      </c>
      <c r="Q6451">
        <v>20</v>
      </c>
      <c r="R6451" t="s">
        <v>983</v>
      </c>
      <c r="S6451" t="s">
        <v>984</v>
      </c>
    </row>
    <row r="6452" spans="1:19" x14ac:dyDescent="0.25">
      <c r="A6452" s="54">
        <f>_xlfn.XLOOKUP(B6452,'School Lookup'!D:D,'School Lookup'!F:F,0)</f>
        <v>114469</v>
      </c>
      <c r="B6452" s="54" t="str">
        <f>_xlfn.XLOOKUP(C6452,'School Lookup'!A:A,'School Lookup'!D:D,_xlfn.XLOOKUP(C6452,'School Lookup'!B:B,'School Lookup'!D:D,_xlfn.XLOOKUP(C6452,'School Lookup'!C:C,'School Lookup'!D:D,0)))</f>
        <v>Thornsett Primary School</v>
      </c>
      <c r="C6452" t="s">
        <v>20</v>
      </c>
      <c r="D6452" t="s">
        <v>2055</v>
      </c>
      <c r="E6452" t="s">
        <v>16</v>
      </c>
      <c r="F6452" t="s">
        <v>734</v>
      </c>
      <c r="G6452" t="s">
        <v>224</v>
      </c>
      <c r="H6452" t="s">
        <v>222</v>
      </c>
      <c r="I6452" t="s">
        <v>980</v>
      </c>
      <c r="J6452" t="s">
        <v>959</v>
      </c>
      <c r="K6452" s="4">
        <v>46063</v>
      </c>
      <c r="L6452" s="5">
        <v>0.59271990740740743</v>
      </c>
      <c r="M6452" t="s">
        <v>953</v>
      </c>
      <c r="N6452" s="5">
        <v>8.6805555555555551E-4</v>
      </c>
      <c r="O6452" t="s">
        <v>960</v>
      </c>
      <c r="P6452">
        <v>2.1999999999999999E-2</v>
      </c>
      <c r="Q6452">
        <v>20</v>
      </c>
      <c r="R6452" t="s">
        <v>1535</v>
      </c>
      <c r="S6452" t="s">
        <v>966</v>
      </c>
    </row>
    <row r="6453" spans="1:19" x14ac:dyDescent="0.25">
      <c r="A6453" s="54">
        <f>_xlfn.XLOOKUP(B6453,'School Lookup'!D:D,'School Lookup'!F:F,0)</f>
        <v>114469</v>
      </c>
      <c r="B6453" s="54" t="str">
        <f>_xlfn.XLOOKUP(C6453,'School Lookup'!A:A,'School Lookup'!D:D,_xlfn.XLOOKUP(C6453,'School Lookup'!B:B,'School Lookup'!D:D,_xlfn.XLOOKUP(C6453,'School Lookup'!C:C,'School Lookup'!D:D,0)))</f>
        <v>Thornsett Primary School</v>
      </c>
      <c r="C6453" t="s">
        <v>20</v>
      </c>
      <c r="D6453" t="s">
        <v>2055</v>
      </c>
      <c r="E6453" t="s">
        <v>16</v>
      </c>
      <c r="F6453" t="s">
        <v>734</v>
      </c>
      <c r="G6453" t="s">
        <v>224</v>
      </c>
      <c r="H6453" t="s">
        <v>222</v>
      </c>
      <c r="I6453" t="s">
        <v>980</v>
      </c>
      <c r="J6453" t="s">
        <v>959</v>
      </c>
      <c r="K6453" s="4">
        <v>46063</v>
      </c>
      <c r="L6453" s="5">
        <v>0.60127314814814814</v>
      </c>
      <c r="M6453" t="s">
        <v>953</v>
      </c>
      <c r="N6453" s="5">
        <v>3.2638888888888891E-3</v>
      </c>
      <c r="O6453" t="s">
        <v>960</v>
      </c>
      <c r="P6453">
        <v>4.1000000000000002E-2</v>
      </c>
      <c r="Q6453">
        <v>20</v>
      </c>
      <c r="R6453" t="s">
        <v>1535</v>
      </c>
      <c r="S6453" t="s">
        <v>966</v>
      </c>
    </row>
    <row r="6454" spans="1:19" x14ac:dyDescent="0.25">
      <c r="A6454" s="54">
        <f>_xlfn.XLOOKUP(B6454,'School Lookup'!D:D,'School Lookup'!F:F,0)</f>
        <v>114469</v>
      </c>
      <c r="B6454" s="54" t="str">
        <f>_xlfn.XLOOKUP(C6454,'School Lookup'!A:A,'School Lookup'!D:D,_xlfn.XLOOKUP(C6454,'School Lookup'!B:B,'School Lookup'!D:D,_xlfn.XLOOKUP(C6454,'School Lookup'!C:C,'School Lookup'!D:D,0)))</f>
        <v>Thornsett Primary School</v>
      </c>
      <c r="C6454" t="s">
        <v>20</v>
      </c>
      <c r="D6454" t="s">
        <v>2470</v>
      </c>
      <c r="E6454" t="s">
        <v>16</v>
      </c>
      <c r="F6454" t="s">
        <v>734</v>
      </c>
      <c r="G6454" t="s">
        <v>224</v>
      </c>
      <c r="H6454" t="s">
        <v>222</v>
      </c>
      <c r="I6454" t="s">
        <v>980</v>
      </c>
      <c r="J6454" t="s">
        <v>981</v>
      </c>
      <c r="K6454" s="4">
        <v>46063</v>
      </c>
      <c r="L6454" s="5">
        <v>0.3649189814814815</v>
      </c>
      <c r="M6454" t="s">
        <v>953</v>
      </c>
      <c r="N6454" s="5">
        <v>3.0092592592592595E-4</v>
      </c>
      <c r="O6454" t="s">
        <v>982</v>
      </c>
      <c r="P6454">
        <v>3.2000000000000001E-2</v>
      </c>
      <c r="Q6454">
        <v>20</v>
      </c>
      <c r="R6454" t="s">
        <v>983</v>
      </c>
      <c r="S6454" t="s">
        <v>984</v>
      </c>
    </row>
    <row r="6455" spans="1:19" x14ac:dyDescent="0.25">
      <c r="A6455" s="54">
        <f>_xlfn.XLOOKUP(B6455,'School Lookup'!D:D,'School Lookup'!F:F,0)</f>
        <v>114469</v>
      </c>
      <c r="B6455" s="54" t="str">
        <f>_xlfn.XLOOKUP(C6455,'School Lookup'!A:A,'School Lookup'!D:D,_xlfn.XLOOKUP(C6455,'School Lookup'!B:B,'School Lookup'!D:D,_xlfn.XLOOKUP(C6455,'School Lookup'!C:C,'School Lookup'!D:D,0)))</f>
        <v>Thornsett Primary School</v>
      </c>
      <c r="C6455" t="s">
        <v>20</v>
      </c>
      <c r="D6455" t="s">
        <v>2909</v>
      </c>
      <c r="E6455" t="s">
        <v>16</v>
      </c>
      <c r="F6455" t="s">
        <v>734</v>
      </c>
      <c r="G6455" t="s">
        <v>224</v>
      </c>
      <c r="H6455" t="s">
        <v>222</v>
      </c>
      <c r="I6455" t="s">
        <v>980</v>
      </c>
      <c r="J6455" t="s">
        <v>981</v>
      </c>
      <c r="K6455" s="4">
        <v>46063</v>
      </c>
      <c r="L6455" s="5">
        <v>0.37681712962962965</v>
      </c>
      <c r="M6455" t="s">
        <v>953</v>
      </c>
      <c r="N6455" s="5">
        <v>1.1689814814814816E-3</v>
      </c>
      <c r="O6455" t="s">
        <v>982</v>
      </c>
      <c r="P6455">
        <v>0.121</v>
      </c>
      <c r="Q6455">
        <v>20</v>
      </c>
      <c r="R6455" t="s">
        <v>983</v>
      </c>
      <c r="S6455" t="s">
        <v>984</v>
      </c>
    </row>
    <row r="6456" spans="1:19" x14ac:dyDescent="0.25">
      <c r="A6456" s="54">
        <f>_xlfn.XLOOKUP(B6456,'School Lookup'!D:D,'School Lookup'!F:F,0)</f>
        <v>114469</v>
      </c>
      <c r="B6456" s="54" t="str">
        <f>_xlfn.XLOOKUP(C6456,'School Lookup'!A:A,'School Lookup'!D:D,_xlfn.XLOOKUP(C6456,'School Lookup'!B:B,'School Lookup'!D:D,_xlfn.XLOOKUP(C6456,'School Lookup'!C:C,'School Lookup'!D:D,0)))</f>
        <v>Thornsett Primary School</v>
      </c>
      <c r="C6456" t="s">
        <v>20</v>
      </c>
      <c r="D6456" t="s">
        <v>2476</v>
      </c>
      <c r="E6456" t="s">
        <v>16</v>
      </c>
      <c r="F6456" t="s">
        <v>734</v>
      </c>
      <c r="G6456" t="s">
        <v>224</v>
      </c>
      <c r="H6456" t="s">
        <v>222</v>
      </c>
      <c r="I6456" t="s">
        <v>980</v>
      </c>
      <c r="J6456" t="s">
        <v>981</v>
      </c>
      <c r="K6456" s="4">
        <v>46063</v>
      </c>
      <c r="L6456" s="5">
        <v>0.53042824074074069</v>
      </c>
      <c r="M6456" t="s">
        <v>953</v>
      </c>
      <c r="N6456" s="5">
        <v>7.6388888888888893E-4</v>
      </c>
      <c r="O6456" t="s">
        <v>982</v>
      </c>
      <c r="P6456">
        <v>0.08</v>
      </c>
      <c r="Q6456">
        <v>20</v>
      </c>
      <c r="R6456" t="s">
        <v>1006</v>
      </c>
      <c r="S6456" t="s">
        <v>994</v>
      </c>
    </row>
    <row r="6457" spans="1:19" x14ac:dyDescent="0.25">
      <c r="A6457" s="54">
        <f>_xlfn.XLOOKUP(B6457,'School Lookup'!D:D,'School Lookup'!F:F,0)</f>
        <v>823392</v>
      </c>
      <c r="B6457" s="54" t="str">
        <f>_xlfn.XLOOKUP(C6457,'School Lookup'!A:A,'School Lookup'!D:D,_xlfn.XLOOKUP(C6457,'School Lookup'!B:B,'School Lookup'!D:D,_xlfn.XLOOKUP(C6457,'School Lookup'!C:C,'School Lookup'!D:D,0)))</f>
        <v>Fitz Herbert C of E VA Primary School</v>
      </c>
      <c r="C6457" t="s">
        <v>25</v>
      </c>
      <c r="D6457" t="s">
        <v>1112</v>
      </c>
      <c r="E6457" t="s">
        <v>16</v>
      </c>
      <c r="F6457" t="s">
        <v>734</v>
      </c>
      <c r="G6457" t="s">
        <v>134</v>
      </c>
      <c r="H6457" t="s">
        <v>347</v>
      </c>
      <c r="I6457" t="s">
        <v>958</v>
      </c>
      <c r="J6457" t="s">
        <v>959</v>
      </c>
      <c r="K6457" s="4">
        <v>46063</v>
      </c>
      <c r="L6457" s="5">
        <v>0.5194212962962963</v>
      </c>
      <c r="M6457" t="s">
        <v>953</v>
      </c>
      <c r="N6457" s="5">
        <v>2.5000000000000001E-3</v>
      </c>
      <c r="O6457" t="s">
        <v>960</v>
      </c>
      <c r="P6457">
        <v>0</v>
      </c>
      <c r="Q6457">
        <v>20</v>
      </c>
      <c r="R6457" t="s">
        <v>978</v>
      </c>
      <c r="S6457" t="s">
        <v>966</v>
      </c>
    </row>
    <row r="6458" spans="1:19" x14ac:dyDescent="0.25">
      <c r="A6458" s="54">
        <f>_xlfn.XLOOKUP(B6458,'School Lookup'!D:D,'School Lookup'!F:F,0)</f>
        <v>823392</v>
      </c>
      <c r="B6458" s="54" t="str">
        <f>_xlfn.XLOOKUP(C6458,'School Lookup'!A:A,'School Lookup'!D:D,_xlfn.XLOOKUP(C6458,'School Lookup'!B:B,'School Lookup'!D:D,_xlfn.XLOOKUP(C6458,'School Lookup'!C:C,'School Lookup'!D:D,0)))</f>
        <v>Fitz Herbert C of E VA Primary School</v>
      </c>
      <c r="C6458" t="s">
        <v>25</v>
      </c>
      <c r="D6458">
        <v>619</v>
      </c>
      <c r="E6458" t="s">
        <v>16</v>
      </c>
      <c r="F6458" t="s">
        <v>734</v>
      </c>
      <c r="G6458" t="s">
        <v>134</v>
      </c>
      <c r="H6458" t="s">
        <v>347</v>
      </c>
      <c r="I6458" t="s">
        <v>958</v>
      </c>
      <c r="J6458" t="s">
        <v>959</v>
      </c>
      <c r="K6458" s="4">
        <v>46063</v>
      </c>
      <c r="L6458" s="5">
        <v>0.55261574074074071</v>
      </c>
      <c r="M6458" t="s">
        <v>953</v>
      </c>
      <c r="N6458" s="5">
        <v>2.3148148148148149E-4</v>
      </c>
      <c r="O6458" t="s">
        <v>960</v>
      </c>
      <c r="P6458">
        <v>0</v>
      </c>
      <c r="Q6458">
        <v>20</v>
      </c>
      <c r="R6458" t="s">
        <v>975</v>
      </c>
      <c r="S6458" t="s">
        <v>976</v>
      </c>
    </row>
    <row r="6459" spans="1:19" x14ac:dyDescent="0.25">
      <c r="A6459" s="54">
        <f>_xlfn.XLOOKUP(B6459,'School Lookup'!D:D,'School Lookup'!F:F,0)</f>
        <v>823392</v>
      </c>
      <c r="B6459" s="54" t="str">
        <f>_xlfn.XLOOKUP(C6459,'School Lookup'!A:A,'School Lookup'!D:D,_xlfn.XLOOKUP(C6459,'School Lookup'!B:B,'School Lookup'!D:D,_xlfn.XLOOKUP(C6459,'School Lookup'!C:C,'School Lookup'!D:D,0)))</f>
        <v>Fitz Herbert C of E VA Primary School</v>
      </c>
      <c r="C6459" t="s">
        <v>25</v>
      </c>
      <c r="D6459" t="s">
        <v>1063</v>
      </c>
      <c r="E6459" t="s">
        <v>16</v>
      </c>
      <c r="F6459" t="s">
        <v>734</v>
      </c>
      <c r="G6459" t="s">
        <v>134</v>
      </c>
      <c r="H6459" t="s">
        <v>347</v>
      </c>
      <c r="I6459" t="s">
        <v>958</v>
      </c>
      <c r="J6459" t="s">
        <v>959</v>
      </c>
      <c r="K6459" s="4">
        <v>46063</v>
      </c>
      <c r="L6459" s="5">
        <v>0.39800925925925928</v>
      </c>
      <c r="M6459" t="s">
        <v>953</v>
      </c>
      <c r="N6459" s="5">
        <v>7.8703703703703705E-4</v>
      </c>
      <c r="O6459" t="s">
        <v>960</v>
      </c>
      <c r="P6459">
        <v>0</v>
      </c>
      <c r="Q6459">
        <v>20</v>
      </c>
      <c r="R6459" t="s">
        <v>955</v>
      </c>
    </row>
    <row r="6460" spans="1:19" x14ac:dyDescent="0.25">
      <c r="A6460" s="54">
        <f>_xlfn.XLOOKUP(B6460,'School Lookup'!D:D,'School Lookup'!F:F,0)</f>
        <v>823392</v>
      </c>
      <c r="B6460" s="54" t="str">
        <f>_xlfn.XLOOKUP(C6460,'School Lookup'!A:A,'School Lookup'!D:D,_xlfn.XLOOKUP(C6460,'School Lookup'!B:B,'School Lookup'!D:D,_xlfn.XLOOKUP(C6460,'School Lookup'!C:C,'School Lookup'!D:D,0)))</f>
        <v>Fitz Herbert C of E VA Primary School</v>
      </c>
      <c r="C6460" t="s">
        <v>25</v>
      </c>
      <c r="D6460">
        <v>619</v>
      </c>
      <c r="E6460" t="s">
        <v>16</v>
      </c>
      <c r="F6460" t="s">
        <v>734</v>
      </c>
      <c r="G6460" t="s">
        <v>134</v>
      </c>
      <c r="H6460" t="s">
        <v>347</v>
      </c>
      <c r="I6460" t="s">
        <v>958</v>
      </c>
      <c r="J6460" t="s">
        <v>959</v>
      </c>
      <c r="K6460" s="4">
        <v>46063</v>
      </c>
      <c r="L6460" s="5">
        <v>0.4430324074074074</v>
      </c>
      <c r="M6460" t="s">
        <v>953</v>
      </c>
      <c r="N6460" s="5">
        <v>2.3148148148148149E-4</v>
      </c>
      <c r="O6460" t="s">
        <v>960</v>
      </c>
      <c r="P6460">
        <v>0</v>
      </c>
      <c r="Q6460">
        <v>20</v>
      </c>
      <c r="R6460" t="s">
        <v>975</v>
      </c>
      <c r="S6460" t="s">
        <v>976</v>
      </c>
    </row>
    <row r="6461" spans="1:19" x14ac:dyDescent="0.25">
      <c r="A6461" s="54">
        <f>_xlfn.XLOOKUP(B6461,'School Lookup'!D:D,'School Lookup'!F:F,0)</f>
        <v>251672</v>
      </c>
      <c r="B6461" s="54" t="str">
        <f>_xlfn.XLOOKUP(C6461,'School Lookup'!A:A,'School Lookup'!D:D,_xlfn.XLOOKUP(C6461,'School Lookup'!B:B,'School Lookup'!D:D,_xlfn.XLOOKUP(C6461,'School Lookup'!C:C,'School Lookup'!D:D,0)))</f>
        <v>Park Schools Federation</v>
      </c>
      <c r="C6461" t="s">
        <v>40</v>
      </c>
      <c r="D6461" t="s">
        <v>1717</v>
      </c>
      <c r="E6461" t="s">
        <v>16</v>
      </c>
      <c r="F6461" t="s">
        <v>734</v>
      </c>
      <c r="G6461" t="s">
        <v>235</v>
      </c>
      <c r="H6461" t="s">
        <v>228</v>
      </c>
      <c r="I6461" t="s">
        <v>980</v>
      </c>
      <c r="J6461" t="s">
        <v>981</v>
      </c>
      <c r="K6461" s="4">
        <v>46063</v>
      </c>
      <c r="L6461" s="5">
        <v>0.52986111111111112</v>
      </c>
      <c r="M6461" t="s">
        <v>953</v>
      </c>
      <c r="N6461" s="5">
        <v>2.6620370370370372E-4</v>
      </c>
      <c r="O6461" t="s">
        <v>982</v>
      </c>
      <c r="P6461">
        <v>2.8000000000000001E-2</v>
      </c>
      <c r="Q6461">
        <v>20</v>
      </c>
      <c r="R6461" t="s">
        <v>998</v>
      </c>
      <c r="S6461" t="s">
        <v>987</v>
      </c>
    </row>
    <row r="6462" spans="1:19" x14ac:dyDescent="0.25">
      <c r="A6462" s="54">
        <f>_xlfn.XLOOKUP(B6462,'School Lookup'!D:D,'School Lookup'!F:F,0)</f>
        <v>251672</v>
      </c>
      <c r="B6462" s="54" t="str">
        <f>_xlfn.XLOOKUP(C6462,'School Lookup'!A:A,'School Lookup'!D:D,_xlfn.XLOOKUP(C6462,'School Lookup'!B:B,'School Lookup'!D:D,_xlfn.XLOOKUP(C6462,'School Lookup'!C:C,'School Lookup'!D:D,0)))</f>
        <v>Park Schools Federation</v>
      </c>
      <c r="C6462" t="s">
        <v>40</v>
      </c>
      <c r="D6462" t="s">
        <v>1953</v>
      </c>
      <c r="E6462" t="s">
        <v>16</v>
      </c>
      <c r="F6462" t="s">
        <v>734</v>
      </c>
      <c r="G6462" t="s">
        <v>235</v>
      </c>
      <c r="H6462" t="s">
        <v>228</v>
      </c>
      <c r="I6462" t="s">
        <v>980</v>
      </c>
      <c r="J6462" t="s">
        <v>981</v>
      </c>
      <c r="K6462" s="4">
        <v>46063</v>
      </c>
      <c r="L6462" s="5">
        <v>0.54513888888888884</v>
      </c>
      <c r="M6462" t="s">
        <v>953</v>
      </c>
      <c r="N6462" s="5">
        <v>5.2083333333333333E-4</v>
      </c>
      <c r="O6462" t="s">
        <v>982</v>
      </c>
      <c r="P6462">
        <v>5.3999999999999999E-2</v>
      </c>
      <c r="Q6462">
        <v>20</v>
      </c>
      <c r="R6462" t="s">
        <v>986</v>
      </c>
      <c r="S6462" t="s">
        <v>987</v>
      </c>
    </row>
    <row r="6463" spans="1:19" x14ac:dyDescent="0.25">
      <c r="A6463" s="54">
        <f>_xlfn.XLOOKUP(B6463,'School Lookup'!D:D,'School Lookup'!F:F,0)</f>
        <v>251672</v>
      </c>
      <c r="B6463" s="54" t="str">
        <f>_xlfn.XLOOKUP(C6463,'School Lookup'!A:A,'School Lookup'!D:D,_xlfn.XLOOKUP(C6463,'School Lookup'!B:B,'School Lookup'!D:D,_xlfn.XLOOKUP(C6463,'School Lookup'!C:C,'School Lookup'!D:D,0)))</f>
        <v>Park Schools Federation</v>
      </c>
      <c r="C6463" t="s">
        <v>40</v>
      </c>
      <c r="D6463" t="s">
        <v>1182</v>
      </c>
      <c r="E6463" t="s">
        <v>16</v>
      </c>
      <c r="F6463" t="s">
        <v>734</v>
      </c>
      <c r="G6463" t="s">
        <v>235</v>
      </c>
      <c r="H6463" t="s">
        <v>228</v>
      </c>
      <c r="I6463" t="s">
        <v>980</v>
      </c>
      <c r="J6463" t="s">
        <v>981</v>
      </c>
      <c r="K6463" s="4">
        <v>46063</v>
      </c>
      <c r="L6463" s="5">
        <v>0.54652777777777772</v>
      </c>
      <c r="M6463" t="s">
        <v>953</v>
      </c>
      <c r="N6463" s="5">
        <v>1.3078703703703703E-3</v>
      </c>
      <c r="O6463" t="s">
        <v>982</v>
      </c>
      <c r="P6463">
        <v>0.13400000000000001</v>
      </c>
      <c r="Q6463">
        <v>20</v>
      </c>
      <c r="R6463" t="s">
        <v>983</v>
      </c>
      <c r="S6463" t="s">
        <v>984</v>
      </c>
    </row>
    <row r="6464" spans="1:19" x14ac:dyDescent="0.25">
      <c r="A6464" s="54">
        <f>_xlfn.XLOOKUP(B6464,'School Lookup'!D:D,'School Lookup'!F:F,0)</f>
        <v>251672</v>
      </c>
      <c r="B6464" s="54" t="str">
        <f>_xlfn.XLOOKUP(C6464,'School Lookup'!A:A,'School Lookup'!D:D,_xlfn.XLOOKUP(C6464,'School Lookup'!B:B,'School Lookup'!D:D,_xlfn.XLOOKUP(C6464,'School Lookup'!C:C,'School Lookup'!D:D,0)))</f>
        <v>Park Schools Federation</v>
      </c>
      <c r="C6464" t="s">
        <v>40</v>
      </c>
      <c r="D6464" t="s">
        <v>2393</v>
      </c>
      <c r="E6464" t="s">
        <v>16</v>
      </c>
      <c r="F6464" t="s">
        <v>734</v>
      </c>
      <c r="G6464" t="s">
        <v>235</v>
      </c>
      <c r="H6464" t="s">
        <v>228</v>
      </c>
      <c r="I6464" t="s">
        <v>980</v>
      </c>
      <c r="J6464" t="s">
        <v>981</v>
      </c>
      <c r="K6464" s="4">
        <v>46063</v>
      </c>
      <c r="L6464" s="5">
        <v>0.54722222222222228</v>
      </c>
      <c r="M6464" t="s">
        <v>953</v>
      </c>
      <c r="N6464" s="5">
        <v>4.6296296296296298E-4</v>
      </c>
      <c r="O6464" t="s">
        <v>982</v>
      </c>
      <c r="P6464">
        <v>4.8000000000000001E-2</v>
      </c>
      <c r="Q6464">
        <v>20</v>
      </c>
      <c r="R6464" t="s">
        <v>998</v>
      </c>
      <c r="S6464" t="s">
        <v>987</v>
      </c>
    </row>
    <row r="6465" spans="1:19" x14ac:dyDescent="0.25">
      <c r="A6465" s="54">
        <f>_xlfn.XLOOKUP(B6465,'School Lookup'!D:D,'School Lookup'!F:F,0)</f>
        <v>251672</v>
      </c>
      <c r="B6465" s="54" t="str">
        <f>_xlfn.XLOOKUP(C6465,'School Lookup'!A:A,'School Lookup'!D:D,_xlfn.XLOOKUP(C6465,'School Lookup'!B:B,'School Lookup'!D:D,_xlfn.XLOOKUP(C6465,'School Lookup'!C:C,'School Lookup'!D:D,0)))</f>
        <v>Park Schools Federation</v>
      </c>
      <c r="C6465" t="s">
        <v>40</v>
      </c>
      <c r="D6465" t="s">
        <v>1004</v>
      </c>
      <c r="E6465" t="s">
        <v>16</v>
      </c>
      <c r="F6465" t="s">
        <v>734</v>
      </c>
      <c r="G6465" t="s">
        <v>235</v>
      </c>
      <c r="H6465" t="s">
        <v>228</v>
      </c>
      <c r="I6465" t="s">
        <v>980</v>
      </c>
      <c r="J6465" t="s">
        <v>981</v>
      </c>
      <c r="K6465" s="4">
        <v>46063</v>
      </c>
      <c r="L6465" s="5">
        <v>0.54791666666666672</v>
      </c>
      <c r="M6465" t="s">
        <v>953</v>
      </c>
      <c r="N6465" s="5">
        <v>3.4722222222222224E-4</v>
      </c>
      <c r="O6465" t="s">
        <v>982</v>
      </c>
      <c r="P6465">
        <v>3.5999999999999997E-2</v>
      </c>
      <c r="Q6465">
        <v>20</v>
      </c>
      <c r="R6465" t="s">
        <v>998</v>
      </c>
      <c r="S6465" t="s">
        <v>987</v>
      </c>
    </row>
    <row r="6466" spans="1:19" x14ac:dyDescent="0.25">
      <c r="A6466" s="54">
        <f>_xlfn.XLOOKUP(B6466,'School Lookup'!D:D,'School Lookup'!F:F,0)</f>
        <v>251672</v>
      </c>
      <c r="B6466" s="54" t="str">
        <f>_xlfn.XLOOKUP(C6466,'School Lookup'!A:A,'School Lookup'!D:D,_xlfn.XLOOKUP(C6466,'School Lookup'!B:B,'School Lookup'!D:D,_xlfn.XLOOKUP(C6466,'School Lookup'!C:C,'School Lookup'!D:D,0)))</f>
        <v>Park Schools Federation</v>
      </c>
      <c r="C6466" t="s">
        <v>40</v>
      </c>
      <c r="D6466" t="s">
        <v>1173</v>
      </c>
      <c r="E6466" t="s">
        <v>16</v>
      </c>
      <c r="F6466" t="s">
        <v>734</v>
      </c>
      <c r="G6466" t="s">
        <v>235</v>
      </c>
      <c r="H6466" t="s">
        <v>228</v>
      </c>
      <c r="I6466" t="s">
        <v>980</v>
      </c>
      <c r="J6466" t="s">
        <v>981</v>
      </c>
      <c r="K6466" s="4">
        <v>46063</v>
      </c>
      <c r="L6466" s="5">
        <v>0.55000000000000004</v>
      </c>
      <c r="M6466" t="s">
        <v>953</v>
      </c>
      <c r="N6466" s="5">
        <v>1.0648148148148149E-3</v>
      </c>
      <c r="O6466" t="s">
        <v>982</v>
      </c>
      <c r="P6466">
        <v>0.109</v>
      </c>
      <c r="Q6466">
        <v>20</v>
      </c>
      <c r="R6466" t="s">
        <v>983</v>
      </c>
      <c r="S6466" t="s">
        <v>984</v>
      </c>
    </row>
    <row r="6467" spans="1:19" x14ac:dyDescent="0.25">
      <c r="A6467" s="54">
        <f>_xlfn.XLOOKUP(B6467,'School Lookup'!D:D,'School Lookup'!F:F,0)</f>
        <v>251672</v>
      </c>
      <c r="B6467" s="54" t="str">
        <f>_xlfn.XLOOKUP(C6467,'School Lookup'!A:A,'School Lookup'!D:D,_xlfn.XLOOKUP(C6467,'School Lookup'!B:B,'School Lookup'!D:D,_xlfn.XLOOKUP(C6467,'School Lookup'!C:C,'School Lookup'!D:D,0)))</f>
        <v>Park Schools Federation</v>
      </c>
      <c r="C6467" t="s">
        <v>40</v>
      </c>
      <c r="D6467" t="s">
        <v>2352</v>
      </c>
      <c r="E6467" t="s">
        <v>16</v>
      </c>
      <c r="F6467" t="s">
        <v>734</v>
      </c>
      <c r="G6467" t="s">
        <v>235</v>
      </c>
      <c r="H6467" t="s">
        <v>228</v>
      </c>
      <c r="I6467" t="s">
        <v>980</v>
      </c>
      <c r="J6467" t="s">
        <v>981</v>
      </c>
      <c r="K6467" s="4">
        <v>46063</v>
      </c>
      <c r="L6467" s="5">
        <v>0.55138888888888893</v>
      </c>
      <c r="M6467" t="s">
        <v>953</v>
      </c>
      <c r="N6467" s="5">
        <v>2.8935185185185184E-4</v>
      </c>
      <c r="O6467" t="s">
        <v>982</v>
      </c>
      <c r="P6467">
        <v>0.03</v>
      </c>
      <c r="Q6467">
        <v>20</v>
      </c>
      <c r="R6467" t="s">
        <v>986</v>
      </c>
      <c r="S6467" t="s">
        <v>987</v>
      </c>
    </row>
    <row r="6468" spans="1:19" x14ac:dyDescent="0.25">
      <c r="A6468" s="54">
        <f>_xlfn.XLOOKUP(B6468,'School Lookup'!D:D,'School Lookup'!F:F,0)</f>
        <v>251672</v>
      </c>
      <c r="B6468" s="54" t="str">
        <f>_xlfn.XLOOKUP(C6468,'School Lookup'!A:A,'School Lookup'!D:D,_xlfn.XLOOKUP(C6468,'School Lookup'!B:B,'School Lookup'!D:D,_xlfn.XLOOKUP(C6468,'School Lookup'!C:C,'School Lookup'!D:D,0)))</f>
        <v>Park Schools Federation</v>
      </c>
      <c r="C6468" t="s">
        <v>40</v>
      </c>
      <c r="D6468" t="s">
        <v>2772</v>
      </c>
      <c r="E6468" t="s">
        <v>16</v>
      </c>
      <c r="F6468" t="s">
        <v>734</v>
      </c>
      <c r="G6468" t="s">
        <v>235</v>
      </c>
      <c r="H6468" t="s">
        <v>228</v>
      </c>
      <c r="I6468" t="s">
        <v>980</v>
      </c>
      <c r="J6468" t="s">
        <v>981</v>
      </c>
      <c r="K6468" s="4">
        <v>46063</v>
      </c>
      <c r="L6468" s="5">
        <v>0.55208333333333337</v>
      </c>
      <c r="M6468" t="s">
        <v>953</v>
      </c>
      <c r="N6468" s="5">
        <v>3.4722222222222224E-4</v>
      </c>
      <c r="O6468" t="s">
        <v>982</v>
      </c>
      <c r="P6468">
        <v>3.5999999999999997E-2</v>
      </c>
      <c r="Q6468">
        <v>20</v>
      </c>
      <c r="R6468" t="s">
        <v>998</v>
      </c>
      <c r="S6468" t="s">
        <v>987</v>
      </c>
    </row>
    <row r="6469" spans="1:19" x14ac:dyDescent="0.25">
      <c r="A6469" s="54">
        <f>_xlfn.XLOOKUP(B6469,'School Lookup'!D:D,'School Lookup'!F:F,0)</f>
        <v>251672</v>
      </c>
      <c r="B6469" s="54" t="str">
        <f>_xlfn.XLOOKUP(C6469,'School Lookup'!A:A,'School Lookup'!D:D,_xlfn.XLOOKUP(C6469,'School Lookup'!B:B,'School Lookup'!D:D,_xlfn.XLOOKUP(C6469,'School Lookup'!C:C,'School Lookup'!D:D,0)))</f>
        <v>Park Schools Federation</v>
      </c>
      <c r="C6469" t="s">
        <v>40</v>
      </c>
      <c r="D6469" t="s">
        <v>1963</v>
      </c>
      <c r="E6469" t="s">
        <v>16</v>
      </c>
      <c r="F6469" t="s">
        <v>734</v>
      </c>
      <c r="G6469" t="s">
        <v>235</v>
      </c>
      <c r="H6469" t="s">
        <v>228</v>
      </c>
      <c r="I6469" t="s">
        <v>980</v>
      </c>
      <c r="J6469" t="s">
        <v>981</v>
      </c>
      <c r="K6469" s="4">
        <v>46063</v>
      </c>
      <c r="L6469" s="5">
        <v>0.55347222222222225</v>
      </c>
      <c r="M6469" t="s">
        <v>953</v>
      </c>
      <c r="N6469" s="5">
        <v>2.7777777777777778E-4</v>
      </c>
      <c r="O6469" t="s">
        <v>982</v>
      </c>
      <c r="P6469">
        <v>2.9000000000000001E-2</v>
      </c>
      <c r="Q6469">
        <v>20</v>
      </c>
      <c r="R6469" t="s">
        <v>986</v>
      </c>
      <c r="S6469" t="s">
        <v>987</v>
      </c>
    </row>
    <row r="6470" spans="1:19" x14ac:dyDescent="0.25">
      <c r="A6470" s="54">
        <f>_xlfn.XLOOKUP(B6470,'School Lookup'!D:D,'School Lookup'!F:F,0)</f>
        <v>251672</v>
      </c>
      <c r="B6470" s="54" t="str">
        <f>_xlfn.XLOOKUP(C6470,'School Lookup'!A:A,'School Lookup'!D:D,_xlfn.XLOOKUP(C6470,'School Lookup'!B:B,'School Lookup'!D:D,_xlfn.XLOOKUP(C6470,'School Lookup'!C:C,'School Lookup'!D:D,0)))</f>
        <v>Park Schools Federation</v>
      </c>
      <c r="C6470" t="s">
        <v>40</v>
      </c>
      <c r="D6470" t="s">
        <v>1605</v>
      </c>
      <c r="E6470" t="s">
        <v>16</v>
      </c>
      <c r="F6470" t="s">
        <v>734</v>
      </c>
      <c r="G6470" t="s">
        <v>235</v>
      </c>
      <c r="H6470" t="s">
        <v>228</v>
      </c>
      <c r="I6470" t="s">
        <v>980</v>
      </c>
      <c r="J6470" t="s">
        <v>981</v>
      </c>
      <c r="K6470" s="4">
        <v>46063</v>
      </c>
      <c r="L6470" s="5">
        <v>0.56041666666666667</v>
      </c>
      <c r="M6470" t="s">
        <v>953</v>
      </c>
      <c r="N6470" s="5">
        <v>1.8518518518518518E-4</v>
      </c>
      <c r="O6470" t="s">
        <v>982</v>
      </c>
      <c r="P6470">
        <v>0.02</v>
      </c>
      <c r="Q6470">
        <v>20</v>
      </c>
      <c r="R6470" t="s">
        <v>983</v>
      </c>
      <c r="S6470" t="s">
        <v>984</v>
      </c>
    </row>
    <row r="6471" spans="1:19" x14ac:dyDescent="0.25">
      <c r="A6471" s="54">
        <f>_xlfn.XLOOKUP(B6471,'School Lookup'!D:D,'School Lookup'!F:F,0)</f>
        <v>251672</v>
      </c>
      <c r="B6471" s="54" t="str">
        <f>_xlfn.XLOOKUP(C6471,'School Lookup'!A:A,'School Lookup'!D:D,_xlfn.XLOOKUP(C6471,'School Lookup'!B:B,'School Lookup'!D:D,_xlfn.XLOOKUP(C6471,'School Lookup'!C:C,'School Lookup'!D:D,0)))</f>
        <v>Park Schools Federation</v>
      </c>
      <c r="C6471" t="s">
        <v>40</v>
      </c>
      <c r="D6471" t="s">
        <v>1961</v>
      </c>
      <c r="E6471" t="s">
        <v>16</v>
      </c>
      <c r="F6471" t="s">
        <v>734</v>
      </c>
      <c r="G6471" t="s">
        <v>235</v>
      </c>
      <c r="H6471" t="s">
        <v>228</v>
      </c>
      <c r="I6471" t="s">
        <v>980</v>
      </c>
      <c r="J6471" t="s">
        <v>981</v>
      </c>
      <c r="K6471" s="4">
        <v>46063</v>
      </c>
      <c r="L6471" s="5">
        <v>0.56597222222222221</v>
      </c>
      <c r="M6471" t="s">
        <v>953</v>
      </c>
      <c r="N6471" s="5">
        <v>3.5879629629629629E-4</v>
      </c>
      <c r="O6471" t="s">
        <v>982</v>
      </c>
      <c r="P6471">
        <v>3.6999999999999998E-2</v>
      </c>
      <c r="Q6471">
        <v>20</v>
      </c>
      <c r="R6471" t="s">
        <v>983</v>
      </c>
      <c r="S6471" t="s">
        <v>984</v>
      </c>
    </row>
    <row r="6472" spans="1:19" x14ac:dyDescent="0.25">
      <c r="A6472" s="54">
        <f>_xlfn.XLOOKUP(B6472,'School Lookup'!D:D,'School Lookup'!F:F,0)</f>
        <v>251672</v>
      </c>
      <c r="B6472" s="54" t="str">
        <f>_xlfn.XLOOKUP(C6472,'School Lookup'!A:A,'School Lookup'!D:D,_xlfn.XLOOKUP(C6472,'School Lookup'!B:B,'School Lookup'!D:D,_xlfn.XLOOKUP(C6472,'School Lookup'!C:C,'School Lookup'!D:D,0)))</f>
        <v>Park Schools Federation</v>
      </c>
      <c r="C6472" t="s">
        <v>40</v>
      </c>
      <c r="D6472" t="s">
        <v>1513</v>
      </c>
      <c r="E6472" t="s">
        <v>16</v>
      </c>
      <c r="F6472" t="s">
        <v>734</v>
      </c>
      <c r="G6472" t="s">
        <v>235</v>
      </c>
      <c r="H6472" t="s">
        <v>228</v>
      </c>
      <c r="I6472" t="s">
        <v>980</v>
      </c>
      <c r="J6472" t="s">
        <v>981</v>
      </c>
      <c r="K6472" s="4">
        <v>46063</v>
      </c>
      <c r="L6472" s="5">
        <v>0.56736111111111109</v>
      </c>
      <c r="M6472" t="s">
        <v>953</v>
      </c>
      <c r="N6472" s="5">
        <v>1.6203703703703703E-4</v>
      </c>
      <c r="O6472" t="s">
        <v>982</v>
      </c>
      <c r="P6472">
        <v>0.02</v>
      </c>
      <c r="Q6472">
        <v>20</v>
      </c>
      <c r="R6472" t="s">
        <v>986</v>
      </c>
      <c r="S6472" t="s">
        <v>987</v>
      </c>
    </row>
    <row r="6473" spans="1:19" x14ac:dyDescent="0.25">
      <c r="A6473" s="54">
        <f>_xlfn.XLOOKUP(B6473,'School Lookup'!D:D,'School Lookup'!F:F,0)</f>
        <v>251672</v>
      </c>
      <c r="B6473" s="54" t="str">
        <f>_xlfn.XLOOKUP(C6473,'School Lookup'!A:A,'School Lookup'!D:D,_xlfn.XLOOKUP(C6473,'School Lookup'!B:B,'School Lookup'!D:D,_xlfn.XLOOKUP(C6473,'School Lookup'!C:C,'School Lookup'!D:D,0)))</f>
        <v>Park Schools Federation</v>
      </c>
      <c r="C6473" t="s">
        <v>40</v>
      </c>
      <c r="D6473" t="s">
        <v>2910</v>
      </c>
      <c r="E6473" t="s">
        <v>16</v>
      </c>
      <c r="F6473" t="s">
        <v>734</v>
      </c>
      <c r="G6473" t="s">
        <v>235</v>
      </c>
      <c r="H6473" t="s">
        <v>228</v>
      </c>
      <c r="I6473" t="s">
        <v>980</v>
      </c>
      <c r="J6473" t="s">
        <v>981</v>
      </c>
      <c r="K6473" s="4">
        <v>46063</v>
      </c>
      <c r="L6473" s="5">
        <v>0.38194444444444442</v>
      </c>
      <c r="M6473" t="s">
        <v>953</v>
      </c>
      <c r="N6473" s="5">
        <v>6.9444444444444447E-4</v>
      </c>
      <c r="O6473" t="s">
        <v>982</v>
      </c>
      <c r="P6473">
        <v>7.0999999999999994E-2</v>
      </c>
      <c r="Q6473">
        <v>20</v>
      </c>
      <c r="R6473" t="s">
        <v>993</v>
      </c>
      <c r="S6473" t="s">
        <v>994</v>
      </c>
    </row>
    <row r="6474" spans="1:19" x14ac:dyDescent="0.25">
      <c r="A6474" s="54">
        <f>_xlfn.XLOOKUP(B6474,'School Lookup'!D:D,'School Lookup'!F:F,0)</f>
        <v>251672</v>
      </c>
      <c r="B6474" s="54" t="str">
        <f>_xlfn.XLOOKUP(C6474,'School Lookup'!A:A,'School Lookup'!D:D,_xlfn.XLOOKUP(C6474,'School Lookup'!B:B,'School Lookup'!D:D,_xlfn.XLOOKUP(C6474,'School Lookup'!C:C,'School Lookup'!D:D,0)))</f>
        <v>Park Schools Federation</v>
      </c>
      <c r="C6474" t="s">
        <v>40</v>
      </c>
      <c r="D6474" t="s">
        <v>1373</v>
      </c>
      <c r="E6474" t="s">
        <v>16</v>
      </c>
      <c r="F6474" t="s">
        <v>734</v>
      </c>
      <c r="G6474" t="s">
        <v>235</v>
      </c>
      <c r="H6474" t="s">
        <v>228</v>
      </c>
      <c r="I6474" t="s">
        <v>980</v>
      </c>
      <c r="J6474" t="s">
        <v>981</v>
      </c>
      <c r="K6474" s="4">
        <v>46063</v>
      </c>
      <c r="L6474" s="5">
        <v>0.3840277777777778</v>
      </c>
      <c r="M6474" t="s">
        <v>953</v>
      </c>
      <c r="N6474" s="5">
        <v>1.0416666666666667E-4</v>
      </c>
      <c r="O6474" t="s">
        <v>982</v>
      </c>
      <c r="P6474">
        <v>0.02</v>
      </c>
      <c r="Q6474">
        <v>20</v>
      </c>
      <c r="R6474" t="s">
        <v>983</v>
      </c>
      <c r="S6474" t="s">
        <v>984</v>
      </c>
    </row>
    <row r="6475" spans="1:19" x14ac:dyDescent="0.25">
      <c r="A6475" s="54">
        <f>_xlfn.XLOOKUP(B6475,'School Lookup'!D:D,'School Lookup'!F:F,0)</f>
        <v>251672</v>
      </c>
      <c r="B6475" s="54" t="str">
        <f>_xlfn.XLOOKUP(C6475,'School Lookup'!A:A,'School Lookup'!D:D,_xlfn.XLOOKUP(C6475,'School Lookup'!B:B,'School Lookup'!D:D,_xlfn.XLOOKUP(C6475,'School Lookup'!C:C,'School Lookup'!D:D,0)))</f>
        <v>Park Schools Federation</v>
      </c>
      <c r="C6475" t="s">
        <v>40</v>
      </c>
      <c r="D6475" t="s">
        <v>1181</v>
      </c>
      <c r="E6475" t="s">
        <v>16</v>
      </c>
      <c r="F6475" t="s">
        <v>734</v>
      </c>
      <c r="G6475" t="s">
        <v>235</v>
      </c>
      <c r="H6475" t="s">
        <v>228</v>
      </c>
      <c r="I6475" t="s">
        <v>980</v>
      </c>
      <c r="J6475" t="s">
        <v>981</v>
      </c>
      <c r="K6475" s="4">
        <v>46063</v>
      </c>
      <c r="L6475" s="5">
        <v>0.39374999999999999</v>
      </c>
      <c r="M6475" t="s">
        <v>953</v>
      </c>
      <c r="N6475" s="5">
        <v>2.5810185185185185E-3</v>
      </c>
      <c r="O6475" t="s">
        <v>982</v>
      </c>
      <c r="P6475">
        <v>0.26400000000000001</v>
      </c>
      <c r="Q6475">
        <v>20</v>
      </c>
      <c r="R6475" t="s">
        <v>983</v>
      </c>
      <c r="S6475" t="s">
        <v>984</v>
      </c>
    </row>
    <row r="6476" spans="1:19" x14ac:dyDescent="0.25">
      <c r="A6476" s="54">
        <f>_xlfn.XLOOKUP(B6476,'School Lookup'!D:D,'School Lookup'!F:F,0)</f>
        <v>251672</v>
      </c>
      <c r="B6476" s="54" t="str">
        <f>_xlfn.XLOOKUP(C6476,'School Lookup'!A:A,'School Lookup'!D:D,_xlfn.XLOOKUP(C6476,'School Lookup'!B:B,'School Lookup'!D:D,_xlfn.XLOOKUP(C6476,'School Lookup'!C:C,'School Lookup'!D:D,0)))</f>
        <v>Park Schools Federation</v>
      </c>
      <c r="C6476" t="s">
        <v>40</v>
      </c>
      <c r="D6476" t="s">
        <v>2204</v>
      </c>
      <c r="E6476" t="s">
        <v>16</v>
      </c>
      <c r="F6476" t="s">
        <v>734</v>
      </c>
      <c r="G6476" t="s">
        <v>235</v>
      </c>
      <c r="H6476" t="s">
        <v>228</v>
      </c>
      <c r="I6476" t="s">
        <v>980</v>
      </c>
      <c r="J6476" t="s">
        <v>981</v>
      </c>
      <c r="K6476" s="4">
        <v>46063</v>
      </c>
      <c r="L6476" s="5">
        <v>0.40694444444444444</v>
      </c>
      <c r="M6476" t="s">
        <v>953</v>
      </c>
      <c r="N6476" s="5">
        <v>8.1018518518518516E-4</v>
      </c>
      <c r="O6476" t="s">
        <v>982</v>
      </c>
      <c r="P6476">
        <v>8.3000000000000004E-2</v>
      </c>
      <c r="Q6476">
        <v>20</v>
      </c>
      <c r="R6476" t="s">
        <v>993</v>
      </c>
      <c r="S6476" t="s">
        <v>994</v>
      </c>
    </row>
    <row r="6477" spans="1:19" x14ac:dyDescent="0.25">
      <c r="A6477" s="54">
        <f>_xlfn.XLOOKUP(B6477,'School Lookup'!D:D,'School Lookup'!F:F,0)</f>
        <v>251672</v>
      </c>
      <c r="B6477" s="54" t="str">
        <f>_xlfn.XLOOKUP(C6477,'School Lookup'!A:A,'School Lookup'!D:D,_xlfn.XLOOKUP(C6477,'School Lookup'!B:B,'School Lookup'!D:D,_xlfn.XLOOKUP(C6477,'School Lookup'!C:C,'School Lookup'!D:D,0)))</f>
        <v>Park Schools Federation</v>
      </c>
      <c r="C6477" t="s">
        <v>40</v>
      </c>
      <c r="D6477" t="s">
        <v>2684</v>
      </c>
      <c r="E6477" t="s">
        <v>16</v>
      </c>
      <c r="F6477" t="s">
        <v>734</v>
      </c>
      <c r="G6477" t="s">
        <v>235</v>
      </c>
      <c r="H6477" t="s">
        <v>228</v>
      </c>
      <c r="I6477" t="s">
        <v>980</v>
      </c>
      <c r="J6477" t="s">
        <v>981</v>
      </c>
      <c r="K6477" s="4">
        <v>46063</v>
      </c>
      <c r="L6477" s="5">
        <v>0.41249999999999998</v>
      </c>
      <c r="M6477" t="s">
        <v>953</v>
      </c>
      <c r="N6477" s="5">
        <v>3.2986111111111111E-3</v>
      </c>
      <c r="O6477" t="s">
        <v>982</v>
      </c>
      <c r="P6477">
        <v>0.33800000000000002</v>
      </c>
      <c r="Q6477">
        <v>20</v>
      </c>
      <c r="R6477" t="s">
        <v>986</v>
      </c>
      <c r="S6477" t="s">
        <v>987</v>
      </c>
    </row>
    <row r="6478" spans="1:19" x14ac:dyDescent="0.25">
      <c r="A6478" s="54">
        <f>_xlfn.XLOOKUP(B6478,'School Lookup'!D:D,'School Lookup'!F:F,0)</f>
        <v>251672</v>
      </c>
      <c r="B6478" s="54" t="str">
        <f>_xlfn.XLOOKUP(C6478,'School Lookup'!A:A,'School Lookup'!D:D,_xlfn.XLOOKUP(C6478,'School Lookup'!B:B,'School Lookup'!D:D,_xlfn.XLOOKUP(C6478,'School Lookup'!C:C,'School Lookup'!D:D,0)))</f>
        <v>Park Schools Federation</v>
      </c>
      <c r="C6478" t="s">
        <v>40</v>
      </c>
      <c r="D6478" t="s">
        <v>1316</v>
      </c>
      <c r="E6478" t="s">
        <v>16</v>
      </c>
      <c r="F6478" t="s">
        <v>734</v>
      </c>
      <c r="G6478" t="s">
        <v>235</v>
      </c>
      <c r="H6478" t="s">
        <v>228</v>
      </c>
      <c r="I6478" t="s">
        <v>980</v>
      </c>
      <c r="J6478" t="s">
        <v>981</v>
      </c>
      <c r="K6478" s="4">
        <v>46063</v>
      </c>
      <c r="L6478" s="5">
        <v>0.42083333333333334</v>
      </c>
      <c r="M6478" t="s">
        <v>953</v>
      </c>
      <c r="N6478" s="5">
        <v>4.2824074074074075E-4</v>
      </c>
      <c r="O6478" t="s">
        <v>982</v>
      </c>
      <c r="P6478">
        <v>4.3999999999999997E-2</v>
      </c>
      <c r="Q6478">
        <v>20</v>
      </c>
      <c r="R6478" t="s">
        <v>983</v>
      </c>
      <c r="S6478" t="s">
        <v>984</v>
      </c>
    </row>
    <row r="6479" spans="1:19" x14ac:dyDescent="0.25">
      <c r="A6479" s="54">
        <f>_xlfn.XLOOKUP(B6479,'School Lookup'!D:D,'School Lookup'!F:F,0)</f>
        <v>251672</v>
      </c>
      <c r="B6479" s="54" t="str">
        <f>_xlfn.XLOOKUP(C6479,'School Lookup'!A:A,'School Lookup'!D:D,_xlfn.XLOOKUP(C6479,'School Lookup'!B:B,'School Lookup'!D:D,_xlfn.XLOOKUP(C6479,'School Lookup'!C:C,'School Lookup'!D:D,0)))</f>
        <v>Park Schools Federation</v>
      </c>
      <c r="C6479" t="s">
        <v>40</v>
      </c>
      <c r="D6479" t="s">
        <v>2911</v>
      </c>
      <c r="E6479" t="s">
        <v>16</v>
      </c>
      <c r="F6479" t="s">
        <v>734</v>
      </c>
      <c r="G6479" t="s">
        <v>235</v>
      </c>
      <c r="H6479" t="s">
        <v>228</v>
      </c>
      <c r="I6479" t="s">
        <v>980</v>
      </c>
      <c r="J6479" t="s">
        <v>981</v>
      </c>
      <c r="K6479" s="4">
        <v>46063</v>
      </c>
      <c r="L6479" s="5">
        <v>0.42430555555555555</v>
      </c>
      <c r="M6479" t="s">
        <v>953</v>
      </c>
      <c r="N6479" s="5">
        <v>4.3981481481481481E-4</v>
      </c>
      <c r="O6479" t="s">
        <v>982</v>
      </c>
      <c r="P6479">
        <v>4.4999999999999998E-2</v>
      </c>
      <c r="Q6479">
        <v>20</v>
      </c>
      <c r="R6479" t="s">
        <v>996</v>
      </c>
      <c r="S6479" t="s">
        <v>994</v>
      </c>
    </row>
    <row r="6480" spans="1:19" x14ac:dyDescent="0.25">
      <c r="A6480" s="54">
        <f>_xlfn.XLOOKUP(B6480,'School Lookup'!D:D,'School Lookup'!F:F,0)</f>
        <v>251672</v>
      </c>
      <c r="B6480" s="54" t="str">
        <f>_xlfn.XLOOKUP(C6480,'School Lookup'!A:A,'School Lookup'!D:D,_xlfn.XLOOKUP(C6480,'School Lookup'!B:B,'School Lookup'!D:D,_xlfn.XLOOKUP(C6480,'School Lookup'!C:C,'School Lookup'!D:D,0)))</f>
        <v>Park Schools Federation</v>
      </c>
      <c r="C6480" t="s">
        <v>40</v>
      </c>
      <c r="D6480" t="s">
        <v>1373</v>
      </c>
      <c r="E6480" t="s">
        <v>16</v>
      </c>
      <c r="F6480" t="s">
        <v>734</v>
      </c>
      <c r="G6480" t="s">
        <v>235</v>
      </c>
      <c r="H6480" t="s">
        <v>228</v>
      </c>
      <c r="I6480" t="s">
        <v>980</v>
      </c>
      <c r="J6480" t="s">
        <v>981</v>
      </c>
      <c r="K6480" s="4">
        <v>46063</v>
      </c>
      <c r="L6480" s="5">
        <v>0.44027777777777777</v>
      </c>
      <c r="M6480" t="s">
        <v>953</v>
      </c>
      <c r="N6480" s="5">
        <v>3.4722222222222222E-5</v>
      </c>
      <c r="O6480" t="s">
        <v>982</v>
      </c>
      <c r="P6480">
        <v>0.02</v>
      </c>
      <c r="Q6480">
        <v>20</v>
      </c>
      <c r="R6480" t="s">
        <v>983</v>
      </c>
      <c r="S6480" t="s">
        <v>984</v>
      </c>
    </row>
    <row r="6481" spans="1:19" x14ac:dyDescent="0.25">
      <c r="A6481" s="54">
        <f>_xlfn.XLOOKUP(B6481,'School Lookup'!D:D,'School Lookup'!F:F,0)</f>
        <v>251672</v>
      </c>
      <c r="B6481" s="54" t="str">
        <f>_xlfn.XLOOKUP(C6481,'School Lookup'!A:A,'School Lookup'!D:D,_xlfn.XLOOKUP(C6481,'School Lookup'!B:B,'School Lookup'!D:D,_xlfn.XLOOKUP(C6481,'School Lookup'!C:C,'School Lookup'!D:D,0)))</f>
        <v>Park Schools Federation</v>
      </c>
      <c r="C6481" t="s">
        <v>40</v>
      </c>
      <c r="D6481" t="s">
        <v>2016</v>
      </c>
      <c r="E6481" t="s">
        <v>16</v>
      </c>
      <c r="F6481" t="s">
        <v>734</v>
      </c>
      <c r="G6481" t="s">
        <v>235</v>
      </c>
      <c r="H6481" t="s">
        <v>228</v>
      </c>
      <c r="I6481" t="s">
        <v>980</v>
      </c>
      <c r="J6481" t="s">
        <v>981</v>
      </c>
      <c r="K6481" s="4">
        <v>46063</v>
      </c>
      <c r="L6481" s="5">
        <v>0.44027777777777777</v>
      </c>
      <c r="M6481" t="s">
        <v>953</v>
      </c>
      <c r="N6481" s="5">
        <v>6.018518518518519E-4</v>
      </c>
      <c r="O6481" t="s">
        <v>982</v>
      </c>
      <c r="P6481">
        <v>6.2E-2</v>
      </c>
      <c r="Q6481">
        <v>20</v>
      </c>
      <c r="R6481" t="s">
        <v>983</v>
      </c>
      <c r="S6481" t="s">
        <v>984</v>
      </c>
    </row>
    <row r="6482" spans="1:19" x14ac:dyDescent="0.25">
      <c r="A6482" s="54">
        <f>_xlfn.XLOOKUP(B6482,'School Lookup'!D:D,'School Lookup'!F:F,0)</f>
        <v>251672</v>
      </c>
      <c r="B6482" s="54" t="str">
        <f>_xlfn.XLOOKUP(C6482,'School Lookup'!A:A,'School Lookup'!D:D,_xlfn.XLOOKUP(C6482,'School Lookup'!B:B,'School Lookup'!D:D,_xlfn.XLOOKUP(C6482,'School Lookup'!C:C,'School Lookup'!D:D,0)))</f>
        <v>Park Schools Federation</v>
      </c>
      <c r="C6482" t="s">
        <v>40</v>
      </c>
      <c r="D6482" t="s">
        <v>1514</v>
      </c>
      <c r="E6482" t="s">
        <v>16</v>
      </c>
      <c r="F6482" t="s">
        <v>734</v>
      </c>
      <c r="G6482" t="s">
        <v>235</v>
      </c>
      <c r="H6482" t="s">
        <v>228</v>
      </c>
      <c r="I6482" t="s">
        <v>980</v>
      </c>
      <c r="J6482" t="s">
        <v>981</v>
      </c>
      <c r="K6482" s="4">
        <v>46063</v>
      </c>
      <c r="L6482" s="5">
        <v>0.45</v>
      </c>
      <c r="M6482" t="s">
        <v>953</v>
      </c>
      <c r="N6482" s="5">
        <v>3.9351851851851852E-4</v>
      </c>
      <c r="O6482" t="s">
        <v>982</v>
      </c>
      <c r="P6482">
        <v>4.1000000000000002E-2</v>
      </c>
      <c r="Q6482">
        <v>20</v>
      </c>
      <c r="R6482" t="s">
        <v>998</v>
      </c>
      <c r="S6482" t="s">
        <v>987</v>
      </c>
    </row>
    <row r="6483" spans="1:19" x14ac:dyDescent="0.25">
      <c r="A6483" s="54">
        <f>_xlfn.XLOOKUP(B6483,'School Lookup'!D:D,'School Lookup'!F:F,0)</f>
        <v>251672</v>
      </c>
      <c r="B6483" s="54" t="str">
        <f>_xlfn.XLOOKUP(C6483,'School Lookup'!A:A,'School Lookup'!D:D,_xlfn.XLOOKUP(C6483,'School Lookup'!B:B,'School Lookup'!D:D,_xlfn.XLOOKUP(C6483,'School Lookup'!C:C,'School Lookup'!D:D,0)))</f>
        <v>Park Schools Federation</v>
      </c>
      <c r="C6483" t="s">
        <v>40</v>
      </c>
      <c r="D6483" t="s">
        <v>1002</v>
      </c>
      <c r="E6483" t="s">
        <v>16</v>
      </c>
      <c r="F6483" t="s">
        <v>734</v>
      </c>
      <c r="G6483" t="s">
        <v>235</v>
      </c>
      <c r="H6483" t="s">
        <v>228</v>
      </c>
      <c r="I6483" t="s">
        <v>980</v>
      </c>
      <c r="J6483" t="s">
        <v>981</v>
      </c>
      <c r="K6483" s="4">
        <v>46063</v>
      </c>
      <c r="L6483" s="5">
        <v>0.45277777777777778</v>
      </c>
      <c r="M6483" t="s">
        <v>953</v>
      </c>
      <c r="N6483" s="5">
        <v>2.3148148148148149E-4</v>
      </c>
      <c r="O6483" t="s">
        <v>982</v>
      </c>
      <c r="P6483">
        <v>2.4E-2</v>
      </c>
      <c r="Q6483">
        <v>20</v>
      </c>
      <c r="R6483" t="s">
        <v>998</v>
      </c>
      <c r="S6483" t="s">
        <v>987</v>
      </c>
    </row>
    <row r="6484" spans="1:19" x14ac:dyDescent="0.25">
      <c r="A6484" s="54">
        <f>_xlfn.XLOOKUP(B6484,'School Lookup'!D:D,'School Lookup'!F:F,0)</f>
        <v>251672</v>
      </c>
      <c r="B6484" s="54" t="str">
        <f>_xlfn.XLOOKUP(C6484,'School Lookup'!A:A,'School Lookup'!D:D,_xlfn.XLOOKUP(C6484,'School Lookup'!B:B,'School Lookup'!D:D,_xlfn.XLOOKUP(C6484,'School Lookup'!C:C,'School Lookup'!D:D,0)))</f>
        <v>Park Schools Federation</v>
      </c>
      <c r="C6484" t="s">
        <v>40</v>
      </c>
      <c r="D6484" t="s">
        <v>1604</v>
      </c>
      <c r="E6484" t="s">
        <v>16</v>
      </c>
      <c r="F6484" t="s">
        <v>734</v>
      </c>
      <c r="G6484" t="s">
        <v>235</v>
      </c>
      <c r="H6484" t="s">
        <v>228</v>
      </c>
      <c r="I6484" t="s">
        <v>980</v>
      </c>
      <c r="J6484" t="s">
        <v>981</v>
      </c>
      <c r="K6484" s="4">
        <v>46063</v>
      </c>
      <c r="L6484" s="5">
        <v>0.45347222222222222</v>
      </c>
      <c r="M6484" t="s">
        <v>953</v>
      </c>
      <c r="N6484" s="5">
        <v>8.3333333333333339E-4</v>
      </c>
      <c r="O6484" t="s">
        <v>982</v>
      </c>
      <c r="P6484">
        <v>8.5999999999999993E-2</v>
      </c>
      <c r="Q6484">
        <v>20</v>
      </c>
      <c r="R6484" t="s">
        <v>998</v>
      </c>
      <c r="S6484" t="s">
        <v>987</v>
      </c>
    </row>
    <row r="6485" spans="1:19" x14ac:dyDescent="0.25">
      <c r="A6485" s="54">
        <f>_xlfn.XLOOKUP(B6485,'School Lookup'!D:D,'School Lookup'!F:F,0)</f>
        <v>251672</v>
      </c>
      <c r="B6485" s="54" t="str">
        <f>_xlfn.XLOOKUP(C6485,'School Lookup'!A:A,'School Lookup'!D:D,_xlfn.XLOOKUP(C6485,'School Lookup'!B:B,'School Lookup'!D:D,_xlfn.XLOOKUP(C6485,'School Lookup'!C:C,'School Lookup'!D:D,0)))</f>
        <v>Park Schools Federation</v>
      </c>
      <c r="C6485" t="s">
        <v>40</v>
      </c>
      <c r="D6485" t="s">
        <v>2912</v>
      </c>
      <c r="E6485" t="s">
        <v>16</v>
      </c>
      <c r="F6485" t="s">
        <v>734</v>
      </c>
      <c r="G6485" t="s">
        <v>235</v>
      </c>
      <c r="H6485" t="s">
        <v>228</v>
      </c>
      <c r="I6485" t="s">
        <v>980</v>
      </c>
      <c r="J6485" t="s">
        <v>981</v>
      </c>
      <c r="K6485" s="4">
        <v>46063</v>
      </c>
      <c r="L6485" s="5">
        <v>0.45347222222222222</v>
      </c>
      <c r="M6485" t="s">
        <v>953</v>
      </c>
      <c r="N6485" s="5">
        <v>2.5462962962962961E-4</v>
      </c>
      <c r="O6485" t="s">
        <v>982</v>
      </c>
      <c r="P6485">
        <v>2.7E-2</v>
      </c>
      <c r="Q6485">
        <v>20</v>
      </c>
      <c r="R6485" t="s">
        <v>998</v>
      </c>
      <c r="S6485" t="s">
        <v>987</v>
      </c>
    </row>
    <row r="6486" spans="1:19" x14ac:dyDescent="0.25">
      <c r="A6486" s="54">
        <f>_xlfn.XLOOKUP(B6486,'School Lookup'!D:D,'School Lookup'!F:F,0)</f>
        <v>251672</v>
      </c>
      <c r="B6486" s="54" t="str">
        <f>_xlfn.XLOOKUP(C6486,'School Lookup'!A:A,'School Lookup'!D:D,_xlfn.XLOOKUP(C6486,'School Lookup'!B:B,'School Lookup'!D:D,_xlfn.XLOOKUP(C6486,'School Lookup'!C:C,'School Lookup'!D:D,0)))</f>
        <v>Park Schools Federation</v>
      </c>
      <c r="C6486" t="s">
        <v>40</v>
      </c>
      <c r="D6486" t="s">
        <v>1982</v>
      </c>
      <c r="E6486" t="s">
        <v>16</v>
      </c>
      <c r="F6486" t="s">
        <v>734</v>
      </c>
      <c r="G6486" t="s">
        <v>235</v>
      </c>
      <c r="H6486" t="s">
        <v>228</v>
      </c>
      <c r="I6486" t="s">
        <v>980</v>
      </c>
      <c r="J6486" t="s">
        <v>981</v>
      </c>
      <c r="K6486" s="4">
        <v>46063</v>
      </c>
      <c r="L6486" s="5">
        <v>0.4548611111111111</v>
      </c>
      <c r="M6486" t="s">
        <v>953</v>
      </c>
      <c r="N6486" s="5">
        <v>2.6620370370370372E-4</v>
      </c>
      <c r="O6486" t="s">
        <v>982</v>
      </c>
      <c r="P6486">
        <v>2.8000000000000001E-2</v>
      </c>
      <c r="Q6486">
        <v>20</v>
      </c>
      <c r="R6486" t="s">
        <v>998</v>
      </c>
      <c r="S6486" t="s">
        <v>987</v>
      </c>
    </row>
    <row r="6487" spans="1:19" x14ac:dyDescent="0.25">
      <c r="A6487" s="54">
        <f>_xlfn.XLOOKUP(B6487,'School Lookup'!D:D,'School Lookup'!F:F,0)</f>
        <v>251672</v>
      </c>
      <c r="B6487" s="54" t="str">
        <f>_xlfn.XLOOKUP(C6487,'School Lookup'!A:A,'School Lookup'!D:D,_xlfn.XLOOKUP(C6487,'School Lookup'!B:B,'School Lookup'!D:D,_xlfn.XLOOKUP(C6487,'School Lookup'!C:C,'School Lookup'!D:D,0)))</f>
        <v>Park Schools Federation</v>
      </c>
      <c r="C6487" t="s">
        <v>40</v>
      </c>
      <c r="D6487" t="s">
        <v>2913</v>
      </c>
      <c r="E6487" t="s">
        <v>16</v>
      </c>
      <c r="F6487" t="s">
        <v>734</v>
      </c>
      <c r="G6487" t="s">
        <v>235</v>
      </c>
      <c r="H6487" t="s">
        <v>228</v>
      </c>
      <c r="I6487" t="s">
        <v>980</v>
      </c>
      <c r="J6487" t="s">
        <v>981</v>
      </c>
      <c r="K6487" s="4">
        <v>46063</v>
      </c>
      <c r="L6487" s="5">
        <v>0.4548611111111111</v>
      </c>
      <c r="M6487" t="s">
        <v>953</v>
      </c>
      <c r="N6487" s="5">
        <v>3.2407407407407406E-4</v>
      </c>
      <c r="O6487" t="s">
        <v>982</v>
      </c>
      <c r="P6487">
        <v>3.4000000000000002E-2</v>
      </c>
      <c r="Q6487">
        <v>20</v>
      </c>
      <c r="R6487" t="s">
        <v>983</v>
      </c>
      <c r="S6487" t="s">
        <v>984</v>
      </c>
    </row>
    <row r="6488" spans="1:19" x14ac:dyDescent="0.25">
      <c r="A6488" s="54">
        <f>_xlfn.XLOOKUP(B6488,'School Lookup'!D:D,'School Lookup'!F:F,0)</f>
        <v>251672</v>
      </c>
      <c r="B6488" s="54" t="str">
        <f>_xlfn.XLOOKUP(C6488,'School Lookup'!A:A,'School Lookup'!D:D,_xlfn.XLOOKUP(C6488,'School Lookup'!B:B,'School Lookup'!D:D,_xlfn.XLOOKUP(C6488,'School Lookup'!C:C,'School Lookup'!D:D,0)))</f>
        <v>Park Schools Federation</v>
      </c>
      <c r="C6488" t="s">
        <v>40</v>
      </c>
      <c r="D6488" t="s">
        <v>2319</v>
      </c>
      <c r="E6488" t="s">
        <v>16</v>
      </c>
      <c r="F6488" t="s">
        <v>734</v>
      </c>
      <c r="G6488" t="s">
        <v>235</v>
      </c>
      <c r="H6488" t="s">
        <v>228</v>
      </c>
      <c r="I6488" t="s">
        <v>980</v>
      </c>
      <c r="J6488" t="s">
        <v>981</v>
      </c>
      <c r="K6488" s="4">
        <v>46063</v>
      </c>
      <c r="L6488" s="5">
        <v>0.45624999999999999</v>
      </c>
      <c r="M6488" t="s">
        <v>953</v>
      </c>
      <c r="N6488" s="5">
        <v>5.2083333333333333E-4</v>
      </c>
      <c r="O6488" t="s">
        <v>982</v>
      </c>
      <c r="P6488">
        <v>5.3999999999999999E-2</v>
      </c>
      <c r="Q6488">
        <v>20</v>
      </c>
      <c r="R6488" t="s">
        <v>998</v>
      </c>
      <c r="S6488" t="s">
        <v>987</v>
      </c>
    </row>
    <row r="6489" spans="1:19" x14ac:dyDescent="0.25">
      <c r="A6489" s="54">
        <f>_xlfn.XLOOKUP(B6489,'School Lookup'!D:D,'School Lookup'!F:F,0)</f>
        <v>251672</v>
      </c>
      <c r="B6489" s="54" t="str">
        <f>_xlfn.XLOOKUP(C6489,'School Lookup'!A:A,'School Lookup'!D:D,_xlfn.XLOOKUP(C6489,'School Lookup'!B:B,'School Lookup'!D:D,_xlfn.XLOOKUP(C6489,'School Lookup'!C:C,'School Lookup'!D:D,0)))</f>
        <v>Park Schools Federation</v>
      </c>
      <c r="C6489" t="s">
        <v>40</v>
      </c>
      <c r="D6489" t="s">
        <v>2666</v>
      </c>
      <c r="E6489" t="s">
        <v>16</v>
      </c>
      <c r="F6489" t="s">
        <v>734</v>
      </c>
      <c r="G6489" t="s">
        <v>235</v>
      </c>
      <c r="H6489" t="s">
        <v>228</v>
      </c>
      <c r="I6489" t="s">
        <v>980</v>
      </c>
      <c r="J6489" t="s">
        <v>981</v>
      </c>
      <c r="K6489" s="4">
        <v>46063</v>
      </c>
      <c r="L6489" s="5">
        <v>0.45624999999999999</v>
      </c>
      <c r="M6489" t="s">
        <v>953</v>
      </c>
      <c r="N6489" s="5">
        <v>2.4305555555555555E-4</v>
      </c>
      <c r="O6489" t="s">
        <v>982</v>
      </c>
      <c r="P6489">
        <v>2.5000000000000001E-2</v>
      </c>
      <c r="Q6489">
        <v>20</v>
      </c>
      <c r="R6489" t="s">
        <v>1006</v>
      </c>
      <c r="S6489" t="s">
        <v>994</v>
      </c>
    </row>
    <row r="6490" spans="1:19" x14ac:dyDescent="0.25">
      <c r="A6490" s="54">
        <f>_xlfn.XLOOKUP(B6490,'School Lookup'!D:D,'School Lookup'!F:F,0)</f>
        <v>251672</v>
      </c>
      <c r="B6490" s="54" t="str">
        <f>_xlfn.XLOOKUP(C6490,'School Lookup'!A:A,'School Lookup'!D:D,_xlfn.XLOOKUP(C6490,'School Lookup'!B:B,'School Lookup'!D:D,_xlfn.XLOOKUP(C6490,'School Lookup'!C:C,'School Lookup'!D:D,0)))</f>
        <v>Park Schools Federation</v>
      </c>
      <c r="C6490" t="s">
        <v>40</v>
      </c>
      <c r="D6490" t="s">
        <v>995</v>
      </c>
      <c r="E6490" t="s">
        <v>16</v>
      </c>
      <c r="F6490" t="s">
        <v>734</v>
      </c>
      <c r="G6490" t="s">
        <v>235</v>
      </c>
      <c r="H6490" t="s">
        <v>228</v>
      </c>
      <c r="I6490" t="s">
        <v>980</v>
      </c>
      <c r="J6490" t="s">
        <v>981</v>
      </c>
      <c r="K6490" s="4">
        <v>46063</v>
      </c>
      <c r="L6490" s="5">
        <v>0.45694444444444443</v>
      </c>
      <c r="M6490" t="s">
        <v>953</v>
      </c>
      <c r="N6490" s="5">
        <v>2.8935185185185184E-4</v>
      </c>
      <c r="O6490" t="s">
        <v>982</v>
      </c>
      <c r="P6490">
        <v>0.03</v>
      </c>
      <c r="Q6490">
        <v>20</v>
      </c>
      <c r="R6490" t="s">
        <v>996</v>
      </c>
      <c r="S6490" t="s">
        <v>994</v>
      </c>
    </row>
    <row r="6491" spans="1:19" x14ac:dyDescent="0.25">
      <c r="A6491" s="54">
        <f>_xlfn.XLOOKUP(B6491,'School Lookup'!D:D,'School Lookup'!F:F,0)</f>
        <v>251672</v>
      </c>
      <c r="B6491" s="54" t="str">
        <f>_xlfn.XLOOKUP(C6491,'School Lookup'!A:A,'School Lookup'!D:D,_xlfn.XLOOKUP(C6491,'School Lookup'!B:B,'School Lookup'!D:D,_xlfn.XLOOKUP(C6491,'School Lookup'!C:C,'School Lookup'!D:D,0)))</f>
        <v>Park Schools Federation</v>
      </c>
      <c r="C6491" t="s">
        <v>40</v>
      </c>
      <c r="D6491" t="s">
        <v>2018</v>
      </c>
      <c r="E6491" t="s">
        <v>16</v>
      </c>
      <c r="F6491" t="s">
        <v>734</v>
      </c>
      <c r="G6491" t="s">
        <v>235</v>
      </c>
      <c r="H6491" t="s">
        <v>228</v>
      </c>
      <c r="I6491" t="s">
        <v>980</v>
      </c>
      <c r="J6491" t="s">
        <v>981</v>
      </c>
      <c r="K6491" s="4">
        <v>46063</v>
      </c>
      <c r="L6491" s="5">
        <v>0.45763888888888887</v>
      </c>
      <c r="M6491" t="s">
        <v>953</v>
      </c>
      <c r="N6491" s="5">
        <v>2.0833333333333335E-4</v>
      </c>
      <c r="O6491" t="s">
        <v>982</v>
      </c>
      <c r="P6491">
        <v>2.1999999999999999E-2</v>
      </c>
      <c r="Q6491">
        <v>20</v>
      </c>
      <c r="R6491" t="s">
        <v>998</v>
      </c>
      <c r="S6491" t="s">
        <v>987</v>
      </c>
    </row>
    <row r="6492" spans="1:19" x14ac:dyDescent="0.25">
      <c r="A6492" s="54">
        <f>_xlfn.XLOOKUP(B6492,'School Lookup'!D:D,'School Lookup'!F:F,0)</f>
        <v>251672</v>
      </c>
      <c r="B6492" s="54" t="str">
        <f>_xlfn.XLOOKUP(C6492,'School Lookup'!A:A,'School Lookup'!D:D,_xlfn.XLOOKUP(C6492,'School Lookup'!B:B,'School Lookup'!D:D,_xlfn.XLOOKUP(C6492,'School Lookup'!C:C,'School Lookup'!D:D,0)))</f>
        <v>Park Schools Federation</v>
      </c>
      <c r="C6492" t="s">
        <v>40</v>
      </c>
      <c r="D6492" t="s">
        <v>1507</v>
      </c>
      <c r="E6492" t="s">
        <v>16</v>
      </c>
      <c r="F6492" t="s">
        <v>734</v>
      </c>
      <c r="G6492" t="s">
        <v>235</v>
      </c>
      <c r="H6492" t="s">
        <v>228</v>
      </c>
      <c r="I6492" t="s">
        <v>980</v>
      </c>
      <c r="J6492" t="s">
        <v>981</v>
      </c>
      <c r="K6492" s="4">
        <v>46063</v>
      </c>
      <c r="L6492" s="5">
        <v>0.45902777777777776</v>
      </c>
      <c r="M6492" t="s">
        <v>953</v>
      </c>
      <c r="N6492" s="5">
        <v>3.0092592592592595E-4</v>
      </c>
      <c r="O6492" t="s">
        <v>982</v>
      </c>
      <c r="P6492">
        <v>3.1E-2</v>
      </c>
      <c r="Q6492">
        <v>20</v>
      </c>
      <c r="R6492" t="s">
        <v>983</v>
      </c>
      <c r="S6492" t="s">
        <v>984</v>
      </c>
    </row>
    <row r="6493" spans="1:19" x14ac:dyDescent="0.25">
      <c r="A6493" s="54">
        <f>_xlfn.XLOOKUP(B6493,'School Lookup'!D:D,'School Lookup'!F:F,0)</f>
        <v>251672</v>
      </c>
      <c r="B6493" s="54" t="str">
        <f>_xlfn.XLOOKUP(C6493,'School Lookup'!A:A,'School Lookup'!D:D,_xlfn.XLOOKUP(C6493,'School Lookup'!B:B,'School Lookup'!D:D,_xlfn.XLOOKUP(C6493,'School Lookup'!C:C,'School Lookup'!D:D,0)))</f>
        <v>Park Schools Federation</v>
      </c>
      <c r="C6493" t="s">
        <v>40</v>
      </c>
      <c r="D6493" t="s">
        <v>1184</v>
      </c>
      <c r="E6493" t="s">
        <v>16</v>
      </c>
      <c r="F6493" t="s">
        <v>734</v>
      </c>
      <c r="G6493" t="s">
        <v>235</v>
      </c>
      <c r="H6493" t="s">
        <v>228</v>
      </c>
      <c r="I6493" t="s">
        <v>980</v>
      </c>
      <c r="J6493" t="s">
        <v>981</v>
      </c>
      <c r="K6493" s="4">
        <v>46063</v>
      </c>
      <c r="L6493" s="5">
        <v>0.46250000000000002</v>
      </c>
      <c r="M6493" t="s">
        <v>953</v>
      </c>
      <c r="N6493" s="5">
        <v>3.2407407407407406E-4</v>
      </c>
      <c r="O6493" t="s">
        <v>982</v>
      </c>
      <c r="P6493">
        <v>3.4000000000000002E-2</v>
      </c>
      <c r="Q6493">
        <v>20</v>
      </c>
      <c r="R6493" t="s">
        <v>986</v>
      </c>
      <c r="S6493" t="s">
        <v>987</v>
      </c>
    </row>
    <row r="6494" spans="1:19" x14ac:dyDescent="0.25">
      <c r="A6494" s="54">
        <f>_xlfn.XLOOKUP(B6494,'School Lookup'!D:D,'School Lookup'!F:F,0)</f>
        <v>251672</v>
      </c>
      <c r="B6494" s="54" t="str">
        <f>_xlfn.XLOOKUP(C6494,'School Lookup'!A:A,'School Lookup'!D:D,_xlfn.XLOOKUP(C6494,'School Lookup'!B:B,'School Lookup'!D:D,_xlfn.XLOOKUP(C6494,'School Lookup'!C:C,'School Lookup'!D:D,0)))</f>
        <v>Park Schools Federation</v>
      </c>
      <c r="C6494" t="s">
        <v>40</v>
      </c>
      <c r="D6494" t="s">
        <v>2319</v>
      </c>
      <c r="E6494" t="s">
        <v>16</v>
      </c>
      <c r="F6494" t="s">
        <v>734</v>
      </c>
      <c r="G6494" t="s">
        <v>235</v>
      </c>
      <c r="H6494" t="s">
        <v>228</v>
      </c>
      <c r="I6494" t="s">
        <v>980</v>
      </c>
      <c r="J6494" t="s">
        <v>981</v>
      </c>
      <c r="K6494" s="4">
        <v>46063</v>
      </c>
      <c r="L6494" s="5">
        <v>0.46597222222222223</v>
      </c>
      <c r="M6494" t="s">
        <v>953</v>
      </c>
      <c r="N6494" s="5">
        <v>3.1250000000000001E-4</v>
      </c>
      <c r="O6494" t="s">
        <v>982</v>
      </c>
      <c r="P6494">
        <v>3.2000000000000001E-2</v>
      </c>
      <c r="Q6494">
        <v>20</v>
      </c>
      <c r="R6494" t="s">
        <v>998</v>
      </c>
      <c r="S6494" t="s">
        <v>987</v>
      </c>
    </row>
    <row r="6495" spans="1:19" x14ac:dyDescent="0.25">
      <c r="A6495" s="54">
        <f>_xlfn.XLOOKUP(B6495,'School Lookup'!D:D,'School Lookup'!F:F,0)</f>
        <v>251672</v>
      </c>
      <c r="B6495" s="54" t="str">
        <f>_xlfn.XLOOKUP(C6495,'School Lookup'!A:A,'School Lookup'!D:D,_xlfn.XLOOKUP(C6495,'School Lookup'!B:B,'School Lookup'!D:D,_xlfn.XLOOKUP(C6495,'School Lookup'!C:C,'School Lookup'!D:D,0)))</f>
        <v>Park Schools Federation</v>
      </c>
      <c r="C6495" t="s">
        <v>40</v>
      </c>
      <c r="D6495" t="s">
        <v>1649</v>
      </c>
      <c r="E6495" t="s">
        <v>16</v>
      </c>
      <c r="F6495" t="s">
        <v>734</v>
      </c>
      <c r="G6495" t="s">
        <v>235</v>
      </c>
      <c r="H6495" t="s">
        <v>228</v>
      </c>
      <c r="I6495" t="s">
        <v>980</v>
      </c>
      <c r="J6495" t="s">
        <v>981</v>
      </c>
      <c r="K6495" s="4">
        <v>46063</v>
      </c>
      <c r="L6495" s="5">
        <v>0.46597222222222223</v>
      </c>
      <c r="M6495" t="s">
        <v>953</v>
      </c>
      <c r="N6495" s="5">
        <v>2.7777777777777778E-4</v>
      </c>
      <c r="O6495" t="s">
        <v>982</v>
      </c>
      <c r="P6495">
        <v>2.9000000000000001E-2</v>
      </c>
      <c r="Q6495">
        <v>20</v>
      </c>
      <c r="R6495" t="s">
        <v>998</v>
      </c>
      <c r="S6495" t="s">
        <v>987</v>
      </c>
    </row>
    <row r="6496" spans="1:19" x14ac:dyDescent="0.25">
      <c r="A6496" s="54">
        <f>_xlfn.XLOOKUP(B6496,'School Lookup'!D:D,'School Lookup'!F:F,0)</f>
        <v>251672</v>
      </c>
      <c r="B6496" s="54" t="str">
        <f>_xlfn.XLOOKUP(C6496,'School Lookup'!A:A,'School Lookup'!D:D,_xlfn.XLOOKUP(C6496,'School Lookup'!B:B,'School Lookup'!D:D,_xlfn.XLOOKUP(C6496,'School Lookup'!C:C,'School Lookup'!D:D,0)))</f>
        <v>Park Schools Federation</v>
      </c>
      <c r="C6496" t="s">
        <v>40</v>
      </c>
      <c r="D6496" t="s">
        <v>2062</v>
      </c>
      <c r="E6496" t="s">
        <v>16</v>
      </c>
      <c r="F6496" t="s">
        <v>734</v>
      </c>
      <c r="G6496" t="s">
        <v>235</v>
      </c>
      <c r="H6496" t="s">
        <v>228</v>
      </c>
      <c r="I6496" t="s">
        <v>980</v>
      </c>
      <c r="J6496" t="s">
        <v>981</v>
      </c>
      <c r="K6496" s="4">
        <v>46063</v>
      </c>
      <c r="L6496" s="5">
        <v>0.46666666666666667</v>
      </c>
      <c r="M6496" t="s">
        <v>953</v>
      </c>
      <c r="N6496" s="5">
        <v>4.6296296296296294E-5</v>
      </c>
      <c r="O6496" t="s">
        <v>982</v>
      </c>
      <c r="P6496">
        <v>8.4000000000000005E-2</v>
      </c>
      <c r="Q6496">
        <v>20</v>
      </c>
      <c r="R6496" t="s">
        <v>2063</v>
      </c>
      <c r="S6496" t="s">
        <v>1657</v>
      </c>
    </row>
    <row r="6497" spans="1:19" x14ac:dyDescent="0.25">
      <c r="A6497" s="54">
        <f>_xlfn.XLOOKUP(B6497,'School Lookup'!D:D,'School Lookup'!F:F,0)</f>
        <v>251672</v>
      </c>
      <c r="B6497" s="54" t="str">
        <f>_xlfn.XLOOKUP(C6497,'School Lookup'!A:A,'School Lookup'!D:D,_xlfn.XLOOKUP(C6497,'School Lookup'!B:B,'School Lookup'!D:D,_xlfn.XLOOKUP(C6497,'School Lookup'!C:C,'School Lookup'!D:D,0)))</f>
        <v>Park Schools Federation</v>
      </c>
      <c r="C6497" t="s">
        <v>40</v>
      </c>
      <c r="D6497" t="s">
        <v>1989</v>
      </c>
      <c r="E6497" t="s">
        <v>16</v>
      </c>
      <c r="F6497" t="s">
        <v>734</v>
      </c>
      <c r="G6497" t="s">
        <v>235</v>
      </c>
      <c r="H6497" t="s">
        <v>228</v>
      </c>
      <c r="I6497" t="s">
        <v>980</v>
      </c>
      <c r="J6497" t="s">
        <v>981</v>
      </c>
      <c r="K6497" s="4">
        <v>46063</v>
      </c>
      <c r="L6497" s="5">
        <v>0.46666666666666667</v>
      </c>
      <c r="M6497" t="s">
        <v>953</v>
      </c>
      <c r="N6497" s="5">
        <v>2.6620370370370372E-4</v>
      </c>
      <c r="O6497" t="s">
        <v>982</v>
      </c>
      <c r="P6497">
        <v>2.8000000000000001E-2</v>
      </c>
      <c r="Q6497">
        <v>20</v>
      </c>
      <c r="R6497" t="s">
        <v>983</v>
      </c>
      <c r="S6497" t="s">
        <v>984</v>
      </c>
    </row>
    <row r="6498" spans="1:19" x14ac:dyDescent="0.25">
      <c r="A6498" s="54">
        <f>_xlfn.XLOOKUP(B6498,'School Lookup'!D:D,'School Lookup'!F:F,0)</f>
        <v>251672</v>
      </c>
      <c r="B6498" s="54" t="str">
        <f>_xlfn.XLOOKUP(C6498,'School Lookup'!A:A,'School Lookup'!D:D,_xlfn.XLOOKUP(C6498,'School Lookup'!B:B,'School Lookup'!D:D,_xlfn.XLOOKUP(C6498,'School Lookup'!C:C,'School Lookup'!D:D,0)))</f>
        <v>Park Schools Federation</v>
      </c>
      <c r="C6498" t="s">
        <v>40</v>
      </c>
      <c r="D6498" t="s">
        <v>1514</v>
      </c>
      <c r="E6498" t="s">
        <v>16</v>
      </c>
      <c r="F6498" t="s">
        <v>734</v>
      </c>
      <c r="G6498" t="s">
        <v>235</v>
      </c>
      <c r="H6498" t="s">
        <v>228</v>
      </c>
      <c r="I6498" t="s">
        <v>980</v>
      </c>
      <c r="J6498" t="s">
        <v>981</v>
      </c>
      <c r="K6498" s="4">
        <v>46063</v>
      </c>
      <c r="L6498" s="5">
        <v>0.46666666666666667</v>
      </c>
      <c r="M6498" t="s">
        <v>953</v>
      </c>
      <c r="N6498" s="5">
        <v>4.3981481481481481E-4</v>
      </c>
      <c r="O6498" t="s">
        <v>982</v>
      </c>
      <c r="P6498">
        <v>4.4999999999999998E-2</v>
      </c>
      <c r="Q6498">
        <v>20</v>
      </c>
      <c r="R6498" t="s">
        <v>998</v>
      </c>
      <c r="S6498" t="s">
        <v>987</v>
      </c>
    </row>
    <row r="6499" spans="1:19" x14ac:dyDescent="0.25">
      <c r="A6499" s="54">
        <f>_xlfn.XLOOKUP(B6499,'School Lookup'!D:D,'School Lookup'!F:F,0)</f>
        <v>251672</v>
      </c>
      <c r="B6499" s="54" t="str">
        <f>_xlfn.XLOOKUP(C6499,'School Lookup'!A:A,'School Lookup'!D:D,_xlfn.XLOOKUP(C6499,'School Lookup'!B:B,'School Lookup'!D:D,_xlfn.XLOOKUP(C6499,'School Lookup'!C:C,'School Lookup'!D:D,0)))</f>
        <v>Park Schools Federation</v>
      </c>
      <c r="C6499" t="s">
        <v>40</v>
      </c>
      <c r="D6499" t="s">
        <v>2166</v>
      </c>
      <c r="E6499" t="s">
        <v>16</v>
      </c>
      <c r="F6499" t="s">
        <v>734</v>
      </c>
      <c r="G6499" t="s">
        <v>235</v>
      </c>
      <c r="H6499" t="s">
        <v>228</v>
      </c>
      <c r="I6499" t="s">
        <v>980</v>
      </c>
      <c r="J6499" t="s">
        <v>981</v>
      </c>
      <c r="K6499" s="4">
        <v>46063</v>
      </c>
      <c r="L6499" s="5">
        <v>0.46736111111111112</v>
      </c>
      <c r="M6499" t="s">
        <v>953</v>
      </c>
      <c r="N6499" s="5">
        <v>2.0833333333333335E-4</v>
      </c>
      <c r="O6499" t="s">
        <v>982</v>
      </c>
      <c r="P6499">
        <v>2.1999999999999999E-2</v>
      </c>
      <c r="Q6499">
        <v>20</v>
      </c>
      <c r="R6499" t="s">
        <v>983</v>
      </c>
      <c r="S6499" t="s">
        <v>984</v>
      </c>
    </row>
    <row r="6500" spans="1:19" x14ac:dyDescent="0.25">
      <c r="A6500" s="54">
        <f>_xlfn.XLOOKUP(B6500,'School Lookup'!D:D,'School Lookup'!F:F,0)</f>
        <v>251672</v>
      </c>
      <c r="B6500" s="54" t="str">
        <f>_xlfn.XLOOKUP(C6500,'School Lookup'!A:A,'School Lookup'!D:D,_xlfn.XLOOKUP(C6500,'School Lookup'!B:B,'School Lookup'!D:D,_xlfn.XLOOKUP(C6500,'School Lookup'!C:C,'School Lookup'!D:D,0)))</f>
        <v>Park Schools Federation</v>
      </c>
      <c r="C6500" t="s">
        <v>40</v>
      </c>
      <c r="D6500" t="s">
        <v>2065</v>
      </c>
      <c r="E6500" t="s">
        <v>16</v>
      </c>
      <c r="F6500" t="s">
        <v>734</v>
      </c>
      <c r="G6500" t="s">
        <v>235</v>
      </c>
      <c r="H6500" t="s">
        <v>228</v>
      </c>
      <c r="I6500" t="s">
        <v>980</v>
      </c>
      <c r="J6500" t="s">
        <v>981</v>
      </c>
      <c r="K6500" s="4">
        <v>46063</v>
      </c>
      <c r="L6500" s="5">
        <v>0.56805555555555554</v>
      </c>
      <c r="M6500" t="s">
        <v>953</v>
      </c>
      <c r="N6500" s="5">
        <v>3.4722222222222222E-5</v>
      </c>
      <c r="O6500" t="s">
        <v>982</v>
      </c>
      <c r="P6500">
        <v>0.02</v>
      </c>
      <c r="Q6500">
        <v>20</v>
      </c>
      <c r="R6500" t="s">
        <v>1011</v>
      </c>
      <c r="S6500" t="s">
        <v>984</v>
      </c>
    </row>
    <row r="6501" spans="1:19" x14ac:dyDescent="0.25">
      <c r="A6501" s="54">
        <f>_xlfn.XLOOKUP(B6501,'School Lookup'!D:D,'School Lookup'!F:F,0)</f>
        <v>251672</v>
      </c>
      <c r="B6501" s="54" t="str">
        <f>_xlfn.XLOOKUP(C6501,'School Lookup'!A:A,'School Lookup'!D:D,_xlfn.XLOOKUP(C6501,'School Lookup'!B:B,'School Lookup'!D:D,_xlfn.XLOOKUP(C6501,'School Lookup'!C:C,'School Lookup'!D:D,0)))</f>
        <v>Park Schools Federation</v>
      </c>
      <c r="C6501" t="s">
        <v>40</v>
      </c>
      <c r="D6501" t="s">
        <v>2614</v>
      </c>
      <c r="E6501" t="s">
        <v>16</v>
      </c>
      <c r="F6501" t="s">
        <v>734</v>
      </c>
      <c r="G6501" t="s">
        <v>235</v>
      </c>
      <c r="H6501" t="s">
        <v>228</v>
      </c>
      <c r="I6501" t="s">
        <v>980</v>
      </c>
      <c r="J6501" t="s">
        <v>981</v>
      </c>
      <c r="K6501" s="4">
        <v>46063</v>
      </c>
      <c r="L6501" s="5">
        <v>0.59791666666666665</v>
      </c>
      <c r="M6501" t="s">
        <v>953</v>
      </c>
      <c r="N6501" s="5">
        <v>3.8194444444444446E-4</v>
      </c>
      <c r="O6501" t="s">
        <v>982</v>
      </c>
      <c r="P6501">
        <v>0.04</v>
      </c>
      <c r="Q6501">
        <v>20</v>
      </c>
      <c r="R6501" t="s">
        <v>993</v>
      </c>
      <c r="S6501" t="s">
        <v>994</v>
      </c>
    </row>
    <row r="6502" spans="1:19" x14ac:dyDescent="0.25">
      <c r="A6502" s="54">
        <f>_xlfn.XLOOKUP(B6502,'School Lookup'!D:D,'School Lookup'!F:F,0)</f>
        <v>251672</v>
      </c>
      <c r="B6502" s="54" t="str">
        <f>_xlfn.XLOOKUP(C6502,'School Lookup'!A:A,'School Lookup'!D:D,_xlfn.XLOOKUP(C6502,'School Lookup'!B:B,'School Lookup'!D:D,_xlfn.XLOOKUP(C6502,'School Lookup'!C:C,'School Lookup'!D:D,0)))</f>
        <v>Park Schools Federation</v>
      </c>
      <c r="C6502" t="s">
        <v>40</v>
      </c>
      <c r="D6502" t="s">
        <v>2008</v>
      </c>
      <c r="E6502" t="s">
        <v>16</v>
      </c>
      <c r="F6502" t="s">
        <v>734</v>
      </c>
      <c r="G6502" t="s">
        <v>235</v>
      </c>
      <c r="H6502" t="s">
        <v>228</v>
      </c>
      <c r="I6502" t="s">
        <v>980</v>
      </c>
      <c r="J6502" t="s">
        <v>981</v>
      </c>
      <c r="K6502" s="4">
        <v>46063</v>
      </c>
      <c r="L6502" s="5">
        <v>0.62777777777777777</v>
      </c>
      <c r="M6502" t="s">
        <v>953</v>
      </c>
      <c r="N6502" s="5">
        <v>3.3564814814814812E-4</v>
      </c>
      <c r="O6502" t="s">
        <v>982</v>
      </c>
      <c r="P6502">
        <v>3.5000000000000003E-2</v>
      </c>
      <c r="Q6502">
        <v>20</v>
      </c>
      <c r="R6502" t="s">
        <v>986</v>
      </c>
      <c r="S6502" t="s">
        <v>987</v>
      </c>
    </row>
    <row r="6503" spans="1:19" x14ac:dyDescent="0.25">
      <c r="A6503" s="54">
        <f>_xlfn.XLOOKUP(B6503,'School Lookup'!D:D,'School Lookup'!F:F,0)</f>
        <v>251672</v>
      </c>
      <c r="B6503" s="54" t="str">
        <f>_xlfn.XLOOKUP(C6503,'School Lookup'!A:A,'School Lookup'!D:D,_xlfn.XLOOKUP(C6503,'School Lookup'!B:B,'School Lookup'!D:D,_xlfn.XLOOKUP(C6503,'School Lookup'!C:C,'School Lookup'!D:D,0)))</f>
        <v>Park Schools Federation</v>
      </c>
      <c r="C6503" t="s">
        <v>40</v>
      </c>
      <c r="D6503" t="s">
        <v>2329</v>
      </c>
      <c r="E6503" t="s">
        <v>16</v>
      </c>
      <c r="F6503" t="s">
        <v>734</v>
      </c>
      <c r="G6503" t="s">
        <v>235</v>
      </c>
      <c r="H6503" t="s">
        <v>228</v>
      </c>
      <c r="I6503" t="s">
        <v>980</v>
      </c>
      <c r="J6503" t="s">
        <v>981</v>
      </c>
      <c r="K6503" s="4">
        <v>46063</v>
      </c>
      <c r="L6503" s="5">
        <v>0.63611111111111107</v>
      </c>
      <c r="M6503" t="s">
        <v>953</v>
      </c>
      <c r="N6503" s="5">
        <v>2.4305555555555555E-4</v>
      </c>
      <c r="O6503" t="s">
        <v>982</v>
      </c>
      <c r="P6503">
        <v>5.2999999999999999E-2</v>
      </c>
      <c r="Q6503">
        <v>20</v>
      </c>
      <c r="R6503" t="s">
        <v>989</v>
      </c>
      <c r="S6503" t="s">
        <v>990</v>
      </c>
    </row>
    <row r="6504" spans="1:19" x14ac:dyDescent="0.25">
      <c r="A6504" s="54">
        <f>_xlfn.XLOOKUP(B6504,'School Lookup'!D:D,'School Lookup'!F:F,0)</f>
        <v>251672</v>
      </c>
      <c r="B6504" s="54" t="str">
        <f>_xlfn.XLOOKUP(C6504,'School Lookup'!A:A,'School Lookup'!D:D,_xlfn.XLOOKUP(C6504,'School Lookup'!B:B,'School Lookup'!D:D,_xlfn.XLOOKUP(C6504,'School Lookup'!C:C,'School Lookup'!D:D,0)))</f>
        <v>Park Schools Federation</v>
      </c>
      <c r="C6504" t="s">
        <v>40</v>
      </c>
      <c r="D6504" t="s">
        <v>2741</v>
      </c>
      <c r="E6504" t="s">
        <v>16</v>
      </c>
      <c r="F6504" t="s">
        <v>734</v>
      </c>
      <c r="G6504" t="s">
        <v>235</v>
      </c>
      <c r="H6504" t="s">
        <v>228</v>
      </c>
      <c r="I6504" t="s">
        <v>980</v>
      </c>
      <c r="J6504" t="s">
        <v>981</v>
      </c>
      <c r="K6504" s="4">
        <v>46063</v>
      </c>
      <c r="L6504" s="5">
        <v>0.63611111111111107</v>
      </c>
      <c r="M6504" t="s">
        <v>953</v>
      </c>
      <c r="N6504" s="5">
        <v>5.7870370370370373E-5</v>
      </c>
      <c r="O6504" t="s">
        <v>982</v>
      </c>
      <c r="P6504">
        <v>0.02</v>
      </c>
      <c r="Q6504">
        <v>20</v>
      </c>
      <c r="R6504" t="s">
        <v>1074</v>
      </c>
      <c r="S6504" t="s">
        <v>990</v>
      </c>
    </row>
    <row r="6505" spans="1:19" x14ac:dyDescent="0.25">
      <c r="A6505" s="54">
        <f>_xlfn.XLOOKUP(B6505,'School Lookup'!D:D,'School Lookup'!F:F,0)</f>
        <v>251672</v>
      </c>
      <c r="B6505" s="54" t="str">
        <f>_xlfn.XLOOKUP(C6505,'School Lookup'!A:A,'School Lookup'!D:D,_xlfn.XLOOKUP(C6505,'School Lookup'!B:B,'School Lookup'!D:D,_xlfn.XLOOKUP(C6505,'School Lookup'!C:C,'School Lookup'!D:D,0)))</f>
        <v>Park Schools Federation</v>
      </c>
      <c r="C6505" t="s">
        <v>40</v>
      </c>
      <c r="D6505" t="s">
        <v>1326</v>
      </c>
      <c r="E6505" t="s">
        <v>16</v>
      </c>
      <c r="F6505" t="s">
        <v>734</v>
      </c>
      <c r="G6505" t="s">
        <v>235</v>
      </c>
      <c r="H6505" t="s">
        <v>228</v>
      </c>
      <c r="I6505" t="s">
        <v>980</v>
      </c>
      <c r="J6505" t="s">
        <v>981</v>
      </c>
      <c r="K6505" s="4">
        <v>46063</v>
      </c>
      <c r="L6505" s="5">
        <v>0.63680555555555551</v>
      </c>
      <c r="M6505" t="s">
        <v>953</v>
      </c>
      <c r="N6505" s="5">
        <v>7.9861111111111116E-4</v>
      </c>
      <c r="O6505" t="s">
        <v>982</v>
      </c>
      <c r="P6505">
        <v>8.2000000000000003E-2</v>
      </c>
      <c r="Q6505">
        <v>20</v>
      </c>
      <c r="R6505" t="s">
        <v>998</v>
      </c>
      <c r="S6505" t="s">
        <v>987</v>
      </c>
    </row>
    <row r="6506" spans="1:19" x14ac:dyDescent="0.25">
      <c r="A6506" s="54">
        <f>_xlfn.XLOOKUP(B6506,'School Lookup'!D:D,'School Lookup'!F:F,0)</f>
        <v>251672</v>
      </c>
      <c r="B6506" s="54" t="str">
        <f>_xlfn.XLOOKUP(C6506,'School Lookup'!A:A,'School Lookup'!D:D,_xlfn.XLOOKUP(C6506,'School Lookup'!B:B,'School Lookup'!D:D,_xlfn.XLOOKUP(C6506,'School Lookup'!C:C,'School Lookup'!D:D,0)))</f>
        <v>Park Schools Federation</v>
      </c>
      <c r="C6506" t="s">
        <v>40</v>
      </c>
      <c r="D6506" t="s">
        <v>2741</v>
      </c>
      <c r="E6506" t="s">
        <v>16</v>
      </c>
      <c r="F6506" t="s">
        <v>734</v>
      </c>
      <c r="G6506" t="s">
        <v>235</v>
      </c>
      <c r="H6506" t="s">
        <v>228</v>
      </c>
      <c r="I6506" t="s">
        <v>980</v>
      </c>
      <c r="J6506" t="s">
        <v>981</v>
      </c>
      <c r="K6506" s="4">
        <v>46063</v>
      </c>
      <c r="L6506" s="5">
        <v>0.6381944444444444</v>
      </c>
      <c r="M6506" t="s">
        <v>953</v>
      </c>
      <c r="N6506" s="5">
        <v>1.0416666666666667E-4</v>
      </c>
      <c r="O6506" t="s">
        <v>982</v>
      </c>
      <c r="P6506">
        <v>2.3E-2</v>
      </c>
      <c r="Q6506">
        <v>20</v>
      </c>
      <c r="R6506" t="s">
        <v>1074</v>
      </c>
      <c r="S6506" t="s">
        <v>990</v>
      </c>
    </row>
    <row r="6507" spans="1:19" x14ac:dyDescent="0.25">
      <c r="A6507" s="54">
        <f>_xlfn.XLOOKUP(B6507,'School Lookup'!D:D,'School Lookup'!F:F,0)</f>
        <v>251672</v>
      </c>
      <c r="B6507" s="54" t="str">
        <f>_xlfn.XLOOKUP(C6507,'School Lookup'!A:A,'School Lookup'!D:D,_xlfn.XLOOKUP(C6507,'School Lookup'!B:B,'School Lookup'!D:D,_xlfn.XLOOKUP(C6507,'School Lookup'!C:C,'School Lookup'!D:D,0)))</f>
        <v>Park Schools Federation</v>
      </c>
      <c r="C6507" t="s">
        <v>40</v>
      </c>
      <c r="D6507" t="s">
        <v>2066</v>
      </c>
      <c r="E6507" t="s">
        <v>16</v>
      </c>
      <c r="F6507" t="s">
        <v>734</v>
      </c>
      <c r="G6507" t="s">
        <v>235</v>
      </c>
      <c r="H6507" t="s">
        <v>228</v>
      </c>
      <c r="I6507" t="s">
        <v>980</v>
      </c>
      <c r="J6507" t="s">
        <v>981</v>
      </c>
      <c r="K6507" s="4">
        <v>46063</v>
      </c>
      <c r="L6507" s="5">
        <v>0.65</v>
      </c>
      <c r="M6507" t="s">
        <v>953</v>
      </c>
      <c r="N6507" s="5">
        <v>2.0833333333333335E-4</v>
      </c>
      <c r="O6507" t="s">
        <v>982</v>
      </c>
      <c r="P6507">
        <v>2.1999999999999999E-2</v>
      </c>
      <c r="Q6507">
        <v>20</v>
      </c>
      <c r="R6507" t="s">
        <v>998</v>
      </c>
      <c r="S6507" t="s">
        <v>987</v>
      </c>
    </row>
    <row r="6508" spans="1:19" x14ac:dyDescent="0.25">
      <c r="A6508" s="54">
        <f>_xlfn.XLOOKUP(B6508,'School Lookup'!D:D,'School Lookup'!F:F,0)</f>
        <v>251672</v>
      </c>
      <c r="B6508" s="54" t="str">
        <f>_xlfn.XLOOKUP(C6508,'School Lookup'!A:A,'School Lookup'!D:D,_xlfn.XLOOKUP(C6508,'School Lookup'!B:B,'School Lookup'!D:D,_xlfn.XLOOKUP(C6508,'School Lookup'!C:C,'School Lookup'!D:D,0)))</f>
        <v>Park Schools Federation</v>
      </c>
      <c r="C6508" t="s">
        <v>40</v>
      </c>
      <c r="D6508" t="s">
        <v>1379</v>
      </c>
      <c r="E6508" t="s">
        <v>16</v>
      </c>
      <c r="F6508" t="s">
        <v>734</v>
      </c>
      <c r="G6508" t="s">
        <v>235</v>
      </c>
      <c r="H6508" t="s">
        <v>228</v>
      </c>
      <c r="I6508" t="s">
        <v>980</v>
      </c>
      <c r="J6508" t="s">
        <v>959</v>
      </c>
      <c r="K6508" s="4">
        <v>46063</v>
      </c>
      <c r="L6508" s="5">
        <v>0.41805555555555557</v>
      </c>
      <c r="M6508" t="s">
        <v>953</v>
      </c>
      <c r="N6508" s="5">
        <v>5.7870370370370367E-4</v>
      </c>
      <c r="O6508" t="s">
        <v>960</v>
      </c>
      <c r="P6508">
        <v>2.1999999999999999E-2</v>
      </c>
      <c r="Q6508">
        <v>20</v>
      </c>
      <c r="R6508" t="s">
        <v>1071</v>
      </c>
      <c r="S6508" t="s">
        <v>966</v>
      </c>
    </row>
    <row r="6509" spans="1:19" x14ac:dyDescent="0.25">
      <c r="A6509" s="54">
        <f>_xlfn.XLOOKUP(B6509,'School Lookup'!D:D,'School Lookup'!F:F,0)</f>
        <v>251672</v>
      </c>
      <c r="B6509" s="54" t="str">
        <f>_xlfn.XLOOKUP(C6509,'School Lookup'!A:A,'School Lookup'!D:D,_xlfn.XLOOKUP(C6509,'School Lookup'!B:B,'School Lookup'!D:D,_xlfn.XLOOKUP(C6509,'School Lookup'!C:C,'School Lookup'!D:D,0)))</f>
        <v>Park Schools Federation</v>
      </c>
      <c r="C6509" t="s">
        <v>40</v>
      </c>
      <c r="D6509" t="s">
        <v>1379</v>
      </c>
      <c r="E6509" t="s">
        <v>16</v>
      </c>
      <c r="F6509" t="s">
        <v>734</v>
      </c>
      <c r="G6509" t="s">
        <v>235</v>
      </c>
      <c r="H6509" t="s">
        <v>228</v>
      </c>
      <c r="I6509" t="s">
        <v>980</v>
      </c>
      <c r="J6509" t="s">
        <v>959</v>
      </c>
      <c r="K6509" s="4">
        <v>46063</v>
      </c>
      <c r="L6509" s="5">
        <v>0.41875000000000001</v>
      </c>
      <c r="M6509" t="s">
        <v>953</v>
      </c>
      <c r="N6509" s="5">
        <v>4.3981481481481481E-4</v>
      </c>
      <c r="O6509" t="s">
        <v>960</v>
      </c>
      <c r="P6509">
        <v>2.1999999999999999E-2</v>
      </c>
      <c r="Q6509">
        <v>20</v>
      </c>
      <c r="R6509" t="s">
        <v>1071</v>
      </c>
      <c r="S6509" t="s">
        <v>966</v>
      </c>
    </row>
    <row r="6510" spans="1:19" x14ac:dyDescent="0.25">
      <c r="A6510" s="54">
        <f>_xlfn.XLOOKUP(B6510,'School Lookup'!D:D,'School Lookup'!F:F,0)</f>
        <v>251672</v>
      </c>
      <c r="B6510" s="54" t="str">
        <f>_xlfn.XLOOKUP(C6510,'School Lookup'!A:A,'School Lookup'!D:D,_xlfn.XLOOKUP(C6510,'School Lookup'!B:B,'School Lookup'!D:D,_xlfn.XLOOKUP(C6510,'School Lookup'!C:C,'School Lookup'!D:D,0)))</f>
        <v>Park Schools Federation</v>
      </c>
      <c r="C6510" t="s">
        <v>40</v>
      </c>
      <c r="D6510" t="s">
        <v>2914</v>
      </c>
      <c r="E6510" t="s">
        <v>16</v>
      </c>
      <c r="F6510" t="s">
        <v>734</v>
      </c>
      <c r="G6510" t="s">
        <v>235</v>
      </c>
      <c r="H6510" t="s">
        <v>228</v>
      </c>
      <c r="I6510" t="s">
        <v>980</v>
      </c>
      <c r="J6510" t="s">
        <v>959</v>
      </c>
      <c r="K6510" s="4">
        <v>46063</v>
      </c>
      <c r="L6510" s="5">
        <v>0.66111111111111109</v>
      </c>
      <c r="M6510" t="s">
        <v>953</v>
      </c>
      <c r="N6510" s="5">
        <v>3.3449074074074076E-3</v>
      </c>
      <c r="O6510" t="s">
        <v>960</v>
      </c>
      <c r="P6510">
        <v>4.1000000000000002E-2</v>
      </c>
      <c r="Q6510">
        <v>20</v>
      </c>
      <c r="R6510" t="s">
        <v>1071</v>
      </c>
      <c r="S6510" t="s">
        <v>966</v>
      </c>
    </row>
    <row r="6511" spans="1:19" x14ac:dyDescent="0.25">
      <c r="A6511" s="54">
        <f>_xlfn.XLOOKUP(B6511,'School Lookup'!D:D,'School Lookup'!F:F,0)</f>
        <v>251672</v>
      </c>
      <c r="B6511" s="54" t="str">
        <f>_xlfn.XLOOKUP(C6511,'School Lookup'!A:A,'School Lookup'!D:D,_xlfn.XLOOKUP(C6511,'School Lookup'!B:B,'School Lookup'!D:D,_xlfn.XLOOKUP(C6511,'School Lookup'!C:C,'School Lookup'!D:D,0)))</f>
        <v>Park Schools Federation</v>
      </c>
      <c r="C6511" t="s">
        <v>40</v>
      </c>
      <c r="D6511" t="s">
        <v>2178</v>
      </c>
      <c r="E6511" t="s">
        <v>16</v>
      </c>
      <c r="F6511" t="s">
        <v>734</v>
      </c>
      <c r="G6511" t="s">
        <v>235</v>
      </c>
      <c r="H6511" t="s">
        <v>228</v>
      </c>
      <c r="I6511" t="s">
        <v>980</v>
      </c>
      <c r="J6511" t="s">
        <v>959</v>
      </c>
      <c r="K6511" s="4">
        <v>46063</v>
      </c>
      <c r="L6511" s="5">
        <v>0.62569444444444444</v>
      </c>
      <c r="M6511" t="s">
        <v>953</v>
      </c>
      <c r="N6511" s="5">
        <v>4.6296296296296298E-4</v>
      </c>
      <c r="O6511" t="s">
        <v>960</v>
      </c>
      <c r="P6511">
        <v>2.1999999999999999E-2</v>
      </c>
      <c r="Q6511">
        <v>20</v>
      </c>
      <c r="R6511" t="s">
        <v>978</v>
      </c>
      <c r="S6511" t="s">
        <v>966</v>
      </c>
    </row>
    <row r="6512" spans="1:19" x14ac:dyDescent="0.25">
      <c r="A6512" s="54">
        <f>_xlfn.XLOOKUP(B6512,'School Lookup'!D:D,'School Lookup'!F:F,0)</f>
        <v>251672</v>
      </c>
      <c r="B6512" s="54" t="str">
        <f>_xlfn.XLOOKUP(C6512,'School Lookup'!A:A,'School Lookup'!D:D,_xlfn.XLOOKUP(C6512,'School Lookup'!B:B,'School Lookup'!D:D,_xlfn.XLOOKUP(C6512,'School Lookup'!C:C,'School Lookup'!D:D,0)))</f>
        <v>Park Schools Federation</v>
      </c>
      <c r="C6512" t="s">
        <v>40</v>
      </c>
      <c r="D6512" t="s">
        <v>2178</v>
      </c>
      <c r="E6512" t="s">
        <v>16</v>
      </c>
      <c r="F6512" t="s">
        <v>734</v>
      </c>
      <c r="G6512" t="s">
        <v>235</v>
      </c>
      <c r="H6512" t="s">
        <v>228</v>
      </c>
      <c r="I6512" t="s">
        <v>980</v>
      </c>
      <c r="J6512" t="s">
        <v>959</v>
      </c>
      <c r="K6512" s="4">
        <v>46063</v>
      </c>
      <c r="L6512" s="5">
        <v>0.62638888888888888</v>
      </c>
      <c r="M6512" t="s">
        <v>953</v>
      </c>
      <c r="N6512" s="5">
        <v>1.0532407407407407E-3</v>
      </c>
      <c r="O6512" t="s">
        <v>960</v>
      </c>
      <c r="P6512">
        <v>2.1999999999999999E-2</v>
      </c>
      <c r="Q6512">
        <v>20</v>
      </c>
      <c r="R6512" t="s">
        <v>978</v>
      </c>
      <c r="S6512" t="s">
        <v>966</v>
      </c>
    </row>
    <row r="6513" spans="1:19" x14ac:dyDescent="0.25">
      <c r="A6513" s="54">
        <f>_xlfn.XLOOKUP(B6513,'School Lookup'!D:D,'School Lookup'!F:F,0)</f>
        <v>251672</v>
      </c>
      <c r="B6513" s="54" t="str">
        <f>_xlfn.XLOOKUP(C6513,'School Lookup'!A:A,'School Lookup'!D:D,_xlfn.XLOOKUP(C6513,'School Lookup'!B:B,'School Lookup'!D:D,_xlfn.XLOOKUP(C6513,'School Lookup'!C:C,'School Lookup'!D:D,0)))</f>
        <v>Park Schools Federation</v>
      </c>
      <c r="C6513" t="s">
        <v>40</v>
      </c>
      <c r="D6513" t="s">
        <v>2915</v>
      </c>
      <c r="E6513" t="s">
        <v>16</v>
      </c>
      <c r="F6513" t="s">
        <v>734</v>
      </c>
      <c r="G6513" t="s">
        <v>235</v>
      </c>
      <c r="H6513" t="s">
        <v>228</v>
      </c>
      <c r="I6513" t="s">
        <v>980</v>
      </c>
      <c r="J6513" t="s">
        <v>959</v>
      </c>
      <c r="K6513" s="4">
        <v>46063</v>
      </c>
      <c r="L6513" s="5">
        <v>0.64236111111111116</v>
      </c>
      <c r="M6513" t="s">
        <v>953</v>
      </c>
      <c r="N6513" s="5">
        <v>1.5856481481481481E-3</v>
      </c>
      <c r="O6513" t="s">
        <v>960</v>
      </c>
      <c r="P6513">
        <v>2.1999999999999999E-2</v>
      </c>
      <c r="Q6513">
        <v>20</v>
      </c>
      <c r="R6513" t="s">
        <v>978</v>
      </c>
      <c r="S6513" t="s">
        <v>966</v>
      </c>
    </row>
    <row r="6514" spans="1:19" x14ac:dyDescent="0.25">
      <c r="A6514" s="54">
        <f>_xlfn.XLOOKUP(B6514,'School Lookup'!D:D,'School Lookup'!F:F,0)</f>
        <v>856243</v>
      </c>
      <c r="B6514" s="54" t="str">
        <f>_xlfn.XLOOKUP(C6514,'School Lookup'!A:A,'School Lookup'!D:D,_xlfn.XLOOKUP(C6514,'School Lookup'!B:B,'School Lookup'!D:D,_xlfn.XLOOKUP(C6514,'School Lookup'!C:C,'School Lookup'!D:D,0)))</f>
        <v>Elton Primary School</v>
      </c>
      <c r="C6514" t="s">
        <v>54</v>
      </c>
      <c r="D6514">
        <v>699</v>
      </c>
      <c r="E6514" t="s">
        <v>16</v>
      </c>
      <c r="F6514" t="s">
        <v>734</v>
      </c>
      <c r="G6514" t="s">
        <v>332</v>
      </c>
      <c r="H6514" t="s">
        <v>877</v>
      </c>
      <c r="I6514" t="s">
        <v>958</v>
      </c>
      <c r="J6514" t="s">
        <v>959</v>
      </c>
      <c r="K6514" s="4">
        <v>46063</v>
      </c>
      <c r="L6514" s="5">
        <v>0.33291666666666669</v>
      </c>
      <c r="M6514" t="s">
        <v>953</v>
      </c>
      <c r="N6514" s="5">
        <v>4.3981481481481481E-4</v>
      </c>
      <c r="O6514" t="s">
        <v>960</v>
      </c>
      <c r="P6514">
        <v>0</v>
      </c>
      <c r="Q6514">
        <v>20</v>
      </c>
      <c r="R6514" t="s">
        <v>975</v>
      </c>
      <c r="S6514" t="s">
        <v>976</v>
      </c>
    </row>
    <row r="6515" spans="1:19" x14ac:dyDescent="0.25">
      <c r="A6515" s="54">
        <f>_xlfn.XLOOKUP(B6515,'School Lookup'!D:D,'School Lookup'!F:F,0)</f>
        <v>856243</v>
      </c>
      <c r="B6515" s="54" t="str">
        <f>_xlfn.XLOOKUP(C6515,'School Lookup'!A:A,'School Lookup'!D:D,_xlfn.XLOOKUP(C6515,'School Lookup'!B:B,'School Lookup'!D:D,_xlfn.XLOOKUP(C6515,'School Lookup'!C:C,'School Lookup'!D:D,0)))</f>
        <v>Elton Primary School</v>
      </c>
      <c r="C6515" t="s">
        <v>54</v>
      </c>
      <c r="D6515">
        <v>700</v>
      </c>
      <c r="E6515" t="s">
        <v>16</v>
      </c>
      <c r="F6515" t="s">
        <v>734</v>
      </c>
      <c r="G6515" t="s">
        <v>332</v>
      </c>
      <c r="H6515" t="s">
        <v>877</v>
      </c>
      <c r="I6515" t="s">
        <v>958</v>
      </c>
      <c r="J6515" t="s">
        <v>959</v>
      </c>
      <c r="K6515" s="4">
        <v>46063</v>
      </c>
      <c r="L6515" s="5">
        <v>0.36388888888888887</v>
      </c>
      <c r="M6515" t="s">
        <v>953</v>
      </c>
      <c r="N6515" s="5">
        <v>4.8032407407407407E-3</v>
      </c>
      <c r="O6515" t="s">
        <v>960</v>
      </c>
      <c r="P6515">
        <v>0</v>
      </c>
      <c r="Q6515">
        <v>20</v>
      </c>
      <c r="R6515" t="s">
        <v>955</v>
      </c>
    </row>
    <row r="6516" spans="1:19" x14ac:dyDescent="0.25">
      <c r="A6516" s="54">
        <f>_xlfn.XLOOKUP(B6516,'School Lookup'!D:D,'School Lookup'!F:F,0)</f>
        <v>856243</v>
      </c>
      <c r="B6516" s="54" t="str">
        <f>_xlfn.XLOOKUP(C6516,'School Lookup'!A:A,'School Lookup'!D:D,_xlfn.XLOOKUP(C6516,'School Lookup'!B:B,'School Lookup'!D:D,_xlfn.XLOOKUP(C6516,'School Lookup'!C:C,'School Lookup'!D:D,0)))</f>
        <v>Elton Primary School</v>
      </c>
      <c r="C6516" t="s">
        <v>54</v>
      </c>
      <c r="D6516">
        <v>699</v>
      </c>
      <c r="E6516" t="s">
        <v>16</v>
      </c>
      <c r="F6516" t="s">
        <v>734</v>
      </c>
      <c r="G6516" t="s">
        <v>332</v>
      </c>
      <c r="H6516" t="s">
        <v>877</v>
      </c>
      <c r="I6516" t="s">
        <v>958</v>
      </c>
      <c r="J6516" t="s">
        <v>959</v>
      </c>
      <c r="K6516" s="4">
        <v>46063</v>
      </c>
      <c r="L6516" s="5">
        <v>0.37929398148148147</v>
      </c>
      <c r="M6516" t="s">
        <v>953</v>
      </c>
      <c r="N6516" s="5">
        <v>2.8703703703703703E-3</v>
      </c>
      <c r="O6516" t="s">
        <v>960</v>
      </c>
      <c r="P6516">
        <v>0</v>
      </c>
      <c r="Q6516">
        <v>20</v>
      </c>
      <c r="R6516" t="s">
        <v>975</v>
      </c>
      <c r="S6516" t="s">
        <v>976</v>
      </c>
    </row>
    <row r="6517" spans="1:19" x14ac:dyDescent="0.25">
      <c r="A6517" s="54">
        <f>_xlfn.XLOOKUP(B6517,'School Lookup'!D:D,'School Lookup'!F:F,0)</f>
        <v>856243</v>
      </c>
      <c r="B6517" s="54" t="str">
        <f>_xlfn.XLOOKUP(C6517,'School Lookup'!A:A,'School Lookup'!D:D,_xlfn.XLOOKUP(C6517,'School Lookup'!B:B,'School Lookup'!D:D,_xlfn.XLOOKUP(C6517,'School Lookup'!C:C,'School Lookup'!D:D,0)))</f>
        <v>Elton Primary School</v>
      </c>
      <c r="C6517" t="s">
        <v>54</v>
      </c>
      <c r="D6517">
        <v>700</v>
      </c>
      <c r="E6517" t="s">
        <v>16</v>
      </c>
      <c r="F6517" t="s">
        <v>734</v>
      </c>
      <c r="G6517" t="s">
        <v>332</v>
      </c>
      <c r="H6517" t="s">
        <v>877</v>
      </c>
      <c r="I6517" t="s">
        <v>958</v>
      </c>
      <c r="J6517" t="s">
        <v>959</v>
      </c>
      <c r="K6517" s="4">
        <v>46063</v>
      </c>
      <c r="L6517" s="5">
        <v>0.38248842592592591</v>
      </c>
      <c r="M6517" t="s">
        <v>953</v>
      </c>
      <c r="N6517" s="5">
        <v>2.6157407407407405E-3</v>
      </c>
      <c r="O6517" t="s">
        <v>960</v>
      </c>
      <c r="P6517">
        <v>0</v>
      </c>
      <c r="Q6517">
        <v>20</v>
      </c>
      <c r="R6517" t="s">
        <v>955</v>
      </c>
    </row>
    <row r="6518" spans="1:19" x14ac:dyDescent="0.25">
      <c r="A6518" s="54">
        <f>_xlfn.XLOOKUP(B6518,'School Lookup'!D:D,'School Lookup'!F:F,0)</f>
        <v>856243</v>
      </c>
      <c r="B6518" s="54" t="str">
        <f>_xlfn.XLOOKUP(C6518,'School Lookup'!A:A,'School Lookup'!D:D,_xlfn.XLOOKUP(C6518,'School Lookup'!B:B,'School Lookup'!D:D,_xlfn.XLOOKUP(C6518,'School Lookup'!C:C,'School Lookup'!D:D,0)))</f>
        <v>Elton Primary School</v>
      </c>
      <c r="C6518" t="s">
        <v>54</v>
      </c>
      <c r="D6518">
        <v>700</v>
      </c>
      <c r="E6518" t="s">
        <v>16</v>
      </c>
      <c r="F6518" t="s">
        <v>734</v>
      </c>
      <c r="G6518" t="s">
        <v>332</v>
      </c>
      <c r="H6518" t="s">
        <v>877</v>
      </c>
      <c r="I6518" t="s">
        <v>958</v>
      </c>
      <c r="J6518" t="s">
        <v>959</v>
      </c>
      <c r="K6518" s="4">
        <v>46063</v>
      </c>
      <c r="L6518" s="5">
        <v>0.38524305555555555</v>
      </c>
      <c r="M6518" t="s">
        <v>953</v>
      </c>
      <c r="N6518" s="5">
        <v>1.4872685185185185E-2</v>
      </c>
      <c r="O6518" t="s">
        <v>960</v>
      </c>
      <c r="P6518">
        <v>0</v>
      </c>
      <c r="Q6518">
        <v>20</v>
      </c>
      <c r="R6518" t="s">
        <v>955</v>
      </c>
    </row>
    <row r="6519" spans="1:19" x14ac:dyDescent="0.25">
      <c r="A6519" s="54">
        <f>_xlfn.XLOOKUP(B6519,'School Lookup'!D:D,'School Lookup'!F:F,0)</f>
        <v>856243</v>
      </c>
      <c r="B6519" s="54" t="str">
        <f>_xlfn.XLOOKUP(C6519,'School Lookup'!A:A,'School Lookup'!D:D,_xlfn.XLOOKUP(C6519,'School Lookup'!B:B,'School Lookup'!D:D,_xlfn.XLOOKUP(C6519,'School Lookup'!C:C,'School Lookup'!D:D,0)))</f>
        <v>Elton Primary School</v>
      </c>
      <c r="C6519" t="s">
        <v>54</v>
      </c>
      <c r="D6519">
        <v>699</v>
      </c>
      <c r="E6519" t="s">
        <v>16</v>
      </c>
      <c r="F6519" t="s">
        <v>734</v>
      </c>
      <c r="G6519" t="s">
        <v>332</v>
      </c>
      <c r="H6519" t="s">
        <v>877</v>
      </c>
      <c r="I6519" t="s">
        <v>958</v>
      </c>
      <c r="J6519" t="s">
        <v>959</v>
      </c>
      <c r="K6519" s="4">
        <v>46063</v>
      </c>
      <c r="L6519" s="5">
        <v>0.39510416666666665</v>
      </c>
      <c r="M6519" t="s">
        <v>953</v>
      </c>
      <c r="N6519" s="5">
        <v>8.2175925925925927E-4</v>
      </c>
      <c r="O6519" t="s">
        <v>960</v>
      </c>
      <c r="P6519">
        <v>0</v>
      </c>
      <c r="Q6519">
        <v>20</v>
      </c>
      <c r="R6519" t="s">
        <v>975</v>
      </c>
      <c r="S6519" t="s">
        <v>976</v>
      </c>
    </row>
    <row r="6520" spans="1:19" x14ac:dyDescent="0.25">
      <c r="A6520" s="54">
        <f>_xlfn.XLOOKUP(B6520,'School Lookup'!D:D,'School Lookup'!F:F,0)</f>
        <v>856243</v>
      </c>
      <c r="B6520" s="54" t="str">
        <f>_xlfn.XLOOKUP(C6520,'School Lookup'!A:A,'School Lookup'!D:D,_xlfn.XLOOKUP(C6520,'School Lookup'!B:B,'School Lookup'!D:D,_xlfn.XLOOKUP(C6520,'School Lookup'!C:C,'School Lookup'!D:D,0)))</f>
        <v>Elton Primary School</v>
      </c>
      <c r="C6520" t="s">
        <v>54</v>
      </c>
      <c r="D6520">
        <v>699</v>
      </c>
      <c r="E6520" t="s">
        <v>16</v>
      </c>
      <c r="F6520" t="s">
        <v>734</v>
      </c>
      <c r="G6520" t="s">
        <v>332</v>
      </c>
      <c r="H6520" t="s">
        <v>877</v>
      </c>
      <c r="I6520" t="s">
        <v>958</v>
      </c>
      <c r="J6520" t="s">
        <v>959</v>
      </c>
      <c r="K6520" s="4">
        <v>46063</v>
      </c>
      <c r="L6520" s="5">
        <v>0.4253587962962963</v>
      </c>
      <c r="M6520" t="s">
        <v>953</v>
      </c>
      <c r="N6520" s="5">
        <v>1.5625000000000001E-3</v>
      </c>
      <c r="O6520" t="s">
        <v>960</v>
      </c>
      <c r="P6520">
        <v>0</v>
      </c>
      <c r="Q6520">
        <v>20</v>
      </c>
      <c r="R6520" t="s">
        <v>975</v>
      </c>
      <c r="S6520" t="s">
        <v>976</v>
      </c>
    </row>
    <row r="6521" spans="1:19" x14ac:dyDescent="0.25">
      <c r="A6521" s="54">
        <f>_xlfn.XLOOKUP(B6521,'School Lookup'!D:D,'School Lookup'!F:F,0)</f>
        <v>856243</v>
      </c>
      <c r="B6521" s="54" t="str">
        <f>_xlfn.XLOOKUP(C6521,'School Lookup'!A:A,'School Lookup'!D:D,_xlfn.XLOOKUP(C6521,'School Lookup'!B:B,'School Lookup'!D:D,_xlfn.XLOOKUP(C6521,'School Lookup'!C:C,'School Lookup'!D:D,0)))</f>
        <v>Elton Primary School</v>
      </c>
      <c r="C6521" t="s">
        <v>54</v>
      </c>
      <c r="D6521">
        <v>699</v>
      </c>
      <c r="E6521" t="s">
        <v>16</v>
      </c>
      <c r="F6521" t="s">
        <v>734</v>
      </c>
      <c r="G6521" t="s">
        <v>332</v>
      </c>
      <c r="H6521" t="s">
        <v>877</v>
      </c>
      <c r="I6521" t="s">
        <v>958</v>
      </c>
      <c r="J6521" t="s">
        <v>959</v>
      </c>
      <c r="K6521" s="4">
        <v>46063</v>
      </c>
      <c r="L6521" s="5">
        <v>0.48694444444444446</v>
      </c>
      <c r="M6521" t="s">
        <v>953</v>
      </c>
      <c r="N6521" s="5">
        <v>3.1250000000000002E-3</v>
      </c>
      <c r="O6521" t="s">
        <v>960</v>
      </c>
      <c r="P6521">
        <v>0</v>
      </c>
      <c r="Q6521">
        <v>20</v>
      </c>
      <c r="R6521" t="s">
        <v>975</v>
      </c>
      <c r="S6521" t="s">
        <v>976</v>
      </c>
    </row>
    <row r="6522" spans="1:19" x14ac:dyDescent="0.25">
      <c r="A6522" s="54">
        <f>_xlfn.XLOOKUP(B6522,'School Lookup'!D:D,'School Lookup'!F:F,0)</f>
        <v>856243</v>
      </c>
      <c r="B6522" s="54" t="str">
        <f>_xlfn.XLOOKUP(C6522,'School Lookup'!A:A,'School Lookup'!D:D,_xlfn.XLOOKUP(C6522,'School Lookup'!B:B,'School Lookup'!D:D,_xlfn.XLOOKUP(C6522,'School Lookup'!C:C,'School Lookup'!D:D,0)))</f>
        <v>Elton Primary School</v>
      </c>
      <c r="C6522" t="s">
        <v>54</v>
      </c>
      <c r="D6522">
        <v>699</v>
      </c>
      <c r="E6522" t="s">
        <v>16</v>
      </c>
      <c r="F6522" t="s">
        <v>734</v>
      </c>
      <c r="G6522" t="s">
        <v>332</v>
      </c>
      <c r="H6522" t="s">
        <v>877</v>
      </c>
      <c r="I6522" t="s">
        <v>958</v>
      </c>
      <c r="J6522" t="s">
        <v>959</v>
      </c>
      <c r="K6522" s="4">
        <v>46063</v>
      </c>
      <c r="L6522" s="5">
        <v>0.54553240740740738</v>
      </c>
      <c r="M6522" t="s">
        <v>953</v>
      </c>
      <c r="N6522" s="5">
        <v>7.6388888888888893E-4</v>
      </c>
      <c r="O6522" t="s">
        <v>960</v>
      </c>
      <c r="P6522">
        <v>0</v>
      </c>
      <c r="Q6522">
        <v>20</v>
      </c>
      <c r="R6522" t="s">
        <v>975</v>
      </c>
      <c r="S6522" t="s">
        <v>976</v>
      </c>
    </row>
    <row r="6523" spans="1:19" x14ac:dyDescent="0.25">
      <c r="A6523" s="54">
        <f>_xlfn.XLOOKUP(B6523,'School Lookup'!D:D,'School Lookup'!F:F,0)</f>
        <v>856243</v>
      </c>
      <c r="B6523" s="54" t="str">
        <f>_xlfn.XLOOKUP(C6523,'School Lookup'!A:A,'School Lookup'!D:D,_xlfn.XLOOKUP(C6523,'School Lookup'!B:B,'School Lookup'!D:D,_xlfn.XLOOKUP(C6523,'School Lookup'!C:C,'School Lookup'!D:D,0)))</f>
        <v>Elton Primary School</v>
      </c>
      <c r="C6523" t="s">
        <v>54</v>
      </c>
      <c r="D6523">
        <v>699</v>
      </c>
      <c r="E6523" t="s">
        <v>16</v>
      </c>
      <c r="F6523" t="s">
        <v>734</v>
      </c>
      <c r="G6523" t="s">
        <v>332</v>
      </c>
      <c r="H6523" t="s">
        <v>877</v>
      </c>
      <c r="I6523" t="s">
        <v>958</v>
      </c>
      <c r="J6523" t="s">
        <v>959</v>
      </c>
      <c r="K6523" s="4">
        <v>46063</v>
      </c>
      <c r="L6523" s="5">
        <v>0.57678240740740738</v>
      </c>
      <c r="M6523" t="s">
        <v>953</v>
      </c>
      <c r="N6523" s="5">
        <v>2.0949074074074073E-3</v>
      </c>
      <c r="O6523" t="s">
        <v>960</v>
      </c>
      <c r="P6523">
        <v>0</v>
      </c>
      <c r="Q6523">
        <v>20</v>
      </c>
      <c r="R6523" t="s">
        <v>975</v>
      </c>
      <c r="S6523" t="s">
        <v>976</v>
      </c>
    </row>
    <row r="6524" spans="1:19" x14ac:dyDescent="0.25">
      <c r="A6524" s="54">
        <f>_xlfn.XLOOKUP(B6524,'School Lookup'!D:D,'School Lookup'!F:F,0)</f>
        <v>856243</v>
      </c>
      <c r="B6524" s="54" t="str">
        <f>_xlfn.XLOOKUP(C6524,'School Lookup'!A:A,'School Lookup'!D:D,_xlfn.XLOOKUP(C6524,'School Lookup'!B:B,'School Lookup'!D:D,_xlfn.XLOOKUP(C6524,'School Lookup'!C:C,'School Lookup'!D:D,0)))</f>
        <v>Elton Primary School</v>
      </c>
      <c r="C6524" t="s">
        <v>54</v>
      </c>
      <c r="D6524">
        <v>699</v>
      </c>
      <c r="E6524" t="s">
        <v>16</v>
      </c>
      <c r="F6524" t="s">
        <v>734</v>
      </c>
      <c r="G6524" t="s">
        <v>332</v>
      </c>
      <c r="H6524" t="s">
        <v>877</v>
      </c>
      <c r="I6524" t="s">
        <v>958</v>
      </c>
      <c r="J6524" t="s">
        <v>959</v>
      </c>
      <c r="K6524" s="4">
        <v>46063</v>
      </c>
      <c r="L6524" s="5">
        <v>0.59262731481481479</v>
      </c>
      <c r="M6524" t="s">
        <v>953</v>
      </c>
      <c r="N6524" s="5">
        <v>6.3657407407407413E-4</v>
      </c>
      <c r="O6524" t="s">
        <v>960</v>
      </c>
      <c r="P6524">
        <v>0</v>
      </c>
      <c r="Q6524">
        <v>20</v>
      </c>
      <c r="R6524" t="s">
        <v>975</v>
      </c>
      <c r="S6524" t="s">
        <v>976</v>
      </c>
    </row>
    <row r="6525" spans="1:19" x14ac:dyDescent="0.25">
      <c r="A6525" s="54">
        <f>_xlfn.XLOOKUP(B6525,'School Lookup'!D:D,'School Lookup'!F:F,0)</f>
        <v>585323</v>
      </c>
      <c r="B6525" s="54" t="str">
        <f>_xlfn.XLOOKUP(C6525,'School Lookup'!A:A,'School Lookup'!D:D,_xlfn.XLOOKUP(C6525,'School Lookup'!B:B,'School Lookup'!D:D,_xlfn.XLOOKUP(C6525,'School Lookup'!C:C,'School Lookup'!D:D,0)))</f>
        <v>Netherseal St Peters CE Controlled Primary School</v>
      </c>
      <c r="C6525" t="s">
        <v>26</v>
      </c>
      <c r="D6525" t="s">
        <v>1035</v>
      </c>
      <c r="E6525" t="s">
        <v>16</v>
      </c>
      <c r="F6525" t="s">
        <v>734</v>
      </c>
      <c r="G6525" t="s">
        <v>131</v>
      </c>
      <c r="H6525" t="s">
        <v>768</v>
      </c>
      <c r="I6525" t="s">
        <v>980</v>
      </c>
      <c r="J6525" t="s">
        <v>981</v>
      </c>
      <c r="K6525" s="4">
        <v>46063</v>
      </c>
      <c r="L6525" s="5">
        <v>0.40716435185185185</v>
      </c>
      <c r="M6525" t="s">
        <v>953</v>
      </c>
      <c r="N6525" s="5">
        <v>2.3148148148148147E-5</v>
      </c>
      <c r="O6525" t="s">
        <v>982</v>
      </c>
      <c r="P6525">
        <v>0.02</v>
      </c>
      <c r="Q6525">
        <v>20</v>
      </c>
      <c r="R6525" t="s">
        <v>998</v>
      </c>
      <c r="S6525" t="s">
        <v>987</v>
      </c>
    </row>
    <row r="6526" spans="1:19" x14ac:dyDescent="0.25">
      <c r="A6526" s="54">
        <f>_xlfn.XLOOKUP(B6526,'School Lookup'!D:D,'School Lookup'!F:F,0)</f>
        <v>585323</v>
      </c>
      <c r="B6526" s="54" t="str">
        <f>_xlfn.XLOOKUP(C6526,'School Lookup'!A:A,'School Lookup'!D:D,_xlfn.XLOOKUP(C6526,'School Lookup'!B:B,'School Lookup'!D:D,_xlfn.XLOOKUP(C6526,'School Lookup'!C:C,'School Lookup'!D:D,0)))</f>
        <v>Netherseal St Peters CE Controlled Primary School</v>
      </c>
      <c r="C6526" t="s">
        <v>26</v>
      </c>
      <c r="D6526" t="s">
        <v>1035</v>
      </c>
      <c r="E6526" t="s">
        <v>16</v>
      </c>
      <c r="F6526" t="s">
        <v>734</v>
      </c>
      <c r="G6526" t="s">
        <v>131</v>
      </c>
      <c r="H6526" t="s">
        <v>768</v>
      </c>
      <c r="I6526" t="s">
        <v>980</v>
      </c>
      <c r="J6526" t="s">
        <v>981</v>
      </c>
      <c r="K6526" s="4">
        <v>46063</v>
      </c>
      <c r="L6526" s="5">
        <v>0.40745370370370371</v>
      </c>
      <c r="M6526" t="s">
        <v>953</v>
      </c>
      <c r="N6526" s="5">
        <v>1.1574074074074073E-5</v>
      </c>
      <c r="O6526" t="s">
        <v>982</v>
      </c>
      <c r="P6526">
        <v>0.02</v>
      </c>
      <c r="Q6526">
        <v>20</v>
      </c>
      <c r="R6526" t="s">
        <v>998</v>
      </c>
      <c r="S6526" t="s">
        <v>987</v>
      </c>
    </row>
    <row r="6527" spans="1:19" x14ac:dyDescent="0.25">
      <c r="A6527" s="54">
        <f>_xlfn.XLOOKUP(B6527,'School Lookup'!D:D,'School Lookup'!F:F,0)</f>
        <v>585323</v>
      </c>
      <c r="B6527" s="54" t="str">
        <f>_xlfn.XLOOKUP(C6527,'School Lookup'!A:A,'School Lookup'!D:D,_xlfn.XLOOKUP(C6527,'School Lookup'!B:B,'School Lookup'!D:D,_xlfn.XLOOKUP(C6527,'School Lookup'!C:C,'School Lookup'!D:D,0)))</f>
        <v>Netherseal St Peters CE Controlled Primary School</v>
      </c>
      <c r="C6527" t="s">
        <v>26</v>
      </c>
      <c r="D6527" t="s">
        <v>1035</v>
      </c>
      <c r="E6527" t="s">
        <v>16</v>
      </c>
      <c r="F6527" t="s">
        <v>734</v>
      </c>
      <c r="G6527" t="s">
        <v>131</v>
      </c>
      <c r="H6527" t="s">
        <v>768</v>
      </c>
      <c r="I6527" t="s">
        <v>980</v>
      </c>
      <c r="J6527" t="s">
        <v>981</v>
      </c>
      <c r="K6527" s="4">
        <v>46063</v>
      </c>
      <c r="L6527" s="5">
        <v>0.40809027777777779</v>
      </c>
      <c r="M6527" t="s">
        <v>953</v>
      </c>
      <c r="N6527" s="5">
        <v>1.1574074074074073E-5</v>
      </c>
      <c r="O6527" t="s">
        <v>982</v>
      </c>
      <c r="P6527">
        <v>0.02</v>
      </c>
      <c r="Q6527">
        <v>20</v>
      </c>
      <c r="R6527" t="s">
        <v>998</v>
      </c>
      <c r="S6527" t="s">
        <v>987</v>
      </c>
    </row>
    <row r="6528" spans="1:19" x14ac:dyDescent="0.25">
      <c r="A6528" s="54">
        <f>_xlfn.XLOOKUP(B6528,'School Lookup'!D:D,'School Lookup'!F:F,0)</f>
        <v>585323</v>
      </c>
      <c r="B6528" s="54" t="str">
        <f>_xlfn.XLOOKUP(C6528,'School Lookup'!A:A,'School Lookup'!D:D,_xlfn.XLOOKUP(C6528,'School Lookup'!B:B,'School Lookup'!D:D,_xlfn.XLOOKUP(C6528,'School Lookup'!C:C,'School Lookup'!D:D,0)))</f>
        <v>Netherseal St Peters CE Controlled Primary School</v>
      </c>
      <c r="C6528" t="s">
        <v>26</v>
      </c>
      <c r="D6528" t="s">
        <v>1035</v>
      </c>
      <c r="E6528" t="s">
        <v>16</v>
      </c>
      <c r="F6528" t="s">
        <v>734</v>
      </c>
      <c r="G6528" t="s">
        <v>131</v>
      </c>
      <c r="H6528" t="s">
        <v>768</v>
      </c>
      <c r="I6528" t="s">
        <v>980</v>
      </c>
      <c r="J6528" t="s">
        <v>981</v>
      </c>
      <c r="K6528" s="4">
        <v>46063</v>
      </c>
      <c r="L6528" s="5">
        <v>0.40929398148148149</v>
      </c>
      <c r="M6528" t="s">
        <v>953</v>
      </c>
      <c r="N6528" s="5">
        <v>1.1574074074074073E-5</v>
      </c>
      <c r="O6528" t="s">
        <v>982</v>
      </c>
      <c r="P6528">
        <v>0.02</v>
      </c>
      <c r="Q6528">
        <v>20</v>
      </c>
      <c r="R6528" t="s">
        <v>998</v>
      </c>
      <c r="S6528" t="s">
        <v>987</v>
      </c>
    </row>
    <row r="6529" spans="1:19" x14ac:dyDescent="0.25">
      <c r="A6529" s="54">
        <f>_xlfn.XLOOKUP(B6529,'School Lookup'!D:D,'School Lookup'!F:F,0)</f>
        <v>585323</v>
      </c>
      <c r="B6529" s="54" t="str">
        <f>_xlfn.XLOOKUP(C6529,'School Lookup'!A:A,'School Lookup'!D:D,_xlfn.XLOOKUP(C6529,'School Lookup'!B:B,'School Lookup'!D:D,_xlfn.XLOOKUP(C6529,'School Lookup'!C:C,'School Lookup'!D:D,0)))</f>
        <v>Netherseal St Peters CE Controlled Primary School</v>
      </c>
      <c r="C6529" t="s">
        <v>26</v>
      </c>
      <c r="D6529" t="s">
        <v>1035</v>
      </c>
      <c r="E6529" t="s">
        <v>16</v>
      </c>
      <c r="F6529" t="s">
        <v>734</v>
      </c>
      <c r="G6529" t="s">
        <v>131</v>
      </c>
      <c r="H6529" t="s">
        <v>768</v>
      </c>
      <c r="I6529" t="s">
        <v>980</v>
      </c>
      <c r="J6529" t="s">
        <v>981</v>
      </c>
      <c r="K6529" s="4">
        <v>46063</v>
      </c>
      <c r="L6529" s="5">
        <v>0.41438657407407409</v>
      </c>
      <c r="M6529" t="s">
        <v>953</v>
      </c>
      <c r="N6529" s="5">
        <v>4.9768518518518521E-4</v>
      </c>
      <c r="O6529" t="s">
        <v>982</v>
      </c>
      <c r="P6529">
        <v>5.2999999999999999E-2</v>
      </c>
      <c r="Q6529">
        <v>20</v>
      </c>
      <c r="R6529" t="s">
        <v>998</v>
      </c>
      <c r="S6529" t="s">
        <v>987</v>
      </c>
    </row>
    <row r="6530" spans="1:19" x14ac:dyDescent="0.25">
      <c r="A6530" s="54">
        <f>_xlfn.XLOOKUP(B6530,'School Lookup'!D:D,'School Lookup'!F:F,0)</f>
        <v>585323</v>
      </c>
      <c r="B6530" s="54" t="str">
        <f>_xlfn.XLOOKUP(C6530,'School Lookup'!A:A,'School Lookup'!D:D,_xlfn.XLOOKUP(C6530,'School Lookup'!B:B,'School Lookup'!D:D,_xlfn.XLOOKUP(C6530,'School Lookup'!C:C,'School Lookup'!D:D,0)))</f>
        <v>Netherseal St Peters CE Controlled Primary School</v>
      </c>
      <c r="C6530" t="s">
        <v>26</v>
      </c>
      <c r="D6530" t="s">
        <v>2421</v>
      </c>
      <c r="E6530" t="s">
        <v>16</v>
      </c>
      <c r="F6530" t="s">
        <v>734</v>
      </c>
      <c r="G6530" t="s">
        <v>131</v>
      </c>
      <c r="H6530" t="s">
        <v>768</v>
      </c>
      <c r="I6530" t="s">
        <v>980</v>
      </c>
      <c r="J6530" t="s">
        <v>981</v>
      </c>
      <c r="K6530" s="4">
        <v>46063</v>
      </c>
      <c r="L6530" s="5">
        <v>0.65987268518518516</v>
      </c>
      <c r="M6530" t="s">
        <v>953</v>
      </c>
      <c r="N6530" s="5">
        <v>1.7361111111111112E-4</v>
      </c>
      <c r="O6530" t="s">
        <v>982</v>
      </c>
      <c r="P6530">
        <v>0.02</v>
      </c>
      <c r="Q6530">
        <v>20</v>
      </c>
      <c r="R6530" t="s">
        <v>998</v>
      </c>
      <c r="S6530" t="s">
        <v>987</v>
      </c>
    </row>
    <row r="6531" spans="1:19" x14ac:dyDescent="0.25">
      <c r="A6531" s="54">
        <f>_xlfn.XLOOKUP(B6531,'School Lookup'!D:D,'School Lookup'!F:F,0)</f>
        <v>585323</v>
      </c>
      <c r="B6531" s="54" t="str">
        <f>_xlfn.XLOOKUP(C6531,'School Lookup'!A:A,'School Lookup'!D:D,_xlfn.XLOOKUP(C6531,'School Lookup'!B:B,'School Lookup'!D:D,_xlfn.XLOOKUP(C6531,'School Lookup'!C:C,'School Lookup'!D:D,0)))</f>
        <v>Netherseal St Peters CE Controlled Primary School</v>
      </c>
      <c r="C6531" t="s">
        <v>26</v>
      </c>
      <c r="D6531" t="s">
        <v>2045</v>
      </c>
      <c r="E6531" t="s">
        <v>16</v>
      </c>
      <c r="F6531" t="s">
        <v>734</v>
      </c>
      <c r="G6531" t="s">
        <v>131</v>
      </c>
      <c r="H6531" t="s">
        <v>768</v>
      </c>
      <c r="I6531" t="s">
        <v>980</v>
      </c>
      <c r="J6531" t="s">
        <v>981</v>
      </c>
      <c r="K6531" s="4">
        <v>46063</v>
      </c>
      <c r="L6531" s="5">
        <v>0.66287037037037033</v>
      </c>
      <c r="M6531" t="s">
        <v>953</v>
      </c>
      <c r="N6531" s="5">
        <v>2.0787037037037038E-2</v>
      </c>
      <c r="O6531" t="s">
        <v>982</v>
      </c>
      <c r="P6531">
        <v>2.1269999999999998</v>
      </c>
      <c r="Q6531">
        <v>20</v>
      </c>
      <c r="R6531" t="s">
        <v>986</v>
      </c>
      <c r="S6531" t="s">
        <v>987</v>
      </c>
    </row>
    <row r="6532" spans="1:19" x14ac:dyDescent="0.25">
      <c r="A6532" s="54">
        <f>_xlfn.XLOOKUP(B6532,'School Lookup'!D:D,'School Lookup'!F:F,0)</f>
        <v>231471</v>
      </c>
      <c r="B6532" s="54" t="str">
        <f>_xlfn.XLOOKUP(C6532,'School Lookup'!A:A,'School Lookup'!D:D,_xlfn.XLOOKUP(C6532,'School Lookup'!B:B,'School Lookup'!D:D,_xlfn.XLOOKUP(C6532,'School Lookup'!C:C,'School Lookup'!D:D,0)))</f>
        <v>Leys Junior School</v>
      </c>
      <c r="C6532" t="s">
        <v>19</v>
      </c>
      <c r="D6532" t="s">
        <v>2916</v>
      </c>
      <c r="E6532" t="s">
        <v>16</v>
      </c>
      <c r="F6532" t="s">
        <v>734</v>
      </c>
      <c r="G6532" t="s">
        <v>217</v>
      </c>
      <c r="H6532" t="s">
        <v>842</v>
      </c>
      <c r="I6532" t="s">
        <v>980</v>
      </c>
      <c r="J6532" t="s">
        <v>959</v>
      </c>
      <c r="K6532" s="4">
        <v>46063</v>
      </c>
      <c r="L6532" s="5">
        <v>0.45945601851851853</v>
      </c>
      <c r="M6532" t="s">
        <v>953</v>
      </c>
      <c r="N6532" s="5">
        <v>6.076388888888889E-3</v>
      </c>
      <c r="O6532" t="s">
        <v>960</v>
      </c>
      <c r="P6532">
        <v>7.4999999999999997E-2</v>
      </c>
      <c r="Q6532">
        <v>20</v>
      </c>
      <c r="R6532" t="s">
        <v>978</v>
      </c>
      <c r="S6532" t="s">
        <v>966</v>
      </c>
    </row>
    <row r="6533" spans="1:19" x14ac:dyDescent="0.25">
      <c r="A6533" s="54">
        <f>_xlfn.XLOOKUP(B6533,'School Lookup'!D:D,'School Lookup'!F:F,0)</f>
        <v>231471</v>
      </c>
      <c r="B6533" s="54" t="str">
        <f>_xlfn.XLOOKUP(C6533,'School Lookup'!A:A,'School Lookup'!D:D,_xlfn.XLOOKUP(C6533,'School Lookup'!B:B,'School Lookup'!D:D,_xlfn.XLOOKUP(C6533,'School Lookup'!C:C,'School Lookup'!D:D,0)))</f>
        <v>Leys Junior School</v>
      </c>
      <c r="C6533" t="s">
        <v>19</v>
      </c>
      <c r="D6533" t="s">
        <v>2917</v>
      </c>
      <c r="E6533" t="s">
        <v>16</v>
      </c>
      <c r="F6533" t="s">
        <v>734</v>
      </c>
      <c r="G6533" t="s">
        <v>217</v>
      </c>
      <c r="H6533" t="s">
        <v>842</v>
      </c>
      <c r="I6533" t="s">
        <v>980</v>
      </c>
      <c r="J6533" t="s">
        <v>959</v>
      </c>
      <c r="K6533" s="4">
        <v>46063</v>
      </c>
      <c r="L6533" s="5">
        <v>0.6496643518518519</v>
      </c>
      <c r="M6533" t="s">
        <v>953</v>
      </c>
      <c r="N6533" s="5">
        <v>3.2407407407407406E-4</v>
      </c>
      <c r="O6533" t="s">
        <v>960</v>
      </c>
      <c r="P6533">
        <v>2.1999999999999999E-2</v>
      </c>
      <c r="Q6533">
        <v>20</v>
      </c>
      <c r="R6533" t="s">
        <v>1232</v>
      </c>
      <c r="S6533" t="s">
        <v>966</v>
      </c>
    </row>
    <row r="6534" spans="1:19" x14ac:dyDescent="0.25">
      <c r="A6534" s="54">
        <f>_xlfn.XLOOKUP(B6534,'School Lookup'!D:D,'School Lookup'!F:F,0)</f>
        <v>856243</v>
      </c>
      <c r="B6534" s="54" t="str">
        <f>_xlfn.XLOOKUP(C6534,'School Lookup'!A:A,'School Lookup'!D:D,_xlfn.XLOOKUP(C6534,'School Lookup'!B:B,'School Lookup'!D:D,_xlfn.XLOOKUP(C6534,'School Lookup'!C:C,'School Lookup'!D:D,0)))</f>
        <v>Elton Primary School</v>
      </c>
      <c r="C6534" t="s">
        <v>331</v>
      </c>
      <c r="D6534">
        <v>700</v>
      </c>
      <c r="E6534" t="s">
        <v>16</v>
      </c>
      <c r="F6534" t="s">
        <v>734</v>
      </c>
      <c r="G6534" t="s">
        <v>332</v>
      </c>
      <c r="H6534" t="s">
        <v>877</v>
      </c>
      <c r="I6534" t="s">
        <v>958</v>
      </c>
      <c r="J6534" t="s">
        <v>959</v>
      </c>
      <c r="K6534" s="4">
        <v>46063</v>
      </c>
      <c r="L6534" s="5">
        <v>0.3795486111111111</v>
      </c>
      <c r="M6534" t="s">
        <v>953</v>
      </c>
      <c r="N6534" s="5">
        <v>2.6157407407407405E-3</v>
      </c>
      <c r="O6534" t="s">
        <v>960</v>
      </c>
      <c r="P6534">
        <v>0</v>
      </c>
      <c r="Q6534">
        <v>20</v>
      </c>
      <c r="R6534" t="s">
        <v>955</v>
      </c>
    </row>
    <row r="6535" spans="1:19" x14ac:dyDescent="0.25">
      <c r="A6535" s="54">
        <f>_xlfn.XLOOKUP(B6535,'School Lookup'!D:D,'School Lookup'!F:F,0)</f>
        <v>856243</v>
      </c>
      <c r="B6535" s="54" t="str">
        <f>_xlfn.XLOOKUP(C6535,'School Lookup'!A:A,'School Lookup'!D:D,_xlfn.XLOOKUP(C6535,'School Lookup'!B:B,'School Lookup'!D:D,_xlfn.XLOOKUP(C6535,'School Lookup'!C:C,'School Lookup'!D:D,0)))</f>
        <v>Elton Primary School</v>
      </c>
      <c r="C6535" t="s">
        <v>331</v>
      </c>
      <c r="D6535" t="s">
        <v>1052</v>
      </c>
      <c r="E6535" t="s">
        <v>16</v>
      </c>
      <c r="F6535" t="s">
        <v>734</v>
      </c>
      <c r="G6535" t="s">
        <v>332</v>
      </c>
      <c r="H6535" t="s">
        <v>877</v>
      </c>
      <c r="I6535" t="s">
        <v>958</v>
      </c>
      <c r="J6535" t="s">
        <v>959</v>
      </c>
      <c r="K6535" s="4">
        <v>46063</v>
      </c>
      <c r="L6535" s="5">
        <v>0.40854166666666669</v>
      </c>
      <c r="M6535" t="s">
        <v>953</v>
      </c>
      <c r="N6535" s="5">
        <v>3.0092592592592595E-4</v>
      </c>
      <c r="O6535" t="s">
        <v>960</v>
      </c>
      <c r="P6535">
        <v>0</v>
      </c>
      <c r="Q6535">
        <v>20</v>
      </c>
      <c r="R6535" t="s">
        <v>1053</v>
      </c>
      <c r="S6535" t="s">
        <v>966</v>
      </c>
    </row>
    <row r="6536" spans="1:19" x14ac:dyDescent="0.25">
      <c r="A6536" s="54">
        <f>_xlfn.XLOOKUP(B6536,'School Lookup'!D:D,'School Lookup'!F:F,0)</f>
        <v>856243</v>
      </c>
      <c r="B6536" s="54" t="str">
        <f>_xlfn.XLOOKUP(C6536,'School Lookup'!A:A,'School Lookup'!D:D,_xlfn.XLOOKUP(C6536,'School Lookup'!B:B,'School Lookup'!D:D,_xlfn.XLOOKUP(C6536,'School Lookup'!C:C,'School Lookup'!D:D,0)))</f>
        <v>Elton Primary School</v>
      </c>
      <c r="C6536" t="s">
        <v>331</v>
      </c>
      <c r="D6536" t="s">
        <v>1209</v>
      </c>
      <c r="E6536" t="s">
        <v>16</v>
      </c>
      <c r="F6536" t="s">
        <v>734</v>
      </c>
      <c r="G6536" t="s">
        <v>332</v>
      </c>
      <c r="H6536" t="s">
        <v>877</v>
      </c>
      <c r="I6536" t="s">
        <v>958</v>
      </c>
      <c r="J6536" t="s">
        <v>959</v>
      </c>
      <c r="K6536" s="4">
        <v>46063</v>
      </c>
      <c r="L6536" s="5">
        <v>0.43199074074074073</v>
      </c>
      <c r="M6536" t="s">
        <v>953</v>
      </c>
      <c r="N6536" s="5">
        <v>7.291666666666667E-4</v>
      </c>
      <c r="O6536" t="s">
        <v>960</v>
      </c>
      <c r="P6536">
        <v>0</v>
      </c>
      <c r="Q6536">
        <v>20</v>
      </c>
      <c r="R6536" t="s">
        <v>978</v>
      </c>
      <c r="S6536" t="s">
        <v>966</v>
      </c>
    </row>
    <row r="6537" spans="1:19" x14ac:dyDescent="0.25">
      <c r="A6537" s="54">
        <f>_xlfn.XLOOKUP(B6537,'School Lookup'!D:D,'School Lookup'!F:F,0)</f>
        <v>856243</v>
      </c>
      <c r="B6537" s="54" t="str">
        <f>_xlfn.XLOOKUP(C6537,'School Lookup'!A:A,'School Lookup'!D:D,_xlfn.XLOOKUP(C6537,'School Lookup'!B:B,'School Lookup'!D:D,_xlfn.XLOOKUP(C6537,'School Lookup'!C:C,'School Lookup'!D:D,0)))</f>
        <v>Elton Primary School</v>
      </c>
      <c r="C6537" t="s">
        <v>331</v>
      </c>
      <c r="D6537" t="s">
        <v>1157</v>
      </c>
      <c r="E6537" t="s">
        <v>16</v>
      </c>
      <c r="F6537" t="s">
        <v>734</v>
      </c>
      <c r="G6537" t="s">
        <v>332</v>
      </c>
      <c r="H6537" t="s">
        <v>877</v>
      </c>
      <c r="I6537" t="s">
        <v>958</v>
      </c>
      <c r="J6537" t="s">
        <v>959</v>
      </c>
      <c r="K6537" s="4">
        <v>46063</v>
      </c>
      <c r="L6537" s="5">
        <v>0.44552083333333331</v>
      </c>
      <c r="M6537" t="s">
        <v>953</v>
      </c>
      <c r="N6537" s="5">
        <v>1.0995370370370371E-3</v>
      </c>
      <c r="O6537" t="s">
        <v>960</v>
      </c>
      <c r="P6537">
        <v>0</v>
      </c>
      <c r="Q6537">
        <v>20</v>
      </c>
      <c r="R6537" t="s">
        <v>1151</v>
      </c>
      <c r="S6537" t="s">
        <v>966</v>
      </c>
    </row>
    <row r="6538" spans="1:19" x14ac:dyDescent="0.25">
      <c r="A6538" s="54">
        <f>_xlfn.XLOOKUP(B6538,'School Lookup'!D:D,'School Lookup'!F:F,0)</f>
        <v>856243</v>
      </c>
      <c r="B6538" s="54" t="str">
        <f>_xlfn.XLOOKUP(C6538,'School Lookup'!A:A,'School Lookup'!D:D,_xlfn.XLOOKUP(C6538,'School Lookup'!B:B,'School Lookup'!D:D,_xlfn.XLOOKUP(C6538,'School Lookup'!C:C,'School Lookup'!D:D,0)))</f>
        <v>Elton Primary School</v>
      </c>
      <c r="C6538" t="s">
        <v>331</v>
      </c>
      <c r="D6538" t="s">
        <v>2918</v>
      </c>
      <c r="E6538" t="s">
        <v>16</v>
      </c>
      <c r="F6538" t="s">
        <v>734</v>
      </c>
      <c r="G6538" t="s">
        <v>332</v>
      </c>
      <c r="H6538" t="s">
        <v>877</v>
      </c>
      <c r="I6538" t="s">
        <v>958</v>
      </c>
      <c r="J6538" t="s">
        <v>959</v>
      </c>
      <c r="K6538" s="4">
        <v>46063</v>
      </c>
      <c r="L6538" s="5">
        <v>0.48336805555555556</v>
      </c>
      <c r="M6538" t="s">
        <v>953</v>
      </c>
      <c r="N6538" s="5">
        <v>2.9976851851851853E-3</v>
      </c>
      <c r="O6538" t="s">
        <v>960</v>
      </c>
      <c r="P6538">
        <v>0</v>
      </c>
      <c r="Q6538">
        <v>20</v>
      </c>
      <c r="R6538" t="s">
        <v>978</v>
      </c>
      <c r="S6538" t="s">
        <v>966</v>
      </c>
    </row>
    <row r="6539" spans="1:19" x14ac:dyDescent="0.25">
      <c r="A6539" s="54">
        <f>_xlfn.XLOOKUP(B6539,'School Lookup'!D:D,'School Lookup'!F:F,0)</f>
        <v>856243</v>
      </c>
      <c r="B6539" s="54" t="str">
        <f>_xlfn.XLOOKUP(C6539,'School Lookup'!A:A,'School Lookup'!D:D,_xlfn.XLOOKUP(C6539,'School Lookup'!B:B,'School Lookup'!D:D,_xlfn.XLOOKUP(C6539,'School Lookup'!C:C,'School Lookup'!D:D,0)))</f>
        <v>Elton Primary School</v>
      </c>
      <c r="C6539" t="s">
        <v>331</v>
      </c>
      <c r="D6539" t="s">
        <v>2919</v>
      </c>
      <c r="E6539" t="s">
        <v>16</v>
      </c>
      <c r="F6539" t="s">
        <v>734</v>
      </c>
      <c r="G6539" t="s">
        <v>332</v>
      </c>
      <c r="H6539" t="s">
        <v>877</v>
      </c>
      <c r="I6539" t="s">
        <v>958</v>
      </c>
      <c r="J6539" t="s">
        <v>959</v>
      </c>
      <c r="K6539" s="4">
        <v>46063</v>
      </c>
      <c r="L6539" s="5">
        <v>0.5251851851851852</v>
      </c>
      <c r="M6539" t="s">
        <v>953</v>
      </c>
      <c r="N6539" s="5">
        <v>6.8287037037037036E-4</v>
      </c>
      <c r="O6539" t="s">
        <v>960</v>
      </c>
      <c r="P6539">
        <v>0</v>
      </c>
      <c r="Q6539">
        <v>20</v>
      </c>
      <c r="R6539" t="s">
        <v>978</v>
      </c>
      <c r="S6539" t="s">
        <v>966</v>
      </c>
    </row>
    <row r="6540" spans="1:19" x14ac:dyDescent="0.25">
      <c r="A6540" s="54">
        <f>_xlfn.XLOOKUP(B6540,'School Lookup'!D:D,'School Lookup'!F:F,0)</f>
        <v>585323</v>
      </c>
      <c r="B6540" s="54" t="str">
        <f>_xlfn.XLOOKUP(C6540,'School Lookup'!A:A,'School Lookup'!D:D,_xlfn.XLOOKUP(C6540,'School Lookup'!B:B,'School Lookup'!D:D,_xlfn.XLOOKUP(C6540,'School Lookup'!C:C,'School Lookup'!D:D,0)))</f>
        <v>Netherseal St Peters CE Controlled Primary School</v>
      </c>
      <c r="C6540" t="s">
        <v>26</v>
      </c>
      <c r="D6540" t="s">
        <v>1036</v>
      </c>
      <c r="E6540" t="s">
        <v>16</v>
      </c>
      <c r="F6540" t="s">
        <v>734</v>
      </c>
      <c r="G6540" t="s">
        <v>131</v>
      </c>
      <c r="H6540" t="s">
        <v>768</v>
      </c>
      <c r="I6540" t="s">
        <v>980</v>
      </c>
      <c r="J6540" t="s">
        <v>959</v>
      </c>
      <c r="K6540" s="4">
        <v>46063</v>
      </c>
      <c r="L6540" s="5">
        <v>0.59575231481481483</v>
      </c>
      <c r="M6540" t="s">
        <v>953</v>
      </c>
      <c r="N6540" s="5">
        <v>8.9120370370370373E-4</v>
      </c>
      <c r="O6540" t="s">
        <v>1023</v>
      </c>
      <c r="P6540">
        <v>2.1999999999999999E-2</v>
      </c>
      <c r="Q6540">
        <v>20</v>
      </c>
      <c r="R6540" t="s">
        <v>978</v>
      </c>
      <c r="S6540" t="s">
        <v>966</v>
      </c>
    </row>
    <row r="6541" spans="1:19" x14ac:dyDescent="0.25">
      <c r="A6541" s="54">
        <f>_xlfn.XLOOKUP(B6541,'School Lookup'!D:D,'School Lookup'!F:F,0)</f>
        <v>585323</v>
      </c>
      <c r="B6541" s="54" t="str">
        <f>_xlfn.XLOOKUP(C6541,'School Lookup'!A:A,'School Lookup'!D:D,_xlfn.XLOOKUP(C6541,'School Lookup'!B:B,'School Lookup'!D:D,_xlfn.XLOOKUP(C6541,'School Lookup'!C:C,'School Lookup'!D:D,0)))</f>
        <v>Netherseal St Peters CE Controlled Primary School</v>
      </c>
      <c r="C6541" t="s">
        <v>26</v>
      </c>
      <c r="D6541" t="s">
        <v>2920</v>
      </c>
      <c r="E6541" t="s">
        <v>16</v>
      </c>
      <c r="F6541" t="s">
        <v>734</v>
      </c>
      <c r="G6541" t="s">
        <v>131</v>
      </c>
      <c r="H6541" t="s">
        <v>768</v>
      </c>
      <c r="I6541" t="s">
        <v>980</v>
      </c>
      <c r="J6541" t="s">
        <v>959</v>
      </c>
      <c r="K6541" s="4">
        <v>46063</v>
      </c>
      <c r="L6541" s="5">
        <v>0.625</v>
      </c>
      <c r="M6541" t="s">
        <v>953</v>
      </c>
      <c r="N6541" s="5">
        <v>7.6504629629629631E-3</v>
      </c>
      <c r="O6541" t="s">
        <v>1023</v>
      </c>
      <c r="P6541">
        <v>9.4E-2</v>
      </c>
      <c r="Q6541">
        <v>20</v>
      </c>
      <c r="R6541" t="s">
        <v>978</v>
      </c>
      <c r="S6541" t="s">
        <v>966</v>
      </c>
    </row>
    <row r="6542" spans="1:19" x14ac:dyDescent="0.25">
      <c r="A6542" s="54">
        <f>_xlfn.XLOOKUP(B6542,'School Lookup'!D:D,'School Lookup'!F:F,0)</f>
        <v>823392</v>
      </c>
      <c r="B6542" s="54" t="str">
        <f>_xlfn.XLOOKUP(C6542,'School Lookup'!A:A,'School Lookup'!D:D,_xlfn.XLOOKUP(C6542,'School Lookup'!B:B,'School Lookup'!D:D,_xlfn.XLOOKUP(C6542,'School Lookup'!C:C,'School Lookup'!D:D,0)))</f>
        <v>Fitz Herbert C of E VA Primary School</v>
      </c>
      <c r="C6542" t="s">
        <v>31</v>
      </c>
      <c r="D6542" t="s">
        <v>2860</v>
      </c>
      <c r="E6542" t="s">
        <v>16</v>
      </c>
      <c r="F6542" t="s">
        <v>734</v>
      </c>
      <c r="G6542" t="s">
        <v>134</v>
      </c>
      <c r="H6542" t="s">
        <v>347</v>
      </c>
      <c r="I6542" t="s">
        <v>958</v>
      </c>
      <c r="J6542" t="s">
        <v>981</v>
      </c>
      <c r="K6542" s="4">
        <v>46063</v>
      </c>
      <c r="L6542" s="5">
        <v>0.48256944444444444</v>
      </c>
      <c r="M6542" t="s">
        <v>953</v>
      </c>
      <c r="N6542" s="5">
        <v>3.9351851851851852E-4</v>
      </c>
      <c r="O6542" t="s">
        <v>982</v>
      </c>
      <c r="P6542">
        <v>0</v>
      </c>
      <c r="Q6542">
        <v>20</v>
      </c>
      <c r="R6542" t="s">
        <v>1011</v>
      </c>
      <c r="S6542" t="s">
        <v>984</v>
      </c>
    </row>
    <row r="6543" spans="1:19" x14ac:dyDescent="0.25">
      <c r="A6543" s="54">
        <f>_xlfn.XLOOKUP(B6543,'School Lookup'!D:D,'School Lookup'!F:F,0)</f>
        <v>823392</v>
      </c>
      <c r="B6543" s="54" t="str">
        <f>_xlfn.XLOOKUP(C6543,'School Lookup'!A:A,'School Lookup'!D:D,_xlfn.XLOOKUP(C6543,'School Lookup'!B:B,'School Lookup'!D:D,_xlfn.XLOOKUP(C6543,'School Lookup'!C:C,'School Lookup'!D:D,0)))</f>
        <v>Fitz Herbert C of E VA Primary School</v>
      </c>
      <c r="C6543" t="s">
        <v>31</v>
      </c>
      <c r="D6543" t="s">
        <v>2117</v>
      </c>
      <c r="E6543" t="s">
        <v>16</v>
      </c>
      <c r="F6543" t="s">
        <v>734</v>
      </c>
      <c r="G6543" t="s">
        <v>134</v>
      </c>
      <c r="H6543" t="s">
        <v>347</v>
      </c>
      <c r="I6543" t="s">
        <v>958</v>
      </c>
      <c r="J6543" t="s">
        <v>981</v>
      </c>
      <c r="K6543" s="4">
        <v>46063</v>
      </c>
      <c r="L6543" s="5">
        <v>0.52399305555555553</v>
      </c>
      <c r="M6543" t="s">
        <v>953</v>
      </c>
      <c r="N6543" s="5">
        <v>1.8518518518518518E-4</v>
      </c>
      <c r="O6543" t="s">
        <v>982</v>
      </c>
      <c r="P6543">
        <v>0</v>
      </c>
      <c r="Q6543">
        <v>20</v>
      </c>
      <c r="R6543" t="s">
        <v>989</v>
      </c>
      <c r="S6543" t="s">
        <v>990</v>
      </c>
    </row>
    <row r="6544" spans="1:19" x14ac:dyDescent="0.25">
      <c r="A6544" s="54">
        <f>_xlfn.XLOOKUP(B6544,'School Lookup'!D:D,'School Lookup'!F:F,0)</f>
        <v>682471</v>
      </c>
      <c r="B6544" s="54" t="str">
        <f>_xlfn.XLOOKUP(C6544,'School Lookup'!A:A,'School Lookup'!D:D,_xlfn.XLOOKUP(C6544,'School Lookup'!B:B,'School Lookup'!D:D,_xlfn.XLOOKUP(C6544,'School Lookup'!C:C,'School Lookup'!D:D,0)))</f>
        <v>Ridgeway Primary School</v>
      </c>
      <c r="C6544" t="s">
        <v>334</v>
      </c>
      <c r="D6544" t="s">
        <v>2921</v>
      </c>
      <c r="E6544" t="s">
        <v>16</v>
      </c>
      <c r="F6544" t="s">
        <v>734</v>
      </c>
      <c r="G6544" t="s">
        <v>328</v>
      </c>
      <c r="H6544" t="s">
        <v>885</v>
      </c>
      <c r="I6544" t="s">
        <v>958</v>
      </c>
      <c r="J6544" t="s">
        <v>959</v>
      </c>
      <c r="K6544" s="4">
        <v>46063</v>
      </c>
      <c r="L6544" s="5">
        <v>0.63597222222222227</v>
      </c>
      <c r="M6544" t="s">
        <v>953</v>
      </c>
      <c r="N6544" s="5">
        <v>9.2592592592592596E-4</v>
      </c>
      <c r="O6544" t="s">
        <v>960</v>
      </c>
      <c r="P6544">
        <v>0</v>
      </c>
      <c r="Q6544">
        <v>20</v>
      </c>
      <c r="R6544" t="s">
        <v>1168</v>
      </c>
      <c r="S6544" t="s">
        <v>966</v>
      </c>
    </row>
    <row r="6545" spans="1:19" x14ac:dyDescent="0.25">
      <c r="A6545" s="54">
        <f>_xlfn.XLOOKUP(B6545,'School Lookup'!D:D,'School Lookup'!F:F,0)</f>
        <v>682471</v>
      </c>
      <c r="B6545" s="54" t="str">
        <f>_xlfn.XLOOKUP(C6545,'School Lookup'!A:A,'School Lookup'!D:D,_xlfn.XLOOKUP(C6545,'School Lookup'!B:B,'School Lookup'!D:D,_xlfn.XLOOKUP(C6545,'School Lookup'!C:C,'School Lookup'!D:D,0)))</f>
        <v>Ridgeway Primary School</v>
      </c>
      <c r="C6545" t="s">
        <v>334</v>
      </c>
      <c r="D6545" t="s">
        <v>1306</v>
      </c>
      <c r="E6545" t="s">
        <v>16</v>
      </c>
      <c r="F6545" t="s">
        <v>734</v>
      </c>
      <c r="G6545" t="s">
        <v>328</v>
      </c>
      <c r="H6545" t="s">
        <v>885</v>
      </c>
      <c r="I6545" t="s">
        <v>958</v>
      </c>
      <c r="J6545" t="s">
        <v>981</v>
      </c>
      <c r="K6545" s="4">
        <v>46063</v>
      </c>
      <c r="L6545" s="5">
        <v>0.45574074074074072</v>
      </c>
      <c r="M6545" t="s">
        <v>953</v>
      </c>
      <c r="N6545" s="5">
        <v>7.1759259259259259E-4</v>
      </c>
      <c r="O6545" t="s">
        <v>982</v>
      </c>
      <c r="P6545">
        <v>0</v>
      </c>
      <c r="Q6545">
        <v>20</v>
      </c>
      <c r="R6545" t="s">
        <v>998</v>
      </c>
      <c r="S6545" t="s">
        <v>987</v>
      </c>
    </row>
    <row r="6546" spans="1:19" x14ac:dyDescent="0.25">
      <c r="A6546" s="54">
        <f>_xlfn.XLOOKUP(B6546,'School Lookup'!D:D,'School Lookup'!F:F,0)</f>
        <v>682471</v>
      </c>
      <c r="B6546" s="54" t="str">
        <f>_xlfn.XLOOKUP(C6546,'School Lookup'!A:A,'School Lookup'!D:D,_xlfn.XLOOKUP(C6546,'School Lookup'!B:B,'School Lookup'!D:D,_xlfn.XLOOKUP(C6546,'School Lookup'!C:C,'School Lookup'!D:D,0)))</f>
        <v>Ridgeway Primary School</v>
      </c>
      <c r="C6546" t="s">
        <v>334</v>
      </c>
      <c r="D6546" t="s">
        <v>1544</v>
      </c>
      <c r="E6546" t="s">
        <v>16</v>
      </c>
      <c r="F6546" t="s">
        <v>734</v>
      </c>
      <c r="G6546" t="s">
        <v>328</v>
      </c>
      <c r="H6546" t="s">
        <v>885</v>
      </c>
      <c r="I6546" t="s">
        <v>958</v>
      </c>
      <c r="J6546" t="s">
        <v>981</v>
      </c>
      <c r="K6546" s="4">
        <v>46063</v>
      </c>
      <c r="L6546" s="5">
        <v>0.4569097222222222</v>
      </c>
      <c r="M6546" t="s">
        <v>953</v>
      </c>
      <c r="N6546" s="5">
        <v>1.0763888888888889E-3</v>
      </c>
      <c r="O6546" t="s">
        <v>982</v>
      </c>
      <c r="P6546">
        <v>0</v>
      </c>
      <c r="Q6546">
        <v>20</v>
      </c>
      <c r="R6546" t="s">
        <v>983</v>
      </c>
      <c r="S6546" t="s">
        <v>984</v>
      </c>
    </row>
    <row r="6547" spans="1:19" x14ac:dyDescent="0.25">
      <c r="A6547" s="54">
        <f>_xlfn.XLOOKUP(B6547,'School Lookup'!D:D,'School Lookup'!F:F,0)</f>
        <v>682471</v>
      </c>
      <c r="B6547" s="54" t="str">
        <f>_xlfn.XLOOKUP(C6547,'School Lookup'!A:A,'School Lookup'!D:D,_xlfn.XLOOKUP(C6547,'School Lookup'!B:B,'School Lookup'!D:D,_xlfn.XLOOKUP(C6547,'School Lookup'!C:C,'School Lookup'!D:D,0)))</f>
        <v>Ridgeway Primary School</v>
      </c>
      <c r="C6547" t="s">
        <v>334</v>
      </c>
      <c r="D6547" t="s">
        <v>2922</v>
      </c>
      <c r="E6547" t="s">
        <v>16</v>
      </c>
      <c r="F6547" t="s">
        <v>734</v>
      </c>
      <c r="G6547" t="s">
        <v>328</v>
      </c>
      <c r="H6547" t="s">
        <v>885</v>
      </c>
      <c r="I6547" t="s">
        <v>958</v>
      </c>
      <c r="J6547" t="s">
        <v>981</v>
      </c>
      <c r="K6547" s="4">
        <v>46063</v>
      </c>
      <c r="L6547" s="5">
        <v>0.546412037037037</v>
      </c>
      <c r="M6547" t="s">
        <v>953</v>
      </c>
      <c r="N6547" s="5">
        <v>2.3148148148148147E-5</v>
      </c>
      <c r="O6547" t="s">
        <v>982</v>
      </c>
      <c r="P6547">
        <v>0</v>
      </c>
      <c r="Q6547">
        <v>20</v>
      </c>
      <c r="R6547" t="s">
        <v>983</v>
      </c>
      <c r="S6547" t="s">
        <v>984</v>
      </c>
    </row>
    <row r="6548" spans="1:19" x14ac:dyDescent="0.25">
      <c r="A6548" s="54">
        <f>_xlfn.XLOOKUP(B6548,'School Lookup'!D:D,'School Lookup'!F:F,0)</f>
        <v>682471</v>
      </c>
      <c r="B6548" s="54" t="str">
        <f>_xlfn.XLOOKUP(C6548,'School Lookup'!A:A,'School Lookup'!D:D,_xlfn.XLOOKUP(C6548,'School Lookup'!B:B,'School Lookup'!D:D,_xlfn.XLOOKUP(C6548,'School Lookup'!C:C,'School Lookup'!D:D,0)))</f>
        <v>Ridgeway Primary School</v>
      </c>
      <c r="C6548" t="s">
        <v>334</v>
      </c>
      <c r="D6548" t="s">
        <v>2923</v>
      </c>
      <c r="E6548" t="s">
        <v>16</v>
      </c>
      <c r="F6548" t="s">
        <v>734</v>
      </c>
      <c r="G6548" t="s">
        <v>328</v>
      </c>
      <c r="H6548" t="s">
        <v>885</v>
      </c>
      <c r="I6548" t="s">
        <v>958</v>
      </c>
      <c r="J6548" t="s">
        <v>981</v>
      </c>
      <c r="K6548" s="4">
        <v>46063</v>
      </c>
      <c r="L6548" s="5">
        <v>0.54664351851851856</v>
      </c>
      <c r="M6548" t="s">
        <v>953</v>
      </c>
      <c r="N6548" s="5">
        <v>5.3240740740740744E-4</v>
      </c>
      <c r="O6548" t="s">
        <v>982</v>
      </c>
      <c r="P6548">
        <v>0</v>
      </c>
      <c r="Q6548">
        <v>20</v>
      </c>
      <c r="R6548" t="s">
        <v>983</v>
      </c>
      <c r="S6548" t="s">
        <v>984</v>
      </c>
    </row>
    <row r="6549" spans="1:19" x14ac:dyDescent="0.25">
      <c r="A6549" s="54">
        <f>_xlfn.XLOOKUP(B6549,'School Lookup'!D:D,'School Lookup'!F:F,0)</f>
        <v>682471</v>
      </c>
      <c r="B6549" s="54" t="str">
        <f>_xlfn.XLOOKUP(C6549,'School Lookup'!A:A,'School Lookup'!D:D,_xlfn.XLOOKUP(C6549,'School Lookup'!B:B,'School Lookup'!D:D,_xlfn.XLOOKUP(C6549,'School Lookup'!C:C,'School Lookup'!D:D,0)))</f>
        <v>Ridgeway Primary School</v>
      </c>
      <c r="C6549" t="s">
        <v>334</v>
      </c>
      <c r="D6549" t="s">
        <v>1766</v>
      </c>
      <c r="E6549" t="s">
        <v>16</v>
      </c>
      <c r="F6549" t="s">
        <v>734</v>
      </c>
      <c r="G6549" t="s">
        <v>328</v>
      </c>
      <c r="H6549" t="s">
        <v>885</v>
      </c>
      <c r="I6549" t="s">
        <v>958</v>
      </c>
      <c r="J6549" t="s">
        <v>981</v>
      </c>
      <c r="K6549" s="4">
        <v>46063</v>
      </c>
      <c r="L6549" s="5">
        <v>0.57353009259259258</v>
      </c>
      <c r="M6549" t="s">
        <v>953</v>
      </c>
      <c r="N6549" s="5">
        <v>2.6620370370370372E-4</v>
      </c>
      <c r="O6549" t="s">
        <v>982</v>
      </c>
      <c r="P6549">
        <v>0</v>
      </c>
      <c r="Q6549">
        <v>20</v>
      </c>
      <c r="R6549" t="s">
        <v>998</v>
      </c>
      <c r="S6549" t="s">
        <v>987</v>
      </c>
    </row>
    <row r="6550" spans="1:19" x14ac:dyDescent="0.25">
      <c r="A6550" s="54">
        <f>_xlfn.XLOOKUP(B6550,'School Lookup'!D:D,'School Lookup'!F:F,0)</f>
        <v>823392</v>
      </c>
      <c r="B6550" s="54" t="str">
        <f>_xlfn.XLOOKUP(C6550,'School Lookup'!A:A,'School Lookup'!D:D,_xlfn.XLOOKUP(C6550,'School Lookup'!B:B,'School Lookup'!D:D,_xlfn.XLOOKUP(C6550,'School Lookup'!C:C,'School Lookup'!D:D,0)))</f>
        <v>Fitz Herbert C of E VA Primary School</v>
      </c>
      <c r="C6550" t="s">
        <v>31</v>
      </c>
      <c r="D6550">
        <v>142</v>
      </c>
      <c r="E6550" t="s">
        <v>16</v>
      </c>
      <c r="F6550" t="s">
        <v>734</v>
      </c>
      <c r="G6550" t="s">
        <v>134</v>
      </c>
      <c r="H6550" t="s">
        <v>347</v>
      </c>
      <c r="I6550" t="s">
        <v>958</v>
      </c>
      <c r="J6550" t="s">
        <v>959</v>
      </c>
      <c r="K6550" s="4">
        <v>46063</v>
      </c>
      <c r="L6550" s="5">
        <v>0.39800925925925928</v>
      </c>
      <c r="M6550" t="s">
        <v>953</v>
      </c>
      <c r="N6550" s="5">
        <v>7.8703703703703705E-4</v>
      </c>
      <c r="O6550" t="s">
        <v>960</v>
      </c>
      <c r="P6550">
        <v>0</v>
      </c>
      <c r="Q6550">
        <v>20</v>
      </c>
      <c r="R6550" t="s">
        <v>955</v>
      </c>
    </row>
    <row r="6551" spans="1:19" x14ac:dyDescent="0.25">
      <c r="A6551" s="54">
        <f>_xlfn.XLOOKUP(B6551,'School Lookup'!D:D,'School Lookup'!F:F,0)</f>
        <v>823392</v>
      </c>
      <c r="B6551" s="54" t="str">
        <f>_xlfn.XLOOKUP(C6551,'School Lookup'!A:A,'School Lookup'!D:D,_xlfn.XLOOKUP(C6551,'School Lookup'!B:B,'School Lookup'!D:D,_xlfn.XLOOKUP(C6551,'School Lookup'!C:C,'School Lookup'!D:D,0)))</f>
        <v>Fitz Herbert C of E VA Primary School</v>
      </c>
      <c r="C6551" t="s">
        <v>31</v>
      </c>
      <c r="D6551">
        <v>142</v>
      </c>
      <c r="E6551" t="s">
        <v>16</v>
      </c>
      <c r="F6551" t="s">
        <v>734</v>
      </c>
      <c r="G6551" t="s">
        <v>134</v>
      </c>
      <c r="H6551" t="s">
        <v>347</v>
      </c>
      <c r="I6551" t="s">
        <v>958</v>
      </c>
      <c r="J6551" t="s">
        <v>959</v>
      </c>
      <c r="K6551" s="4">
        <v>46063</v>
      </c>
      <c r="L6551" s="5">
        <v>0.4430324074074074</v>
      </c>
      <c r="M6551" t="s">
        <v>953</v>
      </c>
      <c r="N6551" s="5">
        <v>2.3148148148148149E-4</v>
      </c>
      <c r="O6551" t="s">
        <v>960</v>
      </c>
      <c r="P6551">
        <v>0</v>
      </c>
      <c r="Q6551">
        <v>20</v>
      </c>
      <c r="R6551" t="s">
        <v>955</v>
      </c>
    </row>
    <row r="6552" spans="1:19" x14ac:dyDescent="0.25">
      <c r="A6552" s="54">
        <f>_xlfn.XLOOKUP(B6552,'School Lookup'!D:D,'School Lookup'!F:F,0)</f>
        <v>823392</v>
      </c>
      <c r="B6552" s="54" t="str">
        <f>_xlfn.XLOOKUP(C6552,'School Lookup'!A:A,'School Lookup'!D:D,_xlfn.XLOOKUP(C6552,'School Lookup'!B:B,'School Lookup'!D:D,_xlfn.XLOOKUP(C6552,'School Lookup'!C:C,'School Lookup'!D:D,0)))</f>
        <v>Fitz Herbert C of E VA Primary School</v>
      </c>
      <c r="C6552" t="s">
        <v>31</v>
      </c>
      <c r="D6552">
        <v>142</v>
      </c>
      <c r="E6552" t="s">
        <v>16</v>
      </c>
      <c r="F6552" t="s">
        <v>734</v>
      </c>
      <c r="G6552" t="s">
        <v>134</v>
      </c>
      <c r="H6552" t="s">
        <v>347</v>
      </c>
      <c r="I6552" t="s">
        <v>958</v>
      </c>
      <c r="J6552" t="s">
        <v>959</v>
      </c>
      <c r="K6552" s="4">
        <v>46063</v>
      </c>
      <c r="L6552" s="5">
        <v>0.55261574074074071</v>
      </c>
      <c r="M6552" t="s">
        <v>953</v>
      </c>
      <c r="N6552" s="5">
        <v>2.3148148148148149E-4</v>
      </c>
      <c r="O6552" t="s">
        <v>960</v>
      </c>
      <c r="P6552">
        <v>0</v>
      </c>
      <c r="Q6552">
        <v>20</v>
      </c>
      <c r="R6552" t="s">
        <v>955</v>
      </c>
    </row>
    <row r="6553" spans="1:19" x14ac:dyDescent="0.25">
      <c r="A6553" s="54">
        <f>_xlfn.XLOOKUP(B6553,'School Lookup'!D:D,'School Lookup'!F:F,0)</f>
        <v>823392</v>
      </c>
      <c r="B6553" s="54" t="str">
        <f>_xlfn.XLOOKUP(C6553,'School Lookup'!A:A,'School Lookup'!D:D,_xlfn.XLOOKUP(C6553,'School Lookup'!B:B,'School Lookup'!D:D,_xlfn.XLOOKUP(C6553,'School Lookup'!C:C,'School Lookup'!D:D,0)))</f>
        <v>Fitz Herbert C of E VA Primary School</v>
      </c>
      <c r="C6553" t="s">
        <v>31</v>
      </c>
      <c r="D6553">
        <v>142</v>
      </c>
      <c r="E6553" t="s">
        <v>16</v>
      </c>
      <c r="F6553" t="s">
        <v>734</v>
      </c>
      <c r="G6553" t="s">
        <v>134</v>
      </c>
      <c r="H6553" t="s">
        <v>347</v>
      </c>
      <c r="I6553" t="s">
        <v>958</v>
      </c>
      <c r="J6553" t="s">
        <v>959</v>
      </c>
      <c r="K6553" s="4">
        <v>46063</v>
      </c>
      <c r="L6553" s="5">
        <v>0.56416666666666671</v>
      </c>
      <c r="M6553" t="s">
        <v>953</v>
      </c>
      <c r="N6553" s="5">
        <v>1.736111111111111E-3</v>
      </c>
      <c r="O6553" t="s">
        <v>960</v>
      </c>
      <c r="P6553">
        <v>0</v>
      </c>
      <c r="Q6553">
        <v>20</v>
      </c>
      <c r="R6553" t="s">
        <v>955</v>
      </c>
    </row>
    <row r="6554" spans="1:19" x14ac:dyDescent="0.25">
      <c r="A6554" s="54">
        <f>_xlfn.XLOOKUP(B6554,'School Lookup'!D:D,'School Lookup'!F:F,0)</f>
        <v>823392</v>
      </c>
      <c r="B6554" s="54" t="str">
        <f>_xlfn.XLOOKUP(C6554,'School Lookup'!A:A,'School Lookup'!D:D,_xlfn.XLOOKUP(C6554,'School Lookup'!B:B,'School Lookup'!D:D,_xlfn.XLOOKUP(C6554,'School Lookup'!C:C,'School Lookup'!D:D,0)))</f>
        <v>Fitz Herbert C of E VA Primary School</v>
      </c>
      <c r="C6554" t="s">
        <v>31</v>
      </c>
      <c r="D6554">
        <v>620</v>
      </c>
      <c r="E6554" t="s">
        <v>16</v>
      </c>
      <c r="F6554" t="s">
        <v>734</v>
      </c>
      <c r="G6554" t="s">
        <v>134</v>
      </c>
      <c r="H6554" t="s">
        <v>347</v>
      </c>
      <c r="I6554" t="s">
        <v>958</v>
      </c>
      <c r="J6554" t="s">
        <v>959</v>
      </c>
      <c r="K6554" s="4">
        <v>46063</v>
      </c>
      <c r="L6554" s="5">
        <v>0.56416666666666671</v>
      </c>
      <c r="M6554" t="s">
        <v>953</v>
      </c>
      <c r="N6554" s="5">
        <v>1.736111111111111E-3</v>
      </c>
      <c r="O6554" t="s">
        <v>960</v>
      </c>
      <c r="P6554">
        <v>0</v>
      </c>
      <c r="Q6554">
        <v>20</v>
      </c>
      <c r="R6554" t="s">
        <v>975</v>
      </c>
      <c r="S6554" t="s">
        <v>976</v>
      </c>
    </row>
    <row r="6555" spans="1:19" x14ac:dyDescent="0.25">
      <c r="A6555" s="54">
        <f>_xlfn.XLOOKUP(B6555,'School Lookup'!D:D,'School Lookup'!F:F,0)</f>
        <v>823392</v>
      </c>
      <c r="B6555" s="54" t="str">
        <f>_xlfn.XLOOKUP(C6555,'School Lookup'!A:A,'School Lookup'!D:D,_xlfn.XLOOKUP(C6555,'School Lookup'!B:B,'School Lookup'!D:D,_xlfn.XLOOKUP(C6555,'School Lookup'!C:C,'School Lookup'!D:D,0)))</f>
        <v>Fitz Herbert C of E VA Primary School</v>
      </c>
      <c r="C6555" t="s">
        <v>31</v>
      </c>
      <c r="D6555">
        <v>620</v>
      </c>
      <c r="E6555" t="s">
        <v>16</v>
      </c>
      <c r="F6555" t="s">
        <v>734</v>
      </c>
      <c r="G6555" t="s">
        <v>134</v>
      </c>
      <c r="H6555" t="s">
        <v>347</v>
      </c>
      <c r="I6555" t="s">
        <v>958</v>
      </c>
      <c r="J6555" t="s">
        <v>959</v>
      </c>
      <c r="K6555" s="4">
        <v>46063</v>
      </c>
      <c r="L6555" s="5">
        <v>0.59027777777777779</v>
      </c>
      <c r="M6555" t="s">
        <v>953</v>
      </c>
      <c r="N6555" s="5">
        <v>3.7037037037037035E-4</v>
      </c>
      <c r="O6555" t="s">
        <v>960</v>
      </c>
      <c r="P6555">
        <v>0</v>
      </c>
      <c r="Q6555">
        <v>20</v>
      </c>
      <c r="R6555" t="s">
        <v>975</v>
      </c>
      <c r="S6555" t="s">
        <v>976</v>
      </c>
    </row>
    <row r="6556" spans="1:19" x14ac:dyDescent="0.25">
      <c r="A6556" s="54">
        <f>_xlfn.XLOOKUP(B6556,'School Lookup'!D:D,'School Lookup'!F:F,0)</f>
        <v>823392</v>
      </c>
      <c r="B6556" s="54" t="str">
        <f>_xlfn.XLOOKUP(C6556,'School Lookup'!A:A,'School Lookup'!D:D,_xlfn.XLOOKUP(C6556,'School Lookup'!B:B,'School Lookup'!D:D,_xlfn.XLOOKUP(C6556,'School Lookup'!C:C,'School Lookup'!D:D,0)))</f>
        <v>Fitz Herbert C of E VA Primary School</v>
      </c>
      <c r="C6556" t="s">
        <v>31</v>
      </c>
      <c r="D6556" t="s">
        <v>1064</v>
      </c>
      <c r="E6556" t="s">
        <v>16</v>
      </c>
      <c r="F6556" t="s">
        <v>734</v>
      </c>
      <c r="G6556" t="s">
        <v>134</v>
      </c>
      <c r="H6556" t="s">
        <v>347</v>
      </c>
      <c r="I6556" t="s">
        <v>958</v>
      </c>
      <c r="J6556" t="s">
        <v>959</v>
      </c>
      <c r="K6556" s="4">
        <v>46063</v>
      </c>
      <c r="L6556" s="5">
        <v>0.59092592592592597</v>
      </c>
      <c r="M6556" t="s">
        <v>953</v>
      </c>
      <c r="N6556" s="5">
        <v>5.7870370370370367E-4</v>
      </c>
      <c r="O6556" t="s">
        <v>960</v>
      </c>
      <c r="P6556">
        <v>0</v>
      </c>
      <c r="Q6556">
        <v>20</v>
      </c>
      <c r="R6556" t="s">
        <v>1065</v>
      </c>
      <c r="S6556" t="s">
        <v>955</v>
      </c>
    </row>
    <row r="6557" spans="1:19" x14ac:dyDescent="0.25">
      <c r="A6557" s="54">
        <f>_xlfn.XLOOKUP(B6557,'School Lookup'!D:D,'School Lookup'!F:F,0)</f>
        <v>823392</v>
      </c>
      <c r="B6557" s="54" t="str">
        <f>_xlfn.XLOOKUP(C6557,'School Lookup'!A:A,'School Lookup'!D:D,_xlfn.XLOOKUP(C6557,'School Lookup'!B:B,'School Lookup'!D:D,_xlfn.XLOOKUP(C6557,'School Lookup'!C:C,'School Lookup'!D:D,0)))</f>
        <v>Fitz Herbert C of E VA Primary School</v>
      </c>
      <c r="C6557" t="s">
        <v>31</v>
      </c>
      <c r="D6557">
        <v>620</v>
      </c>
      <c r="E6557" t="s">
        <v>16</v>
      </c>
      <c r="F6557" t="s">
        <v>734</v>
      </c>
      <c r="G6557" t="s">
        <v>134</v>
      </c>
      <c r="H6557" t="s">
        <v>347</v>
      </c>
      <c r="I6557" t="s">
        <v>958</v>
      </c>
      <c r="J6557" t="s">
        <v>959</v>
      </c>
      <c r="K6557" s="4">
        <v>46063</v>
      </c>
      <c r="L6557" s="5">
        <v>0.59092592592592597</v>
      </c>
      <c r="M6557" t="s">
        <v>953</v>
      </c>
      <c r="N6557" s="5">
        <v>5.7870370370370367E-4</v>
      </c>
      <c r="O6557" t="s">
        <v>960</v>
      </c>
      <c r="P6557">
        <v>0</v>
      </c>
      <c r="Q6557">
        <v>20</v>
      </c>
      <c r="R6557" t="s">
        <v>975</v>
      </c>
      <c r="S6557" t="s">
        <v>976</v>
      </c>
    </row>
    <row r="6558" spans="1:19" x14ac:dyDescent="0.25">
      <c r="A6558" s="54">
        <f>_xlfn.XLOOKUP(B6558,'School Lookup'!D:D,'School Lookup'!F:F,0)</f>
        <v>823392</v>
      </c>
      <c r="B6558" s="54" t="str">
        <f>_xlfn.XLOOKUP(C6558,'School Lookup'!A:A,'School Lookup'!D:D,_xlfn.XLOOKUP(C6558,'School Lookup'!B:B,'School Lookup'!D:D,_xlfn.XLOOKUP(C6558,'School Lookup'!C:C,'School Lookup'!D:D,0)))</f>
        <v>Fitz Herbert C of E VA Primary School</v>
      </c>
      <c r="C6558" t="s">
        <v>31</v>
      </c>
      <c r="D6558">
        <v>620</v>
      </c>
      <c r="E6558" t="s">
        <v>16</v>
      </c>
      <c r="F6558" t="s">
        <v>734</v>
      </c>
      <c r="G6558" t="s">
        <v>134</v>
      </c>
      <c r="H6558" t="s">
        <v>347</v>
      </c>
      <c r="I6558" t="s">
        <v>958</v>
      </c>
      <c r="J6558" t="s">
        <v>959</v>
      </c>
      <c r="K6558" s="4">
        <v>46063</v>
      </c>
      <c r="L6558" s="5">
        <v>0.62108796296296298</v>
      </c>
      <c r="M6558" t="s">
        <v>953</v>
      </c>
      <c r="N6558" s="5">
        <v>1.5046296296296297E-4</v>
      </c>
      <c r="O6558" t="s">
        <v>960</v>
      </c>
      <c r="P6558">
        <v>0</v>
      </c>
      <c r="Q6558">
        <v>20</v>
      </c>
      <c r="R6558" t="s">
        <v>975</v>
      </c>
      <c r="S6558" t="s">
        <v>976</v>
      </c>
    </row>
    <row r="6559" spans="1:19" x14ac:dyDescent="0.25">
      <c r="A6559" s="54">
        <f>_xlfn.XLOOKUP(B6559,'School Lookup'!D:D,'School Lookup'!F:F,0)</f>
        <v>251672</v>
      </c>
      <c r="B6559" s="54" t="str">
        <f>_xlfn.XLOOKUP(C6559,'School Lookup'!A:A,'School Lookup'!D:D,_xlfn.XLOOKUP(C6559,'School Lookup'!B:B,'School Lookup'!D:D,_xlfn.XLOOKUP(C6559,'School Lookup'!C:C,'School Lookup'!D:D,0)))</f>
        <v>Park Schools Federation</v>
      </c>
      <c r="C6559" t="s">
        <v>40</v>
      </c>
      <c r="D6559" t="s">
        <v>2264</v>
      </c>
      <c r="E6559" t="s">
        <v>16</v>
      </c>
      <c r="F6559" t="s">
        <v>734</v>
      </c>
      <c r="G6559" t="s">
        <v>235</v>
      </c>
      <c r="H6559" t="s">
        <v>228</v>
      </c>
      <c r="I6559" t="s">
        <v>980</v>
      </c>
      <c r="J6559" t="s">
        <v>981</v>
      </c>
      <c r="K6559" s="4">
        <v>46063</v>
      </c>
      <c r="L6559" s="5">
        <v>0.46875</v>
      </c>
      <c r="M6559" t="s">
        <v>953</v>
      </c>
      <c r="N6559" s="5">
        <v>1.9675925925925926E-4</v>
      </c>
      <c r="O6559" t="s">
        <v>982</v>
      </c>
      <c r="P6559">
        <v>2.1000000000000001E-2</v>
      </c>
      <c r="Q6559">
        <v>20</v>
      </c>
      <c r="R6559" t="s">
        <v>998</v>
      </c>
      <c r="S6559" t="s">
        <v>987</v>
      </c>
    </row>
    <row r="6560" spans="1:19" x14ac:dyDescent="0.25">
      <c r="A6560" s="54">
        <f>_xlfn.XLOOKUP(B6560,'School Lookup'!D:D,'School Lookup'!F:F,0)</f>
        <v>251672</v>
      </c>
      <c r="B6560" s="54" t="str">
        <f>_xlfn.XLOOKUP(C6560,'School Lookup'!A:A,'School Lookup'!D:D,_xlfn.XLOOKUP(C6560,'School Lookup'!B:B,'School Lookup'!D:D,_xlfn.XLOOKUP(C6560,'School Lookup'!C:C,'School Lookup'!D:D,0)))</f>
        <v>Park Schools Federation</v>
      </c>
      <c r="C6560" t="s">
        <v>40</v>
      </c>
      <c r="D6560" t="s">
        <v>2924</v>
      </c>
      <c r="E6560" t="s">
        <v>16</v>
      </c>
      <c r="F6560" t="s">
        <v>734</v>
      </c>
      <c r="G6560" t="s">
        <v>235</v>
      </c>
      <c r="H6560" t="s">
        <v>228</v>
      </c>
      <c r="I6560" t="s">
        <v>980</v>
      </c>
      <c r="J6560" t="s">
        <v>981</v>
      </c>
      <c r="K6560" s="4">
        <v>46063</v>
      </c>
      <c r="L6560" s="5">
        <v>0.46875</v>
      </c>
      <c r="M6560" t="s">
        <v>953</v>
      </c>
      <c r="N6560" s="5">
        <v>5.7870370370370373E-5</v>
      </c>
      <c r="O6560" t="s">
        <v>982</v>
      </c>
      <c r="P6560">
        <v>0.02</v>
      </c>
      <c r="Q6560">
        <v>20</v>
      </c>
      <c r="R6560" t="s">
        <v>986</v>
      </c>
      <c r="S6560" t="s">
        <v>987</v>
      </c>
    </row>
    <row r="6561" spans="1:19" x14ac:dyDescent="0.25">
      <c r="A6561" s="54">
        <f>_xlfn.XLOOKUP(B6561,'School Lookup'!D:D,'School Lookup'!F:F,0)</f>
        <v>251672</v>
      </c>
      <c r="B6561" s="54" t="str">
        <f>_xlfn.XLOOKUP(C6561,'School Lookup'!A:A,'School Lookup'!D:D,_xlfn.XLOOKUP(C6561,'School Lookup'!B:B,'School Lookup'!D:D,_xlfn.XLOOKUP(C6561,'School Lookup'!C:C,'School Lookup'!D:D,0)))</f>
        <v>Park Schools Federation</v>
      </c>
      <c r="C6561" t="s">
        <v>40</v>
      </c>
      <c r="D6561" t="s">
        <v>1900</v>
      </c>
      <c r="E6561" t="s">
        <v>16</v>
      </c>
      <c r="F6561" t="s">
        <v>734</v>
      </c>
      <c r="G6561" t="s">
        <v>235</v>
      </c>
      <c r="H6561" t="s">
        <v>228</v>
      </c>
      <c r="I6561" t="s">
        <v>980</v>
      </c>
      <c r="J6561" t="s">
        <v>981</v>
      </c>
      <c r="K6561" s="4">
        <v>46063</v>
      </c>
      <c r="L6561" s="5">
        <v>0.46944444444444444</v>
      </c>
      <c r="M6561" t="s">
        <v>953</v>
      </c>
      <c r="N6561" s="5">
        <v>8.1018518518518516E-4</v>
      </c>
      <c r="O6561" t="s">
        <v>982</v>
      </c>
      <c r="P6561">
        <v>8.3000000000000004E-2</v>
      </c>
      <c r="Q6561">
        <v>20</v>
      </c>
      <c r="R6561" t="s">
        <v>998</v>
      </c>
      <c r="S6561" t="s">
        <v>987</v>
      </c>
    </row>
    <row r="6562" spans="1:19" x14ac:dyDescent="0.25">
      <c r="A6562" s="54">
        <f>_xlfn.XLOOKUP(B6562,'School Lookup'!D:D,'School Lookup'!F:F,0)</f>
        <v>251672</v>
      </c>
      <c r="B6562" s="54" t="str">
        <f>_xlfn.XLOOKUP(C6562,'School Lookup'!A:A,'School Lookup'!D:D,_xlfn.XLOOKUP(C6562,'School Lookup'!B:B,'School Lookup'!D:D,_xlfn.XLOOKUP(C6562,'School Lookup'!C:C,'School Lookup'!D:D,0)))</f>
        <v>Park Schools Federation</v>
      </c>
      <c r="C6562" t="s">
        <v>40</v>
      </c>
      <c r="D6562" t="s">
        <v>1183</v>
      </c>
      <c r="E6562" t="s">
        <v>16</v>
      </c>
      <c r="F6562" t="s">
        <v>734</v>
      </c>
      <c r="G6562" t="s">
        <v>235</v>
      </c>
      <c r="H6562" t="s">
        <v>228</v>
      </c>
      <c r="I6562" t="s">
        <v>980</v>
      </c>
      <c r="J6562" t="s">
        <v>981</v>
      </c>
      <c r="K6562" s="4">
        <v>46063</v>
      </c>
      <c r="L6562" s="5">
        <v>0.46944444444444444</v>
      </c>
      <c r="M6562" t="s">
        <v>953</v>
      </c>
      <c r="N6562" s="5">
        <v>1.3773148148148147E-3</v>
      </c>
      <c r="O6562" t="s">
        <v>982</v>
      </c>
      <c r="P6562">
        <v>0.14099999999999999</v>
      </c>
      <c r="Q6562">
        <v>20</v>
      </c>
      <c r="R6562" t="s">
        <v>998</v>
      </c>
      <c r="S6562" t="s">
        <v>987</v>
      </c>
    </row>
    <row r="6563" spans="1:19" x14ac:dyDescent="0.25">
      <c r="A6563" s="54">
        <f>_xlfn.XLOOKUP(B6563,'School Lookup'!D:D,'School Lookup'!F:F,0)</f>
        <v>251672</v>
      </c>
      <c r="B6563" s="54" t="str">
        <f>_xlfn.XLOOKUP(C6563,'School Lookup'!A:A,'School Lookup'!D:D,_xlfn.XLOOKUP(C6563,'School Lookup'!B:B,'School Lookup'!D:D,_xlfn.XLOOKUP(C6563,'School Lookup'!C:C,'School Lookup'!D:D,0)))</f>
        <v>Park Schools Federation</v>
      </c>
      <c r="C6563" t="s">
        <v>40</v>
      </c>
      <c r="D6563" t="s">
        <v>1603</v>
      </c>
      <c r="E6563" t="s">
        <v>16</v>
      </c>
      <c r="F6563" t="s">
        <v>734</v>
      </c>
      <c r="G6563" t="s">
        <v>235</v>
      </c>
      <c r="H6563" t="s">
        <v>228</v>
      </c>
      <c r="I6563" t="s">
        <v>980</v>
      </c>
      <c r="J6563" t="s">
        <v>981</v>
      </c>
      <c r="K6563" s="4">
        <v>46063</v>
      </c>
      <c r="L6563" s="5">
        <v>0.47083333333333333</v>
      </c>
      <c r="M6563" t="s">
        <v>953</v>
      </c>
      <c r="N6563" s="5">
        <v>2.4305555555555555E-4</v>
      </c>
      <c r="O6563" t="s">
        <v>982</v>
      </c>
      <c r="P6563">
        <v>2.5000000000000001E-2</v>
      </c>
      <c r="Q6563">
        <v>20</v>
      </c>
      <c r="R6563" t="s">
        <v>1006</v>
      </c>
      <c r="S6563" t="s">
        <v>994</v>
      </c>
    </row>
    <row r="6564" spans="1:19" x14ac:dyDescent="0.25">
      <c r="A6564" s="54">
        <f>_xlfn.XLOOKUP(B6564,'School Lookup'!D:D,'School Lookup'!F:F,0)</f>
        <v>251672</v>
      </c>
      <c r="B6564" s="54" t="str">
        <f>_xlfn.XLOOKUP(C6564,'School Lookup'!A:A,'School Lookup'!D:D,_xlfn.XLOOKUP(C6564,'School Lookup'!B:B,'School Lookup'!D:D,_xlfn.XLOOKUP(C6564,'School Lookup'!C:C,'School Lookup'!D:D,0)))</f>
        <v>Park Schools Federation</v>
      </c>
      <c r="C6564" t="s">
        <v>40</v>
      </c>
      <c r="D6564" t="s">
        <v>2523</v>
      </c>
      <c r="E6564" t="s">
        <v>16</v>
      </c>
      <c r="F6564" t="s">
        <v>734</v>
      </c>
      <c r="G6564" t="s">
        <v>235</v>
      </c>
      <c r="H6564" t="s">
        <v>228</v>
      </c>
      <c r="I6564" t="s">
        <v>980</v>
      </c>
      <c r="J6564" t="s">
        <v>981</v>
      </c>
      <c r="K6564" s="4">
        <v>46063</v>
      </c>
      <c r="L6564" s="5">
        <v>0.47152777777777777</v>
      </c>
      <c r="M6564" t="s">
        <v>953</v>
      </c>
      <c r="N6564" s="5">
        <v>2.3148148148148149E-4</v>
      </c>
      <c r="O6564" t="s">
        <v>982</v>
      </c>
      <c r="P6564">
        <v>2.4E-2</v>
      </c>
      <c r="Q6564">
        <v>20</v>
      </c>
      <c r="R6564" t="s">
        <v>998</v>
      </c>
      <c r="S6564" t="s">
        <v>987</v>
      </c>
    </row>
    <row r="6565" spans="1:19" x14ac:dyDescent="0.25">
      <c r="A6565" s="54">
        <f>_xlfn.XLOOKUP(B6565,'School Lookup'!D:D,'School Lookup'!F:F,0)</f>
        <v>251672</v>
      </c>
      <c r="B6565" s="54" t="str">
        <f>_xlfn.XLOOKUP(C6565,'School Lookup'!A:A,'School Lookup'!D:D,_xlfn.XLOOKUP(C6565,'School Lookup'!B:B,'School Lookup'!D:D,_xlfn.XLOOKUP(C6565,'School Lookup'!C:C,'School Lookup'!D:D,0)))</f>
        <v>Park Schools Federation</v>
      </c>
      <c r="C6565" t="s">
        <v>40</v>
      </c>
      <c r="D6565" t="s">
        <v>2925</v>
      </c>
      <c r="E6565" t="s">
        <v>16</v>
      </c>
      <c r="F6565" t="s">
        <v>734</v>
      </c>
      <c r="G6565" t="s">
        <v>235</v>
      </c>
      <c r="H6565" t="s">
        <v>228</v>
      </c>
      <c r="I6565" t="s">
        <v>980</v>
      </c>
      <c r="J6565" t="s">
        <v>981</v>
      </c>
      <c r="K6565" s="4">
        <v>46063</v>
      </c>
      <c r="L6565" s="5">
        <v>0.47291666666666665</v>
      </c>
      <c r="M6565" t="s">
        <v>953</v>
      </c>
      <c r="N6565" s="5">
        <v>4.2824074074074075E-4</v>
      </c>
      <c r="O6565" t="s">
        <v>982</v>
      </c>
      <c r="P6565">
        <v>4.3999999999999997E-2</v>
      </c>
      <c r="Q6565">
        <v>20</v>
      </c>
      <c r="R6565" t="s">
        <v>993</v>
      </c>
      <c r="S6565" t="s">
        <v>994</v>
      </c>
    </row>
    <row r="6566" spans="1:19" x14ac:dyDescent="0.25">
      <c r="A6566" s="54">
        <f>_xlfn.XLOOKUP(B6566,'School Lookup'!D:D,'School Lookup'!F:F,0)</f>
        <v>251672</v>
      </c>
      <c r="B6566" s="54" t="str">
        <f>_xlfn.XLOOKUP(C6566,'School Lookup'!A:A,'School Lookup'!D:D,_xlfn.XLOOKUP(C6566,'School Lookup'!B:B,'School Lookup'!D:D,_xlfn.XLOOKUP(C6566,'School Lookup'!C:C,'School Lookup'!D:D,0)))</f>
        <v>Park Schools Federation</v>
      </c>
      <c r="C6566" t="s">
        <v>40</v>
      </c>
      <c r="D6566" t="s">
        <v>2522</v>
      </c>
      <c r="E6566" t="s">
        <v>16</v>
      </c>
      <c r="F6566" t="s">
        <v>734</v>
      </c>
      <c r="G6566" t="s">
        <v>235</v>
      </c>
      <c r="H6566" t="s">
        <v>228</v>
      </c>
      <c r="I6566" t="s">
        <v>980</v>
      </c>
      <c r="J6566" t="s">
        <v>981</v>
      </c>
      <c r="K6566" s="4">
        <v>46063</v>
      </c>
      <c r="L6566" s="5">
        <v>0.47569444444444442</v>
      </c>
      <c r="M6566" t="s">
        <v>953</v>
      </c>
      <c r="N6566" s="5">
        <v>3.9351851851851852E-4</v>
      </c>
      <c r="O6566" t="s">
        <v>982</v>
      </c>
      <c r="P6566">
        <v>8.5000000000000006E-2</v>
      </c>
      <c r="Q6566">
        <v>20</v>
      </c>
      <c r="R6566" t="s">
        <v>1459</v>
      </c>
      <c r="S6566" t="s">
        <v>990</v>
      </c>
    </row>
    <row r="6567" spans="1:19" x14ac:dyDescent="0.25">
      <c r="A6567" s="54">
        <f>_xlfn.XLOOKUP(B6567,'School Lookup'!D:D,'School Lookup'!F:F,0)</f>
        <v>251672</v>
      </c>
      <c r="B6567" s="54" t="str">
        <f>_xlfn.XLOOKUP(C6567,'School Lookup'!A:A,'School Lookup'!D:D,_xlfn.XLOOKUP(C6567,'School Lookup'!B:B,'School Lookup'!D:D,_xlfn.XLOOKUP(C6567,'School Lookup'!C:C,'School Lookup'!D:D,0)))</f>
        <v>Park Schools Federation</v>
      </c>
      <c r="C6567" t="s">
        <v>40</v>
      </c>
      <c r="D6567" t="s">
        <v>1951</v>
      </c>
      <c r="E6567" t="s">
        <v>16</v>
      </c>
      <c r="F6567" t="s">
        <v>734</v>
      </c>
      <c r="G6567" t="s">
        <v>235</v>
      </c>
      <c r="H6567" t="s">
        <v>228</v>
      </c>
      <c r="I6567" t="s">
        <v>980</v>
      </c>
      <c r="J6567" t="s">
        <v>981</v>
      </c>
      <c r="K6567" s="4">
        <v>46063</v>
      </c>
      <c r="L6567" s="5">
        <v>0.47569444444444442</v>
      </c>
      <c r="M6567" t="s">
        <v>953</v>
      </c>
      <c r="N6567" s="5">
        <v>1.7361111111111112E-4</v>
      </c>
      <c r="O6567" t="s">
        <v>982</v>
      </c>
      <c r="P6567">
        <v>0.02</v>
      </c>
      <c r="Q6567">
        <v>20</v>
      </c>
      <c r="R6567" t="s">
        <v>998</v>
      </c>
      <c r="S6567" t="s">
        <v>987</v>
      </c>
    </row>
    <row r="6568" spans="1:19" x14ac:dyDescent="0.25">
      <c r="A6568" s="54">
        <f>_xlfn.XLOOKUP(B6568,'School Lookup'!D:D,'School Lookup'!F:F,0)</f>
        <v>251672</v>
      </c>
      <c r="B6568" s="54" t="str">
        <f>_xlfn.XLOOKUP(C6568,'School Lookup'!A:A,'School Lookup'!D:D,_xlfn.XLOOKUP(C6568,'School Lookup'!B:B,'School Lookup'!D:D,_xlfn.XLOOKUP(C6568,'School Lookup'!C:C,'School Lookup'!D:D,0)))</f>
        <v>Park Schools Federation</v>
      </c>
      <c r="C6568" t="s">
        <v>40</v>
      </c>
      <c r="D6568" t="s">
        <v>1823</v>
      </c>
      <c r="E6568" t="s">
        <v>16</v>
      </c>
      <c r="F6568" t="s">
        <v>734</v>
      </c>
      <c r="G6568" t="s">
        <v>235</v>
      </c>
      <c r="H6568" t="s">
        <v>228</v>
      </c>
      <c r="I6568" t="s">
        <v>980</v>
      </c>
      <c r="J6568" t="s">
        <v>981</v>
      </c>
      <c r="K6568" s="4">
        <v>46063</v>
      </c>
      <c r="L6568" s="5">
        <v>0.47638888888888886</v>
      </c>
      <c r="M6568" t="s">
        <v>953</v>
      </c>
      <c r="N6568" s="5">
        <v>3.1250000000000001E-4</v>
      </c>
      <c r="O6568" t="s">
        <v>982</v>
      </c>
      <c r="P6568">
        <v>3.2000000000000001E-2</v>
      </c>
      <c r="Q6568">
        <v>20</v>
      </c>
      <c r="R6568" t="s">
        <v>1006</v>
      </c>
      <c r="S6568" t="s">
        <v>994</v>
      </c>
    </row>
    <row r="6569" spans="1:19" x14ac:dyDescent="0.25">
      <c r="A6569" s="54">
        <f>_xlfn.XLOOKUP(B6569,'School Lookup'!D:D,'School Lookup'!F:F,0)</f>
        <v>251672</v>
      </c>
      <c r="B6569" s="54" t="str">
        <f>_xlfn.XLOOKUP(C6569,'School Lookup'!A:A,'School Lookup'!D:D,_xlfn.XLOOKUP(C6569,'School Lookup'!B:B,'School Lookup'!D:D,_xlfn.XLOOKUP(C6569,'School Lookup'!C:C,'School Lookup'!D:D,0)))</f>
        <v>Park Schools Federation</v>
      </c>
      <c r="C6569" t="s">
        <v>40</v>
      </c>
      <c r="D6569" t="s">
        <v>2926</v>
      </c>
      <c r="E6569" t="s">
        <v>16</v>
      </c>
      <c r="F6569" t="s">
        <v>734</v>
      </c>
      <c r="G6569" t="s">
        <v>235</v>
      </c>
      <c r="H6569" t="s">
        <v>228</v>
      </c>
      <c r="I6569" t="s">
        <v>980</v>
      </c>
      <c r="J6569" t="s">
        <v>981</v>
      </c>
      <c r="K6569" s="4">
        <v>46063</v>
      </c>
      <c r="L6569" s="5">
        <v>0.4777777777777778</v>
      </c>
      <c r="M6569" t="s">
        <v>953</v>
      </c>
      <c r="N6569" s="5">
        <v>4.6296296296296294E-5</v>
      </c>
      <c r="O6569" t="s">
        <v>982</v>
      </c>
      <c r="P6569">
        <v>0.02</v>
      </c>
      <c r="Q6569">
        <v>20</v>
      </c>
      <c r="R6569" t="s">
        <v>986</v>
      </c>
      <c r="S6569" t="s">
        <v>987</v>
      </c>
    </row>
    <row r="6570" spans="1:19" x14ac:dyDescent="0.25">
      <c r="A6570" s="54">
        <f>_xlfn.XLOOKUP(B6570,'School Lookup'!D:D,'School Lookup'!F:F,0)</f>
        <v>251672</v>
      </c>
      <c r="B6570" s="54" t="str">
        <f>_xlfn.XLOOKUP(C6570,'School Lookup'!A:A,'School Lookup'!D:D,_xlfn.XLOOKUP(C6570,'School Lookup'!B:B,'School Lookup'!D:D,_xlfn.XLOOKUP(C6570,'School Lookup'!C:C,'School Lookup'!D:D,0)))</f>
        <v>Park Schools Federation</v>
      </c>
      <c r="C6570" t="s">
        <v>40</v>
      </c>
      <c r="D6570" t="s">
        <v>2927</v>
      </c>
      <c r="E6570" t="s">
        <v>16</v>
      </c>
      <c r="F6570" t="s">
        <v>734</v>
      </c>
      <c r="G6570" t="s">
        <v>235</v>
      </c>
      <c r="H6570" t="s">
        <v>228</v>
      </c>
      <c r="I6570" t="s">
        <v>980</v>
      </c>
      <c r="J6570" t="s">
        <v>981</v>
      </c>
      <c r="K6570" s="4">
        <v>46063</v>
      </c>
      <c r="L6570" s="5">
        <v>0.47847222222222224</v>
      </c>
      <c r="M6570" t="s">
        <v>953</v>
      </c>
      <c r="N6570" s="5">
        <v>2.0833333333333335E-4</v>
      </c>
      <c r="O6570" t="s">
        <v>982</v>
      </c>
      <c r="P6570">
        <v>2.1999999999999999E-2</v>
      </c>
      <c r="Q6570">
        <v>20</v>
      </c>
      <c r="R6570" t="s">
        <v>983</v>
      </c>
      <c r="S6570" t="s">
        <v>984</v>
      </c>
    </row>
    <row r="6571" spans="1:19" x14ac:dyDescent="0.25">
      <c r="A6571" s="54">
        <f>_xlfn.XLOOKUP(B6571,'School Lookup'!D:D,'School Lookup'!F:F,0)</f>
        <v>251672</v>
      </c>
      <c r="B6571" s="54" t="str">
        <f>_xlfn.XLOOKUP(C6571,'School Lookup'!A:A,'School Lookup'!D:D,_xlfn.XLOOKUP(C6571,'School Lookup'!B:B,'School Lookup'!D:D,_xlfn.XLOOKUP(C6571,'School Lookup'!C:C,'School Lookup'!D:D,0)))</f>
        <v>Park Schools Federation</v>
      </c>
      <c r="C6571" t="s">
        <v>40</v>
      </c>
      <c r="D6571" t="s">
        <v>1500</v>
      </c>
      <c r="E6571" t="s">
        <v>16</v>
      </c>
      <c r="F6571" t="s">
        <v>734</v>
      </c>
      <c r="G6571" t="s">
        <v>235</v>
      </c>
      <c r="H6571" t="s">
        <v>228</v>
      </c>
      <c r="I6571" t="s">
        <v>980</v>
      </c>
      <c r="J6571" t="s">
        <v>981</v>
      </c>
      <c r="K6571" s="4">
        <v>46063</v>
      </c>
      <c r="L6571" s="5">
        <v>0.47916666666666669</v>
      </c>
      <c r="M6571" t="s">
        <v>953</v>
      </c>
      <c r="N6571" s="5">
        <v>6.7129629629629625E-4</v>
      </c>
      <c r="O6571" t="s">
        <v>982</v>
      </c>
      <c r="P6571">
        <v>6.9000000000000006E-2</v>
      </c>
      <c r="Q6571">
        <v>20</v>
      </c>
      <c r="R6571" t="s">
        <v>983</v>
      </c>
      <c r="S6571" t="s">
        <v>984</v>
      </c>
    </row>
    <row r="6572" spans="1:19" x14ac:dyDescent="0.25">
      <c r="A6572" s="54">
        <f>_xlfn.XLOOKUP(B6572,'School Lookup'!D:D,'School Lookup'!F:F,0)</f>
        <v>251672</v>
      </c>
      <c r="B6572" s="54" t="str">
        <f>_xlfn.XLOOKUP(C6572,'School Lookup'!A:A,'School Lookup'!D:D,_xlfn.XLOOKUP(C6572,'School Lookup'!B:B,'School Lookup'!D:D,_xlfn.XLOOKUP(C6572,'School Lookup'!C:C,'School Lookup'!D:D,0)))</f>
        <v>Park Schools Federation</v>
      </c>
      <c r="C6572" t="s">
        <v>40</v>
      </c>
      <c r="D6572" t="s">
        <v>1509</v>
      </c>
      <c r="E6572" t="s">
        <v>16</v>
      </c>
      <c r="F6572" t="s">
        <v>734</v>
      </c>
      <c r="G6572" t="s">
        <v>235</v>
      </c>
      <c r="H6572" t="s">
        <v>228</v>
      </c>
      <c r="I6572" t="s">
        <v>980</v>
      </c>
      <c r="J6572" t="s">
        <v>981</v>
      </c>
      <c r="K6572" s="4">
        <v>46063</v>
      </c>
      <c r="L6572" s="5">
        <v>0.47916666666666669</v>
      </c>
      <c r="M6572" t="s">
        <v>953</v>
      </c>
      <c r="N6572" s="5">
        <v>1.3194444444444445E-3</v>
      </c>
      <c r="O6572" t="s">
        <v>982</v>
      </c>
      <c r="P6572">
        <v>0.13500000000000001</v>
      </c>
      <c r="Q6572">
        <v>20</v>
      </c>
      <c r="R6572" t="s">
        <v>998</v>
      </c>
      <c r="S6572" t="s">
        <v>987</v>
      </c>
    </row>
    <row r="6573" spans="1:19" x14ac:dyDescent="0.25">
      <c r="A6573" s="54">
        <f>_xlfn.XLOOKUP(B6573,'School Lookup'!D:D,'School Lookup'!F:F,0)</f>
        <v>251672</v>
      </c>
      <c r="B6573" s="54" t="str">
        <f>_xlfn.XLOOKUP(C6573,'School Lookup'!A:A,'School Lookup'!D:D,_xlfn.XLOOKUP(C6573,'School Lookup'!B:B,'School Lookup'!D:D,_xlfn.XLOOKUP(C6573,'School Lookup'!C:C,'School Lookup'!D:D,0)))</f>
        <v>Park Schools Federation</v>
      </c>
      <c r="C6573" t="s">
        <v>40</v>
      </c>
      <c r="D6573" t="s">
        <v>2926</v>
      </c>
      <c r="E6573" t="s">
        <v>16</v>
      </c>
      <c r="F6573" t="s">
        <v>734</v>
      </c>
      <c r="G6573" t="s">
        <v>235</v>
      </c>
      <c r="H6573" t="s">
        <v>228</v>
      </c>
      <c r="I6573" t="s">
        <v>980</v>
      </c>
      <c r="J6573" t="s">
        <v>981</v>
      </c>
      <c r="K6573" s="4">
        <v>46063</v>
      </c>
      <c r="L6573" s="5">
        <v>0.48055555555555557</v>
      </c>
      <c r="M6573" t="s">
        <v>953</v>
      </c>
      <c r="N6573" s="5">
        <v>3.4722222222222222E-5</v>
      </c>
      <c r="O6573" t="s">
        <v>982</v>
      </c>
      <c r="P6573">
        <v>0.02</v>
      </c>
      <c r="Q6573">
        <v>20</v>
      </c>
      <c r="R6573" t="s">
        <v>986</v>
      </c>
      <c r="S6573" t="s">
        <v>987</v>
      </c>
    </row>
    <row r="6574" spans="1:19" x14ac:dyDescent="0.25">
      <c r="A6574" s="54">
        <f>_xlfn.XLOOKUP(B6574,'School Lookup'!D:D,'School Lookup'!F:F,0)</f>
        <v>251672</v>
      </c>
      <c r="B6574" s="54" t="str">
        <f>_xlfn.XLOOKUP(C6574,'School Lookup'!A:A,'School Lookup'!D:D,_xlfn.XLOOKUP(C6574,'School Lookup'!B:B,'School Lookup'!D:D,_xlfn.XLOOKUP(C6574,'School Lookup'!C:C,'School Lookup'!D:D,0)))</f>
        <v>Park Schools Federation</v>
      </c>
      <c r="C6574" t="s">
        <v>40</v>
      </c>
      <c r="D6574" t="s">
        <v>1191</v>
      </c>
      <c r="E6574" t="s">
        <v>16</v>
      </c>
      <c r="F6574" t="s">
        <v>734</v>
      </c>
      <c r="G6574" t="s">
        <v>235</v>
      </c>
      <c r="H6574" t="s">
        <v>228</v>
      </c>
      <c r="I6574" t="s">
        <v>980</v>
      </c>
      <c r="J6574" t="s">
        <v>981</v>
      </c>
      <c r="K6574" s="4">
        <v>46063</v>
      </c>
      <c r="L6574" s="5">
        <v>0.4826388888888889</v>
      </c>
      <c r="M6574" t="s">
        <v>953</v>
      </c>
      <c r="N6574" s="5">
        <v>1.8518518518518518E-4</v>
      </c>
      <c r="O6574" t="s">
        <v>982</v>
      </c>
      <c r="P6574">
        <v>0.02</v>
      </c>
      <c r="Q6574">
        <v>20</v>
      </c>
      <c r="R6574" t="s">
        <v>983</v>
      </c>
      <c r="S6574" t="s">
        <v>984</v>
      </c>
    </row>
    <row r="6575" spans="1:19" x14ac:dyDescent="0.25">
      <c r="A6575" s="54">
        <f>_xlfn.XLOOKUP(B6575,'School Lookup'!D:D,'School Lookup'!F:F,0)</f>
        <v>251672</v>
      </c>
      <c r="B6575" s="54" t="str">
        <f>_xlfn.XLOOKUP(C6575,'School Lookup'!A:A,'School Lookup'!D:D,_xlfn.XLOOKUP(C6575,'School Lookup'!B:B,'School Lookup'!D:D,_xlfn.XLOOKUP(C6575,'School Lookup'!C:C,'School Lookup'!D:D,0)))</f>
        <v>Park Schools Federation</v>
      </c>
      <c r="C6575" t="s">
        <v>40</v>
      </c>
      <c r="D6575" t="s">
        <v>2928</v>
      </c>
      <c r="E6575" t="s">
        <v>16</v>
      </c>
      <c r="F6575" t="s">
        <v>734</v>
      </c>
      <c r="G6575" t="s">
        <v>235</v>
      </c>
      <c r="H6575" t="s">
        <v>228</v>
      </c>
      <c r="I6575" t="s">
        <v>980</v>
      </c>
      <c r="J6575" t="s">
        <v>981</v>
      </c>
      <c r="K6575" s="4">
        <v>46063</v>
      </c>
      <c r="L6575" s="5">
        <v>0.4826388888888889</v>
      </c>
      <c r="M6575" t="s">
        <v>953</v>
      </c>
      <c r="N6575" s="5">
        <v>1.736111111111111E-3</v>
      </c>
      <c r="O6575" t="s">
        <v>982</v>
      </c>
      <c r="P6575">
        <v>0.17799999999999999</v>
      </c>
      <c r="Q6575">
        <v>20</v>
      </c>
      <c r="R6575" t="s">
        <v>1006</v>
      </c>
      <c r="S6575" t="s">
        <v>994</v>
      </c>
    </row>
    <row r="6576" spans="1:19" x14ac:dyDescent="0.25">
      <c r="A6576" s="54">
        <f>_xlfn.XLOOKUP(B6576,'School Lookup'!D:D,'School Lookup'!F:F,0)</f>
        <v>251672</v>
      </c>
      <c r="B6576" s="54" t="str">
        <f>_xlfn.XLOOKUP(C6576,'School Lookup'!A:A,'School Lookup'!D:D,_xlfn.XLOOKUP(C6576,'School Lookup'!B:B,'School Lookup'!D:D,_xlfn.XLOOKUP(C6576,'School Lookup'!C:C,'School Lookup'!D:D,0)))</f>
        <v>Park Schools Federation</v>
      </c>
      <c r="C6576" t="s">
        <v>40</v>
      </c>
      <c r="D6576" t="s">
        <v>1826</v>
      </c>
      <c r="E6576" t="s">
        <v>16</v>
      </c>
      <c r="F6576" t="s">
        <v>734</v>
      </c>
      <c r="G6576" t="s">
        <v>235</v>
      </c>
      <c r="H6576" t="s">
        <v>228</v>
      </c>
      <c r="I6576" t="s">
        <v>980</v>
      </c>
      <c r="J6576" t="s">
        <v>981</v>
      </c>
      <c r="K6576" s="4">
        <v>46063</v>
      </c>
      <c r="L6576" s="5">
        <v>0.4861111111111111</v>
      </c>
      <c r="M6576" t="s">
        <v>953</v>
      </c>
      <c r="N6576" s="5">
        <v>3.3564814814814812E-4</v>
      </c>
      <c r="O6576" t="s">
        <v>982</v>
      </c>
      <c r="P6576">
        <v>7.2999999999999995E-2</v>
      </c>
      <c r="Q6576">
        <v>20</v>
      </c>
      <c r="R6576" t="s">
        <v>989</v>
      </c>
      <c r="S6576" t="s">
        <v>990</v>
      </c>
    </row>
    <row r="6577" spans="1:19" x14ac:dyDescent="0.25">
      <c r="A6577" s="54">
        <f>_xlfn.XLOOKUP(B6577,'School Lookup'!D:D,'School Lookup'!F:F,0)</f>
        <v>251672</v>
      </c>
      <c r="B6577" s="54" t="str">
        <f>_xlfn.XLOOKUP(C6577,'School Lookup'!A:A,'School Lookup'!D:D,_xlfn.XLOOKUP(C6577,'School Lookup'!B:B,'School Lookup'!D:D,_xlfn.XLOOKUP(C6577,'School Lookup'!C:C,'School Lookup'!D:D,0)))</f>
        <v>Park Schools Federation</v>
      </c>
      <c r="C6577" t="s">
        <v>40</v>
      </c>
      <c r="D6577" t="s">
        <v>2929</v>
      </c>
      <c r="E6577" t="s">
        <v>16</v>
      </c>
      <c r="F6577" t="s">
        <v>734</v>
      </c>
      <c r="G6577" t="s">
        <v>235</v>
      </c>
      <c r="H6577" t="s">
        <v>228</v>
      </c>
      <c r="I6577" t="s">
        <v>980</v>
      </c>
      <c r="J6577" t="s">
        <v>981</v>
      </c>
      <c r="K6577" s="4">
        <v>46063</v>
      </c>
      <c r="L6577" s="5">
        <v>0.48749999999999999</v>
      </c>
      <c r="M6577" t="s">
        <v>953</v>
      </c>
      <c r="N6577" s="5">
        <v>2.5462962962962961E-4</v>
      </c>
      <c r="O6577" t="s">
        <v>982</v>
      </c>
      <c r="P6577">
        <v>0.105</v>
      </c>
      <c r="Q6577">
        <v>20</v>
      </c>
      <c r="R6577" t="s">
        <v>1263</v>
      </c>
      <c r="S6577" t="s">
        <v>1264</v>
      </c>
    </row>
    <row r="6578" spans="1:19" x14ac:dyDescent="0.25">
      <c r="A6578" s="54">
        <f>_xlfn.XLOOKUP(B6578,'School Lookup'!D:D,'School Lookup'!F:F,0)</f>
        <v>251672</v>
      </c>
      <c r="B6578" s="54" t="str">
        <f>_xlfn.XLOOKUP(C6578,'School Lookup'!A:A,'School Lookup'!D:D,_xlfn.XLOOKUP(C6578,'School Lookup'!B:B,'School Lookup'!D:D,_xlfn.XLOOKUP(C6578,'School Lookup'!C:C,'School Lookup'!D:D,0)))</f>
        <v>Park Schools Federation</v>
      </c>
      <c r="C6578" t="s">
        <v>40</v>
      </c>
      <c r="D6578" t="s">
        <v>1958</v>
      </c>
      <c r="E6578" t="s">
        <v>16</v>
      </c>
      <c r="F6578" t="s">
        <v>734</v>
      </c>
      <c r="G6578" t="s">
        <v>235</v>
      </c>
      <c r="H6578" t="s">
        <v>228</v>
      </c>
      <c r="I6578" t="s">
        <v>980</v>
      </c>
      <c r="J6578" t="s">
        <v>981</v>
      </c>
      <c r="K6578" s="4">
        <v>46063</v>
      </c>
      <c r="L6578" s="5">
        <v>0.48749999999999999</v>
      </c>
      <c r="M6578" t="s">
        <v>953</v>
      </c>
      <c r="N6578" s="5">
        <v>9.6064814814814819E-4</v>
      </c>
      <c r="O6578" t="s">
        <v>982</v>
      </c>
      <c r="P6578">
        <v>9.9000000000000005E-2</v>
      </c>
      <c r="Q6578">
        <v>20</v>
      </c>
      <c r="R6578" t="s">
        <v>998</v>
      </c>
      <c r="S6578" t="s">
        <v>987</v>
      </c>
    </row>
    <row r="6579" spans="1:19" x14ac:dyDescent="0.25">
      <c r="A6579" s="54">
        <f>_xlfn.XLOOKUP(B6579,'School Lookup'!D:D,'School Lookup'!F:F,0)</f>
        <v>251672</v>
      </c>
      <c r="B6579" s="54" t="str">
        <f>_xlfn.XLOOKUP(C6579,'School Lookup'!A:A,'School Lookup'!D:D,_xlfn.XLOOKUP(C6579,'School Lookup'!B:B,'School Lookup'!D:D,_xlfn.XLOOKUP(C6579,'School Lookup'!C:C,'School Lookup'!D:D,0)))</f>
        <v>Park Schools Federation</v>
      </c>
      <c r="C6579" t="s">
        <v>40</v>
      </c>
      <c r="D6579" t="s">
        <v>2011</v>
      </c>
      <c r="E6579" t="s">
        <v>16</v>
      </c>
      <c r="F6579" t="s">
        <v>734</v>
      </c>
      <c r="G6579" t="s">
        <v>235</v>
      </c>
      <c r="H6579" t="s">
        <v>228</v>
      </c>
      <c r="I6579" t="s">
        <v>980</v>
      </c>
      <c r="J6579" t="s">
        <v>981</v>
      </c>
      <c r="K6579" s="4">
        <v>46063</v>
      </c>
      <c r="L6579" s="5">
        <v>0.48749999999999999</v>
      </c>
      <c r="M6579" t="s">
        <v>953</v>
      </c>
      <c r="N6579" s="5">
        <v>4.7453703703703704E-4</v>
      </c>
      <c r="O6579" t="s">
        <v>982</v>
      </c>
      <c r="P6579">
        <v>4.9000000000000002E-2</v>
      </c>
      <c r="Q6579">
        <v>20</v>
      </c>
      <c r="R6579" t="s">
        <v>998</v>
      </c>
      <c r="S6579" t="s">
        <v>987</v>
      </c>
    </row>
    <row r="6580" spans="1:19" x14ac:dyDescent="0.25">
      <c r="A6580" s="54">
        <f>_xlfn.XLOOKUP(B6580,'School Lookup'!D:D,'School Lookup'!F:F,0)</f>
        <v>251672</v>
      </c>
      <c r="B6580" s="54" t="str">
        <f>_xlfn.XLOOKUP(C6580,'School Lookup'!A:A,'School Lookup'!D:D,_xlfn.XLOOKUP(C6580,'School Lookup'!B:B,'School Lookup'!D:D,_xlfn.XLOOKUP(C6580,'School Lookup'!C:C,'School Lookup'!D:D,0)))</f>
        <v>Park Schools Federation</v>
      </c>
      <c r="C6580" t="s">
        <v>40</v>
      </c>
      <c r="D6580" t="s">
        <v>2065</v>
      </c>
      <c r="E6580" t="s">
        <v>16</v>
      </c>
      <c r="F6580" t="s">
        <v>734</v>
      </c>
      <c r="G6580" t="s">
        <v>235</v>
      </c>
      <c r="H6580" t="s">
        <v>228</v>
      </c>
      <c r="I6580" t="s">
        <v>980</v>
      </c>
      <c r="J6580" t="s">
        <v>981</v>
      </c>
      <c r="K6580" s="4">
        <v>46063</v>
      </c>
      <c r="L6580" s="5">
        <v>0.48888888888888887</v>
      </c>
      <c r="M6580" t="s">
        <v>953</v>
      </c>
      <c r="N6580" s="5">
        <v>2.3148148148148147E-5</v>
      </c>
      <c r="O6580" t="s">
        <v>982</v>
      </c>
      <c r="P6580">
        <v>0.02</v>
      </c>
      <c r="Q6580">
        <v>20</v>
      </c>
      <c r="R6580" t="s">
        <v>1011</v>
      </c>
      <c r="S6580" t="s">
        <v>984</v>
      </c>
    </row>
    <row r="6581" spans="1:19" x14ac:dyDescent="0.25">
      <c r="A6581" s="54">
        <f>_xlfn.XLOOKUP(B6581,'School Lookup'!D:D,'School Lookup'!F:F,0)</f>
        <v>251672</v>
      </c>
      <c r="B6581" s="54" t="str">
        <f>_xlfn.XLOOKUP(C6581,'School Lookup'!A:A,'School Lookup'!D:D,_xlfn.XLOOKUP(C6581,'School Lookup'!B:B,'School Lookup'!D:D,_xlfn.XLOOKUP(C6581,'School Lookup'!C:C,'School Lookup'!D:D,0)))</f>
        <v>Park Schools Federation</v>
      </c>
      <c r="C6581" t="s">
        <v>40</v>
      </c>
      <c r="D6581" t="s">
        <v>2065</v>
      </c>
      <c r="E6581" t="s">
        <v>16</v>
      </c>
      <c r="F6581" t="s">
        <v>734</v>
      </c>
      <c r="G6581" t="s">
        <v>235</v>
      </c>
      <c r="H6581" t="s">
        <v>228</v>
      </c>
      <c r="I6581" t="s">
        <v>980</v>
      </c>
      <c r="J6581" t="s">
        <v>981</v>
      </c>
      <c r="K6581" s="4">
        <v>46063</v>
      </c>
      <c r="L6581" s="5">
        <v>0.48888888888888887</v>
      </c>
      <c r="M6581" t="s">
        <v>953</v>
      </c>
      <c r="N6581" s="5">
        <v>3.4722222222222222E-5</v>
      </c>
      <c r="O6581" t="s">
        <v>982</v>
      </c>
      <c r="P6581">
        <v>0.02</v>
      </c>
      <c r="Q6581">
        <v>20</v>
      </c>
      <c r="R6581" t="s">
        <v>1011</v>
      </c>
      <c r="S6581" t="s">
        <v>984</v>
      </c>
    </row>
    <row r="6582" spans="1:19" x14ac:dyDescent="0.25">
      <c r="A6582" s="54">
        <f>_xlfn.XLOOKUP(B6582,'School Lookup'!D:D,'School Lookup'!F:F,0)</f>
        <v>251672</v>
      </c>
      <c r="B6582" s="54" t="str">
        <f>_xlfn.XLOOKUP(C6582,'School Lookup'!A:A,'School Lookup'!D:D,_xlfn.XLOOKUP(C6582,'School Lookup'!B:B,'School Lookup'!D:D,_xlfn.XLOOKUP(C6582,'School Lookup'!C:C,'School Lookup'!D:D,0)))</f>
        <v>Park Schools Federation</v>
      </c>
      <c r="C6582" t="s">
        <v>40</v>
      </c>
      <c r="D6582" t="s">
        <v>2205</v>
      </c>
      <c r="E6582" t="s">
        <v>16</v>
      </c>
      <c r="F6582" t="s">
        <v>734</v>
      </c>
      <c r="G6582" t="s">
        <v>235</v>
      </c>
      <c r="H6582" t="s">
        <v>228</v>
      </c>
      <c r="I6582" t="s">
        <v>980</v>
      </c>
      <c r="J6582" t="s">
        <v>981</v>
      </c>
      <c r="K6582" s="4">
        <v>46063</v>
      </c>
      <c r="L6582" s="5">
        <v>0.49027777777777776</v>
      </c>
      <c r="M6582" t="s">
        <v>953</v>
      </c>
      <c r="N6582" s="5">
        <v>7.9861111111111116E-4</v>
      </c>
      <c r="O6582" t="s">
        <v>982</v>
      </c>
      <c r="P6582">
        <v>0.17299999999999999</v>
      </c>
      <c r="Q6582">
        <v>20</v>
      </c>
      <c r="R6582" t="s">
        <v>989</v>
      </c>
      <c r="S6582" t="s">
        <v>990</v>
      </c>
    </row>
    <row r="6583" spans="1:19" x14ac:dyDescent="0.25">
      <c r="A6583" s="54">
        <f>_xlfn.XLOOKUP(B6583,'School Lookup'!D:D,'School Lookup'!F:F,0)</f>
        <v>251672</v>
      </c>
      <c r="B6583" s="54" t="str">
        <f>_xlfn.XLOOKUP(C6583,'School Lookup'!A:A,'School Lookup'!D:D,_xlfn.XLOOKUP(C6583,'School Lookup'!B:B,'School Lookup'!D:D,_xlfn.XLOOKUP(C6583,'School Lookup'!C:C,'School Lookup'!D:D,0)))</f>
        <v>Park Schools Federation</v>
      </c>
      <c r="C6583" t="s">
        <v>40</v>
      </c>
      <c r="D6583" t="s">
        <v>2930</v>
      </c>
      <c r="E6583" t="s">
        <v>16</v>
      </c>
      <c r="F6583" t="s">
        <v>734</v>
      </c>
      <c r="G6583" t="s">
        <v>235</v>
      </c>
      <c r="H6583" t="s">
        <v>228</v>
      </c>
      <c r="I6583" t="s">
        <v>980</v>
      </c>
      <c r="J6583" t="s">
        <v>981</v>
      </c>
      <c r="K6583" s="4">
        <v>46063</v>
      </c>
      <c r="L6583" s="5">
        <v>0.4909722222222222</v>
      </c>
      <c r="M6583" t="s">
        <v>953</v>
      </c>
      <c r="N6583" s="5">
        <v>3.5879629629629629E-4</v>
      </c>
      <c r="O6583" t="s">
        <v>982</v>
      </c>
      <c r="P6583">
        <v>7.8E-2</v>
      </c>
      <c r="Q6583">
        <v>20</v>
      </c>
      <c r="R6583" t="s">
        <v>989</v>
      </c>
      <c r="S6583" t="s">
        <v>990</v>
      </c>
    </row>
    <row r="6584" spans="1:19" x14ac:dyDescent="0.25">
      <c r="A6584" s="54">
        <f>_xlfn.XLOOKUP(B6584,'School Lookup'!D:D,'School Lookup'!F:F,0)</f>
        <v>251672</v>
      </c>
      <c r="B6584" s="54" t="str">
        <f>_xlfn.XLOOKUP(C6584,'School Lookup'!A:A,'School Lookup'!D:D,_xlfn.XLOOKUP(C6584,'School Lookup'!B:B,'School Lookup'!D:D,_xlfn.XLOOKUP(C6584,'School Lookup'!C:C,'School Lookup'!D:D,0)))</f>
        <v>Park Schools Federation</v>
      </c>
      <c r="C6584" t="s">
        <v>40</v>
      </c>
      <c r="D6584" t="s">
        <v>1956</v>
      </c>
      <c r="E6584" t="s">
        <v>16</v>
      </c>
      <c r="F6584" t="s">
        <v>734</v>
      </c>
      <c r="G6584" t="s">
        <v>235</v>
      </c>
      <c r="H6584" t="s">
        <v>228</v>
      </c>
      <c r="I6584" t="s">
        <v>980</v>
      </c>
      <c r="J6584" t="s">
        <v>981</v>
      </c>
      <c r="K6584" s="4">
        <v>46063</v>
      </c>
      <c r="L6584" s="5">
        <v>0.49513888888888891</v>
      </c>
      <c r="M6584" t="s">
        <v>953</v>
      </c>
      <c r="N6584" s="5">
        <v>4.0509259259259258E-4</v>
      </c>
      <c r="O6584" t="s">
        <v>982</v>
      </c>
      <c r="P6584">
        <v>4.2000000000000003E-2</v>
      </c>
      <c r="Q6584">
        <v>20</v>
      </c>
      <c r="R6584" t="s">
        <v>983</v>
      </c>
      <c r="S6584" t="s">
        <v>984</v>
      </c>
    </row>
    <row r="6585" spans="1:19" x14ac:dyDescent="0.25">
      <c r="A6585" s="54">
        <f>_xlfn.XLOOKUP(B6585,'School Lookup'!D:D,'School Lookup'!F:F,0)</f>
        <v>251672</v>
      </c>
      <c r="B6585" s="54" t="str">
        <f>_xlfn.XLOOKUP(C6585,'School Lookup'!A:A,'School Lookup'!D:D,_xlfn.XLOOKUP(C6585,'School Lookup'!B:B,'School Lookup'!D:D,_xlfn.XLOOKUP(C6585,'School Lookup'!C:C,'School Lookup'!D:D,0)))</f>
        <v>Park Schools Federation</v>
      </c>
      <c r="C6585" t="s">
        <v>40</v>
      </c>
      <c r="D6585" t="s">
        <v>2331</v>
      </c>
      <c r="E6585" t="s">
        <v>16</v>
      </c>
      <c r="F6585" t="s">
        <v>734</v>
      </c>
      <c r="G6585" t="s">
        <v>235</v>
      </c>
      <c r="H6585" t="s">
        <v>228</v>
      </c>
      <c r="I6585" t="s">
        <v>980</v>
      </c>
      <c r="J6585" t="s">
        <v>981</v>
      </c>
      <c r="K6585" s="4">
        <v>46063</v>
      </c>
      <c r="L6585" s="5">
        <v>0.50624999999999998</v>
      </c>
      <c r="M6585" t="s">
        <v>953</v>
      </c>
      <c r="N6585" s="5">
        <v>6.018518518518519E-4</v>
      </c>
      <c r="O6585" t="s">
        <v>982</v>
      </c>
      <c r="P6585">
        <v>6.2E-2</v>
      </c>
      <c r="Q6585">
        <v>20</v>
      </c>
      <c r="R6585" t="s">
        <v>983</v>
      </c>
      <c r="S6585" t="s">
        <v>984</v>
      </c>
    </row>
    <row r="6586" spans="1:19" x14ac:dyDescent="0.25">
      <c r="A6586" s="54">
        <f>_xlfn.XLOOKUP(B6586,'School Lookup'!D:D,'School Lookup'!F:F,0)</f>
        <v>251672</v>
      </c>
      <c r="B6586" s="54" t="str">
        <f>_xlfn.XLOOKUP(C6586,'School Lookup'!A:A,'School Lookup'!D:D,_xlfn.XLOOKUP(C6586,'School Lookup'!B:B,'School Lookup'!D:D,_xlfn.XLOOKUP(C6586,'School Lookup'!C:C,'School Lookup'!D:D,0)))</f>
        <v>Park Schools Federation</v>
      </c>
      <c r="C6586" t="s">
        <v>40</v>
      </c>
      <c r="D6586" t="s">
        <v>1652</v>
      </c>
      <c r="E6586" t="s">
        <v>16</v>
      </c>
      <c r="F6586" t="s">
        <v>734</v>
      </c>
      <c r="G6586" t="s">
        <v>235</v>
      </c>
      <c r="H6586" t="s">
        <v>228</v>
      </c>
      <c r="I6586" t="s">
        <v>980</v>
      </c>
      <c r="J6586" t="s">
        <v>981</v>
      </c>
      <c r="K6586" s="4">
        <v>46063</v>
      </c>
      <c r="L6586" s="5">
        <v>0.5083333333333333</v>
      </c>
      <c r="M6586" t="s">
        <v>953</v>
      </c>
      <c r="N6586" s="5">
        <v>5.3240740740740744E-4</v>
      </c>
      <c r="O6586" t="s">
        <v>982</v>
      </c>
      <c r="P6586">
        <v>5.5E-2</v>
      </c>
      <c r="Q6586">
        <v>20</v>
      </c>
      <c r="R6586" t="s">
        <v>993</v>
      </c>
      <c r="S6586" t="s">
        <v>994</v>
      </c>
    </row>
    <row r="6587" spans="1:19" x14ac:dyDescent="0.25">
      <c r="A6587" s="54">
        <f>_xlfn.XLOOKUP(B6587,'School Lookup'!D:D,'School Lookup'!F:F,0)</f>
        <v>251672</v>
      </c>
      <c r="B6587" s="54" t="str">
        <f>_xlfn.XLOOKUP(C6587,'School Lookup'!A:A,'School Lookup'!D:D,_xlfn.XLOOKUP(C6587,'School Lookup'!B:B,'School Lookup'!D:D,_xlfn.XLOOKUP(C6587,'School Lookup'!C:C,'School Lookup'!D:D,0)))</f>
        <v>Park Schools Federation</v>
      </c>
      <c r="C6587" t="s">
        <v>40</v>
      </c>
      <c r="D6587" t="s">
        <v>2018</v>
      </c>
      <c r="E6587" t="s">
        <v>16</v>
      </c>
      <c r="F6587" t="s">
        <v>734</v>
      </c>
      <c r="G6587" t="s">
        <v>235</v>
      </c>
      <c r="H6587" t="s">
        <v>228</v>
      </c>
      <c r="I6587" t="s">
        <v>980</v>
      </c>
      <c r="J6587" t="s">
        <v>981</v>
      </c>
      <c r="K6587" s="4">
        <v>46063</v>
      </c>
      <c r="L6587" s="5">
        <v>0.51180555555555551</v>
      </c>
      <c r="M6587" t="s">
        <v>953</v>
      </c>
      <c r="N6587" s="5">
        <v>3.5879629629629629E-4</v>
      </c>
      <c r="O6587" t="s">
        <v>982</v>
      </c>
      <c r="P6587">
        <v>3.6999999999999998E-2</v>
      </c>
      <c r="Q6587">
        <v>20</v>
      </c>
      <c r="R6587" t="s">
        <v>998</v>
      </c>
      <c r="S6587" t="s">
        <v>987</v>
      </c>
    </row>
    <row r="6588" spans="1:19" x14ac:dyDescent="0.25">
      <c r="A6588" s="54">
        <f>_xlfn.XLOOKUP(B6588,'School Lookup'!D:D,'School Lookup'!F:F,0)</f>
        <v>251672</v>
      </c>
      <c r="B6588" s="54" t="str">
        <f>_xlfn.XLOOKUP(C6588,'School Lookup'!A:A,'School Lookup'!D:D,_xlfn.XLOOKUP(C6588,'School Lookup'!B:B,'School Lookup'!D:D,_xlfn.XLOOKUP(C6588,'School Lookup'!C:C,'School Lookup'!D:D,0)))</f>
        <v>Park Schools Federation</v>
      </c>
      <c r="C6588" t="s">
        <v>40</v>
      </c>
      <c r="D6588" t="s">
        <v>2011</v>
      </c>
      <c r="E6588" t="s">
        <v>16</v>
      </c>
      <c r="F6588" t="s">
        <v>734</v>
      </c>
      <c r="G6588" t="s">
        <v>235</v>
      </c>
      <c r="H6588" t="s">
        <v>228</v>
      </c>
      <c r="I6588" t="s">
        <v>980</v>
      </c>
      <c r="J6588" t="s">
        <v>981</v>
      </c>
      <c r="K6588" s="4">
        <v>46063</v>
      </c>
      <c r="L6588" s="5">
        <v>0.5180555555555556</v>
      </c>
      <c r="M6588" t="s">
        <v>953</v>
      </c>
      <c r="N6588" s="5">
        <v>3.3564814814814812E-4</v>
      </c>
      <c r="O6588" t="s">
        <v>982</v>
      </c>
      <c r="P6588">
        <v>3.5000000000000003E-2</v>
      </c>
      <c r="Q6588">
        <v>20</v>
      </c>
      <c r="R6588" t="s">
        <v>998</v>
      </c>
      <c r="S6588" t="s">
        <v>987</v>
      </c>
    </row>
    <row r="6589" spans="1:19" x14ac:dyDescent="0.25">
      <c r="A6589" s="54">
        <f>_xlfn.XLOOKUP(B6589,'School Lookup'!D:D,'School Lookup'!F:F,0)</f>
        <v>417101</v>
      </c>
      <c r="B6589" s="54" t="str">
        <f>_xlfn.XLOOKUP(C6589,'School Lookup'!A:A,'School Lookup'!D:D,_xlfn.XLOOKUP(C6589,'School Lookup'!B:B,'School Lookup'!D:D,_xlfn.XLOOKUP(C6589,'School Lookup'!C:C,'School Lookup'!D:D,0)))</f>
        <v>Church Broughton CE Controlled Primary School</v>
      </c>
      <c r="C6589" t="s">
        <v>21</v>
      </c>
      <c r="D6589" t="s">
        <v>1632</v>
      </c>
      <c r="E6589" t="s">
        <v>16</v>
      </c>
      <c r="F6589" t="s">
        <v>734</v>
      </c>
      <c r="G6589" t="s">
        <v>220</v>
      </c>
      <c r="H6589" t="s">
        <v>761</v>
      </c>
      <c r="I6589" t="s">
        <v>980</v>
      </c>
      <c r="J6589" t="s">
        <v>981</v>
      </c>
      <c r="K6589" s="4">
        <v>46063</v>
      </c>
      <c r="L6589" s="5">
        <v>0.43541666666666667</v>
      </c>
      <c r="M6589" t="s">
        <v>953</v>
      </c>
      <c r="N6589" s="5">
        <v>4.0509259259259258E-4</v>
      </c>
      <c r="O6589" t="s">
        <v>982</v>
      </c>
      <c r="P6589">
        <v>4.2999999999999997E-2</v>
      </c>
      <c r="Q6589">
        <v>20</v>
      </c>
      <c r="R6589" t="s">
        <v>998</v>
      </c>
      <c r="S6589" t="s">
        <v>987</v>
      </c>
    </row>
    <row r="6590" spans="1:19" x14ac:dyDescent="0.25">
      <c r="A6590" s="54">
        <f>_xlfn.XLOOKUP(B6590,'School Lookup'!D:D,'School Lookup'!F:F,0)</f>
        <v>417101</v>
      </c>
      <c r="B6590" s="54" t="str">
        <f>_xlfn.XLOOKUP(C6590,'School Lookup'!A:A,'School Lookup'!D:D,_xlfn.XLOOKUP(C6590,'School Lookup'!B:B,'School Lookup'!D:D,_xlfn.XLOOKUP(C6590,'School Lookup'!C:C,'School Lookup'!D:D,0)))</f>
        <v>Church Broughton CE Controlled Primary School</v>
      </c>
      <c r="C6590" t="s">
        <v>21</v>
      </c>
      <c r="D6590" t="s">
        <v>1217</v>
      </c>
      <c r="E6590" t="s">
        <v>16</v>
      </c>
      <c r="F6590" t="s">
        <v>734</v>
      </c>
      <c r="G6590" t="s">
        <v>220</v>
      </c>
      <c r="H6590" t="s">
        <v>761</v>
      </c>
      <c r="I6590" t="s">
        <v>980</v>
      </c>
      <c r="J6590" t="s">
        <v>981</v>
      </c>
      <c r="K6590" s="4">
        <v>46063</v>
      </c>
      <c r="L6590" s="5">
        <v>0.4553935185185185</v>
      </c>
      <c r="M6590" t="s">
        <v>953</v>
      </c>
      <c r="N6590" s="5">
        <v>2.5462962962962965E-3</v>
      </c>
      <c r="O6590" t="s">
        <v>982</v>
      </c>
      <c r="P6590">
        <v>0.26200000000000001</v>
      </c>
      <c r="Q6590">
        <v>20</v>
      </c>
      <c r="R6590" t="s">
        <v>998</v>
      </c>
      <c r="S6590" t="s">
        <v>987</v>
      </c>
    </row>
    <row r="6591" spans="1:19" x14ac:dyDescent="0.25">
      <c r="A6591" s="54">
        <f>_xlfn.XLOOKUP(B6591,'School Lookup'!D:D,'School Lookup'!F:F,0)</f>
        <v>417101</v>
      </c>
      <c r="B6591" s="54" t="str">
        <f>_xlfn.XLOOKUP(C6591,'School Lookup'!A:A,'School Lookup'!D:D,_xlfn.XLOOKUP(C6591,'School Lookup'!B:B,'School Lookup'!D:D,_xlfn.XLOOKUP(C6591,'School Lookup'!C:C,'School Lookup'!D:D,0)))</f>
        <v>Church Broughton CE Controlled Primary School</v>
      </c>
      <c r="C6591" t="s">
        <v>21</v>
      </c>
      <c r="D6591" t="s">
        <v>1249</v>
      </c>
      <c r="E6591" t="s">
        <v>16</v>
      </c>
      <c r="F6591" t="s">
        <v>734</v>
      </c>
      <c r="G6591" t="s">
        <v>220</v>
      </c>
      <c r="H6591" t="s">
        <v>761</v>
      </c>
      <c r="I6591" t="s">
        <v>980</v>
      </c>
      <c r="J6591" t="s">
        <v>981</v>
      </c>
      <c r="K6591" s="4">
        <v>46063</v>
      </c>
      <c r="L6591" s="5">
        <v>0.64582175925925922</v>
      </c>
      <c r="M6591" t="s">
        <v>953</v>
      </c>
      <c r="N6591" s="5">
        <v>1.0069444444444444E-3</v>
      </c>
      <c r="O6591" t="s">
        <v>982</v>
      </c>
      <c r="P6591">
        <v>0.105</v>
      </c>
      <c r="Q6591">
        <v>20</v>
      </c>
      <c r="R6591" t="s">
        <v>983</v>
      </c>
      <c r="S6591" t="s">
        <v>984</v>
      </c>
    </row>
    <row r="6592" spans="1:19" x14ac:dyDescent="0.25">
      <c r="A6592" s="54">
        <f>_xlfn.XLOOKUP(B6592,'School Lookup'!D:D,'School Lookup'!F:F,0)</f>
        <v>417101</v>
      </c>
      <c r="B6592" s="54" t="str">
        <f>_xlfn.XLOOKUP(C6592,'School Lookup'!A:A,'School Lookup'!D:D,_xlfn.XLOOKUP(C6592,'School Lookup'!B:B,'School Lookup'!D:D,_xlfn.XLOOKUP(C6592,'School Lookup'!C:C,'School Lookup'!D:D,0)))</f>
        <v>Church Broughton CE Controlled Primary School</v>
      </c>
      <c r="C6592" t="s">
        <v>21</v>
      </c>
      <c r="D6592" t="s">
        <v>2493</v>
      </c>
      <c r="E6592" t="s">
        <v>16</v>
      </c>
      <c r="F6592" t="s">
        <v>734</v>
      </c>
      <c r="G6592" t="s">
        <v>220</v>
      </c>
      <c r="H6592" t="s">
        <v>761</v>
      </c>
      <c r="I6592" t="s">
        <v>980</v>
      </c>
      <c r="J6592" t="s">
        <v>959</v>
      </c>
      <c r="K6592" s="4">
        <v>46063</v>
      </c>
      <c r="L6592" s="5">
        <v>0.46738425925925925</v>
      </c>
      <c r="M6592" t="s">
        <v>953</v>
      </c>
      <c r="N6592" s="5">
        <v>4.6180555555555558E-3</v>
      </c>
      <c r="O6592" t="s">
        <v>1023</v>
      </c>
      <c r="P6592">
        <v>5.7000000000000002E-2</v>
      </c>
      <c r="Q6592">
        <v>20</v>
      </c>
      <c r="R6592" t="s">
        <v>2494</v>
      </c>
      <c r="S6592" t="s">
        <v>966</v>
      </c>
    </row>
    <row r="6593" spans="1:19" x14ac:dyDescent="0.25">
      <c r="A6593" s="54">
        <f>_xlfn.XLOOKUP(B6593,'School Lookup'!D:D,'School Lookup'!F:F,0)</f>
        <v>417101</v>
      </c>
      <c r="B6593" s="54" t="str">
        <f>_xlfn.XLOOKUP(C6593,'School Lookup'!A:A,'School Lookup'!D:D,_xlfn.XLOOKUP(C6593,'School Lookup'!B:B,'School Lookup'!D:D,_xlfn.XLOOKUP(C6593,'School Lookup'!C:C,'School Lookup'!D:D,0)))</f>
        <v>Church Broughton CE Controlled Primary School</v>
      </c>
      <c r="C6593" t="s">
        <v>21</v>
      </c>
      <c r="D6593" t="s">
        <v>1112</v>
      </c>
      <c r="E6593" t="s">
        <v>16</v>
      </c>
      <c r="F6593" t="s">
        <v>734</v>
      </c>
      <c r="G6593" t="s">
        <v>220</v>
      </c>
      <c r="H6593" t="s">
        <v>761</v>
      </c>
      <c r="I6593" t="s">
        <v>980</v>
      </c>
      <c r="J6593" t="s">
        <v>959</v>
      </c>
      <c r="K6593" s="4">
        <v>46063</v>
      </c>
      <c r="L6593" s="5">
        <v>0.48040509259259262</v>
      </c>
      <c r="M6593" t="s">
        <v>953</v>
      </c>
      <c r="N6593" s="5">
        <v>1.7361111111111112E-4</v>
      </c>
      <c r="O6593" t="s">
        <v>1023</v>
      </c>
      <c r="P6593">
        <v>2.1999999999999999E-2</v>
      </c>
      <c r="Q6593">
        <v>20</v>
      </c>
      <c r="R6593" t="s">
        <v>978</v>
      </c>
      <c r="S6593" t="s">
        <v>966</v>
      </c>
    </row>
    <row r="6594" spans="1:19" x14ac:dyDescent="0.25">
      <c r="A6594" s="54">
        <f>_xlfn.XLOOKUP(B6594,'School Lookup'!D:D,'School Lookup'!F:F,0)</f>
        <v>417101</v>
      </c>
      <c r="B6594" s="54" t="str">
        <f>_xlfn.XLOOKUP(C6594,'School Lookup'!A:A,'School Lookup'!D:D,_xlfn.XLOOKUP(C6594,'School Lookup'!B:B,'School Lookup'!D:D,_xlfn.XLOOKUP(C6594,'School Lookup'!C:C,'School Lookup'!D:D,0)))</f>
        <v>Church Broughton CE Controlled Primary School</v>
      </c>
      <c r="C6594" t="s">
        <v>21</v>
      </c>
      <c r="D6594" t="s">
        <v>1112</v>
      </c>
      <c r="E6594" t="s">
        <v>16</v>
      </c>
      <c r="F6594" t="s">
        <v>734</v>
      </c>
      <c r="G6594" t="s">
        <v>220</v>
      </c>
      <c r="H6594" t="s">
        <v>761</v>
      </c>
      <c r="I6594" t="s">
        <v>980</v>
      </c>
      <c r="J6594" t="s">
        <v>959</v>
      </c>
      <c r="K6594" s="4">
        <v>46063</v>
      </c>
      <c r="L6594" s="5">
        <v>0.48067129629629629</v>
      </c>
      <c r="M6594" t="s">
        <v>953</v>
      </c>
      <c r="N6594" s="5">
        <v>1.1689814814814816E-3</v>
      </c>
      <c r="O6594" t="s">
        <v>1023</v>
      </c>
      <c r="P6594">
        <v>2.1999999999999999E-2</v>
      </c>
      <c r="Q6594">
        <v>20</v>
      </c>
      <c r="R6594" t="s">
        <v>978</v>
      </c>
      <c r="S6594" t="s">
        <v>966</v>
      </c>
    </row>
    <row r="6595" spans="1:19" x14ac:dyDescent="0.25">
      <c r="A6595" s="54">
        <f>_xlfn.XLOOKUP(B6595,'School Lookup'!D:D,'School Lookup'!F:F,0)</f>
        <v>417101</v>
      </c>
      <c r="B6595" s="54" t="str">
        <f>_xlfn.XLOOKUP(C6595,'School Lookup'!A:A,'School Lookup'!D:D,_xlfn.XLOOKUP(C6595,'School Lookup'!B:B,'School Lookup'!D:D,_xlfn.XLOOKUP(C6595,'School Lookup'!C:C,'School Lookup'!D:D,0)))</f>
        <v>Church Broughton CE Controlled Primary School</v>
      </c>
      <c r="C6595" t="s">
        <v>21</v>
      </c>
      <c r="D6595" t="s">
        <v>1036</v>
      </c>
      <c r="E6595" t="s">
        <v>16</v>
      </c>
      <c r="F6595" t="s">
        <v>734</v>
      </c>
      <c r="G6595" t="s">
        <v>220</v>
      </c>
      <c r="H6595" t="s">
        <v>761</v>
      </c>
      <c r="I6595" t="s">
        <v>980</v>
      </c>
      <c r="J6595" t="s">
        <v>959</v>
      </c>
      <c r="K6595" s="4">
        <v>46063</v>
      </c>
      <c r="L6595" s="5">
        <v>0.4914351851851852</v>
      </c>
      <c r="M6595" t="s">
        <v>953</v>
      </c>
      <c r="N6595" s="5">
        <v>1.3541666666666667E-3</v>
      </c>
      <c r="O6595" t="s">
        <v>1023</v>
      </c>
      <c r="P6595">
        <v>2.1999999999999999E-2</v>
      </c>
      <c r="Q6595">
        <v>20</v>
      </c>
      <c r="R6595" t="s">
        <v>978</v>
      </c>
      <c r="S6595" t="s">
        <v>966</v>
      </c>
    </row>
    <row r="6596" spans="1:19" x14ac:dyDescent="0.25">
      <c r="A6596" s="54">
        <f>_xlfn.XLOOKUP(B6596,'School Lookup'!D:D,'School Lookup'!F:F,0)</f>
        <v>417101</v>
      </c>
      <c r="B6596" s="54" t="str">
        <f>_xlfn.XLOOKUP(C6596,'School Lookup'!A:A,'School Lookup'!D:D,_xlfn.XLOOKUP(C6596,'School Lookup'!B:B,'School Lookup'!D:D,_xlfn.XLOOKUP(C6596,'School Lookup'!C:C,'School Lookup'!D:D,0)))</f>
        <v>Church Broughton CE Controlled Primary School</v>
      </c>
      <c r="C6596" t="s">
        <v>21</v>
      </c>
      <c r="D6596" t="s">
        <v>2493</v>
      </c>
      <c r="E6596" t="s">
        <v>16</v>
      </c>
      <c r="F6596" t="s">
        <v>734</v>
      </c>
      <c r="G6596" t="s">
        <v>220</v>
      </c>
      <c r="H6596" t="s">
        <v>761</v>
      </c>
      <c r="I6596" t="s">
        <v>980</v>
      </c>
      <c r="J6596" t="s">
        <v>959</v>
      </c>
      <c r="K6596" s="4">
        <v>46063</v>
      </c>
      <c r="L6596" s="5">
        <v>0.55175925925925928</v>
      </c>
      <c r="M6596" t="s">
        <v>953</v>
      </c>
      <c r="N6596" s="5">
        <v>9.6064814814814819E-4</v>
      </c>
      <c r="O6596" t="s">
        <v>1023</v>
      </c>
      <c r="P6596">
        <v>2.1999999999999999E-2</v>
      </c>
      <c r="Q6596">
        <v>20</v>
      </c>
      <c r="R6596" t="s">
        <v>2494</v>
      </c>
      <c r="S6596" t="s">
        <v>966</v>
      </c>
    </row>
    <row r="6597" spans="1:19" x14ac:dyDescent="0.25">
      <c r="A6597" s="54">
        <f>_xlfn.XLOOKUP(B6597,'School Lookup'!D:D,'School Lookup'!F:F,0)</f>
        <v>148526</v>
      </c>
      <c r="B6597" s="54" t="str">
        <f>_xlfn.XLOOKUP(C6597,'School Lookup'!A:A,'School Lookup'!D:D,_xlfn.XLOOKUP(C6597,'School Lookup'!B:B,'School Lookup'!D:D,_xlfn.XLOOKUP(C6597,'School Lookup'!C:C,'School Lookup'!D:D,0)))</f>
        <v>The Village Federation Lines</v>
      </c>
      <c r="C6597" t="s">
        <v>43</v>
      </c>
      <c r="D6597" t="s">
        <v>1352</v>
      </c>
      <c r="E6597" t="s">
        <v>16</v>
      </c>
      <c r="F6597" t="s">
        <v>734</v>
      </c>
      <c r="G6597" t="s">
        <v>134</v>
      </c>
      <c r="H6597" t="s">
        <v>347</v>
      </c>
      <c r="I6597" t="s">
        <v>958</v>
      </c>
      <c r="J6597" t="s">
        <v>981</v>
      </c>
      <c r="K6597" s="4">
        <v>46063</v>
      </c>
      <c r="L6597" s="5">
        <v>0.6272106481481482</v>
      </c>
      <c r="M6597" t="s">
        <v>953</v>
      </c>
      <c r="N6597" s="5">
        <v>6.6666666666666671E-3</v>
      </c>
      <c r="O6597" t="s">
        <v>982</v>
      </c>
      <c r="P6597">
        <v>0</v>
      </c>
      <c r="Q6597">
        <v>20</v>
      </c>
      <c r="R6597" t="s">
        <v>983</v>
      </c>
      <c r="S6597" t="s">
        <v>984</v>
      </c>
    </row>
    <row r="6598" spans="1:19" x14ac:dyDescent="0.25">
      <c r="A6598" s="54">
        <f>_xlfn.XLOOKUP(B6598,'School Lookup'!D:D,'School Lookup'!F:F,0)</f>
        <v>159955</v>
      </c>
      <c r="B6598" s="54" t="str">
        <f>_xlfn.XLOOKUP(C6598,'School Lookup'!A:A,'School Lookup'!D:D,_xlfn.XLOOKUP(C6598,'School Lookup'!B:B,'School Lookup'!D:D,_xlfn.XLOOKUP(C6598,'School Lookup'!C:C,'School Lookup'!D:D,0)))</f>
        <v>New Mills Nursery School</v>
      </c>
      <c r="C6598" t="s">
        <v>37</v>
      </c>
      <c r="D6598" t="s">
        <v>2931</v>
      </c>
      <c r="E6598" t="s">
        <v>16</v>
      </c>
      <c r="F6598" t="s">
        <v>734</v>
      </c>
      <c r="G6598" t="s">
        <v>231</v>
      </c>
      <c r="H6598" t="s">
        <v>222</v>
      </c>
      <c r="I6598" t="s">
        <v>980</v>
      </c>
      <c r="J6598" t="s">
        <v>959</v>
      </c>
      <c r="K6598" s="4">
        <v>46063</v>
      </c>
      <c r="L6598" s="5">
        <v>0.55075231481481479</v>
      </c>
      <c r="M6598" t="s">
        <v>953</v>
      </c>
      <c r="N6598" s="5">
        <v>2.199074074074074E-4</v>
      </c>
      <c r="O6598" t="s">
        <v>960</v>
      </c>
      <c r="P6598">
        <v>2.1999999999999999E-2</v>
      </c>
      <c r="Q6598">
        <v>20</v>
      </c>
      <c r="R6598" t="s">
        <v>1535</v>
      </c>
      <c r="S6598" t="s">
        <v>966</v>
      </c>
    </row>
    <row r="6599" spans="1:19" x14ac:dyDescent="0.25">
      <c r="A6599" s="54">
        <f>_xlfn.XLOOKUP(B6599,'School Lookup'!D:D,'School Lookup'!F:F,0)</f>
        <v>159955</v>
      </c>
      <c r="B6599" s="54" t="str">
        <f>_xlfn.XLOOKUP(C6599,'School Lookup'!A:A,'School Lookup'!D:D,_xlfn.XLOOKUP(C6599,'School Lookup'!B:B,'School Lookup'!D:D,_xlfn.XLOOKUP(C6599,'School Lookup'!C:C,'School Lookup'!D:D,0)))</f>
        <v>New Mills Nursery School</v>
      </c>
      <c r="C6599" t="s">
        <v>37</v>
      </c>
      <c r="D6599" t="s">
        <v>2932</v>
      </c>
      <c r="E6599" t="s">
        <v>16</v>
      </c>
      <c r="F6599" t="s">
        <v>734</v>
      </c>
      <c r="G6599" t="s">
        <v>231</v>
      </c>
      <c r="H6599" t="s">
        <v>222</v>
      </c>
      <c r="I6599" t="s">
        <v>980</v>
      </c>
      <c r="J6599" t="s">
        <v>959</v>
      </c>
      <c r="K6599" s="4">
        <v>46063</v>
      </c>
      <c r="L6599" s="5">
        <v>0.55184027777777778</v>
      </c>
      <c r="M6599" t="s">
        <v>953</v>
      </c>
      <c r="N6599" s="5">
        <v>7.1759259259259259E-4</v>
      </c>
      <c r="O6599" t="s">
        <v>960</v>
      </c>
      <c r="P6599">
        <v>2.1999999999999999E-2</v>
      </c>
      <c r="Q6599">
        <v>20</v>
      </c>
      <c r="R6599" t="s">
        <v>2933</v>
      </c>
      <c r="S6599" t="s">
        <v>966</v>
      </c>
    </row>
    <row r="6600" spans="1:19" x14ac:dyDescent="0.25">
      <c r="A6600" s="54">
        <f>_xlfn.XLOOKUP(B6600,'School Lookup'!D:D,'School Lookup'!F:F,0)</f>
        <v>159955</v>
      </c>
      <c r="B6600" s="54" t="str">
        <f>_xlfn.XLOOKUP(C6600,'School Lookup'!A:A,'School Lookup'!D:D,_xlfn.XLOOKUP(C6600,'School Lookup'!B:B,'School Lookup'!D:D,_xlfn.XLOOKUP(C6600,'School Lookup'!C:C,'School Lookup'!D:D,0)))</f>
        <v>New Mills Nursery School</v>
      </c>
      <c r="C6600" t="s">
        <v>37</v>
      </c>
      <c r="D6600" t="s">
        <v>2931</v>
      </c>
      <c r="E6600" t="s">
        <v>16</v>
      </c>
      <c r="F6600" t="s">
        <v>734</v>
      </c>
      <c r="G6600" t="s">
        <v>231</v>
      </c>
      <c r="H6600" t="s">
        <v>222</v>
      </c>
      <c r="I6600" t="s">
        <v>980</v>
      </c>
      <c r="J6600" t="s">
        <v>959</v>
      </c>
      <c r="K6600" s="4">
        <v>46063</v>
      </c>
      <c r="L6600" s="5">
        <v>0.55511574074074077</v>
      </c>
      <c r="M6600" t="s">
        <v>953</v>
      </c>
      <c r="N6600" s="5">
        <v>3.9351851851851852E-4</v>
      </c>
      <c r="O6600" t="s">
        <v>960</v>
      </c>
      <c r="P6600">
        <v>2.1999999999999999E-2</v>
      </c>
      <c r="Q6600">
        <v>20</v>
      </c>
      <c r="R6600" t="s">
        <v>1535</v>
      </c>
      <c r="S6600" t="s">
        <v>966</v>
      </c>
    </row>
    <row r="6601" spans="1:19" x14ac:dyDescent="0.25">
      <c r="A6601" s="54">
        <f>_xlfn.XLOOKUP(B6601,'School Lookup'!D:D,'School Lookup'!F:F,0)</f>
        <v>159955</v>
      </c>
      <c r="B6601" s="54" t="str">
        <f>_xlfn.XLOOKUP(C6601,'School Lookup'!A:A,'School Lookup'!D:D,_xlfn.XLOOKUP(C6601,'School Lookup'!B:B,'School Lookup'!D:D,_xlfn.XLOOKUP(C6601,'School Lookup'!C:C,'School Lookup'!D:D,0)))</f>
        <v>New Mills Nursery School</v>
      </c>
      <c r="C6601" t="s">
        <v>37</v>
      </c>
      <c r="D6601" t="s">
        <v>2931</v>
      </c>
      <c r="E6601" t="s">
        <v>16</v>
      </c>
      <c r="F6601" t="s">
        <v>734</v>
      </c>
      <c r="G6601" t="s">
        <v>231</v>
      </c>
      <c r="H6601" t="s">
        <v>222</v>
      </c>
      <c r="I6601" t="s">
        <v>980</v>
      </c>
      <c r="J6601" t="s">
        <v>959</v>
      </c>
      <c r="K6601" s="4">
        <v>46063</v>
      </c>
      <c r="L6601" s="5">
        <v>0.60177083333333337</v>
      </c>
      <c r="M6601" t="s">
        <v>953</v>
      </c>
      <c r="N6601" s="5">
        <v>2.0833333333333333E-3</v>
      </c>
      <c r="O6601" t="s">
        <v>960</v>
      </c>
      <c r="P6601">
        <v>2.5999999999999999E-2</v>
      </c>
      <c r="Q6601">
        <v>20</v>
      </c>
      <c r="R6601" t="s">
        <v>1535</v>
      </c>
      <c r="S6601" t="s">
        <v>966</v>
      </c>
    </row>
    <row r="6602" spans="1:19" x14ac:dyDescent="0.25">
      <c r="A6602" s="54">
        <f>_xlfn.XLOOKUP(B6602,'School Lookup'!D:D,'School Lookup'!F:F,0)</f>
        <v>159955</v>
      </c>
      <c r="B6602" s="54" t="str">
        <f>_xlfn.XLOOKUP(C6602,'School Lookup'!A:A,'School Lookup'!D:D,_xlfn.XLOOKUP(C6602,'School Lookup'!B:B,'School Lookup'!D:D,_xlfn.XLOOKUP(C6602,'School Lookup'!C:C,'School Lookup'!D:D,0)))</f>
        <v>New Mills Nursery School</v>
      </c>
      <c r="C6602" t="s">
        <v>37</v>
      </c>
      <c r="D6602" t="s">
        <v>436</v>
      </c>
      <c r="E6602" t="s">
        <v>16</v>
      </c>
      <c r="F6602" t="s">
        <v>734</v>
      </c>
      <c r="G6602" t="s">
        <v>231</v>
      </c>
      <c r="H6602" t="s">
        <v>222</v>
      </c>
      <c r="I6602" t="s">
        <v>980</v>
      </c>
      <c r="J6602" t="s">
        <v>959</v>
      </c>
      <c r="K6602" s="4">
        <v>46063</v>
      </c>
      <c r="L6602" s="5">
        <v>0.38430555555555557</v>
      </c>
      <c r="M6602" t="s">
        <v>953</v>
      </c>
      <c r="N6602" s="5">
        <v>8.1018518518518516E-4</v>
      </c>
      <c r="O6602" t="s">
        <v>1023</v>
      </c>
      <c r="P6602">
        <v>2.1999999999999999E-2</v>
      </c>
      <c r="Q6602">
        <v>20</v>
      </c>
      <c r="R6602" t="s">
        <v>1299</v>
      </c>
      <c r="S6602" t="s">
        <v>966</v>
      </c>
    </row>
    <row r="6603" spans="1:19" x14ac:dyDescent="0.25">
      <c r="A6603" s="54">
        <f>_xlfn.XLOOKUP(B6603,'School Lookup'!D:D,'School Lookup'!F:F,0)</f>
        <v>159955</v>
      </c>
      <c r="B6603" s="54" t="str">
        <f>_xlfn.XLOOKUP(C6603,'School Lookup'!A:A,'School Lookup'!D:D,_xlfn.XLOOKUP(C6603,'School Lookup'!B:B,'School Lookup'!D:D,_xlfn.XLOOKUP(C6603,'School Lookup'!C:C,'School Lookup'!D:D,0)))</f>
        <v>New Mills Nursery School</v>
      </c>
      <c r="C6603" t="s">
        <v>37</v>
      </c>
      <c r="D6603" t="s">
        <v>2934</v>
      </c>
      <c r="E6603" t="s">
        <v>16</v>
      </c>
      <c r="F6603" t="s">
        <v>734</v>
      </c>
      <c r="G6603" t="s">
        <v>231</v>
      </c>
      <c r="H6603" t="s">
        <v>222</v>
      </c>
      <c r="I6603" t="s">
        <v>980</v>
      </c>
      <c r="J6603" t="s">
        <v>981</v>
      </c>
      <c r="K6603" s="4">
        <v>46063</v>
      </c>
      <c r="L6603" s="5">
        <v>0.65559027777777779</v>
      </c>
      <c r="M6603" t="s">
        <v>953</v>
      </c>
      <c r="N6603" s="5">
        <v>8.3333333333333339E-4</v>
      </c>
      <c r="O6603" t="s">
        <v>982</v>
      </c>
      <c r="P6603">
        <v>8.6999999999999994E-2</v>
      </c>
      <c r="Q6603">
        <v>20</v>
      </c>
      <c r="R6603" t="s">
        <v>996</v>
      </c>
      <c r="S6603" t="s">
        <v>994</v>
      </c>
    </row>
    <row r="6604" spans="1:19" x14ac:dyDescent="0.25">
      <c r="A6604" s="54">
        <f>_xlfn.XLOOKUP(B6604,'School Lookup'!D:D,'School Lookup'!F:F,0)</f>
        <v>293050</v>
      </c>
      <c r="B6604" s="54" t="str">
        <f>_xlfn.XLOOKUP(C6604,'School Lookup'!A:A,'School Lookup'!D:D,_xlfn.XLOOKUP(C6604,'School Lookup'!B:B,'School Lookup'!D:D,_xlfn.XLOOKUP(C6604,'School Lookup'!C:C,'School Lookup'!D:D,0)))</f>
        <v>Speedwell Infant School</v>
      </c>
      <c r="C6604" t="s">
        <v>44</v>
      </c>
      <c r="D6604" t="s">
        <v>1093</v>
      </c>
      <c r="E6604" t="s">
        <v>16</v>
      </c>
      <c r="F6604" t="s">
        <v>734</v>
      </c>
      <c r="G6604" t="s">
        <v>238</v>
      </c>
      <c r="H6604" t="s">
        <v>218</v>
      </c>
      <c r="I6604" t="s">
        <v>980</v>
      </c>
      <c r="J6604" t="s">
        <v>981</v>
      </c>
      <c r="K6604" s="4">
        <v>46063</v>
      </c>
      <c r="L6604" s="5">
        <v>0.39305555555555555</v>
      </c>
      <c r="M6604" t="s">
        <v>953</v>
      </c>
      <c r="N6604" s="5">
        <v>6.7129629629629625E-4</v>
      </c>
      <c r="O6604" t="s">
        <v>982</v>
      </c>
      <c r="P6604">
        <v>6.9000000000000006E-2</v>
      </c>
      <c r="Q6604">
        <v>20</v>
      </c>
      <c r="R6604" t="s">
        <v>983</v>
      </c>
      <c r="S6604" t="s">
        <v>984</v>
      </c>
    </row>
    <row r="6605" spans="1:19" x14ac:dyDescent="0.25">
      <c r="A6605" s="54">
        <f>_xlfn.XLOOKUP(B6605,'School Lookup'!D:D,'School Lookup'!F:F,0)</f>
        <v>293050</v>
      </c>
      <c r="B6605" s="54" t="str">
        <f>_xlfn.XLOOKUP(C6605,'School Lookup'!A:A,'School Lookup'!D:D,_xlfn.XLOOKUP(C6605,'School Lookup'!B:B,'School Lookup'!D:D,_xlfn.XLOOKUP(C6605,'School Lookup'!C:C,'School Lookup'!D:D,0)))</f>
        <v>Speedwell Infant School</v>
      </c>
      <c r="C6605" t="s">
        <v>44</v>
      </c>
      <c r="D6605" t="s">
        <v>1429</v>
      </c>
      <c r="E6605" t="s">
        <v>16</v>
      </c>
      <c r="F6605" t="s">
        <v>734</v>
      </c>
      <c r="G6605" t="s">
        <v>238</v>
      </c>
      <c r="H6605" t="s">
        <v>218</v>
      </c>
      <c r="I6605" t="s">
        <v>980</v>
      </c>
      <c r="J6605" t="s">
        <v>981</v>
      </c>
      <c r="K6605" s="4">
        <v>46063</v>
      </c>
      <c r="L6605" s="5">
        <v>0.39444444444444443</v>
      </c>
      <c r="M6605" t="s">
        <v>953</v>
      </c>
      <c r="N6605" s="5">
        <v>1.5046296296296296E-3</v>
      </c>
      <c r="O6605" t="s">
        <v>982</v>
      </c>
      <c r="P6605">
        <v>0.154</v>
      </c>
      <c r="Q6605">
        <v>20</v>
      </c>
      <c r="R6605" t="s">
        <v>998</v>
      </c>
      <c r="S6605" t="s">
        <v>987</v>
      </c>
    </row>
    <row r="6606" spans="1:19" x14ac:dyDescent="0.25">
      <c r="A6606" s="54">
        <f>_xlfn.XLOOKUP(B6606,'School Lookup'!D:D,'School Lookup'!F:F,0)</f>
        <v>682471</v>
      </c>
      <c r="B6606" s="54" t="str">
        <f>_xlfn.XLOOKUP(C6606,'School Lookup'!A:A,'School Lookup'!D:D,_xlfn.XLOOKUP(C6606,'School Lookup'!B:B,'School Lookup'!D:D,_xlfn.XLOOKUP(C6606,'School Lookup'!C:C,'School Lookup'!D:D,0)))</f>
        <v>Ridgeway Primary School</v>
      </c>
      <c r="C6606" t="s">
        <v>329</v>
      </c>
      <c r="D6606" t="s">
        <v>2898</v>
      </c>
      <c r="E6606" t="s">
        <v>16</v>
      </c>
      <c r="F6606" t="s">
        <v>734</v>
      </c>
      <c r="G6606" t="s">
        <v>328</v>
      </c>
      <c r="H6606" t="s">
        <v>885</v>
      </c>
      <c r="I6606" t="s">
        <v>958</v>
      </c>
      <c r="J6606" t="s">
        <v>981</v>
      </c>
      <c r="K6606" s="4">
        <v>46063</v>
      </c>
      <c r="L6606" s="5">
        <v>0.40025462962962965</v>
      </c>
      <c r="M6606" t="s">
        <v>953</v>
      </c>
      <c r="N6606" s="5">
        <v>2.0601851851851853E-3</v>
      </c>
      <c r="O6606" t="s">
        <v>982</v>
      </c>
      <c r="P6606">
        <v>0</v>
      </c>
      <c r="Q6606">
        <v>20</v>
      </c>
      <c r="R6606" t="s">
        <v>998</v>
      </c>
      <c r="S6606" t="s">
        <v>987</v>
      </c>
    </row>
    <row r="6607" spans="1:19" x14ac:dyDescent="0.25">
      <c r="A6607" s="54">
        <f>_xlfn.XLOOKUP(B6607,'School Lookup'!D:D,'School Lookup'!F:F,0)</f>
        <v>823392</v>
      </c>
      <c r="B6607" s="54" t="str">
        <f>_xlfn.XLOOKUP(C6607,'School Lookup'!A:A,'School Lookup'!D:D,_xlfn.XLOOKUP(C6607,'School Lookup'!B:B,'School Lookup'!D:D,_xlfn.XLOOKUP(C6607,'School Lookup'!C:C,'School Lookup'!D:D,0)))</f>
        <v>Fitz Herbert C of E VA Primary School</v>
      </c>
      <c r="C6607" t="s">
        <v>22</v>
      </c>
      <c r="D6607">
        <v>619</v>
      </c>
      <c r="E6607" t="s">
        <v>16</v>
      </c>
      <c r="F6607" t="s">
        <v>734</v>
      </c>
      <c r="G6607" t="s">
        <v>134</v>
      </c>
      <c r="H6607" t="s">
        <v>347</v>
      </c>
      <c r="I6607" t="s">
        <v>958</v>
      </c>
      <c r="J6607" t="s">
        <v>959</v>
      </c>
      <c r="K6607" s="4">
        <v>46063</v>
      </c>
      <c r="L6607" s="5">
        <v>0.62108796296296298</v>
      </c>
      <c r="M6607" t="s">
        <v>953</v>
      </c>
      <c r="N6607" s="5">
        <v>1.5046296296296297E-4</v>
      </c>
      <c r="O6607" t="s">
        <v>960</v>
      </c>
      <c r="P6607">
        <v>0</v>
      </c>
      <c r="Q6607">
        <v>20</v>
      </c>
      <c r="R6607" t="s">
        <v>975</v>
      </c>
      <c r="S6607" t="s">
        <v>976</v>
      </c>
    </row>
    <row r="6608" spans="1:19" x14ac:dyDescent="0.25">
      <c r="A6608" s="54">
        <f>_xlfn.XLOOKUP(B6608,'School Lookup'!D:D,'School Lookup'!F:F,0)</f>
        <v>823392</v>
      </c>
      <c r="B6608" s="54" t="str">
        <f>_xlfn.XLOOKUP(C6608,'School Lookup'!A:A,'School Lookup'!D:D,_xlfn.XLOOKUP(C6608,'School Lookup'!B:B,'School Lookup'!D:D,_xlfn.XLOOKUP(C6608,'School Lookup'!C:C,'School Lookup'!D:D,0)))</f>
        <v>Fitz Herbert C of E VA Primary School</v>
      </c>
      <c r="C6608" t="s">
        <v>22</v>
      </c>
      <c r="D6608">
        <v>619</v>
      </c>
      <c r="E6608" t="s">
        <v>16</v>
      </c>
      <c r="F6608" t="s">
        <v>734</v>
      </c>
      <c r="G6608" t="s">
        <v>134</v>
      </c>
      <c r="H6608" t="s">
        <v>347</v>
      </c>
      <c r="I6608" t="s">
        <v>958</v>
      </c>
      <c r="J6608" t="s">
        <v>959</v>
      </c>
      <c r="K6608" s="4">
        <v>46063</v>
      </c>
      <c r="L6608" s="5">
        <v>0.39800925925925928</v>
      </c>
      <c r="M6608" t="s">
        <v>953</v>
      </c>
      <c r="N6608" s="5">
        <v>7.8703703703703705E-4</v>
      </c>
      <c r="O6608" t="s">
        <v>960</v>
      </c>
      <c r="P6608">
        <v>0</v>
      </c>
      <c r="Q6608">
        <v>20</v>
      </c>
      <c r="R6608" t="s">
        <v>975</v>
      </c>
      <c r="S6608" t="s">
        <v>976</v>
      </c>
    </row>
    <row r="6609" spans="1:19" x14ac:dyDescent="0.25">
      <c r="A6609" s="54">
        <f>_xlfn.XLOOKUP(B6609,'School Lookup'!D:D,'School Lookup'!F:F,0)</f>
        <v>823392</v>
      </c>
      <c r="B6609" s="54" t="str">
        <f>_xlfn.XLOOKUP(C6609,'School Lookup'!A:A,'School Lookup'!D:D,_xlfn.XLOOKUP(C6609,'School Lookup'!B:B,'School Lookup'!D:D,_xlfn.XLOOKUP(C6609,'School Lookup'!C:C,'School Lookup'!D:D,0)))</f>
        <v>Fitz Herbert C of E VA Primary School</v>
      </c>
      <c r="C6609" t="s">
        <v>22</v>
      </c>
      <c r="D6609">
        <v>619</v>
      </c>
      <c r="E6609" t="s">
        <v>16</v>
      </c>
      <c r="F6609" t="s">
        <v>734</v>
      </c>
      <c r="G6609" t="s">
        <v>134</v>
      </c>
      <c r="H6609" t="s">
        <v>347</v>
      </c>
      <c r="I6609" t="s">
        <v>958</v>
      </c>
      <c r="J6609" t="s">
        <v>959</v>
      </c>
      <c r="K6609" s="4">
        <v>46063</v>
      </c>
      <c r="L6609" s="5">
        <v>0.56416666666666671</v>
      </c>
      <c r="M6609" t="s">
        <v>953</v>
      </c>
      <c r="N6609" s="5">
        <v>1.736111111111111E-3</v>
      </c>
      <c r="O6609" t="s">
        <v>960</v>
      </c>
      <c r="P6609">
        <v>0</v>
      </c>
      <c r="Q6609">
        <v>20</v>
      </c>
      <c r="R6609" t="s">
        <v>975</v>
      </c>
      <c r="S6609" t="s">
        <v>976</v>
      </c>
    </row>
    <row r="6610" spans="1:19" x14ac:dyDescent="0.25">
      <c r="A6610" s="54">
        <f>_xlfn.XLOOKUP(B6610,'School Lookup'!D:D,'School Lookup'!F:F,0)</f>
        <v>823392</v>
      </c>
      <c r="B6610" s="54" t="str">
        <f>_xlfn.XLOOKUP(C6610,'School Lookup'!A:A,'School Lookup'!D:D,_xlfn.XLOOKUP(C6610,'School Lookup'!B:B,'School Lookup'!D:D,_xlfn.XLOOKUP(C6610,'School Lookup'!C:C,'School Lookup'!D:D,0)))</f>
        <v>Fitz Herbert C of E VA Primary School</v>
      </c>
      <c r="C6610" t="s">
        <v>22</v>
      </c>
      <c r="D6610">
        <v>619</v>
      </c>
      <c r="E6610" t="s">
        <v>16</v>
      </c>
      <c r="F6610" t="s">
        <v>734</v>
      </c>
      <c r="G6610" t="s">
        <v>134</v>
      </c>
      <c r="H6610" t="s">
        <v>347</v>
      </c>
      <c r="I6610" t="s">
        <v>958</v>
      </c>
      <c r="J6610" t="s">
        <v>959</v>
      </c>
      <c r="K6610" s="4">
        <v>46063</v>
      </c>
      <c r="L6610" s="5">
        <v>0.59027777777777779</v>
      </c>
      <c r="M6610" t="s">
        <v>953</v>
      </c>
      <c r="N6610" s="5">
        <v>3.7037037037037035E-4</v>
      </c>
      <c r="O6610" t="s">
        <v>960</v>
      </c>
      <c r="P6610">
        <v>0</v>
      </c>
      <c r="Q6610">
        <v>20</v>
      </c>
      <c r="R6610" t="s">
        <v>975</v>
      </c>
      <c r="S6610" t="s">
        <v>976</v>
      </c>
    </row>
    <row r="6611" spans="1:19" x14ac:dyDescent="0.25">
      <c r="A6611" s="54">
        <f>_xlfn.XLOOKUP(B6611,'School Lookup'!D:D,'School Lookup'!F:F,0)</f>
        <v>823392</v>
      </c>
      <c r="B6611" s="54" t="str">
        <f>_xlfn.XLOOKUP(C6611,'School Lookup'!A:A,'School Lookup'!D:D,_xlfn.XLOOKUP(C6611,'School Lookup'!B:B,'School Lookup'!D:D,_xlfn.XLOOKUP(C6611,'School Lookup'!C:C,'School Lookup'!D:D,0)))</f>
        <v>Fitz Herbert C of E VA Primary School</v>
      </c>
      <c r="C6611" t="s">
        <v>22</v>
      </c>
      <c r="D6611">
        <v>619</v>
      </c>
      <c r="E6611" t="s">
        <v>16</v>
      </c>
      <c r="F6611" t="s">
        <v>734</v>
      </c>
      <c r="G6611" t="s">
        <v>134</v>
      </c>
      <c r="H6611" t="s">
        <v>347</v>
      </c>
      <c r="I6611" t="s">
        <v>958</v>
      </c>
      <c r="J6611" t="s">
        <v>959</v>
      </c>
      <c r="K6611" s="4">
        <v>46063</v>
      </c>
      <c r="L6611" s="5">
        <v>0.59092592592592597</v>
      </c>
      <c r="M6611" t="s">
        <v>953</v>
      </c>
      <c r="N6611" s="5">
        <v>5.7870370370370367E-4</v>
      </c>
      <c r="O6611" t="s">
        <v>960</v>
      </c>
      <c r="P6611">
        <v>0</v>
      </c>
      <c r="Q6611">
        <v>20</v>
      </c>
      <c r="R6611" t="s">
        <v>975</v>
      </c>
      <c r="S6611" t="s">
        <v>976</v>
      </c>
    </row>
    <row r="6612" spans="1:19" x14ac:dyDescent="0.25">
      <c r="A6612" s="54">
        <f>_xlfn.XLOOKUP(B6612,'School Lookup'!D:D,'School Lookup'!F:F,0)</f>
        <v>856243</v>
      </c>
      <c r="B6612" s="54" t="str">
        <f>_xlfn.XLOOKUP(C6612,'School Lookup'!A:A,'School Lookup'!D:D,_xlfn.XLOOKUP(C6612,'School Lookup'!B:B,'School Lookup'!D:D,_xlfn.XLOOKUP(C6612,'School Lookup'!C:C,'School Lookup'!D:D,0)))</f>
        <v>Elton Primary School</v>
      </c>
      <c r="C6612" t="s">
        <v>336</v>
      </c>
      <c r="D6612" t="s">
        <v>1159</v>
      </c>
      <c r="E6612" t="s">
        <v>16</v>
      </c>
      <c r="F6612" t="s">
        <v>734</v>
      </c>
      <c r="G6612" t="s">
        <v>332</v>
      </c>
      <c r="H6612" t="s">
        <v>877</v>
      </c>
      <c r="I6612" t="s">
        <v>958</v>
      </c>
      <c r="J6612" t="s">
        <v>981</v>
      </c>
      <c r="K6612" s="4">
        <v>46063</v>
      </c>
      <c r="L6612" s="5">
        <v>0.37101851851851853</v>
      </c>
      <c r="M6612" t="s">
        <v>953</v>
      </c>
      <c r="N6612" s="5">
        <v>1.4583333333333334E-3</v>
      </c>
      <c r="O6612" t="s">
        <v>982</v>
      </c>
      <c r="P6612">
        <v>0</v>
      </c>
      <c r="Q6612">
        <v>20</v>
      </c>
      <c r="R6612" t="s">
        <v>983</v>
      </c>
      <c r="S6612" t="s">
        <v>984</v>
      </c>
    </row>
    <row r="6613" spans="1:19" x14ac:dyDescent="0.25">
      <c r="A6613" s="54">
        <f>_xlfn.XLOOKUP(B6613,'School Lookup'!D:D,'School Lookup'!F:F,0)</f>
        <v>856243</v>
      </c>
      <c r="B6613" s="54" t="str">
        <f>_xlfn.XLOOKUP(C6613,'School Lookup'!A:A,'School Lookup'!D:D,_xlfn.XLOOKUP(C6613,'School Lookup'!B:B,'School Lookup'!D:D,_xlfn.XLOOKUP(C6613,'School Lookup'!C:C,'School Lookup'!D:D,0)))</f>
        <v>Elton Primary School</v>
      </c>
      <c r="C6613" t="s">
        <v>336</v>
      </c>
      <c r="D6613" t="s">
        <v>1159</v>
      </c>
      <c r="E6613" t="s">
        <v>16</v>
      </c>
      <c r="F6613" t="s">
        <v>734</v>
      </c>
      <c r="G6613" t="s">
        <v>332</v>
      </c>
      <c r="H6613" t="s">
        <v>877</v>
      </c>
      <c r="I6613" t="s">
        <v>958</v>
      </c>
      <c r="J6613" t="s">
        <v>981</v>
      </c>
      <c r="K6613" s="4">
        <v>46063</v>
      </c>
      <c r="L6613" s="5">
        <v>0.3775810185185185</v>
      </c>
      <c r="M6613" t="s">
        <v>953</v>
      </c>
      <c r="N6613" s="5">
        <v>4.9768518518518521E-4</v>
      </c>
      <c r="O6613" t="s">
        <v>982</v>
      </c>
      <c r="P6613">
        <v>0</v>
      </c>
      <c r="Q6613">
        <v>20</v>
      </c>
      <c r="R6613" t="s">
        <v>983</v>
      </c>
      <c r="S6613" t="s">
        <v>984</v>
      </c>
    </row>
    <row r="6614" spans="1:19" x14ac:dyDescent="0.25">
      <c r="A6614" s="54">
        <f>_xlfn.XLOOKUP(B6614,'School Lookup'!D:D,'School Lookup'!F:F,0)</f>
        <v>544254</v>
      </c>
      <c r="B6614" s="54" t="str">
        <f>_xlfn.XLOOKUP(C6614,'School Lookup'!A:A,'School Lookup'!D:D,_xlfn.XLOOKUP(C6614,'School Lookup'!B:B,'School Lookup'!D:D,_xlfn.XLOOKUP(C6614,'School Lookup'!C:C,'School Lookup'!D:D,0)))</f>
        <v>Little Eaton Primary School Derby DE21 5AB</v>
      </c>
      <c r="C6614" t="s">
        <v>42</v>
      </c>
      <c r="D6614" t="s">
        <v>2935</v>
      </c>
      <c r="E6614" t="s">
        <v>16</v>
      </c>
      <c r="F6614" t="s">
        <v>734</v>
      </c>
      <c r="G6614" t="s">
        <v>232</v>
      </c>
      <c r="H6614" t="s">
        <v>228</v>
      </c>
      <c r="I6614" t="s">
        <v>980</v>
      </c>
      <c r="J6614" t="s">
        <v>981</v>
      </c>
      <c r="K6614" s="4">
        <v>46063</v>
      </c>
      <c r="L6614" s="5">
        <v>0.50486111111111109</v>
      </c>
      <c r="M6614" t="s">
        <v>953</v>
      </c>
      <c r="N6614" s="5">
        <v>2.7777777777777778E-4</v>
      </c>
      <c r="O6614" t="s">
        <v>982</v>
      </c>
      <c r="P6614">
        <v>2.9000000000000001E-2</v>
      </c>
      <c r="Q6614">
        <v>20</v>
      </c>
      <c r="R6614" t="s">
        <v>983</v>
      </c>
      <c r="S6614" t="s">
        <v>984</v>
      </c>
    </row>
    <row r="6615" spans="1:19" x14ac:dyDescent="0.25">
      <c r="A6615" s="54">
        <f>_xlfn.XLOOKUP(B6615,'School Lookup'!D:D,'School Lookup'!F:F,0)</f>
        <v>682471</v>
      </c>
      <c r="B6615" s="54" t="str">
        <f>_xlfn.XLOOKUP(C6615,'School Lookup'!A:A,'School Lookup'!D:D,_xlfn.XLOOKUP(C6615,'School Lookup'!B:B,'School Lookup'!D:D,_xlfn.XLOOKUP(C6615,'School Lookup'!C:C,'School Lookup'!D:D,0)))</f>
        <v>Ridgeway Primary School</v>
      </c>
      <c r="C6615" t="s">
        <v>333</v>
      </c>
      <c r="D6615" t="s">
        <v>1062</v>
      </c>
      <c r="E6615" t="s">
        <v>16</v>
      </c>
      <c r="F6615" t="s">
        <v>734</v>
      </c>
      <c r="G6615" t="s">
        <v>328</v>
      </c>
      <c r="H6615" t="s">
        <v>885</v>
      </c>
      <c r="I6615" t="s">
        <v>958</v>
      </c>
      <c r="J6615" t="s">
        <v>981</v>
      </c>
      <c r="K6615" s="4">
        <v>46063</v>
      </c>
      <c r="L6615" s="5">
        <v>0.40452546296296299</v>
      </c>
      <c r="M6615" t="s">
        <v>953</v>
      </c>
      <c r="N6615" s="5">
        <v>1.0185185185185184E-3</v>
      </c>
      <c r="O6615" t="s">
        <v>982</v>
      </c>
      <c r="P6615">
        <v>0</v>
      </c>
      <c r="Q6615">
        <v>20</v>
      </c>
      <c r="R6615" t="s">
        <v>998</v>
      </c>
      <c r="S6615" t="s">
        <v>987</v>
      </c>
    </row>
    <row r="6616" spans="1:19" x14ac:dyDescent="0.25">
      <c r="A6616" s="54">
        <f>_xlfn.XLOOKUP(B6616,'School Lookup'!D:D,'School Lookup'!F:F,0)</f>
        <v>682471</v>
      </c>
      <c r="B6616" s="54" t="str">
        <f>_xlfn.XLOOKUP(C6616,'School Lookup'!A:A,'School Lookup'!D:D,_xlfn.XLOOKUP(C6616,'School Lookup'!B:B,'School Lookup'!D:D,_xlfn.XLOOKUP(C6616,'School Lookup'!C:C,'School Lookup'!D:D,0)))</f>
        <v>Ridgeway Primary School</v>
      </c>
      <c r="C6616" t="s">
        <v>333</v>
      </c>
      <c r="D6616" t="s">
        <v>2936</v>
      </c>
      <c r="E6616" t="s">
        <v>16</v>
      </c>
      <c r="F6616" t="s">
        <v>734</v>
      </c>
      <c r="G6616" t="s">
        <v>328</v>
      </c>
      <c r="H6616" t="s">
        <v>885</v>
      </c>
      <c r="I6616" t="s">
        <v>958</v>
      </c>
      <c r="J6616" t="s">
        <v>981</v>
      </c>
      <c r="K6616" s="4">
        <v>46063</v>
      </c>
      <c r="L6616" s="5">
        <v>0.58561342592592591</v>
      </c>
      <c r="M6616" t="s">
        <v>953</v>
      </c>
      <c r="N6616" s="5">
        <v>1.4548611111111111E-2</v>
      </c>
      <c r="O6616" t="s">
        <v>982</v>
      </c>
      <c r="P6616">
        <v>0</v>
      </c>
      <c r="Q6616">
        <v>20</v>
      </c>
      <c r="R6616" t="s">
        <v>983</v>
      </c>
      <c r="S6616" t="s">
        <v>984</v>
      </c>
    </row>
    <row r="6617" spans="1:19" x14ac:dyDescent="0.25">
      <c r="A6617" s="54">
        <f>_xlfn.XLOOKUP(B6617,'School Lookup'!D:D,'School Lookup'!F:F,0)</f>
        <v>170692</v>
      </c>
      <c r="B6617" s="54" t="str">
        <f>_xlfn.XLOOKUP(C6617,'School Lookup'!A:A,'School Lookup'!D:D,_xlfn.XLOOKUP(C6617,'School Lookup'!B:B,'School Lookup'!D:D,_xlfn.XLOOKUP(C6617,'School Lookup'!C:C,'School Lookup'!D:D,0)))</f>
        <v>Anthony Bec Cmnty Primary</v>
      </c>
      <c r="C6617" t="s">
        <v>29</v>
      </c>
      <c r="D6617" t="s">
        <v>2937</v>
      </c>
      <c r="E6617" t="s">
        <v>16</v>
      </c>
      <c r="F6617" t="s">
        <v>734</v>
      </c>
      <c r="G6617" t="s">
        <v>229</v>
      </c>
      <c r="H6617" t="s">
        <v>318</v>
      </c>
      <c r="I6617" t="s">
        <v>980</v>
      </c>
      <c r="J6617" t="s">
        <v>981</v>
      </c>
      <c r="K6617" s="4">
        <v>46063</v>
      </c>
      <c r="L6617" s="5">
        <v>0.37765046296296295</v>
      </c>
      <c r="M6617" t="s">
        <v>953</v>
      </c>
      <c r="N6617" s="5">
        <v>2.7777777777777778E-4</v>
      </c>
      <c r="O6617" t="s">
        <v>982</v>
      </c>
      <c r="P6617">
        <v>0.03</v>
      </c>
      <c r="Q6617">
        <v>20</v>
      </c>
      <c r="R6617" t="s">
        <v>993</v>
      </c>
      <c r="S6617" t="s">
        <v>994</v>
      </c>
    </row>
    <row r="6618" spans="1:19" x14ac:dyDescent="0.25">
      <c r="A6618" s="54">
        <f>_xlfn.XLOOKUP(B6618,'School Lookup'!D:D,'School Lookup'!F:F,0)</f>
        <v>170692</v>
      </c>
      <c r="B6618" s="54" t="str">
        <f>_xlfn.XLOOKUP(C6618,'School Lookup'!A:A,'School Lookup'!D:D,_xlfn.XLOOKUP(C6618,'School Lookup'!B:B,'School Lookup'!D:D,_xlfn.XLOOKUP(C6618,'School Lookup'!C:C,'School Lookup'!D:D,0)))</f>
        <v>Anthony Bec Cmnty Primary</v>
      </c>
      <c r="C6618" t="s">
        <v>29</v>
      </c>
      <c r="D6618" t="s">
        <v>1862</v>
      </c>
      <c r="E6618" t="s">
        <v>16</v>
      </c>
      <c r="F6618" t="s">
        <v>734</v>
      </c>
      <c r="G6618" t="s">
        <v>229</v>
      </c>
      <c r="H6618" t="s">
        <v>318</v>
      </c>
      <c r="I6618" t="s">
        <v>980</v>
      </c>
      <c r="J6618" t="s">
        <v>981</v>
      </c>
      <c r="K6618" s="4">
        <v>46063</v>
      </c>
      <c r="L6618" s="5">
        <v>0.38479166666666664</v>
      </c>
      <c r="M6618" t="s">
        <v>953</v>
      </c>
      <c r="N6618" s="5">
        <v>3.4722222222222224E-4</v>
      </c>
      <c r="O6618" t="s">
        <v>982</v>
      </c>
      <c r="P6618">
        <v>3.6999999999999998E-2</v>
      </c>
      <c r="Q6618">
        <v>20</v>
      </c>
      <c r="R6618" t="s">
        <v>993</v>
      </c>
      <c r="S6618" t="s">
        <v>994</v>
      </c>
    </row>
    <row r="6619" spans="1:19" x14ac:dyDescent="0.25">
      <c r="A6619" s="54">
        <f>_xlfn.XLOOKUP(B6619,'School Lookup'!D:D,'School Lookup'!F:F,0)</f>
        <v>170692</v>
      </c>
      <c r="B6619" s="54" t="str">
        <f>_xlfn.XLOOKUP(C6619,'School Lookup'!A:A,'School Lookup'!D:D,_xlfn.XLOOKUP(C6619,'School Lookup'!B:B,'School Lookup'!D:D,_xlfn.XLOOKUP(C6619,'School Lookup'!C:C,'School Lookup'!D:D,0)))</f>
        <v>Anthony Bec Cmnty Primary</v>
      </c>
      <c r="C6619" t="s">
        <v>29</v>
      </c>
      <c r="D6619" t="s">
        <v>2938</v>
      </c>
      <c r="E6619" t="s">
        <v>16</v>
      </c>
      <c r="F6619" t="s">
        <v>734</v>
      </c>
      <c r="G6619" t="s">
        <v>229</v>
      </c>
      <c r="H6619" t="s">
        <v>318</v>
      </c>
      <c r="I6619" t="s">
        <v>980</v>
      </c>
      <c r="J6619" t="s">
        <v>981</v>
      </c>
      <c r="K6619" s="4">
        <v>46063</v>
      </c>
      <c r="L6619" s="5">
        <v>0.4004050925925926</v>
      </c>
      <c r="M6619" t="s">
        <v>953</v>
      </c>
      <c r="N6619" s="5">
        <v>3.0092592592592595E-4</v>
      </c>
      <c r="O6619" t="s">
        <v>982</v>
      </c>
      <c r="P6619">
        <v>3.2000000000000001E-2</v>
      </c>
      <c r="Q6619">
        <v>20</v>
      </c>
      <c r="R6619" t="s">
        <v>993</v>
      </c>
      <c r="S6619" t="s">
        <v>994</v>
      </c>
    </row>
    <row r="6620" spans="1:19" x14ac:dyDescent="0.25">
      <c r="A6620" s="54">
        <f>_xlfn.XLOOKUP(B6620,'School Lookup'!D:D,'School Lookup'!F:F,0)</f>
        <v>170692</v>
      </c>
      <c r="B6620" s="54" t="str">
        <f>_xlfn.XLOOKUP(C6620,'School Lookup'!A:A,'School Lookup'!D:D,_xlfn.XLOOKUP(C6620,'School Lookup'!B:B,'School Lookup'!D:D,_xlfn.XLOOKUP(C6620,'School Lookup'!C:C,'School Lookup'!D:D,0)))</f>
        <v>Anthony Bec Cmnty Primary</v>
      </c>
      <c r="C6620" t="s">
        <v>29</v>
      </c>
      <c r="D6620" t="s">
        <v>2411</v>
      </c>
      <c r="E6620" t="s">
        <v>16</v>
      </c>
      <c r="F6620" t="s">
        <v>734</v>
      </c>
      <c r="G6620" t="s">
        <v>229</v>
      </c>
      <c r="H6620" t="s">
        <v>318</v>
      </c>
      <c r="I6620" t="s">
        <v>980</v>
      </c>
      <c r="J6620" t="s">
        <v>981</v>
      </c>
      <c r="K6620" s="4">
        <v>46063</v>
      </c>
      <c r="L6620" s="5">
        <v>0.40098379629629627</v>
      </c>
      <c r="M6620" t="s">
        <v>953</v>
      </c>
      <c r="N6620" s="5">
        <v>1.1574074074074073E-3</v>
      </c>
      <c r="O6620" t="s">
        <v>982</v>
      </c>
      <c r="P6620">
        <v>0.12</v>
      </c>
      <c r="Q6620">
        <v>20</v>
      </c>
      <c r="R6620" t="s">
        <v>998</v>
      </c>
      <c r="S6620" t="s">
        <v>987</v>
      </c>
    </row>
    <row r="6621" spans="1:19" x14ac:dyDescent="0.25">
      <c r="A6621" s="54">
        <f>_xlfn.XLOOKUP(B6621,'School Lookup'!D:D,'School Lookup'!F:F,0)</f>
        <v>170692</v>
      </c>
      <c r="B6621" s="54" t="str">
        <f>_xlfn.XLOOKUP(C6621,'School Lookup'!A:A,'School Lookup'!D:D,_xlfn.XLOOKUP(C6621,'School Lookup'!B:B,'School Lookup'!D:D,_xlfn.XLOOKUP(C6621,'School Lookup'!C:C,'School Lookup'!D:D,0)))</f>
        <v>Anthony Bec Cmnty Primary</v>
      </c>
      <c r="C6621" t="s">
        <v>29</v>
      </c>
      <c r="D6621" t="s">
        <v>1752</v>
      </c>
      <c r="E6621" t="s">
        <v>16</v>
      </c>
      <c r="F6621" t="s">
        <v>734</v>
      </c>
      <c r="G6621" t="s">
        <v>229</v>
      </c>
      <c r="H6621" t="s">
        <v>318</v>
      </c>
      <c r="I6621" t="s">
        <v>980</v>
      </c>
      <c r="J6621" t="s">
        <v>981</v>
      </c>
      <c r="K6621" s="4">
        <v>46063</v>
      </c>
      <c r="L6621" s="5">
        <v>0.40408564814814812</v>
      </c>
      <c r="M6621" t="s">
        <v>953</v>
      </c>
      <c r="N6621" s="5">
        <v>2.0833333333333335E-4</v>
      </c>
      <c r="O6621" t="s">
        <v>982</v>
      </c>
      <c r="P6621">
        <v>2.3E-2</v>
      </c>
      <c r="Q6621">
        <v>20</v>
      </c>
      <c r="R6621" t="s">
        <v>986</v>
      </c>
      <c r="S6621" t="s">
        <v>987</v>
      </c>
    </row>
    <row r="6622" spans="1:19" x14ac:dyDescent="0.25">
      <c r="A6622" s="54">
        <f>_xlfn.XLOOKUP(B6622,'School Lookup'!D:D,'School Lookup'!F:F,0)</f>
        <v>170692</v>
      </c>
      <c r="B6622" s="54" t="str">
        <f>_xlfn.XLOOKUP(C6622,'School Lookup'!A:A,'School Lookup'!D:D,_xlfn.XLOOKUP(C6622,'School Lookup'!B:B,'School Lookup'!D:D,_xlfn.XLOOKUP(C6622,'School Lookup'!C:C,'School Lookup'!D:D,0)))</f>
        <v>Anthony Bec Cmnty Primary</v>
      </c>
      <c r="C6622" t="s">
        <v>29</v>
      </c>
      <c r="D6622" t="s">
        <v>2307</v>
      </c>
      <c r="E6622" t="s">
        <v>16</v>
      </c>
      <c r="F6622" t="s">
        <v>734</v>
      </c>
      <c r="G6622" t="s">
        <v>229</v>
      </c>
      <c r="H6622" t="s">
        <v>318</v>
      </c>
      <c r="I6622" t="s">
        <v>980</v>
      </c>
      <c r="J6622" t="s">
        <v>981</v>
      </c>
      <c r="K6622" s="4">
        <v>46063</v>
      </c>
      <c r="L6622" s="5">
        <v>0.40459490740740739</v>
      </c>
      <c r="M6622" t="s">
        <v>953</v>
      </c>
      <c r="N6622" s="5">
        <v>1.9675925925925926E-4</v>
      </c>
      <c r="O6622" t="s">
        <v>982</v>
      </c>
      <c r="P6622">
        <v>2.1999999999999999E-2</v>
      </c>
      <c r="Q6622">
        <v>20</v>
      </c>
      <c r="R6622" t="s">
        <v>998</v>
      </c>
      <c r="S6622" t="s">
        <v>987</v>
      </c>
    </row>
    <row r="6623" spans="1:19" x14ac:dyDescent="0.25">
      <c r="A6623" s="54">
        <f>_xlfn.XLOOKUP(B6623,'School Lookup'!D:D,'School Lookup'!F:F,0)</f>
        <v>170692</v>
      </c>
      <c r="B6623" s="54" t="str">
        <f>_xlfn.XLOOKUP(C6623,'School Lookup'!A:A,'School Lookup'!D:D,_xlfn.XLOOKUP(C6623,'School Lookup'!B:B,'School Lookup'!D:D,_xlfn.XLOOKUP(C6623,'School Lookup'!C:C,'School Lookup'!D:D,0)))</f>
        <v>Anthony Bec Cmnty Primary</v>
      </c>
      <c r="C6623" t="s">
        <v>29</v>
      </c>
      <c r="D6623" t="s">
        <v>1940</v>
      </c>
      <c r="E6623" t="s">
        <v>16</v>
      </c>
      <c r="F6623" t="s">
        <v>734</v>
      </c>
      <c r="G6623" t="s">
        <v>229</v>
      </c>
      <c r="H6623" t="s">
        <v>318</v>
      </c>
      <c r="I6623" t="s">
        <v>980</v>
      </c>
      <c r="J6623" t="s">
        <v>981</v>
      </c>
      <c r="K6623" s="4">
        <v>46063</v>
      </c>
      <c r="L6623" s="5">
        <v>0.41015046296296298</v>
      </c>
      <c r="M6623" t="s">
        <v>953</v>
      </c>
      <c r="N6623" s="5">
        <v>3.3564814814814812E-4</v>
      </c>
      <c r="O6623" t="s">
        <v>982</v>
      </c>
      <c r="P6623">
        <v>3.5999999999999997E-2</v>
      </c>
      <c r="Q6623">
        <v>20</v>
      </c>
      <c r="R6623" t="s">
        <v>986</v>
      </c>
      <c r="S6623" t="s">
        <v>987</v>
      </c>
    </row>
    <row r="6624" spans="1:19" x14ac:dyDescent="0.25">
      <c r="A6624" s="54">
        <f>_xlfn.XLOOKUP(B6624,'School Lookup'!D:D,'School Lookup'!F:F,0)</f>
        <v>170692</v>
      </c>
      <c r="B6624" s="54" t="str">
        <f>_xlfn.XLOOKUP(C6624,'School Lookup'!A:A,'School Lookup'!D:D,_xlfn.XLOOKUP(C6624,'School Lookup'!B:B,'School Lookup'!D:D,_xlfn.XLOOKUP(C6624,'School Lookup'!C:C,'School Lookup'!D:D,0)))</f>
        <v>Anthony Bec Cmnty Primary</v>
      </c>
      <c r="C6624" t="s">
        <v>29</v>
      </c>
      <c r="D6624" t="s">
        <v>1461</v>
      </c>
      <c r="E6624" t="s">
        <v>16</v>
      </c>
      <c r="F6624" t="s">
        <v>734</v>
      </c>
      <c r="G6624" t="s">
        <v>229</v>
      </c>
      <c r="H6624" t="s">
        <v>318</v>
      </c>
      <c r="I6624" t="s">
        <v>980</v>
      </c>
      <c r="J6624" t="s">
        <v>981</v>
      </c>
      <c r="K6624" s="4">
        <v>46063</v>
      </c>
      <c r="L6624" s="5">
        <v>0.46418981481481481</v>
      </c>
      <c r="M6624" t="s">
        <v>953</v>
      </c>
      <c r="N6624" s="5">
        <v>4.0509259259259258E-4</v>
      </c>
      <c r="O6624" t="s">
        <v>982</v>
      </c>
      <c r="P6624">
        <v>4.2999999999999997E-2</v>
      </c>
      <c r="Q6624">
        <v>20</v>
      </c>
      <c r="R6624" t="s">
        <v>983</v>
      </c>
      <c r="S6624" t="s">
        <v>984</v>
      </c>
    </row>
    <row r="6625" spans="1:19" x14ac:dyDescent="0.25">
      <c r="A6625" s="54">
        <f>_xlfn.XLOOKUP(B6625,'School Lookup'!D:D,'School Lookup'!F:F,0)</f>
        <v>170692</v>
      </c>
      <c r="B6625" s="54" t="str">
        <f>_xlfn.XLOOKUP(C6625,'School Lookup'!A:A,'School Lookup'!D:D,_xlfn.XLOOKUP(C6625,'School Lookup'!B:B,'School Lookup'!D:D,_xlfn.XLOOKUP(C6625,'School Lookup'!C:C,'School Lookup'!D:D,0)))</f>
        <v>Anthony Bec Cmnty Primary</v>
      </c>
      <c r="C6625" t="s">
        <v>29</v>
      </c>
      <c r="D6625" t="s">
        <v>2939</v>
      </c>
      <c r="E6625" t="s">
        <v>16</v>
      </c>
      <c r="F6625" t="s">
        <v>734</v>
      </c>
      <c r="G6625" t="s">
        <v>229</v>
      </c>
      <c r="H6625" t="s">
        <v>318</v>
      </c>
      <c r="I6625" t="s">
        <v>980</v>
      </c>
      <c r="J6625" t="s">
        <v>981</v>
      </c>
      <c r="K6625" s="4">
        <v>46063</v>
      </c>
      <c r="L6625" s="5">
        <v>0.49145833333333333</v>
      </c>
      <c r="M6625" t="s">
        <v>953</v>
      </c>
      <c r="N6625" s="5">
        <v>1.4236111111111112E-3</v>
      </c>
      <c r="O6625" t="s">
        <v>982</v>
      </c>
      <c r="P6625">
        <v>0.14699999999999999</v>
      </c>
      <c r="Q6625">
        <v>20</v>
      </c>
      <c r="R6625" t="s">
        <v>983</v>
      </c>
      <c r="S6625" t="s">
        <v>984</v>
      </c>
    </row>
    <row r="6626" spans="1:19" x14ac:dyDescent="0.25">
      <c r="A6626" s="54">
        <f>_xlfn.XLOOKUP(B6626,'School Lookup'!D:D,'School Lookup'!F:F,0)</f>
        <v>170692</v>
      </c>
      <c r="B6626" s="54" t="str">
        <f>_xlfn.XLOOKUP(C6626,'School Lookup'!A:A,'School Lookup'!D:D,_xlfn.XLOOKUP(C6626,'School Lookup'!B:B,'School Lookup'!D:D,_xlfn.XLOOKUP(C6626,'School Lookup'!C:C,'School Lookup'!D:D,0)))</f>
        <v>Anthony Bec Cmnty Primary</v>
      </c>
      <c r="C6626" t="s">
        <v>29</v>
      </c>
      <c r="D6626" t="s">
        <v>2940</v>
      </c>
      <c r="E6626" t="s">
        <v>16</v>
      </c>
      <c r="F6626" t="s">
        <v>734</v>
      </c>
      <c r="G6626" t="s">
        <v>229</v>
      </c>
      <c r="H6626" t="s">
        <v>318</v>
      </c>
      <c r="I6626" t="s">
        <v>980</v>
      </c>
      <c r="J6626" t="s">
        <v>981</v>
      </c>
      <c r="K6626" s="4">
        <v>46063</v>
      </c>
      <c r="L6626" s="5">
        <v>0.58122685185185186</v>
      </c>
      <c r="M6626" t="s">
        <v>953</v>
      </c>
      <c r="N6626" s="5">
        <v>9.1435185185185185E-4</v>
      </c>
      <c r="O6626" t="s">
        <v>982</v>
      </c>
      <c r="P6626">
        <v>0.2</v>
      </c>
      <c r="Q6626">
        <v>20</v>
      </c>
      <c r="R6626" t="s">
        <v>1074</v>
      </c>
      <c r="S6626" t="s">
        <v>990</v>
      </c>
    </row>
    <row r="6627" spans="1:19" x14ac:dyDescent="0.25">
      <c r="A6627" s="54">
        <f>_xlfn.XLOOKUP(B6627,'School Lookup'!D:D,'School Lookup'!F:F,0)</f>
        <v>170692</v>
      </c>
      <c r="B6627" s="54" t="str">
        <f>_xlfn.XLOOKUP(C6627,'School Lookup'!A:A,'School Lookup'!D:D,_xlfn.XLOOKUP(C6627,'School Lookup'!B:B,'School Lookup'!D:D,_xlfn.XLOOKUP(C6627,'School Lookup'!C:C,'School Lookup'!D:D,0)))</f>
        <v>Anthony Bec Cmnty Primary</v>
      </c>
      <c r="C6627" t="s">
        <v>29</v>
      </c>
      <c r="D6627" t="s">
        <v>2410</v>
      </c>
      <c r="E6627" t="s">
        <v>16</v>
      </c>
      <c r="F6627" t="s">
        <v>734</v>
      </c>
      <c r="G6627" t="s">
        <v>229</v>
      </c>
      <c r="H6627" t="s">
        <v>318</v>
      </c>
      <c r="I6627" t="s">
        <v>980</v>
      </c>
      <c r="J6627" t="s">
        <v>981</v>
      </c>
      <c r="K6627" s="4">
        <v>46063</v>
      </c>
      <c r="L6627" s="5">
        <v>0.61775462962962968</v>
      </c>
      <c r="M6627" t="s">
        <v>953</v>
      </c>
      <c r="N6627" s="5">
        <v>1.4004629629629629E-3</v>
      </c>
      <c r="O6627" t="s">
        <v>982</v>
      </c>
      <c r="P6627">
        <v>0.14499999999999999</v>
      </c>
      <c r="Q6627">
        <v>20</v>
      </c>
      <c r="R6627" t="s">
        <v>983</v>
      </c>
      <c r="S6627" t="s">
        <v>984</v>
      </c>
    </row>
    <row r="6628" spans="1:19" x14ac:dyDescent="0.25">
      <c r="A6628" s="54">
        <f>_xlfn.XLOOKUP(B6628,'School Lookup'!D:D,'School Lookup'!F:F,0)</f>
        <v>170692</v>
      </c>
      <c r="B6628" s="54" t="str">
        <f>_xlfn.XLOOKUP(C6628,'School Lookup'!A:A,'School Lookup'!D:D,_xlfn.XLOOKUP(C6628,'School Lookup'!B:B,'School Lookup'!D:D,_xlfn.XLOOKUP(C6628,'School Lookup'!C:C,'School Lookup'!D:D,0)))</f>
        <v>Anthony Bec Cmnty Primary</v>
      </c>
      <c r="C6628" t="s">
        <v>29</v>
      </c>
      <c r="D6628" t="s">
        <v>2941</v>
      </c>
      <c r="E6628" t="s">
        <v>16</v>
      </c>
      <c r="F6628" t="s">
        <v>734</v>
      </c>
      <c r="G6628" t="s">
        <v>229</v>
      </c>
      <c r="H6628" t="s">
        <v>318</v>
      </c>
      <c r="I6628" t="s">
        <v>980</v>
      </c>
      <c r="J6628" t="s">
        <v>981</v>
      </c>
      <c r="K6628" s="4">
        <v>46063</v>
      </c>
      <c r="L6628" s="5">
        <v>0.69990740740740742</v>
      </c>
      <c r="M6628" t="s">
        <v>953</v>
      </c>
      <c r="N6628" s="5">
        <v>3.3564814814814812E-4</v>
      </c>
      <c r="O6628" t="s">
        <v>982</v>
      </c>
      <c r="P6628">
        <v>7.4999999999999997E-2</v>
      </c>
      <c r="Q6628">
        <v>20</v>
      </c>
      <c r="R6628" t="s">
        <v>989</v>
      </c>
      <c r="S6628" t="s">
        <v>990</v>
      </c>
    </row>
    <row r="6629" spans="1:19" x14ac:dyDescent="0.25">
      <c r="A6629" s="54">
        <f>_xlfn.XLOOKUP(B6629,'School Lookup'!D:D,'School Lookup'!F:F,0)</f>
        <v>170692</v>
      </c>
      <c r="B6629" s="54" t="str">
        <f>_xlfn.XLOOKUP(C6629,'School Lookup'!A:A,'School Lookup'!D:D,_xlfn.XLOOKUP(C6629,'School Lookup'!B:B,'School Lookup'!D:D,_xlfn.XLOOKUP(C6629,'School Lookup'!C:C,'School Lookup'!D:D,0)))</f>
        <v>Anthony Bec Cmnty Primary</v>
      </c>
      <c r="C6629" t="s">
        <v>29</v>
      </c>
      <c r="D6629" t="s">
        <v>2229</v>
      </c>
      <c r="E6629" t="s">
        <v>16</v>
      </c>
      <c r="F6629" t="s">
        <v>734</v>
      </c>
      <c r="G6629" t="s">
        <v>229</v>
      </c>
      <c r="H6629" t="s">
        <v>318</v>
      </c>
      <c r="I6629" t="s">
        <v>980</v>
      </c>
      <c r="J6629" t="s">
        <v>981</v>
      </c>
      <c r="K6629" s="4">
        <v>46063</v>
      </c>
      <c r="L6629" s="5">
        <v>0.70083333333333331</v>
      </c>
      <c r="M6629" t="s">
        <v>953</v>
      </c>
      <c r="N6629" s="5">
        <v>3.5879629629629629E-4</v>
      </c>
      <c r="O6629" t="s">
        <v>982</v>
      </c>
      <c r="P6629">
        <v>0.08</v>
      </c>
      <c r="Q6629">
        <v>20</v>
      </c>
      <c r="R6629" t="s">
        <v>1074</v>
      </c>
      <c r="S6629" t="s">
        <v>990</v>
      </c>
    </row>
    <row r="6630" spans="1:19" x14ac:dyDescent="0.25">
      <c r="A6630" s="54">
        <f>_xlfn.XLOOKUP(B6630,'School Lookup'!D:D,'School Lookup'!F:F,0)</f>
        <v>170692</v>
      </c>
      <c r="B6630" s="54" t="str">
        <f>_xlfn.XLOOKUP(C6630,'School Lookup'!A:A,'School Lookup'!D:D,_xlfn.XLOOKUP(C6630,'School Lookup'!B:B,'School Lookup'!D:D,_xlfn.XLOOKUP(C6630,'School Lookup'!C:C,'School Lookup'!D:D,0)))</f>
        <v>Anthony Bec Cmnty Primary</v>
      </c>
      <c r="C6630" t="s">
        <v>29</v>
      </c>
      <c r="D6630" t="s">
        <v>1800</v>
      </c>
      <c r="E6630" t="s">
        <v>16</v>
      </c>
      <c r="F6630" t="s">
        <v>734</v>
      </c>
      <c r="G6630" t="s">
        <v>229</v>
      </c>
      <c r="H6630" t="s">
        <v>318</v>
      </c>
      <c r="I6630" t="s">
        <v>980</v>
      </c>
      <c r="J6630" t="s">
        <v>959</v>
      </c>
      <c r="K6630" s="4">
        <v>46063</v>
      </c>
      <c r="L6630" s="5">
        <v>0.37890046296296298</v>
      </c>
      <c r="M6630" t="s">
        <v>953</v>
      </c>
      <c r="N6630" s="5">
        <v>7.9629629629629634E-3</v>
      </c>
      <c r="O6630" t="s">
        <v>960</v>
      </c>
      <c r="P6630">
        <v>9.8000000000000004E-2</v>
      </c>
      <c r="Q6630">
        <v>20</v>
      </c>
      <c r="R6630" t="s">
        <v>1071</v>
      </c>
      <c r="S6630" t="s">
        <v>966</v>
      </c>
    </row>
    <row r="6631" spans="1:19" x14ac:dyDescent="0.25">
      <c r="A6631" s="54">
        <f>_xlfn.XLOOKUP(B6631,'School Lookup'!D:D,'School Lookup'!F:F,0)</f>
        <v>170692</v>
      </c>
      <c r="B6631" s="54" t="str">
        <f>_xlfn.XLOOKUP(C6631,'School Lookup'!A:A,'School Lookup'!D:D,_xlfn.XLOOKUP(C6631,'School Lookup'!B:B,'School Lookup'!D:D,_xlfn.XLOOKUP(C6631,'School Lookup'!C:C,'School Lookup'!D:D,0)))</f>
        <v>Anthony Bec Cmnty Primary</v>
      </c>
      <c r="C6631" t="s">
        <v>29</v>
      </c>
      <c r="D6631" t="s">
        <v>1800</v>
      </c>
      <c r="E6631" t="s">
        <v>16</v>
      </c>
      <c r="F6631" t="s">
        <v>734</v>
      </c>
      <c r="G6631" t="s">
        <v>229</v>
      </c>
      <c r="H6631" t="s">
        <v>318</v>
      </c>
      <c r="I6631" t="s">
        <v>980</v>
      </c>
      <c r="J6631" t="s">
        <v>959</v>
      </c>
      <c r="K6631" s="4">
        <v>46063</v>
      </c>
      <c r="L6631" s="5">
        <v>0.38741898148148146</v>
      </c>
      <c r="M6631" t="s">
        <v>953</v>
      </c>
      <c r="N6631" s="5">
        <v>3.1018518518518517E-3</v>
      </c>
      <c r="O6631" t="s">
        <v>960</v>
      </c>
      <c r="P6631">
        <v>3.9E-2</v>
      </c>
      <c r="Q6631">
        <v>20</v>
      </c>
      <c r="R6631" t="s">
        <v>1071</v>
      </c>
      <c r="S6631" t="s">
        <v>966</v>
      </c>
    </row>
    <row r="6632" spans="1:19" x14ac:dyDescent="0.25">
      <c r="A6632" s="54">
        <f>_xlfn.XLOOKUP(B6632,'School Lookup'!D:D,'School Lookup'!F:F,0)</f>
        <v>170692</v>
      </c>
      <c r="B6632" s="54" t="str">
        <f>_xlfn.XLOOKUP(C6632,'School Lookup'!A:A,'School Lookup'!D:D,_xlfn.XLOOKUP(C6632,'School Lookup'!B:B,'School Lookup'!D:D,_xlfn.XLOOKUP(C6632,'School Lookup'!C:C,'School Lookup'!D:D,0)))</f>
        <v>Anthony Bec Cmnty Primary</v>
      </c>
      <c r="C6632" t="s">
        <v>29</v>
      </c>
      <c r="D6632" t="s">
        <v>1800</v>
      </c>
      <c r="E6632" t="s">
        <v>16</v>
      </c>
      <c r="F6632" t="s">
        <v>734</v>
      </c>
      <c r="G6632" t="s">
        <v>229</v>
      </c>
      <c r="H6632" t="s">
        <v>318</v>
      </c>
      <c r="I6632" t="s">
        <v>980</v>
      </c>
      <c r="J6632" t="s">
        <v>959</v>
      </c>
      <c r="K6632" s="4">
        <v>46063</v>
      </c>
      <c r="L6632" s="5">
        <v>0.39708333333333334</v>
      </c>
      <c r="M6632" t="s">
        <v>953</v>
      </c>
      <c r="N6632" s="5">
        <v>9.4212962962962957E-3</v>
      </c>
      <c r="O6632" t="s">
        <v>960</v>
      </c>
      <c r="P6632">
        <v>0.11600000000000001</v>
      </c>
      <c r="Q6632">
        <v>20</v>
      </c>
      <c r="R6632" t="s">
        <v>1071</v>
      </c>
      <c r="S6632" t="s">
        <v>966</v>
      </c>
    </row>
    <row r="6633" spans="1:19" x14ac:dyDescent="0.25">
      <c r="A6633" s="54">
        <f>_xlfn.XLOOKUP(B6633,'School Lookup'!D:D,'School Lookup'!F:F,0)</f>
        <v>170692</v>
      </c>
      <c r="B6633" s="54" t="str">
        <f>_xlfn.XLOOKUP(C6633,'School Lookup'!A:A,'School Lookup'!D:D,_xlfn.XLOOKUP(C6633,'School Lookup'!B:B,'School Lookup'!D:D,_xlfn.XLOOKUP(C6633,'School Lookup'!C:C,'School Lookup'!D:D,0)))</f>
        <v>Anthony Bec Cmnty Primary</v>
      </c>
      <c r="C6633" t="s">
        <v>29</v>
      </c>
      <c r="D6633" t="s">
        <v>1800</v>
      </c>
      <c r="E6633" t="s">
        <v>16</v>
      </c>
      <c r="F6633" t="s">
        <v>734</v>
      </c>
      <c r="G6633" t="s">
        <v>229</v>
      </c>
      <c r="H6633" t="s">
        <v>318</v>
      </c>
      <c r="I6633" t="s">
        <v>980</v>
      </c>
      <c r="J6633" t="s">
        <v>959</v>
      </c>
      <c r="K6633" s="4">
        <v>46063</v>
      </c>
      <c r="L6633" s="5">
        <v>0.42175925925925928</v>
      </c>
      <c r="M6633" t="s">
        <v>953</v>
      </c>
      <c r="N6633" s="5">
        <v>7.1296296296296299E-3</v>
      </c>
      <c r="O6633" t="s">
        <v>960</v>
      </c>
      <c r="P6633">
        <v>8.7999999999999995E-2</v>
      </c>
      <c r="Q6633">
        <v>20</v>
      </c>
      <c r="R6633" t="s">
        <v>1071</v>
      </c>
      <c r="S6633" t="s">
        <v>966</v>
      </c>
    </row>
    <row r="6634" spans="1:19" x14ac:dyDescent="0.25">
      <c r="A6634" s="54">
        <f>_xlfn.XLOOKUP(B6634,'School Lookup'!D:D,'School Lookup'!F:F,0)</f>
        <v>170692</v>
      </c>
      <c r="B6634" s="54" t="str">
        <f>_xlfn.XLOOKUP(C6634,'School Lookup'!A:A,'School Lookup'!D:D,_xlfn.XLOOKUP(C6634,'School Lookup'!B:B,'School Lookup'!D:D,_xlfn.XLOOKUP(C6634,'School Lookup'!C:C,'School Lookup'!D:D,0)))</f>
        <v>Anthony Bec Cmnty Primary</v>
      </c>
      <c r="C6634" t="s">
        <v>29</v>
      </c>
      <c r="D6634" t="s">
        <v>1800</v>
      </c>
      <c r="E6634" t="s">
        <v>16</v>
      </c>
      <c r="F6634" t="s">
        <v>734</v>
      </c>
      <c r="G6634" t="s">
        <v>229</v>
      </c>
      <c r="H6634" t="s">
        <v>318</v>
      </c>
      <c r="I6634" t="s">
        <v>980</v>
      </c>
      <c r="J6634" t="s">
        <v>959</v>
      </c>
      <c r="K6634" s="4">
        <v>46063</v>
      </c>
      <c r="L6634" s="5">
        <v>0.46914351851851854</v>
      </c>
      <c r="M6634" t="s">
        <v>953</v>
      </c>
      <c r="N6634" s="5">
        <v>3.2638888888888891E-3</v>
      </c>
      <c r="O6634" t="s">
        <v>960</v>
      </c>
      <c r="P6634">
        <v>4.1000000000000002E-2</v>
      </c>
      <c r="Q6634">
        <v>20</v>
      </c>
      <c r="R6634" t="s">
        <v>1071</v>
      </c>
      <c r="S6634" t="s">
        <v>966</v>
      </c>
    </row>
    <row r="6635" spans="1:19" x14ac:dyDescent="0.25">
      <c r="A6635" s="54">
        <f>_xlfn.XLOOKUP(B6635,'School Lookup'!D:D,'School Lookup'!F:F,0)</f>
        <v>170692</v>
      </c>
      <c r="B6635" s="54" t="str">
        <f>_xlfn.XLOOKUP(C6635,'School Lookup'!A:A,'School Lookup'!D:D,_xlfn.XLOOKUP(C6635,'School Lookup'!B:B,'School Lookup'!D:D,_xlfn.XLOOKUP(C6635,'School Lookup'!C:C,'School Lookup'!D:D,0)))</f>
        <v>Anthony Bec Cmnty Primary</v>
      </c>
      <c r="C6635" t="s">
        <v>29</v>
      </c>
      <c r="D6635" t="s">
        <v>2942</v>
      </c>
      <c r="E6635" t="s">
        <v>16</v>
      </c>
      <c r="F6635" t="s">
        <v>734</v>
      </c>
      <c r="G6635" t="s">
        <v>229</v>
      </c>
      <c r="H6635" t="s">
        <v>318</v>
      </c>
      <c r="I6635" t="s">
        <v>980</v>
      </c>
      <c r="J6635" t="s">
        <v>959</v>
      </c>
      <c r="K6635" s="4">
        <v>46063</v>
      </c>
      <c r="L6635" s="5">
        <v>0.48402777777777778</v>
      </c>
      <c r="M6635" t="s">
        <v>953</v>
      </c>
      <c r="N6635" s="5">
        <v>6.9444444444444444E-5</v>
      </c>
      <c r="O6635" t="s">
        <v>960</v>
      </c>
      <c r="P6635">
        <v>2.1999999999999999E-2</v>
      </c>
      <c r="Q6635">
        <v>20</v>
      </c>
      <c r="R6635" t="s">
        <v>1071</v>
      </c>
      <c r="S6635" t="s">
        <v>966</v>
      </c>
    </row>
    <row r="6636" spans="1:19" x14ac:dyDescent="0.25">
      <c r="A6636" s="54">
        <f>_xlfn.XLOOKUP(B6636,'School Lookup'!D:D,'School Lookup'!F:F,0)</f>
        <v>170692</v>
      </c>
      <c r="B6636" s="54" t="str">
        <f>_xlfn.XLOOKUP(C6636,'School Lookup'!A:A,'School Lookup'!D:D,_xlfn.XLOOKUP(C6636,'School Lookup'!B:B,'School Lookup'!D:D,_xlfn.XLOOKUP(C6636,'School Lookup'!C:C,'School Lookup'!D:D,0)))</f>
        <v>Anthony Bec Cmnty Primary</v>
      </c>
      <c r="C6636" t="s">
        <v>29</v>
      </c>
      <c r="D6636" t="s">
        <v>2942</v>
      </c>
      <c r="E6636" t="s">
        <v>16</v>
      </c>
      <c r="F6636" t="s">
        <v>734</v>
      </c>
      <c r="G6636" t="s">
        <v>229</v>
      </c>
      <c r="H6636" t="s">
        <v>318</v>
      </c>
      <c r="I6636" t="s">
        <v>980</v>
      </c>
      <c r="J6636" t="s">
        <v>959</v>
      </c>
      <c r="K6636" s="4">
        <v>46063</v>
      </c>
      <c r="L6636" s="5">
        <v>0.5163078703703704</v>
      </c>
      <c r="M6636" t="s">
        <v>953</v>
      </c>
      <c r="N6636" s="5">
        <v>4.6296296296296298E-4</v>
      </c>
      <c r="O6636" t="s">
        <v>960</v>
      </c>
      <c r="P6636">
        <v>2.1999999999999999E-2</v>
      </c>
      <c r="Q6636">
        <v>20</v>
      </c>
      <c r="R6636" t="s">
        <v>1071</v>
      </c>
      <c r="S6636" t="s">
        <v>966</v>
      </c>
    </row>
    <row r="6637" spans="1:19" x14ac:dyDescent="0.25">
      <c r="A6637" s="54">
        <f>_xlfn.XLOOKUP(B6637,'School Lookup'!D:D,'School Lookup'!F:F,0)</f>
        <v>170692</v>
      </c>
      <c r="B6637" s="54" t="str">
        <f>_xlfn.XLOOKUP(C6637,'School Lookup'!A:A,'School Lookup'!D:D,_xlfn.XLOOKUP(C6637,'School Lookup'!B:B,'School Lookup'!D:D,_xlfn.XLOOKUP(C6637,'School Lookup'!C:C,'School Lookup'!D:D,0)))</f>
        <v>Anthony Bec Cmnty Primary</v>
      </c>
      <c r="C6637" t="s">
        <v>29</v>
      </c>
      <c r="D6637" t="s">
        <v>2696</v>
      </c>
      <c r="E6637" t="s">
        <v>16</v>
      </c>
      <c r="F6637" t="s">
        <v>734</v>
      </c>
      <c r="G6637" t="s">
        <v>229</v>
      </c>
      <c r="H6637" t="s">
        <v>318</v>
      </c>
      <c r="I6637" t="s">
        <v>980</v>
      </c>
      <c r="J6637" t="s">
        <v>959</v>
      </c>
      <c r="K6637" s="4">
        <v>46063</v>
      </c>
      <c r="L6637" s="5">
        <v>0.44224537037037037</v>
      </c>
      <c r="M6637" t="s">
        <v>953</v>
      </c>
      <c r="N6637" s="5">
        <v>9.1435185185185185E-4</v>
      </c>
      <c r="O6637" t="s">
        <v>1023</v>
      </c>
      <c r="P6637">
        <v>2.1999999999999999E-2</v>
      </c>
      <c r="Q6637">
        <v>20</v>
      </c>
      <c r="R6637" t="s">
        <v>2697</v>
      </c>
      <c r="S6637" t="s">
        <v>966</v>
      </c>
    </row>
    <row r="6638" spans="1:19" x14ac:dyDescent="0.25">
      <c r="A6638" s="54">
        <f>_xlfn.XLOOKUP(B6638,'School Lookup'!D:D,'School Lookup'!F:F,0)</f>
        <v>170692</v>
      </c>
      <c r="B6638" s="54" t="str">
        <f>_xlfn.XLOOKUP(C6638,'School Lookup'!A:A,'School Lookup'!D:D,_xlfn.XLOOKUP(C6638,'School Lookup'!B:B,'School Lookup'!D:D,_xlfn.XLOOKUP(C6638,'School Lookup'!C:C,'School Lookup'!D:D,0)))</f>
        <v>Anthony Bec Cmnty Primary</v>
      </c>
      <c r="C6638" t="s">
        <v>29</v>
      </c>
      <c r="D6638" t="s">
        <v>1036</v>
      </c>
      <c r="E6638" t="s">
        <v>16</v>
      </c>
      <c r="F6638" t="s">
        <v>734</v>
      </c>
      <c r="G6638" t="s">
        <v>229</v>
      </c>
      <c r="H6638" t="s">
        <v>318</v>
      </c>
      <c r="I6638" t="s">
        <v>980</v>
      </c>
      <c r="J6638" t="s">
        <v>959</v>
      </c>
      <c r="K6638" s="4">
        <v>46063</v>
      </c>
      <c r="L6638" s="5">
        <v>0.56625000000000003</v>
      </c>
      <c r="M6638" t="s">
        <v>953</v>
      </c>
      <c r="N6638" s="5">
        <v>1.1805555555555556E-3</v>
      </c>
      <c r="O6638" t="s">
        <v>1023</v>
      </c>
      <c r="P6638">
        <v>2.1999999999999999E-2</v>
      </c>
      <c r="Q6638">
        <v>20</v>
      </c>
      <c r="R6638" t="s">
        <v>978</v>
      </c>
      <c r="S6638" t="s">
        <v>966</v>
      </c>
    </row>
    <row r="6639" spans="1:19" x14ac:dyDescent="0.25">
      <c r="A6639" s="54">
        <f>_xlfn.XLOOKUP(B6639,'School Lookup'!D:D,'School Lookup'!F:F,0)</f>
        <v>231471</v>
      </c>
      <c r="B6639" s="54" t="str">
        <f>_xlfn.XLOOKUP(C6639,'School Lookup'!A:A,'School Lookup'!D:D,_xlfn.XLOOKUP(C6639,'School Lookup'!B:B,'School Lookup'!D:D,_xlfn.XLOOKUP(C6639,'School Lookup'!C:C,'School Lookup'!D:D,0)))</f>
        <v>Leys Junior School</v>
      </c>
      <c r="C6639" t="s">
        <v>19</v>
      </c>
      <c r="D6639" t="s">
        <v>1893</v>
      </c>
      <c r="E6639" t="s">
        <v>16</v>
      </c>
      <c r="F6639" t="s">
        <v>734</v>
      </c>
      <c r="G6639" t="s">
        <v>217</v>
      </c>
      <c r="H6639" t="s">
        <v>842</v>
      </c>
      <c r="I6639" t="s">
        <v>980</v>
      </c>
      <c r="J6639" t="s">
        <v>981</v>
      </c>
      <c r="K6639" s="4">
        <v>46063</v>
      </c>
      <c r="L6639" s="5">
        <v>0.53622685185185182</v>
      </c>
      <c r="M6639" t="s">
        <v>953</v>
      </c>
      <c r="N6639" s="5">
        <v>4.0509259259259258E-4</v>
      </c>
      <c r="O6639" t="s">
        <v>982</v>
      </c>
      <c r="P6639">
        <v>4.2999999999999997E-2</v>
      </c>
      <c r="Q6639">
        <v>20</v>
      </c>
      <c r="R6639" t="s">
        <v>983</v>
      </c>
      <c r="S6639" t="s">
        <v>984</v>
      </c>
    </row>
    <row r="6640" spans="1:19" x14ac:dyDescent="0.25">
      <c r="A6640" s="54">
        <f>_xlfn.XLOOKUP(B6640,'School Lookup'!D:D,'School Lookup'!F:F,0)</f>
        <v>231471</v>
      </c>
      <c r="B6640" s="54" t="str">
        <f>_xlfn.XLOOKUP(C6640,'School Lookup'!A:A,'School Lookup'!D:D,_xlfn.XLOOKUP(C6640,'School Lookup'!B:B,'School Lookup'!D:D,_xlfn.XLOOKUP(C6640,'School Lookup'!C:C,'School Lookup'!D:D,0)))</f>
        <v>Leys Junior School</v>
      </c>
      <c r="C6640" t="s">
        <v>19</v>
      </c>
      <c r="D6640" t="s">
        <v>2234</v>
      </c>
      <c r="E6640" t="s">
        <v>16</v>
      </c>
      <c r="F6640" t="s">
        <v>734</v>
      </c>
      <c r="G6640" t="s">
        <v>217</v>
      </c>
      <c r="H6640" t="s">
        <v>842</v>
      </c>
      <c r="I6640" t="s">
        <v>980</v>
      </c>
      <c r="J6640" t="s">
        <v>981</v>
      </c>
      <c r="K6640" s="4">
        <v>46063</v>
      </c>
      <c r="L6640" s="5">
        <v>0.55616898148148153</v>
      </c>
      <c r="M6640" t="s">
        <v>953</v>
      </c>
      <c r="N6640" s="5">
        <v>2.0833333333333335E-4</v>
      </c>
      <c r="O6640" t="s">
        <v>982</v>
      </c>
      <c r="P6640">
        <v>2.3E-2</v>
      </c>
      <c r="Q6640">
        <v>20</v>
      </c>
      <c r="R6640" t="s">
        <v>983</v>
      </c>
      <c r="S6640" t="s">
        <v>984</v>
      </c>
    </row>
    <row r="6641" spans="1:19" x14ac:dyDescent="0.25">
      <c r="A6641" s="54">
        <f>_xlfn.XLOOKUP(B6641,'School Lookup'!D:D,'School Lookup'!F:F,0)</f>
        <v>231471</v>
      </c>
      <c r="B6641" s="54" t="str">
        <f>_xlfn.XLOOKUP(C6641,'School Lookup'!A:A,'School Lookup'!D:D,_xlfn.XLOOKUP(C6641,'School Lookup'!B:B,'School Lookup'!D:D,_xlfn.XLOOKUP(C6641,'School Lookup'!C:C,'School Lookup'!D:D,0)))</f>
        <v>Leys Junior School</v>
      </c>
      <c r="C6641" t="s">
        <v>19</v>
      </c>
      <c r="D6641" t="s">
        <v>2459</v>
      </c>
      <c r="E6641" t="s">
        <v>16</v>
      </c>
      <c r="F6641" t="s">
        <v>734</v>
      </c>
      <c r="G6641" t="s">
        <v>217</v>
      </c>
      <c r="H6641" t="s">
        <v>842</v>
      </c>
      <c r="I6641" t="s">
        <v>980</v>
      </c>
      <c r="J6641" t="s">
        <v>981</v>
      </c>
      <c r="K6641" s="4">
        <v>46063</v>
      </c>
      <c r="L6641" s="5">
        <v>0.56270833333333337</v>
      </c>
      <c r="M6641" t="s">
        <v>953</v>
      </c>
      <c r="N6641" s="5">
        <v>4.0509259259259258E-4</v>
      </c>
      <c r="O6641" t="s">
        <v>982</v>
      </c>
      <c r="P6641">
        <v>4.2999999999999997E-2</v>
      </c>
      <c r="Q6641">
        <v>20</v>
      </c>
      <c r="R6641" t="s">
        <v>998</v>
      </c>
      <c r="S6641" t="s">
        <v>987</v>
      </c>
    </row>
    <row r="6642" spans="1:19" x14ac:dyDescent="0.25">
      <c r="A6642" s="54">
        <f>_xlfn.XLOOKUP(B6642,'School Lookup'!D:D,'School Lookup'!F:F,0)</f>
        <v>231471</v>
      </c>
      <c r="B6642" s="54" t="str">
        <f>_xlfn.XLOOKUP(C6642,'School Lookup'!A:A,'School Lookup'!D:D,_xlfn.XLOOKUP(C6642,'School Lookup'!B:B,'School Lookup'!D:D,_xlfn.XLOOKUP(C6642,'School Lookup'!C:C,'School Lookup'!D:D,0)))</f>
        <v>Leys Junior School</v>
      </c>
      <c r="C6642" t="s">
        <v>19</v>
      </c>
      <c r="D6642" t="s">
        <v>2943</v>
      </c>
      <c r="E6642" t="s">
        <v>16</v>
      </c>
      <c r="F6642" t="s">
        <v>734</v>
      </c>
      <c r="G6642" t="s">
        <v>217</v>
      </c>
      <c r="H6642" t="s">
        <v>842</v>
      </c>
      <c r="I6642" t="s">
        <v>980</v>
      </c>
      <c r="J6642" t="s">
        <v>981</v>
      </c>
      <c r="K6642" s="4">
        <v>46063</v>
      </c>
      <c r="L6642" s="5">
        <v>0.5649305555555556</v>
      </c>
      <c r="M6642" t="s">
        <v>953</v>
      </c>
      <c r="N6642" s="5">
        <v>4.1666666666666669E-4</v>
      </c>
      <c r="O6642" t="s">
        <v>982</v>
      </c>
      <c r="P6642">
        <v>4.3999999999999997E-2</v>
      </c>
      <c r="Q6642">
        <v>20</v>
      </c>
      <c r="R6642" t="s">
        <v>998</v>
      </c>
      <c r="S6642" t="s">
        <v>987</v>
      </c>
    </row>
    <row r="6643" spans="1:19" x14ac:dyDescent="0.25">
      <c r="A6643" s="54">
        <f>_xlfn.XLOOKUP(B6643,'School Lookup'!D:D,'School Lookup'!F:F,0)</f>
        <v>231471</v>
      </c>
      <c r="B6643" s="54" t="str">
        <f>_xlfn.XLOOKUP(C6643,'School Lookup'!A:A,'School Lookup'!D:D,_xlfn.XLOOKUP(C6643,'School Lookup'!B:B,'School Lookup'!D:D,_xlfn.XLOOKUP(C6643,'School Lookup'!C:C,'School Lookup'!D:D,0)))</f>
        <v>Leys Junior School</v>
      </c>
      <c r="C6643" t="s">
        <v>19</v>
      </c>
      <c r="D6643" t="s">
        <v>2944</v>
      </c>
      <c r="E6643" t="s">
        <v>16</v>
      </c>
      <c r="F6643" t="s">
        <v>734</v>
      </c>
      <c r="G6643" t="s">
        <v>217</v>
      </c>
      <c r="H6643" t="s">
        <v>842</v>
      </c>
      <c r="I6643" t="s">
        <v>980</v>
      </c>
      <c r="J6643" t="s">
        <v>981</v>
      </c>
      <c r="K6643" s="4">
        <v>46063</v>
      </c>
      <c r="L6643" s="5">
        <v>0.56969907407407405</v>
      </c>
      <c r="M6643" t="s">
        <v>953</v>
      </c>
      <c r="N6643" s="5">
        <v>1.0300925925925926E-3</v>
      </c>
      <c r="O6643" t="s">
        <v>982</v>
      </c>
      <c r="P6643">
        <v>0.107</v>
      </c>
      <c r="Q6643">
        <v>20</v>
      </c>
      <c r="R6643" t="s">
        <v>983</v>
      </c>
      <c r="S6643" t="s">
        <v>984</v>
      </c>
    </row>
    <row r="6644" spans="1:19" x14ac:dyDescent="0.25">
      <c r="A6644" s="54">
        <f>_xlfn.XLOOKUP(B6644,'School Lookup'!D:D,'School Lookup'!F:F,0)</f>
        <v>231471</v>
      </c>
      <c r="B6644" s="54" t="str">
        <f>_xlfn.XLOOKUP(C6644,'School Lookup'!A:A,'School Lookup'!D:D,_xlfn.XLOOKUP(C6644,'School Lookup'!B:B,'School Lookup'!D:D,_xlfn.XLOOKUP(C6644,'School Lookup'!C:C,'School Lookup'!D:D,0)))</f>
        <v>Leys Junior School</v>
      </c>
      <c r="C6644" t="s">
        <v>19</v>
      </c>
      <c r="D6644" t="s">
        <v>2808</v>
      </c>
      <c r="E6644" t="s">
        <v>16</v>
      </c>
      <c r="F6644" t="s">
        <v>734</v>
      </c>
      <c r="G6644" t="s">
        <v>217</v>
      </c>
      <c r="H6644" t="s">
        <v>842</v>
      </c>
      <c r="I6644" t="s">
        <v>980</v>
      </c>
      <c r="J6644" t="s">
        <v>981</v>
      </c>
      <c r="K6644" s="4">
        <v>46063</v>
      </c>
      <c r="L6644" s="5">
        <v>0.60385416666666669</v>
      </c>
      <c r="M6644" t="s">
        <v>953</v>
      </c>
      <c r="N6644" s="5">
        <v>1.1689814814814816E-3</v>
      </c>
      <c r="O6644" t="s">
        <v>982</v>
      </c>
      <c r="P6644">
        <v>0.121</v>
      </c>
      <c r="Q6644">
        <v>20</v>
      </c>
      <c r="R6644" t="s">
        <v>998</v>
      </c>
      <c r="S6644" t="s">
        <v>987</v>
      </c>
    </row>
    <row r="6645" spans="1:19" x14ac:dyDescent="0.25">
      <c r="A6645" s="54">
        <f>_xlfn.XLOOKUP(B6645,'School Lookup'!D:D,'School Lookup'!F:F,0)</f>
        <v>231471</v>
      </c>
      <c r="B6645" s="54" t="str">
        <f>_xlfn.XLOOKUP(C6645,'School Lookup'!A:A,'School Lookup'!D:D,_xlfn.XLOOKUP(C6645,'School Lookup'!B:B,'School Lookup'!D:D,_xlfn.XLOOKUP(C6645,'School Lookup'!C:C,'School Lookup'!D:D,0)))</f>
        <v>Leys Junior School</v>
      </c>
      <c r="C6645" t="s">
        <v>19</v>
      </c>
      <c r="D6645" t="s">
        <v>1892</v>
      </c>
      <c r="E6645" t="s">
        <v>16</v>
      </c>
      <c r="F6645" t="s">
        <v>734</v>
      </c>
      <c r="G6645" t="s">
        <v>217</v>
      </c>
      <c r="H6645" t="s">
        <v>842</v>
      </c>
      <c r="I6645" t="s">
        <v>980</v>
      </c>
      <c r="J6645" t="s">
        <v>981</v>
      </c>
      <c r="K6645" s="4">
        <v>46063</v>
      </c>
      <c r="L6645" s="5">
        <v>0.60798611111111112</v>
      </c>
      <c r="M6645" t="s">
        <v>953</v>
      </c>
      <c r="N6645" s="5">
        <v>3.1250000000000001E-4</v>
      </c>
      <c r="O6645" t="s">
        <v>982</v>
      </c>
      <c r="P6645">
        <v>3.4000000000000002E-2</v>
      </c>
      <c r="Q6645">
        <v>20</v>
      </c>
      <c r="R6645" t="s">
        <v>983</v>
      </c>
      <c r="S6645" t="s">
        <v>984</v>
      </c>
    </row>
    <row r="6646" spans="1:19" x14ac:dyDescent="0.25">
      <c r="A6646" s="54">
        <f>_xlfn.XLOOKUP(B6646,'School Lookup'!D:D,'School Lookup'!F:F,0)</f>
        <v>231471</v>
      </c>
      <c r="B6646" s="54" t="str">
        <f>_xlfn.XLOOKUP(C6646,'School Lookup'!A:A,'School Lookup'!D:D,_xlfn.XLOOKUP(C6646,'School Lookup'!B:B,'School Lookup'!D:D,_xlfn.XLOOKUP(C6646,'School Lookup'!C:C,'School Lookup'!D:D,0)))</f>
        <v>Leys Junior School</v>
      </c>
      <c r="C6646" t="s">
        <v>19</v>
      </c>
      <c r="D6646" t="s">
        <v>2945</v>
      </c>
      <c r="E6646" t="s">
        <v>16</v>
      </c>
      <c r="F6646" t="s">
        <v>734</v>
      </c>
      <c r="G6646" t="s">
        <v>217</v>
      </c>
      <c r="H6646" t="s">
        <v>842</v>
      </c>
      <c r="I6646" t="s">
        <v>980</v>
      </c>
      <c r="J6646" t="s">
        <v>981</v>
      </c>
      <c r="K6646" s="4">
        <v>46063</v>
      </c>
      <c r="L6646" s="5">
        <v>0.65454861111111107</v>
      </c>
      <c r="M6646" t="s">
        <v>953</v>
      </c>
      <c r="N6646" s="5">
        <v>4.3981481481481481E-4</v>
      </c>
      <c r="O6646" t="s">
        <v>982</v>
      </c>
      <c r="P6646">
        <v>4.7E-2</v>
      </c>
      <c r="Q6646">
        <v>20</v>
      </c>
      <c r="R6646" t="s">
        <v>983</v>
      </c>
      <c r="S6646" t="s">
        <v>984</v>
      </c>
    </row>
    <row r="6647" spans="1:19" x14ac:dyDescent="0.25">
      <c r="A6647" s="54">
        <f>_xlfn.XLOOKUP(B6647,'School Lookup'!D:D,'School Lookup'!F:F,0)</f>
        <v>231471</v>
      </c>
      <c r="B6647" s="54" t="str">
        <f>_xlfn.XLOOKUP(C6647,'School Lookup'!A:A,'School Lookup'!D:D,_xlfn.XLOOKUP(C6647,'School Lookup'!B:B,'School Lookup'!D:D,_xlfn.XLOOKUP(C6647,'School Lookup'!C:C,'School Lookup'!D:D,0)))</f>
        <v>Leys Junior School</v>
      </c>
      <c r="C6647" t="s">
        <v>19</v>
      </c>
      <c r="D6647" t="s">
        <v>1238</v>
      </c>
      <c r="E6647" t="s">
        <v>16</v>
      </c>
      <c r="F6647" t="s">
        <v>734</v>
      </c>
      <c r="G6647" t="s">
        <v>217</v>
      </c>
      <c r="H6647" t="s">
        <v>842</v>
      </c>
      <c r="I6647" t="s">
        <v>980</v>
      </c>
      <c r="J6647" t="s">
        <v>981</v>
      </c>
      <c r="K6647" s="4">
        <v>46063</v>
      </c>
      <c r="L6647" s="5">
        <v>0.71731481481481485</v>
      </c>
      <c r="M6647" t="s">
        <v>953</v>
      </c>
      <c r="N6647" s="5">
        <v>2.0486111111111113E-3</v>
      </c>
      <c r="O6647" t="s">
        <v>982</v>
      </c>
      <c r="P6647">
        <v>0.44500000000000001</v>
      </c>
      <c r="Q6647">
        <v>20</v>
      </c>
      <c r="R6647" t="s">
        <v>989</v>
      </c>
      <c r="S6647" t="s">
        <v>990</v>
      </c>
    </row>
    <row r="6648" spans="1:19" x14ac:dyDescent="0.25">
      <c r="A6648" s="54">
        <f>_xlfn.XLOOKUP(B6648,'School Lookup'!D:D,'School Lookup'!F:F,0)</f>
        <v>231471</v>
      </c>
      <c r="B6648" s="54" t="str">
        <f>_xlfn.XLOOKUP(C6648,'School Lookup'!A:A,'School Lookup'!D:D,_xlfn.XLOOKUP(C6648,'School Lookup'!B:B,'School Lookup'!D:D,_xlfn.XLOOKUP(C6648,'School Lookup'!C:C,'School Lookup'!D:D,0)))</f>
        <v>Leys Junior School</v>
      </c>
      <c r="C6648" t="s">
        <v>19</v>
      </c>
      <c r="D6648" t="s">
        <v>1235</v>
      </c>
      <c r="E6648" t="s">
        <v>16</v>
      </c>
      <c r="F6648" t="s">
        <v>734</v>
      </c>
      <c r="G6648" t="s">
        <v>217</v>
      </c>
      <c r="H6648" t="s">
        <v>842</v>
      </c>
      <c r="I6648" t="s">
        <v>980</v>
      </c>
      <c r="J6648" t="s">
        <v>981</v>
      </c>
      <c r="K6648" s="4">
        <v>46063</v>
      </c>
      <c r="L6648" s="5">
        <v>0.41506944444444444</v>
      </c>
      <c r="M6648" t="s">
        <v>953</v>
      </c>
      <c r="N6648" s="5">
        <v>3.5879629629629629E-4</v>
      </c>
      <c r="O6648" t="s">
        <v>982</v>
      </c>
      <c r="P6648">
        <v>3.7999999999999999E-2</v>
      </c>
      <c r="Q6648">
        <v>20</v>
      </c>
      <c r="R6648" t="s">
        <v>998</v>
      </c>
      <c r="S6648" t="s">
        <v>987</v>
      </c>
    </row>
    <row r="6649" spans="1:19" x14ac:dyDescent="0.25">
      <c r="A6649" s="54">
        <f>_xlfn.XLOOKUP(B6649,'School Lookup'!D:D,'School Lookup'!F:F,0)</f>
        <v>231471</v>
      </c>
      <c r="B6649" s="54" t="str">
        <f>_xlfn.XLOOKUP(C6649,'School Lookup'!A:A,'School Lookup'!D:D,_xlfn.XLOOKUP(C6649,'School Lookup'!B:B,'School Lookup'!D:D,_xlfn.XLOOKUP(C6649,'School Lookup'!C:C,'School Lookup'!D:D,0)))</f>
        <v>Leys Junior School</v>
      </c>
      <c r="C6649" t="s">
        <v>19</v>
      </c>
      <c r="D6649" t="s">
        <v>1889</v>
      </c>
      <c r="E6649" t="s">
        <v>16</v>
      </c>
      <c r="F6649" t="s">
        <v>734</v>
      </c>
      <c r="G6649" t="s">
        <v>217</v>
      </c>
      <c r="H6649" t="s">
        <v>842</v>
      </c>
      <c r="I6649" t="s">
        <v>980</v>
      </c>
      <c r="J6649" t="s">
        <v>981</v>
      </c>
      <c r="K6649" s="4">
        <v>46063</v>
      </c>
      <c r="L6649" s="5">
        <v>0.42170138888888886</v>
      </c>
      <c r="M6649" t="s">
        <v>953</v>
      </c>
      <c r="N6649" s="5">
        <v>3.1250000000000001E-4</v>
      </c>
      <c r="O6649" t="s">
        <v>982</v>
      </c>
      <c r="P6649">
        <v>3.4000000000000002E-2</v>
      </c>
      <c r="Q6649">
        <v>20</v>
      </c>
      <c r="R6649" t="s">
        <v>998</v>
      </c>
      <c r="S6649" t="s">
        <v>987</v>
      </c>
    </row>
    <row r="6650" spans="1:19" x14ac:dyDescent="0.25">
      <c r="A6650" s="54">
        <f>_xlfn.XLOOKUP(B6650,'School Lookup'!D:D,'School Lookup'!F:F,0)</f>
        <v>231471</v>
      </c>
      <c r="B6650" s="54" t="str">
        <f>_xlfn.XLOOKUP(C6650,'School Lookup'!A:A,'School Lookup'!D:D,_xlfn.XLOOKUP(C6650,'School Lookup'!B:B,'School Lookup'!D:D,_xlfn.XLOOKUP(C6650,'School Lookup'!C:C,'School Lookup'!D:D,0)))</f>
        <v>Leys Junior School</v>
      </c>
      <c r="C6650" t="s">
        <v>19</v>
      </c>
      <c r="D6650" t="s">
        <v>1040</v>
      </c>
      <c r="E6650" t="s">
        <v>16</v>
      </c>
      <c r="F6650" t="s">
        <v>734</v>
      </c>
      <c r="G6650" t="s">
        <v>217</v>
      </c>
      <c r="H6650" t="s">
        <v>842</v>
      </c>
      <c r="I6650" t="s">
        <v>980</v>
      </c>
      <c r="J6650" t="s">
        <v>981</v>
      </c>
      <c r="K6650" s="4">
        <v>46063</v>
      </c>
      <c r="L6650" s="5">
        <v>0.43268518518518517</v>
      </c>
      <c r="M6650" t="s">
        <v>953</v>
      </c>
      <c r="N6650" s="5">
        <v>2.6215277777777778E-2</v>
      </c>
      <c r="O6650" t="s">
        <v>982</v>
      </c>
      <c r="P6650">
        <v>5.665</v>
      </c>
      <c r="Q6650">
        <v>20</v>
      </c>
      <c r="R6650" t="s">
        <v>989</v>
      </c>
      <c r="S6650" t="s">
        <v>990</v>
      </c>
    </row>
    <row r="6651" spans="1:19" x14ac:dyDescent="0.25">
      <c r="A6651" s="54">
        <f>_xlfn.XLOOKUP(B6651,'School Lookup'!D:D,'School Lookup'!F:F,0)</f>
        <v>231471</v>
      </c>
      <c r="B6651" s="54" t="str">
        <f>_xlfn.XLOOKUP(C6651,'School Lookup'!A:A,'School Lookup'!D:D,_xlfn.XLOOKUP(C6651,'School Lookup'!B:B,'School Lookup'!D:D,_xlfn.XLOOKUP(C6651,'School Lookup'!C:C,'School Lookup'!D:D,0)))</f>
        <v>Leys Junior School</v>
      </c>
      <c r="C6651" t="s">
        <v>19</v>
      </c>
      <c r="D6651" t="s">
        <v>2234</v>
      </c>
      <c r="E6651" t="s">
        <v>16</v>
      </c>
      <c r="F6651" t="s">
        <v>734</v>
      </c>
      <c r="G6651" t="s">
        <v>217</v>
      </c>
      <c r="H6651" t="s">
        <v>842</v>
      </c>
      <c r="I6651" t="s">
        <v>980</v>
      </c>
      <c r="J6651" t="s">
        <v>981</v>
      </c>
      <c r="K6651" s="4">
        <v>46063</v>
      </c>
      <c r="L6651" s="5">
        <v>0.4808912037037037</v>
      </c>
      <c r="M6651" t="s">
        <v>953</v>
      </c>
      <c r="N6651" s="5">
        <v>7.8703703703703705E-4</v>
      </c>
      <c r="O6651" t="s">
        <v>982</v>
      </c>
      <c r="P6651">
        <v>8.2000000000000003E-2</v>
      </c>
      <c r="Q6651">
        <v>20</v>
      </c>
      <c r="R6651" t="s">
        <v>983</v>
      </c>
      <c r="S6651" t="s">
        <v>984</v>
      </c>
    </row>
    <row r="6652" spans="1:19" x14ac:dyDescent="0.25">
      <c r="A6652" s="54">
        <f>_xlfn.XLOOKUP(B6652,'School Lookup'!D:D,'School Lookup'!F:F,0)</f>
        <v>231471</v>
      </c>
      <c r="B6652" s="54" t="str">
        <f>_xlfn.XLOOKUP(C6652,'School Lookup'!A:A,'School Lookup'!D:D,_xlfn.XLOOKUP(C6652,'School Lookup'!B:B,'School Lookup'!D:D,_xlfn.XLOOKUP(C6652,'School Lookup'!C:C,'School Lookup'!D:D,0)))</f>
        <v>Leys Junior School</v>
      </c>
      <c r="C6652" t="s">
        <v>19</v>
      </c>
      <c r="D6652" t="s">
        <v>2946</v>
      </c>
      <c r="E6652" t="s">
        <v>16</v>
      </c>
      <c r="F6652" t="s">
        <v>734</v>
      </c>
      <c r="G6652" t="s">
        <v>217</v>
      </c>
      <c r="H6652" t="s">
        <v>842</v>
      </c>
      <c r="I6652" t="s">
        <v>980</v>
      </c>
      <c r="J6652" t="s">
        <v>981</v>
      </c>
      <c r="K6652" s="4">
        <v>46063</v>
      </c>
      <c r="L6652" s="5">
        <v>0.51810185185185187</v>
      </c>
      <c r="M6652" t="s">
        <v>953</v>
      </c>
      <c r="N6652" s="5">
        <v>3.1250000000000001E-4</v>
      </c>
      <c r="O6652" t="s">
        <v>982</v>
      </c>
      <c r="P6652">
        <v>3.4000000000000002E-2</v>
      </c>
      <c r="Q6652">
        <v>20</v>
      </c>
      <c r="R6652" t="s">
        <v>998</v>
      </c>
      <c r="S6652" t="s">
        <v>987</v>
      </c>
    </row>
    <row r="6653" spans="1:19" x14ac:dyDescent="0.25">
      <c r="A6653" s="54">
        <f>_xlfn.XLOOKUP(B6653,'School Lookup'!D:D,'School Lookup'!F:F,0)</f>
        <v>417101</v>
      </c>
      <c r="B6653" s="54" t="str">
        <f>_xlfn.XLOOKUP(C6653,'School Lookup'!A:A,'School Lookup'!D:D,_xlfn.XLOOKUP(C6653,'School Lookup'!B:B,'School Lookup'!D:D,_xlfn.XLOOKUP(C6653,'School Lookup'!C:C,'School Lookup'!D:D,0)))</f>
        <v>Church Broughton CE Controlled Primary School</v>
      </c>
      <c r="C6653" t="s">
        <v>21</v>
      </c>
      <c r="D6653" t="s">
        <v>1895</v>
      </c>
      <c r="E6653" t="s">
        <v>16</v>
      </c>
      <c r="F6653" t="s">
        <v>734</v>
      </c>
      <c r="G6653" t="s">
        <v>220</v>
      </c>
      <c r="H6653" t="s">
        <v>761</v>
      </c>
      <c r="I6653" t="s">
        <v>980</v>
      </c>
      <c r="J6653" t="s">
        <v>959</v>
      </c>
      <c r="K6653" s="4">
        <v>46064</v>
      </c>
      <c r="L6653" s="5">
        <v>0.69298611111111108</v>
      </c>
      <c r="M6653" t="s">
        <v>953</v>
      </c>
      <c r="N6653" s="5">
        <v>1.7361111111111112E-4</v>
      </c>
      <c r="O6653" t="s">
        <v>1023</v>
      </c>
      <c r="P6653">
        <v>2.1999999999999999E-2</v>
      </c>
      <c r="Q6653">
        <v>20</v>
      </c>
      <c r="R6653" t="s">
        <v>978</v>
      </c>
      <c r="S6653" t="s">
        <v>966</v>
      </c>
    </row>
    <row r="6654" spans="1:19" x14ac:dyDescent="0.25">
      <c r="A6654" s="54">
        <f>_xlfn.XLOOKUP(B6654,'School Lookup'!D:D,'School Lookup'!F:F,0)</f>
        <v>417101</v>
      </c>
      <c r="B6654" s="54" t="str">
        <f>_xlfn.XLOOKUP(C6654,'School Lookup'!A:A,'School Lookup'!D:D,_xlfn.XLOOKUP(C6654,'School Lookup'!B:B,'School Lookup'!D:D,_xlfn.XLOOKUP(C6654,'School Lookup'!C:C,'School Lookup'!D:D,0)))</f>
        <v>Church Broughton CE Controlled Primary School</v>
      </c>
      <c r="C6654" t="s">
        <v>21</v>
      </c>
      <c r="D6654" t="s">
        <v>2947</v>
      </c>
      <c r="E6654" t="s">
        <v>16</v>
      </c>
      <c r="F6654" t="s">
        <v>734</v>
      </c>
      <c r="G6654" t="s">
        <v>220</v>
      </c>
      <c r="H6654" t="s">
        <v>761</v>
      </c>
      <c r="I6654" t="s">
        <v>980</v>
      </c>
      <c r="J6654" t="s">
        <v>959</v>
      </c>
      <c r="K6654" s="4">
        <v>46064</v>
      </c>
      <c r="L6654" s="5">
        <v>0.57516203703703705</v>
      </c>
      <c r="M6654" t="s">
        <v>953</v>
      </c>
      <c r="N6654" s="5">
        <v>7.0601851851851847E-4</v>
      </c>
      <c r="O6654" t="s">
        <v>2948</v>
      </c>
      <c r="P6654">
        <v>3.9E-2</v>
      </c>
      <c r="Q6654">
        <v>20</v>
      </c>
      <c r="R6654" t="s">
        <v>1292</v>
      </c>
      <c r="S6654" t="s">
        <v>2435</v>
      </c>
    </row>
    <row r="6655" spans="1:19" x14ac:dyDescent="0.25">
      <c r="A6655" s="54">
        <f>_xlfn.XLOOKUP(B6655,'School Lookup'!D:D,'School Lookup'!F:F,0)</f>
        <v>417101</v>
      </c>
      <c r="B6655" s="54" t="str">
        <f>_xlfn.XLOOKUP(C6655,'School Lookup'!A:A,'School Lookup'!D:D,_xlfn.XLOOKUP(C6655,'School Lookup'!B:B,'School Lookup'!D:D,_xlfn.XLOOKUP(C6655,'School Lookup'!C:C,'School Lookup'!D:D,0)))</f>
        <v>Church Broughton CE Controlled Primary School</v>
      </c>
      <c r="C6655" t="s">
        <v>21</v>
      </c>
      <c r="D6655" t="s">
        <v>2947</v>
      </c>
      <c r="E6655" t="s">
        <v>16</v>
      </c>
      <c r="F6655" t="s">
        <v>734</v>
      </c>
      <c r="G6655" t="s">
        <v>220</v>
      </c>
      <c r="H6655" t="s">
        <v>761</v>
      </c>
      <c r="I6655" t="s">
        <v>980</v>
      </c>
      <c r="J6655" t="s">
        <v>959</v>
      </c>
      <c r="K6655" s="4">
        <v>46064</v>
      </c>
      <c r="L6655" s="5">
        <v>0.57641203703703703</v>
      </c>
      <c r="M6655" t="s">
        <v>953</v>
      </c>
      <c r="N6655" s="5">
        <v>1.4282407407407407E-2</v>
      </c>
      <c r="O6655" t="s">
        <v>2948</v>
      </c>
      <c r="P6655">
        <v>0.51800000000000002</v>
      </c>
      <c r="Q6655">
        <v>20</v>
      </c>
      <c r="R6655" t="s">
        <v>1292</v>
      </c>
      <c r="S6655" t="s">
        <v>2435</v>
      </c>
    </row>
    <row r="6656" spans="1:19" x14ac:dyDescent="0.25">
      <c r="A6656" s="54">
        <f>_xlfn.XLOOKUP(B6656,'School Lookup'!D:D,'School Lookup'!F:F,0)</f>
        <v>417101</v>
      </c>
      <c r="B6656" s="54" t="str">
        <f>_xlfn.XLOOKUP(C6656,'School Lookup'!A:A,'School Lookup'!D:D,_xlfn.XLOOKUP(C6656,'School Lookup'!B:B,'School Lookup'!D:D,_xlfn.XLOOKUP(C6656,'School Lookup'!C:C,'School Lookup'!D:D,0)))</f>
        <v>Church Broughton CE Controlled Primary School</v>
      </c>
      <c r="C6656" t="s">
        <v>21</v>
      </c>
      <c r="D6656" t="s">
        <v>1090</v>
      </c>
      <c r="E6656" t="s">
        <v>16</v>
      </c>
      <c r="F6656" t="s">
        <v>734</v>
      </c>
      <c r="G6656" t="s">
        <v>220</v>
      </c>
      <c r="H6656" t="s">
        <v>761</v>
      </c>
      <c r="I6656" t="s">
        <v>980</v>
      </c>
      <c r="J6656" t="s">
        <v>981</v>
      </c>
      <c r="K6656" s="4">
        <v>46064</v>
      </c>
      <c r="L6656" s="5">
        <v>0.69012731481481482</v>
      </c>
      <c r="M6656" t="s">
        <v>953</v>
      </c>
      <c r="N6656" s="5">
        <v>5.7870370370370373E-5</v>
      </c>
      <c r="O6656" t="s">
        <v>982</v>
      </c>
      <c r="P6656">
        <v>0.02</v>
      </c>
      <c r="Q6656">
        <v>20</v>
      </c>
      <c r="R6656" t="s">
        <v>983</v>
      </c>
      <c r="S6656" t="s">
        <v>984</v>
      </c>
    </row>
    <row r="6657" spans="1:19" x14ac:dyDescent="0.25">
      <c r="A6657" s="54">
        <f>_xlfn.XLOOKUP(B6657,'School Lookup'!D:D,'School Lookup'!F:F,0)</f>
        <v>159955</v>
      </c>
      <c r="B6657" s="54" t="str">
        <f>_xlfn.XLOOKUP(C6657,'School Lookup'!A:A,'School Lookup'!D:D,_xlfn.XLOOKUP(C6657,'School Lookup'!B:B,'School Lookup'!D:D,_xlfn.XLOOKUP(C6657,'School Lookup'!C:C,'School Lookup'!D:D,0)))</f>
        <v>New Mills Nursery School</v>
      </c>
      <c r="C6657" t="s">
        <v>37</v>
      </c>
      <c r="D6657" t="s">
        <v>2949</v>
      </c>
      <c r="E6657" t="s">
        <v>16</v>
      </c>
      <c r="F6657" t="s">
        <v>734</v>
      </c>
      <c r="G6657" t="s">
        <v>231</v>
      </c>
      <c r="H6657" t="s">
        <v>222</v>
      </c>
      <c r="I6657" t="s">
        <v>980</v>
      </c>
      <c r="J6657" t="s">
        <v>981</v>
      </c>
      <c r="K6657" s="4">
        <v>46064</v>
      </c>
      <c r="L6657" s="5">
        <v>0.64311342592592591</v>
      </c>
      <c r="M6657" t="s">
        <v>953</v>
      </c>
      <c r="N6657" s="5">
        <v>2.3148148148148147E-5</v>
      </c>
      <c r="O6657" t="s">
        <v>982</v>
      </c>
      <c r="P6657">
        <v>0.02</v>
      </c>
      <c r="Q6657">
        <v>20</v>
      </c>
      <c r="R6657" t="s">
        <v>1006</v>
      </c>
      <c r="S6657" t="s">
        <v>994</v>
      </c>
    </row>
    <row r="6658" spans="1:19" x14ac:dyDescent="0.25">
      <c r="A6658" s="54">
        <f>_xlfn.XLOOKUP(B6658,'School Lookup'!D:D,'School Lookup'!F:F,0)</f>
        <v>417101</v>
      </c>
      <c r="B6658" s="54" t="str">
        <f>_xlfn.XLOOKUP(C6658,'School Lookup'!A:A,'School Lookup'!D:D,_xlfn.XLOOKUP(C6658,'School Lookup'!B:B,'School Lookup'!D:D,_xlfn.XLOOKUP(C6658,'School Lookup'!C:C,'School Lookup'!D:D,0)))</f>
        <v>Church Broughton CE Controlled Primary School</v>
      </c>
      <c r="C6658" t="s">
        <v>21</v>
      </c>
      <c r="D6658" t="s">
        <v>2950</v>
      </c>
      <c r="E6658" t="s">
        <v>16</v>
      </c>
      <c r="F6658" t="s">
        <v>734</v>
      </c>
      <c r="G6658" t="s">
        <v>220</v>
      </c>
      <c r="H6658" t="s">
        <v>761</v>
      </c>
      <c r="I6658" t="s">
        <v>980</v>
      </c>
      <c r="J6658" t="s">
        <v>959</v>
      </c>
      <c r="K6658" s="4">
        <v>46064</v>
      </c>
      <c r="L6658" s="5">
        <v>0.49601851851851853</v>
      </c>
      <c r="M6658" t="s">
        <v>953</v>
      </c>
      <c r="N6658" s="5">
        <v>2.0023148148148148E-3</v>
      </c>
      <c r="O6658" t="s">
        <v>960</v>
      </c>
      <c r="P6658">
        <v>2.5000000000000001E-2</v>
      </c>
      <c r="Q6658">
        <v>20</v>
      </c>
      <c r="R6658" t="s">
        <v>1195</v>
      </c>
      <c r="S6658" t="s">
        <v>966</v>
      </c>
    </row>
    <row r="6659" spans="1:19" x14ac:dyDescent="0.25">
      <c r="A6659" s="54">
        <f>_xlfn.XLOOKUP(B6659,'School Lookup'!D:D,'School Lookup'!F:F,0)</f>
        <v>417101</v>
      </c>
      <c r="B6659" s="54" t="str">
        <f>_xlfn.XLOOKUP(C6659,'School Lookup'!A:A,'School Lookup'!D:D,_xlfn.XLOOKUP(C6659,'School Lookup'!B:B,'School Lookup'!D:D,_xlfn.XLOOKUP(C6659,'School Lookup'!C:C,'School Lookup'!D:D,0)))</f>
        <v>Church Broughton CE Controlled Primary School</v>
      </c>
      <c r="C6659" t="s">
        <v>21</v>
      </c>
      <c r="D6659" t="s">
        <v>1838</v>
      </c>
      <c r="E6659" t="s">
        <v>16</v>
      </c>
      <c r="F6659" t="s">
        <v>734</v>
      </c>
      <c r="G6659" t="s">
        <v>220</v>
      </c>
      <c r="H6659" t="s">
        <v>761</v>
      </c>
      <c r="I6659" t="s">
        <v>980</v>
      </c>
      <c r="J6659" t="s">
        <v>959</v>
      </c>
      <c r="K6659" s="4">
        <v>46064</v>
      </c>
      <c r="L6659" s="5">
        <v>0.47729166666666667</v>
      </c>
      <c r="M6659" t="s">
        <v>953</v>
      </c>
      <c r="N6659" s="5">
        <v>8.5069444444444437E-3</v>
      </c>
      <c r="O6659" t="s">
        <v>1023</v>
      </c>
      <c r="P6659">
        <v>0.105</v>
      </c>
      <c r="Q6659">
        <v>20</v>
      </c>
      <c r="R6659" t="s">
        <v>978</v>
      </c>
      <c r="S6659" t="s">
        <v>966</v>
      </c>
    </row>
    <row r="6660" spans="1:19" x14ac:dyDescent="0.25">
      <c r="A6660" s="54">
        <f>_xlfn.XLOOKUP(B6660,'School Lookup'!D:D,'School Lookup'!F:F,0)</f>
        <v>293050</v>
      </c>
      <c r="B6660" s="54" t="str">
        <f>_xlfn.XLOOKUP(C6660,'School Lookup'!A:A,'School Lookup'!D:D,_xlfn.XLOOKUP(C6660,'School Lookup'!B:B,'School Lookup'!D:D,_xlfn.XLOOKUP(C6660,'School Lookup'!C:C,'School Lookup'!D:D,0)))</f>
        <v>Speedwell Infant School</v>
      </c>
      <c r="C6660" t="s">
        <v>44</v>
      </c>
      <c r="D6660" t="s">
        <v>1117</v>
      </c>
      <c r="E6660" t="s">
        <v>16</v>
      </c>
      <c r="F6660" t="s">
        <v>734</v>
      </c>
      <c r="G6660" t="s">
        <v>238</v>
      </c>
      <c r="H6660" t="s">
        <v>218</v>
      </c>
      <c r="I6660" t="s">
        <v>980</v>
      </c>
      <c r="J6660" t="s">
        <v>981</v>
      </c>
      <c r="K6660" s="4">
        <v>46064</v>
      </c>
      <c r="L6660" s="5">
        <v>0.38541666666666669</v>
      </c>
      <c r="M6660" t="s">
        <v>953</v>
      </c>
      <c r="N6660" s="5">
        <v>2.199074074074074E-4</v>
      </c>
      <c r="O6660" t="s">
        <v>982</v>
      </c>
      <c r="P6660">
        <v>2.3E-2</v>
      </c>
      <c r="Q6660">
        <v>20</v>
      </c>
      <c r="R6660" t="s">
        <v>983</v>
      </c>
      <c r="S6660" t="s">
        <v>984</v>
      </c>
    </row>
    <row r="6661" spans="1:19" x14ac:dyDescent="0.25">
      <c r="A6661" s="54">
        <f>_xlfn.XLOOKUP(B6661,'School Lookup'!D:D,'School Lookup'!F:F,0)</f>
        <v>293050</v>
      </c>
      <c r="B6661" s="54" t="str">
        <f>_xlfn.XLOOKUP(C6661,'School Lookup'!A:A,'School Lookup'!D:D,_xlfn.XLOOKUP(C6661,'School Lookup'!B:B,'School Lookup'!D:D,_xlfn.XLOOKUP(C6661,'School Lookup'!C:C,'School Lookup'!D:D,0)))</f>
        <v>Speedwell Infant School</v>
      </c>
      <c r="C6661" t="s">
        <v>44</v>
      </c>
      <c r="D6661" t="s">
        <v>2951</v>
      </c>
      <c r="E6661" t="s">
        <v>16</v>
      </c>
      <c r="F6661" t="s">
        <v>734</v>
      </c>
      <c r="G6661" t="s">
        <v>238</v>
      </c>
      <c r="H6661" t="s">
        <v>218</v>
      </c>
      <c r="I6661" t="s">
        <v>980</v>
      </c>
      <c r="J6661" t="s">
        <v>981</v>
      </c>
      <c r="K6661" s="4">
        <v>46064</v>
      </c>
      <c r="L6661" s="5">
        <v>0.57916666666666672</v>
      </c>
      <c r="M6661" t="s">
        <v>953</v>
      </c>
      <c r="N6661" s="5">
        <v>1.5972222222222223E-3</v>
      </c>
      <c r="O6661" t="s">
        <v>982</v>
      </c>
      <c r="P6661">
        <v>0.16400000000000001</v>
      </c>
      <c r="Q6661">
        <v>20</v>
      </c>
      <c r="R6661" t="s">
        <v>983</v>
      </c>
      <c r="S6661" t="s">
        <v>984</v>
      </c>
    </row>
    <row r="6662" spans="1:19" x14ac:dyDescent="0.25">
      <c r="A6662" s="54">
        <f>_xlfn.XLOOKUP(B6662,'School Lookup'!D:D,'School Lookup'!F:F,0)</f>
        <v>293050</v>
      </c>
      <c r="B6662" s="54" t="str">
        <f>_xlfn.XLOOKUP(C6662,'School Lookup'!A:A,'School Lookup'!D:D,_xlfn.XLOOKUP(C6662,'School Lookup'!B:B,'School Lookup'!D:D,_xlfn.XLOOKUP(C6662,'School Lookup'!C:C,'School Lookup'!D:D,0)))</f>
        <v>Speedwell Infant School</v>
      </c>
      <c r="C6662" t="s">
        <v>44</v>
      </c>
      <c r="D6662" t="s">
        <v>2952</v>
      </c>
      <c r="E6662" t="s">
        <v>16</v>
      </c>
      <c r="F6662" t="s">
        <v>734</v>
      </c>
      <c r="G6662" t="s">
        <v>238</v>
      </c>
      <c r="H6662" t="s">
        <v>218</v>
      </c>
      <c r="I6662" t="s">
        <v>980</v>
      </c>
      <c r="J6662" t="s">
        <v>981</v>
      </c>
      <c r="K6662" s="4">
        <v>46064</v>
      </c>
      <c r="L6662" s="5">
        <v>0.58263888888888893</v>
      </c>
      <c r="M6662" t="s">
        <v>953</v>
      </c>
      <c r="N6662" s="5">
        <v>1.6782407407407408E-3</v>
      </c>
      <c r="O6662" t="s">
        <v>982</v>
      </c>
      <c r="P6662">
        <v>0.17199999999999999</v>
      </c>
      <c r="Q6662">
        <v>20</v>
      </c>
      <c r="R6662" t="s">
        <v>1006</v>
      </c>
      <c r="S6662" t="s">
        <v>994</v>
      </c>
    </row>
    <row r="6663" spans="1:19" x14ac:dyDescent="0.25">
      <c r="A6663" s="54">
        <f>_xlfn.XLOOKUP(B6663,'School Lookup'!D:D,'School Lookup'!F:F,0)</f>
        <v>293050</v>
      </c>
      <c r="B6663" s="54" t="str">
        <f>_xlfn.XLOOKUP(C6663,'School Lookup'!A:A,'School Lookup'!D:D,_xlfn.XLOOKUP(C6663,'School Lookup'!B:B,'School Lookup'!D:D,_xlfn.XLOOKUP(C6663,'School Lookup'!C:C,'School Lookup'!D:D,0)))</f>
        <v>Speedwell Infant School</v>
      </c>
      <c r="C6663" t="s">
        <v>44</v>
      </c>
      <c r="D6663" t="s">
        <v>2026</v>
      </c>
      <c r="E6663" t="s">
        <v>16</v>
      </c>
      <c r="F6663" t="s">
        <v>734</v>
      </c>
      <c r="G6663" t="s">
        <v>238</v>
      </c>
      <c r="H6663" t="s">
        <v>218</v>
      </c>
      <c r="I6663" t="s">
        <v>980</v>
      </c>
      <c r="J6663" t="s">
        <v>981</v>
      </c>
      <c r="K6663" s="4">
        <v>46064</v>
      </c>
      <c r="L6663" s="5">
        <v>0.65555555555555556</v>
      </c>
      <c r="M6663" t="s">
        <v>953</v>
      </c>
      <c r="N6663" s="5">
        <v>2.7777777777777778E-4</v>
      </c>
      <c r="O6663" t="s">
        <v>982</v>
      </c>
      <c r="P6663">
        <v>8.4000000000000005E-2</v>
      </c>
      <c r="Q6663">
        <v>20</v>
      </c>
      <c r="R6663" t="s">
        <v>1418</v>
      </c>
      <c r="S6663" t="s">
        <v>1657</v>
      </c>
    </row>
    <row r="6664" spans="1:19" x14ac:dyDescent="0.25">
      <c r="A6664" s="54">
        <f>_xlfn.XLOOKUP(B6664,'School Lookup'!D:D,'School Lookup'!F:F,0)</f>
        <v>159955</v>
      </c>
      <c r="B6664" s="54" t="str">
        <f>_xlfn.XLOOKUP(C6664,'School Lookup'!A:A,'School Lookup'!D:D,_xlfn.XLOOKUP(C6664,'School Lookup'!B:B,'School Lookup'!D:D,_xlfn.XLOOKUP(C6664,'School Lookup'!C:C,'School Lookup'!D:D,0)))</f>
        <v>New Mills Nursery School</v>
      </c>
      <c r="C6664" t="s">
        <v>37</v>
      </c>
      <c r="D6664" t="s">
        <v>1532</v>
      </c>
      <c r="E6664" t="s">
        <v>16</v>
      </c>
      <c r="F6664" t="s">
        <v>734</v>
      </c>
      <c r="G6664" t="s">
        <v>231</v>
      </c>
      <c r="H6664" t="s">
        <v>222</v>
      </c>
      <c r="I6664" t="s">
        <v>980</v>
      </c>
      <c r="J6664" t="s">
        <v>959</v>
      </c>
      <c r="K6664" s="4">
        <v>46064</v>
      </c>
      <c r="L6664" s="5">
        <v>0.45605324074074072</v>
      </c>
      <c r="M6664" t="s">
        <v>953</v>
      </c>
      <c r="N6664" s="5">
        <v>8.9814814814814809E-3</v>
      </c>
      <c r="O6664" t="s">
        <v>960</v>
      </c>
      <c r="P6664">
        <v>0.111</v>
      </c>
      <c r="Q6664">
        <v>20</v>
      </c>
      <c r="R6664" t="s">
        <v>1533</v>
      </c>
      <c r="S6664" t="s">
        <v>966</v>
      </c>
    </row>
    <row r="6665" spans="1:19" x14ac:dyDescent="0.25">
      <c r="A6665" s="54">
        <f>_xlfn.XLOOKUP(B6665,'School Lookup'!D:D,'School Lookup'!F:F,0)</f>
        <v>159955</v>
      </c>
      <c r="B6665" s="54" t="str">
        <f>_xlfn.XLOOKUP(C6665,'School Lookup'!A:A,'School Lookup'!D:D,_xlfn.XLOOKUP(C6665,'School Lookup'!B:B,'School Lookup'!D:D,_xlfn.XLOOKUP(C6665,'School Lookup'!C:C,'School Lookup'!D:D,0)))</f>
        <v>New Mills Nursery School</v>
      </c>
      <c r="C6665" t="s">
        <v>37</v>
      </c>
      <c r="D6665" t="s">
        <v>2953</v>
      </c>
      <c r="E6665" t="s">
        <v>16</v>
      </c>
      <c r="F6665" t="s">
        <v>734</v>
      </c>
      <c r="G6665" t="s">
        <v>231</v>
      </c>
      <c r="H6665" t="s">
        <v>222</v>
      </c>
      <c r="I6665" t="s">
        <v>980</v>
      </c>
      <c r="J6665" t="s">
        <v>959</v>
      </c>
      <c r="K6665" s="4">
        <v>46064</v>
      </c>
      <c r="L6665" s="5">
        <v>0.64150462962962962</v>
      </c>
      <c r="M6665" t="s">
        <v>953</v>
      </c>
      <c r="N6665" s="5">
        <v>2.3148148148148147E-5</v>
      </c>
      <c r="O6665" t="s">
        <v>960</v>
      </c>
      <c r="P6665">
        <v>2.1999999999999999E-2</v>
      </c>
      <c r="Q6665">
        <v>20</v>
      </c>
      <c r="R6665" t="s">
        <v>2954</v>
      </c>
      <c r="S6665" t="s">
        <v>966</v>
      </c>
    </row>
    <row r="6666" spans="1:19" x14ac:dyDescent="0.25">
      <c r="A6666" s="54">
        <f>_xlfn.XLOOKUP(B6666,'School Lookup'!D:D,'School Lookup'!F:F,0)</f>
        <v>159955</v>
      </c>
      <c r="B6666" s="54" t="str">
        <f>_xlfn.XLOOKUP(C6666,'School Lookup'!A:A,'School Lookup'!D:D,_xlfn.XLOOKUP(C6666,'School Lookup'!B:B,'School Lookup'!D:D,_xlfn.XLOOKUP(C6666,'School Lookup'!C:C,'School Lookup'!D:D,0)))</f>
        <v>New Mills Nursery School</v>
      </c>
      <c r="C6666" t="s">
        <v>37</v>
      </c>
      <c r="D6666" t="s">
        <v>2955</v>
      </c>
      <c r="E6666" t="s">
        <v>16</v>
      </c>
      <c r="F6666" t="s">
        <v>734</v>
      </c>
      <c r="G6666" t="s">
        <v>231</v>
      </c>
      <c r="H6666" t="s">
        <v>222</v>
      </c>
      <c r="I6666" t="s">
        <v>980</v>
      </c>
      <c r="J6666" t="s">
        <v>959</v>
      </c>
      <c r="K6666" s="4">
        <v>46064</v>
      </c>
      <c r="L6666" s="5">
        <v>0.64329861111111108</v>
      </c>
      <c r="M6666" t="s">
        <v>953</v>
      </c>
      <c r="N6666" s="5">
        <v>2.3148148148148147E-5</v>
      </c>
      <c r="O6666" t="s">
        <v>960</v>
      </c>
      <c r="P6666">
        <v>2.1999999999999999E-2</v>
      </c>
      <c r="Q6666">
        <v>20</v>
      </c>
      <c r="R6666" t="s">
        <v>1338</v>
      </c>
      <c r="S6666" t="s">
        <v>966</v>
      </c>
    </row>
    <row r="6667" spans="1:19" x14ac:dyDescent="0.25">
      <c r="A6667" s="54">
        <f>_xlfn.XLOOKUP(B6667,'School Lookup'!D:D,'School Lookup'!F:F,0)</f>
        <v>159955</v>
      </c>
      <c r="B6667" s="54" t="str">
        <f>_xlfn.XLOOKUP(C6667,'School Lookup'!A:A,'School Lookup'!D:D,_xlfn.XLOOKUP(C6667,'School Lookup'!B:B,'School Lookup'!D:D,_xlfn.XLOOKUP(C6667,'School Lookup'!C:C,'School Lookup'!D:D,0)))</f>
        <v>New Mills Nursery School</v>
      </c>
      <c r="C6667" t="s">
        <v>37</v>
      </c>
      <c r="D6667" t="s">
        <v>2956</v>
      </c>
      <c r="E6667" t="s">
        <v>16</v>
      </c>
      <c r="F6667" t="s">
        <v>734</v>
      </c>
      <c r="G6667" t="s">
        <v>231</v>
      </c>
      <c r="H6667" t="s">
        <v>222</v>
      </c>
      <c r="I6667" t="s">
        <v>980</v>
      </c>
      <c r="J6667" t="s">
        <v>981</v>
      </c>
      <c r="K6667" s="4">
        <v>46064</v>
      </c>
      <c r="L6667" s="5">
        <v>0.64063657407407404</v>
      </c>
      <c r="M6667" t="s">
        <v>953</v>
      </c>
      <c r="N6667" s="5">
        <v>3.4722222222222222E-5</v>
      </c>
      <c r="O6667" t="s">
        <v>982</v>
      </c>
      <c r="P6667">
        <v>0.02</v>
      </c>
      <c r="Q6667">
        <v>20</v>
      </c>
      <c r="R6667" t="s">
        <v>993</v>
      </c>
      <c r="S6667" t="s">
        <v>994</v>
      </c>
    </row>
    <row r="6668" spans="1:19" x14ac:dyDescent="0.25">
      <c r="A6668" s="54">
        <f>_xlfn.XLOOKUP(B6668,'School Lookup'!D:D,'School Lookup'!F:F,0)</f>
        <v>159955</v>
      </c>
      <c r="B6668" s="54" t="str">
        <f>_xlfn.XLOOKUP(C6668,'School Lookup'!A:A,'School Lookup'!D:D,_xlfn.XLOOKUP(C6668,'School Lookup'!B:B,'School Lookup'!D:D,_xlfn.XLOOKUP(C6668,'School Lookup'!C:C,'School Lookup'!D:D,0)))</f>
        <v>New Mills Nursery School</v>
      </c>
      <c r="C6668" t="s">
        <v>37</v>
      </c>
      <c r="D6668" t="s">
        <v>2957</v>
      </c>
      <c r="E6668" t="s">
        <v>16</v>
      </c>
      <c r="F6668" t="s">
        <v>734</v>
      </c>
      <c r="G6668" t="s">
        <v>231</v>
      </c>
      <c r="H6668" t="s">
        <v>222</v>
      </c>
      <c r="I6668" t="s">
        <v>980</v>
      </c>
      <c r="J6668" t="s">
        <v>981</v>
      </c>
      <c r="K6668" s="4">
        <v>46064</v>
      </c>
      <c r="L6668" s="5">
        <v>0.64106481481481481</v>
      </c>
      <c r="M6668" t="s">
        <v>953</v>
      </c>
      <c r="N6668" s="5">
        <v>1.1574074074074073E-5</v>
      </c>
      <c r="O6668" t="s">
        <v>982</v>
      </c>
      <c r="P6668">
        <v>0.02</v>
      </c>
      <c r="Q6668">
        <v>20</v>
      </c>
      <c r="R6668" t="s">
        <v>998</v>
      </c>
      <c r="S6668" t="s">
        <v>987</v>
      </c>
    </row>
    <row r="6669" spans="1:19" x14ac:dyDescent="0.25">
      <c r="A6669" s="54">
        <f>_xlfn.XLOOKUP(B6669,'School Lookup'!D:D,'School Lookup'!F:F,0)</f>
        <v>159955</v>
      </c>
      <c r="B6669" s="54" t="str">
        <f>_xlfn.XLOOKUP(C6669,'School Lookup'!A:A,'School Lookup'!D:D,_xlfn.XLOOKUP(C6669,'School Lookup'!B:B,'School Lookup'!D:D,_xlfn.XLOOKUP(C6669,'School Lookup'!C:C,'School Lookup'!D:D,0)))</f>
        <v>New Mills Nursery School</v>
      </c>
      <c r="C6669" t="s">
        <v>37</v>
      </c>
      <c r="D6669" t="s">
        <v>2958</v>
      </c>
      <c r="E6669" t="s">
        <v>16</v>
      </c>
      <c r="F6669" t="s">
        <v>734</v>
      </c>
      <c r="G6669" t="s">
        <v>231</v>
      </c>
      <c r="H6669" t="s">
        <v>222</v>
      </c>
      <c r="I6669" t="s">
        <v>980</v>
      </c>
      <c r="J6669" t="s">
        <v>981</v>
      </c>
      <c r="K6669" s="4">
        <v>46064</v>
      </c>
      <c r="L6669" s="5">
        <v>0.64192129629629635</v>
      </c>
      <c r="M6669" t="s">
        <v>953</v>
      </c>
      <c r="N6669" s="5">
        <v>2.3148148148148147E-5</v>
      </c>
      <c r="O6669" t="s">
        <v>982</v>
      </c>
      <c r="P6669">
        <v>0.02</v>
      </c>
      <c r="Q6669">
        <v>20</v>
      </c>
      <c r="R6669" t="s">
        <v>983</v>
      </c>
      <c r="S6669" t="s">
        <v>984</v>
      </c>
    </row>
    <row r="6670" spans="1:19" x14ac:dyDescent="0.25">
      <c r="A6670" s="54">
        <f>_xlfn.XLOOKUP(B6670,'School Lookup'!D:D,'School Lookup'!F:F,0)</f>
        <v>159955</v>
      </c>
      <c r="B6670" s="54" t="str">
        <f>_xlfn.XLOOKUP(C6670,'School Lookup'!A:A,'School Lookup'!D:D,_xlfn.XLOOKUP(C6670,'School Lookup'!B:B,'School Lookup'!D:D,_xlfn.XLOOKUP(C6670,'School Lookup'!C:C,'School Lookup'!D:D,0)))</f>
        <v>New Mills Nursery School</v>
      </c>
      <c r="C6670" t="s">
        <v>37</v>
      </c>
      <c r="D6670" t="s">
        <v>2956</v>
      </c>
      <c r="E6670" t="s">
        <v>16</v>
      </c>
      <c r="F6670" t="s">
        <v>734</v>
      </c>
      <c r="G6670" t="s">
        <v>231</v>
      </c>
      <c r="H6670" t="s">
        <v>222</v>
      </c>
      <c r="I6670" t="s">
        <v>980</v>
      </c>
      <c r="J6670" t="s">
        <v>981</v>
      </c>
      <c r="K6670" s="4">
        <v>46064</v>
      </c>
      <c r="L6670" s="5">
        <v>0.64218750000000002</v>
      </c>
      <c r="M6670" t="s">
        <v>953</v>
      </c>
      <c r="N6670" s="5">
        <v>3.5879629629629629E-4</v>
      </c>
      <c r="O6670" t="s">
        <v>982</v>
      </c>
      <c r="P6670">
        <v>3.7999999999999999E-2</v>
      </c>
      <c r="Q6670">
        <v>20</v>
      </c>
      <c r="R6670" t="s">
        <v>993</v>
      </c>
      <c r="S6670" t="s">
        <v>994</v>
      </c>
    </row>
    <row r="6671" spans="1:19" x14ac:dyDescent="0.25">
      <c r="A6671" s="54">
        <f>_xlfn.XLOOKUP(B6671,'School Lookup'!D:D,'School Lookup'!F:F,0)</f>
        <v>293050</v>
      </c>
      <c r="B6671" s="54" t="str">
        <f>_xlfn.XLOOKUP(C6671,'School Lookup'!A:A,'School Lookup'!D:D,_xlfn.XLOOKUP(C6671,'School Lookup'!B:B,'School Lookup'!D:D,_xlfn.XLOOKUP(C6671,'School Lookup'!C:C,'School Lookup'!D:D,0)))</f>
        <v>Speedwell Infant School</v>
      </c>
      <c r="C6671" t="s">
        <v>44</v>
      </c>
      <c r="D6671" t="s">
        <v>2449</v>
      </c>
      <c r="E6671" t="s">
        <v>16</v>
      </c>
      <c r="F6671" t="s">
        <v>734</v>
      </c>
      <c r="G6671" t="s">
        <v>238</v>
      </c>
      <c r="H6671" t="s">
        <v>218</v>
      </c>
      <c r="I6671" t="s">
        <v>980</v>
      </c>
      <c r="J6671" t="s">
        <v>981</v>
      </c>
      <c r="K6671" s="4">
        <v>46064</v>
      </c>
      <c r="L6671" s="5">
        <v>0.3840277777777778</v>
      </c>
      <c r="M6671" t="s">
        <v>953</v>
      </c>
      <c r="N6671" s="5">
        <v>6.134259259259259E-4</v>
      </c>
      <c r="O6671" t="s">
        <v>982</v>
      </c>
      <c r="P6671">
        <v>0.13300000000000001</v>
      </c>
      <c r="Q6671">
        <v>20</v>
      </c>
      <c r="R6671" t="s">
        <v>1459</v>
      </c>
      <c r="S6671" t="s">
        <v>990</v>
      </c>
    </row>
    <row r="6672" spans="1:19" x14ac:dyDescent="0.25">
      <c r="A6672" s="54">
        <f>_xlfn.XLOOKUP(B6672,'School Lookup'!D:D,'School Lookup'!F:F,0)</f>
        <v>293050</v>
      </c>
      <c r="B6672" s="54" t="str">
        <f>_xlfn.XLOOKUP(C6672,'School Lookup'!A:A,'School Lookup'!D:D,_xlfn.XLOOKUP(C6672,'School Lookup'!B:B,'School Lookup'!D:D,_xlfn.XLOOKUP(C6672,'School Lookup'!C:C,'School Lookup'!D:D,0)))</f>
        <v>Speedwell Infant School</v>
      </c>
      <c r="C6672" t="s">
        <v>44</v>
      </c>
      <c r="D6672" t="s">
        <v>2959</v>
      </c>
      <c r="E6672" t="s">
        <v>16</v>
      </c>
      <c r="F6672" t="s">
        <v>734</v>
      </c>
      <c r="G6672" t="s">
        <v>238</v>
      </c>
      <c r="H6672" t="s">
        <v>218</v>
      </c>
      <c r="I6672" t="s">
        <v>980</v>
      </c>
      <c r="J6672" t="s">
        <v>959</v>
      </c>
      <c r="K6672" s="4">
        <v>46064</v>
      </c>
      <c r="L6672" s="5">
        <v>0.58472222222222225</v>
      </c>
      <c r="M6672" t="s">
        <v>953</v>
      </c>
      <c r="N6672" s="5">
        <v>3.7615740740740739E-3</v>
      </c>
      <c r="O6672" t="s">
        <v>960</v>
      </c>
      <c r="P6672">
        <v>4.7E-2</v>
      </c>
      <c r="Q6672">
        <v>20</v>
      </c>
      <c r="R6672" t="s">
        <v>965</v>
      </c>
      <c r="S6672" t="s">
        <v>966</v>
      </c>
    </row>
    <row r="6673" spans="1:19" x14ac:dyDescent="0.25">
      <c r="A6673" s="54">
        <f>_xlfn.XLOOKUP(B6673,'School Lookup'!D:D,'School Lookup'!F:F,0)</f>
        <v>293050</v>
      </c>
      <c r="B6673" s="54" t="str">
        <f>_xlfn.XLOOKUP(C6673,'School Lookup'!A:A,'School Lookup'!D:D,_xlfn.XLOOKUP(C6673,'School Lookup'!B:B,'School Lookup'!D:D,_xlfn.XLOOKUP(C6673,'School Lookup'!C:C,'School Lookup'!D:D,0)))</f>
        <v>Speedwell Infant School</v>
      </c>
      <c r="C6673" t="s">
        <v>44</v>
      </c>
      <c r="D6673" t="s">
        <v>1848</v>
      </c>
      <c r="E6673" t="s">
        <v>16</v>
      </c>
      <c r="F6673" t="s">
        <v>734</v>
      </c>
      <c r="G6673" t="s">
        <v>238</v>
      </c>
      <c r="H6673" t="s">
        <v>218</v>
      </c>
      <c r="I6673" t="s">
        <v>980</v>
      </c>
      <c r="J6673" t="s">
        <v>959</v>
      </c>
      <c r="K6673" s="4">
        <v>46064</v>
      </c>
      <c r="L6673" s="5">
        <v>0.61527777777777781</v>
      </c>
      <c r="M6673" t="s">
        <v>953</v>
      </c>
      <c r="N6673" s="5">
        <v>4.6296296296296294E-5</v>
      </c>
      <c r="O6673" t="s">
        <v>960</v>
      </c>
      <c r="P6673">
        <v>2.1999999999999999E-2</v>
      </c>
      <c r="Q6673">
        <v>20</v>
      </c>
      <c r="R6673" t="s">
        <v>978</v>
      </c>
      <c r="S6673" t="s">
        <v>966</v>
      </c>
    </row>
    <row r="6674" spans="1:19" x14ac:dyDescent="0.25">
      <c r="A6674" s="54">
        <f>_xlfn.XLOOKUP(B6674,'School Lookup'!D:D,'School Lookup'!F:F,0)</f>
        <v>293050</v>
      </c>
      <c r="B6674" s="54" t="str">
        <f>_xlfn.XLOOKUP(C6674,'School Lookup'!A:A,'School Lookup'!D:D,_xlfn.XLOOKUP(C6674,'School Lookup'!B:B,'School Lookup'!D:D,_xlfn.XLOOKUP(C6674,'School Lookup'!C:C,'School Lookup'!D:D,0)))</f>
        <v>Speedwell Infant School</v>
      </c>
      <c r="C6674" t="s">
        <v>44</v>
      </c>
      <c r="D6674" t="s">
        <v>2960</v>
      </c>
      <c r="E6674" t="s">
        <v>16</v>
      </c>
      <c r="F6674" t="s">
        <v>734</v>
      </c>
      <c r="G6674" t="s">
        <v>238</v>
      </c>
      <c r="H6674" t="s">
        <v>218</v>
      </c>
      <c r="I6674" t="s">
        <v>980</v>
      </c>
      <c r="J6674" t="s">
        <v>959</v>
      </c>
      <c r="K6674" s="4">
        <v>46064</v>
      </c>
      <c r="L6674" s="5">
        <v>0.61597222222222225</v>
      </c>
      <c r="M6674" t="s">
        <v>953</v>
      </c>
      <c r="N6674" s="5">
        <v>2.1064814814814813E-3</v>
      </c>
      <c r="O6674" t="s">
        <v>960</v>
      </c>
      <c r="P6674">
        <v>2.5999999999999999E-2</v>
      </c>
      <c r="Q6674">
        <v>20</v>
      </c>
      <c r="R6674" t="s">
        <v>978</v>
      </c>
      <c r="S6674" t="s">
        <v>966</v>
      </c>
    </row>
    <row r="6675" spans="1:19" x14ac:dyDescent="0.25">
      <c r="A6675" s="54">
        <f>_xlfn.XLOOKUP(B6675,'School Lookup'!D:D,'School Lookup'!F:F,0)</f>
        <v>823392</v>
      </c>
      <c r="B6675" s="54" t="str">
        <f>_xlfn.XLOOKUP(C6675,'School Lookup'!A:A,'School Lookup'!D:D,_xlfn.XLOOKUP(C6675,'School Lookup'!B:B,'School Lookup'!D:D,_xlfn.XLOOKUP(C6675,'School Lookup'!C:C,'School Lookup'!D:D,0)))</f>
        <v>Fitz Herbert C of E VA Primary School</v>
      </c>
      <c r="C6675" t="s">
        <v>22</v>
      </c>
      <c r="D6675">
        <v>619</v>
      </c>
      <c r="E6675" t="s">
        <v>16</v>
      </c>
      <c r="F6675" t="s">
        <v>734</v>
      </c>
      <c r="G6675" t="s">
        <v>134</v>
      </c>
      <c r="H6675" t="s">
        <v>347</v>
      </c>
      <c r="I6675" t="s">
        <v>958</v>
      </c>
      <c r="J6675" t="s">
        <v>959</v>
      </c>
      <c r="K6675" s="4">
        <v>46064</v>
      </c>
      <c r="L6675" s="5">
        <v>0.35447916666666668</v>
      </c>
      <c r="M6675" t="s">
        <v>953</v>
      </c>
      <c r="N6675" s="5">
        <v>9.9537037037037042E-4</v>
      </c>
      <c r="O6675" t="s">
        <v>960</v>
      </c>
      <c r="P6675">
        <v>0</v>
      </c>
      <c r="Q6675">
        <v>20</v>
      </c>
      <c r="R6675" t="s">
        <v>975</v>
      </c>
      <c r="S6675" t="s">
        <v>976</v>
      </c>
    </row>
    <row r="6676" spans="1:19" x14ac:dyDescent="0.25">
      <c r="A6676" s="54">
        <f>_xlfn.XLOOKUP(B6676,'School Lookup'!D:D,'School Lookup'!F:F,0)</f>
        <v>823392</v>
      </c>
      <c r="B6676" s="54" t="str">
        <f>_xlfn.XLOOKUP(C6676,'School Lookup'!A:A,'School Lookup'!D:D,_xlfn.XLOOKUP(C6676,'School Lookup'!B:B,'School Lookup'!D:D,_xlfn.XLOOKUP(C6676,'School Lookup'!C:C,'School Lookup'!D:D,0)))</f>
        <v>Fitz Herbert C of E VA Primary School</v>
      </c>
      <c r="C6676" t="s">
        <v>22</v>
      </c>
      <c r="D6676">
        <v>619</v>
      </c>
      <c r="E6676" t="s">
        <v>16</v>
      </c>
      <c r="F6676" t="s">
        <v>734</v>
      </c>
      <c r="G6676" t="s">
        <v>134</v>
      </c>
      <c r="H6676" t="s">
        <v>347</v>
      </c>
      <c r="I6676" t="s">
        <v>958</v>
      </c>
      <c r="J6676" t="s">
        <v>959</v>
      </c>
      <c r="K6676" s="4">
        <v>46064</v>
      </c>
      <c r="L6676" s="5">
        <v>0.36871527777777779</v>
      </c>
      <c r="M6676" t="s">
        <v>953</v>
      </c>
      <c r="N6676" s="5">
        <v>1.6087962962962963E-3</v>
      </c>
      <c r="O6676" t="s">
        <v>960</v>
      </c>
      <c r="P6676">
        <v>0</v>
      </c>
      <c r="Q6676">
        <v>20</v>
      </c>
      <c r="R6676" t="s">
        <v>975</v>
      </c>
      <c r="S6676" t="s">
        <v>976</v>
      </c>
    </row>
    <row r="6677" spans="1:19" x14ac:dyDescent="0.25">
      <c r="A6677" s="54">
        <f>_xlfn.XLOOKUP(B6677,'School Lookup'!D:D,'School Lookup'!F:F,0)</f>
        <v>823392</v>
      </c>
      <c r="B6677" s="54" t="str">
        <f>_xlfn.XLOOKUP(C6677,'School Lookup'!A:A,'School Lookup'!D:D,_xlfn.XLOOKUP(C6677,'School Lookup'!B:B,'School Lookup'!D:D,_xlfn.XLOOKUP(C6677,'School Lookup'!C:C,'School Lookup'!D:D,0)))</f>
        <v>Fitz Herbert C of E VA Primary School</v>
      </c>
      <c r="C6677" t="s">
        <v>22</v>
      </c>
      <c r="D6677" t="s">
        <v>31</v>
      </c>
      <c r="E6677" t="s">
        <v>16</v>
      </c>
      <c r="F6677" t="s">
        <v>734</v>
      </c>
      <c r="G6677" t="s">
        <v>134</v>
      </c>
      <c r="H6677" t="s">
        <v>347</v>
      </c>
      <c r="I6677" t="s">
        <v>958</v>
      </c>
      <c r="J6677" t="s">
        <v>959</v>
      </c>
      <c r="K6677" s="4">
        <v>46064</v>
      </c>
      <c r="L6677" s="5">
        <v>0.41526620370370371</v>
      </c>
      <c r="M6677" t="s">
        <v>953</v>
      </c>
      <c r="N6677" s="5">
        <v>1.9675925925925926E-4</v>
      </c>
      <c r="O6677" t="s">
        <v>960</v>
      </c>
      <c r="P6677">
        <v>0</v>
      </c>
      <c r="Q6677">
        <v>20</v>
      </c>
      <c r="R6677" t="s">
        <v>1813</v>
      </c>
      <c r="S6677" t="s">
        <v>966</v>
      </c>
    </row>
    <row r="6678" spans="1:19" x14ac:dyDescent="0.25">
      <c r="A6678" s="54">
        <f>_xlfn.XLOOKUP(B6678,'School Lookup'!D:D,'School Lookup'!F:F,0)</f>
        <v>823392</v>
      </c>
      <c r="B6678" s="54" t="str">
        <f>_xlfn.XLOOKUP(C6678,'School Lookup'!A:A,'School Lookup'!D:D,_xlfn.XLOOKUP(C6678,'School Lookup'!B:B,'School Lookup'!D:D,_xlfn.XLOOKUP(C6678,'School Lookup'!C:C,'School Lookup'!D:D,0)))</f>
        <v>Fitz Herbert C of E VA Primary School</v>
      </c>
      <c r="C6678" t="s">
        <v>22</v>
      </c>
      <c r="D6678">
        <v>619</v>
      </c>
      <c r="E6678" t="s">
        <v>16</v>
      </c>
      <c r="F6678" t="s">
        <v>734</v>
      </c>
      <c r="G6678" t="s">
        <v>134</v>
      </c>
      <c r="H6678" t="s">
        <v>347</v>
      </c>
      <c r="I6678" t="s">
        <v>958</v>
      </c>
      <c r="J6678" t="s">
        <v>959</v>
      </c>
      <c r="K6678" s="4">
        <v>46064</v>
      </c>
      <c r="L6678" s="5">
        <v>0.43160879629629628</v>
      </c>
      <c r="M6678" t="s">
        <v>953</v>
      </c>
      <c r="N6678" s="5">
        <v>4.3981481481481481E-4</v>
      </c>
      <c r="O6678" t="s">
        <v>960</v>
      </c>
      <c r="P6678">
        <v>0</v>
      </c>
      <c r="Q6678">
        <v>20</v>
      </c>
      <c r="R6678" t="s">
        <v>975</v>
      </c>
      <c r="S6678" t="s">
        <v>976</v>
      </c>
    </row>
    <row r="6679" spans="1:19" x14ac:dyDescent="0.25">
      <c r="A6679" s="54">
        <f>_xlfn.XLOOKUP(B6679,'School Lookup'!D:D,'School Lookup'!F:F,0)</f>
        <v>823392</v>
      </c>
      <c r="B6679" s="54" t="str">
        <f>_xlfn.XLOOKUP(C6679,'School Lookup'!A:A,'School Lookup'!D:D,_xlfn.XLOOKUP(C6679,'School Lookup'!B:B,'School Lookup'!D:D,_xlfn.XLOOKUP(C6679,'School Lookup'!C:C,'School Lookup'!D:D,0)))</f>
        <v>Fitz Herbert C of E VA Primary School</v>
      </c>
      <c r="C6679" t="s">
        <v>22</v>
      </c>
      <c r="D6679" t="s">
        <v>2961</v>
      </c>
      <c r="E6679" t="s">
        <v>16</v>
      </c>
      <c r="F6679" t="s">
        <v>734</v>
      </c>
      <c r="G6679" t="s">
        <v>134</v>
      </c>
      <c r="H6679" t="s">
        <v>347</v>
      </c>
      <c r="I6679" t="s">
        <v>958</v>
      </c>
      <c r="J6679" t="s">
        <v>981</v>
      </c>
      <c r="K6679" s="4">
        <v>46064</v>
      </c>
      <c r="L6679" s="5">
        <v>0.45217592592592593</v>
      </c>
      <c r="M6679" t="s">
        <v>953</v>
      </c>
      <c r="N6679" s="5">
        <v>1.25E-3</v>
      </c>
      <c r="O6679" t="s">
        <v>982</v>
      </c>
      <c r="P6679">
        <v>0</v>
      </c>
      <c r="Q6679">
        <v>20</v>
      </c>
      <c r="R6679" t="s">
        <v>993</v>
      </c>
      <c r="S6679" t="s">
        <v>994</v>
      </c>
    </row>
    <row r="6680" spans="1:19" x14ac:dyDescent="0.25">
      <c r="A6680" s="54">
        <f>_xlfn.XLOOKUP(B6680,'School Lookup'!D:D,'School Lookup'!F:F,0)</f>
        <v>823392</v>
      </c>
      <c r="B6680" s="54" t="str">
        <f>_xlfn.XLOOKUP(C6680,'School Lookup'!A:A,'School Lookup'!D:D,_xlfn.XLOOKUP(C6680,'School Lookup'!B:B,'School Lookup'!D:D,_xlfn.XLOOKUP(C6680,'School Lookup'!C:C,'School Lookup'!D:D,0)))</f>
        <v>Fitz Herbert C of E VA Primary School</v>
      </c>
      <c r="C6680" t="s">
        <v>22</v>
      </c>
      <c r="D6680" t="s">
        <v>1925</v>
      </c>
      <c r="E6680" t="s">
        <v>16</v>
      </c>
      <c r="F6680" t="s">
        <v>734</v>
      </c>
      <c r="G6680" t="s">
        <v>134</v>
      </c>
      <c r="H6680" t="s">
        <v>347</v>
      </c>
      <c r="I6680" t="s">
        <v>958</v>
      </c>
      <c r="J6680" t="s">
        <v>981</v>
      </c>
      <c r="K6680" s="4">
        <v>46064</v>
      </c>
      <c r="L6680" s="5">
        <v>0.54901620370370374</v>
      </c>
      <c r="M6680" t="s">
        <v>953</v>
      </c>
      <c r="N6680" s="5">
        <v>5.3240740740740744E-4</v>
      </c>
      <c r="O6680" t="s">
        <v>982</v>
      </c>
      <c r="P6680">
        <v>0</v>
      </c>
      <c r="Q6680">
        <v>20</v>
      </c>
      <c r="R6680" t="s">
        <v>1006</v>
      </c>
      <c r="S6680" t="s">
        <v>994</v>
      </c>
    </row>
    <row r="6681" spans="1:19" x14ac:dyDescent="0.25">
      <c r="A6681" s="54">
        <f>_xlfn.XLOOKUP(B6681,'School Lookup'!D:D,'School Lookup'!F:F,0)</f>
        <v>823392</v>
      </c>
      <c r="B6681" s="54" t="str">
        <f>_xlfn.XLOOKUP(C6681,'School Lookup'!A:A,'School Lookup'!D:D,_xlfn.XLOOKUP(C6681,'School Lookup'!B:B,'School Lookup'!D:D,_xlfn.XLOOKUP(C6681,'School Lookup'!C:C,'School Lookup'!D:D,0)))</f>
        <v>Fitz Herbert C of E VA Primary School</v>
      </c>
      <c r="C6681" t="s">
        <v>22</v>
      </c>
      <c r="D6681" t="s">
        <v>1260</v>
      </c>
      <c r="E6681" t="s">
        <v>16</v>
      </c>
      <c r="F6681" t="s">
        <v>734</v>
      </c>
      <c r="G6681" t="s">
        <v>134</v>
      </c>
      <c r="H6681" t="s">
        <v>347</v>
      </c>
      <c r="I6681" t="s">
        <v>958</v>
      </c>
      <c r="J6681" t="s">
        <v>981</v>
      </c>
      <c r="K6681" s="4">
        <v>46064</v>
      </c>
      <c r="L6681" s="5">
        <v>0.58130787037037035</v>
      </c>
      <c r="M6681" t="s">
        <v>953</v>
      </c>
      <c r="N6681" s="5">
        <v>1.4467592592592592E-3</v>
      </c>
      <c r="O6681" t="s">
        <v>982</v>
      </c>
      <c r="P6681">
        <v>0</v>
      </c>
      <c r="Q6681">
        <v>20</v>
      </c>
      <c r="R6681" t="s">
        <v>993</v>
      </c>
      <c r="S6681" t="s">
        <v>994</v>
      </c>
    </row>
    <row r="6682" spans="1:19" x14ac:dyDescent="0.25">
      <c r="A6682" s="54">
        <f>_xlfn.XLOOKUP(B6682,'School Lookup'!D:D,'School Lookup'!F:F,0)</f>
        <v>856243</v>
      </c>
      <c r="B6682" s="54" t="str">
        <f>_xlfn.XLOOKUP(C6682,'School Lookup'!A:A,'School Lookup'!D:D,_xlfn.XLOOKUP(C6682,'School Lookup'!B:B,'School Lookup'!D:D,_xlfn.XLOOKUP(C6682,'School Lookup'!C:C,'School Lookup'!D:D,0)))</f>
        <v>Elton Primary School</v>
      </c>
      <c r="C6682" t="s">
        <v>336</v>
      </c>
      <c r="D6682" t="s">
        <v>2962</v>
      </c>
      <c r="E6682" t="s">
        <v>16</v>
      </c>
      <c r="F6682" t="s">
        <v>734</v>
      </c>
      <c r="G6682" t="s">
        <v>332</v>
      </c>
      <c r="H6682" t="s">
        <v>877</v>
      </c>
      <c r="I6682" t="s">
        <v>958</v>
      </c>
      <c r="J6682" t="s">
        <v>981</v>
      </c>
      <c r="K6682" s="4">
        <v>46064</v>
      </c>
      <c r="L6682" s="5">
        <v>0.36618055555555556</v>
      </c>
      <c r="M6682" t="s">
        <v>953</v>
      </c>
      <c r="N6682" s="5">
        <v>1.6898148148148148E-3</v>
      </c>
      <c r="O6682" t="s">
        <v>982</v>
      </c>
      <c r="P6682">
        <v>0</v>
      </c>
      <c r="Q6682">
        <v>20</v>
      </c>
      <c r="R6682" t="s">
        <v>1074</v>
      </c>
      <c r="S6682" t="s">
        <v>990</v>
      </c>
    </row>
    <row r="6683" spans="1:19" x14ac:dyDescent="0.25">
      <c r="A6683" s="54">
        <f>_xlfn.XLOOKUP(B6683,'School Lookup'!D:D,'School Lookup'!F:F,0)</f>
        <v>856243</v>
      </c>
      <c r="B6683" s="54" t="str">
        <f>_xlfn.XLOOKUP(C6683,'School Lookup'!A:A,'School Lookup'!D:D,_xlfn.XLOOKUP(C6683,'School Lookup'!B:B,'School Lookup'!D:D,_xlfn.XLOOKUP(C6683,'School Lookup'!C:C,'School Lookup'!D:D,0)))</f>
        <v>Elton Primary School</v>
      </c>
      <c r="C6683" t="s">
        <v>336</v>
      </c>
      <c r="D6683" t="s">
        <v>2962</v>
      </c>
      <c r="E6683" t="s">
        <v>16</v>
      </c>
      <c r="F6683" t="s">
        <v>734</v>
      </c>
      <c r="G6683" t="s">
        <v>332</v>
      </c>
      <c r="H6683" t="s">
        <v>877</v>
      </c>
      <c r="I6683" t="s">
        <v>958</v>
      </c>
      <c r="J6683" t="s">
        <v>981</v>
      </c>
      <c r="K6683" s="4">
        <v>46064</v>
      </c>
      <c r="L6683" s="5">
        <v>0.55481481481481476</v>
      </c>
      <c r="M6683" t="s">
        <v>953</v>
      </c>
      <c r="N6683" s="5">
        <v>2.3148148148148147E-5</v>
      </c>
      <c r="O6683" t="s">
        <v>982</v>
      </c>
      <c r="P6683">
        <v>0</v>
      </c>
      <c r="Q6683">
        <v>20</v>
      </c>
      <c r="R6683" t="s">
        <v>1074</v>
      </c>
      <c r="S6683" t="s">
        <v>990</v>
      </c>
    </row>
    <row r="6684" spans="1:19" x14ac:dyDescent="0.25">
      <c r="A6684" s="54">
        <f>_xlfn.XLOOKUP(B6684,'School Lookup'!D:D,'School Lookup'!F:F,0)</f>
        <v>544254</v>
      </c>
      <c r="B6684" s="54" t="str">
        <f>_xlfn.XLOOKUP(C6684,'School Lookup'!A:A,'School Lookup'!D:D,_xlfn.XLOOKUP(C6684,'School Lookup'!B:B,'School Lookup'!D:D,_xlfn.XLOOKUP(C6684,'School Lookup'!C:C,'School Lookup'!D:D,0)))</f>
        <v>Little Eaton Primary School Derby DE21 5AB</v>
      </c>
      <c r="C6684" t="s">
        <v>42</v>
      </c>
      <c r="D6684" t="s">
        <v>2963</v>
      </c>
      <c r="E6684" t="s">
        <v>16</v>
      </c>
      <c r="F6684" t="s">
        <v>734</v>
      </c>
      <c r="G6684" t="s">
        <v>232</v>
      </c>
      <c r="H6684" t="s">
        <v>228</v>
      </c>
      <c r="I6684" t="s">
        <v>980</v>
      </c>
      <c r="J6684" t="s">
        <v>959</v>
      </c>
      <c r="K6684" s="4">
        <v>46064</v>
      </c>
      <c r="L6684" s="5">
        <v>0.55069444444444449</v>
      </c>
      <c r="M6684" t="s">
        <v>953</v>
      </c>
      <c r="N6684" s="5">
        <v>1.8055555555555555E-3</v>
      </c>
      <c r="O6684" t="s">
        <v>960</v>
      </c>
      <c r="P6684">
        <v>2.3E-2</v>
      </c>
      <c r="Q6684">
        <v>20</v>
      </c>
      <c r="R6684" t="s">
        <v>1223</v>
      </c>
      <c r="S6684" t="s">
        <v>966</v>
      </c>
    </row>
    <row r="6685" spans="1:19" x14ac:dyDescent="0.25">
      <c r="A6685" s="54">
        <f>_xlfn.XLOOKUP(B6685,'School Lookup'!D:D,'School Lookup'!F:F,0)</f>
        <v>544254</v>
      </c>
      <c r="B6685" s="54" t="str">
        <f>_xlfn.XLOOKUP(C6685,'School Lookup'!A:A,'School Lookup'!D:D,_xlfn.XLOOKUP(C6685,'School Lookup'!B:B,'School Lookup'!D:D,_xlfn.XLOOKUP(C6685,'School Lookup'!C:C,'School Lookup'!D:D,0)))</f>
        <v>Little Eaton Primary School Derby DE21 5AB</v>
      </c>
      <c r="C6685" t="s">
        <v>42</v>
      </c>
      <c r="D6685" t="s">
        <v>1133</v>
      </c>
      <c r="E6685" t="s">
        <v>16</v>
      </c>
      <c r="F6685" t="s">
        <v>734</v>
      </c>
      <c r="G6685" t="s">
        <v>232</v>
      </c>
      <c r="H6685" t="s">
        <v>228</v>
      </c>
      <c r="I6685" t="s">
        <v>980</v>
      </c>
      <c r="J6685" t="s">
        <v>981</v>
      </c>
      <c r="K6685" s="4">
        <v>46064</v>
      </c>
      <c r="L6685" s="5">
        <v>0.40486111111111112</v>
      </c>
      <c r="M6685" t="s">
        <v>953</v>
      </c>
      <c r="N6685" s="5">
        <v>3.5879629629629629E-4</v>
      </c>
      <c r="O6685" t="s">
        <v>982</v>
      </c>
      <c r="P6685">
        <v>3.6999999999999998E-2</v>
      </c>
      <c r="Q6685">
        <v>20</v>
      </c>
      <c r="R6685" t="s">
        <v>1006</v>
      </c>
      <c r="S6685" t="s">
        <v>994</v>
      </c>
    </row>
    <row r="6686" spans="1:19" x14ac:dyDescent="0.25">
      <c r="A6686" s="54">
        <f>_xlfn.XLOOKUP(B6686,'School Lookup'!D:D,'School Lookup'!F:F,0)</f>
        <v>544254</v>
      </c>
      <c r="B6686" s="54" t="str">
        <f>_xlfn.XLOOKUP(C6686,'School Lookup'!A:A,'School Lookup'!D:D,_xlfn.XLOOKUP(C6686,'School Lookup'!B:B,'School Lookup'!D:D,_xlfn.XLOOKUP(C6686,'School Lookup'!C:C,'School Lookup'!D:D,0)))</f>
        <v>Little Eaton Primary School Derby DE21 5AB</v>
      </c>
      <c r="C6686" t="s">
        <v>42</v>
      </c>
      <c r="D6686" t="s">
        <v>2964</v>
      </c>
      <c r="E6686" t="s">
        <v>16</v>
      </c>
      <c r="F6686" t="s">
        <v>734</v>
      </c>
      <c r="G6686" t="s">
        <v>232</v>
      </c>
      <c r="H6686" t="s">
        <v>228</v>
      </c>
      <c r="I6686" t="s">
        <v>980</v>
      </c>
      <c r="J6686" t="s">
        <v>981</v>
      </c>
      <c r="K6686" s="4">
        <v>46064</v>
      </c>
      <c r="L6686" s="5">
        <v>0.55000000000000004</v>
      </c>
      <c r="M6686" t="s">
        <v>953</v>
      </c>
      <c r="N6686" s="5">
        <v>2.5462962962962961E-4</v>
      </c>
      <c r="O6686" t="s">
        <v>982</v>
      </c>
      <c r="P6686">
        <v>2.7E-2</v>
      </c>
      <c r="Q6686">
        <v>20</v>
      </c>
      <c r="R6686" t="s">
        <v>998</v>
      </c>
      <c r="S6686" t="s">
        <v>987</v>
      </c>
    </row>
    <row r="6687" spans="1:19" x14ac:dyDescent="0.25">
      <c r="A6687" s="54">
        <f>_xlfn.XLOOKUP(B6687,'School Lookup'!D:D,'School Lookup'!F:F,0)</f>
        <v>544254</v>
      </c>
      <c r="B6687" s="54" t="str">
        <f>_xlfn.XLOOKUP(C6687,'School Lookup'!A:A,'School Lookup'!D:D,_xlfn.XLOOKUP(C6687,'School Lookup'!B:B,'School Lookup'!D:D,_xlfn.XLOOKUP(C6687,'School Lookup'!C:C,'School Lookup'!D:D,0)))</f>
        <v>Little Eaton Primary School Derby DE21 5AB</v>
      </c>
      <c r="C6687" t="s">
        <v>42</v>
      </c>
      <c r="D6687" t="s">
        <v>2964</v>
      </c>
      <c r="E6687" t="s">
        <v>16</v>
      </c>
      <c r="F6687" t="s">
        <v>734</v>
      </c>
      <c r="G6687" t="s">
        <v>232</v>
      </c>
      <c r="H6687" t="s">
        <v>228</v>
      </c>
      <c r="I6687" t="s">
        <v>980</v>
      </c>
      <c r="J6687" t="s">
        <v>981</v>
      </c>
      <c r="K6687" s="4">
        <v>46064</v>
      </c>
      <c r="L6687" s="5">
        <v>0.55277777777777781</v>
      </c>
      <c r="M6687" t="s">
        <v>953</v>
      </c>
      <c r="N6687" s="5">
        <v>5.7870370370370373E-5</v>
      </c>
      <c r="O6687" t="s">
        <v>982</v>
      </c>
      <c r="P6687">
        <v>0.02</v>
      </c>
      <c r="Q6687">
        <v>20</v>
      </c>
      <c r="R6687" t="s">
        <v>998</v>
      </c>
      <c r="S6687" t="s">
        <v>987</v>
      </c>
    </row>
    <row r="6688" spans="1:19" x14ac:dyDescent="0.25">
      <c r="A6688" s="54">
        <f>_xlfn.XLOOKUP(B6688,'School Lookup'!D:D,'School Lookup'!F:F,0)</f>
        <v>544254</v>
      </c>
      <c r="B6688" s="54" t="str">
        <f>_xlfn.XLOOKUP(C6688,'School Lookup'!A:A,'School Lookup'!D:D,_xlfn.XLOOKUP(C6688,'School Lookup'!B:B,'School Lookup'!D:D,_xlfn.XLOOKUP(C6688,'School Lookup'!C:C,'School Lookup'!D:D,0)))</f>
        <v>Little Eaton Primary School Derby DE21 5AB</v>
      </c>
      <c r="C6688" t="s">
        <v>42</v>
      </c>
      <c r="D6688" t="s">
        <v>2965</v>
      </c>
      <c r="E6688" t="s">
        <v>16</v>
      </c>
      <c r="F6688" t="s">
        <v>734</v>
      </c>
      <c r="G6688" t="s">
        <v>232</v>
      </c>
      <c r="H6688" t="s">
        <v>228</v>
      </c>
      <c r="I6688" t="s">
        <v>980</v>
      </c>
      <c r="J6688" t="s">
        <v>981</v>
      </c>
      <c r="K6688" s="4">
        <v>46064</v>
      </c>
      <c r="L6688" s="5">
        <v>0.55347222222222225</v>
      </c>
      <c r="M6688" t="s">
        <v>953</v>
      </c>
      <c r="N6688" s="5">
        <v>4.1666666666666669E-4</v>
      </c>
      <c r="O6688" t="s">
        <v>982</v>
      </c>
      <c r="P6688">
        <v>4.2999999999999997E-2</v>
      </c>
      <c r="Q6688">
        <v>20</v>
      </c>
      <c r="R6688" t="s">
        <v>998</v>
      </c>
      <c r="S6688" t="s">
        <v>987</v>
      </c>
    </row>
    <row r="6689" spans="1:19" x14ac:dyDescent="0.25">
      <c r="A6689" s="54">
        <f>_xlfn.XLOOKUP(B6689,'School Lookup'!D:D,'School Lookup'!F:F,0)</f>
        <v>682471</v>
      </c>
      <c r="B6689" s="54" t="str">
        <f>_xlfn.XLOOKUP(C6689,'School Lookup'!A:A,'School Lookup'!D:D,_xlfn.XLOOKUP(C6689,'School Lookup'!B:B,'School Lookup'!D:D,_xlfn.XLOOKUP(C6689,'School Lookup'!C:C,'School Lookup'!D:D,0)))</f>
        <v>Ridgeway Primary School</v>
      </c>
      <c r="C6689" t="s">
        <v>333</v>
      </c>
      <c r="D6689" t="s">
        <v>2966</v>
      </c>
      <c r="E6689" t="s">
        <v>16</v>
      </c>
      <c r="F6689" t="s">
        <v>734</v>
      </c>
      <c r="G6689" t="s">
        <v>328</v>
      </c>
      <c r="H6689" t="s">
        <v>885</v>
      </c>
      <c r="I6689" t="s">
        <v>958</v>
      </c>
      <c r="J6689" t="s">
        <v>981</v>
      </c>
      <c r="K6689" s="4">
        <v>46064</v>
      </c>
      <c r="L6689" s="5">
        <v>0.39089120370370373</v>
      </c>
      <c r="M6689" t="s">
        <v>953</v>
      </c>
      <c r="N6689" s="5">
        <v>3.3564814814814812E-4</v>
      </c>
      <c r="O6689" t="s">
        <v>982</v>
      </c>
      <c r="P6689">
        <v>0</v>
      </c>
      <c r="Q6689">
        <v>20</v>
      </c>
      <c r="R6689" t="s">
        <v>986</v>
      </c>
      <c r="S6689" t="s">
        <v>987</v>
      </c>
    </row>
    <row r="6690" spans="1:19" x14ac:dyDescent="0.25">
      <c r="A6690" s="54">
        <f>_xlfn.XLOOKUP(B6690,'School Lookup'!D:D,'School Lookup'!F:F,0)</f>
        <v>682471</v>
      </c>
      <c r="B6690" s="54" t="str">
        <f>_xlfn.XLOOKUP(C6690,'School Lookup'!A:A,'School Lookup'!D:D,_xlfn.XLOOKUP(C6690,'School Lookup'!B:B,'School Lookup'!D:D,_xlfn.XLOOKUP(C6690,'School Lookup'!C:C,'School Lookup'!D:D,0)))</f>
        <v>Ridgeway Primary School</v>
      </c>
      <c r="C6690" t="s">
        <v>333</v>
      </c>
      <c r="D6690" t="s">
        <v>1062</v>
      </c>
      <c r="E6690" t="s">
        <v>16</v>
      </c>
      <c r="F6690" t="s">
        <v>734</v>
      </c>
      <c r="G6690" t="s">
        <v>328</v>
      </c>
      <c r="H6690" t="s">
        <v>885</v>
      </c>
      <c r="I6690" t="s">
        <v>958</v>
      </c>
      <c r="J6690" t="s">
        <v>981</v>
      </c>
      <c r="K6690" s="4">
        <v>46064</v>
      </c>
      <c r="L6690" s="5">
        <v>0.3934259259259259</v>
      </c>
      <c r="M6690" t="s">
        <v>953</v>
      </c>
      <c r="N6690" s="5">
        <v>9.2592592592592596E-4</v>
      </c>
      <c r="O6690" t="s">
        <v>982</v>
      </c>
      <c r="P6690">
        <v>0</v>
      </c>
      <c r="Q6690">
        <v>20</v>
      </c>
      <c r="R6690" t="s">
        <v>998</v>
      </c>
      <c r="S6690" t="s">
        <v>987</v>
      </c>
    </row>
    <row r="6691" spans="1:19" x14ac:dyDescent="0.25">
      <c r="A6691" s="54">
        <f>_xlfn.XLOOKUP(B6691,'School Lookup'!D:D,'School Lookup'!F:F,0)</f>
        <v>682471</v>
      </c>
      <c r="B6691" s="54" t="str">
        <f>_xlfn.XLOOKUP(C6691,'School Lookup'!A:A,'School Lookup'!D:D,_xlfn.XLOOKUP(C6691,'School Lookup'!B:B,'School Lookup'!D:D,_xlfn.XLOOKUP(C6691,'School Lookup'!C:C,'School Lookup'!D:D,0)))</f>
        <v>Ridgeway Primary School</v>
      </c>
      <c r="C6691" t="s">
        <v>333</v>
      </c>
      <c r="D6691" t="s">
        <v>1306</v>
      </c>
      <c r="E6691" t="s">
        <v>16</v>
      </c>
      <c r="F6691" t="s">
        <v>734</v>
      </c>
      <c r="G6691" t="s">
        <v>328</v>
      </c>
      <c r="H6691" t="s">
        <v>885</v>
      </c>
      <c r="I6691" t="s">
        <v>958</v>
      </c>
      <c r="J6691" t="s">
        <v>981</v>
      </c>
      <c r="K6691" s="4">
        <v>46064</v>
      </c>
      <c r="L6691" s="5">
        <v>0.40459490740740739</v>
      </c>
      <c r="M6691" t="s">
        <v>953</v>
      </c>
      <c r="N6691" s="5">
        <v>3.4722222222222224E-4</v>
      </c>
      <c r="O6691" t="s">
        <v>982</v>
      </c>
      <c r="P6691">
        <v>0</v>
      </c>
      <c r="Q6691">
        <v>20</v>
      </c>
      <c r="R6691" t="s">
        <v>998</v>
      </c>
      <c r="S6691" t="s">
        <v>987</v>
      </c>
    </row>
    <row r="6692" spans="1:19" x14ac:dyDescent="0.25">
      <c r="A6692" s="54">
        <f>_xlfn.XLOOKUP(B6692,'School Lookup'!D:D,'School Lookup'!F:F,0)</f>
        <v>682471</v>
      </c>
      <c r="B6692" s="54" t="str">
        <f>_xlfn.XLOOKUP(C6692,'School Lookup'!A:A,'School Lookup'!D:D,_xlfn.XLOOKUP(C6692,'School Lookup'!B:B,'School Lookup'!D:D,_xlfn.XLOOKUP(C6692,'School Lookup'!C:C,'School Lookup'!D:D,0)))</f>
        <v>Ridgeway Primary School</v>
      </c>
      <c r="C6692" t="s">
        <v>333</v>
      </c>
      <c r="D6692" t="s">
        <v>2091</v>
      </c>
      <c r="E6692" t="s">
        <v>16</v>
      </c>
      <c r="F6692" t="s">
        <v>734</v>
      </c>
      <c r="G6692" t="s">
        <v>328</v>
      </c>
      <c r="H6692" t="s">
        <v>885</v>
      </c>
      <c r="I6692" t="s">
        <v>958</v>
      </c>
      <c r="J6692" t="s">
        <v>981</v>
      </c>
      <c r="K6692" s="4">
        <v>46064</v>
      </c>
      <c r="L6692" s="5">
        <v>0.54805555555555552</v>
      </c>
      <c r="M6692" t="s">
        <v>953</v>
      </c>
      <c r="N6692" s="5">
        <v>5.9027777777777778E-4</v>
      </c>
      <c r="O6692" t="s">
        <v>982</v>
      </c>
      <c r="P6692">
        <v>0</v>
      </c>
      <c r="Q6692">
        <v>20</v>
      </c>
      <c r="R6692" t="s">
        <v>998</v>
      </c>
      <c r="S6692" t="s">
        <v>987</v>
      </c>
    </row>
    <row r="6693" spans="1:19" x14ac:dyDescent="0.25">
      <c r="A6693" s="54">
        <f>_xlfn.XLOOKUP(B6693,'School Lookup'!D:D,'School Lookup'!F:F,0)</f>
        <v>682471</v>
      </c>
      <c r="B6693" s="54" t="str">
        <f>_xlfn.XLOOKUP(C6693,'School Lookup'!A:A,'School Lookup'!D:D,_xlfn.XLOOKUP(C6693,'School Lookup'!B:B,'School Lookup'!D:D,_xlfn.XLOOKUP(C6693,'School Lookup'!C:C,'School Lookup'!D:D,0)))</f>
        <v>Ridgeway Primary School</v>
      </c>
      <c r="C6693" t="s">
        <v>333</v>
      </c>
      <c r="D6693" t="s">
        <v>1304</v>
      </c>
      <c r="E6693" t="s">
        <v>16</v>
      </c>
      <c r="F6693" t="s">
        <v>734</v>
      </c>
      <c r="G6693" t="s">
        <v>328</v>
      </c>
      <c r="H6693" t="s">
        <v>885</v>
      </c>
      <c r="I6693" t="s">
        <v>958</v>
      </c>
      <c r="J6693" t="s">
        <v>981</v>
      </c>
      <c r="K6693" s="4">
        <v>46064</v>
      </c>
      <c r="L6693" s="5">
        <v>0.56469907407407405</v>
      </c>
      <c r="M6693" t="s">
        <v>953</v>
      </c>
      <c r="N6693" s="5">
        <v>3.9351851851851852E-4</v>
      </c>
      <c r="O6693" t="s">
        <v>982</v>
      </c>
      <c r="P6693">
        <v>0</v>
      </c>
      <c r="Q6693">
        <v>20</v>
      </c>
      <c r="R6693" t="s">
        <v>983</v>
      </c>
      <c r="S6693" t="s">
        <v>984</v>
      </c>
    </row>
    <row r="6694" spans="1:19" x14ac:dyDescent="0.25">
      <c r="A6694" s="54">
        <f>_xlfn.XLOOKUP(B6694,'School Lookup'!D:D,'School Lookup'!F:F,0)</f>
        <v>682471</v>
      </c>
      <c r="B6694" s="54" t="str">
        <f>_xlfn.XLOOKUP(C6694,'School Lookup'!A:A,'School Lookup'!D:D,_xlfn.XLOOKUP(C6694,'School Lookup'!B:B,'School Lookup'!D:D,_xlfn.XLOOKUP(C6694,'School Lookup'!C:C,'School Lookup'!D:D,0)))</f>
        <v>Ridgeway Primary School</v>
      </c>
      <c r="C6694" t="s">
        <v>333</v>
      </c>
      <c r="D6694" t="s">
        <v>2936</v>
      </c>
      <c r="E6694" t="s">
        <v>16</v>
      </c>
      <c r="F6694" t="s">
        <v>734</v>
      </c>
      <c r="G6694" t="s">
        <v>328</v>
      </c>
      <c r="H6694" t="s">
        <v>885</v>
      </c>
      <c r="I6694" t="s">
        <v>958</v>
      </c>
      <c r="J6694" t="s">
        <v>981</v>
      </c>
      <c r="K6694" s="4">
        <v>46064</v>
      </c>
      <c r="L6694" s="5">
        <v>0.56822916666666667</v>
      </c>
      <c r="M6694" t="s">
        <v>953</v>
      </c>
      <c r="N6694" s="5">
        <v>1.0648148148148149E-3</v>
      </c>
      <c r="O6694" t="s">
        <v>982</v>
      </c>
      <c r="P6694">
        <v>0</v>
      </c>
      <c r="Q6694">
        <v>20</v>
      </c>
      <c r="R6694" t="s">
        <v>983</v>
      </c>
      <c r="S6694" t="s">
        <v>984</v>
      </c>
    </row>
    <row r="6695" spans="1:19" x14ac:dyDescent="0.25">
      <c r="A6695" s="54">
        <f>_xlfn.XLOOKUP(B6695,'School Lookup'!D:D,'School Lookup'!F:F,0)</f>
        <v>682471</v>
      </c>
      <c r="B6695" s="54" t="str">
        <f>_xlfn.XLOOKUP(C6695,'School Lookup'!A:A,'School Lookup'!D:D,_xlfn.XLOOKUP(C6695,'School Lookup'!B:B,'School Lookup'!D:D,_xlfn.XLOOKUP(C6695,'School Lookup'!C:C,'School Lookup'!D:D,0)))</f>
        <v>Ridgeway Primary School</v>
      </c>
      <c r="C6695" t="s">
        <v>333</v>
      </c>
      <c r="D6695" t="s">
        <v>1880</v>
      </c>
      <c r="E6695" t="s">
        <v>16</v>
      </c>
      <c r="F6695" t="s">
        <v>734</v>
      </c>
      <c r="G6695" t="s">
        <v>328</v>
      </c>
      <c r="H6695" t="s">
        <v>885</v>
      </c>
      <c r="I6695" t="s">
        <v>958</v>
      </c>
      <c r="J6695" t="s">
        <v>981</v>
      </c>
      <c r="K6695" s="4">
        <v>46064</v>
      </c>
      <c r="L6695" s="5">
        <v>0.5722800925925926</v>
      </c>
      <c r="M6695" t="s">
        <v>953</v>
      </c>
      <c r="N6695" s="5">
        <v>3.0092592592592595E-4</v>
      </c>
      <c r="O6695" t="s">
        <v>982</v>
      </c>
      <c r="P6695">
        <v>0</v>
      </c>
      <c r="Q6695">
        <v>20</v>
      </c>
      <c r="R6695" t="s">
        <v>983</v>
      </c>
      <c r="S6695" t="s">
        <v>984</v>
      </c>
    </row>
    <row r="6696" spans="1:19" x14ac:dyDescent="0.25">
      <c r="A6696" s="54">
        <f>_xlfn.XLOOKUP(B6696,'School Lookup'!D:D,'School Lookup'!F:F,0)</f>
        <v>682471</v>
      </c>
      <c r="B6696" s="54" t="str">
        <f>_xlfn.XLOOKUP(C6696,'School Lookup'!A:A,'School Lookup'!D:D,_xlfn.XLOOKUP(C6696,'School Lookup'!B:B,'School Lookup'!D:D,_xlfn.XLOOKUP(C6696,'School Lookup'!C:C,'School Lookup'!D:D,0)))</f>
        <v>Ridgeway Primary School</v>
      </c>
      <c r="C6696" t="s">
        <v>333</v>
      </c>
      <c r="D6696" t="s">
        <v>2967</v>
      </c>
      <c r="E6696" t="s">
        <v>16</v>
      </c>
      <c r="F6696" t="s">
        <v>734</v>
      </c>
      <c r="G6696" t="s">
        <v>328</v>
      </c>
      <c r="H6696" t="s">
        <v>885</v>
      </c>
      <c r="I6696" t="s">
        <v>958</v>
      </c>
      <c r="J6696" t="s">
        <v>981</v>
      </c>
      <c r="K6696" s="4">
        <v>46064</v>
      </c>
      <c r="L6696" s="5">
        <v>0.57311342592592596</v>
      </c>
      <c r="M6696" t="s">
        <v>953</v>
      </c>
      <c r="N6696" s="5">
        <v>3.2407407407407406E-4</v>
      </c>
      <c r="O6696" t="s">
        <v>982</v>
      </c>
      <c r="P6696">
        <v>0</v>
      </c>
      <c r="Q6696">
        <v>20</v>
      </c>
      <c r="R6696" t="s">
        <v>998</v>
      </c>
      <c r="S6696" t="s">
        <v>987</v>
      </c>
    </row>
    <row r="6697" spans="1:19" x14ac:dyDescent="0.25">
      <c r="A6697" s="54">
        <f>_xlfn.XLOOKUP(B6697,'School Lookup'!D:D,'School Lookup'!F:F,0)</f>
        <v>682471</v>
      </c>
      <c r="B6697" s="54" t="str">
        <f>_xlfn.XLOOKUP(C6697,'School Lookup'!A:A,'School Lookup'!D:D,_xlfn.XLOOKUP(C6697,'School Lookup'!B:B,'School Lookup'!D:D,_xlfn.XLOOKUP(C6697,'School Lookup'!C:C,'School Lookup'!D:D,0)))</f>
        <v>Ridgeway Primary School</v>
      </c>
      <c r="C6697" t="s">
        <v>333</v>
      </c>
      <c r="D6697" t="s">
        <v>1306</v>
      </c>
      <c r="E6697" t="s">
        <v>16</v>
      </c>
      <c r="F6697" t="s">
        <v>734</v>
      </c>
      <c r="G6697" t="s">
        <v>328</v>
      </c>
      <c r="H6697" t="s">
        <v>885</v>
      </c>
      <c r="I6697" t="s">
        <v>958</v>
      </c>
      <c r="J6697" t="s">
        <v>981</v>
      </c>
      <c r="K6697" s="4">
        <v>46064</v>
      </c>
      <c r="L6697" s="5">
        <v>0.59104166666666669</v>
      </c>
      <c r="M6697" t="s">
        <v>953</v>
      </c>
      <c r="N6697" s="5">
        <v>1.3425925925925925E-3</v>
      </c>
      <c r="O6697" t="s">
        <v>982</v>
      </c>
      <c r="P6697">
        <v>0</v>
      </c>
      <c r="Q6697">
        <v>20</v>
      </c>
      <c r="R6697" t="s">
        <v>998</v>
      </c>
      <c r="S6697" t="s">
        <v>987</v>
      </c>
    </row>
    <row r="6698" spans="1:19" x14ac:dyDescent="0.25">
      <c r="A6698" s="54">
        <f>_xlfn.XLOOKUP(B6698,'School Lookup'!D:D,'School Lookup'!F:F,0)</f>
        <v>682471</v>
      </c>
      <c r="B6698" s="54" t="str">
        <f>_xlfn.XLOOKUP(C6698,'School Lookup'!A:A,'School Lookup'!D:D,_xlfn.XLOOKUP(C6698,'School Lookup'!B:B,'School Lookup'!D:D,_xlfn.XLOOKUP(C6698,'School Lookup'!C:C,'School Lookup'!D:D,0)))</f>
        <v>Ridgeway Primary School</v>
      </c>
      <c r="C6698" t="s">
        <v>333</v>
      </c>
      <c r="D6698" t="s">
        <v>2185</v>
      </c>
      <c r="E6698" t="s">
        <v>16</v>
      </c>
      <c r="F6698" t="s">
        <v>734</v>
      </c>
      <c r="G6698" t="s">
        <v>328</v>
      </c>
      <c r="H6698" t="s">
        <v>885</v>
      </c>
      <c r="I6698" t="s">
        <v>958</v>
      </c>
      <c r="J6698" t="s">
        <v>981</v>
      </c>
      <c r="K6698" s="4">
        <v>46064</v>
      </c>
      <c r="L6698" s="5">
        <v>0.61984953703703705</v>
      </c>
      <c r="M6698" t="s">
        <v>953</v>
      </c>
      <c r="N6698" s="5">
        <v>5.2083333333333333E-4</v>
      </c>
      <c r="O6698" t="s">
        <v>982</v>
      </c>
      <c r="P6698">
        <v>0</v>
      </c>
      <c r="Q6698">
        <v>20</v>
      </c>
      <c r="R6698" t="s">
        <v>998</v>
      </c>
      <c r="S6698" t="s">
        <v>987</v>
      </c>
    </row>
    <row r="6699" spans="1:19" x14ac:dyDescent="0.25">
      <c r="A6699" s="54">
        <f>_xlfn.XLOOKUP(B6699,'School Lookup'!D:D,'School Lookup'!F:F,0)</f>
        <v>682471</v>
      </c>
      <c r="B6699" s="54" t="str">
        <f>_xlfn.XLOOKUP(C6699,'School Lookup'!A:A,'School Lookup'!D:D,_xlfn.XLOOKUP(C6699,'School Lookup'!B:B,'School Lookup'!D:D,_xlfn.XLOOKUP(C6699,'School Lookup'!C:C,'School Lookup'!D:D,0)))</f>
        <v>Ridgeway Primary School</v>
      </c>
      <c r="C6699" t="s">
        <v>333</v>
      </c>
      <c r="D6699" t="s">
        <v>2968</v>
      </c>
      <c r="E6699" t="s">
        <v>16</v>
      </c>
      <c r="F6699" t="s">
        <v>734</v>
      </c>
      <c r="G6699" t="s">
        <v>328</v>
      </c>
      <c r="H6699" t="s">
        <v>885</v>
      </c>
      <c r="I6699" t="s">
        <v>958</v>
      </c>
      <c r="J6699" t="s">
        <v>981</v>
      </c>
      <c r="K6699" s="4">
        <v>46064</v>
      </c>
      <c r="L6699" s="5">
        <v>0.65461805555555552</v>
      </c>
      <c r="M6699" t="s">
        <v>953</v>
      </c>
      <c r="N6699" s="5">
        <v>6.4351851851851853E-3</v>
      </c>
      <c r="O6699" t="s">
        <v>982</v>
      </c>
      <c r="P6699">
        <v>0</v>
      </c>
      <c r="Q6699">
        <v>20</v>
      </c>
      <c r="R6699" t="s">
        <v>986</v>
      </c>
      <c r="S6699" t="s">
        <v>987</v>
      </c>
    </row>
    <row r="6700" spans="1:19" x14ac:dyDescent="0.25">
      <c r="A6700" s="54">
        <f>_xlfn.XLOOKUP(B6700,'School Lookup'!D:D,'School Lookup'!F:F,0)</f>
        <v>170692</v>
      </c>
      <c r="B6700" s="54" t="str">
        <f>_xlfn.XLOOKUP(C6700,'School Lookup'!A:A,'School Lookup'!D:D,_xlfn.XLOOKUP(C6700,'School Lookup'!B:B,'School Lookup'!D:D,_xlfn.XLOOKUP(C6700,'School Lookup'!C:C,'School Lookup'!D:D,0)))</f>
        <v>Anthony Bec Cmnty Primary</v>
      </c>
      <c r="C6700" t="s">
        <v>29</v>
      </c>
      <c r="D6700" t="s">
        <v>2969</v>
      </c>
      <c r="E6700" t="s">
        <v>16</v>
      </c>
      <c r="F6700" t="s">
        <v>734</v>
      </c>
      <c r="G6700" t="s">
        <v>229</v>
      </c>
      <c r="H6700" t="s">
        <v>318</v>
      </c>
      <c r="I6700" t="s">
        <v>980</v>
      </c>
      <c r="J6700" t="s">
        <v>981</v>
      </c>
      <c r="K6700" s="4">
        <v>46064</v>
      </c>
      <c r="L6700" s="5">
        <v>0.50987268518518514</v>
      </c>
      <c r="M6700" t="s">
        <v>953</v>
      </c>
      <c r="N6700" s="5">
        <v>2.1180555555555558E-3</v>
      </c>
      <c r="O6700" t="s">
        <v>982</v>
      </c>
      <c r="P6700">
        <v>0.218</v>
      </c>
      <c r="Q6700">
        <v>20</v>
      </c>
      <c r="R6700" t="s">
        <v>1011</v>
      </c>
      <c r="S6700" t="s">
        <v>984</v>
      </c>
    </row>
    <row r="6701" spans="1:19" x14ac:dyDescent="0.25">
      <c r="A6701" s="54">
        <f>_xlfn.XLOOKUP(B6701,'School Lookup'!D:D,'School Lookup'!F:F,0)</f>
        <v>170692</v>
      </c>
      <c r="B6701" s="54" t="str">
        <f>_xlfn.XLOOKUP(C6701,'School Lookup'!A:A,'School Lookup'!D:D,_xlfn.XLOOKUP(C6701,'School Lookup'!B:B,'School Lookup'!D:D,_xlfn.XLOOKUP(C6701,'School Lookup'!C:C,'School Lookup'!D:D,0)))</f>
        <v>Anthony Bec Cmnty Primary</v>
      </c>
      <c r="C6701" t="s">
        <v>29</v>
      </c>
      <c r="D6701" t="s">
        <v>2651</v>
      </c>
      <c r="E6701" t="s">
        <v>16</v>
      </c>
      <c r="F6701" t="s">
        <v>734</v>
      </c>
      <c r="G6701" t="s">
        <v>229</v>
      </c>
      <c r="H6701" t="s">
        <v>318</v>
      </c>
      <c r="I6701" t="s">
        <v>980</v>
      </c>
      <c r="J6701" t="s">
        <v>981</v>
      </c>
      <c r="K6701" s="4">
        <v>46064</v>
      </c>
      <c r="L6701" s="5">
        <v>0.51262731481481483</v>
      </c>
      <c r="M6701" t="s">
        <v>953</v>
      </c>
      <c r="N6701" s="5">
        <v>2.199074074074074E-4</v>
      </c>
      <c r="O6701" t="s">
        <v>982</v>
      </c>
      <c r="P6701">
        <v>2.4E-2</v>
      </c>
      <c r="Q6701">
        <v>20</v>
      </c>
      <c r="R6701" t="s">
        <v>998</v>
      </c>
      <c r="S6701" t="s">
        <v>987</v>
      </c>
    </row>
    <row r="6702" spans="1:19" x14ac:dyDescent="0.25">
      <c r="A6702" s="54">
        <f>_xlfn.XLOOKUP(B6702,'School Lookup'!D:D,'School Lookup'!F:F,0)</f>
        <v>170692</v>
      </c>
      <c r="B6702" s="54" t="str">
        <f>_xlfn.XLOOKUP(C6702,'School Lookup'!A:A,'School Lookup'!D:D,_xlfn.XLOOKUP(C6702,'School Lookup'!B:B,'School Lookup'!D:D,_xlfn.XLOOKUP(C6702,'School Lookup'!C:C,'School Lookup'!D:D,0)))</f>
        <v>Anthony Bec Cmnty Primary</v>
      </c>
      <c r="C6702" t="s">
        <v>29</v>
      </c>
      <c r="D6702" t="s">
        <v>2651</v>
      </c>
      <c r="E6702" t="s">
        <v>16</v>
      </c>
      <c r="F6702" t="s">
        <v>734</v>
      </c>
      <c r="G6702" t="s">
        <v>229</v>
      </c>
      <c r="H6702" t="s">
        <v>318</v>
      </c>
      <c r="I6702" t="s">
        <v>980</v>
      </c>
      <c r="J6702" t="s">
        <v>981</v>
      </c>
      <c r="K6702" s="4">
        <v>46064</v>
      </c>
      <c r="L6702" s="5">
        <v>0.51362268518518517</v>
      </c>
      <c r="M6702" t="s">
        <v>953</v>
      </c>
      <c r="N6702" s="5">
        <v>1.2847222222222223E-3</v>
      </c>
      <c r="O6702" t="s">
        <v>982</v>
      </c>
      <c r="P6702">
        <v>0.13300000000000001</v>
      </c>
      <c r="Q6702">
        <v>20</v>
      </c>
      <c r="R6702" t="s">
        <v>998</v>
      </c>
      <c r="S6702" t="s">
        <v>987</v>
      </c>
    </row>
    <row r="6703" spans="1:19" x14ac:dyDescent="0.25">
      <c r="A6703" s="54">
        <f>_xlfn.XLOOKUP(B6703,'School Lookup'!D:D,'School Lookup'!F:F,0)</f>
        <v>170692</v>
      </c>
      <c r="B6703" s="54" t="str">
        <f>_xlfn.XLOOKUP(C6703,'School Lookup'!A:A,'School Lookup'!D:D,_xlfn.XLOOKUP(C6703,'School Lookup'!B:B,'School Lookup'!D:D,_xlfn.XLOOKUP(C6703,'School Lookup'!C:C,'School Lookup'!D:D,0)))</f>
        <v>Anthony Bec Cmnty Primary</v>
      </c>
      <c r="C6703" t="s">
        <v>29</v>
      </c>
      <c r="D6703" t="s">
        <v>2141</v>
      </c>
      <c r="E6703" t="s">
        <v>16</v>
      </c>
      <c r="F6703" t="s">
        <v>734</v>
      </c>
      <c r="G6703" t="s">
        <v>229</v>
      </c>
      <c r="H6703" t="s">
        <v>318</v>
      </c>
      <c r="I6703" t="s">
        <v>980</v>
      </c>
      <c r="J6703" t="s">
        <v>981</v>
      </c>
      <c r="K6703" s="4">
        <v>46064</v>
      </c>
      <c r="L6703" s="5">
        <v>0.51744212962962965</v>
      </c>
      <c r="M6703" t="s">
        <v>953</v>
      </c>
      <c r="N6703" s="5">
        <v>5.5555555555555558E-3</v>
      </c>
      <c r="O6703" t="s">
        <v>982</v>
      </c>
      <c r="P6703">
        <v>0.56999999999999995</v>
      </c>
      <c r="Q6703">
        <v>20</v>
      </c>
      <c r="R6703" t="s">
        <v>998</v>
      </c>
      <c r="S6703" t="s">
        <v>987</v>
      </c>
    </row>
    <row r="6704" spans="1:19" x14ac:dyDescent="0.25">
      <c r="A6704" s="54">
        <f>_xlfn.XLOOKUP(B6704,'School Lookup'!D:D,'School Lookup'!F:F,0)</f>
        <v>170692</v>
      </c>
      <c r="B6704" s="54" t="str">
        <f>_xlfn.XLOOKUP(C6704,'School Lookup'!A:A,'School Lookup'!D:D,_xlfn.XLOOKUP(C6704,'School Lookup'!B:B,'School Lookup'!D:D,_xlfn.XLOOKUP(C6704,'School Lookup'!C:C,'School Lookup'!D:D,0)))</f>
        <v>Anthony Bec Cmnty Primary</v>
      </c>
      <c r="C6704" t="s">
        <v>29</v>
      </c>
      <c r="D6704" t="s">
        <v>1275</v>
      </c>
      <c r="E6704" t="s">
        <v>16</v>
      </c>
      <c r="F6704" t="s">
        <v>734</v>
      </c>
      <c r="G6704" t="s">
        <v>229</v>
      </c>
      <c r="H6704" t="s">
        <v>318</v>
      </c>
      <c r="I6704" t="s">
        <v>980</v>
      </c>
      <c r="J6704" t="s">
        <v>981</v>
      </c>
      <c r="K6704" s="4">
        <v>46064</v>
      </c>
      <c r="L6704" s="5">
        <v>0.53315972222222219</v>
      </c>
      <c r="M6704" t="s">
        <v>953</v>
      </c>
      <c r="N6704" s="5">
        <v>5.324074074074074E-3</v>
      </c>
      <c r="O6704" t="s">
        <v>982</v>
      </c>
      <c r="P6704">
        <v>0.54600000000000004</v>
      </c>
      <c r="Q6704">
        <v>20</v>
      </c>
      <c r="R6704" t="s">
        <v>983</v>
      </c>
      <c r="S6704" t="s">
        <v>984</v>
      </c>
    </row>
    <row r="6705" spans="1:19" x14ac:dyDescent="0.25">
      <c r="A6705" s="54">
        <f>_xlfn.XLOOKUP(B6705,'School Lookup'!D:D,'School Lookup'!F:F,0)</f>
        <v>170692</v>
      </c>
      <c r="B6705" s="54" t="str">
        <f>_xlfn.XLOOKUP(C6705,'School Lookup'!A:A,'School Lookup'!D:D,_xlfn.XLOOKUP(C6705,'School Lookup'!B:B,'School Lookup'!D:D,_xlfn.XLOOKUP(C6705,'School Lookup'!C:C,'School Lookup'!D:D,0)))</f>
        <v>Anthony Bec Cmnty Primary</v>
      </c>
      <c r="C6705" t="s">
        <v>29</v>
      </c>
      <c r="D6705" t="s">
        <v>2970</v>
      </c>
      <c r="E6705" t="s">
        <v>16</v>
      </c>
      <c r="F6705" t="s">
        <v>734</v>
      </c>
      <c r="G6705" t="s">
        <v>229</v>
      </c>
      <c r="H6705" t="s">
        <v>318</v>
      </c>
      <c r="I6705" t="s">
        <v>980</v>
      </c>
      <c r="J6705" t="s">
        <v>981</v>
      </c>
      <c r="K6705" s="4">
        <v>46064</v>
      </c>
      <c r="L6705" s="5">
        <v>0.54861111111111116</v>
      </c>
      <c r="M6705" t="s">
        <v>953</v>
      </c>
      <c r="N6705" s="5">
        <v>2.3148148148148147E-5</v>
      </c>
      <c r="O6705" t="s">
        <v>982</v>
      </c>
      <c r="P6705">
        <v>0.02</v>
      </c>
      <c r="Q6705">
        <v>20</v>
      </c>
      <c r="R6705" t="s">
        <v>983</v>
      </c>
      <c r="S6705" t="s">
        <v>984</v>
      </c>
    </row>
    <row r="6706" spans="1:19" x14ac:dyDescent="0.25">
      <c r="A6706" s="54">
        <f>_xlfn.XLOOKUP(B6706,'School Lookup'!D:D,'School Lookup'!F:F,0)</f>
        <v>170692</v>
      </c>
      <c r="B6706" s="54" t="str">
        <f>_xlfn.XLOOKUP(C6706,'School Lookup'!A:A,'School Lookup'!D:D,_xlfn.XLOOKUP(C6706,'School Lookup'!B:B,'School Lookup'!D:D,_xlfn.XLOOKUP(C6706,'School Lookup'!C:C,'School Lookup'!D:D,0)))</f>
        <v>Anthony Bec Cmnty Primary</v>
      </c>
      <c r="C6706" t="s">
        <v>29</v>
      </c>
      <c r="D6706" t="s">
        <v>2971</v>
      </c>
      <c r="E6706" t="s">
        <v>16</v>
      </c>
      <c r="F6706" t="s">
        <v>734</v>
      </c>
      <c r="G6706" t="s">
        <v>229</v>
      </c>
      <c r="H6706" t="s">
        <v>318</v>
      </c>
      <c r="I6706" t="s">
        <v>980</v>
      </c>
      <c r="J6706" t="s">
        <v>981</v>
      </c>
      <c r="K6706" s="4">
        <v>46064</v>
      </c>
      <c r="L6706" s="5">
        <v>0.5488425925925926</v>
      </c>
      <c r="M6706" t="s">
        <v>953</v>
      </c>
      <c r="N6706" s="5">
        <v>2.4305555555555555E-4</v>
      </c>
      <c r="O6706" t="s">
        <v>982</v>
      </c>
      <c r="P6706">
        <v>2.7E-2</v>
      </c>
      <c r="Q6706">
        <v>20</v>
      </c>
      <c r="R6706" t="s">
        <v>983</v>
      </c>
      <c r="S6706" t="s">
        <v>984</v>
      </c>
    </row>
    <row r="6707" spans="1:19" x14ac:dyDescent="0.25">
      <c r="A6707" s="54">
        <f>_xlfn.XLOOKUP(B6707,'School Lookup'!D:D,'School Lookup'!F:F,0)</f>
        <v>170692</v>
      </c>
      <c r="B6707" s="54" t="str">
        <f>_xlfn.XLOOKUP(C6707,'School Lookup'!A:A,'School Lookup'!D:D,_xlfn.XLOOKUP(C6707,'School Lookup'!B:B,'School Lookup'!D:D,_xlfn.XLOOKUP(C6707,'School Lookup'!C:C,'School Lookup'!D:D,0)))</f>
        <v>Anthony Bec Cmnty Primary</v>
      </c>
      <c r="C6707" t="s">
        <v>29</v>
      </c>
      <c r="D6707" t="s">
        <v>1865</v>
      </c>
      <c r="E6707" t="s">
        <v>16</v>
      </c>
      <c r="F6707" t="s">
        <v>734</v>
      </c>
      <c r="G6707" t="s">
        <v>229</v>
      </c>
      <c r="H6707" t="s">
        <v>318</v>
      </c>
      <c r="I6707" t="s">
        <v>980</v>
      </c>
      <c r="J6707" t="s">
        <v>981</v>
      </c>
      <c r="K6707" s="4">
        <v>46064</v>
      </c>
      <c r="L6707" s="5">
        <v>0.59792824074074069</v>
      </c>
      <c r="M6707" t="s">
        <v>953</v>
      </c>
      <c r="N6707" s="5">
        <v>3.3101851851851851E-3</v>
      </c>
      <c r="O6707" t="s">
        <v>982</v>
      </c>
      <c r="P6707">
        <v>0.34</v>
      </c>
      <c r="Q6707">
        <v>20</v>
      </c>
      <c r="R6707" t="s">
        <v>1011</v>
      </c>
      <c r="S6707" t="s">
        <v>984</v>
      </c>
    </row>
    <row r="6708" spans="1:19" x14ac:dyDescent="0.25">
      <c r="A6708" s="54">
        <f>_xlfn.XLOOKUP(B6708,'School Lookup'!D:D,'School Lookup'!F:F,0)</f>
        <v>170692</v>
      </c>
      <c r="B6708" s="54" t="str">
        <f>_xlfn.XLOOKUP(C6708,'School Lookup'!A:A,'School Lookup'!D:D,_xlfn.XLOOKUP(C6708,'School Lookup'!B:B,'School Lookup'!D:D,_xlfn.XLOOKUP(C6708,'School Lookup'!C:C,'School Lookup'!D:D,0)))</f>
        <v>Anthony Bec Cmnty Primary</v>
      </c>
      <c r="C6708" t="s">
        <v>29</v>
      </c>
      <c r="D6708" t="s">
        <v>1552</v>
      </c>
      <c r="E6708" t="s">
        <v>16</v>
      </c>
      <c r="F6708" t="s">
        <v>734</v>
      </c>
      <c r="G6708" t="s">
        <v>229</v>
      </c>
      <c r="H6708" t="s">
        <v>318</v>
      </c>
      <c r="I6708" t="s">
        <v>980</v>
      </c>
      <c r="J6708" t="s">
        <v>981</v>
      </c>
      <c r="K6708" s="4">
        <v>46064</v>
      </c>
      <c r="L6708" s="5">
        <v>0.63407407407407412</v>
      </c>
      <c r="M6708" t="s">
        <v>953</v>
      </c>
      <c r="N6708" s="5">
        <v>3.5879629629629629E-4</v>
      </c>
      <c r="O6708" t="s">
        <v>982</v>
      </c>
      <c r="P6708">
        <v>3.7999999999999999E-2</v>
      </c>
      <c r="Q6708">
        <v>20</v>
      </c>
      <c r="R6708" t="s">
        <v>993</v>
      </c>
      <c r="S6708" t="s">
        <v>994</v>
      </c>
    </row>
    <row r="6709" spans="1:19" x14ac:dyDescent="0.25">
      <c r="A6709" s="54">
        <f>_xlfn.XLOOKUP(B6709,'School Lookup'!D:D,'School Lookup'!F:F,0)</f>
        <v>170692</v>
      </c>
      <c r="B6709" s="54" t="str">
        <f>_xlfn.XLOOKUP(C6709,'School Lookup'!A:A,'School Lookup'!D:D,_xlfn.XLOOKUP(C6709,'School Lookup'!B:B,'School Lookup'!D:D,_xlfn.XLOOKUP(C6709,'School Lookup'!C:C,'School Lookup'!D:D,0)))</f>
        <v>Anthony Bec Cmnty Primary</v>
      </c>
      <c r="C6709" t="s">
        <v>29</v>
      </c>
      <c r="D6709" t="s">
        <v>2972</v>
      </c>
      <c r="E6709" t="s">
        <v>16</v>
      </c>
      <c r="F6709" t="s">
        <v>734</v>
      </c>
      <c r="G6709" t="s">
        <v>229</v>
      </c>
      <c r="H6709" t="s">
        <v>318</v>
      </c>
      <c r="I6709" t="s">
        <v>980</v>
      </c>
      <c r="J6709" t="s">
        <v>981</v>
      </c>
      <c r="K6709" s="4">
        <v>46064</v>
      </c>
      <c r="L6709" s="5">
        <v>0.63603009259259258</v>
      </c>
      <c r="M6709" t="s">
        <v>953</v>
      </c>
      <c r="N6709" s="5">
        <v>6.9444444444444447E-4</v>
      </c>
      <c r="O6709" t="s">
        <v>982</v>
      </c>
      <c r="P6709">
        <v>7.2999999999999995E-2</v>
      </c>
      <c r="Q6709">
        <v>20</v>
      </c>
      <c r="R6709" t="s">
        <v>983</v>
      </c>
      <c r="S6709" t="s">
        <v>984</v>
      </c>
    </row>
    <row r="6710" spans="1:19" x14ac:dyDescent="0.25">
      <c r="A6710" s="54">
        <f>_xlfn.XLOOKUP(B6710,'School Lookup'!D:D,'School Lookup'!F:F,0)</f>
        <v>170692</v>
      </c>
      <c r="B6710" s="54" t="str">
        <f>_xlfn.XLOOKUP(C6710,'School Lookup'!A:A,'School Lookup'!D:D,_xlfn.XLOOKUP(C6710,'School Lookup'!B:B,'School Lookup'!D:D,_xlfn.XLOOKUP(C6710,'School Lookup'!C:C,'School Lookup'!D:D,0)))</f>
        <v>Anthony Bec Cmnty Primary</v>
      </c>
      <c r="C6710" t="s">
        <v>29</v>
      </c>
      <c r="D6710" t="s">
        <v>1798</v>
      </c>
      <c r="E6710" t="s">
        <v>16</v>
      </c>
      <c r="F6710" t="s">
        <v>734</v>
      </c>
      <c r="G6710" t="s">
        <v>229</v>
      </c>
      <c r="H6710" t="s">
        <v>318</v>
      </c>
      <c r="I6710" t="s">
        <v>980</v>
      </c>
      <c r="J6710" t="s">
        <v>981</v>
      </c>
      <c r="K6710" s="4">
        <v>46064</v>
      </c>
      <c r="L6710" s="5">
        <v>0.3709837962962963</v>
      </c>
      <c r="M6710" t="s">
        <v>953</v>
      </c>
      <c r="N6710" s="5">
        <v>1.3773148148148147E-3</v>
      </c>
      <c r="O6710" t="s">
        <v>982</v>
      </c>
      <c r="P6710">
        <v>0.3</v>
      </c>
      <c r="Q6710">
        <v>20</v>
      </c>
      <c r="R6710" t="s">
        <v>989</v>
      </c>
      <c r="S6710" t="s">
        <v>990</v>
      </c>
    </row>
    <row r="6711" spans="1:19" x14ac:dyDescent="0.25">
      <c r="A6711" s="54">
        <f>_xlfn.XLOOKUP(B6711,'School Lookup'!D:D,'School Lookup'!F:F,0)</f>
        <v>170692</v>
      </c>
      <c r="B6711" s="54" t="str">
        <f>_xlfn.XLOOKUP(C6711,'School Lookup'!A:A,'School Lookup'!D:D,_xlfn.XLOOKUP(C6711,'School Lookup'!B:B,'School Lookup'!D:D,_xlfn.XLOOKUP(C6711,'School Lookup'!C:C,'School Lookup'!D:D,0)))</f>
        <v>Anthony Bec Cmnty Primary</v>
      </c>
      <c r="C6711" t="s">
        <v>29</v>
      </c>
      <c r="D6711" t="s">
        <v>1456</v>
      </c>
      <c r="E6711" t="s">
        <v>16</v>
      </c>
      <c r="F6711" t="s">
        <v>734</v>
      </c>
      <c r="G6711" t="s">
        <v>229</v>
      </c>
      <c r="H6711" t="s">
        <v>318</v>
      </c>
      <c r="I6711" t="s">
        <v>980</v>
      </c>
      <c r="J6711" t="s">
        <v>981</v>
      </c>
      <c r="K6711" s="4">
        <v>46064</v>
      </c>
      <c r="L6711" s="5">
        <v>0.41395833333333332</v>
      </c>
      <c r="M6711" t="s">
        <v>953</v>
      </c>
      <c r="N6711" s="5">
        <v>2.2569444444444442E-3</v>
      </c>
      <c r="O6711" t="s">
        <v>982</v>
      </c>
      <c r="P6711">
        <v>0.49</v>
      </c>
      <c r="Q6711">
        <v>20</v>
      </c>
      <c r="R6711" t="s">
        <v>1074</v>
      </c>
      <c r="S6711" t="s">
        <v>990</v>
      </c>
    </row>
    <row r="6712" spans="1:19" x14ac:dyDescent="0.25">
      <c r="A6712" s="54">
        <f>_xlfn.XLOOKUP(B6712,'School Lookup'!D:D,'School Lookup'!F:F,0)</f>
        <v>170692</v>
      </c>
      <c r="B6712" s="54" t="str">
        <f>_xlfn.XLOOKUP(C6712,'School Lookup'!A:A,'School Lookup'!D:D,_xlfn.XLOOKUP(C6712,'School Lookup'!B:B,'School Lookup'!D:D,_xlfn.XLOOKUP(C6712,'School Lookup'!C:C,'School Lookup'!D:D,0)))</f>
        <v>Anthony Bec Cmnty Primary</v>
      </c>
      <c r="C6712" t="s">
        <v>29</v>
      </c>
      <c r="D6712" t="s">
        <v>2938</v>
      </c>
      <c r="E6712" t="s">
        <v>16</v>
      </c>
      <c r="F6712" t="s">
        <v>734</v>
      </c>
      <c r="G6712" t="s">
        <v>229</v>
      </c>
      <c r="H6712" t="s">
        <v>318</v>
      </c>
      <c r="I6712" t="s">
        <v>980</v>
      </c>
      <c r="J6712" t="s">
        <v>981</v>
      </c>
      <c r="K6712" s="4">
        <v>46064</v>
      </c>
      <c r="L6712" s="5">
        <v>0.4621527777777778</v>
      </c>
      <c r="M6712" t="s">
        <v>953</v>
      </c>
      <c r="N6712" s="5">
        <v>3.1250000000000001E-4</v>
      </c>
      <c r="O6712" t="s">
        <v>982</v>
      </c>
      <c r="P6712">
        <v>3.4000000000000002E-2</v>
      </c>
      <c r="Q6712">
        <v>20</v>
      </c>
      <c r="R6712" t="s">
        <v>993</v>
      </c>
      <c r="S6712" t="s">
        <v>994</v>
      </c>
    </row>
    <row r="6713" spans="1:19" x14ac:dyDescent="0.25">
      <c r="A6713" s="54">
        <f>_xlfn.XLOOKUP(B6713,'School Lookup'!D:D,'School Lookup'!F:F,0)</f>
        <v>170692</v>
      </c>
      <c r="B6713" s="54" t="str">
        <f>_xlfn.XLOOKUP(C6713,'School Lookup'!A:A,'School Lookup'!D:D,_xlfn.XLOOKUP(C6713,'School Lookup'!B:B,'School Lookup'!D:D,_xlfn.XLOOKUP(C6713,'School Lookup'!C:C,'School Lookup'!D:D,0)))</f>
        <v>Anthony Bec Cmnty Primary</v>
      </c>
      <c r="C6713" t="s">
        <v>29</v>
      </c>
      <c r="D6713" t="s">
        <v>2973</v>
      </c>
      <c r="E6713" t="s">
        <v>16</v>
      </c>
      <c r="F6713" t="s">
        <v>734</v>
      </c>
      <c r="G6713" t="s">
        <v>229</v>
      </c>
      <c r="H6713" t="s">
        <v>318</v>
      </c>
      <c r="I6713" t="s">
        <v>980</v>
      </c>
      <c r="J6713" t="s">
        <v>981</v>
      </c>
      <c r="K6713" s="4">
        <v>46064</v>
      </c>
      <c r="L6713" s="5">
        <v>0.46266203703703701</v>
      </c>
      <c r="M6713" t="s">
        <v>953</v>
      </c>
      <c r="N6713" s="5">
        <v>2.3148148148148149E-4</v>
      </c>
      <c r="O6713" t="s">
        <v>982</v>
      </c>
      <c r="P6713">
        <v>2.5000000000000001E-2</v>
      </c>
      <c r="Q6713">
        <v>20</v>
      </c>
      <c r="R6713" t="s">
        <v>986</v>
      </c>
      <c r="S6713" t="s">
        <v>987</v>
      </c>
    </row>
    <row r="6714" spans="1:19" x14ac:dyDescent="0.25">
      <c r="A6714" s="54">
        <f>_xlfn.XLOOKUP(B6714,'School Lookup'!D:D,'School Lookup'!F:F,0)</f>
        <v>170692</v>
      </c>
      <c r="B6714" s="54" t="str">
        <f>_xlfn.XLOOKUP(C6714,'School Lookup'!A:A,'School Lookup'!D:D,_xlfn.XLOOKUP(C6714,'School Lookup'!B:B,'School Lookup'!D:D,_xlfn.XLOOKUP(C6714,'School Lookup'!C:C,'School Lookup'!D:D,0)))</f>
        <v>Anthony Bec Cmnty Primary</v>
      </c>
      <c r="C6714" t="s">
        <v>29</v>
      </c>
      <c r="D6714" t="s">
        <v>1940</v>
      </c>
      <c r="E6714" t="s">
        <v>16</v>
      </c>
      <c r="F6714" t="s">
        <v>734</v>
      </c>
      <c r="G6714" t="s">
        <v>229</v>
      </c>
      <c r="H6714" t="s">
        <v>318</v>
      </c>
      <c r="I6714" t="s">
        <v>980</v>
      </c>
      <c r="J6714" t="s">
        <v>981</v>
      </c>
      <c r="K6714" s="4">
        <v>46064</v>
      </c>
      <c r="L6714" s="5">
        <v>0.4632060185185185</v>
      </c>
      <c r="M6714" t="s">
        <v>953</v>
      </c>
      <c r="N6714" s="5">
        <v>2.5462962962962961E-4</v>
      </c>
      <c r="O6714" t="s">
        <v>982</v>
      </c>
      <c r="P6714">
        <v>2.8000000000000001E-2</v>
      </c>
      <c r="Q6714">
        <v>20</v>
      </c>
      <c r="R6714" t="s">
        <v>986</v>
      </c>
      <c r="S6714" t="s">
        <v>987</v>
      </c>
    </row>
    <row r="6715" spans="1:19" x14ac:dyDescent="0.25">
      <c r="A6715" s="54">
        <f>_xlfn.XLOOKUP(B6715,'School Lookup'!D:D,'School Lookup'!F:F,0)</f>
        <v>170692</v>
      </c>
      <c r="B6715" s="54" t="str">
        <f>_xlfn.XLOOKUP(C6715,'School Lookup'!A:A,'School Lookup'!D:D,_xlfn.XLOOKUP(C6715,'School Lookup'!B:B,'School Lookup'!D:D,_xlfn.XLOOKUP(C6715,'School Lookup'!C:C,'School Lookup'!D:D,0)))</f>
        <v>Anthony Bec Cmnty Primary</v>
      </c>
      <c r="C6715" t="s">
        <v>29</v>
      </c>
      <c r="D6715" t="s">
        <v>1285</v>
      </c>
      <c r="E6715" t="s">
        <v>16</v>
      </c>
      <c r="F6715" t="s">
        <v>734</v>
      </c>
      <c r="G6715" t="s">
        <v>229</v>
      </c>
      <c r="H6715" t="s">
        <v>318</v>
      </c>
      <c r="I6715" t="s">
        <v>980</v>
      </c>
      <c r="J6715" t="s">
        <v>981</v>
      </c>
      <c r="K6715" s="4">
        <v>46064</v>
      </c>
      <c r="L6715" s="5">
        <v>0.46894675925925927</v>
      </c>
      <c r="M6715" t="s">
        <v>953</v>
      </c>
      <c r="N6715" s="5">
        <v>3.0092592592592595E-4</v>
      </c>
      <c r="O6715" t="s">
        <v>982</v>
      </c>
      <c r="P6715">
        <v>3.2000000000000001E-2</v>
      </c>
      <c r="Q6715">
        <v>20</v>
      </c>
      <c r="R6715" t="s">
        <v>983</v>
      </c>
      <c r="S6715" t="s">
        <v>984</v>
      </c>
    </row>
    <row r="6716" spans="1:19" x14ac:dyDescent="0.25">
      <c r="A6716" s="54">
        <f>_xlfn.XLOOKUP(B6716,'School Lookup'!D:D,'School Lookup'!F:F,0)</f>
        <v>170692</v>
      </c>
      <c r="B6716" s="54" t="str">
        <f>_xlfn.XLOOKUP(C6716,'School Lookup'!A:A,'School Lookup'!D:D,_xlfn.XLOOKUP(C6716,'School Lookup'!B:B,'School Lookup'!D:D,_xlfn.XLOOKUP(C6716,'School Lookup'!C:C,'School Lookup'!D:D,0)))</f>
        <v>Anthony Bec Cmnty Primary</v>
      </c>
      <c r="C6716" t="s">
        <v>29</v>
      </c>
      <c r="D6716" t="s">
        <v>2974</v>
      </c>
      <c r="E6716" t="s">
        <v>16</v>
      </c>
      <c r="F6716" t="s">
        <v>734</v>
      </c>
      <c r="G6716" t="s">
        <v>229</v>
      </c>
      <c r="H6716" t="s">
        <v>318</v>
      </c>
      <c r="I6716" t="s">
        <v>980</v>
      </c>
      <c r="J6716" t="s">
        <v>981</v>
      </c>
      <c r="K6716" s="4">
        <v>46064</v>
      </c>
      <c r="L6716" s="5">
        <v>0.49030092592592595</v>
      </c>
      <c r="M6716" t="s">
        <v>953</v>
      </c>
      <c r="N6716" s="5">
        <v>3.3333333333333335E-3</v>
      </c>
      <c r="O6716" t="s">
        <v>982</v>
      </c>
      <c r="P6716">
        <v>0.34200000000000003</v>
      </c>
      <c r="Q6716">
        <v>20</v>
      </c>
      <c r="R6716" t="s">
        <v>1006</v>
      </c>
      <c r="S6716" t="s">
        <v>994</v>
      </c>
    </row>
    <row r="6717" spans="1:19" x14ac:dyDescent="0.25">
      <c r="A6717" s="54">
        <f>_xlfn.XLOOKUP(B6717,'School Lookup'!D:D,'School Lookup'!F:F,0)</f>
        <v>231471</v>
      </c>
      <c r="B6717" s="54" t="str">
        <f>_xlfn.XLOOKUP(C6717,'School Lookup'!A:A,'School Lookup'!D:D,_xlfn.XLOOKUP(C6717,'School Lookup'!B:B,'School Lookup'!D:D,_xlfn.XLOOKUP(C6717,'School Lookup'!C:C,'School Lookup'!D:D,0)))</f>
        <v>Leys Junior School</v>
      </c>
      <c r="C6717" t="s">
        <v>19</v>
      </c>
      <c r="D6717" t="s">
        <v>2234</v>
      </c>
      <c r="E6717" t="s">
        <v>16</v>
      </c>
      <c r="F6717" t="s">
        <v>734</v>
      </c>
      <c r="G6717" t="s">
        <v>217</v>
      </c>
      <c r="H6717" t="s">
        <v>842</v>
      </c>
      <c r="I6717" t="s">
        <v>980</v>
      </c>
      <c r="J6717" t="s">
        <v>981</v>
      </c>
      <c r="K6717" s="4">
        <v>46064</v>
      </c>
      <c r="L6717" s="5">
        <v>0.36935185185185188</v>
      </c>
      <c r="M6717" t="s">
        <v>953</v>
      </c>
      <c r="N6717" s="5">
        <v>9.0277777777777774E-4</v>
      </c>
      <c r="O6717" t="s">
        <v>982</v>
      </c>
      <c r="P6717">
        <v>9.4E-2</v>
      </c>
      <c r="Q6717">
        <v>20</v>
      </c>
      <c r="R6717" t="s">
        <v>983</v>
      </c>
      <c r="S6717" t="s">
        <v>984</v>
      </c>
    </row>
    <row r="6718" spans="1:19" x14ac:dyDescent="0.25">
      <c r="A6718" s="54">
        <f>_xlfn.XLOOKUP(B6718,'School Lookup'!D:D,'School Lookup'!F:F,0)</f>
        <v>231471</v>
      </c>
      <c r="B6718" s="54" t="str">
        <f>_xlfn.XLOOKUP(C6718,'School Lookup'!A:A,'School Lookup'!D:D,_xlfn.XLOOKUP(C6718,'School Lookup'!B:B,'School Lookup'!D:D,_xlfn.XLOOKUP(C6718,'School Lookup'!C:C,'School Lookup'!D:D,0)))</f>
        <v>Leys Junior School</v>
      </c>
      <c r="C6718" t="s">
        <v>19</v>
      </c>
      <c r="D6718" t="s">
        <v>2459</v>
      </c>
      <c r="E6718" t="s">
        <v>16</v>
      </c>
      <c r="F6718" t="s">
        <v>734</v>
      </c>
      <c r="G6718" t="s">
        <v>217</v>
      </c>
      <c r="H6718" t="s">
        <v>842</v>
      </c>
      <c r="I6718" t="s">
        <v>980</v>
      </c>
      <c r="J6718" t="s">
        <v>981</v>
      </c>
      <c r="K6718" s="4">
        <v>46064</v>
      </c>
      <c r="L6718" s="5">
        <v>0.43128472222222225</v>
      </c>
      <c r="M6718" t="s">
        <v>953</v>
      </c>
      <c r="N6718" s="5">
        <v>2.6620370370370372E-4</v>
      </c>
      <c r="O6718" t="s">
        <v>982</v>
      </c>
      <c r="P6718">
        <v>2.9000000000000001E-2</v>
      </c>
      <c r="Q6718">
        <v>20</v>
      </c>
      <c r="R6718" t="s">
        <v>998</v>
      </c>
      <c r="S6718" t="s">
        <v>987</v>
      </c>
    </row>
    <row r="6719" spans="1:19" x14ac:dyDescent="0.25">
      <c r="A6719" s="54">
        <f>_xlfn.XLOOKUP(B6719,'School Lookup'!D:D,'School Lookup'!F:F,0)</f>
        <v>231471</v>
      </c>
      <c r="B6719" s="54" t="str">
        <f>_xlfn.XLOOKUP(C6719,'School Lookup'!A:A,'School Lookup'!D:D,_xlfn.XLOOKUP(C6719,'School Lookup'!B:B,'School Lookup'!D:D,_xlfn.XLOOKUP(C6719,'School Lookup'!C:C,'School Lookup'!D:D,0)))</f>
        <v>Leys Junior School</v>
      </c>
      <c r="C6719" t="s">
        <v>19</v>
      </c>
      <c r="D6719" t="s">
        <v>2459</v>
      </c>
      <c r="E6719" t="s">
        <v>16</v>
      </c>
      <c r="F6719" t="s">
        <v>734</v>
      </c>
      <c r="G6719" t="s">
        <v>217</v>
      </c>
      <c r="H6719" t="s">
        <v>842</v>
      </c>
      <c r="I6719" t="s">
        <v>980</v>
      </c>
      <c r="J6719" t="s">
        <v>981</v>
      </c>
      <c r="K6719" s="4">
        <v>46064</v>
      </c>
      <c r="L6719" s="5">
        <v>0.46217592592592593</v>
      </c>
      <c r="M6719" t="s">
        <v>953</v>
      </c>
      <c r="N6719" s="5">
        <v>8.7500000000000008E-3</v>
      </c>
      <c r="O6719" t="s">
        <v>982</v>
      </c>
      <c r="P6719">
        <v>0.89600000000000002</v>
      </c>
      <c r="Q6719">
        <v>20</v>
      </c>
      <c r="R6719" t="s">
        <v>998</v>
      </c>
      <c r="S6719" t="s">
        <v>987</v>
      </c>
    </row>
    <row r="6720" spans="1:19" x14ac:dyDescent="0.25">
      <c r="A6720" s="54">
        <f>_xlfn.XLOOKUP(B6720,'School Lookup'!D:D,'School Lookup'!F:F,0)</f>
        <v>231471</v>
      </c>
      <c r="B6720" s="54" t="str">
        <f>_xlfn.XLOOKUP(C6720,'School Lookup'!A:A,'School Lookup'!D:D,_xlfn.XLOOKUP(C6720,'School Lookup'!B:B,'School Lookup'!D:D,_xlfn.XLOOKUP(C6720,'School Lookup'!C:C,'School Lookup'!D:D,0)))</f>
        <v>Leys Junior School</v>
      </c>
      <c r="C6720" t="s">
        <v>19</v>
      </c>
      <c r="D6720" t="s">
        <v>1039</v>
      </c>
      <c r="E6720" t="s">
        <v>16</v>
      </c>
      <c r="F6720" t="s">
        <v>734</v>
      </c>
      <c r="G6720" t="s">
        <v>217</v>
      </c>
      <c r="H6720" t="s">
        <v>842</v>
      </c>
      <c r="I6720" t="s">
        <v>980</v>
      </c>
      <c r="J6720" t="s">
        <v>981</v>
      </c>
      <c r="K6720" s="4">
        <v>46064</v>
      </c>
      <c r="L6720" s="5">
        <v>0.47616898148148146</v>
      </c>
      <c r="M6720" t="s">
        <v>953</v>
      </c>
      <c r="N6720" s="5">
        <v>4.5370370370370373E-3</v>
      </c>
      <c r="O6720" t="s">
        <v>982</v>
      </c>
      <c r="P6720">
        <v>0.46600000000000003</v>
      </c>
      <c r="Q6720">
        <v>20</v>
      </c>
      <c r="R6720" t="s">
        <v>983</v>
      </c>
      <c r="S6720" t="s">
        <v>984</v>
      </c>
    </row>
    <row r="6721" spans="1:19" x14ac:dyDescent="0.25">
      <c r="A6721" s="54">
        <f>_xlfn.XLOOKUP(B6721,'School Lookup'!D:D,'School Lookup'!F:F,0)</f>
        <v>231471</v>
      </c>
      <c r="B6721" s="54" t="str">
        <f>_xlfn.XLOOKUP(C6721,'School Lookup'!A:A,'School Lookup'!D:D,_xlfn.XLOOKUP(C6721,'School Lookup'!B:B,'School Lookup'!D:D,_xlfn.XLOOKUP(C6721,'School Lookup'!C:C,'School Lookup'!D:D,0)))</f>
        <v>Leys Junior School</v>
      </c>
      <c r="C6721" t="s">
        <v>19</v>
      </c>
      <c r="D6721" t="s">
        <v>1290</v>
      </c>
      <c r="E6721" t="s">
        <v>16</v>
      </c>
      <c r="F6721" t="s">
        <v>734</v>
      </c>
      <c r="G6721" t="s">
        <v>217</v>
      </c>
      <c r="H6721" t="s">
        <v>842</v>
      </c>
      <c r="I6721" t="s">
        <v>980</v>
      </c>
      <c r="J6721" t="s">
        <v>981</v>
      </c>
      <c r="K6721" s="4">
        <v>46064</v>
      </c>
      <c r="L6721" s="5">
        <v>0.4836226851851852</v>
      </c>
      <c r="M6721" t="s">
        <v>953</v>
      </c>
      <c r="N6721" s="5">
        <v>6.5393518518518517E-3</v>
      </c>
      <c r="O6721" t="s">
        <v>982</v>
      </c>
      <c r="P6721">
        <v>0.67</v>
      </c>
      <c r="Q6721">
        <v>20</v>
      </c>
      <c r="R6721" t="s">
        <v>983</v>
      </c>
      <c r="S6721" t="s">
        <v>984</v>
      </c>
    </row>
    <row r="6722" spans="1:19" x14ac:dyDescent="0.25">
      <c r="A6722" s="54">
        <f>_xlfn.XLOOKUP(B6722,'School Lookup'!D:D,'School Lookup'!F:F,0)</f>
        <v>231471</v>
      </c>
      <c r="B6722" s="54" t="str">
        <f>_xlfn.XLOOKUP(C6722,'School Lookup'!A:A,'School Lookup'!D:D,_xlfn.XLOOKUP(C6722,'School Lookup'!B:B,'School Lookup'!D:D,_xlfn.XLOOKUP(C6722,'School Lookup'!C:C,'School Lookup'!D:D,0)))</f>
        <v>Leys Junior School</v>
      </c>
      <c r="C6722" t="s">
        <v>19</v>
      </c>
      <c r="D6722" t="s">
        <v>2975</v>
      </c>
      <c r="E6722" t="s">
        <v>16</v>
      </c>
      <c r="F6722" t="s">
        <v>734</v>
      </c>
      <c r="G6722" t="s">
        <v>217</v>
      </c>
      <c r="H6722" t="s">
        <v>842</v>
      </c>
      <c r="I6722" t="s">
        <v>980</v>
      </c>
      <c r="J6722" t="s">
        <v>981</v>
      </c>
      <c r="K6722" s="4">
        <v>46064</v>
      </c>
      <c r="L6722" s="5">
        <v>0.51092592592592589</v>
      </c>
      <c r="M6722" t="s">
        <v>953</v>
      </c>
      <c r="N6722" s="5">
        <v>7.1759259259259259E-4</v>
      </c>
      <c r="O6722" t="s">
        <v>982</v>
      </c>
      <c r="P6722">
        <v>0.158</v>
      </c>
      <c r="Q6722">
        <v>20</v>
      </c>
      <c r="R6722" t="s">
        <v>1074</v>
      </c>
      <c r="S6722" t="s">
        <v>990</v>
      </c>
    </row>
    <row r="6723" spans="1:19" x14ac:dyDescent="0.25">
      <c r="A6723" s="54">
        <f>_xlfn.XLOOKUP(B6723,'School Lookup'!D:D,'School Lookup'!F:F,0)</f>
        <v>231471</v>
      </c>
      <c r="B6723" s="54" t="str">
        <f>_xlfn.XLOOKUP(C6723,'School Lookup'!A:A,'School Lookup'!D:D,_xlfn.XLOOKUP(C6723,'School Lookup'!B:B,'School Lookup'!D:D,_xlfn.XLOOKUP(C6723,'School Lookup'!C:C,'School Lookup'!D:D,0)))</f>
        <v>Leys Junior School</v>
      </c>
      <c r="C6723" t="s">
        <v>19</v>
      </c>
      <c r="D6723" t="s">
        <v>1235</v>
      </c>
      <c r="E6723" t="s">
        <v>16</v>
      </c>
      <c r="F6723" t="s">
        <v>734</v>
      </c>
      <c r="G6723" t="s">
        <v>217</v>
      </c>
      <c r="H6723" t="s">
        <v>842</v>
      </c>
      <c r="I6723" t="s">
        <v>980</v>
      </c>
      <c r="J6723" t="s">
        <v>981</v>
      </c>
      <c r="K6723" s="4">
        <v>46064</v>
      </c>
      <c r="L6723" s="5">
        <v>0.58151620370370372</v>
      </c>
      <c r="M6723" t="s">
        <v>953</v>
      </c>
      <c r="N6723" s="5">
        <v>3.7499999999999999E-3</v>
      </c>
      <c r="O6723" t="s">
        <v>982</v>
      </c>
      <c r="P6723">
        <v>0.38500000000000001</v>
      </c>
      <c r="Q6723">
        <v>20</v>
      </c>
      <c r="R6723" t="s">
        <v>998</v>
      </c>
      <c r="S6723" t="s">
        <v>987</v>
      </c>
    </row>
    <row r="6724" spans="1:19" x14ac:dyDescent="0.25">
      <c r="A6724" s="54">
        <f>_xlfn.XLOOKUP(B6724,'School Lookup'!D:D,'School Lookup'!F:F,0)</f>
        <v>231471</v>
      </c>
      <c r="B6724" s="54" t="str">
        <f>_xlfn.XLOOKUP(C6724,'School Lookup'!A:A,'School Lookup'!D:D,_xlfn.XLOOKUP(C6724,'School Lookup'!B:B,'School Lookup'!D:D,_xlfn.XLOOKUP(C6724,'School Lookup'!C:C,'School Lookup'!D:D,0)))</f>
        <v>Leys Junior School</v>
      </c>
      <c r="C6724" t="s">
        <v>19</v>
      </c>
      <c r="D6724" t="s">
        <v>2976</v>
      </c>
      <c r="E6724" t="s">
        <v>16</v>
      </c>
      <c r="F6724" t="s">
        <v>734</v>
      </c>
      <c r="G6724" t="s">
        <v>217</v>
      </c>
      <c r="H6724" t="s">
        <v>842</v>
      </c>
      <c r="I6724" t="s">
        <v>980</v>
      </c>
      <c r="J6724" t="s">
        <v>981</v>
      </c>
      <c r="K6724" s="4">
        <v>46064</v>
      </c>
      <c r="L6724" s="5">
        <v>0.61550925925925926</v>
      </c>
      <c r="M6724" t="s">
        <v>953</v>
      </c>
      <c r="N6724" s="5">
        <v>1.6203703703703703E-4</v>
      </c>
      <c r="O6724" t="s">
        <v>982</v>
      </c>
      <c r="P6724">
        <v>0.02</v>
      </c>
      <c r="Q6724">
        <v>20</v>
      </c>
      <c r="R6724" t="s">
        <v>1006</v>
      </c>
      <c r="S6724" t="s">
        <v>994</v>
      </c>
    </row>
    <row r="6725" spans="1:19" x14ac:dyDescent="0.25">
      <c r="A6725" s="54">
        <f>_xlfn.XLOOKUP(B6725,'School Lookup'!D:D,'School Lookup'!F:F,0)</f>
        <v>231471</v>
      </c>
      <c r="B6725" s="54" t="str">
        <f>_xlfn.XLOOKUP(C6725,'School Lookup'!A:A,'School Lookup'!D:D,_xlfn.XLOOKUP(C6725,'School Lookup'!B:B,'School Lookup'!D:D,_xlfn.XLOOKUP(C6725,'School Lookup'!C:C,'School Lookup'!D:D,0)))</f>
        <v>Leys Junior School</v>
      </c>
      <c r="C6725" t="s">
        <v>19</v>
      </c>
      <c r="D6725" t="s">
        <v>2977</v>
      </c>
      <c r="E6725" t="s">
        <v>16</v>
      </c>
      <c r="F6725" t="s">
        <v>734</v>
      </c>
      <c r="G6725" t="s">
        <v>217</v>
      </c>
      <c r="H6725" t="s">
        <v>842</v>
      </c>
      <c r="I6725" t="s">
        <v>980</v>
      </c>
      <c r="J6725" t="s">
        <v>981</v>
      </c>
      <c r="K6725" s="4">
        <v>46064</v>
      </c>
      <c r="L6725" s="5">
        <v>0.64450231481481479</v>
      </c>
      <c r="M6725" t="s">
        <v>953</v>
      </c>
      <c r="N6725" s="5">
        <v>1.2847222222222223E-3</v>
      </c>
      <c r="O6725" t="s">
        <v>982</v>
      </c>
      <c r="P6725">
        <v>0.13300000000000001</v>
      </c>
      <c r="Q6725">
        <v>20</v>
      </c>
      <c r="R6725" t="s">
        <v>998</v>
      </c>
      <c r="S6725" t="s">
        <v>987</v>
      </c>
    </row>
    <row r="6726" spans="1:19" x14ac:dyDescent="0.25">
      <c r="A6726" s="54">
        <f>_xlfn.XLOOKUP(B6726,'School Lookup'!D:D,'School Lookup'!F:F,0)</f>
        <v>231471</v>
      </c>
      <c r="B6726" s="54" t="str">
        <f>_xlfn.XLOOKUP(C6726,'School Lookup'!A:A,'School Lookup'!D:D,_xlfn.XLOOKUP(C6726,'School Lookup'!B:B,'School Lookup'!D:D,_xlfn.XLOOKUP(C6726,'School Lookup'!C:C,'School Lookup'!D:D,0)))</f>
        <v>Leys Junior School</v>
      </c>
      <c r="C6726" t="s">
        <v>19</v>
      </c>
      <c r="D6726" t="s">
        <v>2978</v>
      </c>
      <c r="E6726" t="s">
        <v>16</v>
      </c>
      <c r="F6726" t="s">
        <v>734</v>
      </c>
      <c r="G6726" t="s">
        <v>217</v>
      </c>
      <c r="H6726" t="s">
        <v>842</v>
      </c>
      <c r="I6726" t="s">
        <v>980</v>
      </c>
      <c r="J6726" t="s">
        <v>981</v>
      </c>
      <c r="K6726" s="4">
        <v>46064</v>
      </c>
      <c r="L6726" s="5">
        <v>0.68248842592592596</v>
      </c>
      <c r="M6726" t="s">
        <v>953</v>
      </c>
      <c r="N6726" s="5">
        <v>4.5138888888888887E-4</v>
      </c>
      <c r="O6726" t="s">
        <v>982</v>
      </c>
      <c r="P6726">
        <v>4.8000000000000001E-2</v>
      </c>
      <c r="Q6726">
        <v>20</v>
      </c>
      <c r="R6726" t="s">
        <v>993</v>
      </c>
      <c r="S6726" t="s">
        <v>994</v>
      </c>
    </row>
    <row r="6727" spans="1:19" x14ac:dyDescent="0.25">
      <c r="A6727" s="54">
        <f>_xlfn.XLOOKUP(B6727,'School Lookup'!D:D,'School Lookup'!F:F,0)</f>
        <v>231471</v>
      </c>
      <c r="B6727" s="54" t="str">
        <f>_xlfn.XLOOKUP(C6727,'School Lookup'!A:A,'School Lookup'!D:D,_xlfn.XLOOKUP(C6727,'School Lookup'!B:B,'School Lookup'!D:D,_xlfn.XLOOKUP(C6727,'School Lookup'!C:C,'School Lookup'!D:D,0)))</f>
        <v>Leys Junior School</v>
      </c>
      <c r="C6727" t="s">
        <v>19</v>
      </c>
      <c r="D6727" t="s">
        <v>1042</v>
      </c>
      <c r="E6727" t="s">
        <v>16</v>
      </c>
      <c r="F6727" t="s">
        <v>734</v>
      </c>
      <c r="G6727" t="s">
        <v>217</v>
      </c>
      <c r="H6727" t="s">
        <v>842</v>
      </c>
      <c r="I6727" t="s">
        <v>980</v>
      </c>
      <c r="J6727" t="s">
        <v>981</v>
      </c>
      <c r="K6727" s="4">
        <v>46064</v>
      </c>
      <c r="L6727" s="5">
        <v>0.68326388888888889</v>
      </c>
      <c r="M6727" t="s">
        <v>953</v>
      </c>
      <c r="N6727" s="5">
        <v>3.4722222222222222E-5</v>
      </c>
      <c r="O6727" t="s">
        <v>982</v>
      </c>
      <c r="P6727">
        <v>0.02</v>
      </c>
      <c r="Q6727">
        <v>20</v>
      </c>
      <c r="R6727" t="s">
        <v>983</v>
      </c>
      <c r="S6727" t="s">
        <v>984</v>
      </c>
    </row>
    <row r="6728" spans="1:19" x14ac:dyDescent="0.25">
      <c r="A6728" s="54">
        <f>_xlfn.XLOOKUP(B6728,'School Lookup'!D:D,'School Lookup'!F:F,0)</f>
        <v>231471</v>
      </c>
      <c r="B6728" s="54" t="str">
        <f>_xlfn.XLOOKUP(C6728,'School Lookup'!A:A,'School Lookup'!D:D,_xlfn.XLOOKUP(C6728,'School Lookup'!B:B,'School Lookup'!D:D,_xlfn.XLOOKUP(C6728,'School Lookup'!C:C,'School Lookup'!D:D,0)))</f>
        <v>Leys Junior School</v>
      </c>
      <c r="C6728" t="s">
        <v>19</v>
      </c>
      <c r="D6728" t="s">
        <v>2979</v>
      </c>
      <c r="E6728" t="s">
        <v>16</v>
      </c>
      <c r="F6728" t="s">
        <v>734</v>
      </c>
      <c r="G6728" t="s">
        <v>217</v>
      </c>
      <c r="H6728" t="s">
        <v>842</v>
      </c>
      <c r="I6728" t="s">
        <v>980</v>
      </c>
      <c r="J6728" t="s">
        <v>981</v>
      </c>
      <c r="K6728" s="4">
        <v>46064</v>
      </c>
      <c r="L6728" s="5">
        <v>0.68353009259259256</v>
      </c>
      <c r="M6728" t="s">
        <v>953</v>
      </c>
      <c r="N6728" s="5">
        <v>1.2037037037037038E-3</v>
      </c>
      <c r="O6728" t="s">
        <v>982</v>
      </c>
      <c r="P6728">
        <v>0.125</v>
      </c>
      <c r="Q6728">
        <v>20</v>
      </c>
      <c r="R6728" t="s">
        <v>998</v>
      </c>
      <c r="S6728" t="s">
        <v>987</v>
      </c>
    </row>
    <row r="6729" spans="1:19" x14ac:dyDescent="0.25">
      <c r="A6729" s="54">
        <f>_xlfn.XLOOKUP(B6729,'School Lookup'!D:D,'School Lookup'!F:F,0)</f>
        <v>231471</v>
      </c>
      <c r="B6729" s="54" t="str">
        <f>_xlfn.XLOOKUP(C6729,'School Lookup'!A:A,'School Lookup'!D:D,_xlfn.XLOOKUP(C6729,'School Lookup'!B:B,'School Lookup'!D:D,_xlfn.XLOOKUP(C6729,'School Lookup'!C:C,'School Lookup'!D:D,0)))</f>
        <v>Leys Junior School</v>
      </c>
      <c r="C6729" t="s">
        <v>19</v>
      </c>
      <c r="D6729" t="s">
        <v>2786</v>
      </c>
      <c r="E6729" t="s">
        <v>16</v>
      </c>
      <c r="F6729" t="s">
        <v>734</v>
      </c>
      <c r="G6729" t="s">
        <v>217</v>
      </c>
      <c r="H6729" t="s">
        <v>842</v>
      </c>
      <c r="I6729" t="s">
        <v>980</v>
      </c>
      <c r="J6729" t="s">
        <v>981</v>
      </c>
      <c r="K6729" s="4">
        <v>46064</v>
      </c>
      <c r="L6729" s="5">
        <v>0.73076388888888888</v>
      </c>
      <c r="M6729" t="s">
        <v>953</v>
      </c>
      <c r="N6729" s="5">
        <v>2.4305555555555555E-4</v>
      </c>
      <c r="O6729" t="s">
        <v>982</v>
      </c>
      <c r="P6729">
        <v>2.7E-2</v>
      </c>
      <c r="Q6729">
        <v>20</v>
      </c>
      <c r="R6729" t="s">
        <v>998</v>
      </c>
      <c r="S6729" t="s">
        <v>987</v>
      </c>
    </row>
    <row r="6730" spans="1:19" x14ac:dyDescent="0.25">
      <c r="A6730" s="54">
        <f>_xlfn.XLOOKUP(B6730,'School Lookup'!D:D,'School Lookup'!F:F,0)</f>
        <v>231471</v>
      </c>
      <c r="B6730" s="54" t="str">
        <f>_xlfn.XLOOKUP(C6730,'School Lookup'!A:A,'School Lookup'!D:D,_xlfn.XLOOKUP(C6730,'School Lookup'!B:B,'School Lookup'!D:D,_xlfn.XLOOKUP(C6730,'School Lookup'!C:C,'School Lookup'!D:D,0)))</f>
        <v>Leys Junior School</v>
      </c>
      <c r="C6730" t="s">
        <v>19</v>
      </c>
      <c r="D6730" t="s">
        <v>2980</v>
      </c>
      <c r="E6730" t="s">
        <v>16</v>
      </c>
      <c r="F6730" t="s">
        <v>734</v>
      </c>
      <c r="G6730" t="s">
        <v>217</v>
      </c>
      <c r="H6730" t="s">
        <v>842</v>
      </c>
      <c r="I6730" t="s">
        <v>980</v>
      </c>
      <c r="J6730" t="s">
        <v>981</v>
      </c>
      <c r="K6730" s="4">
        <v>46064</v>
      </c>
      <c r="L6730" s="5">
        <v>0.73131944444444441</v>
      </c>
      <c r="M6730" t="s">
        <v>953</v>
      </c>
      <c r="N6730" s="5">
        <v>4.0509259259259258E-4</v>
      </c>
      <c r="O6730" t="s">
        <v>982</v>
      </c>
      <c r="P6730">
        <v>4.2999999999999997E-2</v>
      </c>
      <c r="Q6730">
        <v>20</v>
      </c>
      <c r="R6730" t="s">
        <v>983</v>
      </c>
      <c r="S6730" t="s">
        <v>984</v>
      </c>
    </row>
    <row r="6731" spans="1:19" x14ac:dyDescent="0.25">
      <c r="A6731" s="54">
        <f>_xlfn.XLOOKUP(B6731,'School Lookup'!D:D,'School Lookup'!F:F,0)</f>
        <v>231471</v>
      </c>
      <c r="B6731" s="54" t="str">
        <f>_xlfn.XLOOKUP(C6731,'School Lookup'!A:A,'School Lookup'!D:D,_xlfn.XLOOKUP(C6731,'School Lookup'!B:B,'School Lookup'!D:D,_xlfn.XLOOKUP(C6731,'School Lookup'!C:C,'School Lookup'!D:D,0)))</f>
        <v>Leys Junior School</v>
      </c>
      <c r="C6731" t="s">
        <v>19</v>
      </c>
      <c r="D6731" t="s">
        <v>1238</v>
      </c>
      <c r="E6731" t="s">
        <v>16</v>
      </c>
      <c r="F6731" t="s">
        <v>734</v>
      </c>
      <c r="G6731" t="s">
        <v>217</v>
      </c>
      <c r="H6731" t="s">
        <v>842</v>
      </c>
      <c r="I6731" t="s">
        <v>980</v>
      </c>
      <c r="J6731" t="s">
        <v>981</v>
      </c>
      <c r="K6731" s="4">
        <v>46064</v>
      </c>
      <c r="L6731" s="5">
        <v>0.73185185185185186</v>
      </c>
      <c r="M6731" t="s">
        <v>953</v>
      </c>
      <c r="N6731" s="5">
        <v>3.7037037037037035E-4</v>
      </c>
      <c r="O6731" t="s">
        <v>982</v>
      </c>
      <c r="P6731">
        <v>8.3000000000000004E-2</v>
      </c>
      <c r="Q6731">
        <v>20</v>
      </c>
      <c r="R6731" t="s">
        <v>989</v>
      </c>
      <c r="S6731" t="s">
        <v>990</v>
      </c>
    </row>
    <row r="6732" spans="1:19" x14ac:dyDescent="0.25">
      <c r="A6732" s="54">
        <f>_xlfn.XLOOKUP(B6732,'School Lookup'!D:D,'School Lookup'!F:F,0)</f>
        <v>231471</v>
      </c>
      <c r="B6732" s="54" t="str">
        <f>_xlfn.XLOOKUP(C6732,'School Lookup'!A:A,'School Lookup'!D:D,_xlfn.XLOOKUP(C6732,'School Lookup'!B:B,'School Lookup'!D:D,_xlfn.XLOOKUP(C6732,'School Lookup'!C:C,'School Lookup'!D:D,0)))</f>
        <v>Leys Junior School</v>
      </c>
      <c r="C6732" t="s">
        <v>19</v>
      </c>
      <c r="D6732" t="s">
        <v>1394</v>
      </c>
      <c r="E6732" t="s">
        <v>16</v>
      </c>
      <c r="F6732" t="s">
        <v>734</v>
      </c>
      <c r="G6732" t="s">
        <v>217</v>
      </c>
      <c r="H6732" t="s">
        <v>842</v>
      </c>
      <c r="I6732" t="s">
        <v>980</v>
      </c>
      <c r="J6732" t="s">
        <v>981</v>
      </c>
      <c r="K6732" s="4">
        <v>46064</v>
      </c>
      <c r="L6732" s="5">
        <v>0.73268518518518522</v>
      </c>
      <c r="M6732" t="s">
        <v>953</v>
      </c>
      <c r="N6732" s="5">
        <v>1.4814814814814814E-3</v>
      </c>
      <c r="O6732" t="s">
        <v>982</v>
      </c>
      <c r="P6732">
        <v>0.153</v>
      </c>
      <c r="Q6732">
        <v>20</v>
      </c>
      <c r="R6732" t="s">
        <v>1011</v>
      </c>
      <c r="S6732" t="s">
        <v>984</v>
      </c>
    </row>
    <row r="6733" spans="1:19" x14ac:dyDescent="0.25">
      <c r="A6733" s="54">
        <f>_xlfn.XLOOKUP(B6733,'School Lookup'!D:D,'School Lookup'!F:F,0)</f>
        <v>231471</v>
      </c>
      <c r="B6733" s="54" t="str">
        <f>_xlfn.XLOOKUP(C6733,'School Lookup'!A:A,'School Lookup'!D:D,_xlfn.XLOOKUP(C6733,'School Lookup'!B:B,'School Lookup'!D:D,_xlfn.XLOOKUP(C6733,'School Lookup'!C:C,'School Lookup'!D:D,0)))</f>
        <v>Leys Junior School</v>
      </c>
      <c r="C6733" t="s">
        <v>19</v>
      </c>
      <c r="D6733" t="s">
        <v>2981</v>
      </c>
      <c r="E6733" t="s">
        <v>16</v>
      </c>
      <c r="F6733" t="s">
        <v>734</v>
      </c>
      <c r="G6733" t="s">
        <v>217</v>
      </c>
      <c r="H6733" t="s">
        <v>842</v>
      </c>
      <c r="I6733" t="s">
        <v>980</v>
      </c>
      <c r="J6733" t="s">
        <v>981</v>
      </c>
      <c r="K6733" s="4">
        <v>46064</v>
      </c>
      <c r="L6733" s="5">
        <v>0.74725694444444446</v>
      </c>
      <c r="M6733" t="s">
        <v>953</v>
      </c>
      <c r="N6733" s="5">
        <v>4.4212962962962964E-3</v>
      </c>
      <c r="O6733" t="s">
        <v>982</v>
      </c>
      <c r="P6733">
        <v>0.45400000000000001</v>
      </c>
      <c r="Q6733">
        <v>20</v>
      </c>
      <c r="R6733" t="s">
        <v>1106</v>
      </c>
      <c r="S6733" t="s">
        <v>994</v>
      </c>
    </row>
    <row r="6734" spans="1:19" x14ac:dyDescent="0.25">
      <c r="A6734" s="54">
        <f>_xlfn.XLOOKUP(B6734,'School Lookup'!D:D,'School Lookup'!F:F,0)</f>
        <v>585323</v>
      </c>
      <c r="B6734" s="54" t="str">
        <f>_xlfn.XLOOKUP(C6734,'School Lookup'!A:A,'School Lookup'!D:D,_xlfn.XLOOKUP(C6734,'School Lookup'!B:B,'School Lookup'!D:D,_xlfn.XLOOKUP(C6734,'School Lookup'!C:C,'School Lookup'!D:D,0)))</f>
        <v>Netherseal St Peters CE Controlled Primary School</v>
      </c>
      <c r="C6734" t="s">
        <v>26</v>
      </c>
      <c r="D6734" t="s">
        <v>1296</v>
      </c>
      <c r="E6734" t="s">
        <v>16</v>
      </c>
      <c r="F6734" t="s">
        <v>734</v>
      </c>
      <c r="G6734" t="s">
        <v>131</v>
      </c>
      <c r="H6734" t="s">
        <v>768</v>
      </c>
      <c r="I6734" t="s">
        <v>980</v>
      </c>
      <c r="J6734" t="s">
        <v>981</v>
      </c>
      <c r="K6734" s="4">
        <v>46064</v>
      </c>
      <c r="L6734" s="5">
        <v>0.36328703703703702</v>
      </c>
      <c r="M6734" t="s">
        <v>953</v>
      </c>
      <c r="N6734" s="5">
        <v>1.6203703703703703E-4</v>
      </c>
      <c r="O6734" t="s">
        <v>982</v>
      </c>
      <c r="P6734">
        <v>0.02</v>
      </c>
      <c r="Q6734">
        <v>20</v>
      </c>
      <c r="R6734" t="s">
        <v>983</v>
      </c>
      <c r="S6734" t="s">
        <v>984</v>
      </c>
    </row>
    <row r="6735" spans="1:19" x14ac:dyDescent="0.25">
      <c r="A6735" s="54">
        <f>_xlfn.XLOOKUP(B6735,'School Lookup'!D:D,'School Lookup'!F:F,0)</f>
        <v>585323</v>
      </c>
      <c r="B6735" s="54" t="str">
        <f>_xlfn.XLOOKUP(C6735,'School Lookup'!A:A,'School Lookup'!D:D,_xlfn.XLOOKUP(C6735,'School Lookup'!B:B,'School Lookup'!D:D,_xlfn.XLOOKUP(C6735,'School Lookup'!C:C,'School Lookup'!D:D,0)))</f>
        <v>Netherseal St Peters CE Controlled Primary School</v>
      </c>
      <c r="C6735" t="s">
        <v>26</v>
      </c>
      <c r="D6735" t="s">
        <v>1034</v>
      </c>
      <c r="E6735" t="s">
        <v>16</v>
      </c>
      <c r="F6735" t="s">
        <v>734</v>
      </c>
      <c r="G6735" t="s">
        <v>131</v>
      </c>
      <c r="H6735" t="s">
        <v>768</v>
      </c>
      <c r="I6735" t="s">
        <v>980</v>
      </c>
      <c r="J6735" t="s">
        <v>981</v>
      </c>
      <c r="K6735" s="4">
        <v>46064</v>
      </c>
      <c r="L6735" s="5">
        <v>0.37923611111111111</v>
      </c>
      <c r="M6735" t="s">
        <v>953</v>
      </c>
      <c r="N6735" s="5">
        <v>2.4305555555555555E-4</v>
      </c>
      <c r="O6735" t="s">
        <v>982</v>
      </c>
      <c r="P6735">
        <v>2.7E-2</v>
      </c>
      <c r="Q6735">
        <v>20</v>
      </c>
      <c r="R6735" t="s">
        <v>983</v>
      </c>
      <c r="S6735" t="s">
        <v>984</v>
      </c>
    </row>
    <row r="6736" spans="1:19" x14ac:dyDescent="0.25">
      <c r="A6736" s="54">
        <f>_xlfn.XLOOKUP(B6736,'School Lookup'!D:D,'School Lookup'!F:F,0)</f>
        <v>585323</v>
      </c>
      <c r="B6736" s="54" t="str">
        <f>_xlfn.XLOOKUP(C6736,'School Lookup'!A:A,'School Lookup'!D:D,_xlfn.XLOOKUP(C6736,'School Lookup'!B:B,'School Lookup'!D:D,_xlfn.XLOOKUP(C6736,'School Lookup'!C:C,'School Lookup'!D:D,0)))</f>
        <v>Netherseal St Peters CE Controlled Primary School</v>
      </c>
      <c r="C6736" t="s">
        <v>26</v>
      </c>
      <c r="D6736" t="s">
        <v>1035</v>
      </c>
      <c r="E6736" t="s">
        <v>16</v>
      </c>
      <c r="F6736" t="s">
        <v>734</v>
      </c>
      <c r="G6736" t="s">
        <v>131</v>
      </c>
      <c r="H6736" t="s">
        <v>768</v>
      </c>
      <c r="I6736" t="s">
        <v>980</v>
      </c>
      <c r="J6736" t="s">
        <v>981</v>
      </c>
      <c r="K6736" s="4">
        <v>46064</v>
      </c>
      <c r="L6736" s="5">
        <v>0.39908564814814818</v>
      </c>
      <c r="M6736" t="s">
        <v>953</v>
      </c>
      <c r="N6736" s="5">
        <v>6.4814814814814813E-4</v>
      </c>
      <c r="O6736" t="s">
        <v>982</v>
      </c>
      <c r="P6736">
        <v>6.8000000000000005E-2</v>
      </c>
      <c r="Q6736">
        <v>20</v>
      </c>
      <c r="R6736" t="s">
        <v>998</v>
      </c>
      <c r="S6736" t="s">
        <v>987</v>
      </c>
    </row>
    <row r="6737" spans="1:19" x14ac:dyDescent="0.25">
      <c r="A6737" s="54">
        <f>_xlfn.XLOOKUP(B6737,'School Lookup'!D:D,'School Lookup'!F:F,0)</f>
        <v>231471</v>
      </c>
      <c r="B6737" s="54" t="str">
        <f>_xlfn.XLOOKUP(C6737,'School Lookup'!A:A,'School Lookup'!D:D,_xlfn.XLOOKUP(C6737,'School Lookup'!B:B,'School Lookup'!D:D,_xlfn.XLOOKUP(C6737,'School Lookup'!C:C,'School Lookup'!D:D,0)))</f>
        <v>Leys Junior School</v>
      </c>
      <c r="C6737" t="s">
        <v>19</v>
      </c>
      <c r="D6737" t="s">
        <v>1112</v>
      </c>
      <c r="E6737" t="s">
        <v>16</v>
      </c>
      <c r="F6737" t="s">
        <v>734</v>
      </c>
      <c r="G6737" t="s">
        <v>217</v>
      </c>
      <c r="H6737" t="s">
        <v>842</v>
      </c>
      <c r="I6737" t="s">
        <v>980</v>
      </c>
      <c r="J6737" t="s">
        <v>959</v>
      </c>
      <c r="K6737" s="4">
        <v>46064</v>
      </c>
      <c r="L6737" s="5">
        <v>0.5063657407407407</v>
      </c>
      <c r="M6737" t="s">
        <v>953</v>
      </c>
      <c r="N6737" s="5">
        <v>2.7199074074074074E-3</v>
      </c>
      <c r="O6737" t="s">
        <v>960</v>
      </c>
      <c r="P6737">
        <v>3.4000000000000002E-2</v>
      </c>
      <c r="Q6737">
        <v>20</v>
      </c>
      <c r="R6737" t="s">
        <v>978</v>
      </c>
      <c r="S6737" t="s">
        <v>966</v>
      </c>
    </row>
    <row r="6738" spans="1:19" x14ac:dyDescent="0.25">
      <c r="A6738" s="54">
        <f>_xlfn.XLOOKUP(B6738,'School Lookup'!D:D,'School Lookup'!F:F,0)</f>
        <v>231471</v>
      </c>
      <c r="B6738" s="54" t="str">
        <f>_xlfn.XLOOKUP(C6738,'School Lookup'!A:A,'School Lookup'!D:D,_xlfn.XLOOKUP(C6738,'School Lookup'!B:B,'School Lookup'!D:D,_xlfn.XLOOKUP(C6738,'School Lookup'!C:C,'School Lookup'!D:D,0)))</f>
        <v>Leys Junior School</v>
      </c>
      <c r="C6738" t="s">
        <v>19</v>
      </c>
      <c r="D6738" t="s">
        <v>2097</v>
      </c>
      <c r="E6738" t="s">
        <v>16</v>
      </c>
      <c r="F6738" t="s">
        <v>734</v>
      </c>
      <c r="G6738" t="s">
        <v>217</v>
      </c>
      <c r="H6738" t="s">
        <v>842</v>
      </c>
      <c r="I6738" t="s">
        <v>980</v>
      </c>
      <c r="J6738" t="s">
        <v>959</v>
      </c>
      <c r="K6738" s="4">
        <v>46064</v>
      </c>
      <c r="L6738" s="5">
        <v>0.50638888888888889</v>
      </c>
      <c r="M6738" t="s">
        <v>953</v>
      </c>
      <c r="N6738" s="5">
        <v>1.0416666666666667E-4</v>
      </c>
      <c r="O6738" t="s">
        <v>960</v>
      </c>
      <c r="P6738">
        <v>2.1999999999999999E-2</v>
      </c>
      <c r="Q6738">
        <v>20</v>
      </c>
      <c r="R6738" t="s">
        <v>1071</v>
      </c>
      <c r="S6738" t="s">
        <v>966</v>
      </c>
    </row>
    <row r="6739" spans="1:19" x14ac:dyDescent="0.25">
      <c r="A6739" s="54">
        <f>_xlfn.XLOOKUP(B6739,'School Lookup'!D:D,'School Lookup'!F:F,0)</f>
        <v>231471</v>
      </c>
      <c r="B6739" s="54" t="str">
        <f>_xlfn.XLOOKUP(C6739,'School Lookup'!A:A,'School Lookup'!D:D,_xlfn.XLOOKUP(C6739,'School Lookup'!B:B,'School Lookup'!D:D,_xlfn.XLOOKUP(C6739,'School Lookup'!C:C,'School Lookup'!D:D,0)))</f>
        <v>Leys Junior School</v>
      </c>
      <c r="C6739" t="s">
        <v>19</v>
      </c>
      <c r="D6739" t="s">
        <v>2097</v>
      </c>
      <c r="E6739" t="s">
        <v>16</v>
      </c>
      <c r="F6739" t="s">
        <v>734</v>
      </c>
      <c r="G6739" t="s">
        <v>217</v>
      </c>
      <c r="H6739" t="s">
        <v>842</v>
      </c>
      <c r="I6739" t="s">
        <v>980</v>
      </c>
      <c r="J6739" t="s">
        <v>959</v>
      </c>
      <c r="K6739" s="4">
        <v>46064</v>
      </c>
      <c r="L6739" s="5">
        <v>0.50731481481481477</v>
      </c>
      <c r="M6739" t="s">
        <v>953</v>
      </c>
      <c r="N6739" s="5">
        <v>1.4467592592592592E-3</v>
      </c>
      <c r="O6739" t="s">
        <v>960</v>
      </c>
      <c r="P6739">
        <v>2.1999999999999999E-2</v>
      </c>
      <c r="Q6739">
        <v>20</v>
      </c>
      <c r="R6739" t="s">
        <v>1071</v>
      </c>
      <c r="S6739" t="s">
        <v>966</v>
      </c>
    </row>
    <row r="6740" spans="1:19" x14ac:dyDescent="0.25">
      <c r="A6740" s="54">
        <f>_xlfn.XLOOKUP(B6740,'School Lookup'!D:D,'School Lookup'!F:F,0)</f>
        <v>231471</v>
      </c>
      <c r="B6740" s="54" t="str">
        <f>_xlfn.XLOOKUP(C6740,'School Lookup'!A:A,'School Lookup'!D:D,_xlfn.XLOOKUP(C6740,'School Lookup'!B:B,'School Lookup'!D:D,_xlfn.XLOOKUP(C6740,'School Lookup'!C:C,'School Lookup'!D:D,0)))</f>
        <v>Leys Junior School</v>
      </c>
      <c r="C6740" t="s">
        <v>19</v>
      </c>
      <c r="D6740" t="s">
        <v>2982</v>
      </c>
      <c r="E6740" t="s">
        <v>16</v>
      </c>
      <c r="F6740" t="s">
        <v>734</v>
      </c>
      <c r="G6740" t="s">
        <v>217</v>
      </c>
      <c r="H6740" t="s">
        <v>842</v>
      </c>
      <c r="I6740" t="s">
        <v>980</v>
      </c>
      <c r="J6740" t="s">
        <v>959</v>
      </c>
      <c r="K6740" s="4">
        <v>46064</v>
      </c>
      <c r="L6740" s="5">
        <v>0.5875231481481481</v>
      </c>
      <c r="M6740" t="s">
        <v>953</v>
      </c>
      <c r="N6740" s="5">
        <v>5.7870370370370373E-5</v>
      </c>
      <c r="O6740" t="s">
        <v>960</v>
      </c>
      <c r="P6740">
        <v>2.1999999999999999E-2</v>
      </c>
      <c r="Q6740">
        <v>20</v>
      </c>
      <c r="R6740" t="s">
        <v>978</v>
      </c>
      <c r="S6740" t="s">
        <v>966</v>
      </c>
    </row>
    <row r="6741" spans="1:19" x14ac:dyDescent="0.25">
      <c r="A6741" s="54">
        <f>_xlfn.XLOOKUP(B6741,'School Lookup'!D:D,'School Lookup'!F:F,0)</f>
        <v>231471</v>
      </c>
      <c r="B6741" s="54" t="str">
        <f>_xlfn.XLOOKUP(C6741,'School Lookup'!A:A,'School Lookup'!D:D,_xlfn.XLOOKUP(C6741,'School Lookup'!B:B,'School Lookup'!D:D,_xlfn.XLOOKUP(C6741,'School Lookup'!C:C,'School Lookup'!D:D,0)))</f>
        <v>Leys Junior School</v>
      </c>
      <c r="C6741" t="s">
        <v>19</v>
      </c>
      <c r="D6741" t="s">
        <v>2982</v>
      </c>
      <c r="E6741" t="s">
        <v>16</v>
      </c>
      <c r="F6741" t="s">
        <v>734</v>
      </c>
      <c r="G6741" t="s">
        <v>217</v>
      </c>
      <c r="H6741" t="s">
        <v>842</v>
      </c>
      <c r="I6741" t="s">
        <v>980</v>
      </c>
      <c r="J6741" t="s">
        <v>959</v>
      </c>
      <c r="K6741" s="4">
        <v>46064</v>
      </c>
      <c r="L6741" s="5">
        <v>0.59857638888888887</v>
      </c>
      <c r="M6741" t="s">
        <v>953</v>
      </c>
      <c r="N6741" s="5">
        <v>3.4722222222222222E-5</v>
      </c>
      <c r="O6741" t="s">
        <v>960</v>
      </c>
      <c r="P6741">
        <v>2.1999999999999999E-2</v>
      </c>
      <c r="Q6741">
        <v>20</v>
      </c>
      <c r="R6741" t="s">
        <v>978</v>
      </c>
      <c r="S6741" t="s">
        <v>966</v>
      </c>
    </row>
    <row r="6742" spans="1:19" x14ac:dyDescent="0.25">
      <c r="A6742" s="54">
        <f>_xlfn.XLOOKUP(B6742,'School Lookup'!D:D,'School Lookup'!F:F,0)</f>
        <v>231471</v>
      </c>
      <c r="B6742" s="54" t="str">
        <f>_xlfn.XLOOKUP(C6742,'School Lookup'!A:A,'School Lookup'!D:D,_xlfn.XLOOKUP(C6742,'School Lookup'!B:B,'School Lookup'!D:D,_xlfn.XLOOKUP(C6742,'School Lookup'!C:C,'School Lookup'!D:D,0)))</f>
        <v>Leys Junior School</v>
      </c>
      <c r="C6742" t="s">
        <v>19</v>
      </c>
      <c r="D6742" t="s">
        <v>2983</v>
      </c>
      <c r="E6742" t="s">
        <v>16</v>
      </c>
      <c r="F6742" t="s">
        <v>734</v>
      </c>
      <c r="G6742" t="s">
        <v>217</v>
      </c>
      <c r="H6742" t="s">
        <v>842</v>
      </c>
      <c r="I6742" t="s">
        <v>980</v>
      </c>
      <c r="J6742" t="s">
        <v>959</v>
      </c>
      <c r="K6742" s="4">
        <v>46064</v>
      </c>
      <c r="L6742" s="5">
        <v>0.62894675925925925</v>
      </c>
      <c r="M6742" t="s">
        <v>953</v>
      </c>
      <c r="N6742" s="5">
        <v>9.1087962962962971E-3</v>
      </c>
      <c r="O6742" t="s">
        <v>960</v>
      </c>
      <c r="P6742">
        <v>0.112</v>
      </c>
      <c r="Q6742">
        <v>20</v>
      </c>
      <c r="R6742" t="s">
        <v>978</v>
      </c>
      <c r="S6742" t="s">
        <v>966</v>
      </c>
    </row>
    <row r="6743" spans="1:19" x14ac:dyDescent="0.25">
      <c r="A6743" s="54">
        <f>_xlfn.XLOOKUP(B6743,'School Lookup'!D:D,'School Lookup'!F:F,0)</f>
        <v>231471</v>
      </c>
      <c r="B6743" s="54" t="str">
        <f>_xlfn.XLOOKUP(C6743,'School Lookup'!A:A,'School Lookup'!D:D,_xlfn.XLOOKUP(C6743,'School Lookup'!B:B,'School Lookup'!D:D,_xlfn.XLOOKUP(C6743,'School Lookup'!C:C,'School Lookup'!D:D,0)))</f>
        <v>Leys Junior School</v>
      </c>
      <c r="C6743" t="s">
        <v>19</v>
      </c>
      <c r="D6743" t="s">
        <v>1231</v>
      </c>
      <c r="E6743" t="s">
        <v>16</v>
      </c>
      <c r="F6743" t="s">
        <v>734</v>
      </c>
      <c r="G6743" t="s">
        <v>217</v>
      </c>
      <c r="H6743" t="s">
        <v>842</v>
      </c>
      <c r="I6743" t="s">
        <v>980</v>
      </c>
      <c r="J6743" t="s">
        <v>959</v>
      </c>
      <c r="K6743" s="4">
        <v>46064</v>
      </c>
      <c r="L6743" s="5">
        <v>0.63862268518518517</v>
      </c>
      <c r="M6743" t="s">
        <v>953</v>
      </c>
      <c r="N6743" s="5">
        <v>2.7083333333333334E-3</v>
      </c>
      <c r="O6743" t="s">
        <v>960</v>
      </c>
      <c r="P6743">
        <v>3.4000000000000002E-2</v>
      </c>
      <c r="Q6743">
        <v>20</v>
      </c>
      <c r="R6743" t="s">
        <v>1232</v>
      </c>
      <c r="S6743" t="s">
        <v>966</v>
      </c>
    </row>
    <row r="6744" spans="1:19" x14ac:dyDescent="0.25">
      <c r="A6744" s="54">
        <f>_xlfn.XLOOKUP(B6744,'School Lookup'!D:D,'School Lookup'!F:F,0)</f>
        <v>231471</v>
      </c>
      <c r="B6744" s="54" t="str">
        <f>_xlfn.XLOOKUP(C6744,'School Lookup'!A:A,'School Lookup'!D:D,_xlfn.XLOOKUP(C6744,'School Lookup'!B:B,'School Lookup'!D:D,_xlfn.XLOOKUP(C6744,'School Lookup'!C:C,'School Lookup'!D:D,0)))</f>
        <v>Leys Junior School</v>
      </c>
      <c r="C6744" t="s">
        <v>19</v>
      </c>
      <c r="D6744" t="s">
        <v>1095</v>
      </c>
      <c r="E6744" t="s">
        <v>16</v>
      </c>
      <c r="F6744" t="s">
        <v>734</v>
      </c>
      <c r="G6744" t="s">
        <v>217</v>
      </c>
      <c r="H6744" t="s">
        <v>842</v>
      </c>
      <c r="I6744" t="s">
        <v>980</v>
      </c>
      <c r="J6744" t="s">
        <v>959</v>
      </c>
      <c r="K6744" s="4">
        <v>46064</v>
      </c>
      <c r="L6744" s="5">
        <v>0.74660879629629628</v>
      </c>
      <c r="M6744" t="s">
        <v>953</v>
      </c>
      <c r="N6744" s="5">
        <v>3.8194444444444446E-4</v>
      </c>
      <c r="O6744" t="s">
        <v>960</v>
      </c>
      <c r="P6744">
        <v>2.1999999999999999E-2</v>
      </c>
      <c r="Q6744">
        <v>20</v>
      </c>
      <c r="R6744" t="s">
        <v>1096</v>
      </c>
      <c r="S6744" t="s">
        <v>966</v>
      </c>
    </row>
    <row r="6745" spans="1:19" x14ac:dyDescent="0.25">
      <c r="A6745" s="54">
        <f>_xlfn.XLOOKUP(B6745,'School Lookup'!D:D,'School Lookup'!F:F,0)</f>
        <v>856243</v>
      </c>
      <c r="B6745" s="54" t="str">
        <f>_xlfn.XLOOKUP(C6745,'School Lookup'!A:A,'School Lookup'!D:D,_xlfn.XLOOKUP(C6745,'School Lookup'!B:B,'School Lookup'!D:D,_xlfn.XLOOKUP(C6745,'School Lookup'!C:C,'School Lookup'!D:D,0)))</f>
        <v>Elton Primary School</v>
      </c>
      <c r="C6745" t="s">
        <v>331</v>
      </c>
      <c r="D6745" t="s">
        <v>1052</v>
      </c>
      <c r="E6745" t="s">
        <v>16</v>
      </c>
      <c r="F6745" t="s">
        <v>734</v>
      </c>
      <c r="G6745" t="s">
        <v>332</v>
      </c>
      <c r="H6745" t="s">
        <v>877</v>
      </c>
      <c r="I6745" t="s">
        <v>958</v>
      </c>
      <c r="J6745" t="s">
        <v>959</v>
      </c>
      <c r="K6745" s="4">
        <v>46064</v>
      </c>
      <c r="L6745" s="5">
        <v>0.41163194444444445</v>
      </c>
      <c r="M6745" t="s">
        <v>953</v>
      </c>
      <c r="N6745" s="5">
        <v>1.6203703703703703E-4</v>
      </c>
      <c r="O6745" t="s">
        <v>960</v>
      </c>
      <c r="P6745">
        <v>0</v>
      </c>
      <c r="Q6745">
        <v>20</v>
      </c>
      <c r="R6745" t="s">
        <v>1053</v>
      </c>
      <c r="S6745" t="s">
        <v>966</v>
      </c>
    </row>
    <row r="6746" spans="1:19" x14ac:dyDescent="0.25">
      <c r="A6746" s="54">
        <f>_xlfn.XLOOKUP(B6746,'School Lookup'!D:D,'School Lookup'!F:F,0)</f>
        <v>856243</v>
      </c>
      <c r="B6746" s="54" t="str">
        <f>_xlfn.XLOOKUP(C6746,'School Lookup'!A:A,'School Lookup'!D:D,_xlfn.XLOOKUP(C6746,'School Lookup'!B:B,'School Lookup'!D:D,_xlfn.XLOOKUP(C6746,'School Lookup'!C:C,'School Lookup'!D:D,0)))</f>
        <v>Elton Primary School</v>
      </c>
      <c r="C6746" t="s">
        <v>331</v>
      </c>
      <c r="D6746" t="s">
        <v>1052</v>
      </c>
      <c r="E6746" t="s">
        <v>16</v>
      </c>
      <c r="F6746" t="s">
        <v>734</v>
      </c>
      <c r="G6746" t="s">
        <v>332</v>
      </c>
      <c r="H6746" t="s">
        <v>877</v>
      </c>
      <c r="I6746" t="s">
        <v>958</v>
      </c>
      <c r="J6746" t="s">
        <v>959</v>
      </c>
      <c r="K6746" s="4">
        <v>46064</v>
      </c>
      <c r="L6746" s="5">
        <v>0.42866898148148147</v>
      </c>
      <c r="M6746" t="s">
        <v>953</v>
      </c>
      <c r="N6746" s="5">
        <v>1.5046296296296297E-4</v>
      </c>
      <c r="O6746" t="s">
        <v>960</v>
      </c>
      <c r="P6746">
        <v>0</v>
      </c>
      <c r="Q6746">
        <v>20</v>
      </c>
      <c r="R6746" t="s">
        <v>1053</v>
      </c>
      <c r="S6746" t="s">
        <v>966</v>
      </c>
    </row>
    <row r="6747" spans="1:19" x14ac:dyDescent="0.25">
      <c r="A6747" s="54">
        <f>_xlfn.XLOOKUP(B6747,'School Lookup'!D:D,'School Lookup'!F:F,0)</f>
        <v>585323</v>
      </c>
      <c r="B6747" s="54" t="str">
        <f>_xlfn.XLOOKUP(C6747,'School Lookup'!A:A,'School Lookup'!D:D,_xlfn.XLOOKUP(C6747,'School Lookup'!B:B,'School Lookup'!D:D,_xlfn.XLOOKUP(C6747,'School Lookup'!C:C,'School Lookup'!D:D,0)))</f>
        <v>Netherseal St Peters CE Controlled Primary School</v>
      </c>
      <c r="C6747" t="s">
        <v>26</v>
      </c>
      <c r="D6747" t="s">
        <v>2705</v>
      </c>
      <c r="E6747" t="s">
        <v>16</v>
      </c>
      <c r="F6747" t="s">
        <v>734</v>
      </c>
      <c r="G6747" t="s">
        <v>131</v>
      </c>
      <c r="H6747" t="s">
        <v>768</v>
      </c>
      <c r="I6747" t="s">
        <v>980</v>
      </c>
      <c r="J6747" t="s">
        <v>959</v>
      </c>
      <c r="K6747" s="4">
        <v>46064</v>
      </c>
      <c r="L6747" s="5">
        <v>0.45004629629629628</v>
      </c>
      <c r="M6747" t="s">
        <v>953</v>
      </c>
      <c r="N6747" s="5">
        <v>9.1435185185185178E-3</v>
      </c>
      <c r="O6747" t="s">
        <v>960</v>
      </c>
      <c r="P6747">
        <v>0.113</v>
      </c>
      <c r="Q6747">
        <v>20</v>
      </c>
      <c r="R6747" t="s">
        <v>1195</v>
      </c>
      <c r="S6747" t="s">
        <v>966</v>
      </c>
    </row>
    <row r="6748" spans="1:19" x14ac:dyDescent="0.25">
      <c r="A6748" s="54">
        <f>_xlfn.XLOOKUP(B6748,'School Lookup'!D:D,'School Lookup'!F:F,0)</f>
        <v>585323</v>
      </c>
      <c r="B6748" s="54" t="str">
        <f>_xlfn.XLOOKUP(C6748,'School Lookup'!A:A,'School Lookup'!D:D,_xlfn.XLOOKUP(C6748,'School Lookup'!B:B,'School Lookup'!D:D,_xlfn.XLOOKUP(C6748,'School Lookup'!C:C,'School Lookup'!D:D,0)))</f>
        <v>Netherseal St Peters CE Controlled Primary School</v>
      </c>
      <c r="C6748" t="s">
        <v>26</v>
      </c>
      <c r="D6748" t="s">
        <v>2415</v>
      </c>
      <c r="E6748" t="s">
        <v>16</v>
      </c>
      <c r="F6748" t="s">
        <v>734</v>
      </c>
      <c r="G6748" t="s">
        <v>131</v>
      </c>
      <c r="H6748" t="s">
        <v>768</v>
      </c>
      <c r="I6748" t="s">
        <v>980</v>
      </c>
      <c r="J6748" t="s">
        <v>959</v>
      </c>
      <c r="K6748" s="4">
        <v>46064</v>
      </c>
      <c r="L6748" s="5">
        <v>0.40363425925925928</v>
      </c>
      <c r="M6748" t="s">
        <v>953</v>
      </c>
      <c r="N6748" s="5">
        <v>1.2268518518518518E-3</v>
      </c>
      <c r="O6748" t="s">
        <v>1023</v>
      </c>
      <c r="P6748">
        <v>2.1999999999999999E-2</v>
      </c>
      <c r="Q6748">
        <v>20</v>
      </c>
      <c r="R6748" t="s">
        <v>978</v>
      </c>
      <c r="S6748" t="s">
        <v>966</v>
      </c>
    </row>
    <row r="6749" spans="1:19" x14ac:dyDescent="0.25">
      <c r="A6749" s="54">
        <f>_xlfn.XLOOKUP(B6749,'School Lookup'!D:D,'School Lookup'!F:F,0)</f>
        <v>823392</v>
      </c>
      <c r="B6749" s="54" t="str">
        <f>_xlfn.XLOOKUP(C6749,'School Lookup'!A:A,'School Lookup'!D:D,_xlfn.XLOOKUP(C6749,'School Lookup'!B:B,'School Lookup'!D:D,_xlfn.XLOOKUP(C6749,'School Lookup'!C:C,'School Lookup'!D:D,0)))</f>
        <v>Fitz Herbert C of E VA Primary School</v>
      </c>
      <c r="C6749" t="s">
        <v>31</v>
      </c>
      <c r="D6749">
        <v>619</v>
      </c>
      <c r="E6749" t="s">
        <v>16</v>
      </c>
      <c r="F6749" t="s">
        <v>734</v>
      </c>
      <c r="G6749" t="s">
        <v>134</v>
      </c>
      <c r="H6749" t="s">
        <v>347</v>
      </c>
      <c r="I6749" t="s">
        <v>958</v>
      </c>
      <c r="J6749" t="s">
        <v>959</v>
      </c>
      <c r="K6749" s="4">
        <v>46064</v>
      </c>
      <c r="L6749" s="5">
        <v>0.5053819444444444</v>
      </c>
      <c r="M6749" t="s">
        <v>953</v>
      </c>
      <c r="N6749" s="5">
        <v>7.6388888888888893E-4</v>
      </c>
      <c r="O6749" t="s">
        <v>960</v>
      </c>
      <c r="P6749">
        <v>0</v>
      </c>
      <c r="Q6749">
        <v>20</v>
      </c>
      <c r="R6749" t="s">
        <v>975</v>
      </c>
      <c r="S6749" t="s">
        <v>976</v>
      </c>
    </row>
    <row r="6750" spans="1:19" x14ac:dyDescent="0.25">
      <c r="A6750" s="54">
        <f>_xlfn.XLOOKUP(B6750,'School Lookup'!D:D,'School Lookup'!F:F,0)</f>
        <v>823392</v>
      </c>
      <c r="B6750" s="54" t="str">
        <f>_xlfn.XLOOKUP(C6750,'School Lookup'!A:A,'School Lookup'!D:D,_xlfn.XLOOKUP(C6750,'School Lookup'!B:B,'School Lookup'!D:D,_xlfn.XLOOKUP(C6750,'School Lookup'!C:C,'School Lookup'!D:D,0)))</f>
        <v>Fitz Herbert C of E VA Primary School</v>
      </c>
      <c r="C6750" t="s">
        <v>31</v>
      </c>
      <c r="D6750">
        <v>620</v>
      </c>
      <c r="E6750" t="s">
        <v>16</v>
      </c>
      <c r="F6750" t="s">
        <v>734</v>
      </c>
      <c r="G6750" t="s">
        <v>134</v>
      </c>
      <c r="H6750" t="s">
        <v>347</v>
      </c>
      <c r="I6750" t="s">
        <v>958</v>
      </c>
      <c r="J6750" t="s">
        <v>959</v>
      </c>
      <c r="K6750" s="4">
        <v>46064</v>
      </c>
      <c r="L6750" s="5">
        <v>0.5053819444444444</v>
      </c>
      <c r="M6750" t="s">
        <v>953</v>
      </c>
      <c r="N6750" s="5">
        <v>7.6388888888888893E-4</v>
      </c>
      <c r="O6750" t="s">
        <v>960</v>
      </c>
      <c r="P6750">
        <v>0</v>
      </c>
      <c r="Q6750">
        <v>20</v>
      </c>
      <c r="R6750" t="s">
        <v>975</v>
      </c>
      <c r="S6750" t="s">
        <v>976</v>
      </c>
    </row>
    <row r="6751" spans="1:19" x14ac:dyDescent="0.25">
      <c r="A6751" s="54">
        <f>_xlfn.XLOOKUP(B6751,'School Lookup'!D:D,'School Lookup'!F:F,0)</f>
        <v>823392</v>
      </c>
      <c r="B6751" s="54" t="str">
        <f>_xlfn.XLOOKUP(C6751,'School Lookup'!A:A,'School Lookup'!D:D,_xlfn.XLOOKUP(C6751,'School Lookup'!B:B,'School Lookup'!D:D,_xlfn.XLOOKUP(C6751,'School Lookup'!C:C,'School Lookup'!D:D,0)))</f>
        <v>Fitz Herbert C of E VA Primary School</v>
      </c>
      <c r="C6751" t="s">
        <v>31</v>
      </c>
      <c r="D6751" t="s">
        <v>1066</v>
      </c>
      <c r="E6751" t="s">
        <v>16</v>
      </c>
      <c r="F6751" t="s">
        <v>734</v>
      </c>
      <c r="G6751" t="s">
        <v>134</v>
      </c>
      <c r="H6751" t="s">
        <v>347</v>
      </c>
      <c r="I6751" t="s">
        <v>958</v>
      </c>
      <c r="J6751" t="s">
        <v>959</v>
      </c>
      <c r="K6751" s="4">
        <v>46064</v>
      </c>
      <c r="L6751" s="5">
        <v>0.51581018518518518</v>
      </c>
      <c r="M6751" t="s">
        <v>953</v>
      </c>
      <c r="N6751" s="5">
        <v>1.6203703703703703E-4</v>
      </c>
      <c r="O6751" t="s">
        <v>960</v>
      </c>
      <c r="P6751">
        <v>0</v>
      </c>
      <c r="Q6751">
        <v>20</v>
      </c>
      <c r="R6751" t="s">
        <v>974</v>
      </c>
      <c r="S6751" t="s">
        <v>955</v>
      </c>
    </row>
    <row r="6752" spans="1:19" x14ac:dyDescent="0.25">
      <c r="A6752" s="54">
        <f>_xlfn.XLOOKUP(B6752,'School Lookup'!D:D,'School Lookup'!F:F,0)</f>
        <v>823392</v>
      </c>
      <c r="B6752" s="54" t="str">
        <f>_xlfn.XLOOKUP(C6752,'School Lookup'!A:A,'School Lookup'!D:D,_xlfn.XLOOKUP(C6752,'School Lookup'!B:B,'School Lookup'!D:D,_xlfn.XLOOKUP(C6752,'School Lookup'!C:C,'School Lookup'!D:D,0)))</f>
        <v>Fitz Herbert C of E VA Primary School</v>
      </c>
      <c r="C6752" t="s">
        <v>31</v>
      </c>
      <c r="D6752" t="s">
        <v>1064</v>
      </c>
      <c r="E6752" t="s">
        <v>16</v>
      </c>
      <c r="F6752" t="s">
        <v>734</v>
      </c>
      <c r="G6752" t="s">
        <v>134</v>
      </c>
      <c r="H6752" t="s">
        <v>347</v>
      </c>
      <c r="I6752" t="s">
        <v>958</v>
      </c>
      <c r="J6752" t="s">
        <v>959</v>
      </c>
      <c r="K6752" s="4">
        <v>46064</v>
      </c>
      <c r="L6752" s="5">
        <v>0.58175925925925931</v>
      </c>
      <c r="M6752" t="s">
        <v>953</v>
      </c>
      <c r="N6752" s="5">
        <v>1.0416666666666667E-4</v>
      </c>
      <c r="O6752" t="s">
        <v>960</v>
      </c>
      <c r="P6752">
        <v>0</v>
      </c>
      <c r="Q6752">
        <v>20</v>
      </c>
      <c r="R6752" t="s">
        <v>1065</v>
      </c>
      <c r="S6752" t="s">
        <v>955</v>
      </c>
    </row>
    <row r="6753" spans="1:19" x14ac:dyDescent="0.25">
      <c r="A6753" s="54">
        <f>_xlfn.XLOOKUP(B6753,'School Lookup'!D:D,'School Lookup'!F:F,0)</f>
        <v>823392</v>
      </c>
      <c r="B6753" s="54" t="str">
        <f>_xlfn.XLOOKUP(C6753,'School Lookup'!A:A,'School Lookup'!D:D,_xlfn.XLOOKUP(C6753,'School Lookup'!B:B,'School Lookup'!D:D,_xlfn.XLOOKUP(C6753,'School Lookup'!C:C,'School Lookup'!D:D,0)))</f>
        <v>Fitz Herbert C of E VA Primary School</v>
      </c>
      <c r="C6753" t="s">
        <v>31</v>
      </c>
      <c r="D6753" t="s">
        <v>1066</v>
      </c>
      <c r="E6753" t="s">
        <v>16</v>
      </c>
      <c r="F6753" t="s">
        <v>734</v>
      </c>
      <c r="G6753" t="s">
        <v>134</v>
      </c>
      <c r="H6753" t="s">
        <v>347</v>
      </c>
      <c r="I6753" t="s">
        <v>958</v>
      </c>
      <c r="J6753" t="s">
        <v>959</v>
      </c>
      <c r="K6753" s="4">
        <v>46064</v>
      </c>
      <c r="L6753" s="5">
        <v>0.33924768518518517</v>
      </c>
      <c r="M6753" t="s">
        <v>953</v>
      </c>
      <c r="N6753" s="5">
        <v>1.0416666666666667E-4</v>
      </c>
      <c r="O6753" t="s">
        <v>960</v>
      </c>
      <c r="P6753">
        <v>0</v>
      </c>
      <c r="Q6753">
        <v>20</v>
      </c>
      <c r="R6753" t="s">
        <v>974</v>
      </c>
      <c r="S6753" t="s">
        <v>955</v>
      </c>
    </row>
    <row r="6754" spans="1:19" x14ac:dyDescent="0.25">
      <c r="A6754" s="54">
        <f>_xlfn.XLOOKUP(B6754,'School Lookup'!D:D,'School Lookup'!F:F,0)</f>
        <v>823392</v>
      </c>
      <c r="B6754" s="54" t="str">
        <f>_xlfn.XLOOKUP(C6754,'School Lookup'!A:A,'School Lookup'!D:D,_xlfn.XLOOKUP(C6754,'School Lookup'!B:B,'School Lookup'!D:D,_xlfn.XLOOKUP(C6754,'School Lookup'!C:C,'School Lookup'!D:D,0)))</f>
        <v>Fitz Herbert C of E VA Primary School</v>
      </c>
      <c r="C6754" t="s">
        <v>31</v>
      </c>
      <c r="D6754">
        <v>619</v>
      </c>
      <c r="E6754" t="s">
        <v>16</v>
      </c>
      <c r="F6754" t="s">
        <v>734</v>
      </c>
      <c r="G6754" t="s">
        <v>134</v>
      </c>
      <c r="H6754" t="s">
        <v>347</v>
      </c>
      <c r="I6754" t="s">
        <v>958</v>
      </c>
      <c r="J6754" t="s">
        <v>959</v>
      </c>
      <c r="K6754" s="4">
        <v>46064</v>
      </c>
      <c r="L6754" s="5">
        <v>0.33924768518518517</v>
      </c>
      <c r="M6754" t="s">
        <v>953</v>
      </c>
      <c r="N6754" s="5">
        <v>1.0416666666666667E-4</v>
      </c>
      <c r="O6754" t="s">
        <v>960</v>
      </c>
      <c r="P6754">
        <v>0</v>
      </c>
      <c r="Q6754">
        <v>20</v>
      </c>
      <c r="R6754" t="s">
        <v>975</v>
      </c>
      <c r="S6754" t="s">
        <v>976</v>
      </c>
    </row>
    <row r="6755" spans="1:19" x14ac:dyDescent="0.25">
      <c r="A6755" s="54">
        <f>_xlfn.XLOOKUP(B6755,'School Lookup'!D:D,'School Lookup'!F:F,0)</f>
        <v>823392</v>
      </c>
      <c r="B6755" s="54" t="str">
        <f>_xlfn.XLOOKUP(C6755,'School Lookup'!A:A,'School Lookup'!D:D,_xlfn.XLOOKUP(C6755,'School Lookup'!B:B,'School Lookup'!D:D,_xlfn.XLOOKUP(C6755,'School Lookup'!C:C,'School Lookup'!D:D,0)))</f>
        <v>Fitz Herbert C of E VA Primary School</v>
      </c>
      <c r="C6755" t="s">
        <v>31</v>
      </c>
      <c r="D6755">
        <v>620</v>
      </c>
      <c r="E6755" t="s">
        <v>16</v>
      </c>
      <c r="F6755" t="s">
        <v>734</v>
      </c>
      <c r="G6755" t="s">
        <v>134</v>
      </c>
      <c r="H6755" t="s">
        <v>347</v>
      </c>
      <c r="I6755" t="s">
        <v>958</v>
      </c>
      <c r="J6755" t="s">
        <v>959</v>
      </c>
      <c r="K6755" s="4">
        <v>46064</v>
      </c>
      <c r="L6755" s="5">
        <v>0.35447916666666668</v>
      </c>
      <c r="M6755" t="s">
        <v>953</v>
      </c>
      <c r="N6755" s="5">
        <v>9.9537037037037042E-4</v>
      </c>
      <c r="O6755" t="s">
        <v>960</v>
      </c>
      <c r="P6755">
        <v>0</v>
      </c>
      <c r="Q6755">
        <v>20</v>
      </c>
      <c r="R6755" t="s">
        <v>975</v>
      </c>
      <c r="S6755" t="s">
        <v>976</v>
      </c>
    </row>
    <row r="6756" spans="1:19" x14ac:dyDescent="0.25">
      <c r="A6756" s="54">
        <f>_xlfn.XLOOKUP(B6756,'School Lookup'!D:D,'School Lookup'!F:F,0)</f>
        <v>823392</v>
      </c>
      <c r="B6756" s="54" t="str">
        <f>_xlfn.XLOOKUP(C6756,'School Lookup'!A:A,'School Lookup'!D:D,_xlfn.XLOOKUP(C6756,'School Lookup'!B:B,'School Lookup'!D:D,_xlfn.XLOOKUP(C6756,'School Lookup'!C:C,'School Lookup'!D:D,0)))</f>
        <v>Fitz Herbert C of E VA Primary School</v>
      </c>
      <c r="C6756" t="s">
        <v>31</v>
      </c>
      <c r="D6756" t="s">
        <v>1066</v>
      </c>
      <c r="E6756" t="s">
        <v>16</v>
      </c>
      <c r="F6756" t="s">
        <v>734</v>
      </c>
      <c r="G6756" t="s">
        <v>134</v>
      </c>
      <c r="H6756" t="s">
        <v>347</v>
      </c>
      <c r="I6756" t="s">
        <v>958</v>
      </c>
      <c r="J6756" t="s">
        <v>959</v>
      </c>
      <c r="K6756" s="4">
        <v>46064</v>
      </c>
      <c r="L6756" s="5">
        <v>0.36871527777777779</v>
      </c>
      <c r="M6756" t="s">
        <v>953</v>
      </c>
      <c r="N6756" s="5">
        <v>1.6087962962962963E-3</v>
      </c>
      <c r="O6756" t="s">
        <v>960</v>
      </c>
      <c r="P6756">
        <v>0</v>
      </c>
      <c r="Q6756">
        <v>20</v>
      </c>
      <c r="R6756" t="s">
        <v>974</v>
      </c>
      <c r="S6756" t="s">
        <v>955</v>
      </c>
    </row>
    <row r="6757" spans="1:19" x14ac:dyDescent="0.25">
      <c r="A6757" s="54">
        <f>_xlfn.XLOOKUP(B6757,'School Lookup'!D:D,'School Lookup'!F:F,0)</f>
        <v>823392</v>
      </c>
      <c r="B6757" s="54" t="str">
        <f>_xlfn.XLOOKUP(C6757,'School Lookup'!A:A,'School Lookup'!D:D,_xlfn.XLOOKUP(C6757,'School Lookup'!B:B,'School Lookup'!D:D,_xlfn.XLOOKUP(C6757,'School Lookup'!C:C,'School Lookup'!D:D,0)))</f>
        <v>Fitz Herbert C of E VA Primary School</v>
      </c>
      <c r="C6757" t="s">
        <v>31</v>
      </c>
      <c r="D6757">
        <v>142</v>
      </c>
      <c r="E6757" t="s">
        <v>16</v>
      </c>
      <c r="F6757" t="s">
        <v>734</v>
      </c>
      <c r="G6757" t="s">
        <v>134</v>
      </c>
      <c r="H6757" t="s">
        <v>347</v>
      </c>
      <c r="I6757" t="s">
        <v>958</v>
      </c>
      <c r="J6757" t="s">
        <v>959</v>
      </c>
      <c r="K6757" s="4">
        <v>46064</v>
      </c>
      <c r="L6757" s="5">
        <v>0.43160879629629628</v>
      </c>
      <c r="M6757" t="s">
        <v>953</v>
      </c>
      <c r="N6757" s="5">
        <v>4.3981481481481481E-4</v>
      </c>
      <c r="O6757" t="s">
        <v>960</v>
      </c>
      <c r="P6757">
        <v>0</v>
      </c>
      <c r="Q6757">
        <v>20</v>
      </c>
      <c r="R6757" t="s">
        <v>955</v>
      </c>
    </row>
    <row r="6758" spans="1:19" x14ac:dyDescent="0.25">
      <c r="A6758" s="54">
        <f>_xlfn.XLOOKUP(B6758,'School Lookup'!D:D,'School Lookup'!F:F,0)</f>
        <v>823392</v>
      </c>
      <c r="B6758" s="54" t="str">
        <f>_xlfn.XLOOKUP(C6758,'School Lookup'!A:A,'School Lookup'!D:D,_xlfn.XLOOKUP(C6758,'School Lookup'!B:B,'School Lookup'!D:D,_xlfn.XLOOKUP(C6758,'School Lookup'!C:C,'School Lookup'!D:D,0)))</f>
        <v>Fitz Herbert C of E VA Primary School</v>
      </c>
      <c r="C6758" t="s">
        <v>31</v>
      </c>
      <c r="D6758">
        <v>620</v>
      </c>
      <c r="E6758" t="s">
        <v>16</v>
      </c>
      <c r="F6758" t="s">
        <v>734</v>
      </c>
      <c r="G6758" t="s">
        <v>134</v>
      </c>
      <c r="H6758" t="s">
        <v>347</v>
      </c>
      <c r="I6758" t="s">
        <v>958</v>
      </c>
      <c r="J6758" t="s">
        <v>959</v>
      </c>
      <c r="K6758" s="4">
        <v>46064</v>
      </c>
      <c r="L6758" s="5">
        <v>0.43160879629629628</v>
      </c>
      <c r="M6758" t="s">
        <v>953</v>
      </c>
      <c r="N6758" s="5">
        <v>4.3981481481481481E-4</v>
      </c>
      <c r="O6758" t="s">
        <v>960</v>
      </c>
      <c r="P6758">
        <v>0</v>
      </c>
      <c r="Q6758">
        <v>20</v>
      </c>
      <c r="R6758" t="s">
        <v>975</v>
      </c>
      <c r="S6758" t="s">
        <v>976</v>
      </c>
    </row>
    <row r="6759" spans="1:19" x14ac:dyDescent="0.25">
      <c r="A6759" s="54">
        <f>_xlfn.XLOOKUP(B6759,'School Lookup'!D:D,'School Lookup'!F:F,0)</f>
        <v>823392</v>
      </c>
      <c r="B6759" s="54" t="str">
        <f>_xlfn.XLOOKUP(C6759,'School Lookup'!A:A,'School Lookup'!D:D,_xlfn.XLOOKUP(C6759,'School Lookup'!B:B,'School Lookup'!D:D,_xlfn.XLOOKUP(C6759,'School Lookup'!C:C,'School Lookup'!D:D,0)))</f>
        <v>Fitz Herbert C of E VA Primary School</v>
      </c>
      <c r="C6759" t="s">
        <v>31</v>
      </c>
      <c r="D6759" t="s">
        <v>1247</v>
      </c>
      <c r="E6759" t="s">
        <v>16</v>
      </c>
      <c r="F6759" t="s">
        <v>734</v>
      </c>
      <c r="G6759" t="s">
        <v>134</v>
      </c>
      <c r="H6759" t="s">
        <v>347</v>
      </c>
      <c r="I6759" t="s">
        <v>958</v>
      </c>
      <c r="J6759" t="s">
        <v>959</v>
      </c>
      <c r="K6759" s="4">
        <v>46064</v>
      </c>
      <c r="L6759" s="5">
        <v>0.50142361111111111</v>
      </c>
      <c r="M6759" t="s">
        <v>953</v>
      </c>
      <c r="N6759" s="5">
        <v>3.7731481481481483E-3</v>
      </c>
      <c r="O6759" t="s">
        <v>960</v>
      </c>
      <c r="P6759">
        <v>0</v>
      </c>
      <c r="Q6759">
        <v>20</v>
      </c>
      <c r="R6759" t="s">
        <v>978</v>
      </c>
      <c r="S6759" t="s">
        <v>966</v>
      </c>
    </row>
    <row r="6760" spans="1:19" x14ac:dyDescent="0.25">
      <c r="A6760" s="54">
        <f>_xlfn.XLOOKUP(B6760,'School Lookup'!D:D,'School Lookup'!F:F,0)</f>
        <v>823392</v>
      </c>
      <c r="B6760" s="54" t="str">
        <f>_xlfn.XLOOKUP(C6760,'School Lookup'!A:A,'School Lookup'!D:D,_xlfn.XLOOKUP(C6760,'School Lookup'!B:B,'School Lookup'!D:D,_xlfn.XLOOKUP(C6760,'School Lookup'!C:C,'School Lookup'!D:D,0)))</f>
        <v>Fitz Herbert C of E VA Primary School</v>
      </c>
      <c r="C6760" t="s">
        <v>31</v>
      </c>
      <c r="D6760">
        <v>142</v>
      </c>
      <c r="E6760" t="s">
        <v>16</v>
      </c>
      <c r="F6760" t="s">
        <v>734</v>
      </c>
      <c r="G6760" t="s">
        <v>134</v>
      </c>
      <c r="H6760" t="s">
        <v>347</v>
      </c>
      <c r="I6760" t="s">
        <v>958</v>
      </c>
      <c r="J6760" t="s">
        <v>959</v>
      </c>
      <c r="K6760" s="4">
        <v>46064</v>
      </c>
      <c r="L6760" s="5">
        <v>0.5053819444444444</v>
      </c>
      <c r="M6760" t="s">
        <v>953</v>
      </c>
      <c r="N6760" s="5">
        <v>7.6388888888888893E-4</v>
      </c>
      <c r="O6760" t="s">
        <v>960</v>
      </c>
      <c r="P6760">
        <v>0</v>
      </c>
      <c r="Q6760">
        <v>20</v>
      </c>
      <c r="R6760" t="s">
        <v>955</v>
      </c>
    </row>
    <row r="6761" spans="1:19" x14ac:dyDescent="0.25">
      <c r="A6761" s="54">
        <f>_xlfn.XLOOKUP(B6761,'School Lookup'!D:D,'School Lookup'!F:F,0)</f>
        <v>251672</v>
      </c>
      <c r="B6761" s="54" t="str">
        <f>_xlfn.XLOOKUP(C6761,'School Lookup'!A:A,'School Lookup'!D:D,_xlfn.XLOOKUP(C6761,'School Lookup'!B:B,'School Lookup'!D:D,_xlfn.XLOOKUP(C6761,'School Lookup'!C:C,'School Lookup'!D:D,0)))</f>
        <v>Park Schools Federation</v>
      </c>
      <c r="C6761" t="s">
        <v>40</v>
      </c>
      <c r="D6761" t="s">
        <v>2984</v>
      </c>
      <c r="E6761" t="s">
        <v>16</v>
      </c>
      <c r="F6761" t="s">
        <v>734</v>
      </c>
      <c r="G6761" t="s">
        <v>235</v>
      </c>
      <c r="H6761" t="s">
        <v>228</v>
      </c>
      <c r="I6761" t="s">
        <v>980</v>
      </c>
      <c r="J6761" t="s">
        <v>967</v>
      </c>
      <c r="K6761" s="4">
        <v>46064</v>
      </c>
      <c r="L6761" s="5">
        <v>0.41041666666666665</v>
      </c>
      <c r="M6761" t="s">
        <v>953</v>
      </c>
      <c r="N6761" s="5">
        <v>6.3657407407407413E-4</v>
      </c>
      <c r="O6761" t="s">
        <v>1170</v>
      </c>
      <c r="P6761">
        <v>2.1999999999999999E-2</v>
      </c>
      <c r="Q6761">
        <v>20</v>
      </c>
      <c r="R6761" t="s">
        <v>1171</v>
      </c>
      <c r="S6761" t="s">
        <v>966</v>
      </c>
    </row>
    <row r="6762" spans="1:19" x14ac:dyDescent="0.25">
      <c r="A6762" s="54">
        <f>_xlfn.XLOOKUP(B6762,'School Lookup'!D:D,'School Lookup'!F:F,0)</f>
        <v>251672</v>
      </c>
      <c r="B6762" s="54" t="str">
        <f>_xlfn.XLOOKUP(C6762,'School Lookup'!A:A,'School Lookup'!D:D,_xlfn.XLOOKUP(C6762,'School Lookup'!B:B,'School Lookup'!D:D,_xlfn.XLOOKUP(C6762,'School Lookup'!C:C,'School Lookup'!D:D,0)))</f>
        <v>Park Schools Federation</v>
      </c>
      <c r="C6762" t="s">
        <v>40</v>
      </c>
      <c r="D6762" t="s">
        <v>2985</v>
      </c>
      <c r="E6762" t="s">
        <v>16</v>
      </c>
      <c r="F6762" t="s">
        <v>734</v>
      </c>
      <c r="G6762" t="s">
        <v>235</v>
      </c>
      <c r="H6762" t="s">
        <v>228</v>
      </c>
      <c r="I6762" t="s">
        <v>980</v>
      </c>
      <c r="J6762" t="s">
        <v>967</v>
      </c>
      <c r="K6762" s="4">
        <v>46064</v>
      </c>
      <c r="L6762" s="5">
        <v>0.41388888888888886</v>
      </c>
      <c r="M6762" t="s">
        <v>953</v>
      </c>
      <c r="N6762" s="5">
        <v>1.1064814814814816E-2</v>
      </c>
      <c r="O6762" t="s">
        <v>1170</v>
      </c>
      <c r="P6762">
        <v>0.13600000000000001</v>
      </c>
      <c r="Q6762">
        <v>20</v>
      </c>
      <c r="R6762" t="s">
        <v>1171</v>
      </c>
      <c r="S6762" t="s">
        <v>966</v>
      </c>
    </row>
    <row r="6763" spans="1:19" x14ac:dyDescent="0.25">
      <c r="A6763" s="54">
        <f>_xlfn.XLOOKUP(B6763,'School Lookup'!D:D,'School Lookup'!F:F,0)</f>
        <v>251672</v>
      </c>
      <c r="B6763" s="54" t="str">
        <f>_xlfn.XLOOKUP(C6763,'School Lookup'!A:A,'School Lookup'!D:D,_xlfn.XLOOKUP(C6763,'School Lookup'!B:B,'School Lookup'!D:D,_xlfn.XLOOKUP(C6763,'School Lookup'!C:C,'School Lookup'!D:D,0)))</f>
        <v>Park Schools Federation</v>
      </c>
      <c r="C6763" t="s">
        <v>40</v>
      </c>
      <c r="D6763" t="s">
        <v>2772</v>
      </c>
      <c r="E6763" t="s">
        <v>16</v>
      </c>
      <c r="F6763" t="s">
        <v>734</v>
      </c>
      <c r="G6763" t="s">
        <v>235</v>
      </c>
      <c r="H6763" t="s">
        <v>228</v>
      </c>
      <c r="I6763" t="s">
        <v>980</v>
      </c>
      <c r="J6763" t="s">
        <v>981</v>
      </c>
      <c r="K6763" s="4">
        <v>46064</v>
      </c>
      <c r="L6763" s="5">
        <v>0.52777777777777779</v>
      </c>
      <c r="M6763" t="s">
        <v>953</v>
      </c>
      <c r="N6763" s="5">
        <v>7.291666666666667E-4</v>
      </c>
      <c r="O6763" t="s">
        <v>982</v>
      </c>
      <c r="P6763">
        <v>7.4999999999999997E-2</v>
      </c>
      <c r="Q6763">
        <v>20</v>
      </c>
      <c r="R6763" t="s">
        <v>998</v>
      </c>
      <c r="S6763" t="s">
        <v>987</v>
      </c>
    </row>
    <row r="6764" spans="1:19" x14ac:dyDescent="0.25">
      <c r="A6764" s="54">
        <f>_xlfn.XLOOKUP(B6764,'School Lookup'!D:D,'School Lookup'!F:F,0)</f>
        <v>251672</v>
      </c>
      <c r="B6764" s="54" t="str">
        <f>_xlfn.XLOOKUP(C6764,'School Lookup'!A:A,'School Lookup'!D:D,_xlfn.XLOOKUP(C6764,'School Lookup'!B:B,'School Lookup'!D:D,_xlfn.XLOOKUP(C6764,'School Lookup'!C:C,'School Lookup'!D:D,0)))</f>
        <v>Park Schools Federation</v>
      </c>
      <c r="C6764" t="s">
        <v>40</v>
      </c>
      <c r="D6764" t="s">
        <v>2772</v>
      </c>
      <c r="E6764" t="s">
        <v>16</v>
      </c>
      <c r="F6764" t="s">
        <v>734</v>
      </c>
      <c r="G6764" t="s">
        <v>235</v>
      </c>
      <c r="H6764" t="s">
        <v>228</v>
      </c>
      <c r="I6764" t="s">
        <v>980</v>
      </c>
      <c r="J6764" t="s">
        <v>981</v>
      </c>
      <c r="K6764" s="4">
        <v>46064</v>
      </c>
      <c r="L6764" s="5">
        <v>0.53194444444444444</v>
      </c>
      <c r="M6764" t="s">
        <v>953</v>
      </c>
      <c r="N6764" s="5">
        <v>4.6296296296296294E-5</v>
      </c>
      <c r="O6764" t="s">
        <v>982</v>
      </c>
      <c r="P6764">
        <v>0.02</v>
      </c>
      <c r="Q6764">
        <v>20</v>
      </c>
      <c r="R6764" t="s">
        <v>998</v>
      </c>
      <c r="S6764" t="s">
        <v>987</v>
      </c>
    </row>
    <row r="6765" spans="1:19" x14ac:dyDescent="0.25">
      <c r="A6765" s="54">
        <f>_xlfn.XLOOKUP(B6765,'School Lookup'!D:D,'School Lookup'!F:F,0)</f>
        <v>251672</v>
      </c>
      <c r="B6765" s="54" t="str">
        <f>_xlfn.XLOOKUP(C6765,'School Lookup'!A:A,'School Lookup'!D:D,_xlfn.XLOOKUP(C6765,'School Lookup'!B:B,'School Lookup'!D:D,_xlfn.XLOOKUP(C6765,'School Lookup'!C:C,'School Lookup'!D:D,0)))</f>
        <v>Park Schools Federation</v>
      </c>
      <c r="C6765" t="s">
        <v>40</v>
      </c>
      <c r="D6765" t="s">
        <v>2772</v>
      </c>
      <c r="E6765" t="s">
        <v>16</v>
      </c>
      <c r="F6765" t="s">
        <v>734</v>
      </c>
      <c r="G6765" t="s">
        <v>235</v>
      </c>
      <c r="H6765" t="s">
        <v>228</v>
      </c>
      <c r="I6765" t="s">
        <v>980</v>
      </c>
      <c r="J6765" t="s">
        <v>981</v>
      </c>
      <c r="K6765" s="4">
        <v>46064</v>
      </c>
      <c r="L6765" s="5">
        <v>0.53263888888888888</v>
      </c>
      <c r="M6765" t="s">
        <v>953</v>
      </c>
      <c r="N6765" s="5">
        <v>3.1250000000000001E-4</v>
      </c>
      <c r="O6765" t="s">
        <v>982</v>
      </c>
      <c r="P6765">
        <v>3.2000000000000001E-2</v>
      </c>
      <c r="Q6765">
        <v>20</v>
      </c>
      <c r="R6765" t="s">
        <v>998</v>
      </c>
      <c r="S6765" t="s">
        <v>987</v>
      </c>
    </row>
    <row r="6766" spans="1:19" x14ac:dyDescent="0.25">
      <c r="A6766" s="54">
        <f>_xlfn.XLOOKUP(B6766,'School Lookup'!D:D,'School Lookup'!F:F,0)</f>
        <v>251672</v>
      </c>
      <c r="B6766" s="54" t="str">
        <f>_xlfn.XLOOKUP(C6766,'School Lookup'!A:A,'School Lookup'!D:D,_xlfn.XLOOKUP(C6766,'School Lookup'!B:B,'School Lookup'!D:D,_xlfn.XLOOKUP(C6766,'School Lookup'!C:C,'School Lookup'!D:D,0)))</f>
        <v>Park Schools Federation</v>
      </c>
      <c r="C6766" t="s">
        <v>40</v>
      </c>
      <c r="D6766" t="s">
        <v>2520</v>
      </c>
      <c r="E6766" t="s">
        <v>16</v>
      </c>
      <c r="F6766" t="s">
        <v>734</v>
      </c>
      <c r="G6766" t="s">
        <v>235</v>
      </c>
      <c r="H6766" t="s">
        <v>228</v>
      </c>
      <c r="I6766" t="s">
        <v>980</v>
      </c>
      <c r="J6766" t="s">
        <v>981</v>
      </c>
      <c r="K6766" s="4">
        <v>46064</v>
      </c>
      <c r="L6766" s="5">
        <v>0.53333333333333333</v>
      </c>
      <c r="M6766" t="s">
        <v>953</v>
      </c>
      <c r="N6766" s="5">
        <v>2.4305555555555555E-4</v>
      </c>
      <c r="O6766" t="s">
        <v>982</v>
      </c>
      <c r="P6766">
        <v>5.2999999999999999E-2</v>
      </c>
      <c r="Q6766">
        <v>20</v>
      </c>
      <c r="R6766" t="s">
        <v>1074</v>
      </c>
      <c r="S6766" t="s">
        <v>990</v>
      </c>
    </row>
    <row r="6767" spans="1:19" x14ac:dyDescent="0.25">
      <c r="A6767" s="54">
        <f>_xlfn.XLOOKUP(B6767,'School Lookup'!D:D,'School Lookup'!F:F,0)</f>
        <v>251672</v>
      </c>
      <c r="B6767" s="54" t="str">
        <f>_xlfn.XLOOKUP(C6767,'School Lookup'!A:A,'School Lookup'!D:D,_xlfn.XLOOKUP(C6767,'School Lookup'!B:B,'School Lookup'!D:D,_xlfn.XLOOKUP(C6767,'School Lookup'!C:C,'School Lookup'!D:D,0)))</f>
        <v>Park Schools Federation</v>
      </c>
      <c r="C6767" t="s">
        <v>40</v>
      </c>
      <c r="D6767" t="s">
        <v>1603</v>
      </c>
      <c r="E6767" t="s">
        <v>16</v>
      </c>
      <c r="F6767" t="s">
        <v>734</v>
      </c>
      <c r="G6767" t="s">
        <v>235</v>
      </c>
      <c r="H6767" t="s">
        <v>228</v>
      </c>
      <c r="I6767" t="s">
        <v>980</v>
      </c>
      <c r="J6767" t="s">
        <v>981</v>
      </c>
      <c r="K6767" s="4">
        <v>46064</v>
      </c>
      <c r="L6767" s="5">
        <v>0.54236111111111107</v>
      </c>
      <c r="M6767" t="s">
        <v>953</v>
      </c>
      <c r="N6767" s="5">
        <v>2.5462962962962961E-4</v>
      </c>
      <c r="O6767" t="s">
        <v>982</v>
      </c>
      <c r="P6767">
        <v>2.7E-2</v>
      </c>
      <c r="Q6767">
        <v>20</v>
      </c>
      <c r="R6767" t="s">
        <v>1006</v>
      </c>
      <c r="S6767" t="s">
        <v>994</v>
      </c>
    </row>
    <row r="6768" spans="1:19" x14ac:dyDescent="0.25">
      <c r="A6768" s="54">
        <f>_xlfn.XLOOKUP(B6768,'School Lookup'!D:D,'School Lookup'!F:F,0)</f>
        <v>251672</v>
      </c>
      <c r="B6768" s="54" t="str">
        <f>_xlfn.XLOOKUP(C6768,'School Lookup'!A:A,'School Lookup'!D:D,_xlfn.XLOOKUP(C6768,'School Lookup'!B:B,'School Lookup'!D:D,_xlfn.XLOOKUP(C6768,'School Lookup'!C:C,'School Lookup'!D:D,0)))</f>
        <v>Park Schools Federation</v>
      </c>
      <c r="C6768" t="s">
        <v>40</v>
      </c>
      <c r="D6768" t="s">
        <v>2735</v>
      </c>
      <c r="E6768" t="s">
        <v>16</v>
      </c>
      <c r="F6768" t="s">
        <v>734</v>
      </c>
      <c r="G6768" t="s">
        <v>235</v>
      </c>
      <c r="H6768" t="s">
        <v>228</v>
      </c>
      <c r="I6768" t="s">
        <v>980</v>
      </c>
      <c r="J6768" t="s">
        <v>981</v>
      </c>
      <c r="K6768" s="4">
        <v>46064</v>
      </c>
      <c r="L6768" s="5">
        <v>0.55486111111111114</v>
      </c>
      <c r="M6768" t="s">
        <v>953</v>
      </c>
      <c r="N6768" s="5">
        <v>2.3148148148148149E-4</v>
      </c>
      <c r="O6768" t="s">
        <v>982</v>
      </c>
      <c r="P6768">
        <v>2.4E-2</v>
      </c>
      <c r="Q6768">
        <v>20</v>
      </c>
      <c r="R6768" t="s">
        <v>983</v>
      </c>
      <c r="S6768" t="s">
        <v>984</v>
      </c>
    </row>
    <row r="6769" spans="1:19" x14ac:dyDescent="0.25">
      <c r="A6769" s="54">
        <f>_xlfn.XLOOKUP(B6769,'School Lookup'!D:D,'School Lookup'!F:F,0)</f>
        <v>251672</v>
      </c>
      <c r="B6769" s="54" t="str">
        <f>_xlfn.XLOOKUP(C6769,'School Lookup'!A:A,'School Lookup'!D:D,_xlfn.XLOOKUP(C6769,'School Lookup'!B:B,'School Lookup'!D:D,_xlfn.XLOOKUP(C6769,'School Lookup'!C:C,'School Lookup'!D:D,0)))</f>
        <v>Park Schools Federation</v>
      </c>
      <c r="C6769" t="s">
        <v>40</v>
      </c>
      <c r="D6769" t="s">
        <v>1656</v>
      </c>
      <c r="E6769" t="s">
        <v>16</v>
      </c>
      <c r="F6769" t="s">
        <v>734</v>
      </c>
      <c r="G6769" t="s">
        <v>235</v>
      </c>
      <c r="H6769" t="s">
        <v>228</v>
      </c>
      <c r="I6769" t="s">
        <v>980</v>
      </c>
      <c r="J6769" t="s">
        <v>981</v>
      </c>
      <c r="K6769" s="4">
        <v>46064</v>
      </c>
      <c r="L6769" s="5">
        <v>0.55555555555555558</v>
      </c>
      <c r="M6769" t="s">
        <v>953</v>
      </c>
      <c r="N6769" s="5">
        <v>2.0833333333333335E-4</v>
      </c>
      <c r="O6769" t="s">
        <v>982</v>
      </c>
      <c r="P6769">
        <v>8.4000000000000005E-2</v>
      </c>
      <c r="Q6769">
        <v>20</v>
      </c>
      <c r="R6769" t="s">
        <v>1418</v>
      </c>
      <c r="S6769" t="s">
        <v>1657</v>
      </c>
    </row>
    <row r="6770" spans="1:19" x14ac:dyDescent="0.25">
      <c r="A6770" s="54">
        <f>_xlfn.XLOOKUP(B6770,'School Lookup'!D:D,'School Lookup'!F:F,0)</f>
        <v>251672</v>
      </c>
      <c r="B6770" s="54" t="str">
        <f>_xlfn.XLOOKUP(C6770,'School Lookup'!A:A,'School Lookup'!D:D,_xlfn.XLOOKUP(C6770,'School Lookup'!B:B,'School Lookup'!D:D,_xlfn.XLOOKUP(C6770,'School Lookup'!C:C,'School Lookup'!D:D,0)))</f>
        <v>Park Schools Federation</v>
      </c>
      <c r="C6770" t="s">
        <v>40</v>
      </c>
      <c r="D6770" t="s">
        <v>2986</v>
      </c>
      <c r="E6770" t="s">
        <v>16</v>
      </c>
      <c r="F6770" t="s">
        <v>734</v>
      </c>
      <c r="G6770" t="s">
        <v>235</v>
      </c>
      <c r="H6770" t="s">
        <v>228</v>
      </c>
      <c r="I6770" t="s">
        <v>980</v>
      </c>
      <c r="J6770" t="s">
        <v>981</v>
      </c>
      <c r="K6770" s="4">
        <v>46064</v>
      </c>
      <c r="L6770" s="5">
        <v>0.55694444444444446</v>
      </c>
      <c r="M6770" t="s">
        <v>953</v>
      </c>
      <c r="N6770" s="5">
        <v>3.4722222222222222E-5</v>
      </c>
      <c r="O6770" t="s">
        <v>982</v>
      </c>
      <c r="P6770">
        <v>0.02</v>
      </c>
      <c r="Q6770">
        <v>20</v>
      </c>
      <c r="R6770" t="s">
        <v>998</v>
      </c>
      <c r="S6770" t="s">
        <v>987</v>
      </c>
    </row>
    <row r="6771" spans="1:19" x14ac:dyDescent="0.25">
      <c r="A6771" s="54">
        <f>_xlfn.XLOOKUP(B6771,'School Lookup'!D:D,'School Lookup'!F:F,0)</f>
        <v>251672</v>
      </c>
      <c r="B6771" s="54" t="str">
        <f>_xlfn.XLOOKUP(C6771,'School Lookup'!A:A,'School Lookup'!D:D,_xlfn.XLOOKUP(C6771,'School Lookup'!B:B,'School Lookup'!D:D,_xlfn.XLOOKUP(C6771,'School Lookup'!C:C,'School Lookup'!D:D,0)))</f>
        <v>Park Schools Federation</v>
      </c>
      <c r="C6771" t="s">
        <v>40</v>
      </c>
      <c r="D6771" t="s">
        <v>1985</v>
      </c>
      <c r="E6771" t="s">
        <v>16</v>
      </c>
      <c r="F6771" t="s">
        <v>734</v>
      </c>
      <c r="G6771" t="s">
        <v>235</v>
      </c>
      <c r="H6771" t="s">
        <v>228</v>
      </c>
      <c r="I6771" t="s">
        <v>980</v>
      </c>
      <c r="J6771" t="s">
        <v>981</v>
      </c>
      <c r="K6771" s="4">
        <v>46064</v>
      </c>
      <c r="L6771" s="5">
        <v>0.55833333333333335</v>
      </c>
      <c r="M6771" t="s">
        <v>953</v>
      </c>
      <c r="N6771" s="5">
        <v>2.199074074074074E-4</v>
      </c>
      <c r="O6771" t="s">
        <v>982</v>
      </c>
      <c r="P6771">
        <v>2.3E-2</v>
      </c>
      <c r="Q6771">
        <v>20</v>
      </c>
      <c r="R6771" t="s">
        <v>998</v>
      </c>
      <c r="S6771" t="s">
        <v>987</v>
      </c>
    </row>
    <row r="6772" spans="1:19" x14ac:dyDescent="0.25">
      <c r="A6772" s="54">
        <f>_xlfn.XLOOKUP(B6772,'School Lookup'!D:D,'School Lookup'!F:F,0)</f>
        <v>251672</v>
      </c>
      <c r="B6772" s="54" t="str">
        <f>_xlfn.XLOOKUP(C6772,'School Lookup'!A:A,'School Lookup'!D:D,_xlfn.XLOOKUP(C6772,'School Lookup'!B:B,'School Lookup'!D:D,_xlfn.XLOOKUP(C6772,'School Lookup'!C:C,'School Lookup'!D:D,0)))</f>
        <v>Park Schools Federation</v>
      </c>
      <c r="C6772" t="s">
        <v>40</v>
      </c>
      <c r="D6772" t="s">
        <v>2987</v>
      </c>
      <c r="E6772" t="s">
        <v>16</v>
      </c>
      <c r="F6772" t="s">
        <v>734</v>
      </c>
      <c r="G6772" t="s">
        <v>235</v>
      </c>
      <c r="H6772" t="s">
        <v>228</v>
      </c>
      <c r="I6772" t="s">
        <v>980</v>
      </c>
      <c r="J6772" t="s">
        <v>981</v>
      </c>
      <c r="K6772" s="4">
        <v>46064</v>
      </c>
      <c r="L6772" s="5">
        <v>0.55902777777777779</v>
      </c>
      <c r="M6772" t="s">
        <v>953</v>
      </c>
      <c r="N6772" s="5">
        <v>2.9282407407407408E-3</v>
      </c>
      <c r="O6772" t="s">
        <v>982</v>
      </c>
      <c r="P6772">
        <v>0.3</v>
      </c>
      <c r="Q6772">
        <v>20</v>
      </c>
      <c r="R6772" t="s">
        <v>1006</v>
      </c>
      <c r="S6772" t="s">
        <v>994</v>
      </c>
    </row>
    <row r="6773" spans="1:19" x14ac:dyDescent="0.25">
      <c r="A6773" s="54">
        <f>_xlfn.XLOOKUP(B6773,'School Lookup'!D:D,'School Lookup'!F:F,0)</f>
        <v>251672</v>
      </c>
      <c r="B6773" s="54" t="str">
        <f>_xlfn.XLOOKUP(C6773,'School Lookup'!A:A,'School Lookup'!D:D,_xlfn.XLOOKUP(C6773,'School Lookup'!B:B,'School Lookup'!D:D,_xlfn.XLOOKUP(C6773,'School Lookup'!C:C,'School Lookup'!D:D,0)))</f>
        <v>Park Schools Federation</v>
      </c>
      <c r="C6773" t="s">
        <v>40</v>
      </c>
      <c r="D6773" t="s">
        <v>2987</v>
      </c>
      <c r="E6773" t="s">
        <v>16</v>
      </c>
      <c r="F6773" t="s">
        <v>734</v>
      </c>
      <c r="G6773" t="s">
        <v>235</v>
      </c>
      <c r="H6773" t="s">
        <v>228</v>
      </c>
      <c r="I6773" t="s">
        <v>980</v>
      </c>
      <c r="J6773" t="s">
        <v>981</v>
      </c>
      <c r="K6773" s="4">
        <v>46064</v>
      </c>
      <c r="L6773" s="5">
        <v>0.56458333333333333</v>
      </c>
      <c r="M6773" t="s">
        <v>953</v>
      </c>
      <c r="N6773" s="5">
        <v>4.6296296296296294E-5</v>
      </c>
      <c r="O6773" t="s">
        <v>982</v>
      </c>
      <c r="P6773">
        <v>0.02</v>
      </c>
      <c r="Q6773">
        <v>20</v>
      </c>
      <c r="R6773" t="s">
        <v>1006</v>
      </c>
      <c r="S6773" t="s">
        <v>994</v>
      </c>
    </row>
    <row r="6774" spans="1:19" x14ac:dyDescent="0.25">
      <c r="A6774" s="54">
        <f>_xlfn.XLOOKUP(B6774,'School Lookup'!D:D,'School Lookup'!F:F,0)</f>
        <v>251672</v>
      </c>
      <c r="B6774" s="54" t="str">
        <f>_xlfn.XLOOKUP(C6774,'School Lookup'!A:A,'School Lookup'!D:D,_xlfn.XLOOKUP(C6774,'School Lookup'!B:B,'School Lookup'!D:D,_xlfn.XLOOKUP(C6774,'School Lookup'!C:C,'School Lookup'!D:D,0)))</f>
        <v>Park Schools Federation</v>
      </c>
      <c r="C6774" t="s">
        <v>40</v>
      </c>
      <c r="D6774" t="s">
        <v>1182</v>
      </c>
      <c r="E6774" t="s">
        <v>16</v>
      </c>
      <c r="F6774" t="s">
        <v>734</v>
      </c>
      <c r="G6774" t="s">
        <v>235</v>
      </c>
      <c r="H6774" t="s">
        <v>228</v>
      </c>
      <c r="I6774" t="s">
        <v>980</v>
      </c>
      <c r="J6774" t="s">
        <v>981</v>
      </c>
      <c r="K6774" s="4">
        <v>46064</v>
      </c>
      <c r="L6774" s="5">
        <v>0.56736111111111109</v>
      </c>
      <c r="M6774" t="s">
        <v>953</v>
      </c>
      <c r="N6774" s="5">
        <v>1.261574074074074E-3</v>
      </c>
      <c r="O6774" t="s">
        <v>982</v>
      </c>
      <c r="P6774">
        <v>0.129</v>
      </c>
      <c r="Q6774">
        <v>20</v>
      </c>
      <c r="R6774" t="s">
        <v>983</v>
      </c>
      <c r="S6774" t="s">
        <v>984</v>
      </c>
    </row>
    <row r="6775" spans="1:19" x14ac:dyDescent="0.25">
      <c r="A6775" s="54">
        <f>_xlfn.XLOOKUP(B6775,'School Lookup'!D:D,'School Lookup'!F:F,0)</f>
        <v>251672</v>
      </c>
      <c r="B6775" s="54" t="str">
        <f>_xlfn.XLOOKUP(C6775,'School Lookup'!A:A,'School Lookup'!D:D,_xlfn.XLOOKUP(C6775,'School Lookup'!B:B,'School Lookup'!D:D,_xlfn.XLOOKUP(C6775,'School Lookup'!C:C,'School Lookup'!D:D,0)))</f>
        <v>Park Schools Federation</v>
      </c>
      <c r="C6775" t="s">
        <v>40</v>
      </c>
      <c r="D6775" t="s">
        <v>2398</v>
      </c>
      <c r="E6775" t="s">
        <v>16</v>
      </c>
      <c r="F6775" t="s">
        <v>734</v>
      </c>
      <c r="G6775" t="s">
        <v>235</v>
      </c>
      <c r="H6775" t="s">
        <v>228</v>
      </c>
      <c r="I6775" t="s">
        <v>980</v>
      </c>
      <c r="J6775" t="s">
        <v>981</v>
      </c>
      <c r="K6775" s="4">
        <v>46064</v>
      </c>
      <c r="L6775" s="5">
        <v>0.57916666666666672</v>
      </c>
      <c r="M6775" t="s">
        <v>953</v>
      </c>
      <c r="N6775" s="5">
        <v>8.7962962962962962E-4</v>
      </c>
      <c r="O6775" t="s">
        <v>982</v>
      </c>
      <c r="P6775">
        <v>0.09</v>
      </c>
      <c r="Q6775">
        <v>20</v>
      </c>
      <c r="R6775" t="s">
        <v>998</v>
      </c>
      <c r="S6775" t="s">
        <v>987</v>
      </c>
    </row>
    <row r="6776" spans="1:19" x14ac:dyDescent="0.25">
      <c r="A6776" s="54">
        <f>_xlfn.XLOOKUP(B6776,'School Lookup'!D:D,'School Lookup'!F:F,0)</f>
        <v>251672</v>
      </c>
      <c r="B6776" s="54" t="str">
        <f>_xlfn.XLOOKUP(C6776,'School Lookup'!A:A,'School Lookup'!D:D,_xlfn.XLOOKUP(C6776,'School Lookup'!B:B,'School Lookup'!D:D,_xlfn.XLOOKUP(C6776,'School Lookup'!C:C,'School Lookup'!D:D,0)))</f>
        <v>Park Schools Federation</v>
      </c>
      <c r="C6776" t="s">
        <v>40</v>
      </c>
      <c r="D6776" t="s">
        <v>2774</v>
      </c>
      <c r="E6776" t="s">
        <v>16</v>
      </c>
      <c r="F6776" t="s">
        <v>734</v>
      </c>
      <c r="G6776" t="s">
        <v>235</v>
      </c>
      <c r="H6776" t="s">
        <v>228</v>
      </c>
      <c r="I6776" t="s">
        <v>980</v>
      </c>
      <c r="J6776" t="s">
        <v>981</v>
      </c>
      <c r="K6776" s="4">
        <v>46064</v>
      </c>
      <c r="L6776" s="5">
        <v>0.58680555555555558</v>
      </c>
      <c r="M6776" t="s">
        <v>953</v>
      </c>
      <c r="N6776" s="5">
        <v>2.199074074074074E-4</v>
      </c>
      <c r="O6776" t="s">
        <v>982</v>
      </c>
      <c r="P6776">
        <v>2.3E-2</v>
      </c>
      <c r="Q6776">
        <v>20</v>
      </c>
      <c r="R6776" t="s">
        <v>993</v>
      </c>
      <c r="S6776" t="s">
        <v>994</v>
      </c>
    </row>
    <row r="6777" spans="1:19" x14ac:dyDescent="0.25">
      <c r="A6777" s="54">
        <f>_xlfn.XLOOKUP(B6777,'School Lookup'!D:D,'School Lookup'!F:F,0)</f>
        <v>251672</v>
      </c>
      <c r="B6777" s="54" t="str">
        <f>_xlfn.XLOOKUP(C6777,'School Lookup'!A:A,'School Lookup'!D:D,_xlfn.XLOOKUP(C6777,'School Lookup'!B:B,'School Lookup'!D:D,_xlfn.XLOOKUP(C6777,'School Lookup'!C:C,'School Lookup'!D:D,0)))</f>
        <v>Park Schools Federation</v>
      </c>
      <c r="C6777" t="s">
        <v>40</v>
      </c>
      <c r="D6777" t="s">
        <v>2988</v>
      </c>
      <c r="E6777" t="s">
        <v>16</v>
      </c>
      <c r="F6777" t="s">
        <v>734</v>
      </c>
      <c r="G6777" t="s">
        <v>235</v>
      </c>
      <c r="H6777" t="s">
        <v>228</v>
      </c>
      <c r="I6777" t="s">
        <v>980</v>
      </c>
      <c r="J6777" t="s">
        <v>981</v>
      </c>
      <c r="K6777" s="4">
        <v>46064</v>
      </c>
      <c r="L6777" s="5">
        <v>0.59513888888888888</v>
      </c>
      <c r="M6777" t="s">
        <v>953</v>
      </c>
      <c r="N6777" s="5">
        <v>2.7777777777777778E-4</v>
      </c>
      <c r="O6777" t="s">
        <v>982</v>
      </c>
      <c r="P6777">
        <v>0.06</v>
      </c>
      <c r="Q6777">
        <v>20</v>
      </c>
      <c r="R6777" t="s">
        <v>989</v>
      </c>
      <c r="S6777" t="s">
        <v>990</v>
      </c>
    </row>
    <row r="6778" spans="1:19" x14ac:dyDescent="0.25">
      <c r="A6778" s="54">
        <f>_xlfn.XLOOKUP(B6778,'School Lookup'!D:D,'School Lookup'!F:F,0)</f>
        <v>251672</v>
      </c>
      <c r="B6778" s="54" t="str">
        <f>_xlfn.XLOOKUP(C6778,'School Lookup'!A:A,'School Lookup'!D:D,_xlfn.XLOOKUP(C6778,'School Lookup'!B:B,'School Lookup'!D:D,_xlfn.XLOOKUP(C6778,'School Lookup'!C:C,'School Lookup'!D:D,0)))</f>
        <v>Park Schools Federation</v>
      </c>
      <c r="C6778" t="s">
        <v>40</v>
      </c>
      <c r="D6778" t="s">
        <v>2989</v>
      </c>
      <c r="E6778" t="s">
        <v>16</v>
      </c>
      <c r="F6778" t="s">
        <v>734</v>
      </c>
      <c r="G6778" t="s">
        <v>235</v>
      </c>
      <c r="H6778" t="s">
        <v>228</v>
      </c>
      <c r="I6778" t="s">
        <v>980</v>
      </c>
      <c r="J6778" t="s">
        <v>981</v>
      </c>
      <c r="K6778" s="4">
        <v>46064</v>
      </c>
      <c r="L6778" s="5">
        <v>0.59583333333333333</v>
      </c>
      <c r="M6778" t="s">
        <v>953</v>
      </c>
      <c r="N6778" s="5">
        <v>6.2500000000000001E-4</v>
      </c>
      <c r="O6778" t="s">
        <v>982</v>
      </c>
      <c r="P6778">
        <v>6.4000000000000001E-2</v>
      </c>
      <c r="Q6778">
        <v>20</v>
      </c>
      <c r="R6778" t="s">
        <v>993</v>
      </c>
      <c r="S6778" t="s">
        <v>994</v>
      </c>
    </row>
    <row r="6779" spans="1:19" x14ac:dyDescent="0.25">
      <c r="A6779" s="54">
        <f>_xlfn.XLOOKUP(B6779,'School Lookup'!D:D,'School Lookup'!F:F,0)</f>
        <v>251672</v>
      </c>
      <c r="B6779" s="54" t="str">
        <f>_xlfn.XLOOKUP(C6779,'School Lookup'!A:A,'School Lookup'!D:D,_xlfn.XLOOKUP(C6779,'School Lookup'!B:B,'School Lookup'!D:D,_xlfn.XLOOKUP(C6779,'School Lookup'!C:C,'School Lookup'!D:D,0)))</f>
        <v>Park Schools Federation</v>
      </c>
      <c r="C6779" t="s">
        <v>40</v>
      </c>
      <c r="D6779" t="s">
        <v>1507</v>
      </c>
      <c r="E6779" t="s">
        <v>16</v>
      </c>
      <c r="F6779" t="s">
        <v>734</v>
      </c>
      <c r="G6779" t="s">
        <v>235</v>
      </c>
      <c r="H6779" t="s">
        <v>228</v>
      </c>
      <c r="I6779" t="s">
        <v>980</v>
      </c>
      <c r="J6779" t="s">
        <v>981</v>
      </c>
      <c r="K6779" s="4">
        <v>46064</v>
      </c>
      <c r="L6779" s="5">
        <v>0.61250000000000004</v>
      </c>
      <c r="M6779" t="s">
        <v>953</v>
      </c>
      <c r="N6779" s="5">
        <v>4.9652777777777777E-3</v>
      </c>
      <c r="O6779" t="s">
        <v>982</v>
      </c>
      <c r="P6779">
        <v>0.50800000000000001</v>
      </c>
      <c r="Q6779">
        <v>20</v>
      </c>
      <c r="R6779" t="s">
        <v>983</v>
      </c>
      <c r="S6779" t="s">
        <v>984</v>
      </c>
    </row>
    <row r="6780" spans="1:19" x14ac:dyDescent="0.25">
      <c r="A6780" s="54">
        <f>_xlfn.XLOOKUP(B6780,'School Lookup'!D:D,'School Lookup'!F:F,0)</f>
        <v>251672</v>
      </c>
      <c r="B6780" s="54" t="str">
        <f>_xlfn.XLOOKUP(C6780,'School Lookup'!A:A,'School Lookup'!D:D,_xlfn.XLOOKUP(C6780,'School Lookup'!B:B,'School Lookup'!D:D,_xlfn.XLOOKUP(C6780,'School Lookup'!C:C,'School Lookup'!D:D,0)))</f>
        <v>Park Schools Federation</v>
      </c>
      <c r="C6780" t="s">
        <v>40</v>
      </c>
      <c r="D6780" t="s">
        <v>2990</v>
      </c>
      <c r="E6780" t="s">
        <v>16</v>
      </c>
      <c r="F6780" t="s">
        <v>734</v>
      </c>
      <c r="G6780" t="s">
        <v>235</v>
      </c>
      <c r="H6780" t="s">
        <v>228</v>
      </c>
      <c r="I6780" t="s">
        <v>980</v>
      </c>
      <c r="J6780" t="s">
        <v>981</v>
      </c>
      <c r="K6780" s="4">
        <v>46064</v>
      </c>
      <c r="L6780" s="5">
        <v>0.61458333333333337</v>
      </c>
      <c r="M6780" t="s">
        <v>953</v>
      </c>
      <c r="N6780" s="5">
        <v>8.1018518518518516E-5</v>
      </c>
      <c r="O6780" t="s">
        <v>982</v>
      </c>
      <c r="P6780">
        <v>0.02</v>
      </c>
      <c r="Q6780">
        <v>20</v>
      </c>
      <c r="R6780" t="s">
        <v>998</v>
      </c>
      <c r="S6780" t="s">
        <v>987</v>
      </c>
    </row>
    <row r="6781" spans="1:19" x14ac:dyDescent="0.25">
      <c r="A6781" s="54">
        <f>_xlfn.XLOOKUP(B6781,'School Lookup'!D:D,'School Lookup'!F:F,0)</f>
        <v>251672</v>
      </c>
      <c r="B6781" s="54" t="str">
        <f>_xlfn.XLOOKUP(C6781,'School Lookup'!A:A,'School Lookup'!D:D,_xlfn.XLOOKUP(C6781,'School Lookup'!B:B,'School Lookup'!D:D,_xlfn.XLOOKUP(C6781,'School Lookup'!C:C,'School Lookup'!D:D,0)))</f>
        <v>Park Schools Federation</v>
      </c>
      <c r="C6781" t="s">
        <v>40</v>
      </c>
      <c r="D6781" t="s">
        <v>1420</v>
      </c>
      <c r="E6781" t="s">
        <v>16</v>
      </c>
      <c r="F6781" t="s">
        <v>734</v>
      </c>
      <c r="G6781" t="s">
        <v>235</v>
      </c>
      <c r="H6781" t="s">
        <v>228</v>
      </c>
      <c r="I6781" t="s">
        <v>980</v>
      </c>
      <c r="J6781" t="s">
        <v>981</v>
      </c>
      <c r="K6781" s="4">
        <v>46064</v>
      </c>
      <c r="L6781" s="5">
        <v>0.6479166666666667</v>
      </c>
      <c r="M6781" t="s">
        <v>953</v>
      </c>
      <c r="N6781" s="5">
        <v>6.8287037037037036E-4</v>
      </c>
      <c r="O6781" t="s">
        <v>982</v>
      </c>
      <c r="P6781">
        <v>7.0000000000000007E-2</v>
      </c>
      <c r="Q6781">
        <v>20</v>
      </c>
      <c r="R6781" t="s">
        <v>998</v>
      </c>
      <c r="S6781" t="s">
        <v>987</v>
      </c>
    </row>
    <row r="6782" spans="1:19" x14ac:dyDescent="0.25">
      <c r="A6782" s="54">
        <f>_xlfn.XLOOKUP(B6782,'School Lookup'!D:D,'School Lookup'!F:F,0)</f>
        <v>251672</v>
      </c>
      <c r="B6782" s="54" t="str">
        <f>_xlfn.XLOOKUP(C6782,'School Lookup'!A:A,'School Lookup'!D:D,_xlfn.XLOOKUP(C6782,'School Lookup'!B:B,'School Lookup'!D:D,_xlfn.XLOOKUP(C6782,'School Lookup'!C:C,'School Lookup'!D:D,0)))</f>
        <v>Park Schools Federation</v>
      </c>
      <c r="C6782" t="s">
        <v>40</v>
      </c>
      <c r="D6782" t="s">
        <v>1505</v>
      </c>
      <c r="E6782" t="s">
        <v>16</v>
      </c>
      <c r="F6782" t="s">
        <v>734</v>
      </c>
      <c r="G6782" t="s">
        <v>235</v>
      </c>
      <c r="H6782" t="s">
        <v>228</v>
      </c>
      <c r="I6782" t="s">
        <v>980</v>
      </c>
      <c r="J6782" t="s">
        <v>981</v>
      </c>
      <c r="K6782" s="4">
        <v>46064</v>
      </c>
      <c r="L6782" s="5">
        <v>0.65208333333333335</v>
      </c>
      <c r="M6782" t="s">
        <v>953</v>
      </c>
      <c r="N6782" s="5">
        <v>2.5462962962962961E-4</v>
      </c>
      <c r="O6782" t="s">
        <v>982</v>
      </c>
      <c r="P6782">
        <v>2.7E-2</v>
      </c>
      <c r="Q6782">
        <v>20</v>
      </c>
      <c r="R6782" t="s">
        <v>998</v>
      </c>
      <c r="S6782" t="s">
        <v>987</v>
      </c>
    </row>
    <row r="6783" spans="1:19" x14ac:dyDescent="0.25">
      <c r="A6783" s="54">
        <f>_xlfn.XLOOKUP(B6783,'School Lookup'!D:D,'School Lookup'!F:F,0)</f>
        <v>251672</v>
      </c>
      <c r="B6783" s="54" t="str">
        <f>_xlfn.XLOOKUP(C6783,'School Lookup'!A:A,'School Lookup'!D:D,_xlfn.XLOOKUP(C6783,'School Lookup'!B:B,'School Lookup'!D:D,_xlfn.XLOOKUP(C6783,'School Lookup'!C:C,'School Lookup'!D:D,0)))</f>
        <v>Park Schools Federation</v>
      </c>
      <c r="C6783" t="s">
        <v>40</v>
      </c>
      <c r="D6783" t="s">
        <v>2930</v>
      </c>
      <c r="E6783" t="s">
        <v>16</v>
      </c>
      <c r="F6783" t="s">
        <v>734</v>
      </c>
      <c r="G6783" t="s">
        <v>235</v>
      </c>
      <c r="H6783" t="s">
        <v>228</v>
      </c>
      <c r="I6783" t="s">
        <v>980</v>
      </c>
      <c r="J6783" t="s">
        <v>981</v>
      </c>
      <c r="K6783" s="4">
        <v>46064</v>
      </c>
      <c r="L6783" s="5">
        <v>0.65486111111111112</v>
      </c>
      <c r="M6783" t="s">
        <v>953</v>
      </c>
      <c r="N6783" s="5">
        <v>1.1111111111111111E-3</v>
      </c>
      <c r="O6783" t="s">
        <v>982</v>
      </c>
      <c r="P6783">
        <v>0.24</v>
      </c>
      <c r="Q6783">
        <v>20</v>
      </c>
      <c r="R6783" t="s">
        <v>989</v>
      </c>
      <c r="S6783" t="s">
        <v>990</v>
      </c>
    </row>
    <row r="6784" spans="1:19" x14ac:dyDescent="0.25">
      <c r="A6784" s="54">
        <f>_xlfn.XLOOKUP(B6784,'School Lookup'!D:D,'School Lookup'!F:F,0)</f>
        <v>251672</v>
      </c>
      <c r="B6784" s="54" t="str">
        <f>_xlfn.XLOOKUP(C6784,'School Lookup'!A:A,'School Lookup'!D:D,_xlfn.XLOOKUP(C6784,'School Lookup'!B:B,'School Lookup'!D:D,_xlfn.XLOOKUP(C6784,'School Lookup'!C:C,'School Lookup'!D:D,0)))</f>
        <v>Park Schools Federation</v>
      </c>
      <c r="C6784" t="s">
        <v>40</v>
      </c>
      <c r="D6784" t="s">
        <v>1002</v>
      </c>
      <c r="E6784" t="s">
        <v>16</v>
      </c>
      <c r="F6784" t="s">
        <v>734</v>
      </c>
      <c r="G6784" t="s">
        <v>235</v>
      </c>
      <c r="H6784" t="s">
        <v>228</v>
      </c>
      <c r="I6784" t="s">
        <v>980</v>
      </c>
      <c r="J6784" t="s">
        <v>981</v>
      </c>
      <c r="K6784" s="4">
        <v>46064</v>
      </c>
      <c r="L6784" s="5">
        <v>0.65486111111111112</v>
      </c>
      <c r="M6784" t="s">
        <v>953</v>
      </c>
      <c r="N6784" s="5">
        <v>9.2592592592592596E-4</v>
      </c>
      <c r="O6784" t="s">
        <v>982</v>
      </c>
      <c r="P6784">
        <v>9.5000000000000001E-2</v>
      </c>
      <c r="Q6784">
        <v>20</v>
      </c>
      <c r="R6784" t="s">
        <v>998</v>
      </c>
      <c r="S6784" t="s">
        <v>987</v>
      </c>
    </row>
    <row r="6785" spans="1:19" x14ac:dyDescent="0.25">
      <c r="A6785" s="54">
        <f>_xlfn.XLOOKUP(B6785,'School Lookup'!D:D,'School Lookup'!F:F,0)</f>
        <v>251672</v>
      </c>
      <c r="B6785" s="54" t="str">
        <f>_xlfn.XLOOKUP(C6785,'School Lookup'!A:A,'School Lookup'!D:D,_xlfn.XLOOKUP(C6785,'School Lookup'!B:B,'School Lookup'!D:D,_xlfn.XLOOKUP(C6785,'School Lookup'!C:C,'School Lookup'!D:D,0)))</f>
        <v>Park Schools Federation</v>
      </c>
      <c r="C6785" t="s">
        <v>40</v>
      </c>
      <c r="D6785" t="s">
        <v>985</v>
      </c>
      <c r="E6785" t="s">
        <v>16</v>
      </c>
      <c r="F6785" t="s">
        <v>734</v>
      </c>
      <c r="G6785" t="s">
        <v>235</v>
      </c>
      <c r="H6785" t="s">
        <v>228</v>
      </c>
      <c r="I6785" t="s">
        <v>980</v>
      </c>
      <c r="J6785" t="s">
        <v>981</v>
      </c>
      <c r="K6785" s="4">
        <v>46064</v>
      </c>
      <c r="L6785" s="5">
        <v>0.65625</v>
      </c>
      <c r="M6785" t="s">
        <v>953</v>
      </c>
      <c r="N6785" s="5">
        <v>2.7546296296296294E-3</v>
      </c>
      <c r="O6785" t="s">
        <v>982</v>
      </c>
      <c r="P6785">
        <v>0.28199999999999997</v>
      </c>
      <c r="Q6785">
        <v>20</v>
      </c>
      <c r="R6785" t="s">
        <v>986</v>
      </c>
      <c r="S6785" t="s">
        <v>987</v>
      </c>
    </row>
    <row r="6786" spans="1:19" x14ac:dyDescent="0.25">
      <c r="A6786" s="54">
        <f>_xlfn.XLOOKUP(B6786,'School Lookup'!D:D,'School Lookup'!F:F,0)</f>
        <v>251672</v>
      </c>
      <c r="B6786" s="54" t="str">
        <f>_xlfn.XLOOKUP(C6786,'School Lookup'!A:A,'School Lookup'!D:D,_xlfn.XLOOKUP(C6786,'School Lookup'!B:B,'School Lookup'!D:D,_xlfn.XLOOKUP(C6786,'School Lookup'!C:C,'School Lookup'!D:D,0)))</f>
        <v>Park Schools Federation</v>
      </c>
      <c r="C6786" t="s">
        <v>40</v>
      </c>
      <c r="D6786" t="s">
        <v>2442</v>
      </c>
      <c r="E6786" t="s">
        <v>16</v>
      </c>
      <c r="F6786" t="s">
        <v>734</v>
      </c>
      <c r="G6786" t="s">
        <v>235</v>
      </c>
      <c r="H6786" t="s">
        <v>228</v>
      </c>
      <c r="I6786" t="s">
        <v>980</v>
      </c>
      <c r="J6786" t="s">
        <v>981</v>
      </c>
      <c r="K6786" s="4">
        <v>46064</v>
      </c>
      <c r="L6786" s="5">
        <v>0.66666666666666663</v>
      </c>
      <c r="M6786" t="s">
        <v>953</v>
      </c>
      <c r="N6786" s="5">
        <v>4.1666666666666669E-4</v>
      </c>
      <c r="O6786" t="s">
        <v>982</v>
      </c>
      <c r="P6786">
        <v>4.2999999999999997E-2</v>
      </c>
      <c r="Q6786">
        <v>20</v>
      </c>
      <c r="R6786" t="s">
        <v>998</v>
      </c>
      <c r="S6786" t="s">
        <v>987</v>
      </c>
    </row>
    <row r="6787" spans="1:19" x14ac:dyDescent="0.25">
      <c r="A6787" s="54">
        <f>_xlfn.XLOOKUP(B6787,'School Lookup'!D:D,'School Lookup'!F:F,0)</f>
        <v>251672</v>
      </c>
      <c r="B6787" s="54" t="str">
        <f>_xlfn.XLOOKUP(C6787,'School Lookup'!A:A,'School Lookup'!D:D,_xlfn.XLOOKUP(C6787,'School Lookup'!B:B,'School Lookup'!D:D,_xlfn.XLOOKUP(C6787,'School Lookup'!C:C,'School Lookup'!D:D,0)))</f>
        <v>Park Schools Federation</v>
      </c>
      <c r="C6787" t="s">
        <v>40</v>
      </c>
      <c r="D6787" t="s">
        <v>1319</v>
      </c>
      <c r="E6787" t="s">
        <v>16</v>
      </c>
      <c r="F6787" t="s">
        <v>734</v>
      </c>
      <c r="G6787" t="s">
        <v>235</v>
      </c>
      <c r="H6787" t="s">
        <v>228</v>
      </c>
      <c r="I6787" t="s">
        <v>980</v>
      </c>
      <c r="J6787" t="s">
        <v>981</v>
      </c>
      <c r="K6787" s="4">
        <v>46064</v>
      </c>
      <c r="L6787" s="5">
        <v>0.66805555555555551</v>
      </c>
      <c r="M6787" t="s">
        <v>953</v>
      </c>
      <c r="N6787" s="5">
        <v>3.4722222222222224E-4</v>
      </c>
      <c r="O6787" t="s">
        <v>982</v>
      </c>
      <c r="P6787">
        <v>3.5999999999999997E-2</v>
      </c>
      <c r="Q6787">
        <v>20</v>
      </c>
      <c r="R6787" t="s">
        <v>1006</v>
      </c>
      <c r="S6787" t="s">
        <v>994</v>
      </c>
    </row>
    <row r="6788" spans="1:19" x14ac:dyDescent="0.25">
      <c r="A6788" s="54">
        <f>_xlfn.XLOOKUP(B6788,'School Lookup'!D:D,'School Lookup'!F:F,0)</f>
        <v>251672</v>
      </c>
      <c r="B6788" s="54" t="str">
        <f>_xlfn.XLOOKUP(C6788,'School Lookup'!A:A,'School Lookup'!D:D,_xlfn.XLOOKUP(C6788,'School Lookup'!B:B,'School Lookup'!D:D,_xlfn.XLOOKUP(C6788,'School Lookup'!C:C,'School Lookup'!D:D,0)))</f>
        <v>Park Schools Federation</v>
      </c>
      <c r="C6788" t="s">
        <v>40</v>
      </c>
      <c r="D6788" t="s">
        <v>1775</v>
      </c>
      <c r="E6788" t="s">
        <v>16</v>
      </c>
      <c r="F6788" t="s">
        <v>734</v>
      </c>
      <c r="G6788" t="s">
        <v>235</v>
      </c>
      <c r="H6788" t="s">
        <v>228</v>
      </c>
      <c r="I6788" t="s">
        <v>980</v>
      </c>
      <c r="J6788" t="s">
        <v>981</v>
      </c>
      <c r="K6788" s="4">
        <v>46064</v>
      </c>
      <c r="L6788" s="5">
        <v>0.6694444444444444</v>
      </c>
      <c r="M6788" t="s">
        <v>953</v>
      </c>
      <c r="N6788" s="5">
        <v>5.0925925925925921E-4</v>
      </c>
      <c r="O6788" t="s">
        <v>982</v>
      </c>
      <c r="P6788">
        <v>5.2999999999999999E-2</v>
      </c>
      <c r="Q6788">
        <v>20</v>
      </c>
      <c r="R6788" t="s">
        <v>998</v>
      </c>
      <c r="S6788" t="s">
        <v>987</v>
      </c>
    </row>
    <row r="6789" spans="1:19" x14ac:dyDescent="0.25">
      <c r="A6789" s="54">
        <f>_xlfn.XLOOKUP(B6789,'School Lookup'!D:D,'School Lookup'!F:F,0)</f>
        <v>251672</v>
      </c>
      <c r="B6789" s="54" t="str">
        <f>_xlfn.XLOOKUP(C6789,'School Lookup'!A:A,'School Lookup'!D:D,_xlfn.XLOOKUP(C6789,'School Lookup'!B:B,'School Lookup'!D:D,_xlfn.XLOOKUP(C6789,'School Lookup'!C:C,'School Lookup'!D:D,0)))</f>
        <v>Park Schools Federation</v>
      </c>
      <c r="C6789" t="s">
        <v>40</v>
      </c>
      <c r="D6789" t="s">
        <v>1182</v>
      </c>
      <c r="E6789" t="s">
        <v>16</v>
      </c>
      <c r="F6789" t="s">
        <v>734</v>
      </c>
      <c r="G6789" t="s">
        <v>235</v>
      </c>
      <c r="H6789" t="s">
        <v>228</v>
      </c>
      <c r="I6789" t="s">
        <v>980</v>
      </c>
      <c r="J6789" t="s">
        <v>981</v>
      </c>
      <c r="K6789" s="4">
        <v>46064</v>
      </c>
      <c r="L6789" s="5">
        <v>0.67500000000000004</v>
      </c>
      <c r="M6789" t="s">
        <v>953</v>
      </c>
      <c r="N6789" s="5">
        <v>1.2847222222222223E-3</v>
      </c>
      <c r="O6789" t="s">
        <v>982</v>
      </c>
      <c r="P6789">
        <v>0.13200000000000001</v>
      </c>
      <c r="Q6789">
        <v>20</v>
      </c>
      <c r="R6789" t="s">
        <v>983</v>
      </c>
      <c r="S6789" t="s">
        <v>984</v>
      </c>
    </row>
    <row r="6790" spans="1:19" x14ac:dyDescent="0.25">
      <c r="A6790" s="54">
        <f>_xlfn.XLOOKUP(B6790,'School Lookup'!D:D,'School Lookup'!F:F,0)</f>
        <v>251672</v>
      </c>
      <c r="B6790" s="54" t="str">
        <f>_xlfn.XLOOKUP(C6790,'School Lookup'!A:A,'School Lookup'!D:D,_xlfn.XLOOKUP(C6790,'School Lookup'!B:B,'School Lookup'!D:D,_xlfn.XLOOKUP(C6790,'School Lookup'!C:C,'School Lookup'!D:D,0)))</f>
        <v>Park Schools Federation</v>
      </c>
      <c r="C6790" t="s">
        <v>40</v>
      </c>
      <c r="D6790" t="s">
        <v>2991</v>
      </c>
      <c r="E6790" t="s">
        <v>16</v>
      </c>
      <c r="F6790" t="s">
        <v>734</v>
      </c>
      <c r="G6790" t="s">
        <v>235</v>
      </c>
      <c r="H6790" t="s">
        <v>228</v>
      </c>
      <c r="I6790" t="s">
        <v>980</v>
      </c>
      <c r="J6790" t="s">
        <v>981</v>
      </c>
      <c r="K6790" s="4">
        <v>46064</v>
      </c>
      <c r="L6790" s="5">
        <v>0.68125000000000002</v>
      </c>
      <c r="M6790" t="s">
        <v>953</v>
      </c>
      <c r="N6790" s="5">
        <v>3.4722222222222224E-4</v>
      </c>
      <c r="O6790" t="s">
        <v>982</v>
      </c>
      <c r="P6790">
        <v>3.5999999999999997E-2</v>
      </c>
      <c r="Q6790">
        <v>20</v>
      </c>
      <c r="R6790" t="s">
        <v>1006</v>
      </c>
      <c r="S6790" t="s">
        <v>994</v>
      </c>
    </row>
    <row r="6791" spans="1:19" x14ac:dyDescent="0.25">
      <c r="A6791" s="54">
        <f>_xlfn.XLOOKUP(B6791,'School Lookup'!D:D,'School Lookup'!F:F,0)</f>
        <v>251672</v>
      </c>
      <c r="B6791" s="54" t="str">
        <f>_xlfn.XLOOKUP(C6791,'School Lookup'!A:A,'School Lookup'!D:D,_xlfn.XLOOKUP(C6791,'School Lookup'!B:B,'School Lookup'!D:D,_xlfn.XLOOKUP(C6791,'School Lookup'!C:C,'School Lookup'!D:D,0)))</f>
        <v>Park Schools Federation</v>
      </c>
      <c r="C6791" t="s">
        <v>40</v>
      </c>
      <c r="D6791" t="s">
        <v>2794</v>
      </c>
      <c r="E6791" t="s">
        <v>16</v>
      </c>
      <c r="F6791" t="s">
        <v>734</v>
      </c>
      <c r="G6791" t="s">
        <v>235</v>
      </c>
      <c r="H6791" t="s">
        <v>228</v>
      </c>
      <c r="I6791" t="s">
        <v>980</v>
      </c>
      <c r="J6791" t="s">
        <v>981</v>
      </c>
      <c r="K6791" s="4">
        <v>46064</v>
      </c>
      <c r="L6791" s="5">
        <v>0.37222222222222223</v>
      </c>
      <c r="M6791" t="s">
        <v>953</v>
      </c>
      <c r="N6791" s="5">
        <v>1.6203703703703703E-4</v>
      </c>
      <c r="O6791" t="s">
        <v>982</v>
      </c>
      <c r="P6791">
        <v>0.02</v>
      </c>
      <c r="Q6791">
        <v>20</v>
      </c>
      <c r="R6791" t="s">
        <v>998</v>
      </c>
      <c r="S6791" t="s">
        <v>987</v>
      </c>
    </row>
    <row r="6792" spans="1:19" x14ac:dyDescent="0.25">
      <c r="A6792" s="54">
        <f>_xlfn.XLOOKUP(B6792,'School Lookup'!D:D,'School Lookup'!F:F,0)</f>
        <v>251672</v>
      </c>
      <c r="B6792" s="54" t="str">
        <f>_xlfn.XLOOKUP(C6792,'School Lookup'!A:A,'School Lookup'!D:D,_xlfn.XLOOKUP(C6792,'School Lookup'!B:B,'School Lookup'!D:D,_xlfn.XLOOKUP(C6792,'School Lookup'!C:C,'School Lookup'!D:D,0)))</f>
        <v>Park Schools Federation</v>
      </c>
      <c r="C6792" t="s">
        <v>40</v>
      </c>
      <c r="D6792" t="s">
        <v>1367</v>
      </c>
      <c r="E6792" t="s">
        <v>16</v>
      </c>
      <c r="F6792" t="s">
        <v>734</v>
      </c>
      <c r="G6792" t="s">
        <v>235</v>
      </c>
      <c r="H6792" t="s">
        <v>228</v>
      </c>
      <c r="I6792" t="s">
        <v>980</v>
      </c>
      <c r="J6792" t="s">
        <v>981</v>
      </c>
      <c r="K6792" s="4">
        <v>46064</v>
      </c>
      <c r="L6792" s="5">
        <v>0.39305555555555555</v>
      </c>
      <c r="M6792" t="s">
        <v>953</v>
      </c>
      <c r="N6792" s="5">
        <v>3.1250000000000001E-4</v>
      </c>
      <c r="O6792" t="s">
        <v>982</v>
      </c>
      <c r="P6792">
        <v>3.2000000000000001E-2</v>
      </c>
      <c r="Q6792">
        <v>20</v>
      </c>
      <c r="R6792" t="s">
        <v>983</v>
      </c>
      <c r="S6792" t="s">
        <v>984</v>
      </c>
    </row>
    <row r="6793" spans="1:19" x14ac:dyDescent="0.25">
      <c r="A6793" s="54">
        <f>_xlfn.XLOOKUP(B6793,'School Lookup'!D:D,'School Lookup'!F:F,0)</f>
        <v>251672</v>
      </c>
      <c r="B6793" s="54" t="str">
        <f>_xlfn.XLOOKUP(C6793,'School Lookup'!A:A,'School Lookup'!D:D,_xlfn.XLOOKUP(C6793,'School Lookup'!B:B,'School Lookup'!D:D,_xlfn.XLOOKUP(C6793,'School Lookup'!C:C,'School Lookup'!D:D,0)))</f>
        <v>Park Schools Federation</v>
      </c>
      <c r="C6793" t="s">
        <v>40</v>
      </c>
      <c r="D6793" t="s">
        <v>2989</v>
      </c>
      <c r="E6793" t="s">
        <v>16</v>
      </c>
      <c r="F6793" t="s">
        <v>734</v>
      </c>
      <c r="G6793" t="s">
        <v>235</v>
      </c>
      <c r="H6793" t="s">
        <v>228</v>
      </c>
      <c r="I6793" t="s">
        <v>980</v>
      </c>
      <c r="J6793" t="s">
        <v>981</v>
      </c>
      <c r="K6793" s="4">
        <v>46064</v>
      </c>
      <c r="L6793" s="5">
        <v>0.3972222222222222</v>
      </c>
      <c r="M6793" t="s">
        <v>953</v>
      </c>
      <c r="N6793" s="5">
        <v>6.7476851851851856E-3</v>
      </c>
      <c r="O6793" t="s">
        <v>982</v>
      </c>
      <c r="P6793">
        <v>0.69</v>
      </c>
      <c r="Q6793">
        <v>20</v>
      </c>
      <c r="R6793" t="s">
        <v>993</v>
      </c>
      <c r="S6793" t="s">
        <v>994</v>
      </c>
    </row>
    <row r="6794" spans="1:19" x14ac:dyDescent="0.25">
      <c r="A6794" s="54">
        <f>_xlfn.XLOOKUP(B6794,'School Lookup'!D:D,'School Lookup'!F:F,0)</f>
        <v>251672</v>
      </c>
      <c r="B6794" s="54" t="str">
        <f>_xlfn.XLOOKUP(C6794,'School Lookup'!A:A,'School Lookup'!D:D,_xlfn.XLOOKUP(C6794,'School Lookup'!B:B,'School Lookup'!D:D,_xlfn.XLOOKUP(C6794,'School Lookup'!C:C,'School Lookup'!D:D,0)))</f>
        <v>Park Schools Federation</v>
      </c>
      <c r="C6794" t="s">
        <v>40</v>
      </c>
      <c r="D6794" t="s">
        <v>2011</v>
      </c>
      <c r="E6794" t="s">
        <v>16</v>
      </c>
      <c r="F6794" t="s">
        <v>734</v>
      </c>
      <c r="G6794" t="s">
        <v>235</v>
      </c>
      <c r="H6794" t="s">
        <v>228</v>
      </c>
      <c r="I6794" t="s">
        <v>980</v>
      </c>
      <c r="J6794" t="s">
        <v>981</v>
      </c>
      <c r="K6794" s="4">
        <v>46064</v>
      </c>
      <c r="L6794" s="5">
        <v>0.39791666666666664</v>
      </c>
      <c r="M6794" t="s">
        <v>953</v>
      </c>
      <c r="N6794" s="5">
        <v>2.4305555555555555E-4</v>
      </c>
      <c r="O6794" t="s">
        <v>982</v>
      </c>
      <c r="P6794">
        <v>2.5000000000000001E-2</v>
      </c>
      <c r="Q6794">
        <v>20</v>
      </c>
      <c r="R6794" t="s">
        <v>998</v>
      </c>
      <c r="S6794" t="s">
        <v>987</v>
      </c>
    </row>
    <row r="6795" spans="1:19" x14ac:dyDescent="0.25">
      <c r="A6795" s="54">
        <f>_xlfn.XLOOKUP(B6795,'School Lookup'!D:D,'School Lookup'!F:F,0)</f>
        <v>251672</v>
      </c>
      <c r="B6795" s="54" t="str">
        <f>_xlfn.XLOOKUP(C6795,'School Lookup'!A:A,'School Lookup'!D:D,_xlfn.XLOOKUP(C6795,'School Lookup'!B:B,'School Lookup'!D:D,_xlfn.XLOOKUP(C6795,'School Lookup'!C:C,'School Lookup'!D:D,0)))</f>
        <v>Park Schools Federation</v>
      </c>
      <c r="C6795" t="s">
        <v>40</v>
      </c>
      <c r="D6795" t="s">
        <v>1319</v>
      </c>
      <c r="E6795" t="s">
        <v>16</v>
      </c>
      <c r="F6795" t="s">
        <v>734</v>
      </c>
      <c r="G6795" t="s">
        <v>235</v>
      </c>
      <c r="H6795" t="s">
        <v>228</v>
      </c>
      <c r="I6795" t="s">
        <v>980</v>
      </c>
      <c r="J6795" t="s">
        <v>981</v>
      </c>
      <c r="K6795" s="4">
        <v>46064</v>
      </c>
      <c r="L6795" s="5">
        <v>0.4</v>
      </c>
      <c r="M6795" t="s">
        <v>953</v>
      </c>
      <c r="N6795" s="5">
        <v>2.6620370370370372E-4</v>
      </c>
      <c r="O6795" t="s">
        <v>982</v>
      </c>
      <c r="P6795">
        <v>2.8000000000000001E-2</v>
      </c>
      <c r="Q6795">
        <v>20</v>
      </c>
      <c r="R6795" t="s">
        <v>1006</v>
      </c>
      <c r="S6795" t="s">
        <v>994</v>
      </c>
    </row>
    <row r="6796" spans="1:19" x14ac:dyDescent="0.25">
      <c r="A6796" s="54">
        <f>_xlfn.XLOOKUP(B6796,'School Lookup'!D:D,'School Lookup'!F:F,0)</f>
        <v>251672</v>
      </c>
      <c r="B6796" s="54" t="str">
        <f>_xlfn.XLOOKUP(C6796,'School Lookup'!A:A,'School Lookup'!D:D,_xlfn.XLOOKUP(C6796,'School Lookup'!B:B,'School Lookup'!D:D,_xlfn.XLOOKUP(C6796,'School Lookup'!C:C,'School Lookup'!D:D,0)))</f>
        <v>Park Schools Federation</v>
      </c>
      <c r="C6796" t="s">
        <v>40</v>
      </c>
      <c r="D6796" t="s">
        <v>1373</v>
      </c>
      <c r="E6796" t="s">
        <v>16</v>
      </c>
      <c r="F6796" t="s">
        <v>734</v>
      </c>
      <c r="G6796" t="s">
        <v>235</v>
      </c>
      <c r="H6796" t="s">
        <v>228</v>
      </c>
      <c r="I6796" t="s">
        <v>980</v>
      </c>
      <c r="J6796" t="s">
        <v>981</v>
      </c>
      <c r="K6796" s="4">
        <v>46064</v>
      </c>
      <c r="L6796" s="5">
        <v>0.40069444444444446</v>
      </c>
      <c r="M6796" t="s">
        <v>953</v>
      </c>
      <c r="N6796" s="5">
        <v>2.199074074074074E-4</v>
      </c>
      <c r="O6796" t="s">
        <v>982</v>
      </c>
      <c r="P6796">
        <v>2.3E-2</v>
      </c>
      <c r="Q6796">
        <v>20</v>
      </c>
      <c r="R6796" t="s">
        <v>983</v>
      </c>
      <c r="S6796" t="s">
        <v>984</v>
      </c>
    </row>
    <row r="6797" spans="1:19" x14ac:dyDescent="0.25">
      <c r="A6797" s="54">
        <f>_xlfn.XLOOKUP(B6797,'School Lookup'!D:D,'School Lookup'!F:F,0)</f>
        <v>251672</v>
      </c>
      <c r="B6797" s="54" t="str">
        <f>_xlfn.XLOOKUP(C6797,'School Lookup'!A:A,'School Lookup'!D:D,_xlfn.XLOOKUP(C6797,'School Lookup'!B:B,'School Lookup'!D:D,_xlfn.XLOOKUP(C6797,'School Lookup'!C:C,'School Lookup'!D:D,0)))</f>
        <v>Park Schools Federation</v>
      </c>
      <c r="C6797" t="s">
        <v>40</v>
      </c>
      <c r="D6797" t="s">
        <v>2992</v>
      </c>
      <c r="E6797" t="s">
        <v>16</v>
      </c>
      <c r="F6797" t="s">
        <v>734</v>
      </c>
      <c r="G6797" t="s">
        <v>235</v>
      </c>
      <c r="H6797" t="s">
        <v>228</v>
      </c>
      <c r="I6797" t="s">
        <v>980</v>
      </c>
      <c r="J6797" t="s">
        <v>981</v>
      </c>
      <c r="K6797" s="4">
        <v>46064</v>
      </c>
      <c r="L6797" s="5">
        <v>0.40902777777777777</v>
      </c>
      <c r="M6797" t="s">
        <v>953</v>
      </c>
      <c r="N6797" s="5">
        <v>1.0902777777777779E-2</v>
      </c>
      <c r="O6797" t="s">
        <v>982</v>
      </c>
      <c r="P6797">
        <v>1.115</v>
      </c>
      <c r="Q6797">
        <v>20</v>
      </c>
      <c r="R6797" t="s">
        <v>983</v>
      </c>
      <c r="S6797" t="s">
        <v>984</v>
      </c>
    </row>
    <row r="6798" spans="1:19" x14ac:dyDescent="0.25">
      <c r="A6798" s="54">
        <f>_xlfn.XLOOKUP(B6798,'School Lookup'!D:D,'School Lookup'!F:F,0)</f>
        <v>251672</v>
      </c>
      <c r="B6798" s="54" t="str">
        <f>_xlfn.XLOOKUP(C6798,'School Lookup'!A:A,'School Lookup'!D:D,_xlfn.XLOOKUP(C6798,'School Lookup'!B:B,'School Lookup'!D:D,_xlfn.XLOOKUP(C6798,'School Lookup'!C:C,'School Lookup'!D:D,0)))</f>
        <v>Park Schools Federation</v>
      </c>
      <c r="C6798" t="s">
        <v>40</v>
      </c>
      <c r="D6798" t="s">
        <v>1316</v>
      </c>
      <c r="E6798" t="s">
        <v>16</v>
      </c>
      <c r="F6798" t="s">
        <v>734</v>
      </c>
      <c r="G6798" t="s">
        <v>235</v>
      </c>
      <c r="H6798" t="s">
        <v>228</v>
      </c>
      <c r="I6798" t="s">
        <v>980</v>
      </c>
      <c r="J6798" t="s">
        <v>981</v>
      </c>
      <c r="K6798" s="4">
        <v>46064</v>
      </c>
      <c r="L6798" s="5">
        <v>0.42152777777777778</v>
      </c>
      <c r="M6798" t="s">
        <v>953</v>
      </c>
      <c r="N6798" s="5">
        <v>2.199074074074074E-4</v>
      </c>
      <c r="O6798" t="s">
        <v>982</v>
      </c>
      <c r="P6798">
        <v>2.3E-2</v>
      </c>
      <c r="Q6798">
        <v>20</v>
      </c>
      <c r="R6798" t="s">
        <v>983</v>
      </c>
      <c r="S6798" t="s">
        <v>984</v>
      </c>
    </row>
    <row r="6799" spans="1:19" x14ac:dyDescent="0.25">
      <c r="A6799" s="54">
        <f>_xlfn.XLOOKUP(B6799,'School Lookup'!D:D,'School Lookup'!F:F,0)</f>
        <v>251672</v>
      </c>
      <c r="B6799" s="54" t="str">
        <f>_xlfn.XLOOKUP(C6799,'School Lookup'!A:A,'School Lookup'!D:D,_xlfn.XLOOKUP(C6799,'School Lookup'!B:B,'School Lookup'!D:D,_xlfn.XLOOKUP(C6799,'School Lookup'!C:C,'School Lookup'!D:D,0)))</f>
        <v>Park Schools Federation</v>
      </c>
      <c r="C6799" t="s">
        <v>40</v>
      </c>
      <c r="D6799" t="s">
        <v>1316</v>
      </c>
      <c r="E6799" t="s">
        <v>16</v>
      </c>
      <c r="F6799" t="s">
        <v>734</v>
      </c>
      <c r="G6799" t="s">
        <v>235</v>
      </c>
      <c r="H6799" t="s">
        <v>228</v>
      </c>
      <c r="I6799" t="s">
        <v>980</v>
      </c>
      <c r="J6799" t="s">
        <v>981</v>
      </c>
      <c r="K6799" s="4">
        <v>46064</v>
      </c>
      <c r="L6799" s="5">
        <v>0.42152777777777778</v>
      </c>
      <c r="M6799" t="s">
        <v>953</v>
      </c>
      <c r="N6799" s="5">
        <v>4.7453703703703704E-4</v>
      </c>
      <c r="O6799" t="s">
        <v>982</v>
      </c>
      <c r="P6799">
        <v>4.9000000000000002E-2</v>
      </c>
      <c r="Q6799">
        <v>20</v>
      </c>
      <c r="R6799" t="s">
        <v>983</v>
      </c>
      <c r="S6799" t="s">
        <v>984</v>
      </c>
    </row>
    <row r="6800" spans="1:19" x14ac:dyDescent="0.25">
      <c r="A6800" s="54">
        <f>_xlfn.XLOOKUP(B6800,'School Lookup'!D:D,'School Lookup'!F:F,0)</f>
        <v>251672</v>
      </c>
      <c r="B6800" s="54" t="str">
        <f>_xlfn.XLOOKUP(C6800,'School Lookup'!A:A,'School Lookup'!D:D,_xlfn.XLOOKUP(C6800,'School Lookup'!B:B,'School Lookup'!D:D,_xlfn.XLOOKUP(C6800,'School Lookup'!C:C,'School Lookup'!D:D,0)))</f>
        <v>Park Schools Federation</v>
      </c>
      <c r="C6800" t="s">
        <v>40</v>
      </c>
      <c r="D6800" t="s">
        <v>2993</v>
      </c>
      <c r="E6800" t="s">
        <v>16</v>
      </c>
      <c r="F6800" t="s">
        <v>734</v>
      </c>
      <c r="G6800" t="s">
        <v>235</v>
      </c>
      <c r="H6800" t="s">
        <v>228</v>
      </c>
      <c r="I6800" t="s">
        <v>980</v>
      </c>
      <c r="J6800" t="s">
        <v>981</v>
      </c>
      <c r="K6800" s="4">
        <v>46064</v>
      </c>
      <c r="L6800" s="5">
        <v>0.42291666666666666</v>
      </c>
      <c r="M6800" t="s">
        <v>953</v>
      </c>
      <c r="N6800" s="5">
        <v>5.3819444444444444E-3</v>
      </c>
      <c r="O6800" t="s">
        <v>982</v>
      </c>
      <c r="P6800">
        <v>0.55100000000000005</v>
      </c>
      <c r="Q6800">
        <v>20</v>
      </c>
      <c r="R6800" t="s">
        <v>986</v>
      </c>
      <c r="S6800" t="s">
        <v>987</v>
      </c>
    </row>
    <row r="6801" spans="1:19" x14ac:dyDescent="0.25">
      <c r="A6801" s="54">
        <f>_xlfn.XLOOKUP(B6801,'School Lookup'!D:D,'School Lookup'!F:F,0)</f>
        <v>251672</v>
      </c>
      <c r="B6801" s="54" t="str">
        <f>_xlfn.XLOOKUP(C6801,'School Lookup'!A:A,'School Lookup'!D:D,_xlfn.XLOOKUP(C6801,'School Lookup'!B:B,'School Lookup'!D:D,_xlfn.XLOOKUP(C6801,'School Lookup'!C:C,'School Lookup'!D:D,0)))</f>
        <v>Park Schools Federation</v>
      </c>
      <c r="C6801" t="s">
        <v>40</v>
      </c>
      <c r="D6801" t="s">
        <v>1184</v>
      </c>
      <c r="E6801" t="s">
        <v>16</v>
      </c>
      <c r="F6801" t="s">
        <v>734</v>
      </c>
      <c r="G6801" t="s">
        <v>235</v>
      </c>
      <c r="H6801" t="s">
        <v>228</v>
      </c>
      <c r="I6801" t="s">
        <v>980</v>
      </c>
      <c r="J6801" t="s">
        <v>981</v>
      </c>
      <c r="K6801" s="4">
        <v>46064</v>
      </c>
      <c r="L6801" s="5">
        <v>0.43680555555555556</v>
      </c>
      <c r="M6801" t="s">
        <v>953</v>
      </c>
      <c r="N6801" s="5">
        <v>3.4722222222222224E-4</v>
      </c>
      <c r="O6801" t="s">
        <v>982</v>
      </c>
      <c r="P6801">
        <v>3.5999999999999997E-2</v>
      </c>
      <c r="Q6801">
        <v>20</v>
      </c>
      <c r="R6801" t="s">
        <v>986</v>
      </c>
      <c r="S6801" t="s">
        <v>987</v>
      </c>
    </row>
    <row r="6802" spans="1:19" x14ac:dyDescent="0.25">
      <c r="A6802" s="54">
        <f>_xlfn.XLOOKUP(B6802,'School Lookup'!D:D,'School Lookup'!F:F,0)</f>
        <v>251672</v>
      </c>
      <c r="B6802" s="54" t="str">
        <f>_xlfn.XLOOKUP(C6802,'School Lookup'!A:A,'School Lookup'!D:D,_xlfn.XLOOKUP(C6802,'School Lookup'!B:B,'School Lookup'!D:D,_xlfn.XLOOKUP(C6802,'School Lookup'!C:C,'School Lookup'!D:D,0)))</f>
        <v>Park Schools Federation</v>
      </c>
      <c r="C6802" t="s">
        <v>40</v>
      </c>
      <c r="D6802" t="s">
        <v>1192</v>
      </c>
      <c r="E6802" t="s">
        <v>16</v>
      </c>
      <c r="F6802" t="s">
        <v>734</v>
      </c>
      <c r="G6802" t="s">
        <v>235</v>
      </c>
      <c r="H6802" t="s">
        <v>228</v>
      </c>
      <c r="I6802" t="s">
        <v>980</v>
      </c>
      <c r="J6802" t="s">
        <v>981</v>
      </c>
      <c r="K6802" s="4">
        <v>46064</v>
      </c>
      <c r="L6802" s="5">
        <v>0.43888888888888888</v>
      </c>
      <c r="M6802" t="s">
        <v>953</v>
      </c>
      <c r="N6802" s="5">
        <v>2.199074074074074E-4</v>
      </c>
      <c r="O6802" t="s">
        <v>982</v>
      </c>
      <c r="P6802">
        <v>2.3E-2</v>
      </c>
      <c r="Q6802">
        <v>20</v>
      </c>
      <c r="R6802" t="s">
        <v>1006</v>
      </c>
      <c r="S6802" t="s">
        <v>994</v>
      </c>
    </row>
    <row r="6803" spans="1:19" x14ac:dyDescent="0.25">
      <c r="A6803" s="54">
        <f>_xlfn.XLOOKUP(B6803,'School Lookup'!D:D,'School Lookup'!F:F,0)</f>
        <v>251672</v>
      </c>
      <c r="B6803" s="54" t="str">
        <f>_xlfn.XLOOKUP(C6803,'School Lookup'!A:A,'School Lookup'!D:D,_xlfn.XLOOKUP(C6803,'School Lookup'!B:B,'School Lookup'!D:D,_xlfn.XLOOKUP(C6803,'School Lookup'!C:C,'School Lookup'!D:D,0)))</f>
        <v>Park Schools Federation</v>
      </c>
      <c r="C6803" t="s">
        <v>40</v>
      </c>
      <c r="D6803" t="s">
        <v>1821</v>
      </c>
      <c r="E6803" t="s">
        <v>16</v>
      </c>
      <c r="F6803" t="s">
        <v>734</v>
      </c>
      <c r="G6803" t="s">
        <v>235</v>
      </c>
      <c r="H6803" t="s">
        <v>228</v>
      </c>
      <c r="I6803" t="s">
        <v>980</v>
      </c>
      <c r="J6803" t="s">
        <v>981</v>
      </c>
      <c r="K6803" s="4">
        <v>46064</v>
      </c>
      <c r="L6803" s="5">
        <v>0.48472222222222222</v>
      </c>
      <c r="M6803" t="s">
        <v>953</v>
      </c>
      <c r="N6803" s="5">
        <v>3.4722222222222222E-5</v>
      </c>
      <c r="O6803" t="s">
        <v>982</v>
      </c>
      <c r="P6803">
        <v>0.02</v>
      </c>
      <c r="Q6803">
        <v>20</v>
      </c>
      <c r="R6803" t="s">
        <v>998</v>
      </c>
      <c r="S6803" t="s">
        <v>987</v>
      </c>
    </row>
    <row r="6804" spans="1:19" x14ac:dyDescent="0.25">
      <c r="A6804" s="54">
        <f>_xlfn.XLOOKUP(B6804,'School Lookup'!D:D,'School Lookup'!F:F,0)</f>
        <v>251672</v>
      </c>
      <c r="B6804" s="54" t="str">
        <f>_xlfn.XLOOKUP(C6804,'School Lookup'!A:A,'School Lookup'!D:D,_xlfn.XLOOKUP(C6804,'School Lookup'!B:B,'School Lookup'!D:D,_xlfn.XLOOKUP(C6804,'School Lookup'!C:C,'School Lookup'!D:D,0)))</f>
        <v>Park Schools Federation</v>
      </c>
      <c r="C6804" t="s">
        <v>40</v>
      </c>
      <c r="D6804" t="s">
        <v>2523</v>
      </c>
      <c r="E6804" t="s">
        <v>16</v>
      </c>
      <c r="F6804" t="s">
        <v>734</v>
      </c>
      <c r="G6804" t="s">
        <v>235</v>
      </c>
      <c r="H6804" t="s">
        <v>228</v>
      </c>
      <c r="I6804" t="s">
        <v>980</v>
      </c>
      <c r="J6804" t="s">
        <v>981</v>
      </c>
      <c r="K6804" s="4">
        <v>46064</v>
      </c>
      <c r="L6804" s="5">
        <v>0.50972222222222219</v>
      </c>
      <c r="M6804" t="s">
        <v>953</v>
      </c>
      <c r="N6804" s="5">
        <v>2.3148148148148147E-5</v>
      </c>
      <c r="O6804" t="s">
        <v>982</v>
      </c>
      <c r="P6804">
        <v>0.02</v>
      </c>
      <c r="Q6804">
        <v>20</v>
      </c>
      <c r="R6804" t="s">
        <v>998</v>
      </c>
      <c r="S6804" t="s">
        <v>987</v>
      </c>
    </row>
    <row r="6805" spans="1:19" x14ac:dyDescent="0.25">
      <c r="A6805" s="54">
        <f>_xlfn.XLOOKUP(B6805,'School Lookup'!D:D,'School Lookup'!F:F,0)</f>
        <v>251672</v>
      </c>
      <c r="B6805" s="54" t="str">
        <f>_xlfn.XLOOKUP(C6805,'School Lookup'!A:A,'School Lookup'!D:D,_xlfn.XLOOKUP(C6805,'School Lookup'!B:B,'School Lookup'!D:D,_xlfn.XLOOKUP(C6805,'School Lookup'!C:C,'School Lookup'!D:D,0)))</f>
        <v>Park Schools Federation</v>
      </c>
      <c r="C6805" t="s">
        <v>40</v>
      </c>
      <c r="D6805" t="s">
        <v>1313</v>
      </c>
      <c r="E6805" t="s">
        <v>16</v>
      </c>
      <c r="F6805" t="s">
        <v>734</v>
      </c>
      <c r="G6805" t="s">
        <v>235</v>
      </c>
      <c r="H6805" t="s">
        <v>228</v>
      </c>
      <c r="I6805" t="s">
        <v>980</v>
      </c>
      <c r="J6805" t="s">
        <v>981</v>
      </c>
      <c r="K6805" s="4">
        <v>46064</v>
      </c>
      <c r="L6805" s="5">
        <v>0.51041666666666663</v>
      </c>
      <c r="M6805" t="s">
        <v>953</v>
      </c>
      <c r="N6805" s="5">
        <v>7.291666666666667E-4</v>
      </c>
      <c r="O6805" t="s">
        <v>982</v>
      </c>
      <c r="P6805">
        <v>7.4999999999999997E-2</v>
      </c>
      <c r="Q6805">
        <v>20</v>
      </c>
      <c r="R6805" t="s">
        <v>983</v>
      </c>
      <c r="S6805" t="s">
        <v>984</v>
      </c>
    </row>
    <row r="6806" spans="1:19" x14ac:dyDescent="0.25">
      <c r="A6806" s="54">
        <f>_xlfn.XLOOKUP(B6806,'School Lookup'!D:D,'School Lookup'!F:F,0)</f>
        <v>251672</v>
      </c>
      <c r="B6806" s="54" t="str">
        <f>_xlfn.XLOOKUP(C6806,'School Lookup'!A:A,'School Lookup'!D:D,_xlfn.XLOOKUP(C6806,'School Lookup'!B:B,'School Lookup'!D:D,_xlfn.XLOOKUP(C6806,'School Lookup'!C:C,'School Lookup'!D:D,0)))</f>
        <v>Park Schools Federation</v>
      </c>
      <c r="C6806" t="s">
        <v>40</v>
      </c>
      <c r="D6806" t="s">
        <v>1987</v>
      </c>
      <c r="E6806" t="s">
        <v>16</v>
      </c>
      <c r="F6806" t="s">
        <v>734</v>
      </c>
      <c r="G6806" t="s">
        <v>235</v>
      </c>
      <c r="H6806" t="s">
        <v>228</v>
      </c>
      <c r="I6806" t="s">
        <v>980</v>
      </c>
      <c r="J6806" t="s">
        <v>981</v>
      </c>
      <c r="K6806" s="4">
        <v>46064</v>
      </c>
      <c r="L6806" s="5">
        <v>0.51041666666666663</v>
      </c>
      <c r="M6806" t="s">
        <v>953</v>
      </c>
      <c r="N6806" s="5">
        <v>3.4722222222222224E-4</v>
      </c>
      <c r="O6806" t="s">
        <v>982</v>
      </c>
      <c r="P6806">
        <v>3.5999999999999997E-2</v>
      </c>
      <c r="Q6806">
        <v>20</v>
      </c>
      <c r="R6806" t="s">
        <v>998</v>
      </c>
      <c r="S6806" t="s">
        <v>987</v>
      </c>
    </row>
    <row r="6807" spans="1:19" x14ac:dyDescent="0.25">
      <c r="A6807" s="54">
        <f>_xlfn.XLOOKUP(B6807,'School Lookup'!D:D,'School Lookup'!F:F,0)</f>
        <v>251672</v>
      </c>
      <c r="B6807" s="54" t="str">
        <f>_xlfn.XLOOKUP(C6807,'School Lookup'!A:A,'School Lookup'!D:D,_xlfn.XLOOKUP(C6807,'School Lookup'!B:B,'School Lookup'!D:D,_xlfn.XLOOKUP(C6807,'School Lookup'!C:C,'School Lookup'!D:D,0)))</f>
        <v>Park Schools Federation</v>
      </c>
      <c r="C6807" t="s">
        <v>40</v>
      </c>
      <c r="D6807" t="s">
        <v>2523</v>
      </c>
      <c r="E6807" t="s">
        <v>16</v>
      </c>
      <c r="F6807" t="s">
        <v>734</v>
      </c>
      <c r="G6807" t="s">
        <v>235</v>
      </c>
      <c r="H6807" t="s">
        <v>228</v>
      </c>
      <c r="I6807" t="s">
        <v>980</v>
      </c>
      <c r="J6807" t="s">
        <v>981</v>
      </c>
      <c r="K6807" s="4">
        <v>46064</v>
      </c>
      <c r="L6807" s="5">
        <v>0.51180555555555551</v>
      </c>
      <c r="M6807" t="s">
        <v>953</v>
      </c>
      <c r="N6807" s="5">
        <v>3.4722222222222222E-5</v>
      </c>
      <c r="O6807" t="s">
        <v>982</v>
      </c>
      <c r="P6807">
        <v>0.02</v>
      </c>
      <c r="Q6807">
        <v>20</v>
      </c>
      <c r="R6807" t="s">
        <v>998</v>
      </c>
      <c r="S6807" t="s">
        <v>987</v>
      </c>
    </row>
    <row r="6808" spans="1:19" x14ac:dyDescent="0.25">
      <c r="A6808" s="54">
        <f>_xlfn.XLOOKUP(B6808,'School Lookup'!D:D,'School Lookup'!F:F,0)</f>
        <v>251672</v>
      </c>
      <c r="B6808" s="54" t="str">
        <f>_xlfn.XLOOKUP(C6808,'School Lookup'!A:A,'School Lookup'!D:D,_xlfn.XLOOKUP(C6808,'School Lookup'!B:B,'School Lookup'!D:D,_xlfn.XLOOKUP(C6808,'School Lookup'!C:C,'School Lookup'!D:D,0)))</f>
        <v>Park Schools Federation</v>
      </c>
      <c r="C6808" t="s">
        <v>40</v>
      </c>
      <c r="D6808" t="s">
        <v>2614</v>
      </c>
      <c r="E6808" t="s">
        <v>16</v>
      </c>
      <c r="F6808" t="s">
        <v>734</v>
      </c>
      <c r="G6808" t="s">
        <v>235</v>
      </c>
      <c r="H6808" t="s">
        <v>228</v>
      </c>
      <c r="I6808" t="s">
        <v>980</v>
      </c>
      <c r="J6808" t="s">
        <v>981</v>
      </c>
      <c r="K6808" s="4">
        <v>46064</v>
      </c>
      <c r="L6808" s="5">
        <v>0.52222222222222225</v>
      </c>
      <c r="M6808" t="s">
        <v>953</v>
      </c>
      <c r="N6808" s="5">
        <v>2.6620370370370372E-4</v>
      </c>
      <c r="O6808" t="s">
        <v>982</v>
      </c>
      <c r="P6808">
        <v>2.8000000000000001E-2</v>
      </c>
      <c r="Q6808">
        <v>20</v>
      </c>
      <c r="R6808" t="s">
        <v>993</v>
      </c>
      <c r="S6808" t="s">
        <v>994</v>
      </c>
    </row>
    <row r="6809" spans="1:19" x14ac:dyDescent="0.25">
      <c r="A6809" s="54">
        <f>_xlfn.XLOOKUP(B6809,'School Lookup'!D:D,'School Lookup'!F:F,0)</f>
        <v>251672</v>
      </c>
      <c r="B6809" s="54" t="str">
        <f>_xlfn.XLOOKUP(C6809,'School Lookup'!A:A,'School Lookup'!D:D,_xlfn.XLOOKUP(C6809,'School Lookup'!B:B,'School Lookup'!D:D,_xlfn.XLOOKUP(C6809,'School Lookup'!C:C,'School Lookup'!D:D,0)))</f>
        <v>Park Schools Federation</v>
      </c>
      <c r="C6809" t="s">
        <v>40</v>
      </c>
      <c r="D6809" t="s">
        <v>2167</v>
      </c>
      <c r="E6809" t="s">
        <v>16</v>
      </c>
      <c r="F6809" t="s">
        <v>734</v>
      </c>
      <c r="G6809" t="s">
        <v>235</v>
      </c>
      <c r="H6809" t="s">
        <v>228</v>
      </c>
      <c r="I6809" t="s">
        <v>980</v>
      </c>
      <c r="J6809" t="s">
        <v>981</v>
      </c>
      <c r="K6809" s="4">
        <v>46064</v>
      </c>
      <c r="L6809" s="5">
        <v>0.52430555555555558</v>
      </c>
      <c r="M6809" t="s">
        <v>953</v>
      </c>
      <c r="N6809" s="5">
        <v>1.9675925925925926E-4</v>
      </c>
      <c r="O6809" t="s">
        <v>982</v>
      </c>
      <c r="P6809">
        <v>2.1000000000000001E-2</v>
      </c>
      <c r="Q6809">
        <v>20</v>
      </c>
      <c r="R6809" t="s">
        <v>998</v>
      </c>
      <c r="S6809" t="s">
        <v>987</v>
      </c>
    </row>
    <row r="6810" spans="1:19" x14ac:dyDescent="0.25">
      <c r="A6810" s="54">
        <f>_xlfn.XLOOKUP(B6810,'School Lookup'!D:D,'School Lookup'!F:F,0)</f>
        <v>251672</v>
      </c>
      <c r="B6810" s="54" t="str">
        <f>_xlfn.XLOOKUP(C6810,'School Lookup'!A:A,'School Lookup'!D:D,_xlfn.XLOOKUP(C6810,'School Lookup'!B:B,'School Lookup'!D:D,_xlfn.XLOOKUP(C6810,'School Lookup'!C:C,'School Lookup'!D:D,0)))</f>
        <v>Park Schools Federation</v>
      </c>
      <c r="C6810" t="s">
        <v>40</v>
      </c>
      <c r="D6810" t="s">
        <v>1181</v>
      </c>
      <c r="E6810" t="s">
        <v>16</v>
      </c>
      <c r="F6810" t="s">
        <v>734</v>
      </c>
      <c r="G6810" t="s">
        <v>235</v>
      </c>
      <c r="H6810" t="s">
        <v>228</v>
      </c>
      <c r="I6810" t="s">
        <v>980</v>
      </c>
      <c r="J6810" t="s">
        <v>981</v>
      </c>
      <c r="K6810" s="4">
        <v>46064</v>
      </c>
      <c r="L6810" s="5">
        <v>0.52430555555555558</v>
      </c>
      <c r="M6810" t="s">
        <v>953</v>
      </c>
      <c r="N6810" s="5">
        <v>5.3240740740740744E-4</v>
      </c>
      <c r="O6810" t="s">
        <v>982</v>
      </c>
      <c r="P6810">
        <v>5.5E-2</v>
      </c>
      <c r="Q6810">
        <v>20</v>
      </c>
      <c r="R6810" t="s">
        <v>983</v>
      </c>
      <c r="S6810" t="s">
        <v>984</v>
      </c>
    </row>
    <row r="6811" spans="1:19" x14ac:dyDescent="0.25">
      <c r="A6811" s="54">
        <f>_xlfn.XLOOKUP(B6811,'School Lookup'!D:D,'School Lookup'!F:F,0)</f>
        <v>251672</v>
      </c>
      <c r="B6811" s="54" t="str">
        <f>_xlfn.XLOOKUP(C6811,'School Lookup'!A:A,'School Lookup'!D:D,_xlfn.XLOOKUP(C6811,'School Lookup'!B:B,'School Lookup'!D:D,_xlfn.XLOOKUP(C6811,'School Lookup'!C:C,'School Lookup'!D:D,0)))</f>
        <v>Park Schools Federation</v>
      </c>
      <c r="C6811" t="s">
        <v>40</v>
      </c>
      <c r="D6811" t="s">
        <v>1320</v>
      </c>
      <c r="E6811" t="s">
        <v>16</v>
      </c>
      <c r="F6811" t="s">
        <v>734</v>
      </c>
      <c r="G6811" t="s">
        <v>235</v>
      </c>
      <c r="H6811" t="s">
        <v>228</v>
      </c>
      <c r="I6811" t="s">
        <v>980</v>
      </c>
      <c r="J6811" t="s">
        <v>981</v>
      </c>
      <c r="K6811" s="4">
        <v>46064</v>
      </c>
      <c r="L6811" s="5">
        <v>0.52500000000000002</v>
      </c>
      <c r="M6811" t="s">
        <v>953</v>
      </c>
      <c r="N6811" s="5">
        <v>2.3148148148148149E-4</v>
      </c>
      <c r="O6811" t="s">
        <v>982</v>
      </c>
      <c r="P6811">
        <v>2.4E-2</v>
      </c>
      <c r="Q6811">
        <v>20</v>
      </c>
      <c r="R6811" t="s">
        <v>983</v>
      </c>
      <c r="S6811" t="s">
        <v>984</v>
      </c>
    </row>
    <row r="6812" spans="1:19" x14ac:dyDescent="0.25">
      <c r="A6812" s="54">
        <f>_xlfn.XLOOKUP(B6812,'School Lookup'!D:D,'School Lookup'!F:F,0)</f>
        <v>251672</v>
      </c>
      <c r="B6812" s="54" t="str">
        <f>_xlfn.XLOOKUP(C6812,'School Lookup'!A:A,'School Lookup'!D:D,_xlfn.XLOOKUP(C6812,'School Lookup'!B:B,'School Lookup'!D:D,_xlfn.XLOOKUP(C6812,'School Lookup'!C:C,'School Lookup'!D:D,0)))</f>
        <v>Park Schools Federation</v>
      </c>
      <c r="C6812" t="s">
        <v>40</v>
      </c>
      <c r="D6812" t="s">
        <v>1779</v>
      </c>
      <c r="E6812" t="s">
        <v>16</v>
      </c>
      <c r="F6812" t="s">
        <v>734</v>
      </c>
      <c r="G6812" t="s">
        <v>235</v>
      </c>
      <c r="H6812" t="s">
        <v>228</v>
      </c>
      <c r="I6812" t="s">
        <v>980</v>
      </c>
      <c r="J6812" t="s">
        <v>959</v>
      </c>
      <c r="K6812" s="4">
        <v>46064</v>
      </c>
      <c r="L6812" s="5">
        <v>0.66388888888888886</v>
      </c>
      <c r="M6812" t="s">
        <v>953</v>
      </c>
      <c r="N6812" s="5">
        <v>1.25E-3</v>
      </c>
      <c r="O6812" t="s">
        <v>960</v>
      </c>
      <c r="P6812">
        <v>2.1999999999999999E-2</v>
      </c>
      <c r="Q6812">
        <v>20</v>
      </c>
      <c r="R6812" t="s">
        <v>978</v>
      </c>
      <c r="S6812" t="s">
        <v>966</v>
      </c>
    </row>
    <row r="6813" spans="1:19" x14ac:dyDescent="0.25">
      <c r="A6813" s="54">
        <f>_xlfn.XLOOKUP(B6813,'School Lookup'!D:D,'School Lookup'!F:F,0)</f>
        <v>251672</v>
      </c>
      <c r="B6813" s="54" t="str">
        <f>_xlfn.XLOOKUP(C6813,'School Lookup'!A:A,'School Lookup'!D:D,_xlfn.XLOOKUP(C6813,'School Lookup'!B:B,'School Lookup'!D:D,_xlfn.XLOOKUP(C6813,'School Lookup'!C:C,'School Lookup'!D:D,0)))</f>
        <v>Park Schools Federation</v>
      </c>
      <c r="C6813" t="s">
        <v>40</v>
      </c>
      <c r="D6813" t="s">
        <v>2914</v>
      </c>
      <c r="E6813" t="s">
        <v>16</v>
      </c>
      <c r="F6813" t="s">
        <v>734</v>
      </c>
      <c r="G6813" t="s">
        <v>235</v>
      </c>
      <c r="H6813" t="s">
        <v>228</v>
      </c>
      <c r="I6813" t="s">
        <v>980</v>
      </c>
      <c r="J6813" t="s">
        <v>959</v>
      </c>
      <c r="K6813" s="4">
        <v>46064</v>
      </c>
      <c r="L6813" s="5">
        <v>0.40555555555555556</v>
      </c>
      <c r="M6813" t="s">
        <v>953</v>
      </c>
      <c r="N6813" s="5">
        <v>3.0324074074074073E-3</v>
      </c>
      <c r="O6813" t="s">
        <v>960</v>
      </c>
      <c r="P6813">
        <v>3.7999999999999999E-2</v>
      </c>
      <c r="Q6813">
        <v>20</v>
      </c>
      <c r="R6813" t="s">
        <v>1071</v>
      </c>
      <c r="S6813" t="s">
        <v>966</v>
      </c>
    </row>
    <row r="6814" spans="1:19" x14ac:dyDescent="0.25">
      <c r="A6814" s="54">
        <f>_xlfn.XLOOKUP(B6814,'School Lookup'!D:D,'School Lookup'!F:F,0)</f>
        <v>251672</v>
      </c>
      <c r="B6814" s="54" t="str">
        <f>_xlfn.XLOOKUP(C6814,'School Lookup'!A:A,'School Lookup'!D:D,_xlfn.XLOOKUP(C6814,'School Lookup'!B:B,'School Lookup'!D:D,_xlfn.XLOOKUP(C6814,'School Lookup'!C:C,'School Lookup'!D:D,0)))</f>
        <v>Park Schools Federation</v>
      </c>
      <c r="C6814" t="s">
        <v>40</v>
      </c>
      <c r="D6814" t="s">
        <v>1776</v>
      </c>
      <c r="E6814" t="s">
        <v>16</v>
      </c>
      <c r="F6814" t="s">
        <v>734</v>
      </c>
      <c r="G6814" t="s">
        <v>235</v>
      </c>
      <c r="H6814" t="s">
        <v>228</v>
      </c>
      <c r="I6814" t="s">
        <v>980</v>
      </c>
      <c r="J6814" t="s">
        <v>959</v>
      </c>
      <c r="K6814" s="4">
        <v>46064</v>
      </c>
      <c r="L6814" s="5">
        <v>0.44166666666666665</v>
      </c>
      <c r="M6814" t="s">
        <v>953</v>
      </c>
      <c r="N6814" s="5">
        <v>3.9351851851851852E-4</v>
      </c>
      <c r="O6814" t="s">
        <v>960</v>
      </c>
      <c r="P6814">
        <v>2.1999999999999999E-2</v>
      </c>
      <c r="Q6814">
        <v>20</v>
      </c>
      <c r="R6814" t="s">
        <v>1071</v>
      </c>
      <c r="S6814" t="s">
        <v>966</v>
      </c>
    </row>
    <row r="6815" spans="1:19" x14ac:dyDescent="0.25">
      <c r="A6815" s="54">
        <f>_xlfn.XLOOKUP(B6815,'School Lookup'!D:D,'School Lookup'!F:F,0)</f>
        <v>251672</v>
      </c>
      <c r="B6815" s="54" t="str">
        <f>_xlfn.XLOOKUP(C6815,'School Lookup'!A:A,'School Lookup'!D:D,_xlfn.XLOOKUP(C6815,'School Lookup'!B:B,'School Lookup'!D:D,_xlfn.XLOOKUP(C6815,'School Lookup'!C:C,'School Lookup'!D:D,0)))</f>
        <v>Park Schools Federation</v>
      </c>
      <c r="C6815" t="s">
        <v>40</v>
      </c>
      <c r="D6815" t="s">
        <v>2142</v>
      </c>
      <c r="E6815" t="s">
        <v>16</v>
      </c>
      <c r="F6815" t="s">
        <v>734</v>
      </c>
      <c r="G6815" t="s">
        <v>235</v>
      </c>
      <c r="H6815" t="s">
        <v>228</v>
      </c>
      <c r="I6815" t="s">
        <v>980</v>
      </c>
      <c r="J6815" t="s">
        <v>959</v>
      </c>
      <c r="K6815" s="4">
        <v>46064</v>
      </c>
      <c r="L6815" s="5">
        <v>0.56597222222222221</v>
      </c>
      <c r="M6815" t="s">
        <v>953</v>
      </c>
      <c r="N6815" s="5">
        <v>1.9907407407407408E-3</v>
      </c>
      <c r="O6815" t="s">
        <v>960</v>
      </c>
      <c r="P6815">
        <v>2.5000000000000001E-2</v>
      </c>
      <c r="Q6815">
        <v>20</v>
      </c>
      <c r="R6815" t="s">
        <v>1071</v>
      </c>
      <c r="S6815" t="s">
        <v>966</v>
      </c>
    </row>
    <row r="6816" spans="1:19" x14ac:dyDescent="0.25">
      <c r="A6816" s="54">
        <f>_xlfn.XLOOKUP(B6816,'School Lookup'!D:D,'School Lookup'!F:F,0)</f>
        <v>251672</v>
      </c>
      <c r="B6816" s="54" t="str">
        <f>_xlfn.XLOOKUP(C6816,'School Lookup'!A:A,'School Lookup'!D:D,_xlfn.XLOOKUP(C6816,'School Lookup'!B:B,'School Lookup'!D:D,_xlfn.XLOOKUP(C6816,'School Lookup'!C:C,'School Lookup'!D:D,0)))</f>
        <v>Park Schools Federation</v>
      </c>
      <c r="C6816" t="s">
        <v>40</v>
      </c>
      <c r="D6816" t="s">
        <v>1849</v>
      </c>
      <c r="E6816" t="s">
        <v>16</v>
      </c>
      <c r="F6816" t="s">
        <v>734</v>
      </c>
      <c r="G6816" t="s">
        <v>235</v>
      </c>
      <c r="H6816" t="s">
        <v>228</v>
      </c>
      <c r="I6816" t="s">
        <v>980</v>
      </c>
      <c r="J6816" t="s">
        <v>959</v>
      </c>
      <c r="K6816" s="4">
        <v>46064</v>
      </c>
      <c r="L6816" s="5">
        <v>0.37847222222222221</v>
      </c>
      <c r="M6816" t="s">
        <v>953</v>
      </c>
      <c r="N6816" s="5">
        <v>5.9027777777777778E-4</v>
      </c>
      <c r="O6816" t="s">
        <v>960</v>
      </c>
      <c r="P6816">
        <v>2.1999999999999999E-2</v>
      </c>
      <c r="Q6816">
        <v>20</v>
      </c>
      <c r="R6816" t="s">
        <v>1850</v>
      </c>
      <c r="S6816" t="s">
        <v>966</v>
      </c>
    </row>
    <row r="6817" spans="1:19" x14ac:dyDescent="0.25">
      <c r="A6817" s="54">
        <f>_xlfn.XLOOKUP(B6817,'School Lookup'!D:D,'School Lookup'!F:F,0)</f>
        <v>251672</v>
      </c>
      <c r="B6817" s="54" t="str">
        <f>_xlfn.XLOOKUP(C6817,'School Lookup'!A:A,'School Lookup'!D:D,_xlfn.XLOOKUP(C6817,'School Lookup'!B:B,'School Lookup'!D:D,_xlfn.XLOOKUP(C6817,'School Lookup'!C:C,'School Lookup'!D:D,0)))</f>
        <v>Park Schools Federation</v>
      </c>
      <c r="C6817" t="s">
        <v>40</v>
      </c>
      <c r="D6817" t="s">
        <v>1849</v>
      </c>
      <c r="E6817" t="s">
        <v>16</v>
      </c>
      <c r="F6817" t="s">
        <v>734</v>
      </c>
      <c r="G6817" t="s">
        <v>235</v>
      </c>
      <c r="H6817" t="s">
        <v>228</v>
      </c>
      <c r="I6817" t="s">
        <v>980</v>
      </c>
      <c r="J6817" t="s">
        <v>959</v>
      </c>
      <c r="K6817" s="4">
        <v>46064</v>
      </c>
      <c r="L6817" s="5">
        <v>0.52708333333333335</v>
      </c>
      <c r="M6817" t="s">
        <v>953</v>
      </c>
      <c r="N6817" s="5">
        <v>1.0763888888888889E-3</v>
      </c>
      <c r="O6817" t="s">
        <v>960</v>
      </c>
      <c r="P6817">
        <v>2.1999999999999999E-2</v>
      </c>
      <c r="Q6817">
        <v>20</v>
      </c>
      <c r="R6817" t="s">
        <v>1850</v>
      </c>
      <c r="S6817" t="s">
        <v>966</v>
      </c>
    </row>
    <row r="6818" spans="1:19" x14ac:dyDescent="0.25">
      <c r="A6818" s="54">
        <f>_xlfn.XLOOKUP(B6818,'School Lookup'!D:D,'School Lookup'!F:F,0)</f>
        <v>251672</v>
      </c>
      <c r="B6818" s="54" t="str">
        <f>_xlfn.XLOOKUP(C6818,'School Lookup'!A:A,'School Lookup'!D:D,_xlfn.XLOOKUP(C6818,'School Lookup'!B:B,'School Lookup'!D:D,_xlfn.XLOOKUP(C6818,'School Lookup'!C:C,'School Lookup'!D:D,0)))</f>
        <v>Park Schools Federation</v>
      </c>
      <c r="C6818" t="s">
        <v>40</v>
      </c>
      <c r="D6818" t="s">
        <v>1432</v>
      </c>
      <c r="E6818" t="s">
        <v>16</v>
      </c>
      <c r="F6818" t="s">
        <v>734</v>
      </c>
      <c r="G6818" t="s">
        <v>235</v>
      </c>
      <c r="H6818" t="s">
        <v>228</v>
      </c>
      <c r="I6818" t="s">
        <v>980</v>
      </c>
      <c r="J6818" t="s">
        <v>959</v>
      </c>
      <c r="K6818" s="4">
        <v>46064</v>
      </c>
      <c r="L6818" s="5">
        <v>0.52986111111111112</v>
      </c>
      <c r="M6818" t="s">
        <v>953</v>
      </c>
      <c r="N6818" s="5">
        <v>2.1643518518518518E-3</v>
      </c>
      <c r="O6818" t="s">
        <v>960</v>
      </c>
      <c r="P6818">
        <v>2.7E-2</v>
      </c>
      <c r="Q6818">
        <v>20</v>
      </c>
      <c r="R6818" t="s">
        <v>1433</v>
      </c>
      <c r="S6818" t="s">
        <v>966</v>
      </c>
    </row>
    <row r="6819" spans="1:19" x14ac:dyDescent="0.25">
      <c r="A6819" s="54">
        <f>_xlfn.XLOOKUP(B6819,'School Lookup'!D:D,'School Lookup'!F:F,0)</f>
        <v>251672</v>
      </c>
      <c r="B6819" s="54" t="str">
        <f>_xlfn.XLOOKUP(C6819,'School Lookup'!A:A,'School Lookup'!D:D,_xlfn.XLOOKUP(C6819,'School Lookup'!B:B,'School Lookup'!D:D,_xlfn.XLOOKUP(C6819,'School Lookup'!C:C,'School Lookup'!D:D,0)))</f>
        <v>Park Schools Federation</v>
      </c>
      <c r="C6819" t="s">
        <v>40</v>
      </c>
      <c r="D6819" t="s">
        <v>2994</v>
      </c>
      <c r="E6819" t="s">
        <v>16</v>
      </c>
      <c r="F6819" t="s">
        <v>734</v>
      </c>
      <c r="G6819" t="s">
        <v>235</v>
      </c>
      <c r="H6819" t="s">
        <v>228</v>
      </c>
      <c r="I6819" t="s">
        <v>980</v>
      </c>
      <c r="J6819" t="s">
        <v>959</v>
      </c>
      <c r="K6819" s="4">
        <v>46064</v>
      </c>
      <c r="L6819" s="5">
        <v>0.53055555555555556</v>
      </c>
      <c r="M6819" t="s">
        <v>953</v>
      </c>
      <c r="N6819" s="5">
        <v>3.0092592592592595E-4</v>
      </c>
      <c r="O6819" t="s">
        <v>960</v>
      </c>
      <c r="P6819">
        <v>2.1999999999999999E-2</v>
      </c>
      <c r="Q6819">
        <v>20</v>
      </c>
      <c r="R6819" t="s">
        <v>2995</v>
      </c>
      <c r="S6819" t="s">
        <v>966</v>
      </c>
    </row>
    <row r="6820" spans="1:19" x14ac:dyDescent="0.25">
      <c r="A6820" s="54">
        <f>_xlfn.XLOOKUP(B6820,'School Lookup'!D:D,'School Lookup'!F:F,0)</f>
        <v>251672</v>
      </c>
      <c r="B6820" s="54" t="str">
        <f>_xlfn.XLOOKUP(C6820,'School Lookup'!A:A,'School Lookup'!D:D,_xlfn.XLOOKUP(C6820,'School Lookup'!B:B,'School Lookup'!D:D,_xlfn.XLOOKUP(C6820,'School Lookup'!C:C,'School Lookup'!D:D,0)))</f>
        <v>Park Schools Federation</v>
      </c>
      <c r="C6820" t="s">
        <v>40</v>
      </c>
      <c r="D6820" t="s">
        <v>2994</v>
      </c>
      <c r="E6820" t="s">
        <v>16</v>
      </c>
      <c r="F6820" t="s">
        <v>734</v>
      </c>
      <c r="G6820" t="s">
        <v>235</v>
      </c>
      <c r="H6820" t="s">
        <v>228</v>
      </c>
      <c r="I6820" t="s">
        <v>980</v>
      </c>
      <c r="J6820" t="s">
        <v>959</v>
      </c>
      <c r="K6820" s="4">
        <v>46064</v>
      </c>
      <c r="L6820" s="5">
        <v>0.53125</v>
      </c>
      <c r="M6820" t="s">
        <v>953</v>
      </c>
      <c r="N6820" s="5">
        <v>1.3310185185185185E-3</v>
      </c>
      <c r="O6820" t="s">
        <v>960</v>
      </c>
      <c r="P6820">
        <v>2.1999999999999999E-2</v>
      </c>
      <c r="Q6820">
        <v>20</v>
      </c>
      <c r="R6820" t="s">
        <v>2995</v>
      </c>
      <c r="S6820" t="s">
        <v>966</v>
      </c>
    </row>
    <row r="6821" spans="1:19" x14ac:dyDescent="0.25">
      <c r="A6821" s="54">
        <f>_xlfn.XLOOKUP(B6821,'School Lookup'!D:D,'School Lookup'!F:F,0)</f>
        <v>251672</v>
      </c>
      <c r="B6821" s="54" t="str">
        <f>_xlfn.XLOOKUP(C6821,'School Lookup'!A:A,'School Lookup'!D:D,_xlfn.XLOOKUP(C6821,'School Lookup'!B:B,'School Lookup'!D:D,_xlfn.XLOOKUP(C6821,'School Lookup'!C:C,'School Lookup'!D:D,0)))</f>
        <v>Park Schools Federation</v>
      </c>
      <c r="C6821" t="s">
        <v>40</v>
      </c>
      <c r="D6821" t="s">
        <v>1779</v>
      </c>
      <c r="E6821" t="s">
        <v>16</v>
      </c>
      <c r="F6821" t="s">
        <v>734</v>
      </c>
      <c r="G6821" t="s">
        <v>235</v>
      </c>
      <c r="H6821" t="s">
        <v>228</v>
      </c>
      <c r="I6821" t="s">
        <v>980</v>
      </c>
      <c r="J6821" t="s">
        <v>959</v>
      </c>
      <c r="K6821" s="4">
        <v>46064</v>
      </c>
      <c r="L6821" s="5">
        <v>0.66319444444444442</v>
      </c>
      <c r="M6821" t="s">
        <v>953</v>
      </c>
      <c r="N6821" s="5">
        <v>8.1018518518518516E-5</v>
      </c>
      <c r="O6821" t="s">
        <v>960</v>
      </c>
      <c r="P6821">
        <v>2.1999999999999999E-2</v>
      </c>
      <c r="Q6821">
        <v>20</v>
      </c>
      <c r="R6821" t="s">
        <v>978</v>
      </c>
      <c r="S6821" t="s">
        <v>966</v>
      </c>
    </row>
    <row r="6822" spans="1:19" x14ac:dyDescent="0.25">
      <c r="A6822" s="54">
        <f>_xlfn.XLOOKUP(B6822,'School Lookup'!D:D,'School Lookup'!F:F,0)</f>
        <v>856243</v>
      </c>
      <c r="B6822" s="54" t="str">
        <f>_xlfn.XLOOKUP(C6822,'School Lookup'!A:A,'School Lookup'!D:D,_xlfn.XLOOKUP(C6822,'School Lookup'!B:B,'School Lookup'!D:D,_xlfn.XLOOKUP(C6822,'School Lookup'!C:C,'School Lookup'!D:D,0)))</f>
        <v>Elton Primary School</v>
      </c>
      <c r="C6822" t="s">
        <v>54</v>
      </c>
      <c r="D6822">
        <v>699</v>
      </c>
      <c r="E6822" t="s">
        <v>16</v>
      </c>
      <c r="F6822" t="s">
        <v>734</v>
      </c>
      <c r="G6822" t="s">
        <v>332</v>
      </c>
      <c r="H6822" t="s">
        <v>877</v>
      </c>
      <c r="I6822" t="s">
        <v>958</v>
      </c>
      <c r="J6822" t="s">
        <v>959</v>
      </c>
      <c r="K6822" s="4">
        <v>46064</v>
      </c>
      <c r="L6822" s="5">
        <v>0.40267361111111111</v>
      </c>
      <c r="M6822" t="s">
        <v>953</v>
      </c>
      <c r="N6822" s="5">
        <v>2.199074074074074E-4</v>
      </c>
      <c r="O6822" t="s">
        <v>960</v>
      </c>
      <c r="P6822">
        <v>0</v>
      </c>
      <c r="Q6822">
        <v>20</v>
      </c>
      <c r="R6822" t="s">
        <v>975</v>
      </c>
      <c r="S6822" t="s">
        <v>976</v>
      </c>
    </row>
    <row r="6823" spans="1:19" x14ac:dyDescent="0.25">
      <c r="A6823" s="54">
        <f>_xlfn.XLOOKUP(B6823,'School Lookup'!D:D,'School Lookup'!F:F,0)</f>
        <v>856243</v>
      </c>
      <c r="B6823" s="54" t="str">
        <f>_xlfn.XLOOKUP(C6823,'School Lookup'!A:A,'School Lookup'!D:D,_xlfn.XLOOKUP(C6823,'School Lookup'!B:B,'School Lookup'!D:D,_xlfn.XLOOKUP(C6823,'School Lookup'!C:C,'School Lookup'!D:D,0)))</f>
        <v>Elton Primary School</v>
      </c>
      <c r="C6823" t="s">
        <v>54</v>
      </c>
      <c r="D6823">
        <v>699</v>
      </c>
      <c r="E6823" t="s">
        <v>16</v>
      </c>
      <c r="F6823" t="s">
        <v>734</v>
      </c>
      <c r="G6823" t="s">
        <v>332</v>
      </c>
      <c r="H6823" t="s">
        <v>877</v>
      </c>
      <c r="I6823" t="s">
        <v>958</v>
      </c>
      <c r="J6823" t="s">
        <v>959</v>
      </c>
      <c r="K6823" s="4">
        <v>46064</v>
      </c>
      <c r="L6823" s="5">
        <v>0.557037037037037</v>
      </c>
      <c r="M6823" t="s">
        <v>953</v>
      </c>
      <c r="N6823" s="5">
        <v>1.9675925925925926E-4</v>
      </c>
      <c r="O6823" t="s">
        <v>960</v>
      </c>
      <c r="P6823">
        <v>0</v>
      </c>
      <c r="Q6823">
        <v>20</v>
      </c>
      <c r="R6823" t="s">
        <v>975</v>
      </c>
      <c r="S6823" t="s">
        <v>976</v>
      </c>
    </row>
    <row r="6824" spans="1:19" x14ac:dyDescent="0.25">
      <c r="A6824" s="54">
        <f>_xlfn.XLOOKUP(B6824,'School Lookup'!D:D,'School Lookup'!F:F,0)</f>
        <v>148526</v>
      </c>
      <c r="B6824" s="54" t="str">
        <f>_xlfn.XLOOKUP(C6824,'School Lookup'!A:A,'School Lookup'!D:D,_xlfn.XLOOKUP(C6824,'School Lookup'!B:B,'School Lookup'!D:D,_xlfn.XLOOKUP(C6824,'School Lookup'!C:C,'School Lookup'!D:D,0)))</f>
        <v>The Village Federation Lines</v>
      </c>
      <c r="C6824" t="s">
        <v>51</v>
      </c>
      <c r="D6824" t="s">
        <v>2893</v>
      </c>
      <c r="E6824" t="s">
        <v>16</v>
      </c>
      <c r="F6824" t="s">
        <v>734</v>
      </c>
      <c r="G6824" t="s">
        <v>134</v>
      </c>
      <c r="H6824" t="s">
        <v>347</v>
      </c>
      <c r="I6824" t="s">
        <v>958</v>
      </c>
      <c r="J6824" t="s">
        <v>959</v>
      </c>
      <c r="K6824" s="4">
        <v>46064</v>
      </c>
      <c r="L6824" s="5">
        <v>0.45457175925925924</v>
      </c>
      <c r="M6824" t="s">
        <v>953</v>
      </c>
      <c r="N6824" s="5">
        <v>9.4907407407407408E-4</v>
      </c>
      <c r="O6824" t="s">
        <v>960</v>
      </c>
      <c r="P6824">
        <v>0</v>
      </c>
      <c r="Q6824">
        <v>20</v>
      </c>
      <c r="R6824" t="s">
        <v>2894</v>
      </c>
      <c r="S6824" t="s">
        <v>966</v>
      </c>
    </row>
    <row r="6825" spans="1:19" x14ac:dyDescent="0.25">
      <c r="A6825" s="54">
        <f>_xlfn.XLOOKUP(B6825,'School Lookup'!D:D,'School Lookup'!F:F,0)</f>
        <v>148526</v>
      </c>
      <c r="B6825" s="54" t="str">
        <f>_xlfn.XLOOKUP(C6825,'School Lookup'!A:A,'School Lookup'!D:D,_xlfn.XLOOKUP(C6825,'School Lookup'!B:B,'School Lookup'!D:D,_xlfn.XLOOKUP(C6825,'School Lookup'!C:C,'School Lookup'!D:D,0)))</f>
        <v>The Village Federation Lines</v>
      </c>
      <c r="C6825" t="s">
        <v>51</v>
      </c>
      <c r="D6825" t="s">
        <v>2860</v>
      </c>
      <c r="E6825" t="s">
        <v>16</v>
      </c>
      <c r="F6825" t="s">
        <v>734</v>
      </c>
      <c r="G6825" t="s">
        <v>134</v>
      </c>
      <c r="H6825" t="s">
        <v>347</v>
      </c>
      <c r="I6825" t="s">
        <v>958</v>
      </c>
      <c r="J6825" t="s">
        <v>981</v>
      </c>
      <c r="K6825" s="4">
        <v>46064</v>
      </c>
      <c r="L6825" s="5">
        <v>0.45256944444444447</v>
      </c>
      <c r="M6825" t="s">
        <v>953</v>
      </c>
      <c r="N6825" s="5">
        <v>3.9351851851851852E-4</v>
      </c>
      <c r="O6825" t="s">
        <v>982</v>
      </c>
      <c r="P6825">
        <v>0</v>
      </c>
      <c r="Q6825">
        <v>20</v>
      </c>
      <c r="R6825" t="s">
        <v>1011</v>
      </c>
      <c r="S6825" t="s">
        <v>984</v>
      </c>
    </row>
    <row r="6826" spans="1:19" x14ac:dyDescent="0.25">
      <c r="A6826" s="54">
        <f>_xlfn.XLOOKUP(B6826,'School Lookup'!D:D,'School Lookup'!F:F,0)</f>
        <v>819500</v>
      </c>
      <c r="B6826" s="54" t="str">
        <f>_xlfn.XLOOKUP(C6826,'School Lookup'!A:A,'School Lookup'!D:D,_xlfn.XLOOKUP(C6826,'School Lookup'!B:B,'School Lookup'!D:D,_xlfn.XLOOKUP(C6826,'School Lookup'!C:C,'School Lookup'!D:D,0)))</f>
        <v>Tansley Primary School</v>
      </c>
      <c r="C6826" t="s">
        <v>30</v>
      </c>
      <c r="D6826" t="s">
        <v>2996</v>
      </c>
      <c r="E6826" t="s">
        <v>16</v>
      </c>
      <c r="F6826" t="s">
        <v>734</v>
      </c>
      <c r="G6826" t="s">
        <v>223</v>
      </c>
      <c r="H6826" t="s">
        <v>302</v>
      </c>
      <c r="I6826" t="s">
        <v>980</v>
      </c>
      <c r="J6826" t="s">
        <v>981</v>
      </c>
      <c r="K6826" s="4">
        <v>46064</v>
      </c>
      <c r="L6826" s="5">
        <v>0.66002314814814811</v>
      </c>
      <c r="M6826" t="s">
        <v>953</v>
      </c>
      <c r="N6826" s="5">
        <v>5.7870370370370373E-5</v>
      </c>
      <c r="O6826" t="s">
        <v>982</v>
      </c>
      <c r="P6826">
        <v>0.02</v>
      </c>
      <c r="Q6826">
        <v>20</v>
      </c>
      <c r="R6826" t="s">
        <v>1006</v>
      </c>
      <c r="S6826" t="s">
        <v>994</v>
      </c>
    </row>
    <row r="6827" spans="1:19" x14ac:dyDescent="0.25">
      <c r="A6827" s="54">
        <f>_xlfn.XLOOKUP(B6827,'School Lookup'!D:D,'School Lookup'!F:F,0)</f>
        <v>819500</v>
      </c>
      <c r="B6827" s="54" t="str">
        <f>_xlfn.XLOOKUP(C6827,'School Lookup'!A:A,'School Lookup'!D:D,_xlfn.XLOOKUP(C6827,'School Lookup'!B:B,'School Lookup'!D:D,_xlfn.XLOOKUP(C6827,'School Lookup'!C:C,'School Lookup'!D:D,0)))</f>
        <v>Tansley Primary School</v>
      </c>
      <c r="C6827" t="s">
        <v>30</v>
      </c>
      <c r="D6827" t="s">
        <v>2997</v>
      </c>
      <c r="E6827" t="s">
        <v>16</v>
      </c>
      <c r="F6827" t="s">
        <v>734</v>
      </c>
      <c r="G6827" t="s">
        <v>223</v>
      </c>
      <c r="H6827" t="s">
        <v>302</v>
      </c>
      <c r="I6827" t="s">
        <v>980</v>
      </c>
      <c r="J6827" t="s">
        <v>981</v>
      </c>
      <c r="K6827" s="4">
        <v>46064</v>
      </c>
      <c r="L6827" s="5">
        <v>0.66057870370370375</v>
      </c>
      <c r="M6827" t="s">
        <v>953</v>
      </c>
      <c r="N6827" s="5">
        <v>6.8287037037037036E-4</v>
      </c>
      <c r="O6827" t="s">
        <v>982</v>
      </c>
      <c r="P6827">
        <v>7.0999999999999994E-2</v>
      </c>
      <c r="Q6827">
        <v>20</v>
      </c>
      <c r="R6827" t="s">
        <v>983</v>
      </c>
      <c r="S6827" t="s">
        <v>984</v>
      </c>
    </row>
    <row r="6828" spans="1:19" x14ac:dyDescent="0.25">
      <c r="A6828" s="54">
        <f>_xlfn.XLOOKUP(B6828,'School Lookup'!D:D,'School Lookup'!F:F,0)</f>
        <v>755828</v>
      </c>
      <c r="B6828" s="54" t="str">
        <f>_xlfn.XLOOKUP(C6828,'School Lookup'!A:A,'School Lookup'!D:D,_xlfn.XLOOKUP(C6828,'School Lookup'!B:B,'School Lookup'!D:D,_xlfn.XLOOKUP(C6828,'School Lookup'!C:C,'School Lookup'!D:D,0)))</f>
        <v>Hartshorne CE Primary School</v>
      </c>
      <c r="C6828" t="s">
        <v>36</v>
      </c>
      <c r="D6828" t="s">
        <v>1832</v>
      </c>
      <c r="E6828" t="s">
        <v>16</v>
      </c>
      <c r="F6828" t="s">
        <v>734</v>
      </c>
      <c r="G6828" t="s">
        <v>236</v>
      </c>
      <c r="H6828" t="s">
        <v>760</v>
      </c>
      <c r="I6828" t="s">
        <v>980</v>
      </c>
      <c r="J6828" t="s">
        <v>981</v>
      </c>
      <c r="K6828" s="4">
        <v>46064</v>
      </c>
      <c r="L6828" s="5">
        <v>0.31944444444444442</v>
      </c>
      <c r="M6828" t="s">
        <v>953</v>
      </c>
      <c r="N6828" s="5">
        <v>1.4583333333333334E-3</v>
      </c>
      <c r="O6828" t="s">
        <v>982</v>
      </c>
      <c r="P6828">
        <v>0.15</v>
      </c>
      <c r="Q6828">
        <v>20</v>
      </c>
      <c r="R6828" t="s">
        <v>983</v>
      </c>
      <c r="S6828" t="s">
        <v>984</v>
      </c>
    </row>
    <row r="6829" spans="1:19" x14ac:dyDescent="0.25">
      <c r="A6829" s="54">
        <f>_xlfn.XLOOKUP(B6829,'School Lookup'!D:D,'School Lookup'!F:F,0)</f>
        <v>755828</v>
      </c>
      <c r="B6829" s="54" t="str">
        <f>_xlfn.XLOOKUP(C6829,'School Lookup'!A:A,'School Lookup'!D:D,_xlfn.XLOOKUP(C6829,'School Lookup'!B:B,'School Lookup'!D:D,_xlfn.XLOOKUP(C6829,'School Lookup'!C:C,'School Lookup'!D:D,0)))</f>
        <v>Hartshorne CE Primary School</v>
      </c>
      <c r="C6829" t="s">
        <v>36</v>
      </c>
      <c r="D6829" t="s">
        <v>1014</v>
      </c>
      <c r="E6829" t="s">
        <v>16</v>
      </c>
      <c r="F6829" t="s">
        <v>734</v>
      </c>
      <c r="G6829" t="s">
        <v>236</v>
      </c>
      <c r="H6829" t="s">
        <v>760</v>
      </c>
      <c r="I6829" t="s">
        <v>980</v>
      </c>
      <c r="J6829" t="s">
        <v>981</v>
      </c>
      <c r="K6829" s="4">
        <v>46064</v>
      </c>
      <c r="L6829" s="5">
        <v>0.38541666666666669</v>
      </c>
      <c r="M6829" t="s">
        <v>953</v>
      </c>
      <c r="N6829" s="5">
        <v>6.1111111111111114E-3</v>
      </c>
      <c r="O6829" t="s">
        <v>982</v>
      </c>
      <c r="P6829">
        <v>0.625</v>
      </c>
      <c r="Q6829">
        <v>20</v>
      </c>
      <c r="R6829" t="s">
        <v>998</v>
      </c>
      <c r="S6829" t="s">
        <v>987</v>
      </c>
    </row>
    <row r="6830" spans="1:19" x14ac:dyDescent="0.25">
      <c r="A6830" s="54">
        <f>_xlfn.XLOOKUP(B6830,'School Lookup'!D:D,'School Lookup'!F:F,0)</f>
        <v>755828</v>
      </c>
      <c r="B6830" s="54" t="str">
        <f>_xlfn.XLOOKUP(C6830,'School Lookup'!A:A,'School Lookup'!D:D,_xlfn.XLOOKUP(C6830,'School Lookup'!B:B,'School Lookup'!D:D,_xlfn.XLOOKUP(C6830,'School Lookup'!C:C,'School Lookup'!D:D,0)))</f>
        <v>Hartshorne CE Primary School</v>
      </c>
      <c r="C6830" t="s">
        <v>36</v>
      </c>
      <c r="D6830" t="s">
        <v>1478</v>
      </c>
      <c r="E6830" t="s">
        <v>16</v>
      </c>
      <c r="F6830" t="s">
        <v>734</v>
      </c>
      <c r="G6830" t="s">
        <v>236</v>
      </c>
      <c r="H6830" t="s">
        <v>760</v>
      </c>
      <c r="I6830" t="s">
        <v>980</v>
      </c>
      <c r="J6830" t="s">
        <v>981</v>
      </c>
      <c r="K6830" s="4">
        <v>46064</v>
      </c>
      <c r="L6830" s="5">
        <v>0.71597222222222223</v>
      </c>
      <c r="M6830" t="s">
        <v>953</v>
      </c>
      <c r="N6830" s="5">
        <v>4.6296296296296294E-5</v>
      </c>
      <c r="O6830" t="s">
        <v>982</v>
      </c>
      <c r="P6830">
        <v>0.02</v>
      </c>
      <c r="Q6830">
        <v>20</v>
      </c>
      <c r="R6830" t="s">
        <v>1011</v>
      </c>
      <c r="S6830" t="s">
        <v>984</v>
      </c>
    </row>
    <row r="6831" spans="1:19" x14ac:dyDescent="0.25">
      <c r="A6831" s="54">
        <f>_xlfn.XLOOKUP(B6831,'School Lookup'!D:D,'School Lookup'!F:F,0)</f>
        <v>819500</v>
      </c>
      <c r="B6831" s="54" t="str">
        <f>_xlfn.XLOOKUP(C6831,'School Lookup'!A:A,'School Lookup'!D:D,_xlfn.XLOOKUP(C6831,'School Lookup'!B:B,'School Lookup'!D:D,_xlfn.XLOOKUP(C6831,'School Lookup'!C:C,'School Lookup'!D:D,0)))</f>
        <v>Tansley Primary School</v>
      </c>
      <c r="C6831" t="s">
        <v>30</v>
      </c>
      <c r="D6831" t="s">
        <v>2888</v>
      </c>
      <c r="E6831" t="s">
        <v>16</v>
      </c>
      <c r="F6831" t="s">
        <v>734</v>
      </c>
      <c r="G6831" t="s">
        <v>223</v>
      </c>
      <c r="H6831" t="s">
        <v>302</v>
      </c>
      <c r="I6831" t="s">
        <v>980</v>
      </c>
      <c r="J6831" t="s">
        <v>959</v>
      </c>
      <c r="K6831" s="4">
        <v>46064</v>
      </c>
      <c r="L6831" s="5">
        <v>0.3951736111111111</v>
      </c>
      <c r="M6831" t="s">
        <v>953</v>
      </c>
      <c r="N6831" s="5">
        <v>7.7546296296296293E-4</v>
      </c>
      <c r="O6831" t="s">
        <v>960</v>
      </c>
      <c r="P6831">
        <v>2.1999999999999999E-2</v>
      </c>
      <c r="Q6831">
        <v>20</v>
      </c>
      <c r="R6831" t="s">
        <v>1246</v>
      </c>
      <c r="S6831" t="s">
        <v>966</v>
      </c>
    </row>
    <row r="6832" spans="1:19" x14ac:dyDescent="0.25">
      <c r="A6832" s="54">
        <f>_xlfn.XLOOKUP(B6832,'School Lookup'!D:D,'School Lookup'!F:F,0)</f>
        <v>819500</v>
      </c>
      <c r="B6832" s="54" t="str">
        <f>_xlfn.XLOOKUP(C6832,'School Lookup'!A:A,'School Lookup'!D:D,_xlfn.XLOOKUP(C6832,'School Lookup'!B:B,'School Lookup'!D:D,_xlfn.XLOOKUP(C6832,'School Lookup'!C:C,'School Lookup'!D:D,0)))</f>
        <v>Tansley Primary School</v>
      </c>
      <c r="C6832" t="s">
        <v>30</v>
      </c>
      <c r="D6832" t="s">
        <v>1022</v>
      </c>
      <c r="E6832" t="s">
        <v>16</v>
      </c>
      <c r="F6832" t="s">
        <v>734</v>
      </c>
      <c r="G6832" t="s">
        <v>223</v>
      </c>
      <c r="H6832" t="s">
        <v>302</v>
      </c>
      <c r="I6832" t="s">
        <v>980</v>
      </c>
      <c r="J6832" t="s">
        <v>959</v>
      </c>
      <c r="K6832" s="4">
        <v>46064</v>
      </c>
      <c r="L6832" s="5">
        <v>0.27475694444444443</v>
      </c>
      <c r="M6832" t="s">
        <v>953</v>
      </c>
      <c r="N6832" s="5">
        <v>2.3148148148148149E-4</v>
      </c>
      <c r="O6832" t="s">
        <v>1023</v>
      </c>
      <c r="P6832">
        <v>2.1999999999999999E-2</v>
      </c>
      <c r="Q6832">
        <v>20</v>
      </c>
      <c r="R6832" t="s">
        <v>1024</v>
      </c>
      <c r="S6832" t="s">
        <v>966</v>
      </c>
    </row>
    <row r="6833" spans="1:19" x14ac:dyDescent="0.25">
      <c r="A6833" s="54">
        <f>_xlfn.XLOOKUP(B6833,'School Lookup'!D:D,'School Lookup'!F:F,0)</f>
        <v>819500</v>
      </c>
      <c r="B6833" s="54" t="str">
        <f>_xlfn.XLOOKUP(C6833,'School Lookup'!A:A,'School Lookup'!D:D,_xlfn.XLOOKUP(C6833,'School Lookup'!B:B,'School Lookup'!D:D,_xlfn.XLOOKUP(C6833,'School Lookup'!C:C,'School Lookup'!D:D,0)))</f>
        <v>Tansley Primary School</v>
      </c>
      <c r="C6833" t="s">
        <v>30</v>
      </c>
      <c r="D6833" t="s">
        <v>1022</v>
      </c>
      <c r="E6833" t="s">
        <v>16</v>
      </c>
      <c r="F6833" t="s">
        <v>734</v>
      </c>
      <c r="G6833" t="s">
        <v>223</v>
      </c>
      <c r="H6833" t="s">
        <v>302</v>
      </c>
      <c r="I6833" t="s">
        <v>980</v>
      </c>
      <c r="J6833" t="s">
        <v>959</v>
      </c>
      <c r="K6833" s="4">
        <v>46064</v>
      </c>
      <c r="L6833" s="5">
        <v>0.73472222222222228</v>
      </c>
      <c r="M6833" t="s">
        <v>953</v>
      </c>
      <c r="N6833" s="5">
        <v>2.5462962962962961E-4</v>
      </c>
      <c r="O6833" t="s">
        <v>1023</v>
      </c>
      <c r="P6833">
        <v>2.1999999999999999E-2</v>
      </c>
      <c r="Q6833">
        <v>20</v>
      </c>
      <c r="R6833" t="s">
        <v>1024</v>
      </c>
      <c r="S6833" t="s">
        <v>966</v>
      </c>
    </row>
    <row r="6834" spans="1:19" x14ac:dyDescent="0.25">
      <c r="A6834" s="54">
        <f>_xlfn.XLOOKUP(B6834,'School Lookup'!D:D,'School Lookup'!F:F,0)</f>
        <v>823392</v>
      </c>
      <c r="B6834" s="54" t="str">
        <f>_xlfn.XLOOKUP(C6834,'School Lookup'!A:A,'School Lookup'!D:D,_xlfn.XLOOKUP(C6834,'School Lookup'!B:B,'School Lookup'!D:D,_xlfn.XLOOKUP(C6834,'School Lookup'!C:C,'School Lookup'!D:D,0)))</f>
        <v>Fitz Herbert C of E VA Primary School</v>
      </c>
      <c r="C6834" t="s">
        <v>18</v>
      </c>
      <c r="D6834" t="s">
        <v>2998</v>
      </c>
      <c r="E6834" t="s">
        <v>16</v>
      </c>
      <c r="F6834" t="s">
        <v>734</v>
      </c>
      <c r="G6834" t="s">
        <v>134</v>
      </c>
      <c r="H6834" t="s">
        <v>347</v>
      </c>
      <c r="I6834" t="s">
        <v>958</v>
      </c>
      <c r="J6834" t="s">
        <v>981</v>
      </c>
      <c r="K6834" s="4">
        <v>46064</v>
      </c>
      <c r="L6834" s="5">
        <v>0.59212962962962967</v>
      </c>
      <c r="M6834" t="s">
        <v>953</v>
      </c>
      <c r="N6834" s="5">
        <v>3.2407407407407406E-4</v>
      </c>
      <c r="O6834" t="s">
        <v>982</v>
      </c>
      <c r="P6834">
        <v>0</v>
      </c>
      <c r="Q6834">
        <v>20</v>
      </c>
      <c r="R6834" t="s">
        <v>989</v>
      </c>
      <c r="S6834" t="s">
        <v>990</v>
      </c>
    </row>
    <row r="6835" spans="1:19" x14ac:dyDescent="0.25">
      <c r="A6835" s="54">
        <f>_xlfn.XLOOKUP(B6835,'School Lookup'!D:D,'School Lookup'!F:F,0)</f>
        <v>823392</v>
      </c>
      <c r="B6835" s="54" t="str">
        <f>_xlfn.XLOOKUP(C6835,'School Lookup'!A:A,'School Lookup'!D:D,_xlfn.XLOOKUP(C6835,'School Lookup'!B:B,'School Lookup'!D:D,_xlfn.XLOOKUP(C6835,'School Lookup'!C:C,'School Lookup'!D:D,0)))</f>
        <v>Fitz Herbert C of E VA Primary School</v>
      </c>
      <c r="C6835" t="s">
        <v>18</v>
      </c>
      <c r="D6835" t="s">
        <v>2154</v>
      </c>
      <c r="E6835" t="s">
        <v>16</v>
      </c>
      <c r="F6835" t="s">
        <v>734</v>
      </c>
      <c r="G6835" t="s">
        <v>134</v>
      </c>
      <c r="H6835" t="s">
        <v>347</v>
      </c>
      <c r="I6835" t="s">
        <v>958</v>
      </c>
      <c r="J6835" t="s">
        <v>981</v>
      </c>
      <c r="K6835" s="4">
        <v>46064</v>
      </c>
      <c r="L6835" s="5">
        <v>0.59383101851851849</v>
      </c>
      <c r="M6835" t="s">
        <v>953</v>
      </c>
      <c r="N6835" s="5">
        <v>4.5138888888888887E-4</v>
      </c>
      <c r="O6835" t="s">
        <v>982</v>
      </c>
      <c r="P6835">
        <v>0</v>
      </c>
      <c r="Q6835">
        <v>20</v>
      </c>
      <c r="R6835" t="s">
        <v>998</v>
      </c>
      <c r="S6835" t="s">
        <v>987</v>
      </c>
    </row>
    <row r="6836" spans="1:19" x14ac:dyDescent="0.25">
      <c r="A6836" s="54">
        <f>_xlfn.XLOOKUP(B6836,'School Lookup'!D:D,'School Lookup'!F:F,0)</f>
        <v>755828</v>
      </c>
      <c r="B6836" s="54" t="str">
        <f>_xlfn.XLOOKUP(C6836,'School Lookup'!A:A,'School Lookup'!D:D,_xlfn.XLOOKUP(C6836,'School Lookup'!B:B,'School Lookup'!D:D,_xlfn.XLOOKUP(C6836,'School Lookup'!C:C,'School Lookup'!D:D,0)))</f>
        <v>Hartshorne CE Primary School</v>
      </c>
      <c r="C6836" t="s">
        <v>36</v>
      </c>
      <c r="D6836" t="s">
        <v>1112</v>
      </c>
      <c r="E6836" t="s">
        <v>16</v>
      </c>
      <c r="F6836" t="s">
        <v>734</v>
      </c>
      <c r="G6836" t="s">
        <v>236</v>
      </c>
      <c r="H6836" t="s">
        <v>760</v>
      </c>
      <c r="I6836" t="s">
        <v>980</v>
      </c>
      <c r="J6836" t="s">
        <v>959</v>
      </c>
      <c r="K6836" s="4">
        <v>46064</v>
      </c>
      <c r="L6836" s="5">
        <v>0.5493055555555556</v>
      </c>
      <c r="M6836" t="s">
        <v>953</v>
      </c>
      <c r="N6836" s="5">
        <v>1.5046296296296296E-3</v>
      </c>
      <c r="O6836" t="s">
        <v>960</v>
      </c>
      <c r="P6836">
        <v>2.1999999999999999E-2</v>
      </c>
      <c r="Q6836">
        <v>20</v>
      </c>
      <c r="R6836" t="s">
        <v>978</v>
      </c>
      <c r="S6836" t="s">
        <v>966</v>
      </c>
    </row>
    <row r="6837" spans="1:19" x14ac:dyDescent="0.25">
      <c r="A6837" s="54">
        <f>_xlfn.XLOOKUP(B6837,'School Lookup'!D:D,'School Lookup'!F:F,0)</f>
        <v>823392</v>
      </c>
      <c r="B6837" s="54" t="str">
        <f>_xlfn.XLOOKUP(C6837,'School Lookup'!A:A,'School Lookup'!D:D,_xlfn.XLOOKUP(C6837,'School Lookup'!B:B,'School Lookup'!D:D,_xlfn.XLOOKUP(C6837,'School Lookup'!C:C,'School Lookup'!D:D,0)))</f>
        <v>Fitz Herbert C of E VA Primary School</v>
      </c>
      <c r="C6837" t="s">
        <v>18</v>
      </c>
      <c r="D6837" t="s">
        <v>1027</v>
      </c>
      <c r="E6837" t="s">
        <v>16</v>
      </c>
      <c r="F6837" t="s">
        <v>734</v>
      </c>
      <c r="G6837" t="s">
        <v>134</v>
      </c>
      <c r="H6837" t="s">
        <v>347</v>
      </c>
      <c r="I6837" t="s">
        <v>958</v>
      </c>
      <c r="J6837" t="s">
        <v>959</v>
      </c>
      <c r="K6837" s="4">
        <v>46064</v>
      </c>
      <c r="L6837" s="5">
        <v>0.40980324074074076</v>
      </c>
      <c r="M6837" t="s">
        <v>953</v>
      </c>
      <c r="N6837" s="5">
        <v>3.0092592592592595E-4</v>
      </c>
      <c r="O6837" t="s">
        <v>960</v>
      </c>
      <c r="P6837">
        <v>0</v>
      </c>
      <c r="Q6837">
        <v>20</v>
      </c>
      <c r="R6837" t="s">
        <v>1028</v>
      </c>
      <c r="S6837" t="s">
        <v>966</v>
      </c>
    </row>
    <row r="6838" spans="1:19" x14ac:dyDescent="0.25">
      <c r="A6838" s="54">
        <f>_xlfn.XLOOKUP(B6838,'School Lookup'!D:D,'School Lookup'!F:F,0)</f>
        <v>823392</v>
      </c>
      <c r="B6838" s="54" t="str">
        <f>_xlfn.XLOOKUP(C6838,'School Lookup'!A:A,'School Lookup'!D:D,_xlfn.XLOOKUP(C6838,'School Lookup'!B:B,'School Lookup'!D:D,_xlfn.XLOOKUP(C6838,'School Lookup'!C:C,'School Lookup'!D:D,0)))</f>
        <v>Fitz Herbert C of E VA Primary School</v>
      </c>
      <c r="C6838" t="s">
        <v>18</v>
      </c>
      <c r="D6838">
        <v>619</v>
      </c>
      <c r="E6838" t="s">
        <v>16</v>
      </c>
      <c r="F6838" t="s">
        <v>734</v>
      </c>
      <c r="G6838" t="s">
        <v>134</v>
      </c>
      <c r="H6838" t="s">
        <v>347</v>
      </c>
      <c r="I6838" t="s">
        <v>958</v>
      </c>
      <c r="J6838" t="s">
        <v>959</v>
      </c>
      <c r="K6838" s="4">
        <v>46064</v>
      </c>
      <c r="L6838" s="5">
        <v>0.51581018518518518</v>
      </c>
      <c r="M6838" t="s">
        <v>953</v>
      </c>
      <c r="N6838" s="5">
        <v>1.6203703703703703E-4</v>
      </c>
      <c r="O6838" t="s">
        <v>960</v>
      </c>
      <c r="P6838">
        <v>0</v>
      </c>
      <c r="Q6838">
        <v>20</v>
      </c>
      <c r="R6838" t="s">
        <v>975</v>
      </c>
      <c r="S6838" t="s">
        <v>976</v>
      </c>
    </row>
    <row r="6839" spans="1:19" x14ac:dyDescent="0.25">
      <c r="A6839" s="54">
        <f>_xlfn.XLOOKUP(B6839,'School Lookup'!D:D,'School Lookup'!F:F,0)</f>
        <v>823392</v>
      </c>
      <c r="B6839" s="54" t="str">
        <f>_xlfn.XLOOKUP(C6839,'School Lookup'!A:A,'School Lookup'!D:D,_xlfn.XLOOKUP(C6839,'School Lookup'!B:B,'School Lookup'!D:D,_xlfn.XLOOKUP(C6839,'School Lookup'!C:C,'School Lookup'!D:D,0)))</f>
        <v>Fitz Herbert C of E VA Primary School</v>
      </c>
      <c r="C6839" t="s">
        <v>18</v>
      </c>
      <c r="D6839" t="s">
        <v>2999</v>
      </c>
      <c r="E6839" t="s">
        <v>16</v>
      </c>
      <c r="F6839" t="s">
        <v>734</v>
      </c>
      <c r="G6839" t="s">
        <v>134</v>
      </c>
      <c r="H6839" t="s">
        <v>347</v>
      </c>
      <c r="I6839" t="s">
        <v>958</v>
      </c>
      <c r="J6839" t="s">
        <v>981</v>
      </c>
      <c r="K6839" s="4">
        <v>46064</v>
      </c>
      <c r="L6839" s="5">
        <v>0.32853009259259258</v>
      </c>
      <c r="M6839" t="s">
        <v>953</v>
      </c>
      <c r="N6839" s="5">
        <v>9.2592592592592588E-5</v>
      </c>
      <c r="O6839" t="s">
        <v>982</v>
      </c>
      <c r="P6839">
        <v>0</v>
      </c>
      <c r="Q6839">
        <v>20</v>
      </c>
      <c r="R6839" t="s">
        <v>998</v>
      </c>
      <c r="S6839" t="s">
        <v>987</v>
      </c>
    </row>
    <row r="6840" spans="1:19" x14ac:dyDescent="0.25">
      <c r="A6840" s="54">
        <f>_xlfn.XLOOKUP(B6840,'School Lookup'!D:D,'School Lookup'!F:F,0)</f>
        <v>823392</v>
      </c>
      <c r="B6840" s="54" t="str">
        <f>_xlfn.XLOOKUP(C6840,'School Lookup'!A:A,'School Lookup'!D:D,_xlfn.XLOOKUP(C6840,'School Lookup'!B:B,'School Lookup'!D:D,_xlfn.XLOOKUP(C6840,'School Lookup'!C:C,'School Lookup'!D:D,0)))</f>
        <v>Fitz Herbert C of E VA Primary School</v>
      </c>
      <c r="C6840" t="s">
        <v>18</v>
      </c>
      <c r="D6840" t="s">
        <v>2999</v>
      </c>
      <c r="E6840" t="s">
        <v>16</v>
      </c>
      <c r="F6840" t="s">
        <v>734</v>
      </c>
      <c r="G6840" t="s">
        <v>134</v>
      </c>
      <c r="H6840" t="s">
        <v>347</v>
      </c>
      <c r="I6840" t="s">
        <v>958</v>
      </c>
      <c r="J6840" t="s">
        <v>981</v>
      </c>
      <c r="K6840" s="4">
        <v>46064</v>
      </c>
      <c r="L6840" s="5">
        <v>0.32874999999999999</v>
      </c>
      <c r="M6840" t="s">
        <v>953</v>
      </c>
      <c r="N6840" s="5">
        <v>8.564814814814815E-4</v>
      </c>
      <c r="O6840" t="s">
        <v>982</v>
      </c>
      <c r="P6840">
        <v>0</v>
      </c>
      <c r="Q6840">
        <v>20</v>
      </c>
      <c r="R6840" t="s">
        <v>998</v>
      </c>
      <c r="S6840" t="s">
        <v>987</v>
      </c>
    </row>
    <row r="6841" spans="1:19" x14ac:dyDescent="0.25">
      <c r="A6841" s="54">
        <f>_xlfn.XLOOKUP(B6841,'School Lookup'!D:D,'School Lookup'!F:F,0)</f>
        <v>823392</v>
      </c>
      <c r="B6841" s="54" t="str">
        <f>_xlfn.XLOOKUP(C6841,'School Lookup'!A:A,'School Lookup'!D:D,_xlfn.XLOOKUP(C6841,'School Lookup'!B:B,'School Lookup'!D:D,_xlfn.XLOOKUP(C6841,'School Lookup'!C:C,'School Lookup'!D:D,0)))</f>
        <v>Fitz Herbert C of E VA Primary School</v>
      </c>
      <c r="C6841" t="s">
        <v>18</v>
      </c>
      <c r="D6841" t="s">
        <v>1212</v>
      </c>
      <c r="E6841" t="s">
        <v>16</v>
      </c>
      <c r="F6841" t="s">
        <v>734</v>
      </c>
      <c r="G6841" t="s">
        <v>134</v>
      </c>
      <c r="H6841" t="s">
        <v>347</v>
      </c>
      <c r="I6841" t="s">
        <v>958</v>
      </c>
      <c r="J6841" t="s">
        <v>981</v>
      </c>
      <c r="K6841" s="4">
        <v>46064</v>
      </c>
      <c r="L6841" s="5">
        <v>0.51487268518518514</v>
      </c>
      <c r="M6841" t="s">
        <v>953</v>
      </c>
      <c r="N6841" s="5">
        <v>3.4722222222222222E-5</v>
      </c>
      <c r="O6841" t="s">
        <v>982</v>
      </c>
      <c r="P6841">
        <v>0</v>
      </c>
      <c r="Q6841">
        <v>20</v>
      </c>
      <c r="R6841" t="s">
        <v>1006</v>
      </c>
      <c r="S6841" t="s">
        <v>994</v>
      </c>
    </row>
    <row r="6842" spans="1:19" x14ac:dyDescent="0.25">
      <c r="A6842" s="54">
        <f>_xlfn.XLOOKUP(B6842,'School Lookup'!D:D,'School Lookup'!F:F,0)</f>
        <v>682471</v>
      </c>
      <c r="B6842" s="54" t="str">
        <f>_xlfn.XLOOKUP(C6842,'School Lookup'!A:A,'School Lookup'!D:D,_xlfn.XLOOKUP(C6842,'School Lookup'!B:B,'School Lookup'!D:D,_xlfn.XLOOKUP(C6842,'School Lookup'!C:C,'School Lookup'!D:D,0)))</f>
        <v>Ridgeway Primary School</v>
      </c>
      <c r="C6842" t="s">
        <v>327</v>
      </c>
      <c r="D6842" t="s">
        <v>963</v>
      </c>
      <c r="E6842" t="s">
        <v>16</v>
      </c>
      <c r="F6842" t="s">
        <v>734</v>
      </c>
      <c r="G6842" t="s">
        <v>328</v>
      </c>
      <c r="H6842" t="s">
        <v>885</v>
      </c>
      <c r="I6842" t="s">
        <v>958</v>
      </c>
      <c r="J6842" t="s">
        <v>959</v>
      </c>
      <c r="K6842" s="4">
        <v>46064</v>
      </c>
      <c r="L6842" s="5">
        <v>0.56114583333333334</v>
      </c>
      <c r="M6842" t="s">
        <v>953</v>
      </c>
      <c r="N6842" s="5">
        <v>8.4490740740740739E-4</v>
      </c>
      <c r="O6842" t="s">
        <v>960</v>
      </c>
      <c r="P6842">
        <v>0</v>
      </c>
      <c r="Q6842">
        <v>20</v>
      </c>
      <c r="R6842" t="s">
        <v>955</v>
      </c>
    </row>
    <row r="6843" spans="1:19" x14ac:dyDescent="0.25">
      <c r="A6843" s="54">
        <f>_xlfn.XLOOKUP(B6843,'School Lookup'!D:D,'School Lookup'!F:F,0)</f>
        <v>682471</v>
      </c>
      <c r="B6843" s="54" t="str">
        <f>_xlfn.XLOOKUP(C6843,'School Lookup'!A:A,'School Lookup'!D:D,_xlfn.XLOOKUP(C6843,'School Lookup'!B:B,'School Lookup'!D:D,_xlfn.XLOOKUP(C6843,'School Lookup'!C:C,'School Lookup'!D:D,0)))</f>
        <v>Ridgeway Primary School</v>
      </c>
      <c r="C6843" t="s">
        <v>327</v>
      </c>
      <c r="D6843">
        <v>500</v>
      </c>
      <c r="E6843" t="s">
        <v>16</v>
      </c>
      <c r="F6843" t="s">
        <v>734</v>
      </c>
      <c r="G6843" t="s">
        <v>328</v>
      </c>
      <c r="H6843" t="s">
        <v>885</v>
      </c>
      <c r="I6843" t="s">
        <v>958</v>
      </c>
      <c r="J6843" t="s">
        <v>959</v>
      </c>
      <c r="K6843" s="4">
        <v>46064</v>
      </c>
      <c r="L6843" s="5">
        <v>0.56114583333333334</v>
      </c>
      <c r="M6843" t="s">
        <v>953</v>
      </c>
      <c r="N6843" s="5">
        <v>8.4490740740740739E-4</v>
      </c>
      <c r="O6843" t="s">
        <v>960</v>
      </c>
      <c r="P6843">
        <v>0</v>
      </c>
      <c r="Q6843">
        <v>20</v>
      </c>
      <c r="R6843" t="s">
        <v>961</v>
      </c>
      <c r="S6843" t="s">
        <v>955</v>
      </c>
    </row>
    <row r="6844" spans="1:19" x14ac:dyDescent="0.25">
      <c r="A6844" s="54">
        <f>_xlfn.XLOOKUP(B6844,'School Lookup'!D:D,'School Lookup'!F:F,0)</f>
        <v>682471</v>
      </c>
      <c r="B6844" s="54" t="str">
        <f>_xlfn.XLOOKUP(C6844,'School Lookup'!A:A,'School Lookup'!D:D,_xlfn.XLOOKUP(C6844,'School Lookup'!B:B,'School Lookup'!D:D,_xlfn.XLOOKUP(C6844,'School Lookup'!C:C,'School Lookup'!D:D,0)))</f>
        <v>Ridgeway Primary School</v>
      </c>
      <c r="C6844" t="s">
        <v>327</v>
      </c>
      <c r="D6844" t="s">
        <v>963</v>
      </c>
      <c r="E6844" t="s">
        <v>16</v>
      </c>
      <c r="F6844" t="s">
        <v>734</v>
      </c>
      <c r="G6844" t="s">
        <v>328</v>
      </c>
      <c r="H6844" t="s">
        <v>885</v>
      </c>
      <c r="I6844" t="s">
        <v>958</v>
      </c>
      <c r="J6844" t="s">
        <v>959</v>
      </c>
      <c r="K6844" s="4">
        <v>46064</v>
      </c>
      <c r="L6844" s="5">
        <v>0.59054398148148146</v>
      </c>
      <c r="M6844" t="s">
        <v>953</v>
      </c>
      <c r="N6844" s="5">
        <v>2.4305555555555555E-4</v>
      </c>
      <c r="O6844" t="s">
        <v>960</v>
      </c>
      <c r="P6844">
        <v>0</v>
      </c>
      <c r="Q6844">
        <v>20</v>
      </c>
      <c r="R6844" t="s">
        <v>955</v>
      </c>
    </row>
    <row r="6845" spans="1:19" x14ac:dyDescent="0.25">
      <c r="A6845" s="54">
        <f>_xlfn.XLOOKUP(B6845,'School Lookup'!D:D,'School Lookup'!F:F,0)</f>
        <v>682471</v>
      </c>
      <c r="B6845" s="54" t="str">
        <f>_xlfn.XLOOKUP(C6845,'School Lookup'!A:A,'School Lookup'!D:D,_xlfn.XLOOKUP(C6845,'School Lookup'!B:B,'School Lookup'!D:D,_xlfn.XLOOKUP(C6845,'School Lookup'!C:C,'School Lookup'!D:D,0)))</f>
        <v>Ridgeway Primary School</v>
      </c>
      <c r="C6845" t="s">
        <v>327</v>
      </c>
      <c r="D6845">
        <v>500</v>
      </c>
      <c r="E6845" t="s">
        <v>16</v>
      </c>
      <c r="F6845" t="s">
        <v>734</v>
      </c>
      <c r="G6845" t="s">
        <v>328</v>
      </c>
      <c r="H6845" t="s">
        <v>885</v>
      </c>
      <c r="I6845" t="s">
        <v>958</v>
      </c>
      <c r="J6845" t="s">
        <v>959</v>
      </c>
      <c r="K6845" s="4">
        <v>46064</v>
      </c>
      <c r="L6845" s="5">
        <v>0.59054398148148146</v>
      </c>
      <c r="M6845" t="s">
        <v>953</v>
      </c>
      <c r="N6845" s="5">
        <v>2.4305555555555555E-4</v>
      </c>
      <c r="O6845" t="s">
        <v>960</v>
      </c>
      <c r="P6845">
        <v>0</v>
      </c>
      <c r="Q6845">
        <v>20</v>
      </c>
      <c r="R6845" t="s">
        <v>961</v>
      </c>
      <c r="S6845" t="s">
        <v>955</v>
      </c>
    </row>
    <row r="6846" spans="1:19" x14ac:dyDescent="0.25">
      <c r="A6846" s="54">
        <f>_xlfn.XLOOKUP(B6846,'School Lookup'!D:D,'School Lookup'!F:F,0)</f>
        <v>682471</v>
      </c>
      <c r="B6846" s="54" t="str">
        <f>_xlfn.XLOOKUP(C6846,'School Lookup'!A:A,'School Lookup'!D:D,_xlfn.XLOOKUP(C6846,'School Lookup'!B:B,'School Lookup'!D:D,_xlfn.XLOOKUP(C6846,'School Lookup'!C:C,'School Lookup'!D:D,0)))</f>
        <v>Ridgeway Primary School</v>
      </c>
      <c r="C6846" t="s">
        <v>327</v>
      </c>
      <c r="D6846">
        <v>500</v>
      </c>
      <c r="E6846" t="s">
        <v>16</v>
      </c>
      <c r="F6846" t="s">
        <v>734</v>
      </c>
      <c r="G6846" t="s">
        <v>328</v>
      </c>
      <c r="H6846" t="s">
        <v>885</v>
      </c>
      <c r="I6846" t="s">
        <v>958</v>
      </c>
      <c r="J6846" t="s">
        <v>959</v>
      </c>
      <c r="K6846" s="4">
        <v>46064</v>
      </c>
      <c r="L6846" s="5">
        <v>0.35700231481481481</v>
      </c>
      <c r="M6846" t="s">
        <v>953</v>
      </c>
      <c r="N6846" s="5">
        <v>1.0416666666666667E-4</v>
      </c>
      <c r="O6846" t="s">
        <v>960</v>
      </c>
      <c r="P6846">
        <v>0</v>
      </c>
      <c r="Q6846">
        <v>20</v>
      </c>
      <c r="R6846" t="s">
        <v>961</v>
      </c>
      <c r="S6846" t="s">
        <v>955</v>
      </c>
    </row>
    <row r="6847" spans="1:19" x14ac:dyDescent="0.25">
      <c r="A6847" s="54">
        <f>_xlfn.XLOOKUP(B6847,'School Lookup'!D:D,'School Lookup'!F:F,0)</f>
        <v>682471</v>
      </c>
      <c r="B6847" s="54" t="str">
        <f>_xlfn.XLOOKUP(C6847,'School Lookup'!A:A,'School Lookup'!D:D,_xlfn.XLOOKUP(C6847,'School Lookup'!B:B,'School Lookup'!D:D,_xlfn.XLOOKUP(C6847,'School Lookup'!C:C,'School Lookup'!D:D,0)))</f>
        <v>Ridgeway Primary School</v>
      </c>
      <c r="C6847" t="s">
        <v>327</v>
      </c>
      <c r="D6847">
        <v>500</v>
      </c>
      <c r="E6847" t="s">
        <v>16</v>
      </c>
      <c r="F6847" t="s">
        <v>734</v>
      </c>
      <c r="G6847" t="s">
        <v>328</v>
      </c>
      <c r="H6847" t="s">
        <v>885</v>
      </c>
      <c r="I6847" t="s">
        <v>958</v>
      </c>
      <c r="J6847" t="s">
        <v>959</v>
      </c>
      <c r="K6847" s="4">
        <v>46064</v>
      </c>
      <c r="L6847" s="5">
        <v>0.35755787037037035</v>
      </c>
      <c r="M6847" t="s">
        <v>953</v>
      </c>
      <c r="N6847" s="5">
        <v>2.3148148148148147E-5</v>
      </c>
      <c r="O6847" t="s">
        <v>960</v>
      </c>
      <c r="P6847">
        <v>0</v>
      </c>
      <c r="Q6847">
        <v>20</v>
      </c>
      <c r="R6847" t="s">
        <v>961</v>
      </c>
      <c r="S6847" t="s">
        <v>955</v>
      </c>
    </row>
    <row r="6848" spans="1:19" x14ac:dyDescent="0.25">
      <c r="A6848" s="54">
        <f>_xlfn.XLOOKUP(B6848,'School Lookup'!D:D,'School Lookup'!F:F,0)</f>
        <v>682471</v>
      </c>
      <c r="B6848" s="54" t="str">
        <f>_xlfn.XLOOKUP(C6848,'School Lookup'!A:A,'School Lookup'!D:D,_xlfn.XLOOKUP(C6848,'School Lookup'!B:B,'School Lookup'!D:D,_xlfn.XLOOKUP(C6848,'School Lookup'!C:C,'School Lookup'!D:D,0)))</f>
        <v>Ridgeway Primary School</v>
      </c>
      <c r="C6848" t="s">
        <v>327</v>
      </c>
      <c r="D6848">
        <v>500</v>
      </c>
      <c r="E6848" t="s">
        <v>16</v>
      </c>
      <c r="F6848" t="s">
        <v>734</v>
      </c>
      <c r="G6848" t="s">
        <v>328</v>
      </c>
      <c r="H6848" t="s">
        <v>885</v>
      </c>
      <c r="I6848" t="s">
        <v>958</v>
      </c>
      <c r="J6848" t="s">
        <v>959</v>
      </c>
      <c r="K6848" s="4">
        <v>46064</v>
      </c>
      <c r="L6848" s="5">
        <v>0.35917824074074073</v>
      </c>
      <c r="M6848" t="s">
        <v>953</v>
      </c>
      <c r="N6848" s="5">
        <v>5.7870370370370373E-5</v>
      </c>
      <c r="O6848" t="s">
        <v>960</v>
      </c>
      <c r="P6848">
        <v>0</v>
      </c>
      <c r="Q6848">
        <v>20</v>
      </c>
      <c r="R6848" t="s">
        <v>961</v>
      </c>
      <c r="S6848" t="s">
        <v>955</v>
      </c>
    </row>
    <row r="6849" spans="1:19" x14ac:dyDescent="0.25">
      <c r="A6849" s="54">
        <f>_xlfn.XLOOKUP(B6849,'School Lookup'!D:D,'School Lookup'!F:F,0)</f>
        <v>682471</v>
      </c>
      <c r="B6849" s="54" t="str">
        <f>_xlfn.XLOOKUP(C6849,'School Lookup'!A:A,'School Lookup'!D:D,_xlfn.XLOOKUP(C6849,'School Lookup'!B:B,'School Lookup'!D:D,_xlfn.XLOOKUP(C6849,'School Lookup'!C:C,'School Lookup'!D:D,0)))</f>
        <v>Ridgeway Primary School</v>
      </c>
      <c r="C6849" t="s">
        <v>327</v>
      </c>
      <c r="D6849" t="s">
        <v>963</v>
      </c>
      <c r="E6849" t="s">
        <v>16</v>
      </c>
      <c r="F6849" t="s">
        <v>734</v>
      </c>
      <c r="G6849" t="s">
        <v>328</v>
      </c>
      <c r="H6849" t="s">
        <v>885</v>
      </c>
      <c r="I6849" t="s">
        <v>958</v>
      </c>
      <c r="J6849" t="s">
        <v>959</v>
      </c>
      <c r="K6849" s="4">
        <v>46064</v>
      </c>
      <c r="L6849" s="5">
        <v>0.36834490740740738</v>
      </c>
      <c r="M6849" t="s">
        <v>953</v>
      </c>
      <c r="N6849" s="5">
        <v>5.0925925925925921E-4</v>
      </c>
      <c r="O6849" t="s">
        <v>960</v>
      </c>
      <c r="P6849">
        <v>0</v>
      </c>
      <c r="Q6849">
        <v>20</v>
      </c>
      <c r="R6849" t="s">
        <v>955</v>
      </c>
    </row>
    <row r="6850" spans="1:19" x14ac:dyDescent="0.25">
      <c r="A6850" s="54">
        <f>_xlfn.XLOOKUP(B6850,'School Lookup'!D:D,'School Lookup'!F:F,0)</f>
        <v>682471</v>
      </c>
      <c r="B6850" s="54" t="str">
        <f>_xlfn.XLOOKUP(C6850,'School Lookup'!A:A,'School Lookup'!D:D,_xlfn.XLOOKUP(C6850,'School Lookup'!B:B,'School Lookup'!D:D,_xlfn.XLOOKUP(C6850,'School Lookup'!C:C,'School Lookup'!D:D,0)))</f>
        <v>Ridgeway Primary School</v>
      </c>
      <c r="C6850" t="s">
        <v>327</v>
      </c>
      <c r="D6850">
        <v>500</v>
      </c>
      <c r="E6850" t="s">
        <v>16</v>
      </c>
      <c r="F6850" t="s">
        <v>734</v>
      </c>
      <c r="G6850" t="s">
        <v>328</v>
      </c>
      <c r="H6850" t="s">
        <v>885</v>
      </c>
      <c r="I6850" t="s">
        <v>958</v>
      </c>
      <c r="J6850" t="s">
        <v>959</v>
      </c>
      <c r="K6850" s="4">
        <v>46064</v>
      </c>
      <c r="L6850" s="5">
        <v>0.36834490740740738</v>
      </c>
      <c r="M6850" t="s">
        <v>953</v>
      </c>
      <c r="N6850" s="5">
        <v>5.0925925925925921E-4</v>
      </c>
      <c r="O6850" t="s">
        <v>960</v>
      </c>
      <c r="P6850">
        <v>0</v>
      </c>
      <c r="Q6850">
        <v>20</v>
      </c>
      <c r="R6850" t="s">
        <v>961</v>
      </c>
      <c r="S6850" t="s">
        <v>955</v>
      </c>
    </row>
    <row r="6851" spans="1:19" x14ac:dyDescent="0.25">
      <c r="A6851" s="54">
        <f>_xlfn.XLOOKUP(B6851,'School Lookup'!D:D,'School Lookup'!F:F,0)</f>
        <v>682471</v>
      </c>
      <c r="B6851" s="54" t="str">
        <f>_xlfn.XLOOKUP(C6851,'School Lookup'!A:A,'School Lookup'!D:D,_xlfn.XLOOKUP(C6851,'School Lookup'!B:B,'School Lookup'!D:D,_xlfn.XLOOKUP(C6851,'School Lookup'!C:C,'School Lookup'!D:D,0)))</f>
        <v>Ridgeway Primary School</v>
      </c>
      <c r="C6851" t="s">
        <v>327</v>
      </c>
      <c r="D6851" t="s">
        <v>963</v>
      </c>
      <c r="E6851" t="s">
        <v>16</v>
      </c>
      <c r="F6851" t="s">
        <v>734</v>
      </c>
      <c r="G6851" t="s">
        <v>328</v>
      </c>
      <c r="H6851" t="s">
        <v>885</v>
      </c>
      <c r="I6851" t="s">
        <v>958</v>
      </c>
      <c r="J6851" t="s">
        <v>959</v>
      </c>
      <c r="K6851" s="4">
        <v>46064</v>
      </c>
      <c r="L6851" s="5">
        <v>0.38796296296296295</v>
      </c>
      <c r="M6851" t="s">
        <v>953</v>
      </c>
      <c r="N6851" s="5">
        <v>8.564814814814815E-4</v>
      </c>
      <c r="O6851" t="s">
        <v>960</v>
      </c>
      <c r="P6851">
        <v>0</v>
      </c>
      <c r="Q6851">
        <v>20</v>
      </c>
      <c r="R6851" t="s">
        <v>955</v>
      </c>
    </row>
    <row r="6852" spans="1:19" x14ac:dyDescent="0.25">
      <c r="A6852" s="54">
        <f>_xlfn.XLOOKUP(B6852,'School Lookup'!D:D,'School Lookup'!F:F,0)</f>
        <v>682471</v>
      </c>
      <c r="B6852" s="54" t="str">
        <f>_xlfn.XLOOKUP(C6852,'School Lookup'!A:A,'School Lookup'!D:D,_xlfn.XLOOKUP(C6852,'School Lookup'!B:B,'School Lookup'!D:D,_xlfn.XLOOKUP(C6852,'School Lookup'!C:C,'School Lookup'!D:D,0)))</f>
        <v>Ridgeway Primary School</v>
      </c>
      <c r="C6852" t="s">
        <v>327</v>
      </c>
      <c r="D6852">
        <v>500</v>
      </c>
      <c r="E6852" t="s">
        <v>16</v>
      </c>
      <c r="F6852" t="s">
        <v>734</v>
      </c>
      <c r="G6852" t="s">
        <v>328</v>
      </c>
      <c r="H6852" t="s">
        <v>885</v>
      </c>
      <c r="I6852" t="s">
        <v>958</v>
      </c>
      <c r="J6852" t="s">
        <v>959</v>
      </c>
      <c r="K6852" s="4">
        <v>46064</v>
      </c>
      <c r="L6852" s="5">
        <v>0.38796296296296295</v>
      </c>
      <c r="M6852" t="s">
        <v>953</v>
      </c>
      <c r="N6852" s="5">
        <v>8.564814814814815E-4</v>
      </c>
      <c r="O6852" t="s">
        <v>960</v>
      </c>
      <c r="P6852">
        <v>0</v>
      </c>
      <c r="Q6852">
        <v>20</v>
      </c>
      <c r="R6852" t="s">
        <v>961</v>
      </c>
      <c r="S6852" t="s">
        <v>955</v>
      </c>
    </row>
    <row r="6853" spans="1:19" x14ac:dyDescent="0.25">
      <c r="A6853" s="54">
        <f>_xlfn.XLOOKUP(B6853,'School Lookup'!D:D,'School Lookup'!F:F,0)</f>
        <v>682471</v>
      </c>
      <c r="B6853" s="54" t="str">
        <f>_xlfn.XLOOKUP(C6853,'School Lookup'!A:A,'School Lookup'!D:D,_xlfn.XLOOKUP(C6853,'School Lookup'!B:B,'School Lookup'!D:D,_xlfn.XLOOKUP(C6853,'School Lookup'!C:C,'School Lookup'!D:D,0)))</f>
        <v>Ridgeway Primary School</v>
      </c>
      <c r="C6853" t="s">
        <v>327</v>
      </c>
      <c r="D6853" t="s">
        <v>963</v>
      </c>
      <c r="E6853" t="s">
        <v>16</v>
      </c>
      <c r="F6853" t="s">
        <v>734</v>
      </c>
      <c r="G6853" t="s">
        <v>328</v>
      </c>
      <c r="H6853" t="s">
        <v>885</v>
      </c>
      <c r="I6853" t="s">
        <v>958</v>
      </c>
      <c r="J6853" t="s">
        <v>959</v>
      </c>
      <c r="K6853" s="4">
        <v>46064</v>
      </c>
      <c r="L6853" s="5">
        <v>0.42788194444444444</v>
      </c>
      <c r="M6853" t="s">
        <v>953</v>
      </c>
      <c r="N6853" s="5">
        <v>6.018518518518519E-4</v>
      </c>
      <c r="O6853" t="s">
        <v>960</v>
      </c>
      <c r="P6853">
        <v>0</v>
      </c>
      <c r="Q6853">
        <v>20</v>
      </c>
      <c r="R6853" t="s">
        <v>955</v>
      </c>
    </row>
    <row r="6854" spans="1:19" x14ac:dyDescent="0.25">
      <c r="A6854" s="54">
        <f>_xlfn.XLOOKUP(B6854,'School Lookup'!D:D,'School Lookup'!F:F,0)</f>
        <v>682471</v>
      </c>
      <c r="B6854" s="54" t="str">
        <f>_xlfn.XLOOKUP(C6854,'School Lookup'!A:A,'School Lookup'!D:D,_xlfn.XLOOKUP(C6854,'School Lookup'!B:B,'School Lookup'!D:D,_xlfn.XLOOKUP(C6854,'School Lookup'!C:C,'School Lookup'!D:D,0)))</f>
        <v>Ridgeway Primary School</v>
      </c>
      <c r="C6854" t="s">
        <v>327</v>
      </c>
      <c r="D6854">
        <v>500</v>
      </c>
      <c r="E6854" t="s">
        <v>16</v>
      </c>
      <c r="F6854" t="s">
        <v>734</v>
      </c>
      <c r="G6854" t="s">
        <v>328</v>
      </c>
      <c r="H6854" t="s">
        <v>885</v>
      </c>
      <c r="I6854" t="s">
        <v>958</v>
      </c>
      <c r="J6854" t="s">
        <v>959</v>
      </c>
      <c r="K6854" s="4">
        <v>46064</v>
      </c>
      <c r="L6854" s="5">
        <v>0.42788194444444444</v>
      </c>
      <c r="M6854" t="s">
        <v>953</v>
      </c>
      <c r="N6854" s="5">
        <v>6.018518518518519E-4</v>
      </c>
      <c r="O6854" t="s">
        <v>960</v>
      </c>
      <c r="P6854">
        <v>0</v>
      </c>
      <c r="Q6854">
        <v>20</v>
      </c>
      <c r="R6854" t="s">
        <v>961</v>
      </c>
      <c r="S6854" t="s">
        <v>955</v>
      </c>
    </row>
    <row r="6855" spans="1:19" x14ac:dyDescent="0.25">
      <c r="A6855" s="54">
        <f>_xlfn.XLOOKUP(B6855,'School Lookup'!D:D,'School Lookup'!F:F,0)</f>
        <v>682471</v>
      </c>
      <c r="B6855" s="54" t="str">
        <f>_xlfn.XLOOKUP(C6855,'School Lookup'!A:A,'School Lookup'!D:D,_xlfn.XLOOKUP(C6855,'School Lookup'!B:B,'School Lookup'!D:D,_xlfn.XLOOKUP(C6855,'School Lookup'!C:C,'School Lookup'!D:D,0)))</f>
        <v>Ridgeway Primary School</v>
      </c>
      <c r="C6855" t="s">
        <v>327</v>
      </c>
      <c r="D6855">
        <v>500</v>
      </c>
      <c r="E6855" t="s">
        <v>16</v>
      </c>
      <c r="F6855" t="s">
        <v>734</v>
      </c>
      <c r="G6855" t="s">
        <v>328</v>
      </c>
      <c r="H6855" t="s">
        <v>885</v>
      </c>
      <c r="I6855" t="s">
        <v>958</v>
      </c>
      <c r="J6855" t="s">
        <v>959</v>
      </c>
      <c r="K6855" s="4">
        <v>46064</v>
      </c>
      <c r="L6855" s="5">
        <v>0.51317129629629632</v>
      </c>
      <c r="M6855" t="s">
        <v>953</v>
      </c>
      <c r="N6855" s="5">
        <v>4.5138888888888887E-4</v>
      </c>
      <c r="O6855" t="s">
        <v>960</v>
      </c>
      <c r="P6855">
        <v>0</v>
      </c>
      <c r="Q6855">
        <v>20</v>
      </c>
      <c r="R6855" t="s">
        <v>961</v>
      </c>
      <c r="S6855" t="s">
        <v>955</v>
      </c>
    </row>
    <row r="6856" spans="1:19" x14ac:dyDescent="0.25">
      <c r="A6856" s="54">
        <f>_xlfn.XLOOKUP(B6856,'School Lookup'!D:D,'School Lookup'!F:F,0)</f>
        <v>682471</v>
      </c>
      <c r="B6856" s="54" t="str">
        <f>_xlfn.XLOOKUP(C6856,'School Lookup'!A:A,'School Lookup'!D:D,_xlfn.XLOOKUP(C6856,'School Lookup'!B:B,'School Lookup'!D:D,_xlfn.XLOOKUP(C6856,'School Lookup'!C:C,'School Lookup'!D:D,0)))</f>
        <v>Ridgeway Primary School</v>
      </c>
      <c r="C6856" t="s">
        <v>327</v>
      </c>
      <c r="D6856">
        <v>500</v>
      </c>
      <c r="E6856" t="s">
        <v>16</v>
      </c>
      <c r="F6856" t="s">
        <v>734</v>
      </c>
      <c r="G6856" t="s">
        <v>328</v>
      </c>
      <c r="H6856" t="s">
        <v>885</v>
      </c>
      <c r="I6856" t="s">
        <v>958</v>
      </c>
      <c r="J6856" t="s">
        <v>959</v>
      </c>
      <c r="K6856" s="4">
        <v>46064</v>
      </c>
      <c r="L6856" s="5">
        <v>0.53274305555555557</v>
      </c>
      <c r="M6856" t="s">
        <v>953</v>
      </c>
      <c r="N6856" s="5">
        <v>3.4722222222222222E-5</v>
      </c>
      <c r="O6856" t="s">
        <v>960</v>
      </c>
      <c r="P6856">
        <v>0</v>
      </c>
      <c r="Q6856">
        <v>20</v>
      </c>
      <c r="R6856" t="s">
        <v>961</v>
      </c>
      <c r="S6856" t="s">
        <v>955</v>
      </c>
    </row>
    <row r="6857" spans="1:19" x14ac:dyDescent="0.25">
      <c r="A6857" s="54">
        <f>_xlfn.XLOOKUP(B6857,'School Lookup'!D:D,'School Lookup'!F:F,0)</f>
        <v>682471</v>
      </c>
      <c r="B6857" s="54" t="str">
        <f>_xlfn.XLOOKUP(C6857,'School Lookup'!A:A,'School Lookup'!D:D,_xlfn.XLOOKUP(C6857,'School Lookup'!B:B,'School Lookup'!D:D,_xlfn.XLOOKUP(C6857,'School Lookup'!C:C,'School Lookup'!D:D,0)))</f>
        <v>Ridgeway Primary School</v>
      </c>
      <c r="C6857" t="s">
        <v>327</v>
      </c>
      <c r="D6857">
        <v>500</v>
      </c>
      <c r="E6857" t="s">
        <v>16</v>
      </c>
      <c r="F6857" t="s">
        <v>734</v>
      </c>
      <c r="G6857" t="s">
        <v>328</v>
      </c>
      <c r="H6857" t="s">
        <v>885</v>
      </c>
      <c r="I6857" t="s">
        <v>958</v>
      </c>
      <c r="J6857" t="s">
        <v>959</v>
      </c>
      <c r="K6857" s="4">
        <v>46064</v>
      </c>
      <c r="L6857" s="5">
        <v>0.53976851851851848</v>
      </c>
      <c r="M6857" t="s">
        <v>953</v>
      </c>
      <c r="N6857" s="5">
        <v>2.3148148148148149E-4</v>
      </c>
      <c r="O6857" t="s">
        <v>960</v>
      </c>
      <c r="P6857">
        <v>0</v>
      </c>
      <c r="Q6857">
        <v>20</v>
      </c>
      <c r="R6857" t="s">
        <v>961</v>
      </c>
      <c r="S6857" t="s">
        <v>955</v>
      </c>
    </row>
    <row r="6858" spans="1:19" x14ac:dyDescent="0.25">
      <c r="A6858" s="54">
        <f>_xlfn.XLOOKUP(B6858,'School Lookup'!D:D,'School Lookup'!F:F,0)</f>
        <v>148526</v>
      </c>
      <c r="B6858" s="54" t="str">
        <f>_xlfn.XLOOKUP(C6858,'School Lookup'!A:A,'School Lookup'!D:D,_xlfn.XLOOKUP(C6858,'School Lookup'!B:B,'School Lookup'!D:D,_xlfn.XLOOKUP(C6858,'School Lookup'!C:C,'School Lookup'!D:D,0)))</f>
        <v>The Village Federation Lines</v>
      </c>
      <c r="C6858" t="s">
        <v>24</v>
      </c>
      <c r="D6858" t="s">
        <v>1097</v>
      </c>
      <c r="E6858" t="s">
        <v>16</v>
      </c>
      <c r="F6858" t="s">
        <v>734</v>
      </c>
      <c r="G6858" t="s">
        <v>134</v>
      </c>
      <c r="H6858" t="s">
        <v>347</v>
      </c>
      <c r="I6858" t="s">
        <v>958</v>
      </c>
      <c r="J6858" t="s">
        <v>959</v>
      </c>
      <c r="K6858" s="4">
        <v>46064</v>
      </c>
      <c r="L6858" s="5">
        <v>0.43384259259259261</v>
      </c>
      <c r="M6858" t="s">
        <v>953</v>
      </c>
      <c r="N6858" s="5">
        <v>7.5347222222222222E-3</v>
      </c>
      <c r="O6858" t="s">
        <v>960</v>
      </c>
      <c r="P6858">
        <v>0</v>
      </c>
      <c r="Q6858">
        <v>20</v>
      </c>
      <c r="R6858" t="s">
        <v>978</v>
      </c>
      <c r="S6858" t="s">
        <v>966</v>
      </c>
    </row>
    <row r="6859" spans="1:19" x14ac:dyDescent="0.25">
      <c r="A6859" s="54">
        <f>_xlfn.XLOOKUP(B6859,'School Lookup'!D:D,'School Lookup'!F:F,0)</f>
        <v>823392</v>
      </c>
      <c r="B6859" s="54" t="str">
        <f>_xlfn.XLOOKUP(C6859,'School Lookup'!A:A,'School Lookup'!D:D,_xlfn.XLOOKUP(C6859,'School Lookup'!B:B,'School Lookup'!D:D,_xlfn.XLOOKUP(C6859,'School Lookup'!C:C,'School Lookup'!D:D,0)))</f>
        <v>Fitz Herbert C of E VA Primary School</v>
      </c>
      <c r="C6859" t="s">
        <v>25</v>
      </c>
      <c r="D6859" t="s">
        <v>1125</v>
      </c>
      <c r="E6859" t="s">
        <v>16</v>
      </c>
      <c r="F6859" t="s">
        <v>734</v>
      </c>
      <c r="G6859" t="s">
        <v>134</v>
      </c>
      <c r="H6859" t="s">
        <v>347</v>
      </c>
      <c r="I6859" t="s">
        <v>958</v>
      </c>
      <c r="J6859" t="s">
        <v>981</v>
      </c>
      <c r="K6859" s="4">
        <v>46064</v>
      </c>
      <c r="L6859" s="5">
        <v>0.38063657407407409</v>
      </c>
      <c r="M6859" t="s">
        <v>953</v>
      </c>
      <c r="N6859" s="5">
        <v>1.8518518518518518E-4</v>
      </c>
      <c r="O6859" t="s">
        <v>982</v>
      </c>
      <c r="P6859">
        <v>0</v>
      </c>
      <c r="Q6859">
        <v>20</v>
      </c>
      <c r="R6859" t="s">
        <v>998</v>
      </c>
      <c r="S6859" t="s">
        <v>987</v>
      </c>
    </row>
    <row r="6860" spans="1:19" x14ac:dyDescent="0.25">
      <c r="A6860" s="54">
        <f>_xlfn.XLOOKUP(B6860,'School Lookup'!D:D,'School Lookup'!F:F,0)</f>
        <v>823392</v>
      </c>
      <c r="B6860" s="54" t="str">
        <f>_xlfn.XLOOKUP(C6860,'School Lookup'!A:A,'School Lookup'!D:D,_xlfn.XLOOKUP(C6860,'School Lookup'!B:B,'School Lookup'!D:D,_xlfn.XLOOKUP(C6860,'School Lookup'!C:C,'School Lookup'!D:D,0)))</f>
        <v>Fitz Herbert C of E VA Primary School</v>
      </c>
      <c r="C6860" t="s">
        <v>25</v>
      </c>
      <c r="D6860" t="s">
        <v>2346</v>
      </c>
      <c r="E6860" t="s">
        <v>16</v>
      </c>
      <c r="F6860" t="s">
        <v>734</v>
      </c>
      <c r="G6860" t="s">
        <v>134</v>
      </c>
      <c r="H6860" t="s">
        <v>347</v>
      </c>
      <c r="I6860" t="s">
        <v>958</v>
      </c>
      <c r="J6860" t="s">
        <v>981</v>
      </c>
      <c r="K6860" s="4">
        <v>46064</v>
      </c>
      <c r="L6860" s="5">
        <v>0.50695601851851857</v>
      </c>
      <c r="M6860" t="s">
        <v>953</v>
      </c>
      <c r="N6860" s="5">
        <v>2.3148148148148147E-5</v>
      </c>
      <c r="O6860" t="s">
        <v>982</v>
      </c>
      <c r="P6860">
        <v>0</v>
      </c>
      <c r="Q6860">
        <v>20</v>
      </c>
      <c r="R6860" t="s">
        <v>983</v>
      </c>
      <c r="S6860" t="s">
        <v>984</v>
      </c>
    </row>
    <row r="6861" spans="1:19" x14ac:dyDescent="0.25">
      <c r="A6861" s="54">
        <f>_xlfn.XLOOKUP(B6861,'School Lookup'!D:D,'School Lookup'!F:F,0)</f>
        <v>823392</v>
      </c>
      <c r="B6861" s="54" t="str">
        <f>_xlfn.XLOOKUP(C6861,'School Lookup'!A:A,'School Lookup'!D:D,_xlfn.XLOOKUP(C6861,'School Lookup'!B:B,'School Lookup'!D:D,_xlfn.XLOOKUP(C6861,'School Lookup'!C:C,'School Lookup'!D:D,0)))</f>
        <v>Fitz Herbert C of E VA Primary School</v>
      </c>
      <c r="C6861" t="s">
        <v>25</v>
      </c>
      <c r="D6861" t="s">
        <v>2346</v>
      </c>
      <c r="E6861" t="s">
        <v>16</v>
      </c>
      <c r="F6861" t="s">
        <v>734</v>
      </c>
      <c r="G6861" t="s">
        <v>134</v>
      </c>
      <c r="H6861" t="s">
        <v>347</v>
      </c>
      <c r="I6861" t="s">
        <v>958</v>
      </c>
      <c r="J6861" t="s">
        <v>981</v>
      </c>
      <c r="K6861" s="4">
        <v>46064</v>
      </c>
      <c r="L6861" s="5">
        <v>0.50715277777777779</v>
      </c>
      <c r="M6861" t="s">
        <v>953</v>
      </c>
      <c r="N6861" s="5">
        <v>6.7129629629629625E-4</v>
      </c>
      <c r="O6861" t="s">
        <v>982</v>
      </c>
      <c r="P6861">
        <v>0</v>
      </c>
      <c r="Q6861">
        <v>20</v>
      </c>
      <c r="R6861" t="s">
        <v>983</v>
      </c>
      <c r="S6861" t="s">
        <v>984</v>
      </c>
    </row>
    <row r="6862" spans="1:19" x14ac:dyDescent="0.25">
      <c r="A6862" s="54">
        <f>_xlfn.XLOOKUP(B6862,'School Lookup'!D:D,'School Lookup'!F:F,0)</f>
        <v>823392</v>
      </c>
      <c r="B6862" s="54" t="str">
        <f>_xlfn.XLOOKUP(C6862,'School Lookup'!A:A,'School Lookup'!D:D,_xlfn.XLOOKUP(C6862,'School Lookup'!B:B,'School Lookup'!D:D,_xlfn.XLOOKUP(C6862,'School Lookup'!C:C,'School Lookup'!D:D,0)))</f>
        <v>Fitz Herbert C of E VA Primary School</v>
      </c>
      <c r="C6862" t="s">
        <v>25</v>
      </c>
      <c r="D6862" t="s">
        <v>2346</v>
      </c>
      <c r="E6862" t="s">
        <v>16</v>
      </c>
      <c r="F6862" t="s">
        <v>734</v>
      </c>
      <c r="G6862" t="s">
        <v>134</v>
      </c>
      <c r="H6862" t="s">
        <v>347</v>
      </c>
      <c r="I6862" t="s">
        <v>958</v>
      </c>
      <c r="J6862" t="s">
        <v>981</v>
      </c>
      <c r="K6862" s="4">
        <v>46064</v>
      </c>
      <c r="L6862" s="5">
        <v>0.5091782407407407</v>
      </c>
      <c r="M6862" t="s">
        <v>953</v>
      </c>
      <c r="N6862" s="5">
        <v>4.1666666666666669E-4</v>
      </c>
      <c r="O6862" t="s">
        <v>982</v>
      </c>
      <c r="P6862">
        <v>0</v>
      </c>
      <c r="Q6862">
        <v>20</v>
      </c>
      <c r="R6862" t="s">
        <v>983</v>
      </c>
      <c r="S6862" t="s">
        <v>984</v>
      </c>
    </row>
    <row r="6863" spans="1:19" x14ac:dyDescent="0.25">
      <c r="A6863" s="54">
        <f>_xlfn.XLOOKUP(B6863,'School Lookup'!D:D,'School Lookup'!F:F,0)</f>
        <v>114469</v>
      </c>
      <c r="B6863" s="54" t="str">
        <f>_xlfn.XLOOKUP(C6863,'School Lookup'!A:A,'School Lookup'!D:D,_xlfn.XLOOKUP(C6863,'School Lookup'!B:B,'School Lookup'!D:D,_xlfn.XLOOKUP(C6863,'School Lookup'!C:C,'School Lookup'!D:D,0)))</f>
        <v>Thornsett Primary School</v>
      </c>
      <c r="C6863" t="s">
        <v>20</v>
      </c>
      <c r="D6863" t="s">
        <v>3000</v>
      </c>
      <c r="E6863" t="s">
        <v>16</v>
      </c>
      <c r="F6863" t="s">
        <v>734</v>
      </c>
      <c r="G6863" t="s">
        <v>224</v>
      </c>
      <c r="H6863" t="s">
        <v>222</v>
      </c>
      <c r="I6863" t="s">
        <v>980</v>
      </c>
      <c r="J6863" t="s">
        <v>959</v>
      </c>
      <c r="K6863" s="4">
        <v>46064</v>
      </c>
      <c r="L6863" s="5">
        <v>0.44966435185185183</v>
      </c>
      <c r="M6863" t="s">
        <v>953</v>
      </c>
      <c r="N6863" s="5">
        <v>3.8194444444444446E-4</v>
      </c>
      <c r="O6863" t="s">
        <v>1023</v>
      </c>
      <c r="P6863">
        <v>2.1999999999999999E-2</v>
      </c>
      <c r="Q6863">
        <v>20</v>
      </c>
      <c r="R6863" t="s">
        <v>1223</v>
      </c>
      <c r="S6863" t="s">
        <v>966</v>
      </c>
    </row>
    <row r="6864" spans="1:19" x14ac:dyDescent="0.25">
      <c r="A6864" s="54">
        <f>_xlfn.XLOOKUP(B6864,'School Lookup'!D:D,'School Lookup'!F:F,0)</f>
        <v>114469</v>
      </c>
      <c r="B6864" s="54" t="str">
        <f>_xlfn.XLOOKUP(C6864,'School Lookup'!A:A,'School Lookup'!D:D,_xlfn.XLOOKUP(C6864,'School Lookup'!B:B,'School Lookup'!D:D,_xlfn.XLOOKUP(C6864,'School Lookup'!C:C,'School Lookup'!D:D,0)))</f>
        <v>Thornsett Primary School</v>
      </c>
      <c r="C6864" t="s">
        <v>20</v>
      </c>
      <c r="D6864" t="s">
        <v>3000</v>
      </c>
      <c r="E6864" t="s">
        <v>16</v>
      </c>
      <c r="F6864" t="s">
        <v>734</v>
      </c>
      <c r="G6864" t="s">
        <v>224</v>
      </c>
      <c r="H6864" t="s">
        <v>222</v>
      </c>
      <c r="I6864" t="s">
        <v>980</v>
      </c>
      <c r="J6864" t="s">
        <v>959</v>
      </c>
      <c r="K6864" s="4">
        <v>46064</v>
      </c>
      <c r="L6864" s="5">
        <v>0.46026620370370369</v>
      </c>
      <c r="M6864" t="s">
        <v>953</v>
      </c>
      <c r="N6864" s="5">
        <v>6.3657407407407413E-4</v>
      </c>
      <c r="O6864" t="s">
        <v>1023</v>
      </c>
      <c r="P6864">
        <v>2.1999999999999999E-2</v>
      </c>
      <c r="Q6864">
        <v>20</v>
      </c>
      <c r="R6864" t="s">
        <v>1223</v>
      </c>
      <c r="S6864" t="s">
        <v>966</v>
      </c>
    </row>
    <row r="6865" spans="1:19" x14ac:dyDescent="0.25">
      <c r="A6865" s="54">
        <f>_xlfn.XLOOKUP(B6865,'School Lookup'!D:D,'School Lookup'!F:F,0)</f>
        <v>114469</v>
      </c>
      <c r="B6865" s="54" t="str">
        <f>_xlfn.XLOOKUP(C6865,'School Lookup'!A:A,'School Lookup'!D:D,_xlfn.XLOOKUP(C6865,'School Lookup'!B:B,'School Lookup'!D:D,_xlfn.XLOOKUP(C6865,'School Lookup'!C:C,'School Lookup'!D:D,0)))</f>
        <v>Thornsett Primary School</v>
      </c>
      <c r="C6865" t="s">
        <v>20</v>
      </c>
      <c r="D6865" t="s">
        <v>3000</v>
      </c>
      <c r="E6865" t="s">
        <v>16</v>
      </c>
      <c r="F6865" t="s">
        <v>734</v>
      </c>
      <c r="G6865" t="s">
        <v>224</v>
      </c>
      <c r="H6865" t="s">
        <v>222</v>
      </c>
      <c r="I6865" t="s">
        <v>980</v>
      </c>
      <c r="J6865" t="s">
        <v>959</v>
      </c>
      <c r="K6865" s="4">
        <v>46064</v>
      </c>
      <c r="L6865" s="5">
        <v>0.5706134259259259</v>
      </c>
      <c r="M6865" t="s">
        <v>953</v>
      </c>
      <c r="N6865" s="5">
        <v>4.1666666666666669E-4</v>
      </c>
      <c r="O6865" t="s">
        <v>1023</v>
      </c>
      <c r="P6865">
        <v>2.1999999999999999E-2</v>
      </c>
      <c r="Q6865">
        <v>20</v>
      </c>
      <c r="R6865" t="s">
        <v>1223</v>
      </c>
      <c r="S6865" t="s">
        <v>966</v>
      </c>
    </row>
    <row r="6866" spans="1:19" x14ac:dyDescent="0.25">
      <c r="A6866" s="54">
        <f>_xlfn.XLOOKUP(B6866,'School Lookup'!D:D,'School Lookup'!F:F,0)</f>
        <v>823392</v>
      </c>
      <c r="B6866" s="54" t="str">
        <f>_xlfn.XLOOKUP(C6866,'School Lookup'!A:A,'School Lookup'!D:D,_xlfn.XLOOKUP(C6866,'School Lookup'!B:B,'School Lookup'!D:D,_xlfn.XLOOKUP(C6866,'School Lookup'!C:C,'School Lookup'!D:D,0)))</f>
        <v>Fitz Herbert C of E VA Primary School</v>
      </c>
      <c r="C6866" t="s">
        <v>25</v>
      </c>
      <c r="D6866">
        <v>619</v>
      </c>
      <c r="E6866" t="s">
        <v>16</v>
      </c>
      <c r="F6866" t="s">
        <v>734</v>
      </c>
      <c r="G6866" t="s">
        <v>134</v>
      </c>
      <c r="H6866" t="s">
        <v>347</v>
      </c>
      <c r="I6866" t="s">
        <v>958</v>
      </c>
      <c r="J6866" t="s">
        <v>959</v>
      </c>
      <c r="K6866" s="4">
        <v>46064</v>
      </c>
      <c r="L6866" s="5">
        <v>0.58175925925925931</v>
      </c>
      <c r="M6866" t="s">
        <v>953</v>
      </c>
      <c r="N6866" s="5">
        <v>1.0416666666666667E-4</v>
      </c>
      <c r="O6866" t="s">
        <v>960</v>
      </c>
      <c r="P6866">
        <v>0</v>
      </c>
      <c r="Q6866">
        <v>20</v>
      </c>
      <c r="R6866" t="s">
        <v>975</v>
      </c>
      <c r="S6866" t="s">
        <v>976</v>
      </c>
    </row>
    <row r="6867" spans="1:19" x14ac:dyDescent="0.25">
      <c r="A6867" s="54">
        <f>_xlfn.XLOOKUP(B6867,'School Lookup'!D:D,'School Lookup'!F:F,0)</f>
        <v>823392</v>
      </c>
      <c r="B6867" s="54" t="str">
        <f>_xlfn.XLOOKUP(C6867,'School Lookup'!A:A,'School Lookup'!D:D,_xlfn.XLOOKUP(C6867,'School Lookup'!B:B,'School Lookup'!D:D,_xlfn.XLOOKUP(C6867,'School Lookup'!C:C,'School Lookup'!D:D,0)))</f>
        <v>Fitz Herbert C of E VA Primary School</v>
      </c>
      <c r="C6867" t="s">
        <v>25</v>
      </c>
      <c r="D6867" t="s">
        <v>3001</v>
      </c>
      <c r="E6867" t="s">
        <v>16</v>
      </c>
      <c r="F6867" t="s">
        <v>734</v>
      </c>
      <c r="G6867" t="s">
        <v>134</v>
      </c>
      <c r="H6867" t="s">
        <v>347</v>
      </c>
      <c r="I6867" t="s">
        <v>958</v>
      </c>
      <c r="J6867" t="s">
        <v>981</v>
      </c>
      <c r="K6867" s="4">
        <v>46065</v>
      </c>
      <c r="L6867" s="5">
        <v>0.49865740740740738</v>
      </c>
      <c r="M6867" t="s">
        <v>953</v>
      </c>
      <c r="N6867" s="5">
        <v>1.238425925925926E-3</v>
      </c>
      <c r="O6867" t="s">
        <v>982</v>
      </c>
      <c r="P6867">
        <v>0</v>
      </c>
      <c r="Q6867">
        <v>20</v>
      </c>
      <c r="R6867" t="s">
        <v>998</v>
      </c>
      <c r="S6867" t="s">
        <v>987</v>
      </c>
    </row>
    <row r="6868" spans="1:19" x14ac:dyDescent="0.25">
      <c r="A6868" s="54">
        <f>_xlfn.XLOOKUP(B6868,'School Lookup'!D:D,'School Lookup'!F:F,0)</f>
        <v>823392</v>
      </c>
      <c r="B6868" s="54" t="str">
        <f>_xlfn.XLOOKUP(C6868,'School Lookup'!A:A,'School Lookup'!D:D,_xlfn.XLOOKUP(C6868,'School Lookup'!B:B,'School Lookup'!D:D,_xlfn.XLOOKUP(C6868,'School Lookup'!C:C,'School Lookup'!D:D,0)))</f>
        <v>Fitz Herbert C of E VA Primary School</v>
      </c>
      <c r="C6868" t="s">
        <v>25</v>
      </c>
      <c r="D6868">
        <v>619</v>
      </c>
      <c r="E6868" t="s">
        <v>16</v>
      </c>
      <c r="F6868" t="s">
        <v>734</v>
      </c>
      <c r="G6868" t="s">
        <v>134</v>
      </c>
      <c r="H6868" t="s">
        <v>347</v>
      </c>
      <c r="I6868" t="s">
        <v>958</v>
      </c>
      <c r="J6868" t="s">
        <v>959</v>
      </c>
      <c r="K6868" s="4">
        <v>46065</v>
      </c>
      <c r="L6868" s="5">
        <v>0.30178240740740742</v>
      </c>
      <c r="M6868" t="s">
        <v>953</v>
      </c>
      <c r="N6868" s="5">
        <v>9.4907407407407408E-4</v>
      </c>
      <c r="O6868" t="s">
        <v>960</v>
      </c>
      <c r="P6868">
        <v>0</v>
      </c>
      <c r="Q6868">
        <v>20</v>
      </c>
      <c r="R6868" t="s">
        <v>975</v>
      </c>
      <c r="S6868" t="s">
        <v>976</v>
      </c>
    </row>
    <row r="6869" spans="1:19" x14ac:dyDescent="0.25">
      <c r="A6869" s="54">
        <f>_xlfn.XLOOKUP(B6869,'School Lookup'!D:D,'School Lookup'!F:F,0)</f>
        <v>823392</v>
      </c>
      <c r="B6869" s="54" t="str">
        <f>_xlfn.XLOOKUP(C6869,'School Lookup'!A:A,'School Lookup'!D:D,_xlfn.XLOOKUP(C6869,'School Lookup'!B:B,'School Lookup'!D:D,_xlfn.XLOOKUP(C6869,'School Lookup'!C:C,'School Lookup'!D:D,0)))</f>
        <v>Fitz Herbert C of E VA Primary School</v>
      </c>
      <c r="C6869" t="s">
        <v>25</v>
      </c>
      <c r="D6869">
        <v>619</v>
      </c>
      <c r="E6869" t="s">
        <v>16</v>
      </c>
      <c r="F6869" t="s">
        <v>734</v>
      </c>
      <c r="G6869" t="s">
        <v>134</v>
      </c>
      <c r="H6869" t="s">
        <v>347</v>
      </c>
      <c r="I6869" t="s">
        <v>958</v>
      </c>
      <c r="J6869" t="s">
        <v>959</v>
      </c>
      <c r="K6869" s="4">
        <v>46065</v>
      </c>
      <c r="L6869" s="5">
        <v>0.59940972222222222</v>
      </c>
      <c r="M6869" t="s">
        <v>953</v>
      </c>
      <c r="N6869" s="5">
        <v>5.0925925925925921E-4</v>
      </c>
      <c r="O6869" t="s">
        <v>960</v>
      </c>
      <c r="P6869">
        <v>0</v>
      </c>
      <c r="Q6869">
        <v>20</v>
      </c>
      <c r="R6869" t="s">
        <v>975</v>
      </c>
      <c r="S6869" t="s">
        <v>976</v>
      </c>
    </row>
    <row r="6870" spans="1:19" x14ac:dyDescent="0.25">
      <c r="A6870" s="54">
        <f>_xlfn.XLOOKUP(B6870,'School Lookup'!D:D,'School Lookup'!F:F,0)</f>
        <v>823392</v>
      </c>
      <c r="B6870" s="54" t="str">
        <f>_xlfn.XLOOKUP(C6870,'School Lookup'!A:A,'School Lookup'!D:D,_xlfn.XLOOKUP(C6870,'School Lookup'!B:B,'School Lookup'!D:D,_xlfn.XLOOKUP(C6870,'School Lookup'!C:C,'School Lookup'!D:D,0)))</f>
        <v>Fitz Herbert C of E VA Primary School</v>
      </c>
      <c r="C6870" t="s">
        <v>25</v>
      </c>
      <c r="D6870">
        <v>619</v>
      </c>
      <c r="E6870" t="s">
        <v>16</v>
      </c>
      <c r="F6870" t="s">
        <v>734</v>
      </c>
      <c r="G6870" t="s">
        <v>134</v>
      </c>
      <c r="H6870" t="s">
        <v>347</v>
      </c>
      <c r="I6870" t="s">
        <v>958</v>
      </c>
      <c r="J6870" t="s">
        <v>959</v>
      </c>
      <c r="K6870" s="4">
        <v>46065</v>
      </c>
      <c r="L6870" s="5">
        <v>0.61329861111111106</v>
      </c>
      <c r="M6870" t="s">
        <v>953</v>
      </c>
      <c r="N6870" s="5">
        <v>1.1574074074074075E-4</v>
      </c>
      <c r="O6870" t="s">
        <v>960</v>
      </c>
      <c r="P6870">
        <v>0</v>
      </c>
      <c r="Q6870">
        <v>20</v>
      </c>
      <c r="R6870" t="s">
        <v>975</v>
      </c>
      <c r="S6870" t="s">
        <v>976</v>
      </c>
    </row>
    <row r="6871" spans="1:19" x14ac:dyDescent="0.25">
      <c r="A6871" s="54">
        <f>_xlfn.XLOOKUP(B6871,'School Lookup'!D:D,'School Lookup'!F:F,0)</f>
        <v>251672</v>
      </c>
      <c r="B6871" s="54" t="str">
        <f>_xlfn.XLOOKUP(C6871,'School Lookup'!A:A,'School Lookup'!D:D,_xlfn.XLOOKUP(C6871,'School Lookup'!B:B,'School Lookup'!D:D,_xlfn.XLOOKUP(C6871,'School Lookup'!C:C,'School Lookup'!D:D,0)))</f>
        <v>Park Schools Federation</v>
      </c>
      <c r="C6871" t="s">
        <v>40</v>
      </c>
      <c r="D6871" t="s">
        <v>1432</v>
      </c>
      <c r="E6871" t="s">
        <v>16</v>
      </c>
      <c r="F6871" t="s">
        <v>734</v>
      </c>
      <c r="G6871" t="s">
        <v>235</v>
      </c>
      <c r="H6871" t="s">
        <v>228</v>
      </c>
      <c r="I6871" t="s">
        <v>980</v>
      </c>
      <c r="J6871" t="s">
        <v>959</v>
      </c>
      <c r="K6871" s="4">
        <v>46065</v>
      </c>
      <c r="L6871" s="5">
        <v>0.62916666666666665</v>
      </c>
      <c r="M6871" t="s">
        <v>953</v>
      </c>
      <c r="N6871" s="5">
        <v>1.4467592592592592E-3</v>
      </c>
      <c r="O6871" t="s">
        <v>960</v>
      </c>
      <c r="P6871">
        <v>2.1999999999999999E-2</v>
      </c>
      <c r="Q6871">
        <v>20</v>
      </c>
      <c r="R6871" t="s">
        <v>1433</v>
      </c>
      <c r="S6871" t="s">
        <v>966</v>
      </c>
    </row>
    <row r="6872" spans="1:19" x14ac:dyDescent="0.25">
      <c r="A6872" s="54">
        <f>_xlfn.XLOOKUP(B6872,'School Lookup'!D:D,'School Lookup'!F:F,0)</f>
        <v>251672</v>
      </c>
      <c r="B6872" s="54" t="str">
        <f>_xlfn.XLOOKUP(C6872,'School Lookup'!A:A,'School Lookup'!D:D,_xlfn.XLOOKUP(C6872,'School Lookup'!B:B,'School Lookup'!D:D,_xlfn.XLOOKUP(C6872,'School Lookup'!C:C,'School Lookup'!D:D,0)))</f>
        <v>Park Schools Federation</v>
      </c>
      <c r="C6872" t="s">
        <v>40</v>
      </c>
      <c r="D6872" t="s">
        <v>2815</v>
      </c>
      <c r="E6872" t="s">
        <v>16</v>
      </c>
      <c r="F6872" t="s">
        <v>734</v>
      </c>
      <c r="G6872" t="s">
        <v>235</v>
      </c>
      <c r="H6872" t="s">
        <v>228</v>
      </c>
      <c r="I6872" t="s">
        <v>980</v>
      </c>
      <c r="J6872" t="s">
        <v>959</v>
      </c>
      <c r="K6872" s="4">
        <v>46065</v>
      </c>
      <c r="L6872" s="5">
        <v>0.41736111111111113</v>
      </c>
      <c r="M6872" t="s">
        <v>953</v>
      </c>
      <c r="N6872" s="5">
        <v>2.3148148148148147E-3</v>
      </c>
      <c r="O6872" t="s">
        <v>960</v>
      </c>
      <c r="P6872">
        <v>2.9000000000000001E-2</v>
      </c>
      <c r="Q6872">
        <v>20</v>
      </c>
      <c r="R6872" t="s">
        <v>1071</v>
      </c>
      <c r="S6872" t="s">
        <v>966</v>
      </c>
    </row>
    <row r="6873" spans="1:19" x14ac:dyDescent="0.25">
      <c r="A6873" s="54">
        <f>_xlfn.XLOOKUP(B6873,'School Lookup'!D:D,'School Lookup'!F:F,0)</f>
        <v>251672</v>
      </c>
      <c r="B6873" s="54" t="str">
        <f>_xlfn.XLOOKUP(C6873,'School Lookup'!A:A,'School Lookup'!D:D,_xlfn.XLOOKUP(C6873,'School Lookup'!B:B,'School Lookup'!D:D,_xlfn.XLOOKUP(C6873,'School Lookup'!C:C,'School Lookup'!D:D,0)))</f>
        <v>Park Schools Federation</v>
      </c>
      <c r="C6873" t="s">
        <v>40</v>
      </c>
      <c r="D6873" t="s">
        <v>2815</v>
      </c>
      <c r="E6873" t="s">
        <v>16</v>
      </c>
      <c r="F6873" t="s">
        <v>734</v>
      </c>
      <c r="G6873" t="s">
        <v>235</v>
      </c>
      <c r="H6873" t="s">
        <v>228</v>
      </c>
      <c r="I6873" t="s">
        <v>980</v>
      </c>
      <c r="J6873" t="s">
        <v>959</v>
      </c>
      <c r="K6873" s="4">
        <v>46065</v>
      </c>
      <c r="L6873" s="5">
        <v>0.41736111111111113</v>
      </c>
      <c r="M6873" t="s">
        <v>953</v>
      </c>
      <c r="N6873" s="5">
        <v>2.4305555555555555E-4</v>
      </c>
      <c r="O6873" t="s">
        <v>960</v>
      </c>
      <c r="P6873">
        <v>2.1999999999999999E-2</v>
      </c>
      <c r="Q6873">
        <v>20</v>
      </c>
      <c r="R6873" t="s">
        <v>1071</v>
      </c>
      <c r="S6873" t="s">
        <v>966</v>
      </c>
    </row>
    <row r="6874" spans="1:19" x14ac:dyDescent="0.25">
      <c r="A6874" s="54">
        <f>_xlfn.XLOOKUP(B6874,'School Lookup'!D:D,'School Lookup'!F:F,0)</f>
        <v>251672</v>
      </c>
      <c r="B6874" s="54" t="str">
        <f>_xlfn.XLOOKUP(C6874,'School Lookup'!A:A,'School Lookup'!D:D,_xlfn.XLOOKUP(C6874,'School Lookup'!B:B,'School Lookup'!D:D,_xlfn.XLOOKUP(C6874,'School Lookup'!C:C,'School Lookup'!D:D,0)))</f>
        <v>Park Schools Federation</v>
      </c>
      <c r="C6874" t="s">
        <v>40</v>
      </c>
      <c r="D6874" t="s">
        <v>3002</v>
      </c>
      <c r="E6874" t="s">
        <v>16</v>
      </c>
      <c r="F6874" t="s">
        <v>734</v>
      </c>
      <c r="G6874" t="s">
        <v>235</v>
      </c>
      <c r="H6874" t="s">
        <v>228</v>
      </c>
      <c r="I6874" t="s">
        <v>980</v>
      </c>
      <c r="J6874" t="s">
        <v>959</v>
      </c>
      <c r="K6874" s="4">
        <v>46065</v>
      </c>
      <c r="L6874" s="5">
        <v>0.65138888888888891</v>
      </c>
      <c r="M6874" t="s">
        <v>953</v>
      </c>
      <c r="N6874" s="5">
        <v>2.8935185185185184E-4</v>
      </c>
      <c r="O6874" t="s">
        <v>960</v>
      </c>
      <c r="P6874">
        <v>2.1999999999999999E-2</v>
      </c>
      <c r="Q6874">
        <v>20</v>
      </c>
      <c r="R6874" t="s">
        <v>978</v>
      </c>
      <c r="S6874" t="s">
        <v>966</v>
      </c>
    </row>
    <row r="6875" spans="1:19" x14ac:dyDescent="0.25">
      <c r="A6875" s="54">
        <f>_xlfn.XLOOKUP(B6875,'School Lookup'!D:D,'School Lookup'!F:F,0)</f>
        <v>251672</v>
      </c>
      <c r="B6875" s="54" t="str">
        <f>_xlfn.XLOOKUP(C6875,'School Lookup'!A:A,'School Lookup'!D:D,_xlfn.XLOOKUP(C6875,'School Lookup'!B:B,'School Lookup'!D:D,_xlfn.XLOOKUP(C6875,'School Lookup'!C:C,'School Lookup'!D:D,0)))</f>
        <v>Park Schools Federation</v>
      </c>
      <c r="C6875" t="s">
        <v>40</v>
      </c>
      <c r="D6875" t="s">
        <v>2415</v>
      </c>
      <c r="E6875" t="s">
        <v>16</v>
      </c>
      <c r="F6875" t="s">
        <v>734</v>
      </c>
      <c r="G6875" t="s">
        <v>235</v>
      </c>
      <c r="H6875" t="s">
        <v>228</v>
      </c>
      <c r="I6875" t="s">
        <v>980</v>
      </c>
      <c r="J6875" t="s">
        <v>959</v>
      </c>
      <c r="K6875" s="4">
        <v>46065</v>
      </c>
      <c r="L6875" s="5">
        <v>0.65902777777777777</v>
      </c>
      <c r="M6875" t="s">
        <v>953</v>
      </c>
      <c r="N6875" s="5">
        <v>2.2569444444444442E-3</v>
      </c>
      <c r="O6875" t="s">
        <v>960</v>
      </c>
      <c r="P6875">
        <v>2.8000000000000001E-2</v>
      </c>
      <c r="Q6875">
        <v>20</v>
      </c>
      <c r="R6875" t="s">
        <v>978</v>
      </c>
      <c r="S6875" t="s">
        <v>966</v>
      </c>
    </row>
    <row r="6876" spans="1:19" x14ac:dyDescent="0.25">
      <c r="A6876" s="54">
        <f>_xlfn.XLOOKUP(B6876,'School Lookup'!D:D,'School Lookup'!F:F,0)</f>
        <v>856243</v>
      </c>
      <c r="B6876" s="54" t="str">
        <f>_xlfn.XLOOKUP(C6876,'School Lookup'!A:A,'School Lookup'!D:D,_xlfn.XLOOKUP(C6876,'School Lookup'!B:B,'School Lookup'!D:D,_xlfn.XLOOKUP(C6876,'School Lookup'!C:C,'School Lookup'!D:D,0)))</f>
        <v>Elton Primary School</v>
      </c>
      <c r="C6876" t="s">
        <v>54</v>
      </c>
      <c r="D6876">
        <v>699</v>
      </c>
      <c r="E6876" t="s">
        <v>16</v>
      </c>
      <c r="F6876" t="s">
        <v>734</v>
      </c>
      <c r="G6876" t="s">
        <v>332</v>
      </c>
      <c r="H6876" t="s">
        <v>877</v>
      </c>
      <c r="I6876" t="s">
        <v>958</v>
      </c>
      <c r="J6876" t="s">
        <v>959</v>
      </c>
      <c r="K6876" s="4">
        <v>46065</v>
      </c>
      <c r="L6876" s="5">
        <v>0.64572916666666669</v>
      </c>
      <c r="M6876" t="s">
        <v>953</v>
      </c>
      <c r="N6876" s="5">
        <v>1.2962962962962963E-3</v>
      </c>
      <c r="O6876" t="s">
        <v>960</v>
      </c>
      <c r="P6876">
        <v>0</v>
      </c>
      <c r="Q6876">
        <v>20</v>
      </c>
      <c r="R6876" t="s">
        <v>975</v>
      </c>
      <c r="S6876" t="s">
        <v>976</v>
      </c>
    </row>
    <row r="6877" spans="1:19" x14ac:dyDescent="0.25">
      <c r="A6877" s="54">
        <f>_xlfn.XLOOKUP(B6877,'School Lookup'!D:D,'School Lookup'!F:F,0)</f>
        <v>856243</v>
      </c>
      <c r="B6877" s="54" t="str">
        <f>_xlfn.XLOOKUP(C6877,'School Lookup'!A:A,'School Lookup'!D:D,_xlfn.XLOOKUP(C6877,'School Lookup'!B:B,'School Lookup'!D:D,_xlfn.XLOOKUP(C6877,'School Lookup'!C:C,'School Lookup'!D:D,0)))</f>
        <v>Elton Primary School</v>
      </c>
      <c r="C6877" t="s">
        <v>54</v>
      </c>
      <c r="D6877">
        <v>699</v>
      </c>
      <c r="E6877" t="s">
        <v>16</v>
      </c>
      <c r="F6877" t="s">
        <v>734</v>
      </c>
      <c r="G6877" t="s">
        <v>332</v>
      </c>
      <c r="H6877" t="s">
        <v>877</v>
      </c>
      <c r="I6877" t="s">
        <v>958</v>
      </c>
      <c r="J6877" t="s">
        <v>959</v>
      </c>
      <c r="K6877" s="4">
        <v>46065</v>
      </c>
      <c r="L6877" s="5">
        <v>0.44497685185185187</v>
      </c>
      <c r="M6877" t="s">
        <v>953</v>
      </c>
      <c r="N6877" s="5">
        <v>5.9027777777777778E-4</v>
      </c>
      <c r="O6877" t="s">
        <v>960</v>
      </c>
      <c r="P6877">
        <v>0</v>
      </c>
      <c r="Q6877">
        <v>20</v>
      </c>
      <c r="R6877" t="s">
        <v>975</v>
      </c>
      <c r="S6877" t="s">
        <v>976</v>
      </c>
    </row>
    <row r="6878" spans="1:19" x14ac:dyDescent="0.25">
      <c r="A6878" s="54">
        <f>_xlfn.XLOOKUP(B6878,'School Lookup'!D:D,'School Lookup'!F:F,0)</f>
        <v>856243</v>
      </c>
      <c r="B6878" s="54" t="str">
        <f>_xlfn.XLOOKUP(C6878,'School Lookup'!A:A,'School Lookup'!D:D,_xlfn.XLOOKUP(C6878,'School Lookup'!B:B,'School Lookup'!D:D,_xlfn.XLOOKUP(C6878,'School Lookup'!C:C,'School Lookup'!D:D,0)))</f>
        <v>Elton Primary School</v>
      </c>
      <c r="C6878" t="s">
        <v>54</v>
      </c>
      <c r="D6878">
        <v>700</v>
      </c>
      <c r="E6878" t="s">
        <v>16</v>
      </c>
      <c r="F6878" t="s">
        <v>734</v>
      </c>
      <c r="G6878" t="s">
        <v>332</v>
      </c>
      <c r="H6878" t="s">
        <v>877</v>
      </c>
      <c r="I6878" t="s">
        <v>958</v>
      </c>
      <c r="J6878" t="s">
        <v>959</v>
      </c>
      <c r="K6878" s="4">
        <v>46065</v>
      </c>
      <c r="L6878" s="5">
        <v>0.53435185185185186</v>
      </c>
      <c r="M6878" t="s">
        <v>953</v>
      </c>
      <c r="N6878" s="5">
        <v>1.7824074074074075E-3</v>
      </c>
      <c r="O6878" t="s">
        <v>960</v>
      </c>
      <c r="P6878">
        <v>0</v>
      </c>
      <c r="Q6878">
        <v>20</v>
      </c>
      <c r="R6878" t="s">
        <v>955</v>
      </c>
    </row>
    <row r="6879" spans="1:19" x14ac:dyDescent="0.25">
      <c r="A6879" s="54">
        <f>_xlfn.XLOOKUP(B6879,'School Lookup'!D:D,'School Lookup'!F:F,0)</f>
        <v>856243</v>
      </c>
      <c r="B6879" s="54" t="str">
        <f>_xlfn.XLOOKUP(C6879,'School Lookup'!A:A,'School Lookup'!D:D,_xlfn.XLOOKUP(C6879,'School Lookup'!B:B,'School Lookup'!D:D,_xlfn.XLOOKUP(C6879,'School Lookup'!C:C,'School Lookup'!D:D,0)))</f>
        <v>Elton Primary School</v>
      </c>
      <c r="C6879" t="s">
        <v>54</v>
      </c>
      <c r="D6879">
        <v>700</v>
      </c>
      <c r="E6879" t="s">
        <v>16</v>
      </c>
      <c r="F6879" t="s">
        <v>734</v>
      </c>
      <c r="G6879" t="s">
        <v>332</v>
      </c>
      <c r="H6879" t="s">
        <v>877</v>
      </c>
      <c r="I6879" t="s">
        <v>958</v>
      </c>
      <c r="J6879" t="s">
        <v>959</v>
      </c>
      <c r="K6879" s="4">
        <v>46065</v>
      </c>
      <c r="L6879" s="5">
        <v>0.56609953703703708</v>
      </c>
      <c r="M6879" t="s">
        <v>953</v>
      </c>
      <c r="N6879" s="5">
        <v>8.564814814814815E-4</v>
      </c>
      <c r="O6879" t="s">
        <v>960</v>
      </c>
      <c r="P6879">
        <v>0</v>
      </c>
      <c r="Q6879">
        <v>20</v>
      </c>
      <c r="R6879" t="s">
        <v>955</v>
      </c>
    </row>
    <row r="6880" spans="1:19" x14ac:dyDescent="0.25">
      <c r="A6880" s="54">
        <f>_xlfn.XLOOKUP(B6880,'School Lookup'!D:D,'School Lookup'!F:F,0)</f>
        <v>856243</v>
      </c>
      <c r="B6880" s="54" t="str">
        <f>_xlfn.XLOOKUP(C6880,'School Lookup'!A:A,'School Lookup'!D:D,_xlfn.XLOOKUP(C6880,'School Lookup'!B:B,'School Lookup'!D:D,_xlfn.XLOOKUP(C6880,'School Lookup'!C:C,'School Lookup'!D:D,0)))</f>
        <v>Elton Primary School</v>
      </c>
      <c r="C6880" t="s">
        <v>54</v>
      </c>
      <c r="D6880">
        <v>700</v>
      </c>
      <c r="E6880" t="s">
        <v>16</v>
      </c>
      <c r="F6880" t="s">
        <v>734</v>
      </c>
      <c r="G6880" t="s">
        <v>332</v>
      </c>
      <c r="H6880" t="s">
        <v>877</v>
      </c>
      <c r="I6880" t="s">
        <v>958</v>
      </c>
      <c r="J6880" t="s">
        <v>959</v>
      </c>
      <c r="K6880" s="4">
        <v>46065</v>
      </c>
      <c r="L6880" s="5">
        <v>0.59986111111111107</v>
      </c>
      <c r="M6880" t="s">
        <v>953</v>
      </c>
      <c r="N6880" s="5">
        <v>8.564814814814815E-4</v>
      </c>
      <c r="O6880" t="s">
        <v>960</v>
      </c>
      <c r="P6880">
        <v>0</v>
      </c>
      <c r="Q6880">
        <v>20</v>
      </c>
      <c r="R6880" t="s">
        <v>955</v>
      </c>
    </row>
    <row r="6881" spans="1:19" x14ac:dyDescent="0.25">
      <c r="A6881" s="54">
        <f>_xlfn.XLOOKUP(B6881,'School Lookup'!D:D,'School Lookup'!F:F,0)</f>
        <v>856243</v>
      </c>
      <c r="B6881" s="54" t="str">
        <f>_xlfn.XLOOKUP(C6881,'School Lookup'!A:A,'School Lookup'!D:D,_xlfn.XLOOKUP(C6881,'School Lookup'!B:B,'School Lookup'!D:D,_xlfn.XLOOKUP(C6881,'School Lookup'!C:C,'School Lookup'!D:D,0)))</f>
        <v>Elton Primary School</v>
      </c>
      <c r="C6881" t="s">
        <v>54</v>
      </c>
      <c r="D6881">
        <v>699</v>
      </c>
      <c r="E6881" t="s">
        <v>16</v>
      </c>
      <c r="F6881" t="s">
        <v>734</v>
      </c>
      <c r="G6881" t="s">
        <v>332</v>
      </c>
      <c r="H6881" t="s">
        <v>877</v>
      </c>
      <c r="I6881" t="s">
        <v>958</v>
      </c>
      <c r="J6881" t="s">
        <v>959</v>
      </c>
      <c r="K6881" s="4">
        <v>46065</v>
      </c>
      <c r="L6881" s="5">
        <v>0.62335648148148148</v>
      </c>
      <c r="M6881" t="s">
        <v>953</v>
      </c>
      <c r="N6881" s="5">
        <v>8.4490740740740739E-4</v>
      </c>
      <c r="O6881" t="s">
        <v>960</v>
      </c>
      <c r="P6881">
        <v>0</v>
      </c>
      <c r="Q6881">
        <v>20</v>
      </c>
      <c r="R6881" t="s">
        <v>975</v>
      </c>
      <c r="S6881" t="s">
        <v>976</v>
      </c>
    </row>
    <row r="6882" spans="1:19" x14ac:dyDescent="0.25">
      <c r="A6882" s="54">
        <f>_xlfn.XLOOKUP(B6882,'School Lookup'!D:D,'School Lookup'!F:F,0)</f>
        <v>856243</v>
      </c>
      <c r="B6882" s="54" t="str">
        <f>_xlfn.XLOOKUP(C6882,'School Lookup'!A:A,'School Lookup'!D:D,_xlfn.XLOOKUP(C6882,'School Lookup'!B:B,'School Lookup'!D:D,_xlfn.XLOOKUP(C6882,'School Lookup'!C:C,'School Lookup'!D:D,0)))</f>
        <v>Elton Primary School</v>
      </c>
      <c r="C6882" t="s">
        <v>54</v>
      </c>
      <c r="D6882">
        <v>699</v>
      </c>
      <c r="E6882" t="s">
        <v>16</v>
      </c>
      <c r="F6882" t="s">
        <v>734</v>
      </c>
      <c r="G6882" t="s">
        <v>332</v>
      </c>
      <c r="H6882" t="s">
        <v>877</v>
      </c>
      <c r="I6882" t="s">
        <v>958</v>
      </c>
      <c r="J6882" t="s">
        <v>959</v>
      </c>
      <c r="K6882" s="4">
        <v>46065</v>
      </c>
      <c r="L6882" s="5">
        <v>0.63684027777777774</v>
      </c>
      <c r="M6882" t="s">
        <v>953</v>
      </c>
      <c r="N6882" s="5">
        <v>1.0416666666666667E-3</v>
      </c>
      <c r="O6882" t="s">
        <v>960</v>
      </c>
      <c r="P6882">
        <v>0</v>
      </c>
      <c r="Q6882">
        <v>20</v>
      </c>
      <c r="R6882" t="s">
        <v>975</v>
      </c>
      <c r="S6882" t="s">
        <v>976</v>
      </c>
    </row>
    <row r="6883" spans="1:19" x14ac:dyDescent="0.25">
      <c r="A6883" s="54">
        <f>_xlfn.XLOOKUP(B6883,'School Lookup'!D:D,'School Lookup'!F:F,0)</f>
        <v>819500</v>
      </c>
      <c r="B6883" s="54" t="str">
        <f>_xlfn.XLOOKUP(C6883,'School Lookup'!A:A,'School Lookup'!D:D,_xlfn.XLOOKUP(C6883,'School Lookup'!B:B,'School Lookup'!D:D,_xlfn.XLOOKUP(C6883,'School Lookup'!C:C,'School Lookup'!D:D,0)))</f>
        <v>Tansley Primary School</v>
      </c>
      <c r="C6883" t="s">
        <v>30</v>
      </c>
      <c r="D6883" t="s">
        <v>2661</v>
      </c>
      <c r="E6883" t="s">
        <v>16</v>
      </c>
      <c r="F6883" t="s">
        <v>734</v>
      </c>
      <c r="G6883" t="s">
        <v>223</v>
      </c>
      <c r="H6883" t="s">
        <v>302</v>
      </c>
      <c r="I6883" t="s">
        <v>980</v>
      </c>
      <c r="J6883" t="s">
        <v>981</v>
      </c>
      <c r="K6883" s="4">
        <v>46065</v>
      </c>
      <c r="L6883" s="5">
        <v>0.41443287037037035</v>
      </c>
      <c r="M6883" t="s">
        <v>953</v>
      </c>
      <c r="N6883" s="5">
        <v>1.5046296296296296E-3</v>
      </c>
      <c r="O6883" t="s">
        <v>982</v>
      </c>
      <c r="P6883">
        <v>0.156</v>
      </c>
      <c r="Q6883">
        <v>20</v>
      </c>
      <c r="R6883" t="s">
        <v>983</v>
      </c>
      <c r="S6883" t="s">
        <v>984</v>
      </c>
    </row>
    <row r="6884" spans="1:19" x14ac:dyDescent="0.25">
      <c r="A6884" s="54">
        <f>_xlfn.XLOOKUP(B6884,'School Lookup'!D:D,'School Lookup'!F:F,0)</f>
        <v>819500</v>
      </c>
      <c r="B6884" s="54" t="str">
        <f>_xlfn.XLOOKUP(C6884,'School Lookup'!A:A,'School Lookup'!D:D,_xlfn.XLOOKUP(C6884,'School Lookup'!B:B,'School Lookup'!D:D,_xlfn.XLOOKUP(C6884,'School Lookup'!C:C,'School Lookup'!D:D,0)))</f>
        <v>Tansley Primary School</v>
      </c>
      <c r="C6884" t="s">
        <v>30</v>
      </c>
      <c r="D6884" t="s">
        <v>2360</v>
      </c>
      <c r="E6884" t="s">
        <v>16</v>
      </c>
      <c r="F6884" t="s">
        <v>734</v>
      </c>
      <c r="G6884" t="s">
        <v>223</v>
      </c>
      <c r="H6884" t="s">
        <v>302</v>
      </c>
      <c r="I6884" t="s">
        <v>980</v>
      </c>
      <c r="J6884" t="s">
        <v>981</v>
      </c>
      <c r="K6884" s="4">
        <v>46065</v>
      </c>
      <c r="L6884" s="5">
        <v>0.61480324074074078</v>
      </c>
      <c r="M6884" t="s">
        <v>953</v>
      </c>
      <c r="N6884" s="5">
        <v>1.0648148148148149E-3</v>
      </c>
      <c r="O6884" t="s">
        <v>982</v>
      </c>
      <c r="P6884">
        <v>0.111</v>
      </c>
      <c r="Q6884">
        <v>20</v>
      </c>
      <c r="R6884" t="s">
        <v>998</v>
      </c>
      <c r="S6884" t="s">
        <v>987</v>
      </c>
    </row>
    <row r="6885" spans="1:19" x14ac:dyDescent="0.25">
      <c r="A6885" s="54">
        <f>_xlfn.XLOOKUP(B6885,'School Lookup'!D:D,'School Lookup'!F:F,0)</f>
        <v>819500</v>
      </c>
      <c r="B6885" s="54" t="str">
        <f>_xlfn.XLOOKUP(C6885,'School Lookup'!A:A,'School Lookup'!D:D,_xlfn.XLOOKUP(C6885,'School Lookup'!B:B,'School Lookup'!D:D,_xlfn.XLOOKUP(C6885,'School Lookup'!C:C,'School Lookup'!D:D,0)))</f>
        <v>Tansley Primary School</v>
      </c>
      <c r="C6885" t="s">
        <v>30</v>
      </c>
      <c r="D6885" t="s">
        <v>2107</v>
      </c>
      <c r="E6885" t="s">
        <v>16</v>
      </c>
      <c r="F6885" t="s">
        <v>734</v>
      </c>
      <c r="G6885" t="s">
        <v>223</v>
      </c>
      <c r="H6885" t="s">
        <v>302</v>
      </c>
      <c r="I6885" t="s">
        <v>980</v>
      </c>
      <c r="J6885" t="s">
        <v>981</v>
      </c>
      <c r="K6885" s="4">
        <v>46065</v>
      </c>
      <c r="L6885" s="5">
        <v>0.71711805555555552</v>
      </c>
      <c r="M6885" t="s">
        <v>953</v>
      </c>
      <c r="N6885" s="5">
        <v>3.4722222222222222E-5</v>
      </c>
      <c r="O6885" t="s">
        <v>982</v>
      </c>
      <c r="P6885">
        <v>0.02</v>
      </c>
      <c r="Q6885">
        <v>20</v>
      </c>
      <c r="R6885" t="s">
        <v>983</v>
      </c>
      <c r="S6885" t="s">
        <v>984</v>
      </c>
    </row>
    <row r="6886" spans="1:19" x14ac:dyDescent="0.25">
      <c r="A6886" s="54">
        <f>_xlfn.XLOOKUP(B6886,'School Lookup'!D:D,'School Lookup'!F:F,0)</f>
        <v>819500</v>
      </c>
      <c r="B6886" s="54" t="str">
        <f>_xlfn.XLOOKUP(C6886,'School Lookup'!A:A,'School Lookup'!D:D,_xlfn.XLOOKUP(C6886,'School Lookup'!B:B,'School Lookup'!D:D,_xlfn.XLOOKUP(C6886,'School Lookup'!C:C,'School Lookup'!D:D,0)))</f>
        <v>Tansley Primary School</v>
      </c>
      <c r="C6886" t="s">
        <v>30</v>
      </c>
      <c r="D6886" t="s">
        <v>2107</v>
      </c>
      <c r="E6886" t="s">
        <v>16</v>
      </c>
      <c r="F6886" t="s">
        <v>734</v>
      </c>
      <c r="G6886" t="s">
        <v>223</v>
      </c>
      <c r="H6886" t="s">
        <v>302</v>
      </c>
      <c r="I6886" t="s">
        <v>980</v>
      </c>
      <c r="J6886" t="s">
        <v>981</v>
      </c>
      <c r="K6886" s="4">
        <v>46065</v>
      </c>
      <c r="L6886" s="5">
        <v>0.71750000000000003</v>
      </c>
      <c r="M6886" t="s">
        <v>953</v>
      </c>
      <c r="N6886" s="5">
        <v>3.4722222222222222E-5</v>
      </c>
      <c r="O6886" t="s">
        <v>982</v>
      </c>
      <c r="P6886">
        <v>0.02</v>
      </c>
      <c r="Q6886">
        <v>20</v>
      </c>
      <c r="R6886" t="s">
        <v>983</v>
      </c>
      <c r="S6886" t="s">
        <v>984</v>
      </c>
    </row>
    <row r="6887" spans="1:19" x14ac:dyDescent="0.25">
      <c r="A6887" s="54">
        <f>_xlfn.XLOOKUP(B6887,'School Lookup'!D:D,'School Lookup'!F:F,0)</f>
        <v>819500</v>
      </c>
      <c r="B6887" s="54" t="str">
        <f>_xlfn.XLOOKUP(C6887,'School Lookup'!A:A,'School Lookup'!D:D,_xlfn.XLOOKUP(C6887,'School Lookup'!B:B,'School Lookup'!D:D,_xlfn.XLOOKUP(C6887,'School Lookup'!C:C,'School Lookup'!D:D,0)))</f>
        <v>Tansley Primary School</v>
      </c>
      <c r="C6887" t="s">
        <v>30</v>
      </c>
      <c r="D6887" t="s">
        <v>2107</v>
      </c>
      <c r="E6887" t="s">
        <v>16</v>
      </c>
      <c r="F6887" t="s">
        <v>734</v>
      </c>
      <c r="G6887" t="s">
        <v>223</v>
      </c>
      <c r="H6887" t="s">
        <v>302</v>
      </c>
      <c r="I6887" t="s">
        <v>980</v>
      </c>
      <c r="J6887" t="s">
        <v>981</v>
      </c>
      <c r="K6887" s="4">
        <v>46065</v>
      </c>
      <c r="L6887" s="5">
        <v>0.718287037037037</v>
      </c>
      <c r="M6887" t="s">
        <v>953</v>
      </c>
      <c r="N6887" s="5">
        <v>3.4722222222222222E-5</v>
      </c>
      <c r="O6887" t="s">
        <v>982</v>
      </c>
      <c r="P6887">
        <v>0.02</v>
      </c>
      <c r="Q6887">
        <v>20</v>
      </c>
      <c r="R6887" t="s">
        <v>983</v>
      </c>
      <c r="S6887" t="s">
        <v>984</v>
      </c>
    </row>
    <row r="6888" spans="1:19" x14ac:dyDescent="0.25">
      <c r="A6888" s="54">
        <f>_xlfn.XLOOKUP(B6888,'School Lookup'!D:D,'School Lookup'!F:F,0)</f>
        <v>819500</v>
      </c>
      <c r="B6888" s="54" t="str">
        <f>_xlfn.XLOOKUP(C6888,'School Lookup'!A:A,'School Lookup'!D:D,_xlfn.XLOOKUP(C6888,'School Lookup'!B:B,'School Lookup'!D:D,_xlfn.XLOOKUP(C6888,'School Lookup'!C:C,'School Lookup'!D:D,0)))</f>
        <v>Tansley Primary School</v>
      </c>
      <c r="C6888" t="s">
        <v>30</v>
      </c>
      <c r="D6888" t="s">
        <v>2107</v>
      </c>
      <c r="E6888" t="s">
        <v>16</v>
      </c>
      <c r="F6888" t="s">
        <v>734</v>
      </c>
      <c r="G6888" t="s">
        <v>223</v>
      </c>
      <c r="H6888" t="s">
        <v>302</v>
      </c>
      <c r="I6888" t="s">
        <v>980</v>
      </c>
      <c r="J6888" t="s">
        <v>981</v>
      </c>
      <c r="K6888" s="4">
        <v>46065</v>
      </c>
      <c r="L6888" s="5">
        <v>0.71892361111111114</v>
      </c>
      <c r="M6888" t="s">
        <v>953</v>
      </c>
      <c r="N6888" s="5">
        <v>9.2592592592592588E-5</v>
      </c>
      <c r="O6888" t="s">
        <v>982</v>
      </c>
      <c r="P6888">
        <v>0.02</v>
      </c>
      <c r="Q6888">
        <v>20</v>
      </c>
      <c r="R6888" t="s">
        <v>983</v>
      </c>
      <c r="S6888" t="s">
        <v>984</v>
      </c>
    </row>
    <row r="6889" spans="1:19" x14ac:dyDescent="0.25">
      <c r="A6889" s="54">
        <f>_xlfn.XLOOKUP(B6889,'School Lookup'!D:D,'School Lookup'!F:F,0)</f>
        <v>819500</v>
      </c>
      <c r="B6889" s="54" t="str">
        <f>_xlfn.XLOOKUP(C6889,'School Lookup'!A:A,'School Lookup'!D:D,_xlfn.XLOOKUP(C6889,'School Lookup'!B:B,'School Lookup'!D:D,_xlfn.XLOOKUP(C6889,'School Lookup'!C:C,'School Lookup'!D:D,0)))</f>
        <v>Tansley Primary School</v>
      </c>
      <c r="C6889" t="s">
        <v>30</v>
      </c>
      <c r="D6889" t="s">
        <v>1581</v>
      </c>
      <c r="E6889" t="s">
        <v>16</v>
      </c>
      <c r="F6889" t="s">
        <v>734</v>
      </c>
      <c r="G6889" t="s">
        <v>223</v>
      </c>
      <c r="H6889" t="s">
        <v>302</v>
      </c>
      <c r="I6889" t="s">
        <v>980</v>
      </c>
      <c r="J6889" t="s">
        <v>959</v>
      </c>
      <c r="K6889" s="4">
        <v>46065</v>
      </c>
      <c r="L6889" s="5">
        <v>0.55589120370370371</v>
      </c>
      <c r="M6889" t="s">
        <v>953</v>
      </c>
      <c r="N6889" s="5">
        <v>5.9027777777777778E-4</v>
      </c>
      <c r="O6889" t="s">
        <v>960</v>
      </c>
      <c r="P6889">
        <v>2.1999999999999999E-2</v>
      </c>
      <c r="Q6889">
        <v>20</v>
      </c>
      <c r="R6889" t="s">
        <v>1232</v>
      </c>
      <c r="S6889" t="s">
        <v>966</v>
      </c>
    </row>
    <row r="6890" spans="1:19" x14ac:dyDescent="0.25">
      <c r="A6890" s="54">
        <f>_xlfn.XLOOKUP(B6890,'School Lookup'!D:D,'School Lookup'!F:F,0)</f>
        <v>819500</v>
      </c>
      <c r="B6890" s="54" t="str">
        <f>_xlfn.XLOOKUP(C6890,'School Lookup'!A:A,'School Lookup'!D:D,_xlfn.XLOOKUP(C6890,'School Lookup'!B:B,'School Lookup'!D:D,_xlfn.XLOOKUP(C6890,'School Lookup'!C:C,'School Lookup'!D:D,0)))</f>
        <v>Tansley Primary School</v>
      </c>
      <c r="C6890" t="s">
        <v>30</v>
      </c>
      <c r="D6890" t="s">
        <v>1022</v>
      </c>
      <c r="E6890" t="s">
        <v>16</v>
      </c>
      <c r="F6890" t="s">
        <v>734</v>
      </c>
      <c r="G6890" t="s">
        <v>223</v>
      </c>
      <c r="H6890" t="s">
        <v>302</v>
      </c>
      <c r="I6890" t="s">
        <v>980</v>
      </c>
      <c r="J6890" t="s">
        <v>959</v>
      </c>
      <c r="K6890" s="4">
        <v>46065</v>
      </c>
      <c r="L6890" s="5">
        <v>0.27106481481481481</v>
      </c>
      <c r="M6890" t="s">
        <v>953</v>
      </c>
      <c r="N6890" s="5">
        <v>3.7037037037037035E-4</v>
      </c>
      <c r="O6890" t="s">
        <v>1023</v>
      </c>
      <c r="P6890">
        <v>2.1999999999999999E-2</v>
      </c>
      <c r="Q6890">
        <v>20</v>
      </c>
      <c r="R6890" t="s">
        <v>1024</v>
      </c>
      <c r="S6890" t="s">
        <v>966</v>
      </c>
    </row>
    <row r="6891" spans="1:19" x14ac:dyDescent="0.25">
      <c r="A6891" s="54">
        <f>_xlfn.XLOOKUP(B6891,'School Lookup'!D:D,'School Lookup'!F:F,0)</f>
        <v>819500</v>
      </c>
      <c r="B6891" s="54" t="str">
        <f>_xlfn.XLOOKUP(C6891,'School Lookup'!A:A,'School Lookup'!D:D,_xlfn.XLOOKUP(C6891,'School Lookup'!B:B,'School Lookup'!D:D,_xlfn.XLOOKUP(C6891,'School Lookup'!C:C,'School Lookup'!D:D,0)))</f>
        <v>Tansley Primary School</v>
      </c>
      <c r="C6891" t="s">
        <v>30</v>
      </c>
      <c r="D6891" t="s">
        <v>1022</v>
      </c>
      <c r="E6891" t="s">
        <v>16</v>
      </c>
      <c r="F6891" t="s">
        <v>734</v>
      </c>
      <c r="G6891" t="s">
        <v>223</v>
      </c>
      <c r="H6891" t="s">
        <v>302</v>
      </c>
      <c r="I6891" t="s">
        <v>980</v>
      </c>
      <c r="J6891" t="s">
        <v>959</v>
      </c>
      <c r="K6891" s="4">
        <v>46065</v>
      </c>
      <c r="L6891" s="5">
        <v>0.72627314814814814</v>
      </c>
      <c r="M6891" t="s">
        <v>953</v>
      </c>
      <c r="N6891" s="5">
        <v>2.4305555555555555E-4</v>
      </c>
      <c r="O6891" t="s">
        <v>1023</v>
      </c>
      <c r="P6891">
        <v>2.1999999999999999E-2</v>
      </c>
      <c r="Q6891">
        <v>20</v>
      </c>
      <c r="R6891" t="s">
        <v>1024</v>
      </c>
      <c r="S6891" t="s">
        <v>966</v>
      </c>
    </row>
    <row r="6892" spans="1:19" x14ac:dyDescent="0.25">
      <c r="A6892" s="54">
        <f>_xlfn.XLOOKUP(B6892,'School Lookup'!D:D,'School Lookup'!F:F,0)</f>
        <v>823392</v>
      </c>
      <c r="B6892" s="54" t="str">
        <f>_xlfn.XLOOKUP(C6892,'School Lookup'!A:A,'School Lookup'!D:D,_xlfn.XLOOKUP(C6892,'School Lookup'!B:B,'School Lookup'!D:D,_xlfn.XLOOKUP(C6892,'School Lookup'!C:C,'School Lookup'!D:D,0)))</f>
        <v>Fitz Herbert C of E VA Primary School</v>
      </c>
      <c r="C6892" t="s">
        <v>18</v>
      </c>
      <c r="D6892" t="s">
        <v>3003</v>
      </c>
      <c r="E6892" t="s">
        <v>16</v>
      </c>
      <c r="F6892" t="s">
        <v>734</v>
      </c>
      <c r="G6892" t="s">
        <v>134</v>
      </c>
      <c r="H6892" t="s">
        <v>347</v>
      </c>
      <c r="I6892" t="s">
        <v>958</v>
      </c>
      <c r="J6892" t="s">
        <v>967</v>
      </c>
      <c r="K6892" s="4">
        <v>46065</v>
      </c>
      <c r="L6892" s="5">
        <v>0.45578703703703705</v>
      </c>
      <c r="M6892" t="s">
        <v>953</v>
      </c>
      <c r="N6892" s="5">
        <v>2.5462962962962961E-4</v>
      </c>
      <c r="O6892" t="s">
        <v>968</v>
      </c>
      <c r="P6892">
        <v>0</v>
      </c>
      <c r="Q6892">
        <v>20</v>
      </c>
      <c r="R6892" t="s">
        <v>3004</v>
      </c>
      <c r="S6892" t="s">
        <v>966</v>
      </c>
    </row>
    <row r="6893" spans="1:19" x14ac:dyDescent="0.25">
      <c r="A6893" s="54">
        <f>_xlfn.XLOOKUP(B6893,'School Lookup'!D:D,'School Lookup'!F:F,0)</f>
        <v>755828</v>
      </c>
      <c r="B6893" s="54" t="str">
        <f>_xlfn.XLOOKUP(C6893,'School Lookup'!A:A,'School Lookup'!D:D,_xlfn.XLOOKUP(C6893,'School Lookup'!B:B,'School Lookup'!D:D,_xlfn.XLOOKUP(C6893,'School Lookup'!C:C,'School Lookup'!D:D,0)))</f>
        <v>Hartshorne CE Primary School</v>
      </c>
      <c r="C6893" t="s">
        <v>36</v>
      </c>
      <c r="D6893" t="s">
        <v>3005</v>
      </c>
      <c r="E6893" t="s">
        <v>16</v>
      </c>
      <c r="F6893" t="s">
        <v>734</v>
      </c>
      <c r="G6893" t="s">
        <v>236</v>
      </c>
      <c r="H6893" t="s">
        <v>760</v>
      </c>
      <c r="I6893" t="s">
        <v>980</v>
      </c>
      <c r="J6893" t="s">
        <v>959</v>
      </c>
      <c r="K6893" s="4">
        <v>46065</v>
      </c>
      <c r="L6893" s="5">
        <v>0.65555555555555556</v>
      </c>
      <c r="M6893" t="s">
        <v>953</v>
      </c>
      <c r="N6893" s="5">
        <v>2.3148148148148147E-5</v>
      </c>
      <c r="O6893" t="s">
        <v>960</v>
      </c>
      <c r="P6893">
        <v>2.1999999999999999E-2</v>
      </c>
      <c r="Q6893">
        <v>20</v>
      </c>
      <c r="R6893" t="s">
        <v>1195</v>
      </c>
      <c r="S6893" t="s">
        <v>966</v>
      </c>
    </row>
    <row r="6894" spans="1:19" x14ac:dyDescent="0.25">
      <c r="A6894" s="54">
        <f>_xlfn.XLOOKUP(B6894,'School Lookup'!D:D,'School Lookup'!F:F,0)</f>
        <v>755828</v>
      </c>
      <c r="B6894" s="54" t="str">
        <f>_xlfn.XLOOKUP(C6894,'School Lookup'!A:A,'School Lookup'!D:D,_xlfn.XLOOKUP(C6894,'School Lookup'!B:B,'School Lookup'!D:D,_xlfn.XLOOKUP(C6894,'School Lookup'!C:C,'School Lookup'!D:D,0)))</f>
        <v>Hartshorne CE Primary School</v>
      </c>
      <c r="C6894" t="s">
        <v>36</v>
      </c>
      <c r="D6894" t="s">
        <v>1014</v>
      </c>
      <c r="E6894" t="s">
        <v>16</v>
      </c>
      <c r="F6894" t="s">
        <v>734</v>
      </c>
      <c r="G6894" t="s">
        <v>236</v>
      </c>
      <c r="H6894" t="s">
        <v>760</v>
      </c>
      <c r="I6894" t="s">
        <v>980</v>
      </c>
      <c r="J6894" t="s">
        <v>981</v>
      </c>
      <c r="K6894" s="4">
        <v>46065</v>
      </c>
      <c r="L6894" s="5">
        <v>0.38958333333333334</v>
      </c>
      <c r="M6894" t="s">
        <v>953</v>
      </c>
      <c r="N6894" s="5">
        <v>3.6805555555555554E-3</v>
      </c>
      <c r="O6894" t="s">
        <v>982</v>
      </c>
      <c r="P6894">
        <v>0.377</v>
      </c>
      <c r="Q6894">
        <v>20</v>
      </c>
      <c r="R6894" t="s">
        <v>998</v>
      </c>
      <c r="S6894" t="s">
        <v>987</v>
      </c>
    </row>
    <row r="6895" spans="1:19" x14ac:dyDescent="0.25">
      <c r="A6895" s="54">
        <f>_xlfn.XLOOKUP(B6895,'School Lookup'!D:D,'School Lookup'!F:F,0)</f>
        <v>755828</v>
      </c>
      <c r="B6895" s="54" t="str">
        <f>_xlfn.XLOOKUP(C6895,'School Lookup'!A:A,'School Lookup'!D:D,_xlfn.XLOOKUP(C6895,'School Lookup'!B:B,'School Lookup'!D:D,_xlfn.XLOOKUP(C6895,'School Lookup'!C:C,'School Lookup'!D:D,0)))</f>
        <v>Hartshorne CE Primary School</v>
      </c>
      <c r="C6895" t="s">
        <v>36</v>
      </c>
      <c r="D6895" t="s">
        <v>2384</v>
      </c>
      <c r="E6895" t="s">
        <v>16</v>
      </c>
      <c r="F6895" t="s">
        <v>734</v>
      </c>
      <c r="G6895" t="s">
        <v>236</v>
      </c>
      <c r="H6895" t="s">
        <v>760</v>
      </c>
      <c r="I6895" t="s">
        <v>980</v>
      </c>
      <c r="J6895" t="s">
        <v>981</v>
      </c>
      <c r="K6895" s="4">
        <v>46065</v>
      </c>
      <c r="L6895" s="5">
        <v>0.51944444444444449</v>
      </c>
      <c r="M6895" t="s">
        <v>953</v>
      </c>
      <c r="N6895" s="5">
        <v>7.7546296296296293E-4</v>
      </c>
      <c r="O6895" t="s">
        <v>982</v>
      </c>
      <c r="P6895">
        <v>0.08</v>
      </c>
      <c r="Q6895">
        <v>20</v>
      </c>
      <c r="R6895" t="s">
        <v>1006</v>
      </c>
      <c r="S6895" t="s">
        <v>994</v>
      </c>
    </row>
    <row r="6896" spans="1:19" x14ac:dyDescent="0.25">
      <c r="A6896" s="54">
        <f>_xlfn.XLOOKUP(B6896,'School Lookup'!D:D,'School Lookup'!F:F,0)</f>
        <v>755828</v>
      </c>
      <c r="B6896" s="54" t="str">
        <f>_xlfn.XLOOKUP(C6896,'School Lookup'!A:A,'School Lookup'!D:D,_xlfn.XLOOKUP(C6896,'School Lookup'!B:B,'School Lookup'!D:D,_xlfn.XLOOKUP(C6896,'School Lookup'!C:C,'School Lookup'!D:D,0)))</f>
        <v>Hartshorne CE Primary School</v>
      </c>
      <c r="C6896" t="s">
        <v>36</v>
      </c>
      <c r="D6896" t="s">
        <v>3006</v>
      </c>
      <c r="E6896" t="s">
        <v>16</v>
      </c>
      <c r="F6896" t="s">
        <v>734</v>
      </c>
      <c r="G6896" t="s">
        <v>236</v>
      </c>
      <c r="H6896" t="s">
        <v>760</v>
      </c>
      <c r="I6896" t="s">
        <v>980</v>
      </c>
      <c r="J6896" t="s">
        <v>981</v>
      </c>
      <c r="K6896" s="4">
        <v>46065</v>
      </c>
      <c r="L6896" s="5">
        <v>0.61597222222222225</v>
      </c>
      <c r="M6896" t="s">
        <v>953</v>
      </c>
      <c r="N6896" s="5">
        <v>1.0532407407407407E-3</v>
      </c>
      <c r="O6896" t="s">
        <v>982</v>
      </c>
      <c r="P6896">
        <v>0.22800000000000001</v>
      </c>
      <c r="Q6896">
        <v>20</v>
      </c>
      <c r="R6896" t="s">
        <v>989</v>
      </c>
      <c r="S6896" t="s">
        <v>990</v>
      </c>
    </row>
    <row r="6897" spans="1:19" x14ac:dyDescent="0.25">
      <c r="A6897" s="54">
        <f>_xlfn.XLOOKUP(B6897,'School Lookup'!D:D,'School Lookup'!F:F,0)</f>
        <v>823392</v>
      </c>
      <c r="B6897" s="54" t="str">
        <f>_xlfn.XLOOKUP(C6897,'School Lookup'!A:A,'School Lookup'!D:D,_xlfn.XLOOKUP(C6897,'School Lookup'!B:B,'School Lookup'!D:D,_xlfn.XLOOKUP(C6897,'School Lookup'!C:C,'School Lookup'!D:D,0)))</f>
        <v>Fitz Herbert C of E VA Primary School</v>
      </c>
      <c r="C6897" t="s">
        <v>18</v>
      </c>
      <c r="D6897" t="s">
        <v>1027</v>
      </c>
      <c r="E6897" t="s">
        <v>16</v>
      </c>
      <c r="F6897" t="s">
        <v>734</v>
      </c>
      <c r="G6897" t="s">
        <v>134</v>
      </c>
      <c r="H6897" t="s">
        <v>347</v>
      </c>
      <c r="I6897" t="s">
        <v>958</v>
      </c>
      <c r="J6897" t="s">
        <v>959</v>
      </c>
      <c r="K6897" s="4">
        <v>46065</v>
      </c>
      <c r="L6897" s="5">
        <v>0.38915509259259257</v>
      </c>
      <c r="M6897" t="s">
        <v>953</v>
      </c>
      <c r="N6897" s="5">
        <v>1.0185185185185184E-3</v>
      </c>
      <c r="O6897" t="s">
        <v>960</v>
      </c>
      <c r="P6897">
        <v>0</v>
      </c>
      <c r="Q6897">
        <v>20</v>
      </c>
      <c r="R6897" t="s">
        <v>1028</v>
      </c>
      <c r="S6897" t="s">
        <v>966</v>
      </c>
    </row>
    <row r="6898" spans="1:19" x14ac:dyDescent="0.25">
      <c r="A6898" s="54">
        <f>_xlfn.XLOOKUP(B6898,'School Lookup'!D:D,'School Lookup'!F:F,0)</f>
        <v>823392</v>
      </c>
      <c r="B6898" s="54" t="str">
        <f>_xlfn.XLOOKUP(C6898,'School Lookup'!A:A,'School Lookup'!D:D,_xlfn.XLOOKUP(C6898,'School Lookup'!B:B,'School Lookup'!D:D,_xlfn.XLOOKUP(C6898,'School Lookup'!C:C,'School Lookup'!D:D,0)))</f>
        <v>Fitz Herbert C of E VA Primary School</v>
      </c>
      <c r="C6898" t="s">
        <v>18</v>
      </c>
      <c r="D6898">
        <v>619</v>
      </c>
      <c r="E6898" t="s">
        <v>16</v>
      </c>
      <c r="F6898" t="s">
        <v>734</v>
      </c>
      <c r="G6898" t="s">
        <v>134</v>
      </c>
      <c r="H6898" t="s">
        <v>347</v>
      </c>
      <c r="I6898" t="s">
        <v>958</v>
      </c>
      <c r="J6898" t="s">
        <v>959</v>
      </c>
      <c r="K6898" s="4">
        <v>46065</v>
      </c>
      <c r="L6898" s="5">
        <v>0.42940972222222223</v>
      </c>
      <c r="M6898" t="s">
        <v>953</v>
      </c>
      <c r="N6898" s="5">
        <v>3.3564814814814812E-4</v>
      </c>
      <c r="O6898" t="s">
        <v>960</v>
      </c>
      <c r="P6898">
        <v>0</v>
      </c>
      <c r="Q6898">
        <v>20</v>
      </c>
      <c r="R6898" t="s">
        <v>975</v>
      </c>
      <c r="S6898" t="s">
        <v>976</v>
      </c>
    </row>
    <row r="6899" spans="1:19" x14ac:dyDescent="0.25">
      <c r="A6899" s="54">
        <f>_xlfn.XLOOKUP(B6899,'School Lookup'!D:D,'School Lookup'!F:F,0)</f>
        <v>823392</v>
      </c>
      <c r="B6899" s="54" t="str">
        <f>_xlfn.XLOOKUP(C6899,'School Lookup'!A:A,'School Lookup'!D:D,_xlfn.XLOOKUP(C6899,'School Lookup'!B:B,'School Lookup'!D:D,_xlfn.XLOOKUP(C6899,'School Lookup'!C:C,'School Lookup'!D:D,0)))</f>
        <v>Fitz Herbert C of E VA Primary School</v>
      </c>
      <c r="C6899" t="s">
        <v>18</v>
      </c>
      <c r="D6899" t="s">
        <v>1027</v>
      </c>
      <c r="E6899" t="s">
        <v>16</v>
      </c>
      <c r="F6899" t="s">
        <v>734</v>
      </c>
      <c r="G6899" t="s">
        <v>134</v>
      </c>
      <c r="H6899" t="s">
        <v>347</v>
      </c>
      <c r="I6899" t="s">
        <v>958</v>
      </c>
      <c r="J6899" t="s">
        <v>959</v>
      </c>
      <c r="K6899" s="4">
        <v>46065</v>
      </c>
      <c r="L6899" s="5">
        <v>0.5846527777777778</v>
      </c>
      <c r="M6899" t="s">
        <v>953</v>
      </c>
      <c r="N6899" s="5">
        <v>7.1759259259259259E-4</v>
      </c>
      <c r="O6899" t="s">
        <v>960</v>
      </c>
      <c r="P6899">
        <v>0</v>
      </c>
      <c r="Q6899">
        <v>20</v>
      </c>
      <c r="R6899" t="s">
        <v>1028</v>
      </c>
      <c r="S6899" t="s">
        <v>966</v>
      </c>
    </row>
    <row r="6900" spans="1:19" x14ac:dyDescent="0.25">
      <c r="A6900" s="54">
        <f>_xlfn.XLOOKUP(B6900,'School Lookup'!D:D,'School Lookup'!F:F,0)</f>
        <v>823392</v>
      </c>
      <c r="B6900" s="54" t="str">
        <f>_xlfn.XLOOKUP(C6900,'School Lookup'!A:A,'School Lookup'!D:D,_xlfn.XLOOKUP(C6900,'School Lookup'!B:B,'School Lookup'!D:D,_xlfn.XLOOKUP(C6900,'School Lookup'!C:C,'School Lookup'!D:D,0)))</f>
        <v>Fitz Herbert C of E VA Primary School</v>
      </c>
      <c r="C6900" t="s">
        <v>18</v>
      </c>
      <c r="D6900" t="s">
        <v>3007</v>
      </c>
      <c r="E6900" t="s">
        <v>16</v>
      </c>
      <c r="F6900" t="s">
        <v>734</v>
      </c>
      <c r="G6900" t="s">
        <v>134</v>
      </c>
      <c r="H6900" t="s">
        <v>347</v>
      </c>
      <c r="I6900" t="s">
        <v>958</v>
      </c>
      <c r="J6900" t="s">
        <v>959</v>
      </c>
      <c r="K6900" s="4">
        <v>46065</v>
      </c>
      <c r="L6900" s="5">
        <v>0.58550925925925923</v>
      </c>
      <c r="M6900" t="s">
        <v>953</v>
      </c>
      <c r="N6900" s="5">
        <v>1.4583333333333334E-3</v>
      </c>
      <c r="O6900" t="s">
        <v>960</v>
      </c>
      <c r="P6900">
        <v>0</v>
      </c>
      <c r="Q6900">
        <v>20</v>
      </c>
      <c r="R6900" t="s">
        <v>1246</v>
      </c>
      <c r="S6900" t="s">
        <v>966</v>
      </c>
    </row>
    <row r="6901" spans="1:19" x14ac:dyDescent="0.25">
      <c r="A6901" s="54">
        <f>_xlfn.XLOOKUP(B6901,'School Lookup'!D:D,'School Lookup'!F:F,0)</f>
        <v>682471</v>
      </c>
      <c r="B6901" s="54" t="str">
        <f>_xlfn.XLOOKUP(C6901,'School Lookup'!A:A,'School Lookup'!D:D,_xlfn.XLOOKUP(C6901,'School Lookup'!B:B,'School Lookup'!D:D,_xlfn.XLOOKUP(C6901,'School Lookup'!C:C,'School Lookup'!D:D,0)))</f>
        <v>Ridgeway Primary School</v>
      </c>
      <c r="C6901" t="s">
        <v>327</v>
      </c>
      <c r="D6901" t="s">
        <v>963</v>
      </c>
      <c r="E6901" t="s">
        <v>16</v>
      </c>
      <c r="F6901" t="s">
        <v>734</v>
      </c>
      <c r="G6901" t="s">
        <v>328</v>
      </c>
      <c r="H6901" t="s">
        <v>885</v>
      </c>
      <c r="I6901" t="s">
        <v>958</v>
      </c>
      <c r="J6901" t="s">
        <v>959</v>
      </c>
      <c r="K6901" s="4">
        <v>46065</v>
      </c>
      <c r="L6901" s="5">
        <v>0.44086805555555558</v>
      </c>
      <c r="M6901" t="s">
        <v>953</v>
      </c>
      <c r="N6901" s="5">
        <v>3.5879629629629629E-4</v>
      </c>
      <c r="O6901" t="s">
        <v>960</v>
      </c>
      <c r="P6901">
        <v>0</v>
      </c>
      <c r="Q6901">
        <v>20</v>
      </c>
      <c r="R6901" t="s">
        <v>955</v>
      </c>
    </row>
    <row r="6902" spans="1:19" x14ac:dyDescent="0.25">
      <c r="A6902" s="54">
        <f>_xlfn.XLOOKUP(B6902,'School Lookup'!D:D,'School Lookup'!F:F,0)</f>
        <v>682471</v>
      </c>
      <c r="B6902" s="54" t="str">
        <f>_xlfn.XLOOKUP(C6902,'School Lookup'!A:A,'School Lookup'!D:D,_xlfn.XLOOKUP(C6902,'School Lookup'!B:B,'School Lookup'!D:D,_xlfn.XLOOKUP(C6902,'School Lookup'!C:C,'School Lookup'!D:D,0)))</f>
        <v>Ridgeway Primary School</v>
      </c>
      <c r="C6902" t="s">
        <v>327</v>
      </c>
      <c r="D6902">
        <v>500</v>
      </c>
      <c r="E6902" t="s">
        <v>16</v>
      </c>
      <c r="F6902" t="s">
        <v>734</v>
      </c>
      <c r="G6902" t="s">
        <v>328</v>
      </c>
      <c r="H6902" t="s">
        <v>885</v>
      </c>
      <c r="I6902" t="s">
        <v>958</v>
      </c>
      <c r="J6902" t="s">
        <v>959</v>
      </c>
      <c r="K6902" s="4">
        <v>46065</v>
      </c>
      <c r="L6902" s="5">
        <v>0.44086805555555558</v>
      </c>
      <c r="M6902" t="s">
        <v>953</v>
      </c>
      <c r="N6902" s="5">
        <v>3.5879629629629629E-4</v>
      </c>
      <c r="O6902" t="s">
        <v>960</v>
      </c>
      <c r="P6902">
        <v>0</v>
      </c>
      <c r="Q6902">
        <v>20</v>
      </c>
      <c r="R6902" t="s">
        <v>961</v>
      </c>
      <c r="S6902" t="s">
        <v>955</v>
      </c>
    </row>
    <row r="6903" spans="1:19" x14ac:dyDescent="0.25">
      <c r="A6903" s="54">
        <f>_xlfn.XLOOKUP(B6903,'School Lookup'!D:D,'School Lookup'!F:F,0)</f>
        <v>682471</v>
      </c>
      <c r="B6903" s="54" t="str">
        <f>_xlfn.XLOOKUP(C6903,'School Lookup'!A:A,'School Lookup'!D:D,_xlfn.XLOOKUP(C6903,'School Lookup'!B:B,'School Lookup'!D:D,_xlfn.XLOOKUP(C6903,'School Lookup'!C:C,'School Lookup'!D:D,0)))</f>
        <v>Ridgeway Primary School</v>
      </c>
      <c r="C6903" t="s">
        <v>327</v>
      </c>
      <c r="D6903">
        <v>500</v>
      </c>
      <c r="E6903" t="s">
        <v>16</v>
      </c>
      <c r="F6903" t="s">
        <v>734</v>
      </c>
      <c r="G6903" t="s">
        <v>328</v>
      </c>
      <c r="H6903" t="s">
        <v>885</v>
      </c>
      <c r="I6903" t="s">
        <v>958</v>
      </c>
      <c r="J6903" t="s">
        <v>959</v>
      </c>
      <c r="K6903" s="4">
        <v>46065</v>
      </c>
      <c r="L6903" s="5">
        <v>0.49115740740740743</v>
      </c>
      <c r="M6903" t="s">
        <v>953</v>
      </c>
      <c r="N6903" s="5">
        <v>3.3564814814814812E-4</v>
      </c>
      <c r="O6903" t="s">
        <v>960</v>
      </c>
      <c r="P6903">
        <v>0</v>
      </c>
      <c r="Q6903">
        <v>20</v>
      </c>
      <c r="R6903" t="s">
        <v>961</v>
      </c>
      <c r="S6903" t="s">
        <v>955</v>
      </c>
    </row>
    <row r="6904" spans="1:19" x14ac:dyDescent="0.25">
      <c r="A6904" s="54">
        <f>_xlfn.XLOOKUP(B6904,'School Lookup'!D:D,'School Lookup'!F:F,0)</f>
        <v>682471</v>
      </c>
      <c r="B6904" s="54" t="str">
        <f>_xlfn.XLOOKUP(C6904,'School Lookup'!A:A,'School Lookup'!D:D,_xlfn.XLOOKUP(C6904,'School Lookup'!B:B,'School Lookup'!D:D,_xlfn.XLOOKUP(C6904,'School Lookup'!C:C,'School Lookup'!D:D,0)))</f>
        <v>Ridgeway Primary School</v>
      </c>
      <c r="C6904" t="s">
        <v>327</v>
      </c>
      <c r="D6904">
        <v>500</v>
      </c>
      <c r="E6904" t="s">
        <v>16</v>
      </c>
      <c r="F6904" t="s">
        <v>734</v>
      </c>
      <c r="G6904" t="s">
        <v>328</v>
      </c>
      <c r="H6904" t="s">
        <v>885</v>
      </c>
      <c r="I6904" t="s">
        <v>958</v>
      </c>
      <c r="J6904" t="s">
        <v>959</v>
      </c>
      <c r="K6904" s="4">
        <v>46065</v>
      </c>
      <c r="L6904" s="5">
        <v>0.49409722222222224</v>
      </c>
      <c r="M6904" t="s">
        <v>953</v>
      </c>
      <c r="N6904" s="5">
        <v>4.6296296296296294E-5</v>
      </c>
      <c r="O6904" t="s">
        <v>960</v>
      </c>
      <c r="P6904">
        <v>0</v>
      </c>
      <c r="Q6904">
        <v>20</v>
      </c>
      <c r="R6904" t="s">
        <v>961</v>
      </c>
      <c r="S6904" t="s">
        <v>955</v>
      </c>
    </row>
    <row r="6905" spans="1:19" x14ac:dyDescent="0.25">
      <c r="A6905" s="54">
        <f>_xlfn.XLOOKUP(B6905,'School Lookup'!D:D,'School Lookup'!F:F,0)</f>
        <v>682471</v>
      </c>
      <c r="B6905" s="54" t="str">
        <f>_xlfn.XLOOKUP(C6905,'School Lookup'!A:A,'School Lookup'!D:D,_xlfn.XLOOKUP(C6905,'School Lookup'!B:B,'School Lookup'!D:D,_xlfn.XLOOKUP(C6905,'School Lookup'!C:C,'School Lookup'!D:D,0)))</f>
        <v>Ridgeway Primary School</v>
      </c>
      <c r="C6905" t="s">
        <v>327</v>
      </c>
      <c r="D6905" t="s">
        <v>962</v>
      </c>
      <c r="E6905" t="s">
        <v>16</v>
      </c>
      <c r="F6905" t="s">
        <v>734</v>
      </c>
      <c r="G6905" t="s">
        <v>328</v>
      </c>
      <c r="H6905" t="s">
        <v>885</v>
      </c>
      <c r="I6905" t="s">
        <v>958</v>
      </c>
      <c r="J6905" t="s">
        <v>959</v>
      </c>
      <c r="K6905" s="4">
        <v>46065</v>
      </c>
      <c r="L6905" s="5">
        <v>0.49587962962962961</v>
      </c>
      <c r="M6905" t="s">
        <v>953</v>
      </c>
      <c r="N6905" s="5">
        <v>9.3749999999999997E-4</v>
      </c>
      <c r="O6905" t="s">
        <v>960</v>
      </c>
      <c r="P6905">
        <v>0</v>
      </c>
      <c r="Q6905">
        <v>20</v>
      </c>
      <c r="R6905" t="s">
        <v>955</v>
      </c>
    </row>
    <row r="6906" spans="1:19" x14ac:dyDescent="0.25">
      <c r="A6906" s="54">
        <f>_xlfn.XLOOKUP(B6906,'School Lookup'!D:D,'School Lookup'!F:F,0)</f>
        <v>682471</v>
      </c>
      <c r="B6906" s="54" t="str">
        <f>_xlfn.XLOOKUP(C6906,'School Lookup'!A:A,'School Lookup'!D:D,_xlfn.XLOOKUP(C6906,'School Lookup'!B:B,'School Lookup'!D:D,_xlfn.XLOOKUP(C6906,'School Lookup'!C:C,'School Lookup'!D:D,0)))</f>
        <v>Ridgeway Primary School</v>
      </c>
      <c r="C6906" t="s">
        <v>327</v>
      </c>
      <c r="D6906">
        <v>500</v>
      </c>
      <c r="E6906" t="s">
        <v>16</v>
      </c>
      <c r="F6906" t="s">
        <v>734</v>
      </c>
      <c r="G6906" t="s">
        <v>328</v>
      </c>
      <c r="H6906" t="s">
        <v>885</v>
      </c>
      <c r="I6906" t="s">
        <v>958</v>
      </c>
      <c r="J6906" t="s">
        <v>959</v>
      </c>
      <c r="K6906" s="4">
        <v>46065</v>
      </c>
      <c r="L6906" s="5">
        <v>0.49587962962962961</v>
      </c>
      <c r="M6906" t="s">
        <v>953</v>
      </c>
      <c r="N6906" s="5">
        <v>9.3749999999999997E-4</v>
      </c>
      <c r="O6906" t="s">
        <v>960</v>
      </c>
      <c r="P6906">
        <v>0</v>
      </c>
      <c r="Q6906">
        <v>20</v>
      </c>
      <c r="R6906" t="s">
        <v>961</v>
      </c>
      <c r="S6906" t="s">
        <v>955</v>
      </c>
    </row>
    <row r="6907" spans="1:19" x14ac:dyDescent="0.25">
      <c r="A6907" s="54">
        <f>_xlfn.XLOOKUP(B6907,'School Lookup'!D:D,'School Lookup'!F:F,0)</f>
        <v>682471</v>
      </c>
      <c r="B6907" s="54" t="str">
        <f>_xlfn.XLOOKUP(C6907,'School Lookup'!A:A,'School Lookup'!D:D,_xlfn.XLOOKUP(C6907,'School Lookup'!B:B,'School Lookup'!D:D,_xlfn.XLOOKUP(C6907,'School Lookup'!C:C,'School Lookup'!D:D,0)))</f>
        <v>Ridgeway Primary School</v>
      </c>
      <c r="C6907" t="s">
        <v>327</v>
      </c>
      <c r="D6907">
        <v>500</v>
      </c>
      <c r="E6907" t="s">
        <v>16</v>
      </c>
      <c r="F6907" t="s">
        <v>734</v>
      </c>
      <c r="G6907" t="s">
        <v>328</v>
      </c>
      <c r="H6907" t="s">
        <v>885</v>
      </c>
      <c r="I6907" t="s">
        <v>958</v>
      </c>
      <c r="J6907" t="s">
        <v>959</v>
      </c>
      <c r="K6907" s="4">
        <v>46065</v>
      </c>
      <c r="L6907" s="5">
        <v>0.58527777777777779</v>
      </c>
      <c r="M6907" t="s">
        <v>953</v>
      </c>
      <c r="N6907" s="5">
        <v>2.3148148148148147E-5</v>
      </c>
      <c r="O6907" t="s">
        <v>960</v>
      </c>
      <c r="P6907">
        <v>0</v>
      </c>
      <c r="Q6907">
        <v>20</v>
      </c>
      <c r="R6907" t="s">
        <v>961</v>
      </c>
      <c r="S6907" t="s">
        <v>955</v>
      </c>
    </row>
    <row r="6908" spans="1:19" x14ac:dyDescent="0.25">
      <c r="A6908" s="54">
        <f>_xlfn.XLOOKUP(B6908,'School Lookup'!D:D,'School Lookup'!F:F,0)</f>
        <v>682471</v>
      </c>
      <c r="B6908" s="54" t="str">
        <f>_xlfn.XLOOKUP(C6908,'School Lookup'!A:A,'School Lookup'!D:D,_xlfn.XLOOKUP(C6908,'School Lookup'!B:B,'School Lookup'!D:D,_xlfn.XLOOKUP(C6908,'School Lookup'!C:C,'School Lookup'!D:D,0)))</f>
        <v>Ridgeway Primary School</v>
      </c>
      <c r="C6908" t="s">
        <v>327</v>
      </c>
      <c r="D6908" t="s">
        <v>962</v>
      </c>
      <c r="E6908" t="s">
        <v>16</v>
      </c>
      <c r="F6908" t="s">
        <v>734</v>
      </c>
      <c r="G6908" t="s">
        <v>328</v>
      </c>
      <c r="H6908" t="s">
        <v>885</v>
      </c>
      <c r="I6908" t="s">
        <v>958</v>
      </c>
      <c r="J6908" t="s">
        <v>959</v>
      </c>
      <c r="K6908" s="4">
        <v>46065</v>
      </c>
      <c r="L6908" s="5">
        <v>0.5885069444444444</v>
      </c>
      <c r="M6908" t="s">
        <v>953</v>
      </c>
      <c r="N6908" s="5">
        <v>1.0416666666666667E-3</v>
      </c>
      <c r="O6908" t="s">
        <v>960</v>
      </c>
      <c r="P6908">
        <v>0</v>
      </c>
      <c r="Q6908">
        <v>20</v>
      </c>
      <c r="R6908" t="s">
        <v>955</v>
      </c>
    </row>
    <row r="6909" spans="1:19" x14ac:dyDescent="0.25">
      <c r="A6909" s="54">
        <f>_xlfn.XLOOKUP(B6909,'School Lookup'!D:D,'School Lookup'!F:F,0)</f>
        <v>682471</v>
      </c>
      <c r="B6909" s="54" t="str">
        <f>_xlfn.XLOOKUP(C6909,'School Lookup'!A:A,'School Lookup'!D:D,_xlfn.XLOOKUP(C6909,'School Lookup'!B:B,'School Lookup'!D:D,_xlfn.XLOOKUP(C6909,'School Lookup'!C:C,'School Lookup'!D:D,0)))</f>
        <v>Ridgeway Primary School</v>
      </c>
      <c r="C6909" t="s">
        <v>327</v>
      </c>
      <c r="D6909">
        <v>500</v>
      </c>
      <c r="E6909" t="s">
        <v>16</v>
      </c>
      <c r="F6909" t="s">
        <v>734</v>
      </c>
      <c r="G6909" t="s">
        <v>328</v>
      </c>
      <c r="H6909" t="s">
        <v>885</v>
      </c>
      <c r="I6909" t="s">
        <v>958</v>
      </c>
      <c r="J6909" t="s">
        <v>959</v>
      </c>
      <c r="K6909" s="4">
        <v>46065</v>
      </c>
      <c r="L6909" s="5">
        <v>0.5885069444444444</v>
      </c>
      <c r="M6909" t="s">
        <v>953</v>
      </c>
      <c r="N6909" s="5">
        <v>1.0416666666666667E-3</v>
      </c>
      <c r="O6909" t="s">
        <v>960</v>
      </c>
      <c r="P6909">
        <v>0</v>
      </c>
      <c r="Q6909">
        <v>20</v>
      </c>
      <c r="R6909" t="s">
        <v>961</v>
      </c>
      <c r="S6909" t="s">
        <v>955</v>
      </c>
    </row>
    <row r="6910" spans="1:19" x14ac:dyDescent="0.25">
      <c r="A6910" s="54">
        <f>_xlfn.XLOOKUP(B6910,'School Lookup'!D:D,'School Lookup'!F:F,0)</f>
        <v>682471</v>
      </c>
      <c r="B6910" s="54" t="str">
        <f>_xlfn.XLOOKUP(C6910,'School Lookup'!A:A,'School Lookup'!D:D,_xlfn.XLOOKUP(C6910,'School Lookup'!B:B,'School Lookup'!D:D,_xlfn.XLOOKUP(C6910,'School Lookup'!C:C,'School Lookup'!D:D,0)))</f>
        <v>Ridgeway Primary School</v>
      </c>
      <c r="C6910" t="s">
        <v>327</v>
      </c>
      <c r="D6910">
        <v>500</v>
      </c>
      <c r="E6910" t="s">
        <v>16</v>
      </c>
      <c r="F6910" t="s">
        <v>734</v>
      </c>
      <c r="G6910" t="s">
        <v>328</v>
      </c>
      <c r="H6910" t="s">
        <v>885</v>
      </c>
      <c r="I6910" t="s">
        <v>958</v>
      </c>
      <c r="J6910" t="s">
        <v>959</v>
      </c>
      <c r="K6910" s="4">
        <v>46065</v>
      </c>
      <c r="L6910" s="5">
        <v>0.58934027777777775</v>
      </c>
      <c r="M6910" t="s">
        <v>953</v>
      </c>
      <c r="N6910" s="5">
        <v>3.4722222222222222E-5</v>
      </c>
      <c r="O6910" t="s">
        <v>960</v>
      </c>
      <c r="P6910">
        <v>0</v>
      </c>
      <c r="Q6910">
        <v>20</v>
      </c>
      <c r="R6910" t="s">
        <v>961</v>
      </c>
      <c r="S6910" t="s">
        <v>955</v>
      </c>
    </row>
    <row r="6911" spans="1:19" x14ac:dyDescent="0.25">
      <c r="A6911" s="54">
        <f>_xlfn.XLOOKUP(B6911,'School Lookup'!D:D,'School Lookup'!F:F,0)</f>
        <v>682471</v>
      </c>
      <c r="B6911" s="54" t="str">
        <f>_xlfn.XLOOKUP(C6911,'School Lookup'!A:A,'School Lookup'!D:D,_xlfn.XLOOKUP(C6911,'School Lookup'!B:B,'School Lookup'!D:D,_xlfn.XLOOKUP(C6911,'School Lookup'!C:C,'School Lookup'!D:D,0)))</f>
        <v>Ridgeway Primary School</v>
      </c>
      <c r="C6911" t="s">
        <v>327</v>
      </c>
      <c r="D6911" t="s">
        <v>962</v>
      </c>
      <c r="E6911" t="s">
        <v>16</v>
      </c>
      <c r="F6911" t="s">
        <v>734</v>
      </c>
      <c r="G6911" t="s">
        <v>328</v>
      </c>
      <c r="H6911" t="s">
        <v>885</v>
      </c>
      <c r="I6911" t="s">
        <v>958</v>
      </c>
      <c r="J6911" t="s">
        <v>959</v>
      </c>
      <c r="K6911" s="4">
        <v>46065</v>
      </c>
      <c r="L6911" s="5">
        <v>0.59112268518518518</v>
      </c>
      <c r="M6911" t="s">
        <v>953</v>
      </c>
      <c r="N6911" s="5">
        <v>4.861111111111111E-4</v>
      </c>
      <c r="O6911" t="s">
        <v>960</v>
      </c>
      <c r="P6911">
        <v>0</v>
      </c>
      <c r="Q6911">
        <v>20</v>
      </c>
      <c r="R6911" t="s">
        <v>955</v>
      </c>
    </row>
    <row r="6912" spans="1:19" x14ac:dyDescent="0.25">
      <c r="A6912" s="54">
        <f>_xlfn.XLOOKUP(B6912,'School Lookup'!D:D,'School Lookup'!F:F,0)</f>
        <v>682471</v>
      </c>
      <c r="B6912" s="54" t="str">
        <f>_xlfn.XLOOKUP(C6912,'School Lookup'!A:A,'School Lookup'!D:D,_xlfn.XLOOKUP(C6912,'School Lookup'!B:B,'School Lookup'!D:D,_xlfn.XLOOKUP(C6912,'School Lookup'!C:C,'School Lookup'!D:D,0)))</f>
        <v>Ridgeway Primary School</v>
      </c>
      <c r="C6912" t="s">
        <v>327</v>
      </c>
      <c r="D6912">
        <v>500</v>
      </c>
      <c r="E6912" t="s">
        <v>16</v>
      </c>
      <c r="F6912" t="s">
        <v>734</v>
      </c>
      <c r="G6912" t="s">
        <v>328</v>
      </c>
      <c r="H6912" t="s">
        <v>885</v>
      </c>
      <c r="I6912" t="s">
        <v>958</v>
      </c>
      <c r="J6912" t="s">
        <v>959</v>
      </c>
      <c r="K6912" s="4">
        <v>46065</v>
      </c>
      <c r="L6912" s="5">
        <v>0.59112268518518518</v>
      </c>
      <c r="M6912" t="s">
        <v>953</v>
      </c>
      <c r="N6912" s="5">
        <v>4.861111111111111E-4</v>
      </c>
      <c r="O6912" t="s">
        <v>960</v>
      </c>
      <c r="P6912">
        <v>0</v>
      </c>
      <c r="Q6912">
        <v>20</v>
      </c>
      <c r="R6912" t="s">
        <v>961</v>
      </c>
      <c r="S6912" t="s">
        <v>955</v>
      </c>
    </row>
    <row r="6913" spans="1:19" x14ac:dyDescent="0.25">
      <c r="A6913" s="54">
        <f>_xlfn.XLOOKUP(B6913,'School Lookup'!D:D,'School Lookup'!F:F,0)</f>
        <v>682471</v>
      </c>
      <c r="B6913" s="54" t="str">
        <f>_xlfn.XLOOKUP(C6913,'School Lookup'!A:A,'School Lookup'!D:D,_xlfn.XLOOKUP(C6913,'School Lookup'!B:B,'School Lookup'!D:D,_xlfn.XLOOKUP(C6913,'School Lookup'!C:C,'School Lookup'!D:D,0)))</f>
        <v>Ridgeway Primary School</v>
      </c>
      <c r="C6913" t="s">
        <v>327</v>
      </c>
      <c r="D6913" t="s">
        <v>962</v>
      </c>
      <c r="E6913" t="s">
        <v>16</v>
      </c>
      <c r="F6913" t="s">
        <v>734</v>
      </c>
      <c r="G6913" t="s">
        <v>328</v>
      </c>
      <c r="H6913" t="s">
        <v>885</v>
      </c>
      <c r="I6913" t="s">
        <v>958</v>
      </c>
      <c r="J6913" t="s">
        <v>959</v>
      </c>
      <c r="K6913" s="4">
        <v>46065</v>
      </c>
      <c r="L6913" s="5">
        <v>0.60273148148148148</v>
      </c>
      <c r="M6913" t="s">
        <v>953</v>
      </c>
      <c r="N6913" s="5">
        <v>6.7129629629629625E-4</v>
      </c>
      <c r="O6913" t="s">
        <v>960</v>
      </c>
      <c r="P6913">
        <v>0</v>
      </c>
      <c r="Q6913">
        <v>20</v>
      </c>
      <c r="R6913" t="s">
        <v>955</v>
      </c>
    </row>
    <row r="6914" spans="1:19" x14ac:dyDescent="0.25">
      <c r="A6914" s="54">
        <f>_xlfn.XLOOKUP(B6914,'School Lookup'!D:D,'School Lookup'!F:F,0)</f>
        <v>682471</v>
      </c>
      <c r="B6914" s="54" t="str">
        <f>_xlfn.XLOOKUP(C6914,'School Lookup'!A:A,'School Lookup'!D:D,_xlfn.XLOOKUP(C6914,'School Lookup'!B:B,'School Lookup'!D:D,_xlfn.XLOOKUP(C6914,'School Lookup'!C:C,'School Lookup'!D:D,0)))</f>
        <v>Ridgeway Primary School</v>
      </c>
      <c r="C6914" t="s">
        <v>327</v>
      </c>
      <c r="D6914">
        <v>500</v>
      </c>
      <c r="E6914" t="s">
        <v>16</v>
      </c>
      <c r="F6914" t="s">
        <v>734</v>
      </c>
      <c r="G6914" t="s">
        <v>328</v>
      </c>
      <c r="H6914" t="s">
        <v>885</v>
      </c>
      <c r="I6914" t="s">
        <v>958</v>
      </c>
      <c r="J6914" t="s">
        <v>959</v>
      </c>
      <c r="K6914" s="4">
        <v>46065</v>
      </c>
      <c r="L6914" s="5">
        <v>0.60273148148148148</v>
      </c>
      <c r="M6914" t="s">
        <v>953</v>
      </c>
      <c r="N6914" s="5">
        <v>6.7129629629629625E-4</v>
      </c>
      <c r="O6914" t="s">
        <v>960</v>
      </c>
      <c r="P6914">
        <v>0</v>
      </c>
      <c r="Q6914">
        <v>20</v>
      </c>
      <c r="R6914" t="s">
        <v>961</v>
      </c>
      <c r="S6914" t="s">
        <v>955</v>
      </c>
    </row>
    <row r="6915" spans="1:19" x14ac:dyDescent="0.25">
      <c r="A6915" s="54">
        <f>_xlfn.XLOOKUP(B6915,'School Lookup'!D:D,'School Lookup'!F:F,0)</f>
        <v>682471</v>
      </c>
      <c r="B6915" s="54" t="str">
        <f>_xlfn.XLOOKUP(C6915,'School Lookup'!A:A,'School Lookup'!D:D,_xlfn.XLOOKUP(C6915,'School Lookup'!B:B,'School Lookup'!D:D,_xlfn.XLOOKUP(C6915,'School Lookup'!C:C,'School Lookup'!D:D,0)))</f>
        <v>Ridgeway Primary School</v>
      </c>
      <c r="C6915" t="s">
        <v>327</v>
      </c>
      <c r="D6915" t="s">
        <v>962</v>
      </c>
      <c r="E6915" t="s">
        <v>16</v>
      </c>
      <c r="F6915" t="s">
        <v>734</v>
      </c>
      <c r="G6915" t="s">
        <v>328</v>
      </c>
      <c r="H6915" t="s">
        <v>885</v>
      </c>
      <c r="I6915" t="s">
        <v>958</v>
      </c>
      <c r="J6915" t="s">
        <v>959</v>
      </c>
      <c r="K6915" s="4">
        <v>46065</v>
      </c>
      <c r="L6915" s="5">
        <v>0.60744212962962962</v>
      </c>
      <c r="M6915" t="s">
        <v>953</v>
      </c>
      <c r="N6915" s="5">
        <v>3.0092592592592595E-4</v>
      </c>
      <c r="O6915" t="s">
        <v>960</v>
      </c>
      <c r="P6915">
        <v>0</v>
      </c>
      <c r="Q6915">
        <v>20</v>
      </c>
      <c r="R6915" t="s">
        <v>955</v>
      </c>
    </row>
    <row r="6916" spans="1:19" x14ac:dyDescent="0.25">
      <c r="A6916" s="54">
        <f>_xlfn.XLOOKUP(B6916,'School Lookup'!D:D,'School Lookup'!F:F,0)</f>
        <v>682471</v>
      </c>
      <c r="B6916" s="54" t="str">
        <f>_xlfn.XLOOKUP(C6916,'School Lookup'!A:A,'School Lookup'!D:D,_xlfn.XLOOKUP(C6916,'School Lookup'!B:B,'School Lookup'!D:D,_xlfn.XLOOKUP(C6916,'School Lookup'!C:C,'School Lookup'!D:D,0)))</f>
        <v>Ridgeway Primary School</v>
      </c>
      <c r="C6916" t="s">
        <v>327</v>
      </c>
      <c r="D6916">
        <v>500</v>
      </c>
      <c r="E6916" t="s">
        <v>16</v>
      </c>
      <c r="F6916" t="s">
        <v>734</v>
      </c>
      <c r="G6916" t="s">
        <v>328</v>
      </c>
      <c r="H6916" t="s">
        <v>885</v>
      </c>
      <c r="I6916" t="s">
        <v>958</v>
      </c>
      <c r="J6916" t="s">
        <v>959</v>
      </c>
      <c r="K6916" s="4">
        <v>46065</v>
      </c>
      <c r="L6916" s="5">
        <v>0.60744212962962962</v>
      </c>
      <c r="M6916" t="s">
        <v>953</v>
      </c>
      <c r="N6916" s="5">
        <v>3.0092592592592595E-4</v>
      </c>
      <c r="O6916" t="s">
        <v>960</v>
      </c>
      <c r="P6916">
        <v>0</v>
      </c>
      <c r="Q6916">
        <v>20</v>
      </c>
      <c r="R6916" t="s">
        <v>961</v>
      </c>
      <c r="S6916" t="s">
        <v>955</v>
      </c>
    </row>
    <row r="6917" spans="1:19" x14ac:dyDescent="0.25">
      <c r="A6917" s="54">
        <f>_xlfn.XLOOKUP(B6917,'School Lookup'!D:D,'School Lookup'!F:F,0)</f>
        <v>682471</v>
      </c>
      <c r="B6917" s="54" t="str">
        <f>_xlfn.XLOOKUP(C6917,'School Lookup'!A:A,'School Lookup'!D:D,_xlfn.XLOOKUP(C6917,'School Lookup'!B:B,'School Lookup'!D:D,_xlfn.XLOOKUP(C6917,'School Lookup'!C:C,'School Lookup'!D:D,0)))</f>
        <v>Ridgeway Primary School</v>
      </c>
      <c r="C6917" t="s">
        <v>327</v>
      </c>
      <c r="D6917" t="s">
        <v>962</v>
      </c>
      <c r="E6917" t="s">
        <v>16</v>
      </c>
      <c r="F6917" t="s">
        <v>734</v>
      </c>
      <c r="G6917" t="s">
        <v>328</v>
      </c>
      <c r="H6917" t="s">
        <v>885</v>
      </c>
      <c r="I6917" t="s">
        <v>958</v>
      </c>
      <c r="J6917" t="s">
        <v>959</v>
      </c>
      <c r="K6917" s="4">
        <v>46065</v>
      </c>
      <c r="L6917" s="5">
        <v>0.62802083333333336</v>
      </c>
      <c r="M6917" t="s">
        <v>953</v>
      </c>
      <c r="N6917" s="5">
        <v>7.9861111111111116E-4</v>
      </c>
      <c r="O6917" t="s">
        <v>960</v>
      </c>
      <c r="P6917">
        <v>0</v>
      </c>
      <c r="Q6917">
        <v>20</v>
      </c>
      <c r="R6917" t="s">
        <v>955</v>
      </c>
    </row>
    <row r="6918" spans="1:19" x14ac:dyDescent="0.25">
      <c r="A6918" s="54">
        <f>_xlfn.XLOOKUP(B6918,'School Lookup'!D:D,'School Lookup'!F:F,0)</f>
        <v>682471</v>
      </c>
      <c r="B6918" s="54" t="str">
        <f>_xlfn.XLOOKUP(C6918,'School Lookup'!A:A,'School Lookup'!D:D,_xlfn.XLOOKUP(C6918,'School Lookup'!B:B,'School Lookup'!D:D,_xlfn.XLOOKUP(C6918,'School Lookup'!C:C,'School Lookup'!D:D,0)))</f>
        <v>Ridgeway Primary School</v>
      </c>
      <c r="C6918" t="s">
        <v>327</v>
      </c>
      <c r="D6918">
        <v>500</v>
      </c>
      <c r="E6918" t="s">
        <v>16</v>
      </c>
      <c r="F6918" t="s">
        <v>734</v>
      </c>
      <c r="G6918" t="s">
        <v>328</v>
      </c>
      <c r="H6918" t="s">
        <v>885</v>
      </c>
      <c r="I6918" t="s">
        <v>958</v>
      </c>
      <c r="J6918" t="s">
        <v>959</v>
      </c>
      <c r="K6918" s="4">
        <v>46065</v>
      </c>
      <c r="L6918" s="5">
        <v>0.62802083333333336</v>
      </c>
      <c r="M6918" t="s">
        <v>953</v>
      </c>
      <c r="N6918" s="5">
        <v>7.9861111111111116E-4</v>
      </c>
      <c r="O6918" t="s">
        <v>960</v>
      </c>
      <c r="P6918">
        <v>0</v>
      </c>
      <c r="Q6918">
        <v>20</v>
      </c>
      <c r="R6918" t="s">
        <v>961</v>
      </c>
      <c r="S6918" t="s">
        <v>955</v>
      </c>
    </row>
    <row r="6919" spans="1:19" x14ac:dyDescent="0.25">
      <c r="A6919" s="54">
        <f>_xlfn.XLOOKUP(B6919,'School Lookup'!D:D,'School Lookup'!F:F,0)</f>
        <v>682471</v>
      </c>
      <c r="B6919" s="54" t="str">
        <f>_xlfn.XLOOKUP(C6919,'School Lookup'!A:A,'School Lookup'!D:D,_xlfn.XLOOKUP(C6919,'School Lookup'!B:B,'School Lookup'!D:D,_xlfn.XLOOKUP(C6919,'School Lookup'!C:C,'School Lookup'!D:D,0)))</f>
        <v>Ridgeway Primary School</v>
      </c>
      <c r="C6919" t="s">
        <v>327</v>
      </c>
      <c r="D6919" t="s">
        <v>962</v>
      </c>
      <c r="E6919" t="s">
        <v>16</v>
      </c>
      <c r="F6919" t="s">
        <v>734</v>
      </c>
      <c r="G6919" t="s">
        <v>328</v>
      </c>
      <c r="H6919" t="s">
        <v>885</v>
      </c>
      <c r="I6919" t="s">
        <v>958</v>
      </c>
      <c r="J6919" t="s">
        <v>959</v>
      </c>
      <c r="K6919" s="4">
        <v>46065</v>
      </c>
      <c r="L6919" s="5">
        <v>0.35450231481481481</v>
      </c>
      <c r="M6919" t="s">
        <v>953</v>
      </c>
      <c r="N6919" s="5">
        <v>9.6064814814814819E-4</v>
      </c>
      <c r="O6919" t="s">
        <v>960</v>
      </c>
      <c r="P6919">
        <v>0</v>
      </c>
      <c r="Q6919">
        <v>20</v>
      </c>
      <c r="R6919" t="s">
        <v>955</v>
      </c>
    </row>
    <row r="6920" spans="1:19" x14ac:dyDescent="0.25">
      <c r="A6920" s="54">
        <f>_xlfn.XLOOKUP(B6920,'School Lookup'!D:D,'School Lookup'!F:F,0)</f>
        <v>682471</v>
      </c>
      <c r="B6920" s="54" t="str">
        <f>_xlfn.XLOOKUP(C6920,'School Lookup'!A:A,'School Lookup'!D:D,_xlfn.XLOOKUP(C6920,'School Lookup'!B:B,'School Lookup'!D:D,_xlfn.XLOOKUP(C6920,'School Lookup'!C:C,'School Lookup'!D:D,0)))</f>
        <v>Ridgeway Primary School</v>
      </c>
      <c r="C6920" t="s">
        <v>327</v>
      </c>
      <c r="D6920">
        <v>500</v>
      </c>
      <c r="E6920" t="s">
        <v>16</v>
      </c>
      <c r="F6920" t="s">
        <v>734</v>
      </c>
      <c r="G6920" t="s">
        <v>328</v>
      </c>
      <c r="H6920" t="s">
        <v>885</v>
      </c>
      <c r="I6920" t="s">
        <v>958</v>
      </c>
      <c r="J6920" t="s">
        <v>959</v>
      </c>
      <c r="K6920" s="4">
        <v>46065</v>
      </c>
      <c r="L6920" s="5">
        <v>0.35450231481481481</v>
      </c>
      <c r="M6920" t="s">
        <v>953</v>
      </c>
      <c r="N6920" s="5">
        <v>9.6064814814814819E-4</v>
      </c>
      <c r="O6920" t="s">
        <v>960</v>
      </c>
      <c r="P6920">
        <v>0</v>
      </c>
      <c r="Q6920">
        <v>20</v>
      </c>
      <c r="R6920" t="s">
        <v>961</v>
      </c>
      <c r="S6920" t="s">
        <v>955</v>
      </c>
    </row>
    <row r="6921" spans="1:19" x14ac:dyDescent="0.25">
      <c r="A6921" s="54">
        <f>_xlfn.XLOOKUP(B6921,'School Lookup'!D:D,'School Lookup'!F:F,0)</f>
        <v>682471</v>
      </c>
      <c r="B6921" s="54" t="str">
        <f>_xlfn.XLOOKUP(C6921,'School Lookup'!A:A,'School Lookup'!D:D,_xlfn.XLOOKUP(C6921,'School Lookup'!B:B,'School Lookup'!D:D,_xlfn.XLOOKUP(C6921,'School Lookup'!C:C,'School Lookup'!D:D,0)))</f>
        <v>Ridgeway Primary School</v>
      </c>
      <c r="C6921" t="s">
        <v>327</v>
      </c>
      <c r="D6921" t="s">
        <v>963</v>
      </c>
      <c r="E6921" t="s">
        <v>16</v>
      </c>
      <c r="F6921" t="s">
        <v>734</v>
      </c>
      <c r="G6921" t="s">
        <v>328</v>
      </c>
      <c r="H6921" t="s">
        <v>885</v>
      </c>
      <c r="I6921" t="s">
        <v>958</v>
      </c>
      <c r="J6921" t="s">
        <v>959</v>
      </c>
      <c r="K6921" s="4">
        <v>46065</v>
      </c>
      <c r="L6921" s="5">
        <v>0.38374999999999998</v>
      </c>
      <c r="M6921" t="s">
        <v>953</v>
      </c>
      <c r="N6921" s="5">
        <v>5.0925925925925921E-4</v>
      </c>
      <c r="O6921" t="s">
        <v>960</v>
      </c>
      <c r="P6921">
        <v>0</v>
      </c>
      <c r="Q6921">
        <v>20</v>
      </c>
      <c r="R6921" t="s">
        <v>955</v>
      </c>
    </row>
    <row r="6922" spans="1:19" x14ac:dyDescent="0.25">
      <c r="A6922" s="54">
        <f>_xlfn.XLOOKUP(B6922,'School Lookup'!D:D,'School Lookup'!F:F,0)</f>
        <v>682471</v>
      </c>
      <c r="B6922" s="54" t="str">
        <f>_xlfn.XLOOKUP(C6922,'School Lookup'!A:A,'School Lookup'!D:D,_xlfn.XLOOKUP(C6922,'School Lookup'!B:B,'School Lookup'!D:D,_xlfn.XLOOKUP(C6922,'School Lookup'!C:C,'School Lookup'!D:D,0)))</f>
        <v>Ridgeway Primary School</v>
      </c>
      <c r="C6922" t="s">
        <v>327</v>
      </c>
      <c r="D6922">
        <v>500</v>
      </c>
      <c r="E6922" t="s">
        <v>16</v>
      </c>
      <c r="F6922" t="s">
        <v>734</v>
      </c>
      <c r="G6922" t="s">
        <v>328</v>
      </c>
      <c r="H6922" t="s">
        <v>885</v>
      </c>
      <c r="I6922" t="s">
        <v>958</v>
      </c>
      <c r="J6922" t="s">
        <v>959</v>
      </c>
      <c r="K6922" s="4">
        <v>46065</v>
      </c>
      <c r="L6922" s="5">
        <v>0.38374999999999998</v>
      </c>
      <c r="M6922" t="s">
        <v>953</v>
      </c>
      <c r="N6922" s="5">
        <v>5.0925925925925921E-4</v>
      </c>
      <c r="O6922" t="s">
        <v>960</v>
      </c>
      <c r="P6922">
        <v>0</v>
      </c>
      <c r="Q6922">
        <v>20</v>
      </c>
      <c r="R6922" t="s">
        <v>961</v>
      </c>
      <c r="S6922" t="s">
        <v>955</v>
      </c>
    </row>
    <row r="6923" spans="1:19" x14ac:dyDescent="0.25">
      <c r="A6923" s="54">
        <f>_xlfn.XLOOKUP(B6923,'School Lookup'!D:D,'School Lookup'!F:F,0)</f>
        <v>682471</v>
      </c>
      <c r="B6923" s="54" t="str">
        <f>_xlfn.XLOOKUP(C6923,'School Lookup'!A:A,'School Lookup'!D:D,_xlfn.XLOOKUP(C6923,'School Lookup'!B:B,'School Lookup'!D:D,_xlfn.XLOOKUP(C6923,'School Lookup'!C:C,'School Lookup'!D:D,0)))</f>
        <v>Ridgeway Primary School</v>
      </c>
      <c r="C6923" t="s">
        <v>327</v>
      </c>
      <c r="D6923">
        <v>500</v>
      </c>
      <c r="E6923" t="s">
        <v>16</v>
      </c>
      <c r="F6923" t="s">
        <v>734</v>
      </c>
      <c r="G6923" t="s">
        <v>328</v>
      </c>
      <c r="H6923" t="s">
        <v>885</v>
      </c>
      <c r="I6923" t="s">
        <v>958</v>
      </c>
      <c r="J6923" t="s">
        <v>959</v>
      </c>
      <c r="K6923" s="4">
        <v>46065</v>
      </c>
      <c r="L6923" s="5">
        <v>0.38427083333333334</v>
      </c>
      <c r="M6923" t="s">
        <v>953</v>
      </c>
      <c r="N6923" s="5">
        <v>6.9444444444444444E-5</v>
      </c>
      <c r="O6923" t="s">
        <v>960</v>
      </c>
      <c r="P6923">
        <v>0</v>
      </c>
      <c r="Q6923">
        <v>20</v>
      </c>
      <c r="R6923" t="s">
        <v>961</v>
      </c>
      <c r="S6923" t="s">
        <v>955</v>
      </c>
    </row>
    <row r="6924" spans="1:19" x14ac:dyDescent="0.25">
      <c r="A6924" s="54">
        <f>_xlfn.XLOOKUP(B6924,'School Lookup'!D:D,'School Lookup'!F:F,0)</f>
        <v>682471</v>
      </c>
      <c r="B6924" s="54" t="str">
        <f>_xlfn.XLOOKUP(C6924,'School Lookup'!A:A,'School Lookup'!D:D,_xlfn.XLOOKUP(C6924,'School Lookup'!B:B,'School Lookup'!D:D,_xlfn.XLOOKUP(C6924,'School Lookup'!C:C,'School Lookup'!D:D,0)))</f>
        <v>Ridgeway Primary School</v>
      </c>
      <c r="C6924" t="s">
        <v>327</v>
      </c>
      <c r="D6924" t="s">
        <v>963</v>
      </c>
      <c r="E6924" t="s">
        <v>16</v>
      </c>
      <c r="F6924" t="s">
        <v>734</v>
      </c>
      <c r="G6924" t="s">
        <v>328</v>
      </c>
      <c r="H6924" t="s">
        <v>885</v>
      </c>
      <c r="I6924" t="s">
        <v>958</v>
      </c>
      <c r="J6924" t="s">
        <v>959</v>
      </c>
      <c r="K6924" s="4">
        <v>46065</v>
      </c>
      <c r="L6924" s="5">
        <v>0.38483796296296297</v>
      </c>
      <c r="M6924" t="s">
        <v>953</v>
      </c>
      <c r="N6924" s="5">
        <v>6.3657407407407413E-4</v>
      </c>
      <c r="O6924" t="s">
        <v>960</v>
      </c>
      <c r="P6924">
        <v>0</v>
      </c>
      <c r="Q6924">
        <v>20</v>
      </c>
      <c r="R6924" t="s">
        <v>955</v>
      </c>
    </row>
    <row r="6925" spans="1:19" x14ac:dyDescent="0.25">
      <c r="A6925" s="54">
        <f>_xlfn.XLOOKUP(B6925,'School Lookup'!D:D,'School Lookup'!F:F,0)</f>
        <v>682471</v>
      </c>
      <c r="B6925" s="54" t="str">
        <f>_xlfn.XLOOKUP(C6925,'School Lookup'!A:A,'School Lookup'!D:D,_xlfn.XLOOKUP(C6925,'School Lookup'!B:B,'School Lookup'!D:D,_xlfn.XLOOKUP(C6925,'School Lookup'!C:C,'School Lookup'!D:D,0)))</f>
        <v>Ridgeway Primary School</v>
      </c>
      <c r="C6925" t="s">
        <v>327</v>
      </c>
      <c r="D6925">
        <v>500</v>
      </c>
      <c r="E6925" t="s">
        <v>16</v>
      </c>
      <c r="F6925" t="s">
        <v>734</v>
      </c>
      <c r="G6925" t="s">
        <v>328</v>
      </c>
      <c r="H6925" t="s">
        <v>885</v>
      </c>
      <c r="I6925" t="s">
        <v>958</v>
      </c>
      <c r="J6925" t="s">
        <v>959</v>
      </c>
      <c r="K6925" s="4">
        <v>46065</v>
      </c>
      <c r="L6925" s="5">
        <v>0.38483796296296297</v>
      </c>
      <c r="M6925" t="s">
        <v>953</v>
      </c>
      <c r="N6925" s="5">
        <v>6.3657407407407413E-4</v>
      </c>
      <c r="O6925" t="s">
        <v>960</v>
      </c>
      <c r="P6925">
        <v>0</v>
      </c>
      <c r="Q6925">
        <v>20</v>
      </c>
      <c r="R6925" t="s">
        <v>961</v>
      </c>
      <c r="S6925" t="s">
        <v>955</v>
      </c>
    </row>
    <row r="6926" spans="1:19" x14ac:dyDescent="0.25">
      <c r="A6926" s="54">
        <f>_xlfn.XLOOKUP(B6926,'School Lookup'!D:D,'School Lookup'!F:F,0)</f>
        <v>682471</v>
      </c>
      <c r="B6926" s="54" t="str">
        <f>_xlfn.XLOOKUP(C6926,'School Lookup'!A:A,'School Lookup'!D:D,_xlfn.XLOOKUP(C6926,'School Lookup'!B:B,'School Lookup'!D:D,_xlfn.XLOOKUP(C6926,'School Lookup'!C:C,'School Lookup'!D:D,0)))</f>
        <v>Ridgeway Primary School</v>
      </c>
      <c r="C6926" t="s">
        <v>327</v>
      </c>
      <c r="D6926" t="s">
        <v>962</v>
      </c>
      <c r="E6926" t="s">
        <v>16</v>
      </c>
      <c r="F6926" t="s">
        <v>734</v>
      </c>
      <c r="G6926" t="s">
        <v>328</v>
      </c>
      <c r="H6926" t="s">
        <v>885</v>
      </c>
      <c r="I6926" t="s">
        <v>958</v>
      </c>
      <c r="J6926" t="s">
        <v>959</v>
      </c>
      <c r="K6926" s="4">
        <v>46065</v>
      </c>
      <c r="L6926" s="5">
        <v>0.38627314814814817</v>
      </c>
      <c r="M6926" t="s">
        <v>953</v>
      </c>
      <c r="N6926" s="5">
        <v>4.0277777777777777E-3</v>
      </c>
      <c r="O6926" t="s">
        <v>960</v>
      </c>
      <c r="P6926">
        <v>0</v>
      </c>
      <c r="Q6926">
        <v>20</v>
      </c>
      <c r="R6926" t="s">
        <v>955</v>
      </c>
    </row>
    <row r="6927" spans="1:19" x14ac:dyDescent="0.25">
      <c r="A6927" s="54">
        <f>_xlfn.XLOOKUP(B6927,'School Lookup'!D:D,'School Lookup'!F:F,0)</f>
        <v>682471</v>
      </c>
      <c r="B6927" s="54" t="str">
        <f>_xlfn.XLOOKUP(C6927,'School Lookup'!A:A,'School Lookup'!D:D,_xlfn.XLOOKUP(C6927,'School Lookup'!B:B,'School Lookup'!D:D,_xlfn.XLOOKUP(C6927,'School Lookup'!C:C,'School Lookup'!D:D,0)))</f>
        <v>Ridgeway Primary School</v>
      </c>
      <c r="C6927" t="s">
        <v>327</v>
      </c>
      <c r="D6927">
        <v>500</v>
      </c>
      <c r="E6927" t="s">
        <v>16</v>
      </c>
      <c r="F6927" t="s">
        <v>734</v>
      </c>
      <c r="G6927" t="s">
        <v>328</v>
      </c>
      <c r="H6927" t="s">
        <v>885</v>
      </c>
      <c r="I6927" t="s">
        <v>958</v>
      </c>
      <c r="J6927" t="s">
        <v>959</v>
      </c>
      <c r="K6927" s="4">
        <v>46065</v>
      </c>
      <c r="L6927" s="5">
        <v>0.38627314814814817</v>
      </c>
      <c r="M6927" t="s">
        <v>953</v>
      </c>
      <c r="N6927" s="5">
        <v>4.0277777777777777E-3</v>
      </c>
      <c r="O6927" t="s">
        <v>960</v>
      </c>
      <c r="P6927">
        <v>0</v>
      </c>
      <c r="Q6927">
        <v>20</v>
      </c>
      <c r="R6927" t="s">
        <v>961</v>
      </c>
      <c r="S6927" t="s">
        <v>955</v>
      </c>
    </row>
    <row r="6928" spans="1:19" x14ac:dyDescent="0.25">
      <c r="A6928" s="54">
        <f>_xlfn.XLOOKUP(B6928,'School Lookup'!D:D,'School Lookup'!F:F,0)</f>
        <v>148526</v>
      </c>
      <c r="B6928" s="54" t="str">
        <f>_xlfn.XLOOKUP(C6928,'School Lookup'!A:A,'School Lookup'!D:D,_xlfn.XLOOKUP(C6928,'School Lookup'!B:B,'School Lookup'!D:D,_xlfn.XLOOKUP(C6928,'School Lookup'!C:C,'School Lookup'!D:D,0)))</f>
        <v>The Village Federation Lines</v>
      </c>
      <c r="C6928" t="s">
        <v>24</v>
      </c>
      <c r="D6928">
        <v>151</v>
      </c>
      <c r="E6928" t="s">
        <v>16</v>
      </c>
      <c r="F6928" t="s">
        <v>734</v>
      </c>
      <c r="G6928" t="s">
        <v>134</v>
      </c>
      <c r="H6928" t="s">
        <v>347</v>
      </c>
      <c r="I6928" t="s">
        <v>958</v>
      </c>
      <c r="J6928" t="s">
        <v>959</v>
      </c>
      <c r="K6928" s="4">
        <v>46065</v>
      </c>
      <c r="L6928" s="5">
        <v>0.62201388888888887</v>
      </c>
      <c r="M6928" t="s">
        <v>953</v>
      </c>
      <c r="N6928" s="5">
        <v>1.3888888888888889E-3</v>
      </c>
      <c r="O6928" t="s">
        <v>960</v>
      </c>
      <c r="P6928">
        <v>0</v>
      </c>
      <c r="Q6928">
        <v>20</v>
      </c>
      <c r="R6928" t="s">
        <v>1772</v>
      </c>
      <c r="S6928" t="s">
        <v>970</v>
      </c>
    </row>
    <row r="6929" spans="1:19" x14ac:dyDescent="0.25">
      <c r="A6929" s="54">
        <f>_xlfn.XLOOKUP(B6929,'School Lookup'!D:D,'School Lookup'!F:F,0)</f>
        <v>148526</v>
      </c>
      <c r="B6929" s="54" t="str">
        <f>_xlfn.XLOOKUP(C6929,'School Lookup'!A:A,'School Lookup'!D:D,_xlfn.XLOOKUP(C6929,'School Lookup'!B:B,'School Lookup'!D:D,_xlfn.XLOOKUP(C6929,'School Lookup'!C:C,'School Lookup'!D:D,0)))</f>
        <v>The Village Federation Lines</v>
      </c>
      <c r="C6929" t="s">
        <v>24</v>
      </c>
      <c r="D6929" t="s">
        <v>1876</v>
      </c>
      <c r="E6929" t="s">
        <v>16</v>
      </c>
      <c r="F6929" t="s">
        <v>734</v>
      </c>
      <c r="G6929" t="s">
        <v>134</v>
      </c>
      <c r="H6929" t="s">
        <v>347</v>
      </c>
      <c r="I6929" t="s">
        <v>958</v>
      </c>
      <c r="J6929" t="s">
        <v>981</v>
      </c>
      <c r="K6929" s="4">
        <v>46065</v>
      </c>
      <c r="L6929" s="5">
        <v>0.55754629629629626</v>
      </c>
      <c r="M6929" t="s">
        <v>953</v>
      </c>
      <c r="N6929" s="5">
        <v>2.3148148148148147E-5</v>
      </c>
      <c r="O6929" t="s">
        <v>982</v>
      </c>
      <c r="P6929">
        <v>0</v>
      </c>
      <c r="Q6929">
        <v>20</v>
      </c>
      <c r="R6929" t="s">
        <v>998</v>
      </c>
      <c r="S6929" t="s">
        <v>987</v>
      </c>
    </row>
    <row r="6930" spans="1:19" x14ac:dyDescent="0.25">
      <c r="A6930" s="54">
        <f>_xlfn.XLOOKUP(B6930,'School Lookup'!D:D,'School Lookup'!F:F,0)</f>
        <v>148526</v>
      </c>
      <c r="B6930" s="54" t="str">
        <f>_xlfn.XLOOKUP(C6930,'School Lookup'!A:A,'School Lookup'!D:D,_xlfn.XLOOKUP(C6930,'School Lookup'!B:B,'School Lookup'!D:D,_xlfn.XLOOKUP(C6930,'School Lookup'!C:C,'School Lookup'!D:D,0)))</f>
        <v>The Village Federation Lines</v>
      </c>
      <c r="C6930" t="s">
        <v>24</v>
      </c>
      <c r="D6930" t="s">
        <v>1482</v>
      </c>
      <c r="E6930" t="s">
        <v>16</v>
      </c>
      <c r="F6930" t="s">
        <v>734</v>
      </c>
      <c r="G6930" t="s">
        <v>134</v>
      </c>
      <c r="H6930" t="s">
        <v>347</v>
      </c>
      <c r="I6930" t="s">
        <v>958</v>
      </c>
      <c r="J6930" t="s">
        <v>981</v>
      </c>
      <c r="K6930" s="4">
        <v>46065</v>
      </c>
      <c r="L6930" s="5">
        <v>0.55800925925925926</v>
      </c>
      <c r="M6930" t="s">
        <v>953</v>
      </c>
      <c r="N6930" s="5">
        <v>4.5023148148148149E-3</v>
      </c>
      <c r="O6930" t="s">
        <v>982</v>
      </c>
      <c r="P6930">
        <v>0</v>
      </c>
      <c r="Q6930">
        <v>20</v>
      </c>
      <c r="R6930" t="s">
        <v>998</v>
      </c>
      <c r="S6930" t="s">
        <v>987</v>
      </c>
    </row>
    <row r="6931" spans="1:19" x14ac:dyDescent="0.25">
      <c r="A6931" s="54">
        <f>_xlfn.XLOOKUP(B6931,'School Lookup'!D:D,'School Lookup'!F:F,0)</f>
        <v>114469</v>
      </c>
      <c r="B6931" s="54" t="str">
        <f>_xlfn.XLOOKUP(C6931,'School Lookup'!A:A,'School Lookup'!D:D,_xlfn.XLOOKUP(C6931,'School Lookup'!B:B,'School Lookup'!D:D,_xlfn.XLOOKUP(C6931,'School Lookup'!C:C,'School Lookup'!D:D,0)))</f>
        <v>Thornsett Primary School</v>
      </c>
      <c r="C6931" t="s">
        <v>20</v>
      </c>
      <c r="D6931" t="s">
        <v>2478</v>
      </c>
      <c r="E6931" t="s">
        <v>16</v>
      </c>
      <c r="F6931" t="s">
        <v>734</v>
      </c>
      <c r="G6931" t="s">
        <v>224</v>
      </c>
      <c r="H6931" t="s">
        <v>222</v>
      </c>
      <c r="I6931" t="s">
        <v>980</v>
      </c>
      <c r="J6931" t="s">
        <v>981</v>
      </c>
      <c r="K6931" s="4">
        <v>46065</v>
      </c>
      <c r="L6931" s="5">
        <v>0.58870370370370373</v>
      </c>
      <c r="M6931" t="s">
        <v>953</v>
      </c>
      <c r="N6931" s="5">
        <v>3.4722222222222222E-5</v>
      </c>
      <c r="O6931" t="s">
        <v>982</v>
      </c>
      <c r="P6931">
        <v>0.02</v>
      </c>
      <c r="Q6931">
        <v>20</v>
      </c>
      <c r="R6931" t="s">
        <v>998</v>
      </c>
      <c r="S6931" t="s">
        <v>987</v>
      </c>
    </row>
    <row r="6932" spans="1:19" x14ac:dyDescent="0.25">
      <c r="A6932" s="54">
        <f>_xlfn.XLOOKUP(B6932,'School Lookup'!D:D,'School Lookup'!F:F,0)</f>
        <v>823392</v>
      </c>
      <c r="B6932" s="54" t="str">
        <f>_xlfn.XLOOKUP(C6932,'School Lookup'!A:A,'School Lookup'!D:D,_xlfn.XLOOKUP(C6932,'School Lookup'!B:B,'School Lookup'!D:D,_xlfn.XLOOKUP(C6932,'School Lookup'!C:C,'School Lookup'!D:D,0)))</f>
        <v>Fitz Herbert C of E VA Primary School</v>
      </c>
      <c r="C6932" t="s">
        <v>25</v>
      </c>
      <c r="D6932" t="s">
        <v>1125</v>
      </c>
      <c r="E6932" t="s">
        <v>16</v>
      </c>
      <c r="F6932" t="s">
        <v>734</v>
      </c>
      <c r="G6932" t="s">
        <v>134</v>
      </c>
      <c r="H6932" t="s">
        <v>347</v>
      </c>
      <c r="I6932" t="s">
        <v>958</v>
      </c>
      <c r="J6932" t="s">
        <v>981</v>
      </c>
      <c r="K6932" s="4">
        <v>46065</v>
      </c>
      <c r="L6932" s="5">
        <v>0.4100462962962963</v>
      </c>
      <c r="M6932" t="s">
        <v>953</v>
      </c>
      <c r="N6932" s="5">
        <v>9.2592592592592588E-5</v>
      </c>
      <c r="O6932" t="s">
        <v>982</v>
      </c>
      <c r="P6932">
        <v>0</v>
      </c>
      <c r="Q6932">
        <v>20</v>
      </c>
      <c r="R6932" t="s">
        <v>998</v>
      </c>
      <c r="S6932" t="s">
        <v>987</v>
      </c>
    </row>
    <row r="6933" spans="1:19" x14ac:dyDescent="0.25">
      <c r="A6933" s="54">
        <f>_xlfn.XLOOKUP(B6933,'School Lookup'!D:D,'School Lookup'!F:F,0)</f>
        <v>823392</v>
      </c>
      <c r="B6933" s="54" t="str">
        <f>_xlfn.XLOOKUP(C6933,'School Lookup'!A:A,'School Lookup'!D:D,_xlfn.XLOOKUP(C6933,'School Lookup'!B:B,'School Lookup'!D:D,_xlfn.XLOOKUP(C6933,'School Lookup'!C:C,'School Lookup'!D:D,0)))</f>
        <v>Fitz Herbert C of E VA Primary School</v>
      </c>
      <c r="C6933" t="s">
        <v>25</v>
      </c>
      <c r="D6933" t="s">
        <v>1125</v>
      </c>
      <c r="E6933" t="s">
        <v>16</v>
      </c>
      <c r="F6933" t="s">
        <v>734</v>
      </c>
      <c r="G6933" t="s">
        <v>134</v>
      </c>
      <c r="H6933" t="s">
        <v>347</v>
      </c>
      <c r="I6933" t="s">
        <v>958</v>
      </c>
      <c r="J6933" t="s">
        <v>981</v>
      </c>
      <c r="K6933" s="4">
        <v>46065</v>
      </c>
      <c r="L6933" s="5">
        <v>0.41053240740740743</v>
      </c>
      <c r="M6933" t="s">
        <v>953</v>
      </c>
      <c r="N6933" s="5">
        <v>3.5879629629629629E-4</v>
      </c>
      <c r="O6933" t="s">
        <v>982</v>
      </c>
      <c r="P6933">
        <v>0</v>
      </c>
      <c r="Q6933">
        <v>20</v>
      </c>
      <c r="R6933" t="s">
        <v>998</v>
      </c>
      <c r="S6933" t="s">
        <v>987</v>
      </c>
    </row>
    <row r="6934" spans="1:19" x14ac:dyDescent="0.25">
      <c r="A6934" s="54">
        <f>_xlfn.XLOOKUP(B6934,'School Lookup'!D:D,'School Lookup'!F:F,0)</f>
        <v>823392</v>
      </c>
      <c r="B6934" s="54" t="str">
        <f>_xlfn.XLOOKUP(C6934,'School Lookup'!A:A,'School Lookup'!D:D,_xlfn.XLOOKUP(C6934,'School Lookup'!B:B,'School Lookup'!D:D,_xlfn.XLOOKUP(C6934,'School Lookup'!C:C,'School Lookup'!D:D,0)))</f>
        <v>Fitz Herbert C of E VA Primary School</v>
      </c>
      <c r="C6934" t="s">
        <v>25</v>
      </c>
      <c r="D6934" t="s">
        <v>3001</v>
      </c>
      <c r="E6934" t="s">
        <v>16</v>
      </c>
      <c r="F6934" t="s">
        <v>734</v>
      </c>
      <c r="G6934" t="s">
        <v>134</v>
      </c>
      <c r="H6934" t="s">
        <v>347</v>
      </c>
      <c r="I6934" t="s">
        <v>958</v>
      </c>
      <c r="J6934" t="s">
        <v>981</v>
      </c>
      <c r="K6934" s="4">
        <v>46065</v>
      </c>
      <c r="L6934" s="5">
        <v>0.49158564814814815</v>
      </c>
      <c r="M6934" t="s">
        <v>953</v>
      </c>
      <c r="N6934" s="5">
        <v>6.4814814814814813E-4</v>
      </c>
      <c r="O6934" t="s">
        <v>982</v>
      </c>
      <c r="P6934">
        <v>0</v>
      </c>
      <c r="Q6934">
        <v>20</v>
      </c>
      <c r="R6934" t="s">
        <v>998</v>
      </c>
      <c r="S6934" t="s">
        <v>987</v>
      </c>
    </row>
    <row r="6935" spans="1:19" x14ac:dyDescent="0.25">
      <c r="A6935" s="54">
        <f>_xlfn.XLOOKUP(B6935,'School Lookup'!D:D,'School Lookup'!F:F,0)</f>
        <v>856243</v>
      </c>
      <c r="B6935" s="54" t="str">
        <f>_xlfn.XLOOKUP(C6935,'School Lookup'!A:A,'School Lookup'!D:D,_xlfn.XLOOKUP(C6935,'School Lookup'!B:B,'School Lookup'!D:D,_xlfn.XLOOKUP(C6935,'School Lookup'!C:C,'School Lookup'!D:D,0)))</f>
        <v>Elton Primary School</v>
      </c>
      <c r="C6935" t="s">
        <v>331</v>
      </c>
      <c r="D6935" t="s">
        <v>3008</v>
      </c>
      <c r="E6935" t="s">
        <v>16</v>
      </c>
      <c r="F6935" t="s">
        <v>734</v>
      </c>
      <c r="G6935" t="s">
        <v>332</v>
      </c>
      <c r="H6935" t="s">
        <v>877</v>
      </c>
      <c r="I6935" t="s">
        <v>958</v>
      </c>
      <c r="J6935" t="s">
        <v>959</v>
      </c>
      <c r="K6935" s="4">
        <v>46065</v>
      </c>
      <c r="L6935" s="5">
        <v>0.40640046296296295</v>
      </c>
      <c r="M6935" t="s">
        <v>953</v>
      </c>
      <c r="N6935" s="5">
        <v>1.9675925925925926E-4</v>
      </c>
      <c r="O6935" t="s">
        <v>960</v>
      </c>
      <c r="P6935">
        <v>0</v>
      </c>
      <c r="Q6935">
        <v>20</v>
      </c>
      <c r="R6935" t="s">
        <v>978</v>
      </c>
      <c r="S6935" t="s">
        <v>966</v>
      </c>
    </row>
    <row r="6936" spans="1:19" x14ac:dyDescent="0.25">
      <c r="A6936" s="54">
        <f>_xlfn.XLOOKUP(B6936,'School Lookup'!D:D,'School Lookup'!F:F,0)</f>
        <v>856243</v>
      </c>
      <c r="B6936" s="54" t="str">
        <f>_xlfn.XLOOKUP(C6936,'School Lookup'!A:A,'School Lookup'!D:D,_xlfn.XLOOKUP(C6936,'School Lookup'!B:B,'School Lookup'!D:D,_xlfn.XLOOKUP(C6936,'School Lookup'!C:C,'School Lookup'!D:D,0)))</f>
        <v>Elton Primary School</v>
      </c>
      <c r="C6936" t="s">
        <v>331</v>
      </c>
      <c r="D6936" t="s">
        <v>622</v>
      </c>
      <c r="E6936" t="s">
        <v>16</v>
      </c>
      <c r="F6936" t="s">
        <v>734</v>
      </c>
      <c r="G6936" t="s">
        <v>332</v>
      </c>
      <c r="H6936" t="s">
        <v>877</v>
      </c>
      <c r="I6936" t="s">
        <v>958</v>
      </c>
      <c r="J6936" t="s">
        <v>959</v>
      </c>
      <c r="K6936" s="4">
        <v>46065</v>
      </c>
      <c r="L6936" s="5">
        <v>0.41153935185185186</v>
      </c>
      <c r="M6936" t="s">
        <v>953</v>
      </c>
      <c r="N6936" s="5">
        <v>9.2592592592592596E-4</v>
      </c>
      <c r="O6936" t="s">
        <v>960</v>
      </c>
      <c r="P6936">
        <v>0</v>
      </c>
      <c r="Q6936">
        <v>20</v>
      </c>
      <c r="R6936" t="s">
        <v>1151</v>
      </c>
      <c r="S6936" t="s">
        <v>966</v>
      </c>
    </row>
    <row r="6937" spans="1:19" x14ac:dyDescent="0.25">
      <c r="A6937" s="54">
        <f>_xlfn.XLOOKUP(B6937,'School Lookup'!D:D,'School Lookup'!F:F,0)</f>
        <v>682471</v>
      </c>
      <c r="B6937" s="54" t="str">
        <f>_xlfn.XLOOKUP(C6937,'School Lookup'!A:A,'School Lookup'!D:D,_xlfn.XLOOKUP(C6937,'School Lookup'!B:B,'School Lookup'!D:D,_xlfn.XLOOKUP(C6937,'School Lookup'!C:C,'School Lookup'!D:D,0)))</f>
        <v>Ridgeway Primary School</v>
      </c>
      <c r="C6937" t="s">
        <v>334</v>
      </c>
      <c r="D6937" t="s">
        <v>3009</v>
      </c>
      <c r="E6937" t="s">
        <v>16</v>
      </c>
      <c r="F6937" t="s">
        <v>734</v>
      </c>
      <c r="G6937" t="s">
        <v>328</v>
      </c>
      <c r="H6937" t="s">
        <v>885</v>
      </c>
      <c r="I6937" t="s">
        <v>958</v>
      </c>
      <c r="J6937" t="s">
        <v>981</v>
      </c>
      <c r="K6937" s="4">
        <v>46065</v>
      </c>
      <c r="L6937" s="5">
        <v>0.4937037037037037</v>
      </c>
      <c r="M6937" t="s">
        <v>953</v>
      </c>
      <c r="N6937" s="5">
        <v>2.0023148148148148E-3</v>
      </c>
      <c r="O6937" t="s">
        <v>982</v>
      </c>
      <c r="P6937">
        <v>0</v>
      </c>
      <c r="Q6937">
        <v>20</v>
      </c>
      <c r="R6937" t="s">
        <v>983</v>
      </c>
      <c r="S6937" t="s">
        <v>984</v>
      </c>
    </row>
    <row r="6938" spans="1:19" x14ac:dyDescent="0.25">
      <c r="A6938" s="54">
        <f>_xlfn.XLOOKUP(B6938,'School Lookup'!D:D,'School Lookup'!F:F,0)</f>
        <v>682471</v>
      </c>
      <c r="B6938" s="54" t="str">
        <f>_xlfn.XLOOKUP(C6938,'School Lookup'!A:A,'School Lookup'!D:D,_xlfn.XLOOKUP(C6938,'School Lookup'!B:B,'School Lookup'!D:D,_xlfn.XLOOKUP(C6938,'School Lookup'!C:C,'School Lookup'!D:D,0)))</f>
        <v>Ridgeway Primary School</v>
      </c>
      <c r="C6938" t="s">
        <v>334</v>
      </c>
      <c r="D6938" t="s">
        <v>2936</v>
      </c>
      <c r="E6938" t="s">
        <v>16</v>
      </c>
      <c r="F6938" t="s">
        <v>734</v>
      </c>
      <c r="G6938" t="s">
        <v>328</v>
      </c>
      <c r="H6938" t="s">
        <v>885</v>
      </c>
      <c r="I6938" t="s">
        <v>958</v>
      </c>
      <c r="J6938" t="s">
        <v>981</v>
      </c>
      <c r="K6938" s="4">
        <v>46065</v>
      </c>
      <c r="L6938" s="5">
        <v>0.55739583333333331</v>
      </c>
      <c r="M6938" t="s">
        <v>953</v>
      </c>
      <c r="N6938" s="5">
        <v>5.3240740740740744E-4</v>
      </c>
      <c r="O6938" t="s">
        <v>982</v>
      </c>
      <c r="P6938">
        <v>0</v>
      </c>
      <c r="Q6938">
        <v>20</v>
      </c>
      <c r="R6938" t="s">
        <v>983</v>
      </c>
      <c r="S6938" t="s">
        <v>984</v>
      </c>
    </row>
    <row r="6939" spans="1:19" x14ac:dyDescent="0.25">
      <c r="A6939" s="54">
        <f>_xlfn.XLOOKUP(B6939,'School Lookup'!D:D,'School Lookup'!F:F,0)</f>
        <v>682471</v>
      </c>
      <c r="B6939" s="54" t="str">
        <f>_xlfn.XLOOKUP(C6939,'School Lookup'!A:A,'School Lookup'!D:D,_xlfn.XLOOKUP(C6939,'School Lookup'!B:B,'School Lookup'!D:D,_xlfn.XLOOKUP(C6939,'School Lookup'!C:C,'School Lookup'!D:D,0)))</f>
        <v>Ridgeway Primary School</v>
      </c>
      <c r="C6939" t="s">
        <v>334</v>
      </c>
      <c r="D6939" t="s">
        <v>1629</v>
      </c>
      <c r="E6939" t="s">
        <v>16</v>
      </c>
      <c r="F6939" t="s">
        <v>734</v>
      </c>
      <c r="G6939" t="s">
        <v>328</v>
      </c>
      <c r="H6939" t="s">
        <v>885</v>
      </c>
      <c r="I6939" t="s">
        <v>958</v>
      </c>
      <c r="J6939" t="s">
        <v>981</v>
      </c>
      <c r="K6939" s="4">
        <v>46065</v>
      </c>
      <c r="L6939" s="5">
        <v>0.60715277777777776</v>
      </c>
      <c r="M6939" t="s">
        <v>953</v>
      </c>
      <c r="N6939" s="5">
        <v>3.4722222222222222E-5</v>
      </c>
      <c r="O6939" t="s">
        <v>982</v>
      </c>
      <c r="P6939">
        <v>0</v>
      </c>
      <c r="Q6939">
        <v>20</v>
      </c>
      <c r="R6939" t="s">
        <v>1006</v>
      </c>
      <c r="S6939" t="s">
        <v>994</v>
      </c>
    </row>
    <row r="6940" spans="1:19" x14ac:dyDescent="0.25">
      <c r="A6940" s="54">
        <f>_xlfn.XLOOKUP(B6940,'School Lookup'!D:D,'School Lookup'!F:F,0)</f>
        <v>823392</v>
      </c>
      <c r="B6940" s="54" t="str">
        <f>_xlfn.XLOOKUP(C6940,'School Lookup'!A:A,'School Lookup'!D:D,_xlfn.XLOOKUP(C6940,'School Lookup'!B:B,'School Lookup'!D:D,_xlfn.XLOOKUP(C6940,'School Lookup'!C:C,'School Lookup'!D:D,0)))</f>
        <v>Fitz Herbert C of E VA Primary School</v>
      </c>
      <c r="C6940" t="s">
        <v>31</v>
      </c>
      <c r="D6940">
        <v>620</v>
      </c>
      <c r="E6940" t="s">
        <v>16</v>
      </c>
      <c r="F6940" t="s">
        <v>734</v>
      </c>
      <c r="G6940" t="s">
        <v>134</v>
      </c>
      <c r="H6940" t="s">
        <v>347</v>
      </c>
      <c r="I6940" t="s">
        <v>958</v>
      </c>
      <c r="J6940" t="s">
        <v>959</v>
      </c>
      <c r="K6940" s="4">
        <v>46065</v>
      </c>
      <c r="L6940" s="5">
        <v>0.30178240740740742</v>
      </c>
      <c r="M6940" t="s">
        <v>953</v>
      </c>
      <c r="N6940" s="5">
        <v>9.4907407407407408E-4</v>
      </c>
      <c r="O6940" t="s">
        <v>960</v>
      </c>
      <c r="P6940">
        <v>0</v>
      </c>
      <c r="Q6940">
        <v>20</v>
      </c>
      <c r="R6940" t="s">
        <v>975</v>
      </c>
      <c r="S6940" t="s">
        <v>976</v>
      </c>
    </row>
    <row r="6941" spans="1:19" x14ac:dyDescent="0.25">
      <c r="A6941" s="54">
        <f>_xlfn.XLOOKUP(B6941,'School Lookup'!D:D,'School Lookup'!F:F,0)</f>
        <v>823392</v>
      </c>
      <c r="B6941" s="54" t="str">
        <f>_xlfn.XLOOKUP(C6941,'School Lookup'!A:A,'School Lookup'!D:D,_xlfn.XLOOKUP(C6941,'School Lookup'!B:B,'School Lookup'!D:D,_xlfn.XLOOKUP(C6941,'School Lookup'!C:C,'School Lookup'!D:D,0)))</f>
        <v>Fitz Herbert C of E VA Primary School</v>
      </c>
      <c r="C6941" t="s">
        <v>31</v>
      </c>
      <c r="D6941">
        <v>142</v>
      </c>
      <c r="E6941" t="s">
        <v>16</v>
      </c>
      <c r="F6941" t="s">
        <v>734</v>
      </c>
      <c r="G6941" t="s">
        <v>134</v>
      </c>
      <c r="H6941" t="s">
        <v>347</v>
      </c>
      <c r="I6941" t="s">
        <v>958</v>
      </c>
      <c r="J6941" t="s">
        <v>959</v>
      </c>
      <c r="K6941" s="4">
        <v>46065</v>
      </c>
      <c r="L6941" s="5">
        <v>0.42940972222222223</v>
      </c>
      <c r="M6941" t="s">
        <v>953</v>
      </c>
      <c r="N6941" s="5">
        <v>3.3564814814814812E-4</v>
      </c>
      <c r="O6941" t="s">
        <v>960</v>
      </c>
      <c r="P6941">
        <v>0</v>
      </c>
      <c r="Q6941">
        <v>20</v>
      </c>
      <c r="R6941" t="s">
        <v>955</v>
      </c>
    </row>
    <row r="6942" spans="1:19" x14ac:dyDescent="0.25">
      <c r="A6942" s="54">
        <f>_xlfn.XLOOKUP(B6942,'School Lookup'!D:D,'School Lookup'!F:F,0)</f>
        <v>823392</v>
      </c>
      <c r="B6942" s="54" t="str">
        <f>_xlfn.XLOOKUP(C6942,'School Lookup'!A:A,'School Lookup'!D:D,_xlfn.XLOOKUP(C6942,'School Lookup'!B:B,'School Lookup'!D:D,_xlfn.XLOOKUP(C6942,'School Lookup'!C:C,'School Lookup'!D:D,0)))</f>
        <v>Fitz Herbert C of E VA Primary School</v>
      </c>
      <c r="C6942" t="s">
        <v>31</v>
      </c>
      <c r="D6942" t="s">
        <v>1064</v>
      </c>
      <c r="E6942" t="s">
        <v>16</v>
      </c>
      <c r="F6942" t="s">
        <v>734</v>
      </c>
      <c r="G6942" t="s">
        <v>134</v>
      </c>
      <c r="H6942" t="s">
        <v>347</v>
      </c>
      <c r="I6942" t="s">
        <v>958</v>
      </c>
      <c r="J6942" t="s">
        <v>959</v>
      </c>
      <c r="K6942" s="4">
        <v>46065</v>
      </c>
      <c r="L6942" s="5">
        <v>0.44944444444444442</v>
      </c>
      <c r="M6942" t="s">
        <v>953</v>
      </c>
      <c r="N6942" s="5">
        <v>1.4699074074074074E-3</v>
      </c>
      <c r="O6942" t="s">
        <v>960</v>
      </c>
      <c r="P6942">
        <v>0</v>
      </c>
      <c r="Q6942">
        <v>20</v>
      </c>
      <c r="R6942" t="s">
        <v>1065</v>
      </c>
      <c r="S6942" t="s">
        <v>955</v>
      </c>
    </row>
    <row r="6943" spans="1:19" x14ac:dyDescent="0.25">
      <c r="A6943" s="54">
        <f>_xlfn.XLOOKUP(B6943,'School Lookup'!D:D,'School Lookup'!F:F,0)</f>
        <v>823392</v>
      </c>
      <c r="B6943" s="54" t="str">
        <f>_xlfn.XLOOKUP(C6943,'School Lookup'!A:A,'School Lookup'!D:D,_xlfn.XLOOKUP(C6943,'School Lookup'!B:B,'School Lookup'!D:D,_xlfn.XLOOKUP(C6943,'School Lookup'!C:C,'School Lookup'!D:D,0)))</f>
        <v>Fitz Herbert C of E VA Primary School</v>
      </c>
      <c r="C6943" t="s">
        <v>31</v>
      </c>
      <c r="D6943">
        <v>151</v>
      </c>
      <c r="E6943" t="s">
        <v>16</v>
      </c>
      <c r="F6943" t="s">
        <v>734</v>
      </c>
      <c r="G6943" t="s">
        <v>134</v>
      </c>
      <c r="H6943" t="s">
        <v>347</v>
      </c>
      <c r="I6943" t="s">
        <v>958</v>
      </c>
      <c r="J6943" t="s">
        <v>959</v>
      </c>
      <c r="K6943" s="4">
        <v>46065</v>
      </c>
      <c r="L6943" s="5">
        <v>0.44944444444444442</v>
      </c>
      <c r="M6943" t="s">
        <v>953</v>
      </c>
      <c r="N6943" s="5">
        <v>1.4699074074074074E-3</v>
      </c>
      <c r="O6943" t="s">
        <v>960</v>
      </c>
      <c r="P6943">
        <v>0</v>
      </c>
      <c r="Q6943">
        <v>20</v>
      </c>
      <c r="R6943" t="s">
        <v>1772</v>
      </c>
      <c r="S6943" t="s">
        <v>970</v>
      </c>
    </row>
    <row r="6944" spans="1:19" x14ac:dyDescent="0.25">
      <c r="A6944" s="54">
        <f>_xlfn.XLOOKUP(B6944,'School Lookup'!D:D,'School Lookup'!F:F,0)</f>
        <v>823392</v>
      </c>
      <c r="B6944" s="54" t="str">
        <f>_xlfn.XLOOKUP(C6944,'School Lookup'!A:A,'School Lookup'!D:D,_xlfn.XLOOKUP(C6944,'School Lookup'!B:B,'School Lookup'!D:D,_xlfn.XLOOKUP(C6944,'School Lookup'!C:C,'School Lookup'!D:D,0)))</f>
        <v>Fitz Herbert C of E VA Primary School</v>
      </c>
      <c r="C6944" t="s">
        <v>31</v>
      </c>
      <c r="D6944" t="s">
        <v>1063</v>
      </c>
      <c r="E6944" t="s">
        <v>16</v>
      </c>
      <c r="F6944" t="s">
        <v>734</v>
      </c>
      <c r="G6944" t="s">
        <v>134</v>
      </c>
      <c r="H6944" t="s">
        <v>347</v>
      </c>
      <c r="I6944" t="s">
        <v>958</v>
      </c>
      <c r="J6944" t="s">
        <v>959</v>
      </c>
      <c r="K6944" s="4">
        <v>46065</v>
      </c>
      <c r="L6944" s="5">
        <v>0.59940972222222222</v>
      </c>
      <c r="M6944" t="s">
        <v>953</v>
      </c>
      <c r="N6944" s="5">
        <v>5.0925925925925921E-4</v>
      </c>
      <c r="O6944" t="s">
        <v>960</v>
      </c>
      <c r="P6944">
        <v>0</v>
      </c>
      <c r="Q6944">
        <v>20</v>
      </c>
      <c r="R6944" t="s">
        <v>955</v>
      </c>
    </row>
    <row r="6945" spans="1:19" x14ac:dyDescent="0.25">
      <c r="A6945" s="54">
        <f>_xlfn.XLOOKUP(B6945,'School Lookup'!D:D,'School Lookup'!F:F,0)</f>
        <v>823392</v>
      </c>
      <c r="B6945" s="54" t="str">
        <f>_xlfn.XLOOKUP(C6945,'School Lookup'!A:A,'School Lookup'!D:D,_xlfn.XLOOKUP(C6945,'School Lookup'!B:B,'School Lookup'!D:D,_xlfn.XLOOKUP(C6945,'School Lookup'!C:C,'School Lookup'!D:D,0)))</f>
        <v>Fitz Herbert C of E VA Primary School</v>
      </c>
      <c r="C6945" t="s">
        <v>31</v>
      </c>
      <c r="D6945" t="s">
        <v>1063</v>
      </c>
      <c r="E6945" t="s">
        <v>16</v>
      </c>
      <c r="F6945" t="s">
        <v>734</v>
      </c>
      <c r="G6945" t="s">
        <v>134</v>
      </c>
      <c r="H6945" t="s">
        <v>347</v>
      </c>
      <c r="I6945" t="s">
        <v>958</v>
      </c>
      <c r="J6945" t="s">
        <v>959</v>
      </c>
      <c r="K6945" s="4">
        <v>46065</v>
      </c>
      <c r="L6945" s="5">
        <v>0.61329861111111106</v>
      </c>
      <c r="M6945" t="s">
        <v>953</v>
      </c>
      <c r="N6945" s="5">
        <v>1.1574074074074075E-4</v>
      </c>
      <c r="O6945" t="s">
        <v>960</v>
      </c>
      <c r="P6945">
        <v>0</v>
      </c>
      <c r="Q6945">
        <v>20</v>
      </c>
      <c r="R6945" t="s">
        <v>955</v>
      </c>
    </row>
    <row r="6946" spans="1:19" x14ac:dyDescent="0.25">
      <c r="A6946" s="54">
        <f>_xlfn.XLOOKUP(B6946,'School Lookup'!D:D,'School Lookup'!F:F,0)</f>
        <v>823392</v>
      </c>
      <c r="B6946" s="54" t="str">
        <f>_xlfn.XLOOKUP(C6946,'School Lookup'!A:A,'School Lookup'!D:D,_xlfn.XLOOKUP(C6946,'School Lookup'!B:B,'School Lookup'!D:D,_xlfn.XLOOKUP(C6946,'School Lookup'!C:C,'School Lookup'!D:D,0)))</f>
        <v>Fitz Herbert C of E VA Primary School</v>
      </c>
      <c r="C6946" t="s">
        <v>31</v>
      </c>
      <c r="D6946" t="s">
        <v>1063</v>
      </c>
      <c r="E6946" t="s">
        <v>16</v>
      </c>
      <c r="F6946" t="s">
        <v>734</v>
      </c>
      <c r="G6946" t="s">
        <v>134</v>
      </c>
      <c r="H6946" t="s">
        <v>347</v>
      </c>
      <c r="I6946" t="s">
        <v>958</v>
      </c>
      <c r="J6946" t="s">
        <v>959</v>
      </c>
      <c r="K6946" s="4">
        <v>46065</v>
      </c>
      <c r="L6946" s="5">
        <v>0.62789351851851849</v>
      </c>
      <c r="M6946" t="s">
        <v>953</v>
      </c>
      <c r="N6946" s="5">
        <v>1.5277777777777779E-3</v>
      </c>
      <c r="O6946" t="s">
        <v>960</v>
      </c>
      <c r="P6946">
        <v>0</v>
      </c>
      <c r="Q6946">
        <v>20</v>
      </c>
      <c r="R6946" t="s">
        <v>955</v>
      </c>
    </row>
    <row r="6947" spans="1:19" x14ac:dyDescent="0.25">
      <c r="A6947" s="54">
        <f>_xlfn.XLOOKUP(B6947,'School Lookup'!D:D,'School Lookup'!F:F,0)</f>
        <v>823392</v>
      </c>
      <c r="B6947" s="54" t="str">
        <f>_xlfn.XLOOKUP(C6947,'School Lookup'!A:A,'School Lookup'!D:D,_xlfn.XLOOKUP(C6947,'School Lookup'!B:B,'School Lookup'!D:D,_xlfn.XLOOKUP(C6947,'School Lookup'!C:C,'School Lookup'!D:D,0)))</f>
        <v>Fitz Herbert C of E VA Primary School</v>
      </c>
      <c r="C6947" t="s">
        <v>31</v>
      </c>
      <c r="D6947">
        <v>619</v>
      </c>
      <c r="E6947" t="s">
        <v>16</v>
      </c>
      <c r="F6947" t="s">
        <v>734</v>
      </c>
      <c r="G6947" t="s">
        <v>134</v>
      </c>
      <c r="H6947" t="s">
        <v>347</v>
      </c>
      <c r="I6947" t="s">
        <v>958</v>
      </c>
      <c r="J6947" t="s">
        <v>959</v>
      </c>
      <c r="K6947" s="4">
        <v>46065</v>
      </c>
      <c r="L6947" s="5">
        <v>0.62789351851851849</v>
      </c>
      <c r="M6947" t="s">
        <v>953</v>
      </c>
      <c r="N6947" s="5">
        <v>1.5277777777777779E-3</v>
      </c>
      <c r="O6947" t="s">
        <v>960</v>
      </c>
      <c r="P6947">
        <v>0</v>
      </c>
      <c r="Q6947">
        <v>20</v>
      </c>
      <c r="R6947" t="s">
        <v>975</v>
      </c>
      <c r="S6947" t="s">
        <v>976</v>
      </c>
    </row>
    <row r="6948" spans="1:19" x14ac:dyDescent="0.25">
      <c r="A6948" s="54">
        <f>_xlfn.XLOOKUP(B6948,'School Lookup'!D:D,'School Lookup'!F:F,0)</f>
        <v>823392</v>
      </c>
      <c r="B6948" s="54" t="str">
        <f>_xlfn.XLOOKUP(C6948,'School Lookup'!A:A,'School Lookup'!D:D,_xlfn.XLOOKUP(C6948,'School Lookup'!B:B,'School Lookup'!D:D,_xlfn.XLOOKUP(C6948,'School Lookup'!C:C,'School Lookup'!D:D,0)))</f>
        <v>Fitz Herbert C of E VA Primary School</v>
      </c>
      <c r="C6948" t="s">
        <v>31</v>
      </c>
      <c r="D6948">
        <v>620</v>
      </c>
      <c r="E6948" t="s">
        <v>16</v>
      </c>
      <c r="F6948" t="s">
        <v>734</v>
      </c>
      <c r="G6948" t="s">
        <v>134</v>
      </c>
      <c r="H6948" t="s">
        <v>347</v>
      </c>
      <c r="I6948" t="s">
        <v>958</v>
      </c>
      <c r="J6948" t="s">
        <v>959</v>
      </c>
      <c r="K6948" s="4">
        <v>46065</v>
      </c>
      <c r="L6948" s="5">
        <v>0.62789351851851849</v>
      </c>
      <c r="M6948" t="s">
        <v>953</v>
      </c>
      <c r="N6948" s="5">
        <v>1.5277777777777779E-3</v>
      </c>
      <c r="O6948" t="s">
        <v>960</v>
      </c>
      <c r="P6948">
        <v>0</v>
      </c>
      <c r="Q6948">
        <v>20</v>
      </c>
      <c r="R6948" t="s">
        <v>975</v>
      </c>
      <c r="S6948" t="s">
        <v>976</v>
      </c>
    </row>
    <row r="6949" spans="1:19" x14ac:dyDescent="0.25">
      <c r="A6949" s="54">
        <f>_xlfn.XLOOKUP(B6949,'School Lookup'!D:D,'School Lookup'!F:F,0)</f>
        <v>251672</v>
      </c>
      <c r="B6949" s="54" t="str">
        <f>_xlfn.XLOOKUP(C6949,'School Lookup'!A:A,'School Lookup'!D:D,_xlfn.XLOOKUP(C6949,'School Lookup'!B:B,'School Lookup'!D:D,_xlfn.XLOOKUP(C6949,'School Lookup'!C:C,'School Lookup'!D:D,0)))</f>
        <v>Park Schools Federation</v>
      </c>
      <c r="C6949" t="s">
        <v>40</v>
      </c>
      <c r="D6949" t="s">
        <v>1081</v>
      </c>
      <c r="E6949" t="s">
        <v>16</v>
      </c>
      <c r="F6949" t="s">
        <v>734</v>
      </c>
      <c r="G6949" t="s">
        <v>235</v>
      </c>
      <c r="H6949" t="s">
        <v>228</v>
      </c>
      <c r="I6949" t="s">
        <v>980</v>
      </c>
      <c r="J6949" t="s">
        <v>981</v>
      </c>
      <c r="K6949" s="4">
        <v>46065</v>
      </c>
      <c r="L6949" s="5">
        <v>0.49444444444444446</v>
      </c>
      <c r="M6949" t="s">
        <v>953</v>
      </c>
      <c r="N6949" s="5">
        <v>6.8287037037037036E-4</v>
      </c>
      <c r="O6949" t="s">
        <v>982</v>
      </c>
      <c r="P6949">
        <v>7.0000000000000007E-2</v>
      </c>
      <c r="Q6949">
        <v>20</v>
      </c>
      <c r="R6949" t="s">
        <v>983</v>
      </c>
      <c r="S6949" t="s">
        <v>984</v>
      </c>
    </row>
    <row r="6950" spans="1:19" x14ac:dyDescent="0.25">
      <c r="A6950" s="54">
        <f>_xlfn.XLOOKUP(B6950,'School Lookup'!D:D,'School Lookup'!F:F,0)</f>
        <v>251672</v>
      </c>
      <c r="B6950" s="54" t="str">
        <f>_xlfn.XLOOKUP(C6950,'School Lookup'!A:A,'School Lookup'!D:D,_xlfn.XLOOKUP(C6950,'School Lookup'!B:B,'School Lookup'!D:D,_xlfn.XLOOKUP(C6950,'School Lookup'!C:C,'School Lookup'!D:D,0)))</f>
        <v>Park Schools Federation</v>
      </c>
      <c r="C6950" t="s">
        <v>40</v>
      </c>
      <c r="D6950" t="s">
        <v>1312</v>
      </c>
      <c r="E6950" t="s">
        <v>16</v>
      </c>
      <c r="F6950" t="s">
        <v>734</v>
      </c>
      <c r="G6950" t="s">
        <v>235</v>
      </c>
      <c r="H6950" t="s">
        <v>228</v>
      </c>
      <c r="I6950" t="s">
        <v>980</v>
      </c>
      <c r="J6950" t="s">
        <v>981</v>
      </c>
      <c r="K6950" s="4">
        <v>46065</v>
      </c>
      <c r="L6950" s="5">
        <v>0.49652777777777779</v>
      </c>
      <c r="M6950" t="s">
        <v>953</v>
      </c>
      <c r="N6950" s="5">
        <v>3.4722222222222222E-5</v>
      </c>
      <c r="O6950" t="s">
        <v>982</v>
      </c>
      <c r="P6950">
        <v>0.02</v>
      </c>
      <c r="Q6950">
        <v>20</v>
      </c>
      <c r="R6950" t="s">
        <v>998</v>
      </c>
      <c r="S6950" t="s">
        <v>987</v>
      </c>
    </row>
    <row r="6951" spans="1:19" x14ac:dyDescent="0.25">
      <c r="A6951" s="54">
        <f>_xlfn.XLOOKUP(B6951,'School Lookup'!D:D,'School Lookup'!F:F,0)</f>
        <v>251672</v>
      </c>
      <c r="B6951" s="54" t="str">
        <f>_xlfn.XLOOKUP(C6951,'School Lookup'!A:A,'School Lookup'!D:D,_xlfn.XLOOKUP(C6951,'School Lookup'!B:B,'School Lookup'!D:D,_xlfn.XLOOKUP(C6951,'School Lookup'!C:C,'School Lookup'!D:D,0)))</f>
        <v>Park Schools Federation</v>
      </c>
      <c r="C6951" t="s">
        <v>40</v>
      </c>
      <c r="D6951" t="s">
        <v>1903</v>
      </c>
      <c r="E6951" t="s">
        <v>16</v>
      </c>
      <c r="F6951" t="s">
        <v>734</v>
      </c>
      <c r="G6951" t="s">
        <v>235</v>
      </c>
      <c r="H6951" t="s">
        <v>228</v>
      </c>
      <c r="I6951" t="s">
        <v>980</v>
      </c>
      <c r="J6951" t="s">
        <v>981</v>
      </c>
      <c r="K6951" s="4">
        <v>46065</v>
      </c>
      <c r="L6951" s="5">
        <v>0.49722222222222223</v>
      </c>
      <c r="M6951" t="s">
        <v>953</v>
      </c>
      <c r="N6951" s="5">
        <v>3.4722222222222222E-5</v>
      </c>
      <c r="O6951" t="s">
        <v>982</v>
      </c>
      <c r="P6951">
        <v>0.02</v>
      </c>
      <c r="Q6951">
        <v>20</v>
      </c>
      <c r="R6951" t="s">
        <v>983</v>
      </c>
      <c r="S6951" t="s">
        <v>984</v>
      </c>
    </row>
    <row r="6952" spans="1:19" x14ac:dyDescent="0.25">
      <c r="A6952" s="54">
        <f>_xlfn.XLOOKUP(B6952,'School Lookup'!D:D,'School Lookup'!F:F,0)</f>
        <v>251672</v>
      </c>
      <c r="B6952" s="54" t="str">
        <f>_xlfn.XLOOKUP(C6952,'School Lookup'!A:A,'School Lookup'!D:D,_xlfn.XLOOKUP(C6952,'School Lookup'!B:B,'School Lookup'!D:D,_xlfn.XLOOKUP(C6952,'School Lookup'!C:C,'School Lookup'!D:D,0)))</f>
        <v>Park Schools Federation</v>
      </c>
      <c r="C6952" t="s">
        <v>40</v>
      </c>
      <c r="D6952" t="s">
        <v>1607</v>
      </c>
      <c r="E6952" t="s">
        <v>16</v>
      </c>
      <c r="F6952" t="s">
        <v>734</v>
      </c>
      <c r="G6952" t="s">
        <v>235</v>
      </c>
      <c r="H6952" t="s">
        <v>228</v>
      </c>
      <c r="I6952" t="s">
        <v>980</v>
      </c>
      <c r="J6952" t="s">
        <v>981</v>
      </c>
      <c r="K6952" s="4">
        <v>46065</v>
      </c>
      <c r="L6952" s="5">
        <v>0.49791666666666667</v>
      </c>
      <c r="M6952" t="s">
        <v>953</v>
      </c>
      <c r="N6952" s="5">
        <v>6.8287037037037036E-4</v>
      </c>
      <c r="O6952" t="s">
        <v>982</v>
      </c>
      <c r="P6952">
        <v>7.0000000000000007E-2</v>
      </c>
      <c r="Q6952">
        <v>20</v>
      </c>
      <c r="R6952" t="s">
        <v>983</v>
      </c>
      <c r="S6952" t="s">
        <v>984</v>
      </c>
    </row>
    <row r="6953" spans="1:19" x14ac:dyDescent="0.25">
      <c r="A6953" s="54">
        <f>_xlfn.XLOOKUP(B6953,'School Lookup'!D:D,'School Lookup'!F:F,0)</f>
        <v>251672</v>
      </c>
      <c r="B6953" s="54" t="str">
        <f>_xlfn.XLOOKUP(C6953,'School Lookup'!A:A,'School Lookup'!D:D,_xlfn.XLOOKUP(C6953,'School Lookup'!B:B,'School Lookup'!D:D,_xlfn.XLOOKUP(C6953,'School Lookup'!C:C,'School Lookup'!D:D,0)))</f>
        <v>Park Schools Federation</v>
      </c>
      <c r="C6953" t="s">
        <v>40</v>
      </c>
      <c r="D6953" t="s">
        <v>1774</v>
      </c>
      <c r="E6953" t="s">
        <v>16</v>
      </c>
      <c r="F6953" t="s">
        <v>734</v>
      </c>
      <c r="G6953" t="s">
        <v>235</v>
      </c>
      <c r="H6953" t="s">
        <v>228</v>
      </c>
      <c r="I6953" t="s">
        <v>980</v>
      </c>
      <c r="J6953" t="s">
        <v>981</v>
      </c>
      <c r="K6953" s="4">
        <v>46065</v>
      </c>
      <c r="L6953" s="5">
        <v>0.50624999999999998</v>
      </c>
      <c r="M6953" t="s">
        <v>953</v>
      </c>
      <c r="N6953" s="5">
        <v>6.018518518518519E-4</v>
      </c>
      <c r="O6953" t="s">
        <v>982</v>
      </c>
      <c r="P6953">
        <v>6.2E-2</v>
      </c>
      <c r="Q6953">
        <v>20</v>
      </c>
      <c r="R6953" t="s">
        <v>998</v>
      </c>
      <c r="S6953" t="s">
        <v>987</v>
      </c>
    </row>
    <row r="6954" spans="1:19" x14ac:dyDescent="0.25">
      <c r="A6954" s="54">
        <f>_xlfn.XLOOKUP(B6954,'School Lookup'!D:D,'School Lookup'!F:F,0)</f>
        <v>251672</v>
      </c>
      <c r="B6954" s="54" t="str">
        <f>_xlfn.XLOOKUP(C6954,'School Lookup'!A:A,'School Lookup'!D:D,_xlfn.XLOOKUP(C6954,'School Lookup'!B:B,'School Lookup'!D:D,_xlfn.XLOOKUP(C6954,'School Lookup'!C:C,'School Lookup'!D:D,0)))</f>
        <v>Park Schools Federation</v>
      </c>
      <c r="C6954" t="s">
        <v>40</v>
      </c>
      <c r="D6954" t="s">
        <v>3010</v>
      </c>
      <c r="E6954" t="s">
        <v>16</v>
      </c>
      <c r="F6954" t="s">
        <v>734</v>
      </c>
      <c r="G6954" t="s">
        <v>235</v>
      </c>
      <c r="H6954" t="s">
        <v>228</v>
      </c>
      <c r="I6954" t="s">
        <v>980</v>
      </c>
      <c r="J6954" t="s">
        <v>981</v>
      </c>
      <c r="K6954" s="4">
        <v>46065</v>
      </c>
      <c r="L6954" s="5">
        <v>0.53402777777777777</v>
      </c>
      <c r="M6954" t="s">
        <v>953</v>
      </c>
      <c r="N6954" s="5">
        <v>3.4722222222222224E-4</v>
      </c>
      <c r="O6954" t="s">
        <v>982</v>
      </c>
      <c r="P6954">
        <v>3.5999999999999997E-2</v>
      </c>
      <c r="Q6954">
        <v>20</v>
      </c>
      <c r="R6954" t="s">
        <v>986</v>
      </c>
      <c r="S6954" t="s">
        <v>987</v>
      </c>
    </row>
    <row r="6955" spans="1:19" x14ac:dyDescent="0.25">
      <c r="A6955" s="54">
        <f>_xlfn.XLOOKUP(B6955,'School Lookup'!D:D,'School Lookup'!F:F,0)</f>
        <v>251672</v>
      </c>
      <c r="B6955" s="54" t="str">
        <f>_xlfn.XLOOKUP(C6955,'School Lookup'!A:A,'School Lookup'!D:D,_xlfn.XLOOKUP(C6955,'School Lookup'!B:B,'School Lookup'!D:D,_xlfn.XLOOKUP(C6955,'School Lookup'!C:C,'School Lookup'!D:D,0)))</f>
        <v>Park Schools Federation</v>
      </c>
      <c r="C6955" t="s">
        <v>40</v>
      </c>
      <c r="D6955" t="s">
        <v>1174</v>
      </c>
      <c r="E6955" t="s">
        <v>16</v>
      </c>
      <c r="F6955" t="s">
        <v>734</v>
      </c>
      <c r="G6955" t="s">
        <v>235</v>
      </c>
      <c r="H6955" t="s">
        <v>228</v>
      </c>
      <c r="I6955" t="s">
        <v>980</v>
      </c>
      <c r="J6955" t="s">
        <v>981</v>
      </c>
      <c r="K6955" s="4">
        <v>46065</v>
      </c>
      <c r="L6955" s="5">
        <v>0.54722222222222228</v>
      </c>
      <c r="M6955" t="s">
        <v>953</v>
      </c>
      <c r="N6955" s="5">
        <v>2.5462962962962961E-4</v>
      </c>
      <c r="O6955" t="s">
        <v>982</v>
      </c>
      <c r="P6955">
        <v>2.7E-2</v>
      </c>
      <c r="Q6955">
        <v>20</v>
      </c>
      <c r="R6955" t="s">
        <v>983</v>
      </c>
      <c r="S6955" t="s">
        <v>984</v>
      </c>
    </row>
    <row r="6956" spans="1:19" x14ac:dyDescent="0.25">
      <c r="A6956" s="54">
        <f>_xlfn.XLOOKUP(B6956,'School Lookup'!D:D,'School Lookup'!F:F,0)</f>
        <v>251672</v>
      </c>
      <c r="B6956" s="54" t="str">
        <f>_xlfn.XLOOKUP(C6956,'School Lookup'!A:A,'School Lookup'!D:D,_xlfn.XLOOKUP(C6956,'School Lookup'!B:B,'School Lookup'!D:D,_xlfn.XLOOKUP(C6956,'School Lookup'!C:C,'School Lookup'!D:D,0)))</f>
        <v>Park Schools Federation</v>
      </c>
      <c r="C6956" t="s">
        <v>40</v>
      </c>
      <c r="D6956" t="s">
        <v>2436</v>
      </c>
      <c r="E6956" t="s">
        <v>16</v>
      </c>
      <c r="F6956" t="s">
        <v>734</v>
      </c>
      <c r="G6956" t="s">
        <v>235</v>
      </c>
      <c r="H6956" t="s">
        <v>228</v>
      </c>
      <c r="I6956" t="s">
        <v>980</v>
      </c>
      <c r="J6956" t="s">
        <v>981</v>
      </c>
      <c r="K6956" s="4">
        <v>46065</v>
      </c>
      <c r="L6956" s="5">
        <v>0.56597222222222221</v>
      </c>
      <c r="M6956" t="s">
        <v>953</v>
      </c>
      <c r="N6956" s="5">
        <v>2.3148148148148147E-5</v>
      </c>
      <c r="O6956" t="s">
        <v>982</v>
      </c>
      <c r="P6956">
        <v>0.02</v>
      </c>
      <c r="Q6956">
        <v>20</v>
      </c>
      <c r="R6956" t="s">
        <v>983</v>
      </c>
      <c r="S6956" t="s">
        <v>984</v>
      </c>
    </row>
    <row r="6957" spans="1:19" x14ac:dyDescent="0.25">
      <c r="A6957" s="54">
        <f>_xlfn.XLOOKUP(B6957,'School Lookup'!D:D,'School Lookup'!F:F,0)</f>
        <v>251672</v>
      </c>
      <c r="B6957" s="54" t="str">
        <f>_xlfn.XLOOKUP(C6957,'School Lookup'!A:A,'School Lookup'!D:D,_xlfn.XLOOKUP(C6957,'School Lookup'!B:B,'School Lookup'!D:D,_xlfn.XLOOKUP(C6957,'School Lookup'!C:C,'School Lookup'!D:D,0)))</f>
        <v>Park Schools Federation</v>
      </c>
      <c r="C6957" t="s">
        <v>40</v>
      </c>
      <c r="D6957" t="s">
        <v>2263</v>
      </c>
      <c r="E6957" t="s">
        <v>16</v>
      </c>
      <c r="F6957" t="s">
        <v>734</v>
      </c>
      <c r="G6957" t="s">
        <v>235</v>
      </c>
      <c r="H6957" t="s">
        <v>228</v>
      </c>
      <c r="I6957" t="s">
        <v>980</v>
      </c>
      <c r="J6957" t="s">
        <v>981</v>
      </c>
      <c r="K6957" s="4">
        <v>46065</v>
      </c>
      <c r="L6957" s="5">
        <v>0.57152777777777775</v>
      </c>
      <c r="M6957" t="s">
        <v>953</v>
      </c>
      <c r="N6957" s="5">
        <v>4.6296296296296298E-4</v>
      </c>
      <c r="O6957" t="s">
        <v>982</v>
      </c>
      <c r="P6957">
        <v>4.8000000000000001E-2</v>
      </c>
      <c r="Q6957">
        <v>20</v>
      </c>
      <c r="R6957" t="s">
        <v>1006</v>
      </c>
      <c r="S6957" t="s">
        <v>994</v>
      </c>
    </row>
    <row r="6958" spans="1:19" x14ac:dyDescent="0.25">
      <c r="A6958" s="54">
        <f>_xlfn.XLOOKUP(B6958,'School Lookup'!D:D,'School Lookup'!F:F,0)</f>
        <v>251672</v>
      </c>
      <c r="B6958" s="54" t="str">
        <f>_xlfn.XLOOKUP(C6958,'School Lookup'!A:A,'School Lookup'!D:D,_xlfn.XLOOKUP(C6958,'School Lookup'!B:B,'School Lookup'!D:D,_xlfn.XLOOKUP(C6958,'School Lookup'!C:C,'School Lookup'!D:D,0)))</f>
        <v>Park Schools Federation</v>
      </c>
      <c r="C6958" t="s">
        <v>40</v>
      </c>
      <c r="D6958" t="s">
        <v>1516</v>
      </c>
      <c r="E6958" t="s">
        <v>16</v>
      </c>
      <c r="F6958" t="s">
        <v>734</v>
      </c>
      <c r="G6958" t="s">
        <v>235</v>
      </c>
      <c r="H6958" t="s">
        <v>228</v>
      </c>
      <c r="I6958" t="s">
        <v>980</v>
      </c>
      <c r="J6958" t="s">
        <v>981</v>
      </c>
      <c r="K6958" s="4">
        <v>46065</v>
      </c>
      <c r="L6958" s="5">
        <v>0.57499999999999996</v>
      </c>
      <c r="M6958" t="s">
        <v>953</v>
      </c>
      <c r="N6958" s="5">
        <v>5.6712962962962967E-4</v>
      </c>
      <c r="O6958" t="s">
        <v>982</v>
      </c>
      <c r="P6958">
        <v>5.8000000000000003E-2</v>
      </c>
      <c r="Q6958">
        <v>20</v>
      </c>
      <c r="R6958" t="s">
        <v>998</v>
      </c>
      <c r="S6958" t="s">
        <v>987</v>
      </c>
    </row>
    <row r="6959" spans="1:19" x14ac:dyDescent="0.25">
      <c r="A6959" s="54">
        <f>_xlfn.XLOOKUP(B6959,'School Lookup'!D:D,'School Lookup'!F:F,0)</f>
        <v>251672</v>
      </c>
      <c r="B6959" s="54" t="str">
        <f>_xlfn.XLOOKUP(C6959,'School Lookup'!A:A,'School Lookup'!D:D,_xlfn.XLOOKUP(C6959,'School Lookup'!B:B,'School Lookup'!D:D,_xlfn.XLOOKUP(C6959,'School Lookup'!C:C,'School Lookup'!D:D,0)))</f>
        <v>Park Schools Federation</v>
      </c>
      <c r="C6959" t="s">
        <v>40</v>
      </c>
      <c r="D6959" t="s">
        <v>1377</v>
      </c>
      <c r="E6959" t="s">
        <v>16</v>
      </c>
      <c r="F6959" t="s">
        <v>734</v>
      </c>
      <c r="G6959" t="s">
        <v>235</v>
      </c>
      <c r="H6959" t="s">
        <v>228</v>
      </c>
      <c r="I6959" t="s">
        <v>980</v>
      </c>
      <c r="J6959" t="s">
        <v>981</v>
      </c>
      <c r="K6959" s="4">
        <v>46065</v>
      </c>
      <c r="L6959" s="5">
        <v>0.57847222222222228</v>
      </c>
      <c r="M6959" t="s">
        <v>953</v>
      </c>
      <c r="N6959" s="5">
        <v>1.712962962962963E-3</v>
      </c>
      <c r="O6959" t="s">
        <v>982</v>
      </c>
      <c r="P6959">
        <v>0.17599999999999999</v>
      </c>
      <c r="Q6959">
        <v>20</v>
      </c>
      <c r="R6959" t="s">
        <v>1006</v>
      </c>
      <c r="S6959" t="s">
        <v>994</v>
      </c>
    </row>
    <row r="6960" spans="1:19" x14ac:dyDescent="0.25">
      <c r="A6960" s="54">
        <f>_xlfn.XLOOKUP(B6960,'School Lookup'!D:D,'School Lookup'!F:F,0)</f>
        <v>251672</v>
      </c>
      <c r="B6960" s="54" t="str">
        <f>_xlfn.XLOOKUP(C6960,'School Lookup'!A:A,'School Lookup'!D:D,_xlfn.XLOOKUP(C6960,'School Lookup'!B:B,'School Lookup'!D:D,_xlfn.XLOOKUP(C6960,'School Lookup'!C:C,'School Lookup'!D:D,0)))</f>
        <v>Park Schools Federation</v>
      </c>
      <c r="C6960" t="s">
        <v>40</v>
      </c>
      <c r="D6960" t="s">
        <v>1325</v>
      </c>
      <c r="E6960" t="s">
        <v>16</v>
      </c>
      <c r="F6960" t="s">
        <v>734</v>
      </c>
      <c r="G6960" t="s">
        <v>235</v>
      </c>
      <c r="H6960" t="s">
        <v>228</v>
      </c>
      <c r="I6960" t="s">
        <v>980</v>
      </c>
      <c r="J6960" t="s">
        <v>981</v>
      </c>
      <c r="K6960" s="4">
        <v>46065</v>
      </c>
      <c r="L6960" s="5">
        <v>0.57916666666666672</v>
      </c>
      <c r="M6960" t="s">
        <v>953</v>
      </c>
      <c r="N6960" s="5">
        <v>1.7361111111111112E-4</v>
      </c>
      <c r="O6960" t="s">
        <v>982</v>
      </c>
      <c r="P6960">
        <v>0.02</v>
      </c>
      <c r="Q6960">
        <v>20</v>
      </c>
      <c r="R6960" t="s">
        <v>983</v>
      </c>
      <c r="S6960" t="s">
        <v>984</v>
      </c>
    </row>
    <row r="6961" spans="1:19" x14ac:dyDescent="0.25">
      <c r="A6961" s="54">
        <f>_xlfn.XLOOKUP(B6961,'School Lookup'!D:D,'School Lookup'!F:F,0)</f>
        <v>251672</v>
      </c>
      <c r="B6961" s="54" t="str">
        <f>_xlfn.XLOOKUP(C6961,'School Lookup'!A:A,'School Lookup'!D:D,_xlfn.XLOOKUP(C6961,'School Lookup'!B:B,'School Lookup'!D:D,_xlfn.XLOOKUP(C6961,'School Lookup'!C:C,'School Lookup'!D:D,0)))</f>
        <v>Park Schools Federation</v>
      </c>
      <c r="C6961" t="s">
        <v>40</v>
      </c>
      <c r="D6961" t="s">
        <v>3011</v>
      </c>
      <c r="E6961" t="s">
        <v>16</v>
      </c>
      <c r="F6961" t="s">
        <v>734</v>
      </c>
      <c r="G6961" t="s">
        <v>235</v>
      </c>
      <c r="H6961" t="s">
        <v>228</v>
      </c>
      <c r="I6961" t="s">
        <v>980</v>
      </c>
      <c r="J6961" t="s">
        <v>981</v>
      </c>
      <c r="K6961" s="4">
        <v>46065</v>
      </c>
      <c r="L6961" s="5">
        <v>0.57916666666666672</v>
      </c>
      <c r="M6961" t="s">
        <v>953</v>
      </c>
      <c r="N6961" s="5">
        <v>2.8935185185185184E-4</v>
      </c>
      <c r="O6961" t="s">
        <v>982</v>
      </c>
      <c r="P6961">
        <v>0.03</v>
      </c>
      <c r="Q6961">
        <v>20</v>
      </c>
      <c r="R6961" t="s">
        <v>983</v>
      </c>
      <c r="S6961" t="s">
        <v>984</v>
      </c>
    </row>
    <row r="6962" spans="1:19" x14ac:dyDescent="0.25">
      <c r="A6962" s="54">
        <f>_xlfn.XLOOKUP(B6962,'School Lookup'!D:D,'School Lookup'!F:F,0)</f>
        <v>251672</v>
      </c>
      <c r="B6962" s="54" t="str">
        <f>_xlfn.XLOOKUP(C6962,'School Lookup'!A:A,'School Lookup'!D:D,_xlfn.XLOOKUP(C6962,'School Lookup'!B:B,'School Lookup'!D:D,_xlfn.XLOOKUP(C6962,'School Lookup'!C:C,'School Lookup'!D:D,0)))</f>
        <v>Park Schools Federation</v>
      </c>
      <c r="C6962" t="s">
        <v>40</v>
      </c>
      <c r="D6962" t="s">
        <v>2883</v>
      </c>
      <c r="E6962" t="s">
        <v>16</v>
      </c>
      <c r="F6962" t="s">
        <v>734</v>
      </c>
      <c r="G6962" t="s">
        <v>235</v>
      </c>
      <c r="H6962" t="s">
        <v>228</v>
      </c>
      <c r="I6962" t="s">
        <v>980</v>
      </c>
      <c r="J6962" t="s">
        <v>981</v>
      </c>
      <c r="K6962" s="4">
        <v>46065</v>
      </c>
      <c r="L6962" s="5">
        <v>0.57986111111111116</v>
      </c>
      <c r="M6962" t="s">
        <v>953</v>
      </c>
      <c r="N6962" s="5">
        <v>2.3148148148148149E-4</v>
      </c>
      <c r="O6962" t="s">
        <v>982</v>
      </c>
      <c r="P6962">
        <v>2.4E-2</v>
      </c>
      <c r="Q6962">
        <v>20</v>
      </c>
      <c r="R6962" t="s">
        <v>993</v>
      </c>
      <c r="S6962" t="s">
        <v>994</v>
      </c>
    </row>
    <row r="6963" spans="1:19" x14ac:dyDescent="0.25">
      <c r="A6963" s="54">
        <f>_xlfn.XLOOKUP(B6963,'School Lookup'!D:D,'School Lookup'!F:F,0)</f>
        <v>251672</v>
      </c>
      <c r="B6963" s="54" t="str">
        <f>_xlfn.XLOOKUP(C6963,'School Lookup'!A:A,'School Lookup'!D:D,_xlfn.XLOOKUP(C6963,'School Lookup'!B:B,'School Lookup'!D:D,_xlfn.XLOOKUP(C6963,'School Lookup'!C:C,'School Lookup'!D:D,0)))</f>
        <v>Park Schools Federation</v>
      </c>
      <c r="C6963" t="s">
        <v>40</v>
      </c>
      <c r="D6963" t="s">
        <v>2735</v>
      </c>
      <c r="E6963" t="s">
        <v>16</v>
      </c>
      <c r="F6963" t="s">
        <v>734</v>
      </c>
      <c r="G6963" t="s">
        <v>235</v>
      </c>
      <c r="H6963" t="s">
        <v>228</v>
      </c>
      <c r="I6963" t="s">
        <v>980</v>
      </c>
      <c r="J6963" t="s">
        <v>981</v>
      </c>
      <c r="K6963" s="4">
        <v>46065</v>
      </c>
      <c r="L6963" s="5">
        <v>0.5805555555555556</v>
      </c>
      <c r="M6963" t="s">
        <v>953</v>
      </c>
      <c r="N6963" s="5">
        <v>1.6550925925925926E-3</v>
      </c>
      <c r="O6963" t="s">
        <v>982</v>
      </c>
      <c r="P6963">
        <v>0.17</v>
      </c>
      <c r="Q6963">
        <v>20</v>
      </c>
      <c r="R6963" t="s">
        <v>983</v>
      </c>
      <c r="S6963" t="s">
        <v>984</v>
      </c>
    </row>
    <row r="6964" spans="1:19" x14ac:dyDescent="0.25">
      <c r="A6964" s="54">
        <f>_xlfn.XLOOKUP(B6964,'School Lookup'!D:D,'School Lookup'!F:F,0)</f>
        <v>251672</v>
      </c>
      <c r="B6964" s="54" t="str">
        <f>_xlfn.XLOOKUP(C6964,'School Lookup'!A:A,'School Lookup'!D:D,_xlfn.XLOOKUP(C6964,'School Lookup'!B:B,'School Lookup'!D:D,_xlfn.XLOOKUP(C6964,'School Lookup'!C:C,'School Lookup'!D:D,0)))</f>
        <v>Park Schools Federation</v>
      </c>
      <c r="C6964" t="s">
        <v>40</v>
      </c>
      <c r="D6964" t="s">
        <v>2733</v>
      </c>
      <c r="E6964" t="s">
        <v>16</v>
      </c>
      <c r="F6964" t="s">
        <v>734</v>
      </c>
      <c r="G6964" t="s">
        <v>235</v>
      </c>
      <c r="H6964" t="s">
        <v>228</v>
      </c>
      <c r="I6964" t="s">
        <v>980</v>
      </c>
      <c r="J6964" t="s">
        <v>981</v>
      </c>
      <c r="K6964" s="4">
        <v>46065</v>
      </c>
      <c r="L6964" s="5">
        <v>0.58125000000000004</v>
      </c>
      <c r="M6964" t="s">
        <v>953</v>
      </c>
      <c r="N6964" s="5">
        <v>1.7361111111111112E-4</v>
      </c>
      <c r="O6964" t="s">
        <v>982</v>
      </c>
      <c r="P6964">
        <v>0.02</v>
      </c>
      <c r="Q6964">
        <v>20</v>
      </c>
      <c r="R6964" t="s">
        <v>998</v>
      </c>
      <c r="S6964" t="s">
        <v>987</v>
      </c>
    </row>
    <row r="6965" spans="1:19" x14ac:dyDescent="0.25">
      <c r="A6965" s="54">
        <f>_xlfn.XLOOKUP(B6965,'School Lookup'!D:D,'School Lookup'!F:F,0)</f>
        <v>251672</v>
      </c>
      <c r="B6965" s="54" t="str">
        <f>_xlfn.XLOOKUP(C6965,'School Lookup'!A:A,'School Lookup'!D:D,_xlfn.XLOOKUP(C6965,'School Lookup'!B:B,'School Lookup'!D:D,_xlfn.XLOOKUP(C6965,'School Lookup'!C:C,'School Lookup'!D:D,0)))</f>
        <v>Park Schools Federation</v>
      </c>
      <c r="C6965" t="s">
        <v>40</v>
      </c>
      <c r="D6965" t="s">
        <v>2331</v>
      </c>
      <c r="E6965" t="s">
        <v>16</v>
      </c>
      <c r="F6965" t="s">
        <v>734</v>
      </c>
      <c r="G6965" t="s">
        <v>235</v>
      </c>
      <c r="H6965" t="s">
        <v>228</v>
      </c>
      <c r="I6965" t="s">
        <v>980</v>
      </c>
      <c r="J6965" t="s">
        <v>981</v>
      </c>
      <c r="K6965" s="4">
        <v>46065</v>
      </c>
      <c r="L6965" s="5">
        <v>0.58125000000000004</v>
      </c>
      <c r="M6965" t="s">
        <v>953</v>
      </c>
      <c r="N6965" s="5">
        <v>2.6620370370370372E-4</v>
      </c>
      <c r="O6965" t="s">
        <v>982</v>
      </c>
      <c r="P6965">
        <v>2.8000000000000001E-2</v>
      </c>
      <c r="Q6965">
        <v>20</v>
      </c>
      <c r="R6965" t="s">
        <v>983</v>
      </c>
      <c r="S6965" t="s">
        <v>984</v>
      </c>
    </row>
    <row r="6966" spans="1:19" x14ac:dyDescent="0.25">
      <c r="A6966" s="54">
        <f>_xlfn.XLOOKUP(B6966,'School Lookup'!D:D,'School Lookup'!F:F,0)</f>
        <v>251672</v>
      </c>
      <c r="B6966" s="54" t="str">
        <f>_xlfn.XLOOKUP(C6966,'School Lookup'!A:A,'School Lookup'!D:D,_xlfn.XLOOKUP(C6966,'School Lookup'!B:B,'School Lookup'!D:D,_xlfn.XLOOKUP(C6966,'School Lookup'!C:C,'School Lookup'!D:D,0)))</f>
        <v>Park Schools Federation</v>
      </c>
      <c r="C6966" t="s">
        <v>40</v>
      </c>
      <c r="D6966" t="s">
        <v>3012</v>
      </c>
      <c r="E6966" t="s">
        <v>16</v>
      </c>
      <c r="F6966" t="s">
        <v>734</v>
      </c>
      <c r="G6966" t="s">
        <v>235</v>
      </c>
      <c r="H6966" t="s">
        <v>228</v>
      </c>
      <c r="I6966" t="s">
        <v>980</v>
      </c>
      <c r="J6966" t="s">
        <v>981</v>
      </c>
      <c r="K6966" s="4">
        <v>46065</v>
      </c>
      <c r="L6966" s="5">
        <v>0.58125000000000004</v>
      </c>
      <c r="M6966" t="s">
        <v>953</v>
      </c>
      <c r="N6966" s="5">
        <v>2.0833333333333335E-4</v>
      </c>
      <c r="O6966" t="s">
        <v>982</v>
      </c>
      <c r="P6966">
        <v>2.1999999999999999E-2</v>
      </c>
      <c r="Q6966">
        <v>20</v>
      </c>
      <c r="R6966" t="s">
        <v>983</v>
      </c>
      <c r="S6966" t="s">
        <v>984</v>
      </c>
    </row>
    <row r="6967" spans="1:19" x14ac:dyDescent="0.25">
      <c r="A6967" s="54">
        <f>_xlfn.XLOOKUP(B6967,'School Lookup'!D:D,'School Lookup'!F:F,0)</f>
        <v>251672</v>
      </c>
      <c r="B6967" s="54" t="str">
        <f>_xlfn.XLOOKUP(C6967,'School Lookup'!A:A,'School Lookup'!D:D,_xlfn.XLOOKUP(C6967,'School Lookup'!B:B,'School Lookup'!D:D,_xlfn.XLOOKUP(C6967,'School Lookup'!C:C,'School Lookup'!D:D,0)))</f>
        <v>Park Schools Federation</v>
      </c>
      <c r="C6967" t="s">
        <v>40</v>
      </c>
      <c r="D6967" t="s">
        <v>2316</v>
      </c>
      <c r="E6967" t="s">
        <v>16</v>
      </c>
      <c r="F6967" t="s">
        <v>734</v>
      </c>
      <c r="G6967" t="s">
        <v>235</v>
      </c>
      <c r="H6967" t="s">
        <v>228</v>
      </c>
      <c r="I6967" t="s">
        <v>980</v>
      </c>
      <c r="J6967" t="s">
        <v>981</v>
      </c>
      <c r="K6967" s="4">
        <v>46065</v>
      </c>
      <c r="L6967" s="5">
        <v>0.58194444444444449</v>
      </c>
      <c r="M6967" t="s">
        <v>953</v>
      </c>
      <c r="N6967" s="5">
        <v>8.3333333333333339E-4</v>
      </c>
      <c r="O6967" t="s">
        <v>982</v>
      </c>
      <c r="P6967">
        <v>8.5999999999999993E-2</v>
      </c>
      <c r="Q6967">
        <v>20</v>
      </c>
      <c r="R6967" t="s">
        <v>983</v>
      </c>
      <c r="S6967" t="s">
        <v>984</v>
      </c>
    </row>
    <row r="6968" spans="1:19" x14ac:dyDescent="0.25">
      <c r="A6968" s="54">
        <f>_xlfn.XLOOKUP(B6968,'School Lookup'!D:D,'School Lookup'!F:F,0)</f>
        <v>251672</v>
      </c>
      <c r="B6968" s="54" t="str">
        <f>_xlfn.XLOOKUP(C6968,'School Lookup'!A:A,'School Lookup'!D:D,_xlfn.XLOOKUP(C6968,'School Lookup'!B:B,'School Lookup'!D:D,_xlfn.XLOOKUP(C6968,'School Lookup'!C:C,'School Lookup'!D:D,0)))</f>
        <v>Park Schools Federation</v>
      </c>
      <c r="C6968" t="s">
        <v>40</v>
      </c>
      <c r="D6968" t="s">
        <v>995</v>
      </c>
      <c r="E6968" t="s">
        <v>16</v>
      </c>
      <c r="F6968" t="s">
        <v>734</v>
      </c>
      <c r="G6968" t="s">
        <v>235</v>
      </c>
      <c r="H6968" t="s">
        <v>228</v>
      </c>
      <c r="I6968" t="s">
        <v>980</v>
      </c>
      <c r="J6968" t="s">
        <v>981</v>
      </c>
      <c r="K6968" s="4">
        <v>46065</v>
      </c>
      <c r="L6968" s="5">
        <v>0.58263888888888893</v>
      </c>
      <c r="M6968" t="s">
        <v>953</v>
      </c>
      <c r="N6968" s="5">
        <v>1.8518518518518518E-4</v>
      </c>
      <c r="O6968" t="s">
        <v>982</v>
      </c>
      <c r="P6968">
        <v>0.02</v>
      </c>
      <c r="Q6968">
        <v>20</v>
      </c>
      <c r="R6968" t="s">
        <v>996</v>
      </c>
      <c r="S6968" t="s">
        <v>994</v>
      </c>
    </row>
    <row r="6969" spans="1:19" x14ac:dyDescent="0.25">
      <c r="A6969" s="54">
        <f>_xlfn.XLOOKUP(B6969,'School Lookup'!D:D,'School Lookup'!F:F,0)</f>
        <v>251672</v>
      </c>
      <c r="B6969" s="54" t="str">
        <f>_xlfn.XLOOKUP(C6969,'School Lookup'!A:A,'School Lookup'!D:D,_xlfn.XLOOKUP(C6969,'School Lookup'!B:B,'School Lookup'!D:D,_xlfn.XLOOKUP(C6969,'School Lookup'!C:C,'School Lookup'!D:D,0)))</f>
        <v>Park Schools Federation</v>
      </c>
      <c r="C6969" t="s">
        <v>40</v>
      </c>
      <c r="D6969" t="s">
        <v>1980</v>
      </c>
      <c r="E6969" t="s">
        <v>16</v>
      </c>
      <c r="F6969" t="s">
        <v>734</v>
      </c>
      <c r="G6969" t="s">
        <v>235</v>
      </c>
      <c r="H6969" t="s">
        <v>228</v>
      </c>
      <c r="I6969" t="s">
        <v>980</v>
      </c>
      <c r="J6969" t="s">
        <v>981</v>
      </c>
      <c r="K6969" s="4">
        <v>46065</v>
      </c>
      <c r="L6969" s="5">
        <v>0.59166666666666667</v>
      </c>
      <c r="M6969" t="s">
        <v>953</v>
      </c>
      <c r="N6969" s="5">
        <v>2.6620370370370372E-4</v>
      </c>
      <c r="O6969" t="s">
        <v>982</v>
      </c>
      <c r="P6969">
        <v>2.8000000000000001E-2</v>
      </c>
      <c r="Q6969">
        <v>20</v>
      </c>
      <c r="R6969" t="s">
        <v>983</v>
      </c>
      <c r="S6969" t="s">
        <v>984</v>
      </c>
    </row>
    <row r="6970" spans="1:19" x14ac:dyDescent="0.25">
      <c r="A6970" s="54">
        <f>_xlfn.XLOOKUP(B6970,'School Lookup'!D:D,'School Lookup'!F:F,0)</f>
        <v>251672</v>
      </c>
      <c r="B6970" s="54" t="str">
        <f>_xlfn.XLOOKUP(C6970,'School Lookup'!A:A,'School Lookup'!D:D,_xlfn.XLOOKUP(C6970,'School Lookup'!B:B,'School Lookup'!D:D,_xlfn.XLOOKUP(C6970,'School Lookup'!C:C,'School Lookup'!D:D,0)))</f>
        <v>Park Schools Federation</v>
      </c>
      <c r="C6970" t="s">
        <v>40</v>
      </c>
      <c r="D6970" t="s">
        <v>1000</v>
      </c>
      <c r="E6970" t="s">
        <v>16</v>
      </c>
      <c r="F6970" t="s">
        <v>734</v>
      </c>
      <c r="G6970" t="s">
        <v>235</v>
      </c>
      <c r="H6970" t="s">
        <v>228</v>
      </c>
      <c r="I6970" t="s">
        <v>980</v>
      </c>
      <c r="J6970" t="s">
        <v>981</v>
      </c>
      <c r="K6970" s="4">
        <v>46065</v>
      </c>
      <c r="L6970" s="5">
        <v>0.59236111111111112</v>
      </c>
      <c r="M6970" t="s">
        <v>953</v>
      </c>
      <c r="N6970" s="5">
        <v>1.7361111111111112E-4</v>
      </c>
      <c r="O6970" t="s">
        <v>982</v>
      </c>
      <c r="P6970">
        <v>0.02</v>
      </c>
      <c r="Q6970">
        <v>20</v>
      </c>
      <c r="R6970" t="s">
        <v>998</v>
      </c>
      <c r="S6970" t="s">
        <v>987</v>
      </c>
    </row>
    <row r="6971" spans="1:19" x14ac:dyDescent="0.25">
      <c r="A6971" s="54">
        <f>_xlfn.XLOOKUP(B6971,'School Lookup'!D:D,'School Lookup'!F:F,0)</f>
        <v>251672</v>
      </c>
      <c r="B6971" s="54" t="str">
        <f>_xlfn.XLOOKUP(C6971,'School Lookup'!A:A,'School Lookup'!D:D,_xlfn.XLOOKUP(C6971,'School Lookup'!B:B,'School Lookup'!D:D,_xlfn.XLOOKUP(C6971,'School Lookup'!C:C,'School Lookup'!D:D,0)))</f>
        <v>Park Schools Federation</v>
      </c>
      <c r="C6971" t="s">
        <v>40</v>
      </c>
      <c r="D6971" t="s">
        <v>1605</v>
      </c>
      <c r="E6971" t="s">
        <v>16</v>
      </c>
      <c r="F6971" t="s">
        <v>734</v>
      </c>
      <c r="G6971" t="s">
        <v>235</v>
      </c>
      <c r="H6971" t="s">
        <v>228</v>
      </c>
      <c r="I6971" t="s">
        <v>980</v>
      </c>
      <c r="J6971" t="s">
        <v>981</v>
      </c>
      <c r="K6971" s="4">
        <v>46065</v>
      </c>
      <c r="L6971" s="5">
        <v>0.59305555555555556</v>
      </c>
      <c r="M6971" t="s">
        <v>953</v>
      </c>
      <c r="N6971" s="5">
        <v>1.7361111111111112E-4</v>
      </c>
      <c r="O6971" t="s">
        <v>982</v>
      </c>
      <c r="P6971">
        <v>0.02</v>
      </c>
      <c r="Q6971">
        <v>20</v>
      </c>
      <c r="R6971" t="s">
        <v>983</v>
      </c>
      <c r="S6971" t="s">
        <v>984</v>
      </c>
    </row>
    <row r="6972" spans="1:19" x14ac:dyDescent="0.25">
      <c r="A6972" s="54">
        <f>_xlfn.XLOOKUP(B6972,'School Lookup'!D:D,'School Lookup'!F:F,0)</f>
        <v>251672</v>
      </c>
      <c r="B6972" s="54" t="str">
        <f>_xlfn.XLOOKUP(C6972,'School Lookup'!A:A,'School Lookup'!D:D,_xlfn.XLOOKUP(C6972,'School Lookup'!B:B,'School Lookup'!D:D,_xlfn.XLOOKUP(C6972,'School Lookup'!C:C,'School Lookup'!D:D,0)))</f>
        <v>Park Schools Federation</v>
      </c>
      <c r="C6972" t="s">
        <v>40</v>
      </c>
      <c r="D6972" t="s">
        <v>1324</v>
      </c>
      <c r="E6972" t="s">
        <v>16</v>
      </c>
      <c r="F6972" t="s">
        <v>734</v>
      </c>
      <c r="G6972" t="s">
        <v>235</v>
      </c>
      <c r="H6972" t="s">
        <v>228</v>
      </c>
      <c r="I6972" t="s">
        <v>980</v>
      </c>
      <c r="J6972" t="s">
        <v>981</v>
      </c>
      <c r="K6972" s="4">
        <v>46065</v>
      </c>
      <c r="L6972" s="5">
        <v>0.59305555555555556</v>
      </c>
      <c r="M6972" t="s">
        <v>953</v>
      </c>
      <c r="N6972" s="5">
        <v>1.9675925925925926E-4</v>
      </c>
      <c r="O6972" t="s">
        <v>982</v>
      </c>
      <c r="P6972">
        <v>2.1000000000000001E-2</v>
      </c>
      <c r="Q6972">
        <v>20</v>
      </c>
      <c r="R6972" t="s">
        <v>998</v>
      </c>
      <c r="S6972" t="s">
        <v>987</v>
      </c>
    </row>
    <row r="6973" spans="1:19" x14ac:dyDescent="0.25">
      <c r="A6973" s="54">
        <f>_xlfn.XLOOKUP(B6973,'School Lookup'!D:D,'School Lookup'!F:F,0)</f>
        <v>251672</v>
      </c>
      <c r="B6973" s="54" t="str">
        <f>_xlfn.XLOOKUP(C6973,'School Lookup'!A:A,'School Lookup'!D:D,_xlfn.XLOOKUP(C6973,'School Lookup'!B:B,'School Lookup'!D:D,_xlfn.XLOOKUP(C6973,'School Lookup'!C:C,'School Lookup'!D:D,0)))</f>
        <v>Park Schools Federation</v>
      </c>
      <c r="C6973" t="s">
        <v>40</v>
      </c>
      <c r="D6973" t="s">
        <v>1083</v>
      </c>
      <c r="E6973" t="s">
        <v>16</v>
      </c>
      <c r="F6973" t="s">
        <v>734</v>
      </c>
      <c r="G6973" t="s">
        <v>235</v>
      </c>
      <c r="H6973" t="s">
        <v>228</v>
      </c>
      <c r="I6973" t="s">
        <v>980</v>
      </c>
      <c r="J6973" t="s">
        <v>981</v>
      </c>
      <c r="K6973" s="4">
        <v>46065</v>
      </c>
      <c r="L6973" s="5">
        <v>0.60347222222222219</v>
      </c>
      <c r="M6973" t="s">
        <v>953</v>
      </c>
      <c r="N6973" s="5">
        <v>3.4722222222222222E-5</v>
      </c>
      <c r="O6973" t="s">
        <v>982</v>
      </c>
      <c r="P6973">
        <v>0.02</v>
      </c>
      <c r="Q6973">
        <v>20</v>
      </c>
      <c r="R6973" t="s">
        <v>998</v>
      </c>
      <c r="S6973" t="s">
        <v>987</v>
      </c>
    </row>
    <row r="6974" spans="1:19" x14ac:dyDescent="0.25">
      <c r="A6974" s="54">
        <f>_xlfn.XLOOKUP(B6974,'School Lookup'!D:D,'School Lookup'!F:F,0)</f>
        <v>251672</v>
      </c>
      <c r="B6974" s="54" t="str">
        <f>_xlfn.XLOOKUP(C6974,'School Lookup'!A:A,'School Lookup'!D:D,_xlfn.XLOOKUP(C6974,'School Lookup'!B:B,'School Lookup'!D:D,_xlfn.XLOOKUP(C6974,'School Lookup'!C:C,'School Lookup'!D:D,0)))</f>
        <v>Park Schools Federation</v>
      </c>
      <c r="C6974" t="s">
        <v>40</v>
      </c>
      <c r="D6974" t="s">
        <v>3013</v>
      </c>
      <c r="E6974" t="s">
        <v>16</v>
      </c>
      <c r="F6974" t="s">
        <v>734</v>
      </c>
      <c r="G6974" t="s">
        <v>235</v>
      </c>
      <c r="H6974" t="s">
        <v>228</v>
      </c>
      <c r="I6974" t="s">
        <v>980</v>
      </c>
      <c r="J6974" t="s">
        <v>981</v>
      </c>
      <c r="K6974" s="4">
        <v>46065</v>
      </c>
      <c r="L6974" s="5">
        <v>0.60416666666666663</v>
      </c>
      <c r="M6974" t="s">
        <v>953</v>
      </c>
      <c r="N6974" s="5">
        <v>7.291666666666667E-4</v>
      </c>
      <c r="O6974" t="s">
        <v>982</v>
      </c>
      <c r="P6974">
        <v>7.4999999999999997E-2</v>
      </c>
      <c r="Q6974">
        <v>20</v>
      </c>
      <c r="R6974" t="s">
        <v>998</v>
      </c>
      <c r="S6974" t="s">
        <v>987</v>
      </c>
    </row>
    <row r="6975" spans="1:19" x14ac:dyDescent="0.25">
      <c r="A6975" s="54">
        <f>_xlfn.XLOOKUP(B6975,'School Lookup'!D:D,'School Lookup'!F:F,0)</f>
        <v>251672</v>
      </c>
      <c r="B6975" s="54" t="str">
        <f>_xlfn.XLOOKUP(C6975,'School Lookup'!A:A,'School Lookup'!D:D,_xlfn.XLOOKUP(C6975,'School Lookup'!B:B,'School Lookup'!D:D,_xlfn.XLOOKUP(C6975,'School Lookup'!C:C,'School Lookup'!D:D,0)))</f>
        <v>Park Schools Federation</v>
      </c>
      <c r="C6975" t="s">
        <v>40</v>
      </c>
      <c r="D6975" t="s">
        <v>1978</v>
      </c>
      <c r="E6975" t="s">
        <v>16</v>
      </c>
      <c r="F6975" t="s">
        <v>734</v>
      </c>
      <c r="G6975" t="s">
        <v>235</v>
      </c>
      <c r="H6975" t="s">
        <v>228</v>
      </c>
      <c r="I6975" t="s">
        <v>980</v>
      </c>
      <c r="J6975" t="s">
        <v>981</v>
      </c>
      <c r="K6975" s="4">
        <v>46065</v>
      </c>
      <c r="L6975" s="5">
        <v>0.60972222222222228</v>
      </c>
      <c r="M6975" t="s">
        <v>953</v>
      </c>
      <c r="N6975" s="5">
        <v>8.9120370370370373E-4</v>
      </c>
      <c r="O6975" t="s">
        <v>982</v>
      </c>
      <c r="P6975">
        <v>9.1999999999999998E-2</v>
      </c>
      <c r="Q6975">
        <v>20</v>
      </c>
      <c r="R6975" t="s">
        <v>983</v>
      </c>
      <c r="S6975" t="s">
        <v>984</v>
      </c>
    </row>
    <row r="6976" spans="1:19" x14ac:dyDescent="0.25">
      <c r="A6976" s="54">
        <f>_xlfn.XLOOKUP(B6976,'School Lookup'!D:D,'School Lookup'!F:F,0)</f>
        <v>251672</v>
      </c>
      <c r="B6976" s="54" t="str">
        <f>_xlfn.XLOOKUP(C6976,'School Lookup'!A:A,'School Lookup'!D:D,_xlfn.XLOOKUP(C6976,'School Lookup'!B:B,'School Lookup'!D:D,_xlfn.XLOOKUP(C6976,'School Lookup'!C:C,'School Lookup'!D:D,0)))</f>
        <v>Park Schools Federation</v>
      </c>
      <c r="C6976" t="s">
        <v>40</v>
      </c>
      <c r="D6976" t="s">
        <v>1425</v>
      </c>
      <c r="E6976" t="s">
        <v>16</v>
      </c>
      <c r="F6976" t="s">
        <v>734</v>
      </c>
      <c r="G6976" t="s">
        <v>235</v>
      </c>
      <c r="H6976" t="s">
        <v>228</v>
      </c>
      <c r="I6976" t="s">
        <v>980</v>
      </c>
      <c r="J6976" t="s">
        <v>981</v>
      </c>
      <c r="K6976" s="4">
        <v>46065</v>
      </c>
      <c r="L6976" s="5">
        <v>0.64513888888888893</v>
      </c>
      <c r="M6976" t="s">
        <v>953</v>
      </c>
      <c r="N6976" s="5">
        <v>2.8935185185185184E-4</v>
      </c>
      <c r="O6976" t="s">
        <v>982</v>
      </c>
      <c r="P6976">
        <v>0.03</v>
      </c>
      <c r="Q6976">
        <v>20</v>
      </c>
      <c r="R6976" t="s">
        <v>998</v>
      </c>
      <c r="S6976" t="s">
        <v>987</v>
      </c>
    </row>
    <row r="6977" spans="1:19" x14ac:dyDescent="0.25">
      <c r="A6977" s="54">
        <f>_xlfn.XLOOKUP(B6977,'School Lookup'!D:D,'School Lookup'!F:F,0)</f>
        <v>251672</v>
      </c>
      <c r="B6977" s="54" t="str">
        <f>_xlfn.XLOOKUP(C6977,'School Lookup'!A:A,'School Lookup'!D:D,_xlfn.XLOOKUP(C6977,'School Lookup'!B:B,'School Lookup'!D:D,_xlfn.XLOOKUP(C6977,'School Lookup'!C:C,'School Lookup'!D:D,0)))</f>
        <v>Park Schools Federation</v>
      </c>
      <c r="C6977" t="s">
        <v>40</v>
      </c>
      <c r="D6977" t="s">
        <v>1980</v>
      </c>
      <c r="E6977" t="s">
        <v>16</v>
      </c>
      <c r="F6977" t="s">
        <v>734</v>
      </c>
      <c r="G6977" t="s">
        <v>235</v>
      </c>
      <c r="H6977" t="s">
        <v>228</v>
      </c>
      <c r="I6977" t="s">
        <v>980</v>
      </c>
      <c r="J6977" t="s">
        <v>981</v>
      </c>
      <c r="K6977" s="4">
        <v>46065</v>
      </c>
      <c r="L6977" s="5">
        <v>0.69444444444444442</v>
      </c>
      <c r="M6977" t="s">
        <v>953</v>
      </c>
      <c r="N6977" s="5">
        <v>1.0416666666666667E-4</v>
      </c>
      <c r="O6977" t="s">
        <v>982</v>
      </c>
      <c r="P6977">
        <v>0.02</v>
      </c>
      <c r="Q6977">
        <v>20</v>
      </c>
      <c r="R6977" t="s">
        <v>983</v>
      </c>
      <c r="S6977" t="s">
        <v>984</v>
      </c>
    </row>
    <row r="6978" spans="1:19" x14ac:dyDescent="0.25">
      <c r="A6978" s="54">
        <f>_xlfn.XLOOKUP(B6978,'School Lookup'!D:D,'School Lookup'!F:F,0)</f>
        <v>251672</v>
      </c>
      <c r="B6978" s="54" t="str">
        <f>_xlfn.XLOOKUP(C6978,'School Lookup'!A:A,'School Lookup'!D:D,_xlfn.XLOOKUP(C6978,'School Lookup'!B:B,'School Lookup'!D:D,_xlfn.XLOOKUP(C6978,'School Lookup'!C:C,'School Lookup'!D:D,0)))</f>
        <v>Park Schools Federation</v>
      </c>
      <c r="C6978" t="s">
        <v>40</v>
      </c>
      <c r="D6978" t="s">
        <v>1180</v>
      </c>
      <c r="E6978" t="s">
        <v>16</v>
      </c>
      <c r="F6978" t="s">
        <v>734</v>
      </c>
      <c r="G6978" t="s">
        <v>235</v>
      </c>
      <c r="H6978" t="s">
        <v>228</v>
      </c>
      <c r="I6978" t="s">
        <v>980</v>
      </c>
      <c r="J6978" t="s">
        <v>981</v>
      </c>
      <c r="K6978" s="4">
        <v>46065</v>
      </c>
      <c r="L6978" s="5">
        <v>0.34375</v>
      </c>
      <c r="M6978" t="s">
        <v>953</v>
      </c>
      <c r="N6978" s="5">
        <v>5.2083333333333333E-4</v>
      </c>
      <c r="O6978" t="s">
        <v>982</v>
      </c>
      <c r="P6978">
        <v>5.3999999999999999E-2</v>
      </c>
      <c r="Q6978">
        <v>20</v>
      </c>
      <c r="R6978" t="s">
        <v>998</v>
      </c>
      <c r="S6978" t="s">
        <v>987</v>
      </c>
    </row>
    <row r="6979" spans="1:19" x14ac:dyDescent="0.25">
      <c r="A6979" s="54">
        <f>_xlfn.XLOOKUP(B6979,'School Lookup'!D:D,'School Lookup'!F:F,0)</f>
        <v>251672</v>
      </c>
      <c r="B6979" s="54" t="str">
        <f>_xlfn.XLOOKUP(C6979,'School Lookup'!A:A,'School Lookup'!D:D,_xlfn.XLOOKUP(C6979,'School Lookup'!B:B,'School Lookup'!D:D,_xlfn.XLOOKUP(C6979,'School Lookup'!C:C,'School Lookup'!D:D,0)))</f>
        <v>Park Schools Federation</v>
      </c>
      <c r="C6979" t="s">
        <v>40</v>
      </c>
      <c r="D6979" t="s">
        <v>3011</v>
      </c>
      <c r="E6979" t="s">
        <v>16</v>
      </c>
      <c r="F6979" t="s">
        <v>734</v>
      </c>
      <c r="G6979" t="s">
        <v>235</v>
      </c>
      <c r="H6979" t="s">
        <v>228</v>
      </c>
      <c r="I6979" t="s">
        <v>980</v>
      </c>
      <c r="J6979" t="s">
        <v>981</v>
      </c>
      <c r="K6979" s="4">
        <v>46065</v>
      </c>
      <c r="L6979" s="5">
        <v>0.36388888888888887</v>
      </c>
      <c r="M6979" t="s">
        <v>953</v>
      </c>
      <c r="N6979" s="5">
        <v>6.8287037037037036E-4</v>
      </c>
      <c r="O6979" t="s">
        <v>982</v>
      </c>
      <c r="P6979">
        <v>7.0000000000000007E-2</v>
      </c>
      <c r="Q6979">
        <v>20</v>
      </c>
      <c r="R6979" t="s">
        <v>983</v>
      </c>
      <c r="S6979" t="s">
        <v>984</v>
      </c>
    </row>
    <row r="6980" spans="1:19" x14ac:dyDescent="0.25">
      <c r="A6980" s="54">
        <f>_xlfn.XLOOKUP(B6980,'School Lookup'!D:D,'School Lookup'!F:F,0)</f>
        <v>251672</v>
      </c>
      <c r="B6980" s="54" t="str">
        <f>_xlfn.XLOOKUP(C6980,'School Lookup'!A:A,'School Lookup'!D:D,_xlfn.XLOOKUP(C6980,'School Lookup'!B:B,'School Lookup'!D:D,_xlfn.XLOOKUP(C6980,'School Lookup'!C:C,'School Lookup'!D:D,0)))</f>
        <v>Park Schools Federation</v>
      </c>
      <c r="C6980" t="s">
        <v>40</v>
      </c>
      <c r="D6980" t="s">
        <v>1505</v>
      </c>
      <c r="E6980" t="s">
        <v>16</v>
      </c>
      <c r="F6980" t="s">
        <v>734</v>
      </c>
      <c r="G6980" t="s">
        <v>235</v>
      </c>
      <c r="H6980" t="s">
        <v>228</v>
      </c>
      <c r="I6980" t="s">
        <v>980</v>
      </c>
      <c r="J6980" t="s">
        <v>981</v>
      </c>
      <c r="K6980" s="4">
        <v>46065</v>
      </c>
      <c r="L6980" s="5">
        <v>0.3840277777777778</v>
      </c>
      <c r="M6980" t="s">
        <v>953</v>
      </c>
      <c r="N6980" s="5">
        <v>2.8935185185185184E-4</v>
      </c>
      <c r="O6980" t="s">
        <v>982</v>
      </c>
      <c r="P6980">
        <v>0.03</v>
      </c>
      <c r="Q6980">
        <v>20</v>
      </c>
      <c r="R6980" t="s">
        <v>998</v>
      </c>
      <c r="S6980" t="s">
        <v>987</v>
      </c>
    </row>
    <row r="6981" spans="1:19" x14ac:dyDescent="0.25">
      <c r="A6981" s="54">
        <f>_xlfn.XLOOKUP(B6981,'School Lookup'!D:D,'School Lookup'!F:F,0)</f>
        <v>251672</v>
      </c>
      <c r="B6981" s="54" t="str">
        <f>_xlfn.XLOOKUP(C6981,'School Lookup'!A:A,'School Lookup'!D:D,_xlfn.XLOOKUP(C6981,'School Lookup'!B:B,'School Lookup'!D:D,_xlfn.XLOOKUP(C6981,'School Lookup'!C:C,'School Lookup'!D:D,0)))</f>
        <v>Park Schools Federation</v>
      </c>
      <c r="C6981" t="s">
        <v>40</v>
      </c>
      <c r="D6981" t="s">
        <v>1519</v>
      </c>
      <c r="E6981" t="s">
        <v>16</v>
      </c>
      <c r="F6981" t="s">
        <v>734</v>
      </c>
      <c r="G6981" t="s">
        <v>235</v>
      </c>
      <c r="H6981" t="s">
        <v>228</v>
      </c>
      <c r="I6981" t="s">
        <v>980</v>
      </c>
      <c r="J6981" t="s">
        <v>981</v>
      </c>
      <c r="K6981" s="4">
        <v>46065</v>
      </c>
      <c r="L6981" s="5">
        <v>0.38750000000000001</v>
      </c>
      <c r="M6981" t="s">
        <v>953</v>
      </c>
      <c r="N6981" s="5">
        <v>2.0833333333333335E-4</v>
      </c>
      <c r="O6981" t="s">
        <v>982</v>
      </c>
      <c r="P6981">
        <v>2.1999999999999999E-2</v>
      </c>
      <c r="Q6981">
        <v>20</v>
      </c>
      <c r="R6981" t="s">
        <v>983</v>
      </c>
      <c r="S6981" t="s">
        <v>984</v>
      </c>
    </row>
    <row r="6982" spans="1:19" x14ac:dyDescent="0.25">
      <c r="A6982" s="54">
        <f>_xlfn.XLOOKUP(B6982,'School Lookup'!D:D,'School Lookup'!F:F,0)</f>
        <v>251672</v>
      </c>
      <c r="B6982" s="54" t="str">
        <f>_xlfn.XLOOKUP(C6982,'School Lookup'!A:A,'School Lookup'!D:D,_xlfn.XLOOKUP(C6982,'School Lookup'!B:B,'School Lookup'!D:D,_xlfn.XLOOKUP(C6982,'School Lookup'!C:C,'School Lookup'!D:D,0)))</f>
        <v>Park Schools Federation</v>
      </c>
      <c r="C6982" t="s">
        <v>40</v>
      </c>
      <c r="D6982" t="s">
        <v>1424</v>
      </c>
      <c r="E6982" t="s">
        <v>16</v>
      </c>
      <c r="F6982" t="s">
        <v>734</v>
      </c>
      <c r="G6982" t="s">
        <v>235</v>
      </c>
      <c r="H6982" t="s">
        <v>228</v>
      </c>
      <c r="I6982" t="s">
        <v>980</v>
      </c>
      <c r="J6982" t="s">
        <v>981</v>
      </c>
      <c r="K6982" s="4">
        <v>46065</v>
      </c>
      <c r="L6982" s="5">
        <v>0.38819444444444445</v>
      </c>
      <c r="M6982" t="s">
        <v>953</v>
      </c>
      <c r="N6982" s="5">
        <v>6.9444444444444444E-5</v>
      </c>
      <c r="O6982" t="s">
        <v>982</v>
      </c>
      <c r="P6982">
        <v>0.02</v>
      </c>
      <c r="Q6982">
        <v>20</v>
      </c>
      <c r="R6982" t="s">
        <v>998</v>
      </c>
      <c r="S6982" t="s">
        <v>987</v>
      </c>
    </row>
    <row r="6983" spans="1:19" x14ac:dyDescent="0.25">
      <c r="A6983" s="54">
        <f>_xlfn.XLOOKUP(B6983,'School Lookup'!D:D,'School Lookup'!F:F,0)</f>
        <v>251672</v>
      </c>
      <c r="B6983" s="54" t="str">
        <f>_xlfn.XLOOKUP(C6983,'School Lookup'!A:A,'School Lookup'!D:D,_xlfn.XLOOKUP(C6983,'School Lookup'!B:B,'School Lookup'!D:D,_xlfn.XLOOKUP(C6983,'School Lookup'!C:C,'School Lookup'!D:D,0)))</f>
        <v>Park Schools Federation</v>
      </c>
      <c r="C6983" t="s">
        <v>40</v>
      </c>
      <c r="D6983" t="s">
        <v>1367</v>
      </c>
      <c r="E6983" t="s">
        <v>16</v>
      </c>
      <c r="F6983" t="s">
        <v>734</v>
      </c>
      <c r="G6983" t="s">
        <v>235</v>
      </c>
      <c r="H6983" t="s">
        <v>228</v>
      </c>
      <c r="I6983" t="s">
        <v>980</v>
      </c>
      <c r="J6983" t="s">
        <v>981</v>
      </c>
      <c r="K6983" s="4">
        <v>46065</v>
      </c>
      <c r="L6983" s="5">
        <v>0.39791666666666664</v>
      </c>
      <c r="M6983" t="s">
        <v>953</v>
      </c>
      <c r="N6983" s="5">
        <v>2.199074074074074E-4</v>
      </c>
      <c r="O6983" t="s">
        <v>982</v>
      </c>
      <c r="P6983">
        <v>2.3E-2</v>
      </c>
      <c r="Q6983">
        <v>20</v>
      </c>
      <c r="R6983" t="s">
        <v>983</v>
      </c>
      <c r="S6983" t="s">
        <v>984</v>
      </c>
    </row>
    <row r="6984" spans="1:19" x14ac:dyDescent="0.25">
      <c r="A6984" s="54">
        <f>_xlfn.XLOOKUP(B6984,'School Lookup'!D:D,'School Lookup'!F:F,0)</f>
        <v>251672</v>
      </c>
      <c r="B6984" s="54" t="str">
        <f>_xlfn.XLOOKUP(C6984,'School Lookup'!A:A,'School Lookup'!D:D,_xlfn.XLOOKUP(C6984,'School Lookup'!B:B,'School Lookup'!D:D,_xlfn.XLOOKUP(C6984,'School Lookup'!C:C,'School Lookup'!D:D,0)))</f>
        <v>Park Schools Federation</v>
      </c>
      <c r="C6984" t="s">
        <v>40</v>
      </c>
      <c r="D6984" t="s">
        <v>2007</v>
      </c>
      <c r="E6984" t="s">
        <v>16</v>
      </c>
      <c r="F6984" t="s">
        <v>734</v>
      </c>
      <c r="G6984" t="s">
        <v>235</v>
      </c>
      <c r="H6984" t="s">
        <v>228</v>
      </c>
      <c r="I6984" t="s">
        <v>980</v>
      </c>
      <c r="J6984" t="s">
        <v>981</v>
      </c>
      <c r="K6984" s="4">
        <v>46065</v>
      </c>
      <c r="L6984" s="5">
        <v>0.40625</v>
      </c>
      <c r="M6984" t="s">
        <v>953</v>
      </c>
      <c r="N6984" s="5">
        <v>1.7361111111111112E-4</v>
      </c>
      <c r="O6984" t="s">
        <v>982</v>
      </c>
      <c r="P6984">
        <v>0.02</v>
      </c>
      <c r="Q6984">
        <v>20</v>
      </c>
      <c r="R6984" t="s">
        <v>983</v>
      </c>
      <c r="S6984" t="s">
        <v>984</v>
      </c>
    </row>
    <row r="6985" spans="1:19" x14ac:dyDescent="0.25">
      <c r="A6985" s="54">
        <f>_xlfn.XLOOKUP(B6985,'School Lookup'!D:D,'School Lookup'!F:F,0)</f>
        <v>251672</v>
      </c>
      <c r="B6985" s="54" t="str">
        <f>_xlfn.XLOOKUP(C6985,'School Lookup'!A:A,'School Lookup'!D:D,_xlfn.XLOOKUP(C6985,'School Lookup'!B:B,'School Lookup'!D:D,_xlfn.XLOOKUP(C6985,'School Lookup'!C:C,'School Lookup'!D:D,0)))</f>
        <v>Park Schools Federation</v>
      </c>
      <c r="C6985" t="s">
        <v>40</v>
      </c>
      <c r="D6985" t="s">
        <v>1086</v>
      </c>
      <c r="E6985" t="s">
        <v>16</v>
      </c>
      <c r="F6985" t="s">
        <v>734</v>
      </c>
      <c r="G6985" t="s">
        <v>235</v>
      </c>
      <c r="H6985" t="s">
        <v>228</v>
      </c>
      <c r="I6985" t="s">
        <v>980</v>
      </c>
      <c r="J6985" t="s">
        <v>981</v>
      </c>
      <c r="K6985" s="4">
        <v>46065</v>
      </c>
      <c r="L6985" s="5">
        <v>0.42916666666666664</v>
      </c>
      <c r="M6985" t="s">
        <v>953</v>
      </c>
      <c r="N6985" s="5">
        <v>1.724537037037037E-3</v>
      </c>
      <c r="O6985" t="s">
        <v>982</v>
      </c>
      <c r="P6985">
        <v>0.17699999999999999</v>
      </c>
      <c r="Q6985">
        <v>20</v>
      </c>
      <c r="R6985" t="s">
        <v>998</v>
      </c>
      <c r="S6985" t="s">
        <v>987</v>
      </c>
    </row>
    <row r="6986" spans="1:19" x14ac:dyDescent="0.25">
      <c r="A6986" s="54">
        <f>_xlfn.XLOOKUP(B6986,'School Lookup'!D:D,'School Lookup'!F:F,0)</f>
        <v>251672</v>
      </c>
      <c r="B6986" s="54" t="str">
        <f>_xlfn.XLOOKUP(C6986,'School Lookup'!A:A,'School Lookup'!D:D,_xlfn.XLOOKUP(C6986,'School Lookup'!B:B,'School Lookup'!D:D,_xlfn.XLOOKUP(C6986,'School Lookup'!C:C,'School Lookup'!D:D,0)))</f>
        <v>Park Schools Federation</v>
      </c>
      <c r="C6986" t="s">
        <v>40</v>
      </c>
      <c r="D6986" t="s">
        <v>2166</v>
      </c>
      <c r="E6986" t="s">
        <v>16</v>
      </c>
      <c r="F6986" t="s">
        <v>734</v>
      </c>
      <c r="G6986" t="s">
        <v>235</v>
      </c>
      <c r="H6986" t="s">
        <v>228</v>
      </c>
      <c r="I6986" t="s">
        <v>980</v>
      </c>
      <c r="J6986" t="s">
        <v>981</v>
      </c>
      <c r="K6986" s="4">
        <v>46065</v>
      </c>
      <c r="L6986" s="5">
        <v>0.43888888888888888</v>
      </c>
      <c r="M6986" t="s">
        <v>953</v>
      </c>
      <c r="N6986" s="5">
        <v>4.2824074074074075E-4</v>
      </c>
      <c r="O6986" t="s">
        <v>982</v>
      </c>
      <c r="P6986">
        <v>4.3999999999999997E-2</v>
      </c>
      <c r="Q6986">
        <v>20</v>
      </c>
      <c r="R6986" t="s">
        <v>983</v>
      </c>
      <c r="S6986" t="s">
        <v>984</v>
      </c>
    </row>
    <row r="6987" spans="1:19" x14ac:dyDescent="0.25">
      <c r="A6987" s="54">
        <f>_xlfn.XLOOKUP(B6987,'School Lookup'!D:D,'School Lookup'!F:F,0)</f>
        <v>251672</v>
      </c>
      <c r="B6987" s="54" t="str">
        <f>_xlfn.XLOOKUP(C6987,'School Lookup'!A:A,'School Lookup'!D:D,_xlfn.XLOOKUP(C6987,'School Lookup'!B:B,'School Lookup'!D:D,_xlfn.XLOOKUP(C6987,'School Lookup'!C:C,'School Lookup'!D:D,0)))</f>
        <v>Park Schools Federation</v>
      </c>
      <c r="C6987" t="s">
        <v>40</v>
      </c>
      <c r="D6987" t="s">
        <v>3010</v>
      </c>
      <c r="E6987" t="s">
        <v>16</v>
      </c>
      <c r="F6987" t="s">
        <v>734</v>
      </c>
      <c r="G6987" t="s">
        <v>235</v>
      </c>
      <c r="H6987" t="s">
        <v>228</v>
      </c>
      <c r="I6987" t="s">
        <v>980</v>
      </c>
      <c r="J6987" t="s">
        <v>981</v>
      </c>
      <c r="K6987" s="4">
        <v>46065</v>
      </c>
      <c r="L6987" s="5">
        <v>0.44861111111111113</v>
      </c>
      <c r="M6987" t="s">
        <v>953</v>
      </c>
      <c r="N6987" s="5">
        <v>5.4398148148148144E-4</v>
      </c>
      <c r="O6987" t="s">
        <v>982</v>
      </c>
      <c r="P6987">
        <v>5.6000000000000001E-2</v>
      </c>
      <c r="Q6987">
        <v>20</v>
      </c>
      <c r="R6987" t="s">
        <v>986</v>
      </c>
      <c r="S6987" t="s">
        <v>987</v>
      </c>
    </row>
    <row r="6988" spans="1:19" x14ac:dyDescent="0.25">
      <c r="A6988" s="54">
        <f>_xlfn.XLOOKUP(B6988,'School Lookup'!D:D,'School Lookup'!F:F,0)</f>
        <v>251672</v>
      </c>
      <c r="B6988" s="54" t="str">
        <f>_xlfn.XLOOKUP(C6988,'School Lookup'!A:A,'School Lookup'!D:D,_xlfn.XLOOKUP(C6988,'School Lookup'!B:B,'School Lookup'!D:D,_xlfn.XLOOKUP(C6988,'School Lookup'!C:C,'School Lookup'!D:D,0)))</f>
        <v>Park Schools Federation</v>
      </c>
      <c r="C6988" t="s">
        <v>40</v>
      </c>
      <c r="D6988" t="s">
        <v>1192</v>
      </c>
      <c r="E6988" t="s">
        <v>16</v>
      </c>
      <c r="F6988" t="s">
        <v>734</v>
      </c>
      <c r="G6988" t="s">
        <v>235</v>
      </c>
      <c r="H6988" t="s">
        <v>228</v>
      </c>
      <c r="I6988" t="s">
        <v>980</v>
      </c>
      <c r="J6988" t="s">
        <v>981</v>
      </c>
      <c r="K6988" s="4">
        <v>46065</v>
      </c>
      <c r="L6988" s="5">
        <v>0.45</v>
      </c>
      <c r="M6988" t="s">
        <v>953</v>
      </c>
      <c r="N6988" s="5">
        <v>1.6203703703703703E-4</v>
      </c>
      <c r="O6988" t="s">
        <v>982</v>
      </c>
      <c r="P6988">
        <v>0.02</v>
      </c>
      <c r="Q6988">
        <v>20</v>
      </c>
      <c r="R6988" t="s">
        <v>1006</v>
      </c>
      <c r="S6988" t="s">
        <v>994</v>
      </c>
    </row>
    <row r="6989" spans="1:19" x14ac:dyDescent="0.25">
      <c r="A6989" s="54">
        <f>_xlfn.XLOOKUP(B6989,'School Lookup'!D:D,'School Lookup'!F:F,0)</f>
        <v>251672</v>
      </c>
      <c r="B6989" s="54" t="str">
        <f>_xlfn.XLOOKUP(C6989,'School Lookup'!A:A,'School Lookup'!D:D,_xlfn.XLOOKUP(C6989,'School Lookup'!B:B,'School Lookup'!D:D,_xlfn.XLOOKUP(C6989,'School Lookup'!C:C,'School Lookup'!D:D,0)))</f>
        <v>Park Schools Federation</v>
      </c>
      <c r="C6989" t="s">
        <v>40</v>
      </c>
      <c r="D6989" t="s">
        <v>1825</v>
      </c>
      <c r="E6989" t="s">
        <v>16</v>
      </c>
      <c r="F6989" t="s">
        <v>734</v>
      </c>
      <c r="G6989" t="s">
        <v>235</v>
      </c>
      <c r="H6989" t="s">
        <v>228</v>
      </c>
      <c r="I6989" t="s">
        <v>980</v>
      </c>
      <c r="J6989" t="s">
        <v>981</v>
      </c>
      <c r="K6989" s="4">
        <v>46065</v>
      </c>
      <c r="L6989" s="5">
        <v>0.45902777777777776</v>
      </c>
      <c r="M6989" t="s">
        <v>953</v>
      </c>
      <c r="N6989" s="5">
        <v>6.9444444444444447E-4</v>
      </c>
      <c r="O6989" t="s">
        <v>982</v>
      </c>
      <c r="P6989">
        <v>7.0999999999999994E-2</v>
      </c>
      <c r="Q6989">
        <v>20</v>
      </c>
      <c r="R6989" t="s">
        <v>998</v>
      </c>
      <c r="S6989" t="s">
        <v>987</v>
      </c>
    </row>
    <row r="6990" spans="1:19" x14ac:dyDescent="0.25">
      <c r="A6990" s="54">
        <f>_xlfn.XLOOKUP(B6990,'School Lookup'!D:D,'School Lookup'!F:F,0)</f>
        <v>251672</v>
      </c>
      <c r="B6990" s="54" t="str">
        <f>_xlfn.XLOOKUP(C6990,'School Lookup'!A:A,'School Lookup'!D:D,_xlfn.XLOOKUP(C6990,'School Lookup'!B:B,'School Lookup'!D:D,_xlfn.XLOOKUP(C6990,'School Lookup'!C:C,'School Lookup'!D:D,0)))</f>
        <v>Park Schools Federation</v>
      </c>
      <c r="C6990" t="s">
        <v>40</v>
      </c>
      <c r="D6990" t="s">
        <v>2881</v>
      </c>
      <c r="E6990" t="s">
        <v>16</v>
      </c>
      <c r="F6990" t="s">
        <v>734</v>
      </c>
      <c r="G6990" t="s">
        <v>235</v>
      </c>
      <c r="H6990" t="s">
        <v>228</v>
      </c>
      <c r="I6990" t="s">
        <v>980</v>
      </c>
      <c r="J6990" t="s">
        <v>981</v>
      </c>
      <c r="K6990" s="4">
        <v>46065</v>
      </c>
      <c r="L6990" s="5">
        <v>0.46805555555555556</v>
      </c>
      <c r="M6990" t="s">
        <v>953</v>
      </c>
      <c r="N6990" s="5">
        <v>5.5555555555555556E-4</v>
      </c>
      <c r="O6990" t="s">
        <v>982</v>
      </c>
      <c r="P6990">
        <v>5.7000000000000002E-2</v>
      </c>
      <c r="Q6990">
        <v>20</v>
      </c>
      <c r="R6990" t="s">
        <v>998</v>
      </c>
      <c r="S6990" t="s">
        <v>987</v>
      </c>
    </row>
    <row r="6991" spans="1:19" x14ac:dyDescent="0.25">
      <c r="A6991" s="54">
        <f>_xlfn.XLOOKUP(B6991,'School Lookup'!D:D,'School Lookup'!F:F,0)</f>
        <v>251672</v>
      </c>
      <c r="B6991" s="54" t="str">
        <f>_xlfn.XLOOKUP(C6991,'School Lookup'!A:A,'School Lookup'!D:D,_xlfn.XLOOKUP(C6991,'School Lookup'!B:B,'School Lookup'!D:D,_xlfn.XLOOKUP(C6991,'School Lookup'!C:C,'School Lookup'!D:D,0)))</f>
        <v>Park Schools Federation</v>
      </c>
      <c r="C6991" t="s">
        <v>40</v>
      </c>
      <c r="D6991" t="s">
        <v>2008</v>
      </c>
      <c r="E6991" t="s">
        <v>16</v>
      </c>
      <c r="F6991" t="s">
        <v>734</v>
      </c>
      <c r="G6991" t="s">
        <v>235</v>
      </c>
      <c r="H6991" t="s">
        <v>228</v>
      </c>
      <c r="I6991" t="s">
        <v>980</v>
      </c>
      <c r="J6991" t="s">
        <v>981</v>
      </c>
      <c r="K6991" s="4">
        <v>46065</v>
      </c>
      <c r="L6991" s="5">
        <v>0.47083333333333333</v>
      </c>
      <c r="M6991" t="s">
        <v>953</v>
      </c>
      <c r="N6991" s="5">
        <v>5.7870370370370373E-5</v>
      </c>
      <c r="O6991" t="s">
        <v>982</v>
      </c>
      <c r="P6991">
        <v>0.02</v>
      </c>
      <c r="Q6991">
        <v>20</v>
      </c>
      <c r="R6991" t="s">
        <v>986</v>
      </c>
      <c r="S6991" t="s">
        <v>987</v>
      </c>
    </row>
    <row r="6992" spans="1:19" x14ac:dyDescent="0.25">
      <c r="A6992" s="54">
        <f>_xlfn.XLOOKUP(B6992,'School Lookup'!D:D,'School Lookup'!F:F,0)</f>
        <v>251672</v>
      </c>
      <c r="B6992" s="54" t="str">
        <f>_xlfn.XLOOKUP(C6992,'School Lookup'!A:A,'School Lookup'!D:D,_xlfn.XLOOKUP(C6992,'School Lookup'!B:B,'School Lookup'!D:D,_xlfn.XLOOKUP(C6992,'School Lookup'!C:C,'School Lookup'!D:D,0)))</f>
        <v>Park Schools Federation</v>
      </c>
      <c r="C6992" t="s">
        <v>40</v>
      </c>
      <c r="D6992" t="s">
        <v>1373</v>
      </c>
      <c r="E6992" t="s">
        <v>16</v>
      </c>
      <c r="F6992" t="s">
        <v>734</v>
      </c>
      <c r="G6992" t="s">
        <v>235</v>
      </c>
      <c r="H6992" t="s">
        <v>228</v>
      </c>
      <c r="I6992" t="s">
        <v>980</v>
      </c>
      <c r="J6992" t="s">
        <v>981</v>
      </c>
      <c r="K6992" s="4">
        <v>46065</v>
      </c>
      <c r="L6992" s="5">
        <v>0.47222222222222221</v>
      </c>
      <c r="M6992" t="s">
        <v>953</v>
      </c>
      <c r="N6992" s="5">
        <v>2.199074074074074E-4</v>
      </c>
      <c r="O6992" t="s">
        <v>982</v>
      </c>
      <c r="P6992">
        <v>2.3E-2</v>
      </c>
      <c r="Q6992">
        <v>20</v>
      </c>
      <c r="R6992" t="s">
        <v>983</v>
      </c>
      <c r="S6992" t="s">
        <v>984</v>
      </c>
    </row>
    <row r="6993" spans="1:19" x14ac:dyDescent="0.25">
      <c r="A6993" s="54">
        <f>_xlfn.XLOOKUP(B6993,'School Lookup'!D:D,'School Lookup'!F:F,0)</f>
        <v>251672</v>
      </c>
      <c r="B6993" s="54" t="str">
        <f>_xlfn.XLOOKUP(C6993,'School Lookup'!A:A,'School Lookup'!D:D,_xlfn.XLOOKUP(C6993,'School Lookup'!B:B,'School Lookup'!D:D,_xlfn.XLOOKUP(C6993,'School Lookup'!C:C,'School Lookup'!D:D,0)))</f>
        <v>Park Schools Federation</v>
      </c>
      <c r="C6993" t="s">
        <v>40</v>
      </c>
      <c r="D6993" t="s">
        <v>1653</v>
      </c>
      <c r="E6993" t="s">
        <v>16</v>
      </c>
      <c r="F6993" t="s">
        <v>734</v>
      </c>
      <c r="G6993" t="s">
        <v>235</v>
      </c>
      <c r="H6993" t="s">
        <v>228</v>
      </c>
      <c r="I6993" t="s">
        <v>980</v>
      </c>
      <c r="J6993" t="s">
        <v>981</v>
      </c>
      <c r="K6993" s="4">
        <v>46065</v>
      </c>
      <c r="L6993" s="5">
        <v>0.47222222222222221</v>
      </c>
      <c r="M6993" t="s">
        <v>953</v>
      </c>
      <c r="N6993" s="5">
        <v>3.4722222222222222E-5</v>
      </c>
      <c r="O6993" t="s">
        <v>982</v>
      </c>
      <c r="P6993">
        <v>0.02</v>
      </c>
      <c r="Q6993">
        <v>20</v>
      </c>
      <c r="R6993" t="s">
        <v>983</v>
      </c>
      <c r="S6993" t="s">
        <v>984</v>
      </c>
    </row>
    <row r="6994" spans="1:19" x14ac:dyDescent="0.25">
      <c r="A6994" s="54">
        <f>_xlfn.XLOOKUP(B6994,'School Lookup'!D:D,'School Lookup'!F:F,0)</f>
        <v>251672</v>
      </c>
      <c r="B6994" s="54" t="str">
        <f>_xlfn.XLOOKUP(C6994,'School Lookup'!A:A,'School Lookup'!D:D,_xlfn.XLOOKUP(C6994,'School Lookup'!B:B,'School Lookup'!D:D,_xlfn.XLOOKUP(C6994,'School Lookup'!C:C,'School Lookup'!D:D,0)))</f>
        <v>Park Schools Federation</v>
      </c>
      <c r="C6994" t="s">
        <v>40</v>
      </c>
      <c r="D6994" t="s">
        <v>3014</v>
      </c>
      <c r="E6994" t="s">
        <v>16</v>
      </c>
      <c r="F6994" t="s">
        <v>734</v>
      </c>
      <c r="G6994" t="s">
        <v>235</v>
      </c>
      <c r="H6994" t="s">
        <v>228</v>
      </c>
      <c r="I6994" t="s">
        <v>980</v>
      </c>
      <c r="J6994" t="s">
        <v>981</v>
      </c>
      <c r="K6994" s="4">
        <v>46065</v>
      </c>
      <c r="L6994" s="5">
        <v>0.47291666666666665</v>
      </c>
      <c r="M6994" t="s">
        <v>953</v>
      </c>
      <c r="N6994" s="5">
        <v>1.0648148148148149E-3</v>
      </c>
      <c r="O6994" t="s">
        <v>982</v>
      </c>
      <c r="P6994">
        <v>0.109</v>
      </c>
      <c r="Q6994">
        <v>20</v>
      </c>
      <c r="R6994" t="s">
        <v>983</v>
      </c>
      <c r="S6994" t="s">
        <v>984</v>
      </c>
    </row>
    <row r="6995" spans="1:19" x14ac:dyDescent="0.25">
      <c r="A6995" s="54">
        <f>_xlfn.XLOOKUP(B6995,'School Lookup'!D:D,'School Lookup'!F:F,0)</f>
        <v>251672</v>
      </c>
      <c r="B6995" s="54" t="str">
        <f>_xlfn.XLOOKUP(C6995,'School Lookup'!A:A,'School Lookup'!D:D,_xlfn.XLOOKUP(C6995,'School Lookup'!B:B,'School Lookup'!D:D,_xlfn.XLOOKUP(C6995,'School Lookup'!C:C,'School Lookup'!D:D,0)))</f>
        <v>Park Schools Federation</v>
      </c>
      <c r="C6995" t="s">
        <v>40</v>
      </c>
      <c r="D6995" t="s">
        <v>1373</v>
      </c>
      <c r="E6995" t="s">
        <v>16</v>
      </c>
      <c r="F6995" t="s">
        <v>734</v>
      </c>
      <c r="G6995" t="s">
        <v>235</v>
      </c>
      <c r="H6995" t="s">
        <v>228</v>
      </c>
      <c r="I6995" t="s">
        <v>980</v>
      </c>
      <c r="J6995" t="s">
        <v>981</v>
      </c>
      <c r="K6995" s="4">
        <v>46065</v>
      </c>
      <c r="L6995" s="5">
        <v>0.47569444444444442</v>
      </c>
      <c r="M6995" t="s">
        <v>953</v>
      </c>
      <c r="N6995" s="5">
        <v>3.4722222222222222E-5</v>
      </c>
      <c r="O6995" t="s">
        <v>982</v>
      </c>
      <c r="P6995">
        <v>0.02</v>
      </c>
      <c r="Q6995">
        <v>20</v>
      </c>
      <c r="R6995" t="s">
        <v>983</v>
      </c>
      <c r="S6995" t="s">
        <v>984</v>
      </c>
    </row>
    <row r="6996" spans="1:19" x14ac:dyDescent="0.25">
      <c r="A6996" s="54">
        <f>_xlfn.XLOOKUP(B6996,'School Lookup'!D:D,'School Lookup'!F:F,0)</f>
        <v>251672</v>
      </c>
      <c r="B6996" s="54" t="str">
        <f>_xlfn.XLOOKUP(C6996,'School Lookup'!A:A,'School Lookup'!D:D,_xlfn.XLOOKUP(C6996,'School Lookup'!B:B,'School Lookup'!D:D,_xlfn.XLOOKUP(C6996,'School Lookup'!C:C,'School Lookup'!D:D,0)))</f>
        <v>Park Schools Federation</v>
      </c>
      <c r="C6996" t="s">
        <v>40</v>
      </c>
      <c r="D6996" t="s">
        <v>2913</v>
      </c>
      <c r="E6996" t="s">
        <v>16</v>
      </c>
      <c r="F6996" t="s">
        <v>734</v>
      </c>
      <c r="G6996" t="s">
        <v>235</v>
      </c>
      <c r="H6996" t="s">
        <v>228</v>
      </c>
      <c r="I6996" t="s">
        <v>980</v>
      </c>
      <c r="J6996" t="s">
        <v>981</v>
      </c>
      <c r="K6996" s="4">
        <v>46065</v>
      </c>
      <c r="L6996" s="5">
        <v>0.47638888888888886</v>
      </c>
      <c r="M6996" t="s">
        <v>953</v>
      </c>
      <c r="N6996" s="5">
        <v>5.7870370370370367E-4</v>
      </c>
      <c r="O6996" t="s">
        <v>982</v>
      </c>
      <c r="P6996">
        <v>0.06</v>
      </c>
      <c r="Q6996">
        <v>20</v>
      </c>
      <c r="R6996" t="s">
        <v>983</v>
      </c>
      <c r="S6996" t="s">
        <v>984</v>
      </c>
    </row>
    <row r="6997" spans="1:19" x14ac:dyDescent="0.25">
      <c r="A6997" s="54">
        <f>_xlfn.XLOOKUP(B6997,'School Lookup'!D:D,'School Lookup'!F:F,0)</f>
        <v>251672</v>
      </c>
      <c r="B6997" s="54" t="str">
        <f>_xlfn.XLOOKUP(C6997,'School Lookup'!A:A,'School Lookup'!D:D,_xlfn.XLOOKUP(C6997,'School Lookup'!B:B,'School Lookup'!D:D,_xlfn.XLOOKUP(C6997,'School Lookup'!C:C,'School Lookup'!D:D,0)))</f>
        <v>Park Schools Federation</v>
      </c>
      <c r="C6997" t="s">
        <v>40</v>
      </c>
      <c r="D6997" t="s">
        <v>1990</v>
      </c>
      <c r="E6997" t="s">
        <v>16</v>
      </c>
      <c r="F6997" t="s">
        <v>734</v>
      </c>
      <c r="G6997" t="s">
        <v>235</v>
      </c>
      <c r="H6997" t="s">
        <v>228</v>
      </c>
      <c r="I6997" t="s">
        <v>980</v>
      </c>
      <c r="J6997" t="s">
        <v>981</v>
      </c>
      <c r="K6997" s="4">
        <v>46065</v>
      </c>
      <c r="L6997" s="5">
        <v>0.48749999999999999</v>
      </c>
      <c r="M6997" t="s">
        <v>953</v>
      </c>
      <c r="N6997" s="5">
        <v>4.861111111111111E-4</v>
      </c>
      <c r="O6997" t="s">
        <v>982</v>
      </c>
      <c r="P6997">
        <v>0.05</v>
      </c>
      <c r="Q6997">
        <v>20</v>
      </c>
      <c r="R6997" t="s">
        <v>983</v>
      </c>
      <c r="S6997" t="s">
        <v>984</v>
      </c>
    </row>
    <row r="6998" spans="1:19" x14ac:dyDescent="0.25">
      <c r="A6998" s="54">
        <f>_xlfn.XLOOKUP(B6998,'School Lookup'!D:D,'School Lookup'!F:F,0)</f>
        <v>251672</v>
      </c>
      <c r="B6998" s="54" t="str">
        <f>_xlfn.XLOOKUP(C6998,'School Lookup'!A:A,'School Lookup'!D:D,_xlfn.XLOOKUP(C6998,'School Lookup'!B:B,'School Lookup'!D:D,_xlfn.XLOOKUP(C6998,'School Lookup'!C:C,'School Lookup'!D:D,0)))</f>
        <v>Park Schools Federation</v>
      </c>
      <c r="C6998" t="s">
        <v>40</v>
      </c>
      <c r="D6998" t="s">
        <v>1604</v>
      </c>
      <c r="E6998" t="s">
        <v>16</v>
      </c>
      <c r="F6998" t="s">
        <v>734</v>
      </c>
      <c r="G6998" t="s">
        <v>235</v>
      </c>
      <c r="H6998" t="s">
        <v>228</v>
      </c>
      <c r="I6998" t="s">
        <v>980</v>
      </c>
      <c r="J6998" t="s">
        <v>981</v>
      </c>
      <c r="K6998" s="4">
        <v>46065</v>
      </c>
      <c r="L6998" s="5">
        <v>0.4909722222222222</v>
      </c>
      <c r="M6998" t="s">
        <v>953</v>
      </c>
      <c r="N6998" s="5">
        <v>8.3333333333333339E-4</v>
      </c>
      <c r="O6998" t="s">
        <v>982</v>
      </c>
      <c r="P6998">
        <v>8.5999999999999993E-2</v>
      </c>
      <c r="Q6998">
        <v>20</v>
      </c>
      <c r="R6998" t="s">
        <v>998</v>
      </c>
      <c r="S6998" t="s">
        <v>987</v>
      </c>
    </row>
    <row r="6999" spans="1:19" x14ac:dyDescent="0.25">
      <c r="A6999" s="54">
        <f>_xlfn.XLOOKUP(B6999,'School Lookup'!D:D,'School Lookup'!F:F,0)</f>
        <v>417101</v>
      </c>
      <c r="B6999" s="54" t="str">
        <f>_xlfn.XLOOKUP(C6999,'School Lookup'!A:A,'School Lookup'!D:D,_xlfn.XLOOKUP(C6999,'School Lookup'!B:B,'School Lookup'!D:D,_xlfn.XLOOKUP(C6999,'School Lookup'!C:C,'School Lookup'!D:D,0)))</f>
        <v>Church Broughton CE Controlled Primary School</v>
      </c>
      <c r="C6999" t="s">
        <v>21</v>
      </c>
      <c r="D6999" t="s">
        <v>1895</v>
      </c>
      <c r="E6999" t="s">
        <v>16</v>
      </c>
      <c r="F6999" t="s">
        <v>734</v>
      </c>
      <c r="G6999" t="s">
        <v>220</v>
      </c>
      <c r="H6999" t="s">
        <v>761</v>
      </c>
      <c r="I6999" t="s">
        <v>980</v>
      </c>
      <c r="J6999" t="s">
        <v>959</v>
      </c>
      <c r="K6999" s="4">
        <v>46065</v>
      </c>
      <c r="L6999" s="5">
        <v>0.35768518518518516</v>
      </c>
      <c r="M6999" t="s">
        <v>953</v>
      </c>
      <c r="N6999" s="5">
        <v>9.2592592592592588E-5</v>
      </c>
      <c r="O6999" t="s">
        <v>1023</v>
      </c>
      <c r="P6999">
        <v>2.1999999999999999E-2</v>
      </c>
      <c r="Q6999">
        <v>20</v>
      </c>
      <c r="R6999" t="s">
        <v>978</v>
      </c>
      <c r="S6999" t="s">
        <v>966</v>
      </c>
    </row>
    <row r="7000" spans="1:19" x14ac:dyDescent="0.25">
      <c r="A7000" s="54">
        <f>_xlfn.XLOOKUP(B7000,'School Lookup'!D:D,'School Lookup'!F:F,0)</f>
        <v>417101</v>
      </c>
      <c r="B7000" s="54" t="str">
        <f>_xlfn.XLOOKUP(C7000,'School Lookup'!A:A,'School Lookup'!D:D,_xlfn.XLOOKUP(C7000,'School Lookup'!B:B,'School Lookup'!D:D,_xlfn.XLOOKUP(C7000,'School Lookup'!C:C,'School Lookup'!D:D,0)))</f>
        <v>Church Broughton CE Controlled Primary School</v>
      </c>
      <c r="C7000" t="s">
        <v>21</v>
      </c>
      <c r="D7000" t="s">
        <v>1895</v>
      </c>
      <c r="E7000" t="s">
        <v>16</v>
      </c>
      <c r="F7000" t="s">
        <v>734</v>
      </c>
      <c r="G7000" t="s">
        <v>220</v>
      </c>
      <c r="H7000" t="s">
        <v>761</v>
      </c>
      <c r="I7000" t="s">
        <v>980</v>
      </c>
      <c r="J7000" t="s">
        <v>959</v>
      </c>
      <c r="K7000" s="4">
        <v>46065</v>
      </c>
      <c r="L7000" s="5">
        <v>0.40879629629629627</v>
      </c>
      <c r="M7000" t="s">
        <v>953</v>
      </c>
      <c r="N7000" s="5">
        <v>6.7129629629629625E-4</v>
      </c>
      <c r="O7000" t="s">
        <v>1023</v>
      </c>
      <c r="P7000">
        <v>2.1999999999999999E-2</v>
      </c>
      <c r="Q7000">
        <v>20</v>
      </c>
      <c r="R7000" t="s">
        <v>978</v>
      </c>
      <c r="S7000" t="s">
        <v>966</v>
      </c>
    </row>
    <row r="7001" spans="1:19" x14ac:dyDescent="0.25">
      <c r="A7001" s="54">
        <f>_xlfn.XLOOKUP(B7001,'School Lookup'!D:D,'School Lookup'!F:F,0)</f>
        <v>417101</v>
      </c>
      <c r="B7001" s="54" t="str">
        <f>_xlfn.XLOOKUP(C7001,'School Lookup'!A:A,'School Lookup'!D:D,_xlfn.XLOOKUP(C7001,'School Lookup'!B:B,'School Lookup'!D:D,_xlfn.XLOOKUP(C7001,'School Lookup'!C:C,'School Lookup'!D:D,0)))</f>
        <v>Church Broughton CE Controlled Primary School</v>
      </c>
      <c r="C7001" t="s">
        <v>21</v>
      </c>
      <c r="D7001" t="s">
        <v>1090</v>
      </c>
      <c r="E7001" t="s">
        <v>16</v>
      </c>
      <c r="F7001" t="s">
        <v>734</v>
      </c>
      <c r="G7001" t="s">
        <v>220</v>
      </c>
      <c r="H7001" t="s">
        <v>761</v>
      </c>
      <c r="I7001" t="s">
        <v>980</v>
      </c>
      <c r="J7001" t="s">
        <v>981</v>
      </c>
      <c r="K7001" s="4">
        <v>46065</v>
      </c>
      <c r="L7001" s="5">
        <v>0.35408564814814814</v>
      </c>
      <c r="M7001" t="s">
        <v>953</v>
      </c>
      <c r="N7001" s="5">
        <v>2.8935185185185184E-4</v>
      </c>
      <c r="O7001" t="s">
        <v>982</v>
      </c>
      <c r="P7001">
        <v>3.1E-2</v>
      </c>
      <c r="Q7001">
        <v>20</v>
      </c>
      <c r="R7001" t="s">
        <v>983</v>
      </c>
      <c r="S7001" t="s">
        <v>984</v>
      </c>
    </row>
    <row r="7002" spans="1:19" x14ac:dyDescent="0.25">
      <c r="A7002" s="54">
        <f>_xlfn.XLOOKUP(B7002,'School Lookup'!D:D,'School Lookup'!F:F,0)</f>
        <v>417101</v>
      </c>
      <c r="B7002" s="54" t="str">
        <f>_xlfn.XLOOKUP(C7002,'School Lookup'!A:A,'School Lookup'!D:D,_xlfn.XLOOKUP(C7002,'School Lookup'!B:B,'School Lookup'!D:D,_xlfn.XLOOKUP(C7002,'School Lookup'!C:C,'School Lookup'!D:D,0)))</f>
        <v>Church Broughton CE Controlled Primary School</v>
      </c>
      <c r="C7002" t="s">
        <v>21</v>
      </c>
      <c r="D7002" t="s">
        <v>1666</v>
      </c>
      <c r="E7002" t="s">
        <v>16</v>
      </c>
      <c r="F7002" t="s">
        <v>734</v>
      </c>
      <c r="G7002" t="s">
        <v>220</v>
      </c>
      <c r="H7002" t="s">
        <v>761</v>
      </c>
      <c r="I7002" t="s">
        <v>980</v>
      </c>
      <c r="J7002" t="s">
        <v>959</v>
      </c>
      <c r="K7002" s="4">
        <v>46065</v>
      </c>
      <c r="L7002" s="5">
        <v>0.47177083333333331</v>
      </c>
      <c r="M7002" t="s">
        <v>953</v>
      </c>
      <c r="N7002" s="5">
        <v>4.861111111111111E-4</v>
      </c>
      <c r="O7002" t="s">
        <v>960</v>
      </c>
      <c r="P7002">
        <v>2.1999999999999999E-2</v>
      </c>
      <c r="Q7002">
        <v>20</v>
      </c>
      <c r="R7002" t="s">
        <v>1195</v>
      </c>
      <c r="S7002" t="s">
        <v>966</v>
      </c>
    </row>
    <row r="7003" spans="1:19" x14ac:dyDescent="0.25">
      <c r="A7003" s="54">
        <f>_xlfn.XLOOKUP(B7003,'School Lookup'!D:D,'School Lookup'!F:F,0)</f>
        <v>417101</v>
      </c>
      <c r="B7003" s="54" t="str">
        <f>_xlfn.XLOOKUP(C7003,'School Lookup'!A:A,'School Lookup'!D:D,_xlfn.XLOOKUP(C7003,'School Lookup'!B:B,'School Lookup'!D:D,_xlfn.XLOOKUP(C7003,'School Lookup'!C:C,'School Lookup'!D:D,0)))</f>
        <v>Church Broughton CE Controlled Primary School</v>
      </c>
      <c r="C7003" t="s">
        <v>21</v>
      </c>
      <c r="D7003" t="s">
        <v>1521</v>
      </c>
      <c r="E7003" t="s">
        <v>16</v>
      </c>
      <c r="F7003" t="s">
        <v>734</v>
      </c>
      <c r="G7003" t="s">
        <v>220</v>
      </c>
      <c r="H7003" t="s">
        <v>761</v>
      </c>
      <c r="I7003" t="s">
        <v>980</v>
      </c>
      <c r="J7003" t="s">
        <v>959</v>
      </c>
      <c r="K7003" s="4">
        <v>46065</v>
      </c>
      <c r="L7003" s="5">
        <v>0.47298611111111111</v>
      </c>
      <c r="M7003" t="s">
        <v>953</v>
      </c>
      <c r="N7003" s="5">
        <v>6.7129629629629631E-3</v>
      </c>
      <c r="O7003" t="s">
        <v>960</v>
      </c>
      <c r="P7003">
        <v>8.3000000000000004E-2</v>
      </c>
      <c r="Q7003">
        <v>20</v>
      </c>
      <c r="R7003" t="s">
        <v>1195</v>
      </c>
      <c r="S7003" t="s">
        <v>966</v>
      </c>
    </row>
    <row r="7004" spans="1:19" x14ac:dyDescent="0.25">
      <c r="A7004" s="54">
        <f>_xlfn.XLOOKUP(B7004,'School Lookup'!D:D,'School Lookup'!F:F,0)</f>
        <v>293050</v>
      </c>
      <c r="B7004" s="54" t="str">
        <f>_xlfn.XLOOKUP(C7004,'School Lookup'!A:A,'School Lookup'!D:D,_xlfn.XLOOKUP(C7004,'School Lookup'!B:B,'School Lookup'!D:D,_xlfn.XLOOKUP(C7004,'School Lookup'!C:C,'School Lookup'!D:D,0)))</f>
        <v>Speedwell Infant School</v>
      </c>
      <c r="C7004" t="s">
        <v>44</v>
      </c>
      <c r="D7004" t="s">
        <v>2130</v>
      </c>
      <c r="E7004" t="s">
        <v>16</v>
      </c>
      <c r="F7004" t="s">
        <v>734</v>
      </c>
      <c r="G7004" t="s">
        <v>238</v>
      </c>
      <c r="H7004" t="s">
        <v>218</v>
      </c>
      <c r="I7004" t="s">
        <v>980</v>
      </c>
      <c r="J7004" t="s">
        <v>981</v>
      </c>
      <c r="K7004" s="4">
        <v>46065</v>
      </c>
      <c r="L7004" s="5">
        <v>0.38333333333333336</v>
      </c>
      <c r="M7004" t="s">
        <v>953</v>
      </c>
      <c r="N7004" s="5">
        <v>2.199074074074074E-4</v>
      </c>
      <c r="O7004" t="s">
        <v>982</v>
      </c>
      <c r="P7004">
        <v>2.3E-2</v>
      </c>
      <c r="Q7004">
        <v>20</v>
      </c>
      <c r="R7004" t="s">
        <v>983</v>
      </c>
      <c r="S7004" t="s">
        <v>984</v>
      </c>
    </row>
    <row r="7005" spans="1:19" x14ac:dyDescent="0.25">
      <c r="A7005" s="54">
        <f>_xlfn.XLOOKUP(B7005,'School Lookup'!D:D,'School Lookup'!F:F,0)</f>
        <v>293050</v>
      </c>
      <c r="B7005" s="54" t="str">
        <f>_xlfn.XLOOKUP(C7005,'School Lookup'!A:A,'School Lookup'!D:D,_xlfn.XLOOKUP(C7005,'School Lookup'!B:B,'School Lookup'!D:D,_xlfn.XLOOKUP(C7005,'School Lookup'!C:C,'School Lookup'!D:D,0)))</f>
        <v>Speedwell Infant School</v>
      </c>
      <c r="C7005" t="s">
        <v>44</v>
      </c>
      <c r="D7005" t="s">
        <v>1117</v>
      </c>
      <c r="E7005" t="s">
        <v>16</v>
      </c>
      <c r="F7005" t="s">
        <v>734</v>
      </c>
      <c r="G7005" t="s">
        <v>238</v>
      </c>
      <c r="H7005" t="s">
        <v>218</v>
      </c>
      <c r="I7005" t="s">
        <v>980</v>
      </c>
      <c r="J7005" t="s">
        <v>981</v>
      </c>
      <c r="K7005" s="4">
        <v>46065</v>
      </c>
      <c r="L7005" s="5">
        <v>0.3840277777777778</v>
      </c>
      <c r="M7005" t="s">
        <v>953</v>
      </c>
      <c r="N7005" s="5">
        <v>2.5462962962962961E-4</v>
      </c>
      <c r="O7005" t="s">
        <v>982</v>
      </c>
      <c r="P7005">
        <v>2.7E-2</v>
      </c>
      <c r="Q7005">
        <v>20</v>
      </c>
      <c r="R7005" t="s">
        <v>983</v>
      </c>
      <c r="S7005" t="s">
        <v>984</v>
      </c>
    </row>
    <row r="7006" spans="1:19" x14ac:dyDescent="0.25">
      <c r="A7006" s="54">
        <f>_xlfn.XLOOKUP(B7006,'School Lookup'!D:D,'School Lookup'!F:F,0)</f>
        <v>293050</v>
      </c>
      <c r="B7006" s="54" t="str">
        <f>_xlfn.XLOOKUP(C7006,'School Lookup'!A:A,'School Lookup'!D:D,_xlfn.XLOOKUP(C7006,'School Lookup'!B:B,'School Lookup'!D:D,_xlfn.XLOOKUP(C7006,'School Lookup'!C:C,'School Lookup'!D:D,0)))</f>
        <v>Speedwell Infant School</v>
      </c>
      <c r="C7006" t="s">
        <v>44</v>
      </c>
      <c r="D7006" t="s">
        <v>1619</v>
      </c>
      <c r="E7006" t="s">
        <v>16</v>
      </c>
      <c r="F7006" t="s">
        <v>734</v>
      </c>
      <c r="G7006" t="s">
        <v>238</v>
      </c>
      <c r="H7006" t="s">
        <v>218</v>
      </c>
      <c r="I7006" t="s">
        <v>980</v>
      </c>
      <c r="J7006" t="s">
        <v>981</v>
      </c>
      <c r="K7006" s="4">
        <v>46065</v>
      </c>
      <c r="L7006" s="5">
        <v>0.38750000000000001</v>
      </c>
      <c r="M7006" t="s">
        <v>953</v>
      </c>
      <c r="N7006" s="5">
        <v>4.6296296296296298E-4</v>
      </c>
      <c r="O7006" t="s">
        <v>982</v>
      </c>
      <c r="P7006">
        <v>4.8000000000000001E-2</v>
      </c>
      <c r="Q7006">
        <v>20</v>
      </c>
      <c r="R7006" t="s">
        <v>993</v>
      </c>
      <c r="S7006" t="s">
        <v>994</v>
      </c>
    </row>
    <row r="7007" spans="1:19" x14ac:dyDescent="0.25">
      <c r="A7007" s="54">
        <f>_xlfn.XLOOKUP(B7007,'School Lookup'!D:D,'School Lookup'!F:F,0)</f>
        <v>293050</v>
      </c>
      <c r="B7007" s="54" t="str">
        <f>_xlfn.XLOOKUP(C7007,'School Lookup'!A:A,'School Lookup'!D:D,_xlfn.XLOOKUP(C7007,'School Lookup'!B:B,'School Lookup'!D:D,_xlfn.XLOOKUP(C7007,'School Lookup'!C:C,'School Lookup'!D:D,0)))</f>
        <v>Speedwell Infant School</v>
      </c>
      <c r="C7007" t="s">
        <v>44</v>
      </c>
      <c r="D7007" t="s">
        <v>2380</v>
      </c>
      <c r="E7007" t="s">
        <v>16</v>
      </c>
      <c r="F7007" t="s">
        <v>734</v>
      </c>
      <c r="G7007" t="s">
        <v>238</v>
      </c>
      <c r="H7007" t="s">
        <v>218</v>
      </c>
      <c r="I7007" t="s">
        <v>980</v>
      </c>
      <c r="J7007" t="s">
        <v>959</v>
      </c>
      <c r="K7007" s="4">
        <v>46065</v>
      </c>
      <c r="L7007" s="5">
        <v>0.3923611111111111</v>
      </c>
      <c r="M7007" t="s">
        <v>953</v>
      </c>
      <c r="N7007" s="5">
        <v>2.9398148148148148E-3</v>
      </c>
      <c r="O7007" t="s">
        <v>960</v>
      </c>
      <c r="P7007">
        <v>3.5999999999999997E-2</v>
      </c>
      <c r="Q7007">
        <v>20</v>
      </c>
      <c r="R7007" t="s">
        <v>1114</v>
      </c>
      <c r="S7007" t="s">
        <v>966</v>
      </c>
    </row>
    <row r="7008" spans="1:19" x14ac:dyDescent="0.25">
      <c r="A7008" s="54">
        <f>_xlfn.XLOOKUP(B7008,'School Lookup'!D:D,'School Lookup'!F:F,0)</f>
        <v>293050</v>
      </c>
      <c r="B7008" s="54" t="str">
        <f>_xlfn.XLOOKUP(C7008,'School Lookup'!A:A,'School Lookup'!D:D,_xlfn.XLOOKUP(C7008,'School Lookup'!B:B,'School Lookup'!D:D,_xlfn.XLOOKUP(C7008,'School Lookup'!C:C,'School Lookup'!D:D,0)))</f>
        <v>Speedwell Infant School</v>
      </c>
      <c r="C7008" t="s">
        <v>44</v>
      </c>
      <c r="D7008" t="s">
        <v>1112</v>
      </c>
      <c r="E7008" t="s">
        <v>16</v>
      </c>
      <c r="F7008" t="s">
        <v>734</v>
      </c>
      <c r="G7008" t="s">
        <v>238</v>
      </c>
      <c r="H7008" t="s">
        <v>218</v>
      </c>
      <c r="I7008" t="s">
        <v>980</v>
      </c>
      <c r="J7008" t="s">
        <v>959</v>
      </c>
      <c r="K7008" s="4">
        <v>46065</v>
      </c>
      <c r="L7008" s="5">
        <v>0.58472222222222225</v>
      </c>
      <c r="M7008" t="s">
        <v>953</v>
      </c>
      <c r="N7008" s="5">
        <v>3.7037037037037038E-3</v>
      </c>
      <c r="O7008" t="s">
        <v>960</v>
      </c>
      <c r="P7008">
        <v>4.5999999999999999E-2</v>
      </c>
      <c r="Q7008">
        <v>20</v>
      </c>
      <c r="R7008" t="s">
        <v>978</v>
      </c>
      <c r="S7008" t="s">
        <v>966</v>
      </c>
    </row>
    <row r="7009" spans="1:19" x14ac:dyDescent="0.25">
      <c r="A7009" s="54">
        <f>_xlfn.XLOOKUP(B7009,'School Lookup'!D:D,'School Lookup'!F:F,0)</f>
        <v>293050</v>
      </c>
      <c r="B7009" s="54" t="str">
        <f>_xlfn.XLOOKUP(C7009,'School Lookup'!A:A,'School Lookup'!D:D,_xlfn.XLOOKUP(C7009,'School Lookup'!B:B,'School Lookup'!D:D,_xlfn.XLOOKUP(C7009,'School Lookup'!C:C,'School Lookup'!D:D,0)))</f>
        <v>Speedwell Infant School</v>
      </c>
      <c r="C7009" t="s">
        <v>44</v>
      </c>
      <c r="D7009" t="s">
        <v>3015</v>
      </c>
      <c r="E7009" t="s">
        <v>16</v>
      </c>
      <c r="F7009" t="s">
        <v>734</v>
      </c>
      <c r="G7009" t="s">
        <v>238</v>
      </c>
      <c r="H7009" t="s">
        <v>218</v>
      </c>
      <c r="I7009" t="s">
        <v>980</v>
      </c>
      <c r="J7009" t="s">
        <v>959</v>
      </c>
      <c r="K7009" s="4">
        <v>46065</v>
      </c>
      <c r="L7009" s="5">
        <v>0.58472222222222225</v>
      </c>
      <c r="M7009" t="s">
        <v>953</v>
      </c>
      <c r="N7009" s="5">
        <v>8.1018518518518516E-5</v>
      </c>
      <c r="O7009" t="s">
        <v>960</v>
      </c>
      <c r="P7009">
        <v>2.1999999999999999E-2</v>
      </c>
      <c r="Q7009">
        <v>20</v>
      </c>
      <c r="R7009" t="s">
        <v>978</v>
      </c>
      <c r="S7009" t="s">
        <v>966</v>
      </c>
    </row>
    <row r="7010" spans="1:19" x14ac:dyDescent="0.25">
      <c r="A7010" s="54">
        <f>_xlfn.XLOOKUP(B7010,'School Lookup'!D:D,'School Lookup'!F:F,0)</f>
        <v>823392</v>
      </c>
      <c r="B7010" s="54" t="str">
        <f>_xlfn.XLOOKUP(C7010,'School Lookup'!A:A,'School Lookup'!D:D,_xlfn.XLOOKUP(C7010,'School Lookup'!B:B,'School Lookup'!D:D,_xlfn.XLOOKUP(C7010,'School Lookup'!C:C,'School Lookup'!D:D,0)))</f>
        <v>Fitz Herbert C of E VA Primary School</v>
      </c>
      <c r="C7010" t="s">
        <v>22</v>
      </c>
      <c r="D7010" t="s">
        <v>1919</v>
      </c>
      <c r="E7010" t="s">
        <v>16</v>
      </c>
      <c r="F7010" t="s">
        <v>734</v>
      </c>
      <c r="G7010" t="s">
        <v>134</v>
      </c>
      <c r="H7010" t="s">
        <v>347</v>
      </c>
      <c r="I7010" t="s">
        <v>958</v>
      </c>
      <c r="J7010" t="s">
        <v>967</v>
      </c>
      <c r="K7010" s="4">
        <v>46065</v>
      </c>
      <c r="L7010" s="5">
        <v>0.49482638888888891</v>
      </c>
      <c r="M7010" t="s">
        <v>953</v>
      </c>
      <c r="N7010" s="5">
        <v>4.9305555555555552E-3</v>
      </c>
      <c r="O7010" t="s">
        <v>968</v>
      </c>
      <c r="P7010">
        <v>0</v>
      </c>
      <c r="Q7010">
        <v>20</v>
      </c>
      <c r="R7010" t="s">
        <v>1920</v>
      </c>
      <c r="S7010" t="s">
        <v>966</v>
      </c>
    </row>
    <row r="7011" spans="1:19" x14ac:dyDescent="0.25">
      <c r="A7011" s="54">
        <f>_xlfn.XLOOKUP(B7011,'School Lookup'!D:D,'School Lookup'!F:F,0)</f>
        <v>293050</v>
      </c>
      <c r="B7011" s="54" t="str">
        <f>_xlfn.XLOOKUP(C7011,'School Lookup'!A:A,'School Lookup'!D:D,_xlfn.XLOOKUP(C7011,'School Lookup'!B:B,'School Lookup'!D:D,_xlfn.XLOOKUP(C7011,'School Lookup'!C:C,'School Lookup'!D:D,0)))</f>
        <v>Speedwell Infant School</v>
      </c>
      <c r="C7011" t="s">
        <v>44</v>
      </c>
      <c r="D7011" t="s">
        <v>2960</v>
      </c>
      <c r="E7011" t="s">
        <v>16</v>
      </c>
      <c r="F7011" t="s">
        <v>734</v>
      </c>
      <c r="G7011" t="s">
        <v>238</v>
      </c>
      <c r="H7011" t="s">
        <v>218</v>
      </c>
      <c r="I7011" t="s">
        <v>980</v>
      </c>
      <c r="J7011" t="s">
        <v>959</v>
      </c>
      <c r="K7011" s="4">
        <v>46065</v>
      </c>
      <c r="L7011" s="5">
        <v>0.57916666666666672</v>
      </c>
      <c r="M7011" t="s">
        <v>953</v>
      </c>
      <c r="N7011" s="5">
        <v>1.5856481481481481E-3</v>
      </c>
      <c r="O7011" t="s">
        <v>960</v>
      </c>
      <c r="P7011">
        <v>2.1999999999999999E-2</v>
      </c>
      <c r="Q7011">
        <v>20</v>
      </c>
      <c r="R7011" t="s">
        <v>978</v>
      </c>
      <c r="S7011" t="s">
        <v>966</v>
      </c>
    </row>
    <row r="7012" spans="1:19" x14ac:dyDescent="0.25">
      <c r="A7012" s="54">
        <f>_xlfn.XLOOKUP(B7012,'School Lookup'!D:D,'School Lookup'!F:F,0)</f>
        <v>823392</v>
      </c>
      <c r="B7012" s="54" t="str">
        <f>_xlfn.XLOOKUP(C7012,'School Lookup'!A:A,'School Lookup'!D:D,_xlfn.XLOOKUP(C7012,'School Lookup'!B:B,'School Lookup'!D:D,_xlfn.XLOOKUP(C7012,'School Lookup'!C:C,'School Lookup'!D:D,0)))</f>
        <v>Fitz Herbert C of E VA Primary School</v>
      </c>
      <c r="C7012" t="s">
        <v>22</v>
      </c>
      <c r="D7012">
        <v>619</v>
      </c>
      <c r="E7012" t="s">
        <v>16</v>
      </c>
      <c r="F7012" t="s">
        <v>734</v>
      </c>
      <c r="G7012" t="s">
        <v>134</v>
      </c>
      <c r="H7012" t="s">
        <v>347</v>
      </c>
      <c r="I7012" t="s">
        <v>958</v>
      </c>
      <c r="J7012" t="s">
        <v>959</v>
      </c>
      <c r="K7012" s="4">
        <v>46065</v>
      </c>
      <c r="L7012" s="5">
        <v>0.44944444444444442</v>
      </c>
      <c r="M7012" t="s">
        <v>953</v>
      </c>
      <c r="N7012" s="5">
        <v>1.4699074074074074E-3</v>
      </c>
      <c r="O7012" t="s">
        <v>960</v>
      </c>
      <c r="P7012">
        <v>0</v>
      </c>
      <c r="Q7012">
        <v>20</v>
      </c>
      <c r="R7012" t="s">
        <v>975</v>
      </c>
      <c r="S7012" t="s">
        <v>976</v>
      </c>
    </row>
    <row r="7013" spans="1:19" x14ac:dyDescent="0.25">
      <c r="A7013" s="54">
        <f>_xlfn.XLOOKUP(B7013,'School Lookup'!D:D,'School Lookup'!F:F,0)</f>
        <v>823392</v>
      </c>
      <c r="B7013" s="54" t="str">
        <f>_xlfn.XLOOKUP(C7013,'School Lookup'!A:A,'School Lookup'!D:D,_xlfn.XLOOKUP(C7013,'School Lookup'!B:B,'School Lookup'!D:D,_xlfn.XLOOKUP(C7013,'School Lookup'!C:C,'School Lookup'!D:D,0)))</f>
        <v>Fitz Herbert C of E VA Primary School</v>
      </c>
      <c r="C7013" t="s">
        <v>22</v>
      </c>
      <c r="D7013">
        <v>145</v>
      </c>
      <c r="E7013" t="s">
        <v>16</v>
      </c>
      <c r="F7013" t="s">
        <v>734</v>
      </c>
      <c r="G7013" t="s">
        <v>134</v>
      </c>
      <c r="H7013" t="s">
        <v>347</v>
      </c>
      <c r="I7013" t="s">
        <v>958</v>
      </c>
      <c r="J7013" t="s">
        <v>959</v>
      </c>
      <c r="K7013" s="4">
        <v>46065</v>
      </c>
      <c r="L7013" s="5">
        <v>0.48480324074074072</v>
      </c>
      <c r="M7013" t="s">
        <v>953</v>
      </c>
      <c r="N7013" s="5">
        <v>2.4421296296296296E-3</v>
      </c>
      <c r="O7013" t="s">
        <v>960</v>
      </c>
      <c r="P7013">
        <v>0</v>
      </c>
      <c r="Q7013">
        <v>20</v>
      </c>
      <c r="R7013" t="s">
        <v>955</v>
      </c>
    </row>
    <row r="7014" spans="1:19" x14ac:dyDescent="0.25">
      <c r="A7014" s="54">
        <f>_xlfn.XLOOKUP(B7014,'School Lookup'!D:D,'School Lookup'!F:F,0)</f>
        <v>823392</v>
      </c>
      <c r="B7014" s="54" t="str">
        <f>_xlfn.XLOOKUP(C7014,'School Lookup'!A:A,'School Lookup'!D:D,_xlfn.XLOOKUP(C7014,'School Lookup'!B:B,'School Lookup'!D:D,_xlfn.XLOOKUP(C7014,'School Lookup'!C:C,'School Lookup'!D:D,0)))</f>
        <v>Fitz Herbert C of E VA Primary School</v>
      </c>
      <c r="C7014" t="s">
        <v>22</v>
      </c>
      <c r="D7014" t="s">
        <v>3016</v>
      </c>
      <c r="E7014" t="s">
        <v>16</v>
      </c>
      <c r="F7014" t="s">
        <v>734</v>
      </c>
      <c r="G7014" t="s">
        <v>134</v>
      </c>
      <c r="H7014" t="s">
        <v>347</v>
      </c>
      <c r="I7014" t="s">
        <v>958</v>
      </c>
      <c r="J7014" t="s">
        <v>959</v>
      </c>
      <c r="K7014" s="4">
        <v>46065</v>
      </c>
      <c r="L7014" s="5">
        <v>0.56760416666666669</v>
      </c>
      <c r="M7014" t="s">
        <v>953</v>
      </c>
      <c r="N7014" s="5">
        <v>2.673611111111111E-3</v>
      </c>
      <c r="O7014" t="s">
        <v>960</v>
      </c>
      <c r="P7014">
        <v>0</v>
      </c>
      <c r="Q7014">
        <v>20</v>
      </c>
      <c r="R7014" t="s">
        <v>1053</v>
      </c>
      <c r="S7014" t="s">
        <v>966</v>
      </c>
    </row>
    <row r="7015" spans="1:19" x14ac:dyDescent="0.25">
      <c r="A7015" s="54">
        <f>_xlfn.XLOOKUP(B7015,'School Lookup'!D:D,'School Lookup'!F:F,0)</f>
        <v>823392</v>
      </c>
      <c r="B7015" s="54" t="str">
        <f>_xlfn.XLOOKUP(C7015,'School Lookup'!A:A,'School Lookup'!D:D,_xlfn.XLOOKUP(C7015,'School Lookup'!B:B,'School Lookup'!D:D,_xlfn.XLOOKUP(C7015,'School Lookup'!C:C,'School Lookup'!D:D,0)))</f>
        <v>Fitz Herbert C of E VA Primary School</v>
      </c>
      <c r="C7015" t="s">
        <v>22</v>
      </c>
      <c r="D7015">
        <v>145</v>
      </c>
      <c r="E7015" t="s">
        <v>16</v>
      </c>
      <c r="F7015" t="s">
        <v>734</v>
      </c>
      <c r="G7015" t="s">
        <v>134</v>
      </c>
      <c r="H7015" t="s">
        <v>347</v>
      </c>
      <c r="I7015" t="s">
        <v>958</v>
      </c>
      <c r="J7015" t="s">
        <v>959</v>
      </c>
      <c r="K7015" s="4">
        <v>46065</v>
      </c>
      <c r="L7015" s="5">
        <v>0.60008101851851847</v>
      </c>
      <c r="M7015" t="s">
        <v>953</v>
      </c>
      <c r="N7015" s="5">
        <v>3.8888888888888888E-3</v>
      </c>
      <c r="O7015" t="s">
        <v>960</v>
      </c>
      <c r="P7015">
        <v>0</v>
      </c>
      <c r="Q7015">
        <v>20</v>
      </c>
      <c r="R7015" t="s">
        <v>955</v>
      </c>
    </row>
    <row r="7016" spans="1:19" x14ac:dyDescent="0.25">
      <c r="A7016" s="54">
        <f>_xlfn.XLOOKUP(B7016,'School Lookup'!D:D,'School Lookup'!F:F,0)</f>
        <v>823392</v>
      </c>
      <c r="B7016" s="54" t="str">
        <f>_xlfn.XLOOKUP(C7016,'School Lookup'!A:A,'School Lookup'!D:D,_xlfn.XLOOKUP(C7016,'School Lookup'!B:B,'School Lookup'!D:D,_xlfn.XLOOKUP(C7016,'School Lookup'!C:C,'School Lookup'!D:D,0)))</f>
        <v>Fitz Herbert C of E VA Primary School</v>
      </c>
      <c r="C7016" t="s">
        <v>22</v>
      </c>
      <c r="D7016" t="s">
        <v>1446</v>
      </c>
      <c r="E7016" t="s">
        <v>16</v>
      </c>
      <c r="F7016" t="s">
        <v>734</v>
      </c>
      <c r="G7016" t="s">
        <v>134</v>
      </c>
      <c r="H7016" t="s">
        <v>347</v>
      </c>
      <c r="I7016" t="s">
        <v>958</v>
      </c>
      <c r="J7016" t="s">
        <v>981</v>
      </c>
      <c r="K7016" s="4">
        <v>46065</v>
      </c>
      <c r="L7016" s="5">
        <v>0.37733796296296296</v>
      </c>
      <c r="M7016" t="s">
        <v>953</v>
      </c>
      <c r="N7016" s="5">
        <v>3.8194444444444446E-4</v>
      </c>
      <c r="O7016" t="s">
        <v>982</v>
      </c>
      <c r="P7016">
        <v>0</v>
      </c>
      <c r="Q7016">
        <v>20</v>
      </c>
      <c r="R7016" t="s">
        <v>1006</v>
      </c>
      <c r="S7016" t="s">
        <v>994</v>
      </c>
    </row>
    <row r="7017" spans="1:19" x14ac:dyDescent="0.25">
      <c r="A7017" s="54">
        <f>_xlfn.XLOOKUP(B7017,'School Lookup'!D:D,'School Lookup'!F:F,0)</f>
        <v>823392</v>
      </c>
      <c r="B7017" s="54" t="str">
        <f>_xlfn.XLOOKUP(C7017,'School Lookup'!A:A,'School Lookup'!D:D,_xlfn.XLOOKUP(C7017,'School Lookup'!B:B,'School Lookup'!D:D,_xlfn.XLOOKUP(C7017,'School Lookup'!C:C,'School Lookup'!D:D,0)))</f>
        <v>Fitz Herbert C of E VA Primary School</v>
      </c>
      <c r="C7017" t="s">
        <v>22</v>
      </c>
      <c r="D7017" t="s">
        <v>2588</v>
      </c>
      <c r="E7017" t="s">
        <v>16</v>
      </c>
      <c r="F7017" t="s">
        <v>734</v>
      </c>
      <c r="G7017" t="s">
        <v>134</v>
      </c>
      <c r="H7017" t="s">
        <v>347</v>
      </c>
      <c r="I7017" t="s">
        <v>958</v>
      </c>
      <c r="J7017" t="s">
        <v>981</v>
      </c>
      <c r="K7017" s="4">
        <v>46065</v>
      </c>
      <c r="L7017" s="5">
        <v>0.38497685185185188</v>
      </c>
      <c r="M7017" t="s">
        <v>953</v>
      </c>
      <c r="N7017" s="5">
        <v>2.3148148148148149E-4</v>
      </c>
      <c r="O7017" t="s">
        <v>982</v>
      </c>
      <c r="P7017">
        <v>0</v>
      </c>
      <c r="Q7017">
        <v>20</v>
      </c>
      <c r="R7017" t="s">
        <v>983</v>
      </c>
      <c r="S7017" t="s">
        <v>984</v>
      </c>
    </row>
    <row r="7018" spans="1:19" x14ac:dyDescent="0.25">
      <c r="A7018" s="54">
        <f>_xlfn.XLOOKUP(B7018,'School Lookup'!D:D,'School Lookup'!F:F,0)</f>
        <v>823392</v>
      </c>
      <c r="B7018" s="54" t="str">
        <f>_xlfn.XLOOKUP(C7018,'School Lookup'!A:A,'School Lookup'!D:D,_xlfn.XLOOKUP(C7018,'School Lookup'!B:B,'School Lookup'!D:D,_xlfn.XLOOKUP(C7018,'School Lookup'!C:C,'School Lookup'!D:D,0)))</f>
        <v>Fitz Herbert C of E VA Primary School</v>
      </c>
      <c r="C7018" t="s">
        <v>22</v>
      </c>
      <c r="D7018" t="s">
        <v>3017</v>
      </c>
      <c r="E7018" t="s">
        <v>16</v>
      </c>
      <c r="F7018" t="s">
        <v>734</v>
      </c>
      <c r="G7018" t="s">
        <v>134</v>
      </c>
      <c r="H7018" t="s">
        <v>347</v>
      </c>
      <c r="I7018" t="s">
        <v>958</v>
      </c>
      <c r="J7018" t="s">
        <v>981</v>
      </c>
      <c r="K7018" s="4">
        <v>46065</v>
      </c>
      <c r="L7018" s="5">
        <v>0.46809027777777779</v>
      </c>
      <c r="M7018" t="s">
        <v>953</v>
      </c>
      <c r="N7018" s="5">
        <v>4.2824074074074075E-4</v>
      </c>
      <c r="O7018" t="s">
        <v>982</v>
      </c>
      <c r="P7018">
        <v>0</v>
      </c>
      <c r="Q7018">
        <v>20</v>
      </c>
      <c r="R7018" t="s">
        <v>983</v>
      </c>
      <c r="S7018" t="s">
        <v>984</v>
      </c>
    </row>
    <row r="7019" spans="1:19" x14ac:dyDescent="0.25">
      <c r="A7019" s="54">
        <f>_xlfn.XLOOKUP(B7019,'School Lookup'!D:D,'School Lookup'!F:F,0)</f>
        <v>823392</v>
      </c>
      <c r="B7019" s="54" t="str">
        <f>_xlfn.XLOOKUP(C7019,'School Lookup'!A:A,'School Lookup'!D:D,_xlfn.XLOOKUP(C7019,'School Lookup'!B:B,'School Lookup'!D:D,_xlfn.XLOOKUP(C7019,'School Lookup'!C:C,'School Lookup'!D:D,0)))</f>
        <v>Fitz Herbert C of E VA Primary School</v>
      </c>
      <c r="C7019" t="s">
        <v>22</v>
      </c>
      <c r="D7019" t="s">
        <v>3018</v>
      </c>
      <c r="E7019" t="s">
        <v>16</v>
      </c>
      <c r="F7019" t="s">
        <v>734</v>
      </c>
      <c r="G7019" t="s">
        <v>134</v>
      </c>
      <c r="H7019" t="s">
        <v>347</v>
      </c>
      <c r="I7019" t="s">
        <v>958</v>
      </c>
      <c r="J7019" t="s">
        <v>981</v>
      </c>
      <c r="K7019" s="4">
        <v>46065</v>
      </c>
      <c r="L7019" s="5">
        <v>0.58726851851851847</v>
      </c>
      <c r="M7019" t="s">
        <v>953</v>
      </c>
      <c r="N7019" s="5">
        <v>5.4398148148148144E-4</v>
      </c>
      <c r="O7019" t="s">
        <v>982</v>
      </c>
      <c r="P7019">
        <v>0</v>
      </c>
      <c r="Q7019">
        <v>20</v>
      </c>
      <c r="R7019" t="s">
        <v>1006</v>
      </c>
      <c r="S7019" t="s">
        <v>994</v>
      </c>
    </row>
    <row r="7020" spans="1:19" x14ac:dyDescent="0.25">
      <c r="A7020" s="54">
        <f>_xlfn.XLOOKUP(B7020,'School Lookup'!D:D,'School Lookup'!F:F,0)</f>
        <v>544254</v>
      </c>
      <c r="B7020" s="54" t="str">
        <f>_xlfn.XLOOKUP(C7020,'School Lookup'!A:A,'School Lookup'!D:D,_xlfn.XLOOKUP(C7020,'School Lookup'!B:B,'School Lookup'!D:D,_xlfn.XLOOKUP(C7020,'School Lookup'!C:C,'School Lookup'!D:D,0)))</f>
        <v>Little Eaton Primary School Derby DE21 5AB</v>
      </c>
      <c r="C7020" t="s">
        <v>42</v>
      </c>
      <c r="D7020" t="s">
        <v>3019</v>
      </c>
      <c r="E7020" t="s">
        <v>16</v>
      </c>
      <c r="F7020" t="s">
        <v>734</v>
      </c>
      <c r="G7020" t="s">
        <v>232</v>
      </c>
      <c r="H7020" t="s">
        <v>228</v>
      </c>
      <c r="I7020" t="s">
        <v>980</v>
      </c>
      <c r="J7020" t="s">
        <v>981</v>
      </c>
      <c r="K7020" s="4">
        <v>46065</v>
      </c>
      <c r="L7020" s="5">
        <v>0.37430555555555556</v>
      </c>
      <c r="M7020" t="s">
        <v>953</v>
      </c>
      <c r="N7020" s="5">
        <v>3.3564814814814812E-4</v>
      </c>
      <c r="O7020" t="s">
        <v>982</v>
      </c>
      <c r="P7020">
        <v>7.2999999999999995E-2</v>
      </c>
      <c r="Q7020">
        <v>20</v>
      </c>
      <c r="R7020" t="s">
        <v>989</v>
      </c>
      <c r="S7020" t="s">
        <v>990</v>
      </c>
    </row>
    <row r="7021" spans="1:19" x14ac:dyDescent="0.25">
      <c r="A7021" s="54">
        <f>_xlfn.XLOOKUP(B7021,'School Lookup'!D:D,'School Lookup'!F:F,0)</f>
        <v>544254</v>
      </c>
      <c r="B7021" s="54" t="str">
        <f>_xlfn.XLOOKUP(C7021,'School Lookup'!A:A,'School Lookup'!D:D,_xlfn.XLOOKUP(C7021,'School Lookup'!B:B,'School Lookup'!D:D,_xlfn.XLOOKUP(C7021,'School Lookup'!C:C,'School Lookup'!D:D,0)))</f>
        <v>Little Eaton Primary School Derby DE21 5AB</v>
      </c>
      <c r="C7021" t="s">
        <v>42</v>
      </c>
      <c r="D7021" t="s">
        <v>3020</v>
      </c>
      <c r="E7021" t="s">
        <v>16</v>
      </c>
      <c r="F7021" t="s">
        <v>734</v>
      </c>
      <c r="G7021" t="s">
        <v>232</v>
      </c>
      <c r="H7021" t="s">
        <v>228</v>
      </c>
      <c r="I7021" t="s">
        <v>980</v>
      </c>
      <c r="J7021" t="s">
        <v>981</v>
      </c>
      <c r="K7021" s="4">
        <v>46065</v>
      </c>
      <c r="L7021" s="5">
        <v>0.55486111111111114</v>
      </c>
      <c r="M7021" t="s">
        <v>953</v>
      </c>
      <c r="N7021" s="5">
        <v>3.7037037037037035E-4</v>
      </c>
      <c r="O7021" t="s">
        <v>982</v>
      </c>
      <c r="P7021">
        <v>3.7999999999999999E-2</v>
      </c>
      <c r="Q7021">
        <v>20</v>
      </c>
      <c r="R7021" t="s">
        <v>998</v>
      </c>
      <c r="S7021" t="s">
        <v>987</v>
      </c>
    </row>
    <row r="7022" spans="1:19" x14ac:dyDescent="0.25">
      <c r="A7022" s="54">
        <f>_xlfn.XLOOKUP(B7022,'School Lookup'!D:D,'School Lookup'!F:F,0)</f>
        <v>544254</v>
      </c>
      <c r="B7022" s="54" t="str">
        <f>_xlfn.XLOOKUP(C7022,'School Lookup'!A:A,'School Lookup'!D:D,_xlfn.XLOOKUP(C7022,'School Lookup'!B:B,'School Lookup'!D:D,_xlfn.XLOOKUP(C7022,'School Lookup'!C:C,'School Lookup'!D:D,0)))</f>
        <v>Little Eaton Primary School Derby DE21 5AB</v>
      </c>
      <c r="C7022" t="s">
        <v>42</v>
      </c>
      <c r="D7022" t="s">
        <v>2222</v>
      </c>
      <c r="E7022" t="s">
        <v>16</v>
      </c>
      <c r="F7022" t="s">
        <v>734</v>
      </c>
      <c r="G7022" t="s">
        <v>232</v>
      </c>
      <c r="H7022" t="s">
        <v>228</v>
      </c>
      <c r="I7022" t="s">
        <v>980</v>
      </c>
      <c r="J7022" t="s">
        <v>981</v>
      </c>
      <c r="K7022" s="4">
        <v>46065</v>
      </c>
      <c r="L7022" s="5">
        <v>0.65</v>
      </c>
      <c r="M7022" t="s">
        <v>953</v>
      </c>
      <c r="N7022" s="5">
        <v>3.5879629629629629E-4</v>
      </c>
      <c r="O7022" t="s">
        <v>982</v>
      </c>
      <c r="P7022">
        <v>3.6999999999999998E-2</v>
      </c>
      <c r="Q7022">
        <v>20</v>
      </c>
      <c r="R7022" t="s">
        <v>983</v>
      </c>
      <c r="S7022" t="s">
        <v>984</v>
      </c>
    </row>
    <row r="7023" spans="1:19" x14ac:dyDescent="0.25">
      <c r="A7023" s="54">
        <f>_xlfn.XLOOKUP(B7023,'School Lookup'!D:D,'School Lookup'!F:F,0)</f>
        <v>544254</v>
      </c>
      <c r="B7023" s="54" t="str">
        <f>_xlfn.XLOOKUP(C7023,'School Lookup'!A:A,'School Lookup'!D:D,_xlfn.XLOOKUP(C7023,'School Lookup'!B:B,'School Lookup'!D:D,_xlfn.XLOOKUP(C7023,'School Lookup'!C:C,'School Lookup'!D:D,0)))</f>
        <v>Little Eaton Primary School Derby DE21 5AB</v>
      </c>
      <c r="C7023" t="s">
        <v>42</v>
      </c>
      <c r="D7023" t="s">
        <v>1691</v>
      </c>
      <c r="E7023" t="s">
        <v>16</v>
      </c>
      <c r="F7023" t="s">
        <v>734</v>
      </c>
      <c r="G7023" t="s">
        <v>232</v>
      </c>
      <c r="H7023" t="s">
        <v>228</v>
      </c>
      <c r="I7023" t="s">
        <v>980</v>
      </c>
      <c r="J7023" t="s">
        <v>981</v>
      </c>
      <c r="K7023" s="4">
        <v>46065</v>
      </c>
      <c r="L7023" s="5">
        <v>0.65138888888888891</v>
      </c>
      <c r="M7023" t="s">
        <v>953</v>
      </c>
      <c r="N7023" s="5">
        <v>2.7777777777777778E-4</v>
      </c>
      <c r="O7023" t="s">
        <v>982</v>
      </c>
      <c r="P7023">
        <v>2.9000000000000001E-2</v>
      </c>
      <c r="Q7023">
        <v>20</v>
      </c>
      <c r="R7023" t="s">
        <v>998</v>
      </c>
      <c r="S7023" t="s">
        <v>987</v>
      </c>
    </row>
    <row r="7024" spans="1:19" x14ac:dyDescent="0.25">
      <c r="A7024" s="54">
        <f>_xlfn.XLOOKUP(B7024,'School Lookup'!D:D,'School Lookup'!F:F,0)</f>
        <v>170692</v>
      </c>
      <c r="B7024" s="54" t="str">
        <f>_xlfn.XLOOKUP(C7024,'School Lookup'!A:A,'School Lookup'!D:D,_xlfn.XLOOKUP(C7024,'School Lookup'!B:B,'School Lookup'!D:D,_xlfn.XLOOKUP(C7024,'School Lookup'!C:C,'School Lookup'!D:D,0)))</f>
        <v>Anthony Bec Cmnty Primary</v>
      </c>
      <c r="C7024" t="s">
        <v>29</v>
      </c>
      <c r="D7024" t="s">
        <v>1747</v>
      </c>
      <c r="E7024" t="s">
        <v>16</v>
      </c>
      <c r="F7024" t="s">
        <v>734</v>
      </c>
      <c r="G7024" t="s">
        <v>229</v>
      </c>
      <c r="H7024" t="s">
        <v>318</v>
      </c>
      <c r="I7024" t="s">
        <v>980</v>
      </c>
      <c r="J7024" t="s">
        <v>967</v>
      </c>
      <c r="K7024" s="4">
        <v>46065</v>
      </c>
      <c r="L7024" s="5">
        <v>0.43708333333333332</v>
      </c>
      <c r="M7024" t="s">
        <v>953</v>
      </c>
      <c r="N7024" s="5">
        <v>1.2037037037037038E-3</v>
      </c>
      <c r="O7024" t="s">
        <v>968</v>
      </c>
      <c r="P7024">
        <v>0.21</v>
      </c>
      <c r="Q7024">
        <v>20</v>
      </c>
      <c r="R7024" t="s">
        <v>1263</v>
      </c>
      <c r="S7024" t="s">
        <v>1264</v>
      </c>
    </row>
    <row r="7025" spans="1:19" x14ac:dyDescent="0.25">
      <c r="A7025" s="54">
        <f>_xlfn.XLOOKUP(B7025,'School Lookup'!D:D,'School Lookup'!F:F,0)</f>
        <v>682471</v>
      </c>
      <c r="B7025" s="54" t="str">
        <f>_xlfn.XLOOKUP(C7025,'School Lookup'!A:A,'School Lookup'!D:D,_xlfn.XLOOKUP(C7025,'School Lookup'!B:B,'School Lookup'!D:D,_xlfn.XLOOKUP(C7025,'School Lookup'!C:C,'School Lookup'!D:D,0)))</f>
        <v>Ridgeway Primary School</v>
      </c>
      <c r="C7025" t="s">
        <v>333</v>
      </c>
      <c r="D7025" t="s">
        <v>3021</v>
      </c>
      <c r="E7025" t="s">
        <v>16</v>
      </c>
      <c r="F7025" t="s">
        <v>734</v>
      </c>
      <c r="G7025" t="s">
        <v>328</v>
      </c>
      <c r="H7025" t="s">
        <v>885</v>
      </c>
      <c r="I7025" t="s">
        <v>958</v>
      </c>
      <c r="J7025" t="s">
        <v>981</v>
      </c>
      <c r="K7025" s="4">
        <v>46065</v>
      </c>
      <c r="L7025" s="5">
        <v>0.39525462962962965</v>
      </c>
      <c r="M7025" t="s">
        <v>953</v>
      </c>
      <c r="N7025" s="5">
        <v>8.1018518518518516E-4</v>
      </c>
      <c r="O7025" t="s">
        <v>982</v>
      </c>
      <c r="P7025">
        <v>0</v>
      </c>
      <c r="Q7025">
        <v>20</v>
      </c>
      <c r="R7025" t="s">
        <v>1074</v>
      </c>
      <c r="S7025" t="s">
        <v>990</v>
      </c>
    </row>
    <row r="7026" spans="1:19" x14ac:dyDescent="0.25">
      <c r="A7026" s="54">
        <f>_xlfn.XLOOKUP(B7026,'School Lookup'!D:D,'School Lookup'!F:F,0)</f>
        <v>682471</v>
      </c>
      <c r="B7026" s="54" t="str">
        <f>_xlfn.XLOOKUP(C7026,'School Lookup'!A:A,'School Lookup'!D:D,_xlfn.XLOOKUP(C7026,'School Lookup'!B:B,'School Lookup'!D:D,_xlfn.XLOOKUP(C7026,'School Lookup'!C:C,'School Lookup'!D:D,0)))</f>
        <v>Ridgeway Primary School</v>
      </c>
      <c r="C7026" t="s">
        <v>333</v>
      </c>
      <c r="D7026" t="s">
        <v>1062</v>
      </c>
      <c r="E7026" t="s">
        <v>16</v>
      </c>
      <c r="F7026" t="s">
        <v>734</v>
      </c>
      <c r="G7026" t="s">
        <v>328</v>
      </c>
      <c r="H7026" t="s">
        <v>885</v>
      </c>
      <c r="I7026" t="s">
        <v>958</v>
      </c>
      <c r="J7026" t="s">
        <v>981</v>
      </c>
      <c r="K7026" s="4">
        <v>46065</v>
      </c>
      <c r="L7026" s="5">
        <v>0.40855324074074073</v>
      </c>
      <c r="M7026" t="s">
        <v>953</v>
      </c>
      <c r="N7026" s="5">
        <v>7.0601851851851847E-4</v>
      </c>
      <c r="O7026" t="s">
        <v>982</v>
      </c>
      <c r="P7026">
        <v>0</v>
      </c>
      <c r="Q7026">
        <v>20</v>
      </c>
      <c r="R7026" t="s">
        <v>998</v>
      </c>
      <c r="S7026" t="s">
        <v>987</v>
      </c>
    </row>
    <row r="7027" spans="1:19" x14ac:dyDescent="0.25">
      <c r="A7027" s="54">
        <f>_xlfn.XLOOKUP(B7027,'School Lookup'!D:D,'School Lookup'!F:F,0)</f>
        <v>682471</v>
      </c>
      <c r="B7027" s="54" t="str">
        <f>_xlfn.XLOOKUP(C7027,'School Lookup'!A:A,'School Lookup'!D:D,_xlfn.XLOOKUP(C7027,'School Lookup'!B:B,'School Lookup'!D:D,_xlfn.XLOOKUP(C7027,'School Lookup'!C:C,'School Lookup'!D:D,0)))</f>
        <v>Ridgeway Primary School</v>
      </c>
      <c r="C7027" t="s">
        <v>333</v>
      </c>
      <c r="D7027" t="s">
        <v>3022</v>
      </c>
      <c r="E7027" t="s">
        <v>16</v>
      </c>
      <c r="F7027" t="s">
        <v>734</v>
      </c>
      <c r="G7027" t="s">
        <v>328</v>
      </c>
      <c r="H7027" t="s">
        <v>885</v>
      </c>
      <c r="I7027" t="s">
        <v>958</v>
      </c>
      <c r="J7027" t="s">
        <v>981</v>
      </c>
      <c r="K7027" s="4">
        <v>46065</v>
      </c>
      <c r="L7027" s="5">
        <v>0.44047453703703704</v>
      </c>
      <c r="M7027" t="s">
        <v>953</v>
      </c>
      <c r="N7027" s="5">
        <v>2.3148148148148147E-5</v>
      </c>
      <c r="O7027" t="s">
        <v>982</v>
      </c>
      <c r="P7027">
        <v>0</v>
      </c>
      <c r="Q7027">
        <v>20</v>
      </c>
      <c r="R7027" t="s">
        <v>1106</v>
      </c>
      <c r="S7027" t="s">
        <v>994</v>
      </c>
    </row>
    <row r="7028" spans="1:19" x14ac:dyDescent="0.25">
      <c r="A7028" s="54">
        <f>_xlfn.XLOOKUP(B7028,'School Lookup'!D:D,'School Lookup'!F:F,0)</f>
        <v>170692</v>
      </c>
      <c r="B7028" s="54" t="str">
        <f>_xlfn.XLOOKUP(C7028,'School Lookup'!A:A,'School Lookup'!D:D,_xlfn.XLOOKUP(C7028,'School Lookup'!B:B,'School Lookup'!D:D,_xlfn.XLOOKUP(C7028,'School Lookup'!C:C,'School Lookup'!D:D,0)))</f>
        <v>Anthony Bec Cmnty Primary</v>
      </c>
      <c r="C7028" t="s">
        <v>29</v>
      </c>
      <c r="D7028" t="s">
        <v>1695</v>
      </c>
      <c r="E7028" t="s">
        <v>16</v>
      </c>
      <c r="F7028" t="s">
        <v>734</v>
      </c>
      <c r="G7028" t="s">
        <v>229</v>
      </c>
      <c r="H7028" t="s">
        <v>318</v>
      </c>
      <c r="I7028" t="s">
        <v>980</v>
      </c>
      <c r="J7028" t="s">
        <v>981</v>
      </c>
      <c r="K7028" s="4">
        <v>46065</v>
      </c>
      <c r="L7028" s="5">
        <v>0.3545949074074074</v>
      </c>
      <c r="M7028" t="s">
        <v>953</v>
      </c>
      <c r="N7028" s="5">
        <v>6.5972222222222224E-4</v>
      </c>
      <c r="O7028" t="s">
        <v>982</v>
      </c>
      <c r="P7028">
        <v>6.9000000000000006E-2</v>
      </c>
      <c r="Q7028">
        <v>20</v>
      </c>
      <c r="R7028" t="s">
        <v>983</v>
      </c>
      <c r="S7028" t="s">
        <v>984</v>
      </c>
    </row>
    <row r="7029" spans="1:19" x14ac:dyDescent="0.25">
      <c r="A7029" s="54">
        <f>_xlfn.XLOOKUP(B7029,'School Lookup'!D:D,'School Lookup'!F:F,0)</f>
        <v>170692</v>
      </c>
      <c r="B7029" s="54" t="str">
        <f>_xlfn.XLOOKUP(C7029,'School Lookup'!A:A,'School Lookup'!D:D,_xlfn.XLOOKUP(C7029,'School Lookup'!B:B,'School Lookup'!D:D,_xlfn.XLOOKUP(C7029,'School Lookup'!C:C,'School Lookup'!D:D,0)))</f>
        <v>Anthony Bec Cmnty Primary</v>
      </c>
      <c r="C7029" t="s">
        <v>29</v>
      </c>
      <c r="D7029" t="s">
        <v>1225</v>
      </c>
      <c r="E7029" t="s">
        <v>16</v>
      </c>
      <c r="F7029" t="s">
        <v>734</v>
      </c>
      <c r="G7029" t="s">
        <v>229</v>
      </c>
      <c r="H7029" t="s">
        <v>318</v>
      </c>
      <c r="I7029" t="s">
        <v>980</v>
      </c>
      <c r="J7029" t="s">
        <v>981</v>
      </c>
      <c r="K7029" s="4">
        <v>46065</v>
      </c>
      <c r="L7029" s="5">
        <v>0.47115740740740741</v>
      </c>
      <c r="M7029" t="s">
        <v>953</v>
      </c>
      <c r="N7029" s="5">
        <v>3.8194444444444446E-4</v>
      </c>
      <c r="O7029" t="s">
        <v>982</v>
      </c>
      <c r="P7029">
        <v>4.1000000000000002E-2</v>
      </c>
      <c r="Q7029">
        <v>20</v>
      </c>
      <c r="R7029" t="s">
        <v>986</v>
      </c>
      <c r="S7029" t="s">
        <v>987</v>
      </c>
    </row>
    <row r="7030" spans="1:19" x14ac:dyDescent="0.25">
      <c r="A7030" s="54">
        <f>_xlfn.XLOOKUP(B7030,'School Lookup'!D:D,'School Lookup'!F:F,0)</f>
        <v>170692</v>
      </c>
      <c r="B7030" s="54" t="str">
        <f>_xlfn.XLOOKUP(C7030,'School Lookup'!A:A,'School Lookup'!D:D,_xlfn.XLOOKUP(C7030,'School Lookup'!B:B,'School Lookup'!D:D,_xlfn.XLOOKUP(C7030,'School Lookup'!C:C,'School Lookup'!D:D,0)))</f>
        <v>Anthony Bec Cmnty Primary</v>
      </c>
      <c r="C7030" t="s">
        <v>29</v>
      </c>
      <c r="D7030" t="s">
        <v>3023</v>
      </c>
      <c r="E7030" t="s">
        <v>16</v>
      </c>
      <c r="F7030" t="s">
        <v>734</v>
      </c>
      <c r="G7030" t="s">
        <v>229</v>
      </c>
      <c r="H7030" t="s">
        <v>318</v>
      </c>
      <c r="I7030" t="s">
        <v>980</v>
      </c>
      <c r="J7030" t="s">
        <v>981</v>
      </c>
      <c r="K7030" s="4">
        <v>46065</v>
      </c>
      <c r="L7030" s="5">
        <v>0.55777777777777782</v>
      </c>
      <c r="M7030" t="s">
        <v>953</v>
      </c>
      <c r="N7030" s="5">
        <v>9.4907407407407408E-4</v>
      </c>
      <c r="O7030" t="s">
        <v>982</v>
      </c>
      <c r="P7030">
        <v>9.9000000000000005E-2</v>
      </c>
      <c r="Q7030">
        <v>20</v>
      </c>
      <c r="R7030" t="s">
        <v>986</v>
      </c>
      <c r="S7030" t="s">
        <v>987</v>
      </c>
    </row>
    <row r="7031" spans="1:19" x14ac:dyDescent="0.25">
      <c r="A7031" s="54">
        <f>_xlfn.XLOOKUP(B7031,'School Lookup'!D:D,'School Lookup'!F:F,0)</f>
        <v>170692</v>
      </c>
      <c r="B7031" s="54" t="str">
        <f>_xlfn.XLOOKUP(C7031,'School Lookup'!A:A,'School Lookup'!D:D,_xlfn.XLOOKUP(C7031,'School Lookup'!B:B,'School Lookup'!D:D,_xlfn.XLOOKUP(C7031,'School Lookup'!C:C,'School Lookup'!D:D,0)))</f>
        <v>Anthony Bec Cmnty Primary</v>
      </c>
      <c r="C7031" t="s">
        <v>29</v>
      </c>
      <c r="D7031" t="s">
        <v>1279</v>
      </c>
      <c r="E7031" t="s">
        <v>16</v>
      </c>
      <c r="F7031" t="s">
        <v>734</v>
      </c>
      <c r="G7031" t="s">
        <v>229</v>
      </c>
      <c r="H7031" t="s">
        <v>318</v>
      </c>
      <c r="I7031" t="s">
        <v>980</v>
      </c>
      <c r="J7031" t="s">
        <v>981</v>
      </c>
      <c r="K7031" s="4">
        <v>46065</v>
      </c>
      <c r="L7031" s="5">
        <v>0.58057870370370368</v>
      </c>
      <c r="M7031" t="s">
        <v>953</v>
      </c>
      <c r="N7031" s="5">
        <v>4.6296296296296298E-4</v>
      </c>
      <c r="O7031" t="s">
        <v>982</v>
      </c>
      <c r="P7031">
        <v>4.9000000000000002E-2</v>
      </c>
      <c r="Q7031">
        <v>20</v>
      </c>
      <c r="R7031" t="s">
        <v>998</v>
      </c>
      <c r="S7031" t="s">
        <v>987</v>
      </c>
    </row>
    <row r="7032" spans="1:19" x14ac:dyDescent="0.25">
      <c r="A7032" s="54">
        <f>_xlfn.XLOOKUP(B7032,'School Lookup'!D:D,'School Lookup'!F:F,0)</f>
        <v>170692</v>
      </c>
      <c r="B7032" s="54" t="str">
        <f>_xlfn.XLOOKUP(C7032,'School Lookup'!A:A,'School Lookup'!D:D,_xlfn.XLOOKUP(C7032,'School Lookup'!B:B,'School Lookup'!D:D,_xlfn.XLOOKUP(C7032,'School Lookup'!C:C,'School Lookup'!D:D,0)))</f>
        <v>Anthony Bec Cmnty Primary</v>
      </c>
      <c r="C7032" t="s">
        <v>29</v>
      </c>
      <c r="D7032" t="s">
        <v>2626</v>
      </c>
      <c r="E7032" t="s">
        <v>16</v>
      </c>
      <c r="F7032" t="s">
        <v>734</v>
      </c>
      <c r="G7032" t="s">
        <v>229</v>
      </c>
      <c r="H7032" t="s">
        <v>318</v>
      </c>
      <c r="I7032" t="s">
        <v>980</v>
      </c>
      <c r="J7032" t="s">
        <v>981</v>
      </c>
      <c r="K7032" s="4">
        <v>46065</v>
      </c>
      <c r="L7032" s="5">
        <v>0.5815393518518519</v>
      </c>
      <c r="M7032" t="s">
        <v>953</v>
      </c>
      <c r="N7032" s="5">
        <v>3.4722222222222222E-5</v>
      </c>
      <c r="O7032" t="s">
        <v>982</v>
      </c>
      <c r="P7032">
        <v>0.02</v>
      </c>
      <c r="Q7032">
        <v>20</v>
      </c>
      <c r="R7032" t="s">
        <v>998</v>
      </c>
      <c r="S7032" t="s">
        <v>987</v>
      </c>
    </row>
    <row r="7033" spans="1:19" x14ac:dyDescent="0.25">
      <c r="A7033" s="54">
        <f>_xlfn.XLOOKUP(B7033,'School Lookup'!D:D,'School Lookup'!F:F,0)</f>
        <v>170692</v>
      </c>
      <c r="B7033" s="54" t="str">
        <f>_xlfn.XLOOKUP(C7033,'School Lookup'!A:A,'School Lookup'!D:D,_xlfn.XLOOKUP(C7033,'School Lookup'!B:B,'School Lookup'!D:D,_xlfn.XLOOKUP(C7033,'School Lookup'!C:C,'School Lookup'!D:D,0)))</f>
        <v>Anthony Bec Cmnty Primary</v>
      </c>
      <c r="C7033" t="s">
        <v>29</v>
      </c>
      <c r="D7033" t="s">
        <v>1279</v>
      </c>
      <c r="E7033" t="s">
        <v>16</v>
      </c>
      <c r="F7033" t="s">
        <v>734</v>
      </c>
      <c r="G7033" t="s">
        <v>229</v>
      </c>
      <c r="H7033" t="s">
        <v>318</v>
      </c>
      <c r="I7033" t="s">
        <v>980</v>
      </c>
      <c r="J7033" t="s">
        <v>981</v>
      </c>
      <c r="K7033" s="4">
        <v>46065</v>
      </c>
      <c r="L7033" s="5">
        <v>0.58318287037037042</v>
      </c>
      <c r="M7033" t="s">
        <v>953</v>
      </c>
      <c r="N7033" s="5">
        <v>5.4398148148148144E-4</v>
      </c>
      <c r="O7033" t="s">
        <v>982</v>
      </c>
      <c r="P7033">
        <v>5.7000000000000002E-2</v>
      </c>
      <c r="Q7033">
        <v>20</v>
      </c>
      <c r="R7033" t="s">
        <v>998</v>
      </c>
      <c r="S7033" t="s">
        <v>987</v>
      </c>
    </row>
    <row r="7034" spans="1:19" x14ac:dyDescent="0.25">
      <c r="A7034" s="54">
        <f>_xlfn.XLOOKUP(B7034,'School Lookup'!D:D,'School Lookup'!F:F,0)</f>
        <v>170692</v>
      </c>
      <c r="B7034" s="54" t="str">
        <f>_xlfn.XLOOKUP(C7034,'School Lookup'!A:A,'School Lookup'!D:D,_xlfn.XLOOKUP(C7034,'School Lookup'!B:B,'School Lookup'!D:D,_xlfn.XLOOKUP(C7034,'School Lookup'!C:C,'School Lookup'!D:D,0)))</f>
        <v>Anthony Bec Cmnty Primary</v>
      </c>
      <c r="C7034" t="s">
        <v>29</v>
      </c>
      <c r="D7034" t="s">
        <v>2187</v>
      </c>
      <c r="E7034" t="s">
        <v>16</v>
      </c>
      <c r="F7034" t="s">
        <v>734</v>
      </c>
      <c r="G7034" t="s">
        <v>229</v>
      </c>
      <c r="H7034" t="s">
        <v>318</v>
      </c>
      <c r="I7034" t="s">
        <v>980</v>
      </c>
      <c r="J7034" t="s">
        <v>981</v>
      </c>
      <c r="K7034" s="4">
        <v>46065</v>
      </c>
      <c r="L7034" s="5">
        <v>0.64590277777777783</v>
      </c>
      <c r="M7034" t="s">
        <v>953</v>
      </c>
      <c r="N7034" s="5">
        <v>6.9444444444444444E-5</v>
      </c>
      <c r="O7034" t="s">
        <v>982</v>
      </c>
      <c r="P7034">
        <v>0.02</v>
      </c>
      <c r="Q7034">
        <v>20</v>
      </c>
      <c r="R7034" t="s">
        <v>986</v>
      </c>
      <c r="S7034" t="s">
        <v>987</v>
      </c>
    </row>
    <row r="7035" spans="1:19" x14ac:dyDescent="0.25">
      <c r="A7035" s="54">
        <f>_xlfn.XLOOKUP(B7035,'School Lookup'!D:D,'School Lookup'!F:F,0)</f>
        <v>170692</v>
      </c>
      <c r="B7035" s="54" t="str">
        <f>_xlfn.XLOOKUP(C7035,'School Lookup'!A:A,'School Lookup'!D:D,_xlfn.XLOOKUP(C7035,'School Lookup'!B:B,'School Lookup'!D:D,_xlfn.XLOOKUP(C7035,'School Lookup'!C:C,'School Lookup'!D:D,0)))</f>
        <v>Anthony Bec Cmnty Primary</v>
      </c>
      <c r="C7035" t="s">
        <v>29</v>
      </c>
      <c r="D7035" t="s">
        <v>1554</v>
      </c>
      <c r="E7035" t="s">
        <v>16</v>
      </c>
      <c r="F7035" t="s">
        <v>734</v>
      </c>
      <c r="G7035" t="s">
        <v>229</v>
      </c>
      <c r="H7035" t="s">
        <v>318</v>
      </c>
      <c r="I7035" t="s">
        <v>980</v>
      </c>
      <c r="J7035" t="s">
        <v>981</v>
      </c>
      <c r="K7035" s="4">
        <v>46065</v>
      </c>
      <c r="L7035" s="5">
        <v>0.69968750000000002</v>
      </c>
      <c r="M7035" t="s">
        <v>953</v>
      </c>
      <c r="N7035" s="5">
        <v>3.5995370370370369E-3</v>
      </c>
      <c r="O7035" t="s">
        <v>982</v>
      </c>
      <c r="P7035">
        <v>0.37</v>
      </c>
      <c r="Q7035">
        <v>20</v>
      </c>
      <c r="R7035" t="s">
        <v>998</v>
      </c>
      <c r="S7035" t="s">
        <v>987</v>
      </c>
    </row>
    <row r="7036" spans="1:19" x14ac:dyDescent="0.25">
      <c r="A7036" s="54">
        <f>_xlfn.XLOOKUP(B7036,'School Lookup'!D:D,'School Lookup'!F:F,0)</f>
        <v>231471</v>
      </c>
      <c r="B7036" s="54" t="str">
        <f>_xlfn.XLOOKUP(C7036,'School Lookup'!A:A,'School Lookup'!D:D,_xlfn.XLOOKUP(C7036,'School Lookup'!B:B,'School Lookup'!D:D,_xlfn.XLOOKUP(C7036,'School Lookup'!C:C,'School Lookup'!D:D,0)))</f>
        <v>Leys Junior School</v>
      </c>
      <c r="C7036" t="s">
        <v>19</v>
      </c>
      <c r="D7036" t="s">
        <v>3024</v>
      </c>
      <c r="E7036" t="s">
        <v>16</v>
      </c>
      <c r="F7036" t="s">
        <v>734</v>
      </c>
      <c r="G7036" t="s">
        <v>217</v>
      </c>
      <c r="H7036" t="s">
        <v>842</v>
      </c>
      <c r="I7036" t="s">
        <v>980</v>
      </c>
      <c r="J7036" t="s">
        <v>967</v>
      </c>
      <c r="K7036" s="4">
        <v>46065</v>
      </c>
      <c r="L7036" s="5">
        <v>0.60196759259259258</v>
      </c>
      <c r="M7036" t="s">
        <v>953</v>
      </c>
      <c r="N7036" s="5">
        <v>1.9328703703703704E-3</v>
      </c>
      <c r="O7036" t="s">
        <v>968</v>
      </c>
      <c r="P7036">
        <v>2.4E-2</v>
      </c>
      <c r="Q7036">
        <v>20</v>
      </c>
      <c r="R7036" t="s">
        <v>3025</v>
      </c>
      <c r="S7036" t="s">
        <v>966</v>
      </c>
    </row>
    <row r="7037" spans="1:19" x14ac:dyDescent="0.25">
      <c r="A7037" s="54">
        <f>_xlfn.XLOOKUP(B7037,'School Lookup'!D:D,'School Lookup'!F:F,0)</f>
        <v>170692</v>
      </c>
      <c r="B7037" s="54" t="str">
        <f>_xlfn.XLOOKUP(C7037,'School Lookup'!A:A,'School Lookup'!D:D,_xlfn.XLOOKUP(C7037,'School Lookup'!B:B,'School Lookup'!D:D,_xlfn.XLOOKUP(C7037,'School Lookup'!C:C,'School Lookup'!D:D,0)))</f>
        <v>Anthony Bec Cmnty Primary</v>
      </c>
      <c r="C7037" t="s">
        <v>29</v>
      </c>
      <c r="D7037" t="s">
        <v>1036</v>
      </c>
      <c r="E7037" t="s">
        <v>16</v>
      </c>
      <c r="F7037" t="s">
        <v>734</v>
      </c>
      <c r="G7037" t="s">
        <v>229</v>
      </c>
      <c r="H7037" t="s">
        <v>318</v>
      </c>
      <c r="I7037" t="s">
        <v>980</v>
      </c>
      <c r="J7037" t="s">
        <v>959</v>
      </c>
      <c r="K7037" s="4">
        <v>46065</v>
      </c>
      <c r="L7037" s="5">
        <v>0.33280092592592592</v>
      </c>
      <c r="M7037" t="s">
        <v>953</v>
      </c>
      <c r="N7037" s="5">
        <v>2.4305555555555555E-4</v>
      </c>
      <c r="O7037" t="s">
        <v>1023</v>
      </c>
      <c r="P7037">
        <v>2.1999999999999999E-2</v>
      </c>
      <c r="Q7037">
        <v>20</v>
      </c>
      <c r="R7037" t="s">
        <v>978</v>
      </c>
      <c r="S7037" t="s">
        <v>966</v>
      </c>
    </row>
    <row r="7038" spans="1:19" x14ac:dyDescent="0.25">
      <c r="A7038" s="54">
        <f>_xlfn.XLOOKUP(B7038,'School Lookup'!D:D,'School Lookup'!F:F,0)</f>
        <v>170692</v>
      </c>
      <c r="B7038" s="54" t="str">
        <f>_xlfn.XLOOKUP(C7038,'School Lookup'!A:A,'School Lookup'!D:D,_xlfn.XLOOKUP(C7038,'School Lookup'!B:B,'School Lookup'!D:D,_xlfn.XLOOKUP(C7038,'School Lookup'!C:C,'School Lookup'!D:D,0)))</f>
        <v>Anthony Bec Cmnty Primary</v>
      </c>
      <c r="C7038" t="s">
        <v>29</v>
      </c>
      <c r="D7038" t="s">
        <v>1036</v>
      </c>
      <c r="E7038" t="s">
        <v>16</v>
      </c>
      <c r="F7038" t="s">
        <v>734</v>
      </c>
      <c r="G7038" t="s">
        <v>229</v>
      </c>
      <c r="H7038" t="s">
        <v>318</v>
      </c>
      <c r="I7038" t="s">
        <v>980</v>
      </c>
      <c r="J7038" t="s">
        <v>959</v>
      </c>
      <c r="K7038" s="4">
        <v>46065</v>
      </c>
      <c r="L7038" s="5">
        <v>0.33381944444444445</v>
      </c>
      <c r="M7038" t="s">
        <v>953</v>
      </c>
      <c r="N7038" s="5">
        <v>4.3981481481481481E-4</v>
      </c>
      <c r="O7038" t="s">
        <v>1023</v>
      </c>
      <c r="P7038">
        <v>2.1999999999999999E-2</v>
      </c>
      <c r="Q7038">
        <v>20</v>
      </c>
      <c r="R7038" t="s">
        <v>978</v>
      </c>
      <c r="S7038" t="s">
        <v>966</v>
      </c>
    </row>
    <row r="7039" spans="1:19" x14ac:dyDescent="0.25">
      <c r="A7039" s="54">
        <f>_xlfn.XLOOKUP(B7039,'School Lookup'!D:D,'School Lookup'!F:F,0)</f>
        <v>231471</v>
      </c>
      <c r="B7039" s="54" t="str">
        <f>_xlfn.XLOOKUP(C7039,'School Lookup'!A:A,'School Lookup'!D:D,_xlfn.XLOOKUP(C7039,'School Lookup'!B:B,'School Lookup'!D:D,_xlfn.XLOOKUP(C7039,'School Lookup'!C:C,'School Lookup'!D:D,0)))</f>
        <v>Leys Junior School</v>
      </c>
      <c r="C7039" t="s">
        <v>19</v>
      </c>
      <c r="D7039" t="s">
        <v>2291</v>
      </c>
      <c r="E7039" t="s">
        <v>16</v>
      </c>
      <c r="F7039" t="s">
        <v>734</v>
      </c>
      <c r="G7039" t="s">
        <v>217</v>
      </c>
      <c r="H7039" t="s">
        <v>842</v>
      </c>
      <c r="I7039" t="s">
        <v>980</v>
      </c>
      <c r="J7039" t="s">
        <v>981</v>
      </c>
      <c r="K7039" s="4">
        <v>46065</v>
      </c>
      <c r="L7039" s="5">
        <v>0.35818287037037039</v>
      </c>
      <c r="M7039" t="s">
        <v>953</v>
      </c>
      <c r="N7039" s="5">
        <v>1.273148148148148E-4</v>
      </c>
      <c r="O7039" t="s">
        <v>982</v>
      </c>
      <c r="P7039">
        <v>0.02</v>
      </c>
      <c r="Q7039">
        <v>20</v>
      </c>
      <c r="R7039" t="s">
        <v>983</v>
      </c>
      <c r="S7039" t="s">
        <v>984</v>
      </c>
    </row>
    <row r="7040" spans="1:19" x14ac:dyDescent="0.25">
      <c r="A7040" s="54">
        <f>_xlfn.XLOOKUP(B7040,'School Lookup'!D:D,'School Lookup'!F:F,0)</f>
        <v>231471</v>
      </c>
      <c r="B7040" s="54" t="str">
        <f>_xlfn.XLOOKUP(C7040,'School Lookup'!A:A,'School Lookup'!D:D,_xlfn.XLOOKUP(C7040,'School Lookup'!B:B,'School Lookup'!D:D,_xlfn.XLOOKUP(C7040,'School Lookup'!C:C,'School Lookup'!D:D,0)))</f>
        <v>Leys Junior School</v>
      </c>
      <c r="C7040" t="s">
        <v>19</v>
      </c>
      <c r="D7040" t="s">
        <v>1042</v>
      </c>
      <c r="E7040" t="s">
        <v>16</v>
      </c>
      <c r="F7040" t="s">
        <v>734</v>
      </c>
      <c r="G7040" t="s">
        <v>217</v>
      </c>
      <c r="H7040" t="s">
        <v>842</v>
      </c>
      <c r="I7040" t="s">
        <v>980</v>
      </c>
      <c r="J7040" t="s">
        <v>981</v>
      </c>
      <c r="K7040" s="4">
        <v>46065</v>
      </c>
      <c r="L7040" s="5">
        <v>0.43579861111111112</v>
      </c>
      <c r="M7040" t="s">
        <v>953</v>
      </c>
      <c r="N7040" s="5">
        <v>1.6782407407407408E-3</v>
      </c>
      <c r="O7040" t="s">
        <v>982</v>
      </c>
      <c r="P7040">
        <v>0.17299999999999999</v>
      </c>
      <c r="Q7040">
        <v>20</v>
      </c>
      <c r="R7040" t="s">
        <v>983</v>
      </c>
      <c r="S7040" t="s">
        <v>984</v>
      </c>
    </row>
    <row r="7041" spans="1:19" x14ac:dyDescent="0.25">
      <c r="A7041" s="54">
        <f>_xlfn.XLOOKUP(B7041,'School Lookup'!D:D,'School Lookup'!F:F,0)</f>
        <v>231471</v>
      </c>
      <c r="B7041" s="54" t="str">
        <f>_xlfn.XLOOKUP(C7041,'School Lookup'!A:A,'School Lookup'!D:D,_xlfn.XLOOKUP(C7041,'School Lookup'!B:B,'School Lookup'!D:D,_xlfn.XLOOKUP(C7041,'School Lookup'!C:C,'School Lookup'!D:D,0)))</f>
        <v>Leys Junior School</v>
      </c>
      <c r="C7041" t="s">
        <v>19</v>
      </c>
      <c r="D7041" t="s">
        <v>2041</v>
      </c>
      <c r="E7041" t="s">
        <v>16</v>
      </c>
      <c r="F7041" t="s">
        <v>734</v>
      </c>
      <c r="G7041" t="s">
        <v>217</v>
      </c>
      <c r="H7041" t="s">
        <v>842</v>
      </c>
      <c r="I7041" t="s">
        <v>980</v>
      </c>
      <c r="J7041" t="s">
        <v>981</v>
      </c>
      <c r="K7041" s="4">
        <v>46065</v>
      </c>
      <c r="L7041" s="5">
        <v>0.58861111111111108</v>
      </c>
      <c r="M7041" t="s">
        <v>953</v>
      </c>
      <c r="N7041" s="5">
        <v>3.5300925925925925E-3</v>
      </c>
      <c r="O7041" t="s">
        <v>982</v>
      </c>
      <c r="P7041">
        <v>0.36299999999999999</v>
      </c>
      <c r="Q7041">
        <v>20</v>
      </c>
      <c r="R7041" t="s">
        <v>983</v>
      </c>
      <c r="S7041" t="s">
        <v>984</v>
      </c>
    </row>
    <row r="7042" spans="1:19" x14ac:dyDescent="0.25">
      <c r="A7042" s="54">
        <f>_xlfn.XLOOKUP(B7042,'School Lookup'!D:D,'School Lookup'!F:F,0)</f>
        <v>231471</v>
      </c>
      <c r="B7042" s="54" t="str">
        <f>_xlfn.XLOOKUP(C7042,'School Lookup'!A:A,'School Lookup'!D:D,_xlfn.XLOOKUP(C7042,'School Lookup'!B:B,'School Lookup'!D:D,_xlfn.XLOOKUP(C7042,'School Lookup'!C:C,'School Lookup'!D:D,0)))</f>
        <v>Leys Junior School</v>
      </c>
      <c r="C7042" t="s">
        <v>19</v>
      </c>
      <c r="D7042" t="s">
        <v>2459</v>
      </c>
      <c r="E7042" t="s">
        <v>16</v>
      </c>
      <c r="F7042" t="s">
        <v>734</v>
      </c>
      <c r="G7042" t="s">
        <v>217</v>
      </c>
      <c r="H7042" t="s">
        <v>842</v>
      </c>
      <c r="I7042" t="s">
        <v>980</v>
      </c>
      <c r="J7042" t="s">
        <v>981</v>
      </c>
      <c r="K7042" s="4">
        <v>46065</v>
      </c>
      <c r="L7042" s="5">
        <v>0.59390046296296295</v>
      </c>
      <c r="M7042" t="s">
        <v>953</v>
      </c>
      <c r="N7042" s="5">
        <v>4.4907407407407405E-3</v>
      </c>
      <c r="O7042" t="s">
        <v>982</v>
      </c>
      <c r="P7042">
        <v>0.46100000000000002</v>
      </c>
      <c r="Q7042">
        <v>20</v>
      </c>
      <c r="R7042" t="s">
        <v>998</v>
      </c>
      <c r="S7042" t="s">
        <v>987</v>
      </c>
    </row>
    <row r="7043" spans="1:19" x14ac:dyDescent="0.25">
      <c r="A7043" s="54">
        <f>_xlfn.XLOOKUP(B7043,'School Lookup'!D:D,'School Lookup'!F:F,0)</f>
        <v>231471</v>
      </c>
      <c r="B7043" s="54" t="str">
        <f>_xlfn.XLOOKUP(C7043,'School Lookup'!A:A,'School Lookup'!D:D,_xlfn.XLOOKUP(C7043,'School Lookup'!B:B,'School Lookup'!D:D,_xlfn.XLOOKUP(C7043,'School Lookup'!C:C,'School Lookup'!D:D,0)))</f>
        <v>Leys Junior School</v>
      </c>
      <c r="C7043" t="s">
        <v>19</v>
      </c>
      <c r="D7043" t="s">
        <v>1039</v>
      </c>
      <c r="E7043" t="s">
        <v>16</v>
      </c>
      <c r="F7043" t="s">
        <v>734</v>
      </c>
      <c r="G7043" t="s">
        <v>217</v>
      </c>
      <c r="H7043" t="s">
        <v>842</v>
      </c>
      <c r="I7043" t="s">
        <v>980</v>
      </c>
      <c r="J7043" t="s">
        <v>981</v>
      </c>
      <c r="K7043" s="4">
        <v>46065</v>
      </c>
      <c r="L7043" s="5">
        <v>0.60039351851851852</v>
      </c>
      <c r="M7043" t="s">
        <v>953</v>
      </c>
      <c r="N7043" s="5">
        <v>1.4120370370370369E-3</v>
      </c>
      <c r="O7043" t="s">
        <v>982</v>
      </c>
      <c r="P7043">
        <v>0.14599999999999999</v>
      </c>
      <c r="Q7043">
        <v>20</v>
      </c>
      <c r="R7043" t="s">
        <v>983</v>
      </c>
      <c r="S7043" t="s">
        <v>984</v>
      </c>
    </row>
    <row r="7044" spans="1:19" x14ac:dyDescent="0.25">
      <c r="A7044" s="54">
        <f>_xlfn.XLOOKUP(B7044,'School Lookup'!D:D,'School Lookup'!F:F,0)</f>
        <v>231471</v>
      </c>
      <c r="B7044" s="54" t="str">
        <f>_xlfn.XLOOKUP(C7044,'School Lookup'!A:A,'School Lookup'!D:D,_xlfn.XLOOKUP(C7044,'School Lookup'!B:B,'School Lookup'!D:D,_xlfn.XLOOKUP(C7044,'School Lookup'!C:C,'School Lookup'!D:D,0)))</f>
        <v>Leys Junior School</v>
      </c>
      <c r="C7044" t="s">
        <v>19</v>
      </c>
      <c r="D7044" t="s">
        <v>1235</v>
      </c>
      <c r="E7044" t="s">
        <v>16</v>
      </c>
      <c r="F7044" t="s">
        <v>734</v>
      </c>
      <c r="G7044" t="s">
        <v>217</v>
      </c>
      <c r="H7044" t="s">
        <v>842</v>
      </c>
      <c r="I7044" t="s">
        <v>980</v>
      </c>
      <c r="J7044" t="s">
        <v>981</v>
      </c>
      <c r="K7044" s="4">
        <v>46065</v>
      </c>
      <c r="L7044" s="5">
        <v>0.60258101851851853</v>
      </c>
      <c r="M7044" t="s">
        <v>953</v>
      </c>
      <c r="N7044" s="5">
        <v>3.0092592592592595E-4</v>
      </c>
      <c r="O7044" t="s">
        <v>982</v>
      </c>
      <c r="P7044">
        <v>3.2000000000000001E-2</v>
      </c>
      <c r="Q7044">
        <v>20</v>
      </c>
      <c r="R7044" t="s">
        <v>998</v>
      </c>
      <c r="S7044" t="s">
        <v>987</v>
      </c>
    </row>
    <row r="7045" spans="1:19" x14ac:dyDescent="0.25">
      <c r="A7045" s="54">
        <f>_xlfn.XLOOKUP(B7045,'School Lookup'!D:D,'School Lookup'!F:F,0)</f>
        <v>231471</v>
      </c>
      <c r="B7045" s="54" t="str">
        <f>_xlfn.XLOOKUP(C7045,'School Lookup'!A:A,'School Lookup'!D:D,_xlfn.XLOOKUP(C7045,'School Lookup'!B:B,'School Lookup'!D:D,_xlfn.XLOOKUP(C7045,'School Lookup'!C:C,'School Lookup'!D:D,0)))</f>
        <v>Leys Junior School</v>
      </c>
      <c r="C7045" t="s">
        <v>19</v>
      </c>
      <c r="D7045" t="s">
        <v>3026</v>
      </c>
      <c r="E7045" t="s">
        <v>16</v>
      </c>
      <c r="F7045" t="s">
        <v>734</v>
      </c>
      <c r="G7045" t="s">
        <v>217</v>
      </c>
      <c r="H7045" t="s">
        <v>842</v>
      </c>
      <c r="I7045" t="s">
        <v>980</v>
      </c>
      <c r="J7045" t="s">
        <v>981</v>
      </c>
      <c r="K7045" s="4">
        <v>46065</v>
      </c>
      <c r="L7045" s="5">
        <v>0.60559027777777774</v>
      </c>
      <c r="M7045" t="s">
        <v>953</v>
      </c>
      <c r="N7045" s="5">
        <v>2.7662037037037039E-3</v>
      </c>
      <c r="O7045" t="s">
        <v>982</v>
      </c>
      <c r="P7045">
        <v>0.28399999999999997</v>
      </c>
      <c r="Q7045">
        <v>20</v>
      </c>
      <c r="R7045" t="s">
        <v>983</v>
      </c>
      <c r="S7045" t="s">
        <v>984</v>
      </c>
    </row>
    <row r="7046" spans="1:19" x14ac:dyDescent="0.25">
      <c r="A7046" s="54">
        <f>_xlfn.XLOOKUP(B7046,'School Lookup'!D:D,'School Lookup'!F:F,0)</f>
        <v>231471</v>
      </c>
      <c r="B7046" s="54" t="str">
        <f>_xlfn.XLOOKUP(C7046,'School Lookup'!A:A,'School Lookup'!D:D,_xlfn.XLOOKUP(C7046,'School Lookup'!B:B,'School Lookup'!D:D,_xlfn.XLOOKUP(C7046,'School Lookup'!C:C,'School Lookup'!D:D,0)))</f>
        <v>Leys Junior School</v>
      </c>
      <c r="C7046" t="s">
        <v>19</v>
      </c>
      <c r="D7046" t="s">
        <v>1237</v>
      </c>
      <c r="E7046" t="s">
        <v>16</v>
      </c>
      <c r="F7046" t="s">
        <v>734</v>
      </c>
      <c r="G7046" t="s">
        <v>217</v>
      </c>
      <c r="H7046" t="s">
        <v>842</v>
      </c>
      <c r="I7046" t="s">
        <v>980</v>
      </c>
      <c r="J7046" t="s">
        <v>981</v>
      </c>
      <c r="K7046" s="4">
        <v>46065</v>
      </c>
      <c r="L7046" s="5">
        <v>0.63065972222222222</v>
      </c>
      <c r="M7046" t="s">
        <v>953</v>
      </c>
      <c r="N7046" s="5">
        <v>4.5138888888888887E-4</v>
      </c>
      <c r="O7046" t="s">
        <v>982</v>
      </c>
      <c r="P7046">
        <v>4.8000000000000001E-2</v>
      </c>
      <c r="Q7046">
        <v>20</v>
      </c>
      <c r="R7046" t="s">
        <v>998</v>
      </c>
      <c r="S7046" t="s">
        <v>987</v>
      </c>
    </row>
    <row r="7047" spans="1:19" x14ac:dyDescent="0.25">
      <c r="A7047" s="54">
        <f>_xlfn.XLOOKUP(B7047,'School Lookup'!D:D,'School Lookup'!F:F,0)</f>
        <v>231471</v>
      </c>
      <c r="B7047" s="54" t="str">
        <f>_xlfn.XLOOKUP(C7047,'School Lookup'!A:A,'School Lookup'!D:D,_xlfn.XLOOKUP(C7047,'School Lookup'!B:B,'School Lookup'!D:D,_xlfn.XLOOKUP(C7047,'School Lookup'!C:C,'School Lookup'!D:D,0)))</f>
        <v>Leys Junior School</v>
      </c>
      <c r="C7047" t="s">
        <v>19</v>
      </c>
      <c r="D7047" t="s">
        <v>2507</v>
      </c>
      <c r="E7047" t="s">
        <v>16</v>
      </c>
      <c r="F7047" t="s">
        <v>734</v>
      </c>
      <c r="G7047" t="s">
        <v>217</v>
      </c>
      <c r="H7047" t="s">
        <v>842</v>
      </c>
      <c r="I7047" t="s">
        <v>980</v>
      </c>
      <c r="J7047" t="s">
        <v>981</v>
      </c>
      <c r="K7047" s="4">
        <v>46065</v>
      </c>
      <c r="L7047" s="5">
        <v>0.64298611111111115</v>
      </c>
      <c r="M7047" t="s">
        <v>953</v>
      </c>
      <c r="N7047" s="5">
        <v>3.7037037037037035E-4</v>
      </c>
      <c r="O7047" t="s">
        <v>982</v>
      </c>
      <c r="P7047">
        <v>0.04</v>
      </c>
      <c r="Q7047">
        <v>20</v>
      </c>
      <c r="R7047" t="s">
        <v>998</v>
      </c>
      <c r="S7047" t="s">
        <v>987</v>
      </c>
    </row>
    <row r="7048" spans="1:19" x14ac:dyDescent="0.25">
      <c r="A7048" s="54">
        <f>_xlfn.XLOOKUP(B7048,'School Lookup'!D:D,'School Lookup'!F:F,0)</f>
        <v>231471</v>
      </c>
      <c r="B7048" s="54" t="str">
        <f>_xlfn.XLOOKUP(C7048,'School Lookup'!A:A,'School Lookup'!D:D,_xlfn.XLOOKUP(C7048,'School Lookup'!B:B,'School Lookup'!D:D,_xlfn.XLOOKUP(C7048,'School Lookup'!C:C,'School Lookup'!D:D,0)))</f>
        <v>Leys Junior School</v>
      </c>
      <c r="C7048" t="s">
        <v>19</v>
      </c>
      <c r="D7048" t="s">
        <v>1038</v>
      </c>
      <c r="E7048" t="s">
        <v>16</v>
      </c>
      <c r="F7048" t="s">
        <v>734</v>
      </c>
      <c r="G7048" t="s">
        <v>217</v>
      </c>
      <c r="H7048" t="s">
        <v>842</v>
      </c>
      <c r="I7048" t="s">
        <v>980</v>
      </c>
      <c r="J7048" t="s">
        <v>981</v>
      </c>
      <c r="K7048" s="4">
        <v>46065</v>
      </c>
      <c r="L7048" s="5">
        <v>0.64787037037037032</v>
      </c>
      <c r="M7048" t="s">
        <v>953</v>
      </c>
      <c r="N7048" s="5">
        <v>2.4305555555555555E-4</v>
      </c>
      <c r="O7048" t="s">
        <v>982</v>
      </c>
      <c r="P7048">
        <v>2.7E-2</v>
      </c>
      <c r="Q7048">
        <v>20</v>
      </c>
      <c r="R7048" t="s">
        <v>983</v>
      </c>
      <c r="S7048" t="s">
        <v>984</v>
      </c>
    </row>
    <row r="7049" spans="1:19" x14ac:dyDescent="0.25">
      <c r="A7049" s="54">
        <f>_xlfn.XLOOKUP(B7049,'School Lookup'!D:D,'School Lookup'!F:F,0)</f>
        <v>231471</v>
      </c>
      <c r="B7049" s="54" t="str">
        <f>_xlfn.XLOOKUP(C7049,'School Lookup'!A:A,'School Lookup'!D:D,_xlfn.XLOOKUP(C7049,'School Lookup'!B:B,'School Lookup'!D:D,_xlfn.XLOOKUP(C7049,'School Lookup'!C:C,'School Lookup'!D:D,0)))</f>
        <v>Leys Junior School</v>
      </c>
      <c r="C7049" t="s">
        <v>19</v>
      </c>
      <c r="D7049" t="s">
        <v>1394</v>
      </c>
      <c r="E7049" t="s">
        <v>16</v>
      </c>
      <c r="F7049" t="s">
        <v>734</v>
      </c>
      <c r="G7049" t="s">
        <v>217</v>
      </c>
      <c r="H7049" t="s">
        <v>842</v>
      </c>
      <c r="I7049" t="s">
        <v>980</v>
      </c>
      <c r="J7049" t="s">
        <v>981</v>
      </c>
      <c r="K7049" s="4">
        <v>46065</v>
      </c>
      <c r="L7049" s="5">
        <v>0.71098379629629627</v>
      </c>
      <c r="M7049" t="s">
        <v>953</v>
      </c>
      <c r="N7049" s="5">
        <v>3.1250000000000001E-4</v>
      </c>
      <c r="O7049" t="s">
        <v>982</v>
      </c>
      <c r="P7049">
        <v>3.4000000000000002E-2</v>
      </c>
      <c r="Q7049">
        <v>20</v>
      </c>
      <c r="R7049" t="s">
        <v>1011</v>
      </c>
      <c r="S7049" t="s">
        <v>984</v>
      </c>
    </row>
    <row r="7050" spans="1:19" x14ac:dyDescent="0.25">
      <c r="A7050" s="54">
        <f>_xlfn.XLOOKUP(B7050,'School Lookup'!D:D,'School Lookup'!F:F,0)</f>
        <v>231471</v>
      </c>
      <c r="B7050" s="54" t="str">
        <f>_xlfn.XLOOKUP(C7050,'School Lookup'!A:A,'School Lookup'!D:D,_xlfn.XLOOKUP(C7050,'School Lookup'!B:B,'School Lookup'!D:D,_xlfn.XLOOKUP(C7050,'School Lookup'!C:C,'School Lookup'!D:D,0)))</f>
        <v>Leys Junior School</v>
      </c>
      <c r="C7050" t="s">
        <v>19</v>
      </c>
      <c r="D7050" t="s">
        <v>3027</v>
      </c>
      <c r="E7050" t="s">
        <v>16</v>
      </c>
      <c r="F7050" t="s">
        <v>734</v>
      </c>
      <c r="G7050" t="s">
        <v>217</v>
      </c>
      <c r="H7050" t="s">
        <v>842</v>
      </c>
      <c r="I7050" t="s">
        <v>980</v>
      </c>
      <c r="J7050" t="s">
        <v>981</v>
      </c>
      <c r="K7050" s="4">
        <v>46065</v>
      </c>
      <c r="L7050" s="5">
        <v>0.71369212962962958</v>
      </c>
      <c r="M7050" t="s">
        <v>953</v>
      </c>
      <c r="N7050" s="5">
        <v>8.4490740740740739E-4</v>
      </c>
      <c r="O7050" t="s">
        <v>982</v>
      </c>
      <c r="P7050">
        <v>8.7999999999999995E-2</v>
      </c>
      <c r="Q7050">
        <v>20</v>
      </c>
      <c r="R7050" t="s">
        <v>998</v>
      </c>
      <c r="S7050" t="s">
        <v>987</v>
      </c>
    </row>
    <row r="7051" spans="1:19" x14ac:dyDescent="0.25">
      <c r="A7051" s="54">
        <f>_xlfn.XLOOKUP(B7051,'School Lookup'!D:D,'School Lookup'!F:F,0)</f>
        <v>585323</v>
      </c>
      <c r="B7051" s="54" t="str">
        <f>_xlfn.XLOOKUP(C7051,'School Lookup'!A:A,'School Lookup'!D:D,_xlfn.XLOOKUP(C7051,'School Lookup'!B:B,'School Lookup'!D:D,_xlfn.XLOOKUP(C7051,'School Lookup'!C:C,'School Lookup'!D:D,0)))</f>
        <v>Netherseal St Peters CE Controlled Primary School</v>
      </c>
      <c r="C7051" t="s">
        <v>26</v>
      </c>
      <c r="D7051" t="s">
        <v>1035</v>
      </c>
      <c r="E7051" t="s">
        <v>16</v>
      </c>
      <c r="F7051" t="s">
        <v>734</v>
      </c>
      <c r="G7051" t="s">
        <v>131</v>
      </c>
      <c r="H7051" t="s">
        <v>768</v>
      </c>
      <c r="I7051" t="s">
        <v>980</v>
      </c>
      <c r="J7051" t="s">
        <v>981</v>
      </c>
      <c r="K7051" s="4">
        <v>46065</v>
      </c>
      <c r="L7051" s="5">
        <v>0.4090509259259259</v>
      </c>
      <c r="M7051" t="s">
        <v>953</v>
      </c>
      <c r="N7051" s="5">
        <v>6.9444444444444447E-4</v>
      </c>
      <c r="O7051" t="s">
        <v>982</v>
      </c>
      <c r="P7051">
        <v>7.2999999999999995E-2</v>
      </c>
      <c r="Q7051">
        <v>20</v>
      </c>
      <c r="R7051" t="s">
        <v>998</v>
      </c>
      <c r="S7051" t="s">
        <v>987</v>
      </c>
    </row>
    <row r="7052" spans="1:19" x14ac:dyDescent="0.25">
      <c r="A7052" s="54">
        <f>_xlfn.XLOOKUP(B7052,'School Lookup'!D:D,'School Lookup'!F:F,0)</f>
        <v>585323</v>
      </c>
      <c r="B7052" s="54" t="str">
        <f>_xlfn.XLOOKUP(C7052,'School Lookup'!A:A,'School Lookup'!D:D,_xlfn.XLOOKUP(C7052,'School Lookup'!B:B,'School Lookup'!D:D,_xlfn.XLOOKUP(C7052,'School Lookup'!C:C,'School Lookup'!D:D,0)))</f>
        <v>Netherseal St Peters CE Controlled Primary School</v>
      </c>
      <c r="C7052" t="s">
        <v>26</v>
      </c>
      <c r="D7052" t="s">
        <v>1034</v>
      </c>
      <c r="E7052" t="s">
        <v>16</v>
      </c>
      <c r="F7052" t="s">
        <v>734</v>
      </c>
      <c r="G7052" t="s">
        <v>131</v>
      </c>
      <c r="H7052" t="s">
        <v>768</v>
      </c>
      <c r="I7052" t="s">
        <v>980</v>
      </c>
      <c r="J7052" t="s">
        <v>981</v>
      </c>
      <c r="K7052" s="4">
        <v>46065</v>
      </c>
      <c r="L7052" s="5">
        <v>0.65883101851851855</v>
      </c>
      <c r="M7052" t="s">
        <v>953</v>
      </c>
      <c r="N7052" s="5">
        <v>1.8518518518518518E-4</v>
      </c>
      <c r="O7052" t="s">
        <v>982</v>
      </c>
      <c r="P7052">
        <v>2.1000000000000001E-2</v>
      </c>
      <c r="Q7052">
        <v>20</v>
      </c>
      <c r="R7052" t="s">
        <v>983</v>
      </c>
      <c r="S7052" t="s">
        <v>984</v>
      </c>
    </row>
    <row r="7053" spans="1:19" x14ac:dyDescent="0.25">
      <c r="A7053" s="54">
        <f>_xlfn.XLOOKUP(B7053,'School Lookup'!D:D,'School Lookup'!F:F,0)</f>
        <v>231471</v>
      </c>
      <c r="B7053" s="54" t="str">
        <f>_xlfn.XLOOKUP(C7053,'School Lookup'!A:A,'School Lookup'!D:D,_xlfn.XLOOKUP(C7053,'School Lookup'!B:B,'School Lookup'!D:D,_xlfn.XLOOKUP(C7053,'School Lookup'!C:C,'School Lookup'!D:D,0)))</f>
        <v>Leys Junior School</v>
      </c>
      <c r="C7053" t="s">
        <v>19</v>
      </c>
      <c r="D7053" t="s">
        <v>1095</v>
      </c>
      <c r="E7053" t="s">
        <v>16</v>
      </c>
      <c r="F7053" t="s">
        <v>734</v>
      </c>
      <c r="G7053" t="s">
        <v>217</v>
      </c>
      <c r="H7053" t="s">
        <v>842</v>
      </c>
      <c r="I7053" t="s">
        <v>980</v>
      </c>
      <c r="J7053" t="s">
        <v>959</v>
      </c>
      <c r="K7053" s="4">
        <v>46065</v>
      </c>
      <c r="L7053" s="5">
        <v>0.4241550925925926</v>
      </c>
      <c r="M7053" t="s">
        <v>953</v>
      </c>
      <c r="N7053" s="5">
        <v>1.0416666666666667E-4</v>
      </c>
      <c r="O7053" t="s">
        <v>960</v>
      </c>
      <c r="P7053">
        <v>2.1999999999999999E-2</v>
      </c>
      <c r="Q7053">
        <v>20</v>
      </c>
      <c r="R7053" t="s">
        <v>1096</v>
      </c>
      <c r="S7053" t="s">
        <v>966</v>
      </c>
    </row>
    <row r="7054" spans="1:19" x14ac:dyDescent="0.25">
      <c r="A7054" s="54">
        <f>_xlfn.XLOOKUP(B7054,'School Lookup'!D:D,'School Lookup'!F:F,0)</f>
        <v>231471</v>
      </c>
      <c r="B7054" s="54" t="str">
        <f>_xlfn.XLOOKUP(C7054,'School Lookup'!A:A,'School Lookup'!D:D,_xlfn.XLOOKUP(C7054,'School Lookup'!B:B,'School Lookup'!D:D,_xlfn.XLOOKUP(C7054,'School Lookup'!C:C,'School Lookup'!D:D,0)))</f>
        <v>Leys Junior School</v>
      </c>
      <c r="C7054" t="s">
        <v>19</v>
      </c>
      <c r="D7054" t="s">
        <v>1095</v>
      </c>
      <c r="E7054" t="s">
        <v>16</v>
      </c>
      <c r="F7054" t="s">
        <v>734</v>
      </c>
      <c r="G7054" t="s">
        <v>217</v>
      </c>
      <c r="H7054" t="s">
        <v>842</v>
      </c>
      <c r="I7054" t="s">
        <v>980</v>
      </c>
      <c r="J7054" t="s">
        <v>959</v>
      </c>
      <c r="K7054" s="4">
        <v>46065</v>
      </c>
      <c r="L7054" s="5">
        <v>0.42458333333333331</v>
      </c>
      <c r="M7054" t="s">
        <v>953</v>
      </c>
      <c r="N7054" s="5">
        <v>3.9351851851851852E-4</v>
      </c>
      <c r="O7054" t="s">
        <v>960</v>
      </c>
      <c r="P7054">
        <v>2.1999999999999999E-2</v>
      </c>
      <c r="Q7054">
        <v>20</v>
      </c>
      <c r="R7054" t="s">
        <v>1096</v>
      </c>
      <c r="S7054" t="s">
        <v>966</v>
      </c>
    </row>
    <row r="7055" spans="1:19" x14ac:dyDescent="0.25">
      <c r="A7055" s="54">
        <f>_xlfn.XLOOKUP(B7055,'School Lookup'!D:D,'School Lookup'!F:F,0)</f>
        <v>231471</v>
      </c>
      <c r="B7055" s="54" t="str">
        <f>_xlfn.XLOOKUP(C7055,'School Lookup'!A:A,'School Lookup'!D:D,_xlfn.XLOOKUP(C7055,'School Lookup'!B:B,'School Lookup'!D:D,_xlfn.XLOOKUP(C7055,'School Lookup'!C:C,'School Lookup'!D:D,0)))</f>
        <v>Leys Junior School</v>
      </c>
      <c r="C7055" t="s">
        <v>19</v>
      </c>
      <c r="D7055" t="s">
        <v>1036</v>
      </c>
      <c r="E7055" t="s">
        <v>16</v>
      </c>
      <c r="F7055" t="s">
        <v>734</v>
      </c>
      <c r="G7055" t="s">
        <v>217</v>
      </c>
      <c r="H7055" t="s">
        <v>842</v>
      </c>
      <c r="I7055" t="s">
        <v>980</v>
      </c>
      <c r="J7055" t="s">
        <v>959</v>
      </c>
      <c r="K7055" s="4">
        <v>46065</v>
      </c>
      <c r="L7055" s="5">
        <v>0.49495370370370373</v>
      </c>
      <c r="M7055" t="s">
        <v>953</v>
      </c>
      <c r="N7055" s="5">
        <v>1.25E-3</v>
      </c>
      <c r="O7055" t="s">
        <v>960</v>
      </c>
      <c r="P7055">
        <v>2.1999999999999999E-2</v>
      </c>
      <c r="Q7055">
        <v>20</v>
      </c>
      <c r="R7055" t="s">
        <v>978</v>
      </c>
      <c r="S7055" t="s">
        <v>966</v>
      </c>
    </row>
    <row r="7056" spans="1:19" x14ac:dyDescent="0.25">
      <c r="A7056" s="54">
        <f>_xlfn.XLOOKUP(B7056,'School Lookup'!D:D,'School Lookup'!F:F,0)</f>
        <v>231471</v>
      </c>
      <c r="B7056" s="54" t="str">
        <f>_xlfn.XLOOKUP(C7056,'School Lookup'!A:A,'School Lookup'!D:D,_xlfn.XLOOKUP(C7056,'School Lookup'!B:B,'School Lookup'!D:D,_xlfn.XLOOKUP(C7056,'School Lookup'!C:C,'School Lookup'!D:D,0)))</f>
        <v>Leys Junior School</v>
      </c>
      <c r="C7056" t="s">
        <v>19</v>
      </c>
      <c r="D7056" t="s">
        <v>2917</v>
      </c>
      <c r="E7056" t="s">
        <v>16</v>
      </c>
      <c r="F7056" t="s">
        <v>734</v>
      </c>
      <c r="G7056" t="s">
        <v>217</v>
      </c>
      <c r="H7056" t="s">
        <v>842</v>
      </c>
      <c r="I7056" t="s">
        <v>980</v>
      </c>
      <c r="J7056" t="s">
        <v>959</v>
      </c>
      <c r="K7056" s="4">
        <v>46065</v>
      </c>
      <c r="L7056" s="5">
        <v>0.49679398148148146</v>
      </c>
      <c r="M7056" t="s">
        <v>953</v>
      </c>
      <c r="N7056" s="5">
        <v>8.067129629629629E-3</v>
      </c>
      <c r="O7056" t="s">
        <v>960</v>
      </c>
      <c r="P7056">
        <v>9.9000000000000005E-2</v>
      </c>
      <c r="Q7056">
        <v>20</v>
      </c>
      <c r="R7056" t="s">
        <v>1232</v>
      </c>
      <c r="S7056" t="s">
        <v>966</v>
      </c>
    </row>
    <row r="7057" spans="1:19" x14ac:dyDescent="0.25">
      <c r="A7057" s="54">
        <f>_xlfn.XLOOKUP(B7057,'School Lookup'!D:D,'School Lookup'!F:F,0)</f>
        <v>231471</v>
      </c>
      <c r="B7057" s="54" t="str">
        <f>_xlfn.XLOOKUP(C7057,'School Lookup'!A:A,'School Lookup'!D:D,_xlfn.XLOOKUP(C7057,'School Lookup'!B:B,'School Lookup'!D:D,_xlfn.XLOOKUP(C7057,'School Lookup'!C:C,'School Lookup'!D:D,0)))</f>
        <v>Leys Junior School</v>
      </c>
      <c r="C7057" t="s">
        <v>19</v>
      </c>
      <c r="D7057" t="s">
        <v>3028</v>
      </c>
      <c r="E7057" t="s">
        <v>16</v>
      </c>
      <c r="F7057" t="s">
        <v>734</v>
      </c>
      <c r="G7057" t="s">
        <v>217</v>
      </c>
      <c r="H7057" t="s">
        <v>842</v>
      </c>
      <c r="I7057" t="s">
        <v>980</v>
      </c>
      <c r="J7057" t="s">
        <v>959</v>
      </c>
      <c r="K7057" s="4">
        <v>46065</v>
      </c>
      <c r="L7057" s="5">
        <v>0.5589467592592593</v>
      </c>
      <c r="M7057" t="s">
        <v>953</v>
      </c>
      <c r="N7057" s="5">
        <v>1.0069444444444444E-3</v>
      </c>
      <c r="O7057" t="s">
        <v>960</v>
      </c>
      <c r="P7057">
        <v>2.1999999999999999E-2</v>
      </c>
      <c r="Q7057">
        <v>20</v>
      </c>
      <c r="R7057" t="s">
        <v>978</v>
      </c>
      <c r="S7057" t="s">
        <v>966</v>
      </c>
    </row>
    <row r="7058" spans="1:19" x14ac:dyDescent="0.25">
      <c r="A7058" s="54">
        <f>_xlfn.XLOOKUP(B7058,'School Lookup'!D:D,'School Lookup'!F:F,0)</f>
        <v>231471</v>
      </c>
      <c r="B7058" s="54" t="str">
        <f>_xlfn.XLOOKUP(C7058,'School Lookup'!A:A,'School Lookup'!D:D,_xlfn.XLOOKUP(C7058,'School Lookup'!B:B,'School Lookup'!D:D,_xlfn.XLOOKUP(C7058,'School Lookup'!C:C,'School Lookup'!D:D,0)))</f>
        <v>Leys Junior School</v>
      </c>
      <c r="C7058" t="s">
        <v>19</v>
      </c>
      <c r="D7058" t="s">
        <v>1231</v>
      </c>
      <c r="E7058" t="s">
        <v>16</v>
      </c>
      <c r="F7058" t="s">
        <v>734</v>
      </c>
      <c r="G7058" t="s">
        <v>217</v>
      </c>
      <c r="H7058" t="s">
        <v>842</v>
      </c>
      <c r="I7058" t="s">
        <v>980</v>
      </c>
      <c r="J7058" t="s">
        <v>959</v>
      </c>
      <c r="K7058" s="4">
        <v>46065</v>
      </c>
      <c r="L7058" s="5">
        <v>0.56078703703703703</v>
      </c>
      <c r="M7058" t="s">
        <v>953</v>
      </c>
      <c r="N7058" s="5">
        <v>2.6620370370370372E-4</v>
      </c>
      <c r="O7058" t="s">
        <v>960</v>
      </c>
      <c r="P7058">
        <v>2.1999999999999999E-2</v>
      </c>
      <c r="Q7058">
        <v>20</v>
      </c>
      <c r="R7058" t="s">
        <v>1232</v>
      </c>
      <c r="S7058" t="s">
        <v>966</v>
      </c>
    </row>
    <row r="7059" spans="1:19" x14ac:dyDescent="0.25">
      <c r="A7059" s="54">
        <f>_xlfn.XLOOKUP(B7059,'School Lookup'!D:D,'School Lookup'!F:F,0)</f>
        <v>231471</v>
      </c>
      <c r="B7059" s="54" t="str">
        <f>_xlfn.XLOOKUP(C7059,'School Lookup'!A:A,'School Lookup'!D:D,_xlfn.XLOOKUP(C7059,'School Lookup'!B:B,'School Lookup'!D:D,_xlfn.XLOOKUP(C7059,'School Lookup'!C:C,'School Lookup'!D:D,0)))</f>
        <v>Leys Junior School</v>
      </c>
      <c r="C7059" t="s">
        <v>19</v>
      </c>
      <c r="D7059" t="s">
        <v>1231</v>
      </c>
      <c r="E7059" t="s">
        <v>16</v>
      </c>
      <c r="F7059" t="s">
        <v>734</v>
      </c>
      <c r="G7059" t="s">
        <v>217</v>
      </c>
      <c r="H7059" t="s">
        <v>842</v>
      </c>
      <c r="I7059" t="s">
        <v>980</v>
      </c>
      <c r="J7059" t="s">
        <v>959</v>
      </c>
      <c r="K7059" s="4">
        <v>46065</v>
      </c>
      <c r="L7059" s="5">
        <v>0.5618171296296296</v>
      </c>
      <c r="M7059" t="s">
        <v>953</v>
      </c>
      <c r="N7059" s="5">
        <v>6.4814814814814813E-4</v>
      </c>
      <c r="O7059" t="s">
        <v>960</v>
      </c>
      <c r="P7059">
        <v>2.1999999999999999E-2</v>
      </c>
      <c r="Q7059">
        <v>20</v>
      </c>
      <c r="R7059" t="s">
        <v>1232</v>
      </c>
      <c r="S7059" t="s">
        <v>966</v>
      </c>
    </row>
    <row r="7060" spans="1:19" x14ac:dyDescent="0.25">
      <c r="A7060" s="54">
        <f>_xlfn.XLOOKUP(B7060,'School Lookup'!D:D,'School Lookup'!F:F,0)</f>
        <v>231471</v>
      </c>
      <c r="B7060" s="54" t="str">
        <f>_xlfn.XLOOKUP(C7060,'School Lookup'!A:A,'School Lookup'!D:D,_xlfn.XLOOKUP(C7060,'School Lookup'!B:B,'School Lookup'!D:D,_xlfn.XLOOKUP(C7060,'School Lookup'!C:C,'School Lookup'!D:D,0)))</f>
        <v>Leys Junior School</v>
      </c>
      <c r="C7060" t="s">
        <v>19</v>
      </c>
      <c r="D7060" t="s">
        <v>1231</v>
      </c>
      <c r="E7060" t="s">
        <v>16</v>
      </c>
      <c r="F7060" t="s">
        <v>734</v>
      </c>
      <c r="G7060" t="s">
        <v>217</v>
      </c>
      <c r="H7060" t="s">
        <v>842</v>
      </c>
      <c r="I7060" t="s">
        <v>980</v>
      </c>
      <c r="J7060" t="s">
        <v>959</v>
      </c>
      <c r="K7060" s="4">
        <v>46065</v>
      </c>
      <c r="L7060" s="5">
        <v>0.59605324074074073</v>
      </c>
      <c r="M7060" t="s">
        <v>953</v>
      </c>
      <c r="N7060" s="5">
        <v>3.0439814814814813E-3</v>
      </c>
      <c r="O7060" t="s">
        <v>960</v>
      </c>
      <c r="P7060">
        <v>3.7999999999999999E-2</v>
      </c>
      <c r="Q7060">
        <v>20</v>
      </c>
      <c r="R7060" t="s">
        <v>1232</v>
      </c>
      <c r="S7060" t="s">
        <v>966</v>
      </c>
    </row>
    <row r="7061" spans="1:19" x14ac:dyDescent="0.25">
      <c r="A7061" s="54">
        <f>_xlfn.XLOOKUP(B7061,'School Lookup'!D:D,'School Lookup'!F:F,0)</f>
        <v>231471</v>
      </c>
      <c r="B7061" s="54" t="str">
        <f>_xlfn.XLOOKUP(C7061,'School Lookup'!A:A,'School Lookup'!D:D,_xlfn.XLOOKUP(C7061,'School Lookup'!B:B,'School Lookup'!D:D,_xlfn.XLOOKUP(C7061,'School Lookup'!C:C,'School Lookup'!D:D,0)))</f>
        <v>Leys Junior School</v>
      </c>
      <c r="C7061" t="s">
        <v>19</v>
      </c>
      <c r="D7061" t="s">
        <v>3028</v>
      </c>
      <c r="E7061" t="s">
        <v>16</v>
      </c>
      <c r="F7061" t="s">
        <v>734</v>
      </c>
      <c r="G7061" t="s">
        <v>217</v>
      </c>
      <c r="H7061" t="s">
        <v>842</v>
      </c>
      <c r="I7061" t="s">
        <v>980</v>
      </c>
      <c r="J7061" t="s">
        <v>959</v>
      </c>
      <c r="K7061" s="4">
        <v>46065</v>
      </c>
      <c r="L7061" s="5">
        <v>0.59920138888888885</v>
      </c>
      <c r="M7061" t="s">
        <v>953</v>
      </c>
      <c r="N7061" s="5">
        <v>1.9560185185185184E-3</v>
      </c>
      <c r="O7061" t="s">
        <v>960</v>
      </c>
      <c r="P7061">
        <v>2.5000000000000001E-2</v>
      </c>
      <c r="Q7061">
        <v>20</v>
      </c>
      <c r="R7061" t="s">
        <v>978</v>
      </c>
      <c r="S7061" t="s">
        <v>966</v>
      </c>
    </row>
    <row r="7062" spans="1:19" x14ac:dyDescent="0.25">
      <c r="A7062" s="54">
        <f>_xlfn.XLOOKUP(B7062,'School Lookup'!D:D,'School Lookup'!F:F,0)</f>
        <v>856243</v>
      </c>
      <c r="B7062" s="54" t="str">
        <f>_xlfn.XLOOKUP(C7062,'School Lookup'!A:A,'School Lookup'!D:D,_xlfn.XLOOKUP(C7062,'School Lookup'!B:B,'School Lookup'!D:D,_xlfn.XLOOKUP(C7062,'School Lookup'!C:C,'School Lookup'!D:D,0)))</f>
        <v>Elton Primary School</v>
      </c>
      <c r="C7062" t="s">
        <v>331</v>
      </c>
      <c r="D7062" t="s">
        <v>1052</v>
      </c>
      <c r="E7062" t="s">
        <v>16</v>
      </c>
      <c r="F7062" t="s">
        <v>734</v>
      </c>
      <c r="G7062" t="s">
        <v>332</v>
      </c>
      <c r="H7062" t="s">
        <v>877</v>
      </c>
      <c r="I7062" t="s">
        <v>958</v>
      </c>
      <c r="J7062" t="s">
        <v>959</v>
      </c>
      <c r="K7062" s="4">
        <v>46065</v>
      </c>
      <c r="L7062" s="5">
        <v>0.40114583333333331</v>
      </c>
      <c r="M7062" t="s">
        <v>953</v>
      </c>
      <c r="N7062" s="5">
        <v>3.0092592592592595E-4</v>
      </c>
      <c r="O7062" t="s">
        <v>960</v>
      </c>
      <c r="P7062">
        <v>0</v>
      </c>
      <c r="Q7062">
        <v>20</v>
      </c>
      <c r="R7062" t="s">
        <v>1053</v>
      </c>
      <c r="S7062" t="s">
        <v>966</v>
      </c>
    </row>
    <row r="7063" spans="1:19" x14ac:dyDescent="0.25">
      <c r="A7063" s="54">
        <f>_xlfn.XLOOKUP(B7063,'School Lookup'!D:D,'School Lookup'!F:F,0)</f>
        <v>755828</v>
      </c>
      <c r="B7063" s="54" t="str">
        <f>_xlfn.XLOOKUP(C7063,'School Lookup'!A:A,'School Lookup'!D:D,_xlfn.XLOOKUP(C7063,'School Lookup'!B:B,'School Lookup'!D:D,_xlfn.XLOOKUP(C7063,'School Lookup'!C:C,'School Lookup'!D:D,0)))</f>
        <v>Hartshorne CE Primary School</v>
      </c>
      <c r="C7063" t="s">
        <v>36</v>
      </c>
      <c r="D7063" t="s">
        <v>2071</v>
      </c>
      <c r="E7063" t="s">
        <v>16</v>
      </c>
      <c r="F7063" t="s">
        <v>734</v>
      </c>
      <c r="G7063" t="s">
        <v>236</v>
      </c>
      <c r="H7063" t="s">
        <v>760</v>
      </c>
      <c r="I7063" t="s">
        <v>980</v>
      </c>
      <c r="J7063" t="s">
        <v>981</v>
      </c>
      <c r="K7063" s="4">
        <v>46066</v>
      </c>
      <c r="L7063" s="5">
        <v>0.64097222222222228</v>
      </c>
      <c r="M7063" t="s">
        <v>953</v>
      </c>
      <c r="N7063" s="5">
        <v>2.5115740740740741E-3</v>
      </c>
      <c r="O7063" t="s">
        <v>982</v>
      </c>
      <c r="P7063">
        <v>0.25700000000000001</v>
      </c>
      <c r="Q7063">
        <v>20</v>
      </c>
      <c r="R7063" t="s">
        <v>983</v>
      </c>
      <c r="S7063" t="s">
        <v>984</v>
      </c>
    </row>
    <row r="7064" spans="1:19" x14ac:dyDescent="0.25">
      <c r="A7064" s="54">
        <f>_xlfn.XLOOKUP(B7064,'School Lookup'!D:D,'School Lookup'!F:F,0)</f>
        <v>755828</v>
      </c>
      <c r="B7064" s="54" t="str">
        <f>_xlfn.XLOOKUP(C7064,'School Lookup'!A:A,'School Lookup'!D:D,_xlfn.XLOOKUP(C7064,'School Lookup'!B:B,'School Lookup'!D:D,_xlfn.XLOOKUP(C7064,'School Lookup'!C:C,'School Lookup'!D:D,0)))</f>
        <v>Hartshorne CE Primary School</v>
      </c>
      <c r="C7064" t="s">
        <v>36</v>
      </c>
      <c r="D7064" t="s">
        <v>1019</v>
      </c>
      <c r="E7064" t="s">
        <v>16</v>
      </c>
      <c r="F7064" t="s">
        <v>734</v>
      </c>
      <c r="G7064" t="s">
        <v>236</v>
      </c>
      <c r="H7064" t="s">
        <v>760</v>
      </c>
      <c r="I7064" t="s">
        <v>980</v>
      </c>
      <c r="J7064" t="s">
        <v>981</v>
      </c>
      <c r="K7064" s="4">
        <v>46066</v>
      </c>
      <c r="L7064" s="5">
        <v>0.64444444444444449</v>
      </c>
      <c r="M7064" t="s">
        <v>953</v>
      </c>
      <c r="N7064" s="5">
        <v>4.0046296296296297E-3</v>
      </c>
      <c r="O7064" t="s">
        <v>982</v>
      </c>
      <c r="P7064">
        <v>0.41</v>
      </c>
      <c r="Q7064">
        <v>20</v>
      </c>
      <c r="R7064" t="s">
        <v>983</v>
      </c>
      <c r="S7064" t="s">
        <v>984</v>
      </c>
    </row>
    <row r="7065" spans="1:19" x14ac:dyDescent="0.25">
      <c r="A7065" s="54">
        <f>_xlfn.XLOOKUP(B7065,'School Lookup'!D:D,'School Lookup'!F:F,0)</f>
        <v>755828</v>
      </c>
      <c r="B7065" s="54" t="str">
        <f>_xlfn.XLOOKUP(C7065,'School Lookup'!A:A,'School Lookup'!D:D,_xlfn.XLOOKUP(C7065,'School Lookup'!B:B,'School Lookup'!D:D,_xlfn.XLOOKUP(C7065,'School Lookup'!C:C,'School Lookup'!D:D,0)))</f>
        <v>Hartshorne CE Primary School</v>
      </c>
      <c r="C7065" t="s">
        <v>36</v>
      </c>
      <c r="D7065" t="s">
        <v>3029</v>
      </c>
      <c r="E7065" t="s">
        <v>16</v>
      </c>
      <c r="F7065" t="s">
        <v>734</v>
      </c>
      <c r="G7065" t="s">
        <v>236</v>
      </c>
      <c r="H7065" t="s">
        <v>760</v>
      </c>
      <c r="I7065" t="s">
        <v>980</v>
      </c>
      <c r="J7065" t="s">
        <v>981</v>
      </c>
      <c r="K7065" s="4">
        <v>46066</v>
      </c>
      <c r="L7065" s="5">
        <v>0.68125000000000002</v>
      </c>
      <c r="M7065" t="s">
        <v>953</v>
      </c>
      <c r="N7065" s="5">
        <v>2.5462962962962961E-4</v>
      </c>
      <c r="O7065" t="s">
        <v>982</v>
      </c>
      <c r="P7065">
        <v>2.7E-2</v>
      </c>
      <c r="Q7065">
        <v>20</v>
      </c>
      <c r="R7065" t="s">
        <v>1011</v>
      </c>
      <c r="S7065" t="s">
        <v>984</v>
      </c>
    </row>
    <row r="7066" spans="1:19" x14ac:dyDescent="0.25">
      <c r="A7066" s="54">
        <f>_xlfn.XLOOKUP(B7066,'School Lookup'!D:D,'School Lookup'!F:F,0)</f>
        <v>823392</v>
      </c>
      <c r="B7066" s="54" t="str">
        <f>_xlfn.XLOOKUP(C7066,'School Lookup'!A:A,'School Lookup'!D:D,_xlfn.XLOOKUP(C7066,'School Lookup'!B:B,'School Lookup'!D:D,_xlfn.XLOOKUP(C7066,'School Lookup'!C:C,'School Lookup'!D:D,0)))</f>
        <v>Fitz Herbert C of E VA Primary School</v>
      </c>
      <c r="C7066" t="s">
        <v>18</v>
      </c>
      <c r="D7066">
        <v>619</v>
      </c>
      <c r="E7066" t="s">
        <v>16</v>
      </c>
      <c r="F7066" t="s">
        <v>734</v>
      </c>
      <c r="G7066" t="s">
        <v>134</v>
      </c>
      <c r="H7066" t="s">
        <v>347</v>
      </c>
      <c r="I7066" t="s">
        <v>958</v>
      </c>
      <c r="J7066" t="s">
        <v>959</v>
      </c>
      <c r="K7066" s="4">
        <v>46066</v>
      </c>
      <c r="L7066" s="5">
        <v>0.45542824074074073</v>
      </c>
      <c r="M7066" t="s">
        <v>953</v>
      </c>
      <c r="N7066" s="5">
        <v>3.8194444444444446E-4</v>
      </c>
      <c r="O7066" t="s">
        <v>960</v>
      </c>
      <c r="P7066">
        <v>0</v>
      </c>
      <c r="Q7066">
        <v>20</v>
      </c>
      <c r="R7066" t="s">
        <v>975</v>
      </c>
      <c r="S7066" t="s">
        <v>976</v>
      </c>
    </row>
    <row r="7067" spans="1:19" x14ac:dyDescent="0.25">
      <c r="A7067" s="54">
        <f>_xlfn.XLOOKUP(B7067,'School Lookup'!D:D,'School Lookup'!F:F,0)</f>
        <v>823392</v>
      </c>
      <c r="B7067" s="54" t="str">
        <f>_xlfn.XLOOKUP(C7067,'School Lookup'!A:A,'School Lookup'!D:D,_xlfn.XLOOKUP(C7067,'School Lookup'!B:B,'School Lookup'!D:D,_xlfn.XLOOKUP(C7067,'School Lookup'!C:C,'School Lookup'!D:D,0)))</f>
        <v>Fitz Herbert C of E VA Primary School</v>
      </c>
      <c r="C7067" t="s">
        <v>18</v>
      </c>
      <c r="D7067">
        <v>619</v>
      </c>
      <c r="E7067" t="s">
        <v>16</v>
      </c>
      <c r="F7067" t="s">
        <v>734</v>
      </c>
      <c r="G7067" t="s">
        <v>134</v>
      </c>
      <c r="H7067" t="s">
        <v>347</v>
      </c>
      <c r="I7067" t="s">
        <v>958</v>
      </c>
      <c r="J7067" t="s">
        <v>959</v>
      </c>
      <c r="K7067" s="4">
        <v>46066</v>
      </c>
      <c r="L7067" s="5">
        <v>0.67311342592592593</v>
      </c>
      <c r="M7067" t="s">
        <v>953</v>
      </c>
      <c r="N7067" s="5">
        <v>4.9768518518518521E-4</v>
      </c>
      <c r="O7067" t="s">
        <v>960</v>
      </c>
      <c r="P7067">
        <v>0</v>
      </c>
      <c r="Q7067">
        <v>20</v>
      </c>
      <c r="R7067" t="s">
        <v>975</v>
      </c>
      <c r="S7067" t="s">
        <v>976</v>
      </c>
    </row>
    <row r="7068" spans="1:19" x14ac:dyDescent="0.25">
      <c r="A7068" s="54">
        <f>_xlfn.XLOOKUP(B7068,'School Lookup'!D:D,'School Lookup'!F:F,0)</f>
        <v>823392</v>
      </c>
      <c r="B7068" s="54" t="str">
        <f>_xlfn.XLOOKUP(C7068,'School Lookup'!A:A,'School Lookup'!D:D,_xlfn.XLOOKUP(C7068,'School Lookup'!B:B,'School Lookup'!D:D,_xlfn.XLOOKUP(C7068,'School Lookup'!C:C,'School Lookup'!D:D,0)))</f>
        <v>Fitz Herbert C of E VA Primary School</v>
      </c>
      <c r="C7068" t="s">
        <v>18</v>
      </c>
      <c r="D7068">
        <v>619</v>
      </c>
      <c r="E7068" t="s">
        <v>16</v>
      </c>
      <c r="F7068" t="s">
        <v>734</v>
      </c>
      <c r="G7068" t="s">
        <v>134</v>
      </c>
      <c r="H7068" t="s">
        <v>347</v>
      </c>
      <c r="I7068" t="s">
        <v>958</v>
      </c>
      <c r="J7068" t="s">
        <v>959</v>
      </c>
      <c r="K7068" s="4">
        <v>46066</v>
      </c>
      <c r="L7068" s="5">
        <v>0.67664351851851856</v>
      </c>
      <c r="M7068" t="s">
        <v>953</v>
      </c>
      <c r="N7068" s="5">
        <v>4.9768518518518521E-4</v>
      </c>
      <c r="O7068" t="s">
        <v>960</v>
      </c>
      <c r="P7068">
        <v>0</v>
      </c>
      <c r="Q7068">
        <v>20</v>
      </c>
      <c r="R7068" t="s">
        <v>975</v>
      </c>
      <c r="S7068" t="s">
        <v>976</v>
      </c>
    </row>
    <row r="7069" spans="1:19" x14ac:dyDescent="0.25">
      <c r="A7069" s="54">
        <f>_xlfn.XLOOKUP(B7069,'School Lookup'!D:D,'School Lookup'!F:F,0)</f>
        <v>682471</v>
      </c>
      <c r="B7069" s="54" t="str">
        <f>_xlfn.XLOOKUP(C7069,'School Lookup'!A:A,'School Lookup'!D:D,_xlfn.XLOOKUP(C7069,'School Lookup'!B:B,'School Lookup'!D:D,_xlfn.XLOOKUP(C7069,'School Lookup'!C:C,'School Lookup'!D:D,0)))</f>
        <v>Ridgeway Primary School</v>
      </c>
      <c r="C7069" t="s">
        <v>327</v>
      </c>
      <c r="D7069" t="s">
        <v>962</v>
      </c>
      <c r="E7069" t="s">
        <v>16</v>
      </c>
      <c r="F7069" t="s">
        <v>734</v>
      </c>
      <c r="G7069" t="s">
        <v>328</v>
      </c>
      <c r="H7069" t="s">
        <v>885</v>
      </c>
      <c r="I7069" t="s">
        <v>958</v>
      </c>
      <c r="J7069" t="s">
        <v>959</v>
      </c>
      <c r="K7069" s="4">
        <v>46066</v>
      </c>
      <c r="L7069" s="5">
        <v>0.35540509259259262</v>
      </c>
      <c r="M7069" t="s">
        <v>953</v>
      </c>
      <c r="N7069" s="5">
        <v>7.5231481481481482E-4</v>
      </c>
      <c r="O7069" t="s">
        <v>960</v>
      </c>
      <c r="P7069">
        <v>0</v>
      </c>
      <c r="Q7069">
        <v>20</v>
      </c>
      <c r="R7069" t="s">
        <v>955</v>
      </c>
    </row>
    <row r="7070" spans="1:19" x14ac:dyDescent="0.25">
      <c r="A7070" s="54">
        <f>_xlfn.XLOOKUP(B7070,'School Lookup'!D:D,'School Lookup'!F:F,0)</f>
        <v>682471</v>
      </c>
      <c r="B7070" s="54" t="str">
        <f>_xlfn.XLOOKUP(C7070,'School Lookup'!A:A,'School Lookup'!D:D,_xlfn.XLOOKUP(C7070,'School Lookup'!B:B,'School Lookup'!D:D,_xlfn.XLOOKUP(C7070,'School Lookup'!C:C,'School Lookup'!D:D,0)))</f>
        <v>Ridgeway Primary School</v>
      </c>
      <c r="C7070" t="s">
        <v>327</v>
      </c>
      <c r="D7070">
        <v>500</v>
      </c>
      <c r="E7070" t="s">
        <v>16</v>
      </c>
      <c r="F7070" t="s">
        <v>734</v>
      </c>
      <c r="G7070" t="s">
        <v>328</v>
      </c>
      <c r="H7070" t="s">
        <v>885</v>
      </c>
      <c r="I7070" t="s">
        <v>958</v>
      </c>
      <c r="J7070" t="s">
        <v>959</v>
      </c>
      <c r="K7070" s="4">
        <v>46066</v>
      </c>
      <c r="L7070" s="5">
        <v>0.35540509259259262</v>
      </c>
      <c r="M7070" t="s">
        <v>953</v>
      </c>
      <c r="N7070" s="5">
        <v>7.5231481481481482E-4</v>
      </c>
      <c r="O7070" t="s">
        <v>960</v>
      </c>
      <c r="P7070">
        <v>0</v>
      </c>
      <c r="Q7070">
        <v>20</v>
      </c>
      <c r="R7070" t="s">
        <v>961</v>
      </c>
      <c r="S7070" t="s">
        <v>955</v>
      </c>
    </row>
    <row r="7071" spans="1:19" x14ac:dyDescent="0.25">
      <c r="A7071" s="54">
        <f>_xlfn.XLOOKUP(B7071,'School Lookup'!D:D,'School Lookup'!F:F,0)</f>
        <v>682471</v>
      </c>
      <c r="B7071" s="54" t="str">
        <f>_xlfn.XLOOKUP(C7071,'School Lookup'!A:A,'School Lookup'!D:D,_xlfn.XLOOKUP(C7071,'School Lookup'!B:B,'School Lookup'!D:D,_xlfn.XLOOKUP(C7071,'School Lookup'!C:C,'School Lookup'!D:D,0)))</f>
        <v>Ridgeway Primary School</v>
      </c>
      <c r="C7071" t="s">
        <v>327</v>
      </c>
      <c r="D7071" t="s">
        <v>962</v>
      </c>
      <c r="E7071" t="s">
        <v>16</v>
      </c>
      <c r="F7071" t="s">
        <v>734</v>
      </c>
      <c r="G7071" t="s">
        <v>328</v>
      </c>
      <c r="H7071" t="s">
        <v>885</v>
      </c>
      <c r="I7071" t="s">
        <v>958</v>
      </c>
      <c r="J7071" t="s">
        <v>959</v>
      </c>
      <c r="K7071" s="4">
        <v>46066</v>
      </c>
      <c r="L7071" s="5">
        <v>0.37967592592592592</v>
      </c>
      <c r="M7071" t="s">
        <v>953</v>
      </c>
      <c r="N7071" s="5">
        <v>6.8287037037037036E-4</v>
      </c>
      <c r="O7071" t="s">
        <v>960</v>
      </c>
      <c r="P7071">
        <v>0</v>
      </c>
      <c r="Q7071">
        <v>20</v>
      </c>
      <c r="R7071" t="s">
        <v>955</v>
      </c>
    </row>
    <row r="7072" spans="1:19" x14ac:dyDescent="0.25">
      <c r="A7072" s="54">
        <f>_xlfn.XLOOKUP(B7072,'School Lookup'!D:D,'School Lookup'!F:F,0)</f>
        <v>682471</v>
      </c>
      <c r="B7072" s="54" t="str">
        <f>_xlfn.XLOOKUP(C7072,'School Lookup'!A:A,'School Lookup'!D:D,_xlfn.XLOOKUP(C7072,'School Lookup'!B:B,'School Lookup'!D:D,_xlfn.XLOOKUP(C7072,'School Lookup'!C:C,'School Lookup'!D:D,0)))</f>
        <v>Ridgeway Primary School</v>
      </c>
      <c r="C7072" t="s">
        <v>327</v>
      </c>
      <c r="D7072">
        <v>500</v>
      </c>
      <c r="E7072" t="s">
        <v>16</v>
      </c>
      <c r="F7072" t="s">
        <v>734</v>
      </c>
      <c r="G7072" t="s">
        <v>328</v>
      </c>
      <c r="H7072" t="s">
        <v>885</v>
      </c>
      <c r="I7072" t="s">
        <v>958</v>
      </c>
      <c r="J7072" t="s">
        <v>959</v>
      </c>
      <c r="K7072" s="4">
        <v>46066</v>
      </c>
      <c r="L7072" s="5">
        <v>0.37967592592592592</v>
      </c>
      <c r="M7072" t="s">
        <v>953</v>
      </c>
      <c r="N7072" s="5">
        <v>6.8287037037037036E-4</v>
      </c>
      <c r="O7072" t="s">
        <v>960</v>
      </c>
      <c r="P7072">
        <v>0</v>
      </c>
      <c r="Q7072">
        <v>20</v>
      </c>
      <c r="R7072" t="s">
        <v>961</v>
      </c>
      <c r="S7072" t="s">
        <v>955</v>
      </c>
    </row>
    <row r="7073" spans="1:19" x14ac:dyDescent="0.25">
      <c r="A7073" s="54">
        <f>_xlfn.XLOOKUP(B7073,'School Lookup'!D:D,'School Lookup'!F:F,0)</f>
        <v>682471</v>
      </c>
      <c r="B7073" s="54" t="str">
        <f>_xlfn.XLOOKUP(C7073,'School Lookup'!A:A,'School Lookup'!D:D,_xlfn.XLOOKUP(C7073,'School Lookup'!B:B,'School Lookup'!D:D,_xlfn.XLOOKUP(C7073,'School Lookup'!C:C,'School Lookup'!D:D,0)))</f>
        <v>Ridgeway Primary School</v>
      </c>
      <c r="C7073" t="s">
        <v>327</v>
      </c>
      <c r="D7073" t="s">
        <v>962</v>
      </c>
      <c r="E7073" t="s">
        <v>16</v>
      </c>
      <c r="F7073" t="s">
        <v>734</v>
      </c>
      <c r="G7073" t="s">
        <v>328</v>
      </c>
      <c r="H7073" t="s">
        <v>885</v>
      </c>
      <c r="I7073" t="s">
        <v>958</v>
      </c>
      <c r="J7073" t="s">
        <v>959</v>
      </c>
      <c r="K7073" s="4">
        <v>46066</v>
      </c>
      <c r="L7073" s="5">
        <v>0.39990740740740743</v>
      </c>
      <c r="M7073" t="s">
        <v>953</v>
      </c>
      <c r="N7073" s="5">
        <v>3.8773148148148148E-3</v>
      </c>
      <c r="O7073" t="s">
        <v>960</v>
      </c>
      <c r="P7073">
        <v>0</v>
      </c>
      <c r="Q7073">
        <v>20</v>
      </c>
      <c r="R7073" t="s">
        <v>955</v>
      </c>
    </row>
    <row r="7074" spans="1:19" x14ac:dyDescent="0.25">
      <c r="A7074" s="54">
        <f>_xlfn.XLOOKUP(B7074,'School Lookup'!D:D,'School Lookup'!F:F,0)</f>
        <v>682471</v>
      </c>
      <c r="B7074" s="54" t="str">
        <f>_xlfn.XLOOKUP(C7074,'School Lookup'!A:A,'School Lookup'!D:D,_xlfn.XLOOKUP(C7074,'School Lookup'!B:B,'School Lookup'!D:D,_xlfn.XLOOKUP(C7074,'School Lookup'!C:C,'School Lookup'!D:D,0)))</f>
        <v>Ridgeway Primary School</v>
      </c>
      <c r="C7074" t="s">
        <v>327</v>
      </c>
      <c r="D7074">
        <v>500</v>
      </c>
      <c r="E7074" t="s">
        <v>16</v>
      </c>
      <c r="F7074" t="s">
        <v>734</v>
      </c>
      <c r="G7074" t="s">
        <v>328</v>
      </c>
      <c r="H7074" t="s">
        <v>885</v>
      </c>
      <c r="I7074" t="s">
        <v>958</v>
      </c>
      <c r="J7074" t="s">
        <v>959</v>
      </c>
      <c r="K7074" s="4">
        <v>46066</v>
      </c>
      <c r="L7074" s="5">
        <v>0.39990740740740743</v>
      </c>
      <c r="M7074" t="s">
        <v>953</v>
      </c>
      <c r="N7074" s="5">
        <v>3.8773148148148148E-3</v>
      </c>
      <c r="O7074" t="s">
        <v>960</v>
      </c>
      <c r="P7074">
        <v>0</v>
      </c>
      <c r="Q7074">
        <v>20</v>
      </c>
      <c r="R7074" t="s">
        <v>961</v>
      </c>
      <c r="S7074" t="s">
        <v>955</v>
      </c>
    </row>
    <row r="7075" spans="1:19" x14ac:dyDescent="0.25">
      <c r="A7075" s="54">
        <f>_xlfn.XLOOKUP(B7075,'School Lookup'!D:D,'School Lookup'!F:F,0)</f>
        <v>682471</v>
      </c>
      <c r="B7075" s="54" t="str">
        <f>_xlfn.XLOOKUP(C7075,'School Lookup'!A:A,'School Lookup'!D:D,_xlfn.XLOOKUP(C7075,'School Lookup'!B:B,'School Lookup'!D:D,_xlfn.XLOOKUP(C7075,'School Lookup'!C:C,'School Lookup'!D:D,0)))</f>
        <v>Ridgeway Primary School</v>
      </c>
      <c r="C7075" t="s">
        <v>327</v>
      </c>
      <c r="D7075" t="s">
        <v>962</v>
      </c>
      <c r="E7075" t="s">
        <v>16</v>
      </c>
      <c r="F7075" t="s">
        <v>734</v>
      </c>
      <c r="G7075" t="s">
        <v>328</v>
      </c>
      <c r="H7075" t="s">
        <v>885</v>
      </c>
      <c r="I7075" t="s">
        <v>958</v>
      </c>
      <c r="J7075" t="s">
        <v>959</v>
      </c>
      <c r="K7075" s="4">
        <v>46066</v>
      </c>
      <c r="L7075" s="5">
        <v>0.43138888888888888</v>
      </c>
      <c r="M7075" t="s">
        <v>953</v>
      </c>
      <c r="N7075" s="5">
        <v>3.0787037037037037E-3</v>
      </c>
      <c r="O7075" t="s">
        <v>960</v>
      </c>
      <c r="P7075">
        <v>0</v>
      </c>
      <c r="Q7075">
        <v>20</v>
      </c>
      <c r="R7075" t="s">
        <v>955</v>
      </c>
    </row>
    <row r="7076" spans="1:19" x14ac:dyDescent="0.25">
      <c r="A7076" s="54">
        <f>_xlfn.XLOOKUP(B7076,'School Lookup'!D:D,'School Lookup'!F:F,0)</f>
        <v>682471</v>
      </c>
      <c r="B7076" s="54" t="str">
        <f>_xlfn.XLOOKUP(C7076,'School Lookup'!A:A,'School Lookup'!D:D,_xlfn.XLOOKUP(C7076,'School Lookup'!B:B,'School Lookup'!D:D,_xlfn.XLOOKUP(C7076,'School Lookup'!C:C,'School Lookup'!D:D,0)))</f>
        <v>Ridgeway Primary School</v>
      </c>
      <c r="C7076" t="s">
        <v>327</v>
      </c>
      <c r="D7076">
        <v>500</v>
      </c>
      <c r="E7076" t="s">
        <v>16</v>
      </c>
      <c r="F7076" t="s">
        <v>734</v>
      </c>
      <c r="G7076" t="s">
        <v>328</v>
      </c>
      <c r="H7076" t="s">
        <v>885</v>
      </c>
      <c r="I7076" t="s">
        <v>958</v>
      </c>
      <c r="J7076" t="s">
        <v>959</v>
      </c>
      <c r="K7076" s="4">
        <v>46066</v>
      </c>
      <c r="L7076" s="5">
        <v>0.43138888888888888</v>
      </c>
      <c r="M7076" t="s">
        <v>953</v>
      </c>
      <c r="N7076" s="5">
        <v>3.0787037037037037E-3</v>
      </c>
      <c r="O7076" t="s">
        <v>960</v>
      </c>
      <c r="P7076">
        <v>0</v>
      </c>
      <c r="Q7076">
        <v>20</v>
      </c>
      <c r="R7076" t="s">
        <v>961</v>
      </c>
      <c r="S7076" t="s">
        <v>955</v>
      </c>
    </row>
    <row r="7077" spans="1:19" x14ac:dyDescent="0.25">
      <c r="A7077" s="54">
        <f>_xlfn.XLOOKUP(B7077,'School Lookup'!D:D,'School Lookup'!F:F,0)</f>
        <v>682471</v>
      </c>
      <c r="B7077" s="54" t="str">
        <f>_xlfn.XLOOKUP(C7077,'School Lookup'!A:A,'School Lookup'!D:D,_xlfn.XLOOKUP(C7077,'School Lookup'!B:B,'School Lookup'!D:D,_xlfn.XLOOKUP(C7077,'School Lookup'!C:C,'School Lookup'!D:D,0)))</f>
        <v>Ridgeway Primary School</v>
      </c>
      <c r="C7077" t="s">
        <v>327</v>
      </c>
      <c r="D7077" t="s">
        <v>962</v>
      </c>
      <c r="E7077" t="s">
        <v>16</v>
      </c>
      <c r="F7077" t="s">
        <v>734</v>
      </c>
      <c r="G7077" t="s">
        <v>328</v>
      </c>
      <c r="H7077" t="s">
        <v>885</v>
      </c>
      <c r="I7077" t="s">
        <v>958</v>
      </c>
      <c r="J7077" t="s">
        <v>959</v>
      </c>
      <c r="K7077" s="4">
        <v>46066</v>
      </c>
      <c r="L7077" s="5">
        <v>0.47699074074074072</v>
      </c>
      <c r="M7077" t="s">
        <v>953</v>
      </c>
      <c r="N7077" s="5">
        <v>1.0185185185185184E-3</v>
      </c>
      <c r="O7077" t="s">
        <v>960</v>
      </c>
      <c r="P7077">
        <v>0</v>
      </c>
      <c r="Q7077">
        <v>20</v>
      </c>
      <c r="R7077" t="s">
        <v>955</v>
      </c>
    </row>
    <row r="7078" spans="1:19" x14ac:dyDescent="0.25">
      <c r="A7078" s="54">
        <f>_xlfn.XLOOKUP(B7078,'School Lookup'!D:D,'School Lookup'!F:F,0)</f>
        <v>682471</v>
      </c>
      <c r="B7078" s="54" t="str">
        <f>_xlfn.XLOOKUP(C7078,'School Lookup'!A:A,'School Lookup'!D:D,_xlfn.XLOOKUP(C7078,'School Lookup'!B:B,'School Lookup'!D:D,_xlfn.XLOOKUP(C7078,'School Lookup'!C:C,'School Lookup'!D:D,0)))</f>
        <v>Ridgeway Primary School</v>
      </c>
      <c r="C7078" t="s">
        <v>327</v>
      </c>
      <c r="D7078">
        <v>500</v>
      </c>
      <c r="E7078" t="s">
        <v>16</v>
      </c>
      <c r="F7078" t="s">
        <v>734</v>
      </c>
      <c r="G7078" t="s">
        <v>328</v>
      </c>
      <c r="H7078" t="s">
        <v>885</v>
      </c>
      <c r="I7078" t="s">
        <v>958</v>
      </c>
      <c r="J7078" t="s">
        <v>959</v>
      </c>
      <c r="K7078" s="4">
        <v>46066</v>
      </c>
      <c r="L7078" s="5">
        <v>0.47699074074074072</v>
      </c>
      <c r="M7078" t="s">
        <v>953</v>
      </c>
      <c r="N7078" s="5">
        <v>1.0185185185185184E-3</v>
      </c>
      <c r="O7078" t="s">
        <v>960</v>
      </c>
      <c r="P7078">
        <v>0</v>
      </c>
      <c r="Q7078">
        <v>20</v>
      </c>
      <c r="R7078" t="s">
        <v>961</v>
      </c>
      <c r="S7078" t="s">
        <v>955</v>
      </c>
    </row>
    <row r="7079" spans="1:19" x14ac:dyDescent="0.25">
      <c r="A7079" s="54">
        <f>_xlfn.XLOOKUP(B7079,'School Lookup'!D:D,'School Lookup'!F:F,0)</f>
        <v>682471</v>
      </c>
      <c r="B7079" s="54" t="str">
        <f>_xlfn.XLOOKUP(C7079,'School Lookup'!A:A,'School Lookup'!D:D,_xlfn.XLOOKUP(C7079,'School Lookup'!B:B,'School Lookup'!D:D,_xlfn.XLOOKUP(C7079,'School Lookup'!C:C,'School Lookup'!D:D,0)))</f>
        <v>Ridgeway Primary School</v>
      </c>
      <c r="C7079" t="s">
        <v>327</v>
      </c>
      <c r="D7079" t="s">
        <v>962</v>
      </c>
      <c r="E7079" t="s">
        <v>16</v>
      </c>
      <c r="F7079" t="s">
        <v>734</v>
      </c>
      <c r="G7079" t="s">
        <v>328</v>
      </c>
      <c r="H7079" t="s">
        <v>885</v>
      </c>
      <c r="I7079" t="s">
        <v>958</v>
      </c>
      <c r="J7079" t="s">
        <v>959</v>
      </c>
      <c r="K7079" s="4">
        <v>46066</v>
      </c>
      <c r="L7079" s="5">
        <v>0.5991319444444444</v>
      </c>
      <c r="M7079" t="s">
        <v>953</v>
      </c>
      <c r="N7079" s="5">
        <v>3.3564814814814812E-4</v>
      </c>
      <c r="O7079" t="s">
        <v>960</v>
      </c>
      <c r="P7079">
        <v>0</v>
      </c>
      <c r="Q7079">
        <v>20</v>
      </c>
      <c r="R7079" t="s">
        <v>955</v>
      </c>
    </row>
    <row r="7080" spans="1:19" x14ac:dyDescent="0.25">
      <c r="A7080" s="54">
        <f>_xlfn.XLOOKUP(B7080,'School Lookup'!D:D,'School Lookup'!F:F,0)</f>
        <v>682471</v>
      </c>
      <c r="B7080" s="54" t="str">
        <f>_xlfn.XLOOKUP(C7080,'School Lookup'!A:A,'School Lookup'!D:D,_xlfn.XLOOKUP(C7080,'School Lookup'!B:B,'School Lookup'!D:D,_xlfn.XLOOKUP(C7080,'School Lookup'!C:C,'School Lookup'!D:D,0)))</f>
        <v>Ridgeway Primary School</v>
      </c>
      <c r="C7080" t="s">
        <v>327</v>
      </c>
      <c r="D7080">
        <v>500</v>
      </c>
      <c r="E7080" t="s">
        <v>16</v>
      </c>
      <c r="F7080" t="s">
        <v>734</v>
      </c>
      <c r="G7080" t="s">
        <v>328</v>
      </c>
      <c r="H7080" t="s">
        <v>885</v>
      </c>
      <c r="I7080" t="s">
        <v>958</v>
      </c>
      <c r="J7080" t="s">
        <v>959</v>
      </c>
      <c r="K7080" s="4">
        <v>46066</v>
      </c>
      <c r="L7080" s="5">
        <v>0.5991319444444444</v>
      </c>
      <c r="M7080" t="s">
        <v>953</v>
      </c>
      <c r="N7080" s="5">
        <v>3.3564814814814812E-4</v>
      </c>
      <c r="O7080" t="s">
        <v>960</v>
      </c>
      <c r="P7080">
        <v>0</v>
      </c>
      <c r="Q7080">
        <v>20</v>
      </c>
      <c r="R7080" t="s">
        <v>961</v>
      </c>
      <c r="S7080" t="s">
        <v>955</v>
      </c>
    </row>
    <row r="7081" spans="1:19" x14ac:dyDescent="0.25">
      <c r="A7081" s="54">
        <f>_xlfn.XLOOKUP(B7081,'School Lookup'!D:D,'School Lookup'!F:F,0)</f>
        <v>682471</v>
      </c>
      <c r="B7081" s="54" t="str">
        <f>_xlfn.XLOOKUP(C7081,'School Lookup'!A:A,'School Lookup'!D:D,_xlfn.XLOOKUP(C7081,'School Lookup'!B:B,'School Lookup'!D:D,_xlfn.XLOOKUP(C7081,'School Lookup'!C:C,'School Lookup'!D:D,0)))</f>
        <v>Ridgeway Primary School</v>
      </c>
      <c r="C7081" t="s">
        <v>327</v>
      </c>
      <c r="D7081">
        <v>500</v>
      </c>
      <c r="E7081" t="s">
        <v>16</v>
      </c>
      <c r="F7081" t="s">
        <v>734</v>
      </c>
      <c r="G7081" t="s">
        <v>328</v>
      </c>
      <c r="H7081" t="s">
        <v>885</v>
      </c>
      <c r="I7081" t="s">
        <v>958</v>
      </c>
      <c r="J7081" t="s">
        <v>959</v>
      </c>
      <c r="K7081" s="4">
        <v>46066</v>
      </c>
      <c r="L7081" s="5">
        <v>0.64359953703703698</v>
      </c>
      <c r="M7081" t="s">
        <v>953</v>
      </c>
      <c r="N7081" s="5">
        <v>2.7777777777777778E-4</v>
      </c>
      <c r="O7081" t="s">
        <v>960</v>
      </c>
      <c r="P7081">
        <v>0</v>
      </c>
      <c r="Q7081">
        <v>20</v>
      </c>
      <c r="R7081" t="s">
        <v>961</v>
      </c>
      <c r="S7081" t="s">
        <v>955</v>
      </c>
    </row>
    <row r="7082" spans="1:19" x14ac:dyDescent="0.25">
      <c r="A7082" s="54">
        <f>_xlfn.XLOOKUP(B7082,'School Lookup'!D:D,'School Lookup'!F:F,0)</f>
        <v>682471</v>
      </c>
      <c r="B7082" s="54" t="str">
        <f>_xlfn.XLOOKUP(C7082,'School Lookup'!A:A,'School Lookup'!D:D,_xlfn.XLOOKUP(C7082,'School Lookup'!B:B,'School Lookup'!D:D,_xlfn.XLOOKUP(C7082,'School Lookup'!C:C,'School Lookup'!D:D,0)))</f>
        <v>Ridgeway Primary School</v>
      </c>
      <c r="C7082" t="s">
        <v>327</v>
      </c>
      <c r="D7082" t="s">
        <v>962</v>
      </c>
      <c r="E7082" t="s">
        <v>16</v>
      </c>
      <c r="F7082" t="s">
        <v>734</v>
      </c>
      <c r="G7082" t="s">
        <v>328</v>
      </c>
      <c r="H7082" t="s">
        <v>885</v>
      </c>
      <c r="I7082" t="s">
        <v>958</v>
      </c>
      <c r="J7082" t="s">
        <v>959</v>
      </c>
      <c r="K7082" s="4">
        <v>46066</v>
      </c>
      <c r="L7082" s="5">
        <v>0.64849537037037042</v>
      </c>
      <c r="M7082" t="s">
        <v>953</v>
      </c>
      <c r="N7082" s="5">
        <v>3.5879629629629629E-4</v>
      </c>
      <c r="O7082" t="s">
        <v>960</v>
      </c>
      <c r="P7082">
        <v>0</v>
      </c>
      <c r="Q7082">
        <v>20</v>
      </c>
      <c r="R7082" t="s">
        <v>955</v>
      </c>
    </row>
    <row r="7083" spans="1:19" x14ac:dyDescent="0.25">
      <c r="A7083" s="54">
        <f>_xlfn.XLOOKUP(B7083,'School Lookup'!D:D,'School Lookup'!F:F,0)</f>
        <v>682471</v>
      </c>
      <c r="B7083" s="54" t="str">
        <f>_xlfn.XLOOKUP(C7083,'School Lookup'!A:A,'School Lookup'!D:D,_xlfn.XLOOKUP(C7083,'School Lookup'!B:B,'School Lookup'!D:D,_xlfn.XLOOKUP(C7083,'School Lookup'!C:C,'School Lookup'!D:D,0)))</f>
        <v>Ridgeway Primary School</v>
      </c>
      <c r="C7083" t="s">
        <v>327</v>
      </c>
      <c r="D7083">
        <v>500</v>
      </c>
      <c r="E7083" t="s">
        <v>16</v>
      </c>
      <c r="F7083" t="s">
        <v>734</v>
      </c>
      <c r="G7083" t="s">
        <v>328</v>
      </c>
      <c r="H7083" t="s">
        <v>885</v>
      </c>
      <c r="I7083" t="s">
        <v>958</v>
      </c>
      <c r="J7083" t="s">
        <v>959</v>
      </c>
      <c r="K7083" s="4">
        <v>46066</v>
      </c>
      <c r="L7083" s="5">
        <v>0.64849537037037042</v>
      </c>
      <c r="M7083" t="s">
        <v>953</v>
      </c>
      <c r="N7083" s="5">
        <v>3.5879629629629629E-4</v>
      </c>
      <c r="O7083" t="s">
        <v>960</v>
      </c>
      <c r="P7083">
        <v>0</v>
      </c>
      <c r="Q7083">
        <v>20</v>
      </c>
      <c r="R7083" t="s">
        <v>961</v>
      </c>
      <c r="S7083" t="s">
        <v>955</v>
      </c>
    </row>
    <row r="7084" spans="1:19" x14ac:dyDescent="0.25">
      <c r="A7084" s="54">
        <f>_xlfn.XLOOKUP(B7084,'School Lookup'!D:D,'School Lookup'!F:F,0)</f>
        <v>682471</v>
      </c>
      <c r="B7084" s="54" t="str">
        <f>_xlfn.XLOOKUP(C7084,'School Lookup'!A:A,'School Lookup'!D:D,_xlfn.XLOOKUP(C7084,'School Lookup'!B:B,'School Lookup'!D:D,_xlfn.XLOOKUP(C7084,'School Lookup'!C:C,'School Lookup'!D:D,0)))</f>
        <v>Ridgeway Primary School</v>
      </c>
      <c r="C7084" t="s">
        <v>327</v>
      </c>
      <c r="D7084" t="s">
        <v>962</v>
      </c>
      <c r="E7084" t="s">
        <v>16</v>
      </c>
      <c r="F7084" t="s">
        <v>734</v>
      </c>
      <c r="G7084" t="s">
        <v>328</v>
      </c>
      <c r="H7084" t="s">
        <v>885</v>
      </c>
      <c r="I7084" t="s">
        <v>958</v>
      </c>
      <c r="J7084" t="s">
        <v>959</v>
      </c>
      <c r="K7084" s="4">
        <v>46066</v>
      </c>
      <c r="L7084" s="5">
        <v>0.65788194444444448</v>
      </c>
      <c r="M7084" t="s">
        <v>953</v>
      </c>
      <c r="N7084" s="5">
        <v>4.8842592592592592E-3</v>
      </c>
      <c r="O7084" t="s">
        <v>960</v>
      </c>
      <c r="P7084">
        <v>0</v>
      </c>
      <c r="Q7084">
        <v>20</v>
      </c>
      <c r="R7084" t="s">
        <v>955</v>
      </c>
    </row>
    <row r="7085" spans="1:19" x14ac:dyDescent="0.25">
      <c r="A7085" s="54">
        <f>_xlfn.XLOOKUP(B7085,'School Lookup'!D:D,'School Lookup'!F:F,0)</f>
        <v>682471</v>
      </c>
      <c r="B7085" s="54" t="str">
        <f>_xlfn.XLOOKUP(C7085,'School Lookup'!A:A,'School Lookup'!D:D,_xlfn.XLOOKUP(C7085,'School Lookup'!B:B,'School Lookup'!D:D,_xlfn.XLOOKUP(C7085,'School Lookup'!C:C,'School Lookup'!D:D,0)))</f>
        <v>Ridgeway Primary School</v>
      </c>
      <c r="C7085" t="s">
        <v>327</v>
      </c>
      <c r="D7085">
        <v>500</v>
      </c>
      <c r="E7085" t="s">
        <v>16</v>
      </c>
      <c r="F7085" t="s">
        <v>734</v>
      </c>
      <c r="G7085" t="s">
        <v>328</v>
      </c>
      <c r="H7085" t="s">
        <v>885</v>
      </c>
      <c r="I7085" t="s">
        <v>958</v>
      </c>
      <c r="J7085" t="s">
        <v>959</v>
      </c>
      <c r="K7085" s="4">
        <v>46066</v>
      </c>
      <c r="L7085" s="5">
        <v>0.65788194444444448</v>
      </c>
      <c r="M7085" t="s">
        <v>953</v>
      </c>
      <c r="N7085" s="5">
        <v>4.8842592592592592E-3</v>
      </c>
      <c r="O7085" t="s">
        <v>960</v>
      </c>
      <c r="P7085">
        <v>0</v>
      </c>
      <c r="Q7085">
        <v>20</v>
      </c>
      <c r="R7085" t="s">
        <v>961</v>
      </c>
      <c r="S7085" t="s">
        <v>955</v>
      </c>
    </row>
    <row r="7086" spans="1:19" x14ac:dyDescent="0.25">
      <c r="A7086" s="54">
        <f>_xlfn.XLOOKUP(B7086,'School Lookup'!D:D,'School Lookup'!F:F,0)</f>
        <v>682471</v>
      </c>
      <c r="B7086" s="54" t="str">
        <f>_xlfn.XLOOKUP(C7086,'School Lookup'!A:A,'School Lookup'!D:D,_xlfn.XLOOKUP(C7086,'School Lookup'!B:B,'School Lookup'!D:D,_xlfn.XLOOKUP(C7086,'School Lookup'!C:C,'School Lookup'!D:D,0)))</f>
        <v>Ridgeway Primary School</v>
      </c>
      <c r="C7086" t="s">
        <v>327</v>
      </c>
      <c r="D7086" t="s">
        <v>962</v>
      </c>
      <c r="E7086" t="s">
        <v>16</v>
      </c>
      <c r="F7086" t="s">
        <v>734</v>
      </c>
      <c r="G7086" t="s">
        <v>328</v>
      </c>
      <c r="H7086" t="s">
        <v>885</v>
      </c>
      <c r="I7086" t="s">
        <v>958</v>
      </c>
      <c r="J7086" t="s">
        <v>959</v>
      </c>
      <c r="K7086" s="4">
        <v>46066</v>
      </c>
      <c r="L7086" s="5">
        <v>0.66006944444444449</v>
      </c>
      <c r="M7086" t="s">
        <v>953</v>
      </c>
      <c r="N7086" s="5">
        <v>5.3240740740740744E-4</v>
      </c>
      <c r="O7086" t="s">
        <v>960</v>
      </c>
      <c r="P7086">
        <v>0</v>
      </c>
      <c r="Q7086">
        <v>20</v>
      </c>
      <c r="R7086" t="s">
        <v>955</v>
      </c>
    </row>
    <row r="7087" spans="1:19" x14ac:dyDescent="0.25">
      <c r="A7087" s="54">
        <f>_xlfn.XLOOKUP(B7087,'School Lookup'!D:D,'School Lookup'!F:F,0)</f>
        <v>682471</v>
      </c>
      <c r="B7087" s="54" t="str">
        <f>_xlfn.XLOOKUP(C7087,'School Lookup'!A:A,'School Lookup'!D:D,_xlfn.XLOOKUP(C7087,'School Lookup'!B:B,'School Lookup'!D:D,_xlfn.XLOOKUP(C7087,'School Lookup'!C:C,'School Lookup'!D:D,0)))</f>
        <v>Ridgeway Primary School</v>
      </c>
      <c r="C7087" t="s">
        <v>327</v>
      </c>
      <c r="D7087">
        <v>500</v>
      </c>
      <c r="E7087" t="s">
        <v>16</v>
      </c>
      <c r="F7087" t="s">
        <v>734</v>
      </c>
      <c r="G7087" t="s">
        <v>328</v>
      </c>
      <c r="H7087" t="s">
        <v>885</v>
      </c>
      <c r="I7087" t="s">
        <v>958</v>
      </c>
      <c r="J7087" t="s">
        <v>959</v>
      </c>
      <c r="K7087" s="4">
        <v>46066</v>
      </c>
      <c r="L7087" s="5">
        <v>0.66006944444444449</v>
      </c>
      <c r="M7087" t="s">
        <v>953</v>
      </c>
      <c r="N7087" s="5">
        <v>5.3240740740740744E-4</v>
      </c>
      <c r="O7087" t="s">
        <v>960</v>
      </c>
      <c r="P7087">
        <v>0</v>
      </c>
      <c r="Q7087">
        <v>20</v>
      </c>
      <c r="R7087" t="s">
        <v>961</v>
      </c>
      <c r="S7087" t="s">
        <v>955</v>
      </c>
    </row>
    <row r="7088" spans="1:19" x14ac:dyDescent="0.25">
      <c r="A7088" s="54">
        <f>_xlfn.XLOOKUP(B7088,'School Lookup'!D:D,'School Lookup'!F:F,0)</f>
        <v>114469</v>
      </c>
      <c r="B7088" s="54" t="str">
        <f>_xlfn.XLOOKUP(C7088,'School Lookup'!A:A,'School Lookup'!D:D,_xlfn.XLOOKUP(C7088,'School Lookup'!B:B,'School Lookup'!D:D,_xlfn.XLOOKUP(C7088,'School Lookup'!C:C,'School Lookup'!D:D,0)))</f>
        <v>Thornsett Primary School</v>
      </c>
      <c r="C7088" t="s">
        <v>20</v>
      </c>
      <c r="D7088" t="s">
        <v>3030</v>
      </c>
      <c r="E7088" t="s">
        <v>16</v>
      </c>
      <c r="F7088" t="s">
        <v>734</v>
      </c>
      <c r="G7088" t="s">
        <v>224</v>
      </c>
      <c r="H7088" t="s">
        <v>222</v>
      </c>
      <c r="I7088" t="s">
        <v>980</v>
      </c>
      <c r="J7088" t="s">
        <v>981</v>
      </c>
      <c r="K7088" s="4">
        <v>46066</v>
      </c>
      <c r="L7088" s="5">
        <v>0.39447916666666666</v>
      </c>
      <c r="M7088" t="s">
        <v>953</v>
      </c>
      <c r="N7088" s="5">
        <v>7.9861111111111116E-4</v>
      </c>
      <c r="O7088" t="s">
        <v>982</v>
      </c>
      <c r="P7088">
        <v>0.17499999999999999</v>
      </c>
      <c r="Q7088">
        <v>20</v>
      </c>
      <c r="R7088" t="s">
        <v>989</v>
      </c>
      <c r="S7088" t="s">
        <v>990</v>
      </c>
    </row>
    <row r="7089" spans="1:19" x14ac:dyDescent="0.25">
      <c r="A7089" s="54">
        <f>_xlfn.XLOOKUP(B7089,'School Lookup'!D:D,'School Lookup'!F:F,0)</f>
        <v>114469</v>
      </c>
      <c r="B7089" s="54" t="str">
        <f>_xlfn.XLOOKUP(C7089,'School Lookup'!A:A,'School Lookup'!D:D,_xlfn.XLOOKUP(C7089,'School Lookup'!B:B,'School Lookup'!D:D,_xlfn.XLOOKUP(C7089,'School Lookup'!C:C,'School Lookup'!D:D,0)))</f>
        <v>Thornsett Primary School</v>
      </c>
      <c r="C7089" t="s">
        <v>20</v>
      </c>
      <c r="D7089" t="s">
        <v>1347</v>
      </c>
      <c r="E7089" t="s">
        <v>16</v>
      </c>
      <c r="F7089" t="s">
        <v>734</v>
      </c>
      <c r="G7089" t="s">
        <v>224</v>
      </c>
      <c r="H7089" t="s">
        <v>222</v>
      </c>
      <c r="I7089" t="s">
        <v>980</v>
      </c>
      <c r="J7089" t="s">
        <v>981</v>
      </c>
      <c r="K7089" s="4">
        <v>46066</v>
      </c>
      <c r="L7089" s="5">
        <v>0.4715509259259259</v>
      </c>
      <c r="M7089" t="s">
        <v>953</v>
      </c>
      <c r="N7089" s="5">
        <v>8.7962962962962962E-4</v>
      </c>
      <c r="O7089" t="s">
        <v>982</v>
      </c>
      <c r="P7089">
        <v>9.1999999999999998E-2</v>
      </c>
      <c r="Q7089">
        <v>20</v>
      </c>
      <c r="R7089" t="s">
        <v>998</v>
      </c>
      <c r="S7089" t="s">
        <v>987</v>
      </c>
    </row>
    <row r="7090" spans="1:19" x14ac:dyDescent="0.25">
      <c r="A7090" s="54">
        <f>_xlfn.XLOOKUP(B7090,'School Lookup'!D:D,'School Lookup'!F:F,0)</f>
        <v>114469</v>
      </c>
      <c r="B7090" s="54" t="str">
        <f>_xlfn.XLOOKUP(C7090,'School Lookup'!A:A,'School Lookup'!D:D,_xlfn.XLOOKUP(C7090,'School Lookup'!B:B,'School Lookup'!D:D,_xlfn.XLOOKUP(C7090,'School Lookup'!C:C,'School Lookup'!D:D,0)))</f>
        <v>Thornsett Primary School</v>
      </c>
      <c r="C7090" t="s">
        <v>20</v>
      </c>
      <c r="D7090" t="s">
        <v>1486</v>
      </c>
      <c r="E7090" t="s">
        <v>16</v>
      </c>
      <c r="F7090" t="s">
        <v>734</v>
      </c>
      <c r="G7090" t="s">
        <v>224</v>
      </c>
      <c r="H7090" t="s">
        <v>222</v>
      </c>
      <c r="I7090" t="s">
        <v>980</v>
      </c>
      <c r="J7090" t="s">
        <v>981</v>
      </c>
      <c r="K7090" s="4">
        <v>46066</v>
      </c>
      <c r="L7090" s="5">
        <v>0.56399305555555557</v>
      </c>
      <c r="M7090" t="s">
        <v>953</v>
      </c>
      <c r="N7090" s="5">
        <v>4.3981481481481481E-4</v>
      </c>
      <c r="O7090" t="s">
        <v>982</v>
      </c>
      <c r="P7090">
        <v>4.7E-2</v>
      </c>
      <c r="Q7090">
        <v>20</v>
      </c>
      <c r="R7090" t="s">
        <v>986</v>
      </c>
      <c r="S7090" t="s">
        <v>987</v>
      </c>
    </row>
    <row r="7091" spans="1:19" x14ac:dyDescent="0.25">
      <c r="A7091" s="54">
        <f>_xlfn.XLOOKUP(B7091,'School Lookup'!D:D,'School Lookup'!F:F,0)</f>
        <v>114469</v>
      </c>
      <c r="B7091" s="54" t="str">
        <f>_xlfn.XLOOKUP(C7091,'School Lookup'!A:A,'School Lookup'!D:D,_xlfn.XLOOKUP(C7091,'School Lookup'!B:B,'School Lookup'!D:D,_xlfn.XLOOKUP(C7091,'School Lookup'!C:C,'School Lookup'!D:D,0)))</f>
        <v>Thornsett Primary School</v>
      </c>
      <c r="C7091" t="s">
        <v>20</v>
      </c>
      <c r="D7091" t="s">
        <v>1812</v>
      </c>
      <c r="E7091" t="s">
        <v>16</v>
      </c>
      <c r="F7091" t="s">
        <v>734</v>
      </c>
      <c r="G7091" t="s">
        <v>224</v>
      </c>
      <c r="H7091" t="s">
        <v>222</v>
      </c>
      <c r="I7091" t="s">
        <v>980</v>
      </c>
      <c r="J7091" t="s">
        <v>981</v>
      </c>
      <c r="K7091" s="4">
        <v>46066</v>
      </c>
      <c r="L7091" s="5">
        <v>0.65282407407407406</v>
      </c>
      <c r="M7091" t="s">
        <v>953</v>
      </c>
      <c r="N7091" s="5">
        <v>2.3263888888888887E-3</v>
      </c>
      <c r="O7091" t="s">
        <v>982</v>
      </c>
      <c r="P7091">
        <v>0.24</v>
      </c>
      <c r="Q7091">
        <v>20</v>
      </c>
      <c r="R7091" t="s">
        <v>998</v>
      </c>
      <c r="S7091" t="s">
        <v>987</v>
      </c>
    </row>
    <row r="7092" spans="1:19" x14ac:dyDescent="0.25">
      <c r="A7092" s="54">
        <f>_xlfn.XLOOKUP(B7092,'School Lookup'!D:D,'School Lookup'!F:F,0)</f>
        <v>823392</v>
      </c>
      <c r="B7092" s="54" t="str">
        <f>_xlfn.XLOOKUP(C7092,'School Lookup'!A:A,'School Lookup'!D:D,_xlfn.XLOOKUP(C7092,'School Lookup'!B:B,'School Lookup'!D:D,_xlfn.XLOOKUP(C7092,'School Lookup'!C:C,'School Lookup'!D:D,0)))</f>
        <v>Fitz Herbert C of E VA Primary School</v>
      </c>
      <c r="C7092" t="s">
        <v>25</v>
      </c>
      <c r="D7092" t="s">
        <v>2001</v>
      </c>
      <c r="E7092" t="s">
        <v>16</v>
      </c>
      <c r="F7092" t="s">
        <v>734</v>
      </c>
      <c r="G7092" t="s">
        <v>134</v>
      </c>
      <c r="H7092" t="s">
        <v>347</v>
      </c>
      <c r="I7092" t="s">
        <v>958</v>
      </c>
      <c r="J7092" t="s">
        <v>981</v>
      </c>
      <c r="K7092" s="4">
        <v>46066</v>
      </c>
      <c r="L7092" s="5">
        <v>0.37834490740740739</v>
      </c>
      <c r="M7092" t="s">
        <v>953</v>
      </c>
      <c r="N7092" s="5">
        <v>3.4722222222222224E-4</v>
      </c>
      <c r="O7092" t="s">
        <v>982</v>
      </c>
      <c r="P7092">
        <v>0</v>
      </c>
      <c r="Q7092">
        <v>20</v>
      </c>
      <c r="R7092" t="s">
        <v>983</v>
      </c>
      <c r="S7092" t="s">
        <v>984</v>
      </c>
    </row>
    <row r="7093" spans="1:19" x14ac:dyDescent="0.25">
      <c r="A7093" s="54">
        <f>_xlfn.XLOOKUP(B7093,'School Lookup'!D:D,'School Lookup'!F:F,0)</f>
        <v>823392</v>
      </c>
      <c r="B7093" s="54" t="str">
        <f>_xlfn.XLOOKUP(C7093,'School Lookup'!A:A,'School Lookup'!D:D,_xlfn.XLOOKUP(C7093,'School Lookup'!B:B,'School Lookup'!D:D,_xlfn.XLOOKUP(C7093,'School Lookup'!C:C,'School Lookup'!D:D,0)))</f>
        <v>Fitz Herbert C of E VA Primary School</v>
      </c>
      <c r="C7093" t="s">
        <v>25</v>
      </c>
      <c r="D7093" t="s">
        <v>1643</v>
      </c>
      <c r="E7093" t="s">
        <v>16</v>
      </c>
      <c r="F7093" t="s">
        <v>734</v>
      </c>
      <c r="G7093" t="s">
        <v>134</v>
      </c>
      <c r="H7093" t="s">
        <v>347</v>
      </c>
      <c r="I7093" t="s">
        <v>958</v>
      </c>
      <c r="J7093" t="s">
        <v>981</v>
      </c>
      <c r="K7093" s="4">
        <v>46066</v>
      </c>
      <c r="L7093" s="5">
        <v>0.42803240740740739</v>
      </c>
      <c r="M7093" t="s">
        <v>953</v>
      </c>
      <c r="N7093" s="5">
        <v>3.9351851851851852E-4</v>
      </c>
      <c r="O7093" t="s">
        <v>982</v>
      </c>
      <c r="P7093">
        <v>0</v>
      </c>
      <c r="Q7093">
        <v>20</v>
      </c>
      <c r="R7093" t="s">
        <v>983</v>
      </c>
      <c r="S7093" t="s">
        <v>984</v>
      </c>
    </row>
    <row r="7094" spans="1:19" x14ac:dyDescent="0.25">
      <c r="A7094" s="54">
        <f>_xlfn.XLOOKUP(B7094,'School Lookup'!D:D,'School Lookup'!F:F,0)</f>
        <v>823392</v>
      </c>
      <c r="B7094" s="54" t="str">
        <f>_xlfn.XLOOKUP(C7094,'School Lookup'!A:A,'School Lookup'!D:D,_xlfn.XLOOKUP(C7094,'School Lookup'!B:B,'School Lookup'!D:D,_xlfn.XLOOKUP(C7094,'School Lookup'!C:C,'School Lookup'!D:D,0)))</f>
        <v>Fitz Herbert C of E VA Primary School</v>
      </c>
      <c r="C7094" t="s">
        <v>25</v>
      </c>
      <c r="D7094" t="s">
        <v>3031</v>
      </c>
      <c r="E7094" t="s">
        <v>16</v>
      </c>
      <c r="F7094" t="s">
        <v>734</v>
      </c>
      <c r="G7094" t="s">
        <v>134</v>
      </c>
      <c r="H7094" t="s">
        <v>347</v>
      </c>
      <c r="I7094" t="s">
        <v>958</v>
      </c>
      <c r="J7094" t="s">
        <v>981</v>
      </c>
      <c r="K7094" s="4">
        <v>46066</v>
      </c>
      <c r="L7094" s="5">
        <v>0.45927083333333335</v>
      </c>
      <c r="M7094" t="s">
        <v>953</v>
      </c>
      <c r="N7094" s="5">
        <v>2.8935185185185184E-4</v>
      </c>
      <c r="O7094" t="s">
        <v>982</v>
      </c>
      <c r="P7094">
        <v>0</v>
      </c>
      <c r="Q7094">
        <v>20</v>
      </c>
      <c r="R7094" t="s">
        <v>993</v>
      </c>
      <c r="S7094" t="s">
        <v>994</v>
      </c>
    </row>
    <row r="7095" spans="1:19" x14ac:dyDescent="0.25">
      <c r="A7095" s="54">
        <f>_xlfn.XLOOKUP(B7095,'School Lookup'!D:D,'School Lookup'!F:F,0)</f>
        <v>823392</v>
      </c>
      <c r="B7095" s="54" t="str">
        <f>_xlfn.XLOOKUP(C7095,'School Lookup'!A:A,'School Lookup'!D:D,_xlfn.XLOOKUP(C7095,'School Lookup'!B:B,'School Lookup'!D:D,_xlfn.XLOOKUP(C7095,'School Lookup'!C:C,'School Lookup'!D:D,0)))</f>
        <v>Fitz Herbert C of E VA Primary School</v>
      </c>
      <c r="C7095" t="s">
        <v>25</v>
      </c>
      <c r="D7095" t="s">
        <v>2054</v>
      </c>
      <c r="E7095" t="s">
        <v>16</v>
      </c>
      <c r="F7095" t="s">
        <v>734</v>
      </c>
      <c r="G7095" t="s">
        <v>134</v>
      </c>
      <c r="H7095" t="s">
        <v>347</v>
      </c>
      <c r="I7095" t="s">
        <v>958</v>
      </c>
      <c r="J7095" t="s">
        <v>981</v>
      </c>
      <c r="K7095" s="4">
        <v>46066</v>
      </c>
      <c r="L7095" s="5">
        <v>0.57023148148148151</v>
      </c>
      <c r="M7095" t="s">
        <v>953</v>
      </c>
      <c r="N7095" s="5">
        <v>4.0509259259259258E-4</v>
      </c>
      <c r="O7095" t="s">
        <v>982</v>
      </c>
      <c r="P7095">
        <v>0</v>
      </c>
      <c r="Q7095">
        <v>20</v>
      </c>
      <c r="R7095" t="s">
        <v>983</v>
      </c>
      <c r="S7095" t="s">
        <v>984</v>
      </c>
    </row>
    <row r="7096" spans="1:19" x14ac:dyDescent="0.25">
      <c r="A7096" s="54">
        <f>_xlfn.XLOOKUP(B7096,'School Lookup'!D:D,'School Lookup'!F:F,0)</f>
        <v>823392</v>
      </c>
      <c r="B7096" s="54" t="str">
        <f>_xlfn.XLOOKUP(C7096,'School Lookup'!A:A,'School Lookup'!D:D,_xlfn.XLOOKUP(C7096,'School Lookup'!B:B,'School Lookup'!D:D,_xlfn.XLOOKUP(C7096,'School Lookup'!C:C,'School Lookup'!D:D,0)))</f>
        <v>Fitz Herbert C of E VA Primary School</v>
      </c>
      <c r="C7096" t="s">
        <v>25</v>
      </c>
      <c r="D7096">
        <v>619</v>
      </c>
      <c r="E7096" t="s">
        <v>16</v>
      </c>
      <c r="F7096" t="s">
        <v>734</v>
      </c>
      <c r="G7096" t="s">
        <v>134</v>
      </c>
      <c r="H7096" t="s">
        <v>347</v>
      </c>
      <c r="I7096" t="s">
        <v>958</v>
      </c>
      <c r="J7096" t="s">
        <v>959</v>
      </c>
      <c r="K7096" s="4">
        <v>46066</v>
      </c>
      <c r="L7096" s="5">
        <v>0.53356481481481477</v>
      </c>
      <c r="M7096" t="s">
        <v>953</v>
      </c>
      <c r="N7096" s="5">
        <v>3.2407407407407406E-4</v>
      </c>
      <c r="O7096" t="s">
        <v>960</v>
      </c>
      <c r="P7096">
        <v>0</v>
      </c>
      <c r="Q7096">
        <v>20</v>
      </c>
      <c r="R7096" t="s">
        <v>975</v>
      </c>
      <c r="S7096" t="s">
        <v>976</v>
      </c>
    </row>
    <row r="7097" spans="1:19" x14ac:dyDescent="0.25">
      <c r="A7097" s="54">
        <f>_xlfn.XLOOKUP(B7097,'School Lookup'!D:D,'School Lookup'!F:F,0)</f>
        <v>823392</v>
      </c>
      <c r="B7097" s="54" t="str">
        <f>_xlfn.XLOOKUP(C7097,'School Lookup'!A:A,'School Lookup'!D:D,_xlfn.XLOOKUP(C7097,'School Lookup'!B:B,'School Lookup'!D:D,_xlfn.XLOOKUP(C7097,'School Lookup'!C:C,'School Lookup'!D:D,0)))</f>
        <v>Fitz Herbert C of E VA Primary School</v>
      </c>
      <c r="C7097" t="s">
        <v>25</v>
      </c>
      <c r="D7097">
        <v>619</v>
      </c>
      <c r="E7097" t="s">
        <v>16</v>
      </c>
      <c r="F7097" t="s">
        <v>734</v>
      </c>
      <c r="G7097" t="s">
        <v>134</v>
      </c>
      <c r="H7097" t="s">
        <v>347</v>
      </c>
      <c r="I7097" t="s">
        <v>958</v>
      </c>
      <c r="J7097" t="s">
        <v>959</v>
      </c>
      <c r="K7097" s="4">
        <v>46066</v>
      </c>
      <c r="L7097" s="5">
        <v>0.57635416666666661</v>
      </c>
      <c r="M7097" t="s">
        <v>953</v>
      </c>
      <c r="N7097" s="5">
        <v>8.564814814814815E-4</v>
      </c>
      <c r="O7097" t="s">
        <v>960</v>
      </c>
      <c r="P7097">
        <v>0</v>
      </c>
      <c r="Q7097">
        <v>20</v>
      </c>
      <c r="R7097" t="s">
        <v>975</v>
      </c>
      <c r="S7097" t="s">
        <v>976</v>
      </c>
    </row>
    <row r="7098" spans="1:19" x14ac:dyDescent="0.25">
      <c r="A7098" s="54">
        <f>_xlfn.XLOOKUP(B7098,'School Lookup'!D:D,'School Lookup'!F:F,0)</f>
        <v>682471</v>
      </c>
      <c r="B7098" s="54" t="str">
        <f>_xlfn.XLOOKUP(C7098,'School Lookup'!A:A,'School Lookup'!D:D,_xlfn.XLOOKUP(C7098,'School Lookup'!B:B,'School Lookup'!D:D,_xlfn.XLOOKUP(C7098,'School Lookup'!C:C,'School Lookup'!D:D,0)))</f>
        <v>Ridgeway Primary School</v>
      </c>
      <c r="C7098" t="s">
        <v>334</v>
      </c>
      <c r="D7098" t="s">
        <v>1062</v>
      </c>
      <c r="E7098" t="s">
        <v>16</v>
      </c>
      <c r="F7098" t="s">
        <v>734</v>
      </c>
      <c r="G7098" t="s">
        <v>328</v>
      </c>
      <c r="H7098" t="s">
        <v>885</v>
      </c>
      <c r="I7098" t="s">
        <v>958</v>
      </c>
      <c r="J7098" t="s">
        <v>981</v>
      </c>
      <c r="K7098" s="4">
        <v>46066</v>
      </c>
      <c r="L7098" s="5">
        <v>0.40523148148148147</v>
      </c>
      <c r="M7098" t="s">
        <v>953</v>
      </c>
      <c r="N7098" s="5">
        <v>9.6064814814814819E-4</v>
      </c>
      <c r="O7098" t="s">
        <v>982</v>
      </c>
      <c r="P7098">
        <v>0</v>
      </c>
      <c r="Q7098">
        <v>20</v>
      </c>
      <c r="R7098" t="s">
        <v>998</v>
      </c>
      <c r="S7098" t="s">
        <v>987</v>
      </c>
    </row>
    <row r="7099" spans="1:19" x14ac:dyDescent="0.25">
      <c r="A7099" s="54">
        <f>_xlfn.XLOOKUP(B7099,'School Lookup'!D:D,'School Lookup'!F:F,0)</f>
        <v>823392</v>
      </c>
      <c r="B7099" s="54" t="str">
        <f>_xlfn.XLOOKUP(C7099,'School Lookup'!A:A,'School Lookup'!D:D,_xlfn.XLOOKUP(C7099,'School Lookup'!B:B,'School Lookup'!D:D,_xlfn.XLOOKUP(C7099,'School Lookup'!C:C,'School Lookup'!D:D,0)))</f>
        <v>Fitz Herbert C of E VA Primary School</v>
      </c>
      <c r="C7099" t="s">
        <v>31</v>
      </c>
      <c r="D7099">
        <v>142</v>
      </c>
      <c r="E7099" t="s">
        <v>16</v>
      </c>
      <c r="F7099" t="s">
        <v>734</v>
      </c>
      <c r="G7099" t="s">
        <v>134</v>
      </c>
      <c r="H7099" t="s">
        <v>347</v>
      </c>
      <c r="I7099" t="s">
        <v>958</v>
      </c>
      <c r="J7099" t="s">
        <v>959</v>
      </c>
      <c r="K7099" s="4">
        <v>46066</v>
      </c>
      <c r="L7099" s="5">
        <v>0.45542824074074073</v>
      </c>
      <c r="M7099" t="s">
        <v>953</v>
      </c>
      <c r="N7099" s="5">
        <v>3.8194444444444446E-4</v>
      </c>
      <c r="O7099" t="s">
        <v>960</v>
      </c>
      <c r="P7099">
        <v>0</v>
      </c>
      <c r="Q7099">
        <v>20</v>
      </c>
      <c r="R7099" t="s">
        <v>955</v>
      </c>
    </row>
    <row r="7100" spans="1:19" x14ac:dyDescent="0.25">
      <c r="A7100" s="54">
        <f>_xlfn.XLOOKUP(B7100,'School Lookup'!D:D,'School Lookup'!F:F,0)</f>
        <v>823392</v>
      </c>
      <c r="B7100" s="54" t="str">
        <f>_xlfn.XLOOKUP(C7100,'School Lookup'!A:A,'School Lookup'!D:D,_xlfn.XLOOKUP(C7100,'School Lookup'!B:B,'School Lookup'!D:D,_xlfn.XLOOKUP(C7100,'School Lookup'!C:C,'School Lookup'!D:D,0)))</f>
        <v>Fitz Herbert C of E VA Primary School</v>
      </c>
      <c r="C7100" t="s">
        <v>31</v>
      </c>
      <c r="D7100">
        <v>142</v>
      </c>
      <c r="E7100" t="s">
        <v>16</v>
      </c>
      <c r="F7100" t="s">
        <v>734</v>
      </c>
      <c r="G7100" t="s">
        <v>134</v>
      </c>
      <c r="H7100" t="s">
        <v>347</v>
      </c>
      <c r="I7100" t="s">
        <v>958</v>
      </c>
      <c r="J7100" t="s">
        <v>959</v>
      </c>
      <c r="K7100" s="4">
        <v>46066</v>
      </c>
      <c r="L7100" s="5">
        <v>0.53356481481481477</v>
      </c>
      <c r="M7100" t="s">
        <v>953</v>
      </c>
      <c r="N7100" s="5">
        <v>3.2407407407407406E-4</v>
      </c>
      <c r="O7100" t="s">
        <v>960</v>
      </c>
      <c r="P7100">
        <v>0</v>
      </c>
      <c r="Q7100">
        <v>20</v>
      </c>
      <c r="R7100" t="s">
        <v>955</v>
      </c>
    </row>
    <row r="7101" spans="1:19" x14ac:dyDescent="0.25">
      <c r="A7101" s="54">
        <f>_xlfn.XLOOKUP(B7101,'School Lookup'!D:D,'School Lookup'!F:F,0)</f>
        <v>823392</v>
      </c>
      <c r="B7101" s="54" t="str">
        <f>_xlfn.XLOOKUP(C7101,'School Lookup'!A:A,'School Lookup'!D:D,_xlfn.XLOOKUP(C7101,'School Lookup'!B:B,'School Lookup'!D:D,_xlfn.XLOOKUP(C7101,'School Lookup'!C:C,'School Lookup'!D:D,0)))</f>
        <v>Fitz Herbert C of E VA Primary School</v>
      </c>
      <c r="C7101" t="s">
        <v>31</v>
      </c>
      <c r="D7101">
        <v>620</v>
      </c>
      <c r="E7101" t="s">
        <v>16</v>
      </c>
      <c r="F7101" t="s">
        <v>734</v>
      </c>
      <c r="G7101" t="s">
        <v>134</v>
      </c>
      <c r="H7101" t="s">
        <v>347</v>
      </c>
      <c r="I7101" t="s">
        <v>958</v>
      </c>
      <c r="J7101" t="s">
        <v>959</v>
      </c>
      <c r="K7101" s="4">
        <v>46066</v>
      </c>
      <c r="L7101" s="5">
        <v>0.57635416666666661</v>
      </c>
      <c r="M7101" t="s">
        <v>953</v>
      </c>
      <c r="N7101" s="5">
        <v>8.564814814814815E-4</v>
      </c>
      <c r="O7101" t="s">
        <v>960</v>
      </c>
      <c r="P7101">
        <v>0</v>
      </c>
      <c r="Q7101">
        <v>20</v>
      </c>
      <c r="R7101" t="s">
        <v>975</v>
      </c>
      <c r="S7101" t="s">
        <v>976</v>
      </c>
    </row>
    <row r="7102" spans="1:19" x14ac:dyDescent="0.25">
      <c r="A7102" s="54">
        <f>_xlfn.XLOOKUP(B7102,'School Lookup'!D:D,'School Lookup'!F:F,0)</f>
        <v>823392</v>
      </c>
      <c r="B7102" s="54" t="str">
        <f>_xlfn.XLOOKUP(C7102,'School Lookup'!A:A,'School Lookup'!D:D,_xlfn.XLOOKUP(C7102,'School Lookup'!B:B,'School Lookup'!D:D,_xlfn.XLOOKUP(C7102,'School Lookup'!C:C,'School Lookup'!D:D,0)))</f>
        <v>Fitz Herbert C of E VA Primary School</v>
      </c>
      <c r="C7102" t="s">
        <v>31</v>
      </c>
      <c r="D7102" t="s">
        <v>1063</v>
      </c>
      <c r="E7102" t="s">
        <v>16</v>
      </c>
      <c r="F7102" t="s">
        <v>734</v>
      </c>
      <c r="G7102" t="s">
        <v>134</v>
      </c>
      <c r="H7102" t="s">
        <v>347</v>
      </c>
      <c r="I7102" t="s">
        <v>958</v>
      </c>
      <c r="J7102" t="s">
        <v>959</v>
      </c>
      <c r="K7102" s="4">
        <v>46066</v>
      </c>
      <c r="L7102" s="5">
        <v>0.5866203703703704</v>
      </c>
      <c r="M7102" t="s">
        <v>953</v>
      </c>
      <c r="N7102" s="5">
        <v>2.5000000000000001E-3</v>
      </c>
      <c r="O7102" t="s">
        <v>960</v>
      </c>
      <c r="P7102">
        <v>0</v>
      </c>
      <c r="Q7102">
        <v>20</v>
      </c>
      <c r="R7102" t="s">
        <v>955</v>
      </c>
    </row>
    <row r="7103" spans="1:19" x14ac:dyDescent="0.25">
      <c r="A7103" s="54">
        <f>_xlfn.XLOOKUP(B7103,'School Lookup'!D:D,'School Lookup'!F:F,0)</f>
        <v>823392</v>
      </c>
      <c r="B7103" s="54" t="str">
        <f>_xlfn.XLOOKUP(C7103,'School Lookup'!A:A,'School Lookup'!D:D,_xlfn.XLOOKUP(C7103,'School Lookup'!B:B,'School Lookup'!D:D,_xlfn.XLOOKUP(C7103,'School Lookup'!C:C,'School Lookup'!D:D,0)))</f>
        <v>Fitz Herbert C of E VA Primary School</v>
      </c>
      <c r="C7103" t="s">
        <v>31</v>
      </c>
      <c r="D7103">
        <v>619</v>
      </c>
      <c r="E7103" t="s">
        <v>16</v>
      </c>
      <c r="F7103" t="s">
        <v>734</v>
      </c>
      <c r="G7103" t="s">
        <v>134</v>
      </c>
      <c r="H7103" t="s">
        <v>347</v>
      </c>
      <c r="I7103" t="s">
        <v>958</v>
      </c>
      <c r="J7103" t="s">
        <v>959</v>
      </c>
      <c r="K7103" s="4">
        <v>46066</v>
      </c>
      <c r="L7103" s="5">
        <v>0.5866203703703704</v>
      </c>
      <c r="M7103" t="s">
        <v>953</v>
      </c>
      <c r="N7103" s="5">
        <v>2.5000000000000001E-3</v>
      </c>
      <c r="O7103" t="s">
        <v>960</v>
      </c>
      <c r="P7103">
        <v>0</v>
      </c>
      <c r="Q7103">
        <v>20</v>
      </c>
      <c r="R7103" t="s">
        <v>975</v>
      </c>
      <c r="S7103" t="s">
        <v>976</v>
      </c>
    </row>
    <row r="7104" spans="1:19" x14ac:dyDescent="0.25">
      <c r="A7104" s="54">
        <f>_xlfn.XLOOKUP(B7104,'School Lookup'!D:D,'School Lookup'!F:F,0)</f>
        <v>823392</v>
      </c>
      <c r="B7104" s="54" t="str">
        <f>_xlfn.XLOOKUP(C7104,'School Lookup'!A:A,'School Lookup'!D:D,_xlfn.XLOOKUP(C7104,'School Lookup'!B:B,'School Lookup'!D:D,_xlfn.XLOOKUP(C7104,'School Lookup'!C:C,'School Lookup'!D:D,0)))</f>
        <v>Fitz Herbert C of E VA Primary School</v>
      </c>
      <c r="C7104" t="s">
        <v>31</v>
      </c>
      <c r="D7104" t="s">
        <v>1063</v>
      </c>
      <c r="E7104" t="s">
        <v>16</v>
      </c>
      <c r="F7104" t="s">
        <v>734</v>
      </c>
      <c r="G7104" t="s">
        <v>134</v>
      </c>
      <c r="H7104" t="s">
        <v>347</v>
      </c>
      <c r="I7104" t="s">
        <v>958</v>
      </c>
      <c r="J7104" t="s">
        <v>959</v>
      </c>
      <c r="K7104" s="4">
        <v>46066</v>
      </c>
      <c r="L7104" s="5">
        <v>0.59813657407407406</v>
      </c>
      <c r="M7104" t="s">
        <v>953</v>
      </c>
      <c r="N7104" s="5">
        <v>3.0092592592592595E-4</v>
      </c>
      <c r="O7104" t="s">
        <v>960</v>
      </c>
      <c r="P7104">
        <v>0</v>
      </c>
      <c r="Q7104">
        <v>20</v>
      </c>
      <c r="R7104" t="s">
        <v>955</v>
      </c>
    </row>
    <row r="7105" spans="1:19" x14ac:dyDescent="0.25">
      <c r="A7105" s="54">
        <f>_xlfn.XLOOKUP(B7105,'School Lookup'!D:D,'School Lookup'!F:F,0)</f>
        <v>823392</v>
      </c>
      <c r="B7105" s="54" t="str">
        <f>_xlfn.XLOOKUP(C7105,'School Lookup'!A:A,'School Lookup'!D:D,_xlfn.XLOOKUP(C7105,'School Lookup'!B:B,'School Lookup'!D:D,_xlfn.XLOOKUP(C7105,'School Lookup'!C:C,'School Lookup'!D:D,0)))</f>
        <v>Fitz Herbert C of E VA Primary School</v>
      </c>
      <c r="C7105" t="s">
        <v>31</v>
      </c>
      <c r="D7105">
        <v>619</v>
      </c>
      <c r="E7105" t="s">
        <v>16</v>
      </c>
      <c r="F7105" t="s">
        <v>734</v>
      </c>
      <c r="G7105" t="s">
        <v>134</v>
      </c>
      <c r="H7105" t="s">
        <v>347</v>
      </c>
      <c r="I7105" t="s">
        <v>958</v>
      </c>
      <c r="J7105" t="s">
        <v>959</v>
      </c>
      <c r="K7105" s="4">
        <v>46066</v>
      </c>
      <c r="L7105" s="5">
        <v>0.59813657407407406</v>
      </c>
      <c r="M7105" t="s">
        <v>953</v>
      </c>
      <c r="N7105" s="5">
        <v>3.0092592592592595E-4</v>
      </c>
      <c r="O7105" t="s">
        <v>960</v>
      </c>
      <c r="P7105">
        <v>0</v>
      </c>
      <c r="Q7105">
        <v>20</v>
      </c>
      <c r="R7105" t="s">
        <v>975</v>
      </c>
      <c r="S7105" t="s">
        <v>976</v>
      </c>
    </row>
    <row r="7106" spans="1:19" x14ac:dyDescent="0.25">
      <c r="A7106" s="54">
        <f>_xlfn.XLOOKUP(B7106,'School Lookup'!D:D,'School Lookup'!F:F,0)</f>
        <v>823392</v>
      </c>
      <c r="B7106" s="54" t="str">
        <f>_xlfn.XLOOKUP(C7106,'School Lookup'!A:A,'School Lookup'!D:D,_xlfn.XLOOKUP(C7106,'School Lookup'!B:B,'School Lookup'!D:D,_xlfn.XLOOKUP(C7106,'School Lookup'!C:C,'School Lookup'!D:D,0)))</f>
        <v>Fitz Herbert C of E VA Primary School</v>
      </c>
      <c r="C7106" t="s">
        <v>31</v>
      </c>
      <c r="D7106">
        <v>620</v>
      </c>
      <c r="E7106" t="s">
        <v>16</v>
      </c>
      <c r="F7106" t="s">
        <v>734</v>
      </c>
      <c r="G7106" t="s">
        <v>134</v>
      </c>
      <c r="H7106" t="s">
        <v>347</v>
      </c>
      <c r="I7106" t="s">
        <v>958</v>
      </c>
      <c r="J7106" t="s">
        <v>959</v>
      </c>
      <c r="K7106" s="4">
        <v>46066</v>
      </c>
      <c r="L7106" s="5">
        <v>0.67311342592592593</v>
      </c>
      <c r="M7106" t="s">
        <v>953</v>
      </c>
      <c r="N7106" s="5">
        <v>4.9768518518518521E-4</v>
      </c>
      <c r="O7106" t="s">
        <v>960</v>
      </c>
      <c r="P7106">
        <v>0</v>
      </c>
      <c r="Q7106">
        <v>20</v>
      </c>
      <c r="R7106" t="s">
        <v>975</v>
      </c>
      <c r="S7106" t="s">
        <v>976</v>
      </c>
    </row>
    <row r="7107" spans="1:19" x14ac:dyDescent="0.25">
      <c r="A7107" s="54">
        <f>_xlfn.XLOOKUP(B7107,'School Lookup'!D:D,'School Lookup'!F:F,0)</f>
        <v>823392</v>
      </c>
      <c r="B7107" s="54" t="str">
        <f>_xlfn.XLOOKUP(C7107,'School Lookup'!A:A,'School Lookup'!D:D,_xlfn.XLOOKUP(C7107,'School Lookup'!B:B,'School Lookup'!D:D,_xlfn.XLOOKUP(C7107,'School Lookup'!C:C,'School Lookup'!D:D,0)))</f>
        <v>Fitz Herbert C of E VA Primary School</v>
      </c>
      <c r="C7107" t="s">
        <v>31</v>
      </c>
      <c r="D7107">
        <v>620</v>
      </c>
      <c r="E7107" t="s">
        <v>16</v>
      </c>
      <c r="F7107" t="s">
        <v>734</v>
      </c>
      <c r="G7107" t="s">
        <v>134</v>
      </c>
      <c r="H7107" t="s">
        <v>347</v>
      </c>
      <c r="I7107" t="s">
        <v>958</v>
      </c>
      <c r="J7107" t="s">
        <v>959</v>
      </c>
      <c r="K7107" s="4">
        <v>46066</v>
      </c>
      <c r="L7107" s="5">
        <v>0.67664351851851856</v>
      </c>
      <c r="M7107" t="s">
        <v>953</v>
      </c>
      <c r="N7107" s="5">
        <v>4.9768518518518521E-4</v>
      </c>
      <c r="O7107" t="s">
        <v>960</v>
      </c>
      <c r="P7107">
        <v>0</v>
      </c>
      <c r="Q7107">
        <v>20</v>
      </c>
      <c r="R7107" t="s">
        <v>975</v>
      </c>
      <c r="S7107" t="s">
        <v>976</v>
      </c>
    </row>
    <row r="7108" spans="1:19" x14ac:dyDescent="0.25">
      <c r="A7108" s="54">
        <f>_xlfn.XLOOKUP(B7108,'School Lookup'!D:D,'School Lookup'!F:F,0)</f>
        <v>251672</v>
      </c>
      <c r="B7108" s="54" t="str">
        <f>_xlfn.XLOOKUP(C7108,'School Lookup'!A:A,'School Lookup'!D:D,_xlfn.XLOOKUP(C7108,'School Lookup'!B:B,'School Lookup'!D:D,_xlfn.XLOOKUP(C7108,'School Lookup'!C:C,'School Lookup'!D:D,0)))</f>
        <v>Park Schools Federation</v>
      </c>
      <c r="C7108" t="s">
        <v>40</v>
      </c>
      <c r="D7108" t="s">
        <v>1073</v>
      </c>
      <c r="E7108" t="s">
        <v>16</v>
      </c>
      <c r="F7108" t="s">
        <v>734</v>
      </c>
      <c r="G7108" t="s">
        <v>235</v>
      </c>
      <c r="H7108" t="s">
        <v>228</v>
      </c>
      <c r="I7108" t="s">
        <v>980</v>
      </c>
      <c r="J7108" t="s">
        <v>981</v>
      </c>
      <c r="K7108" s="4">
        <v>46066</v>
      </c>
      <c r="L7108" s="5">
        <v>0.31527777777777777</v>
      </c>
      <c r="M7108" t="s">
        <v>953</v>
      </c>
      <c r="N7108" s="5">
        <v>5.7870370370370373E-5</v>
      </c>
      <c r="O7108" t="s">
        <v>982</v>
      </c>
      <c r="P7108">
        <v>0.02</v>
      </c>
      <c r="Q7108">
        <v>20</v>
      </c>
      <c r="R7108" t="s">
        <v>1074</v>
      </c>
      <c r="S7108" t="s">
        <v>990</v>
      </c>
    </row>
    <row r="7109" spans="1:19" x14ac:dyDescent="0.25">
      <c r="A7109" s="54">
        <f>_xlfn.XLOOKUP(B7109,'School Lookup'!D:D,'School Lookup'!F:F,0)</f>
        <v>251672</v>
      </c>
      <c r="B7109" s="54" t="str">
        <f>_xlfn.XLOOKUP(C7109,'School Lookup'!A:A,'School Lookup'!D:D,_xlfn.XLOOKUP(C7109,'School Lookup'!B:B,'School Lookup'!D:D,_xlfn.XLOOKUP(C7109,'School Lookup'!C:C,'School Lookup'!D:D,0)))</f>
        <v>Park Schools Federation</v>
      </c>
      <c r="C7109" t="s">
        <v>40</v>
      </c>
      <c r="D7109" t="s">
        <v>1192</v>
      </c>
      <c r="E7109" t="s">
        <v>16</v>
      </c>
      <c r="F7109" t="s">
        <v>734</v>
      </c>
      <c r="G7109" t="s">
        <v>235</v>
      </c>
      <c r="H7109" t="s">
        <v>228</v>
      </c>
      <c r="I7109" t="s">
        <v>980</v>
      </c>
      <c r="J7109" t="s">
        <v>981</v>
      </c>
      <c r="K7109" s="4">
        <v>46066</v>
      </c>
      <c r="L7109" s="5">
        <v>0.36527777777777776</v>
      </c>
      <c r="M7109" t="s">
        <v>953</v>
      </c>
      <c r="N7109" s="5">
        <v>1.1574074074074073E-3</v>
      </c>
      <c r="O7109" t="s">
        <v>982</v>
      </c>
      <c r="P7109">
        <v>0.11899999999999999</v>
      </c>
      <c r="Q7109">
        <v>20</v>
      </c>
      <c r="R7109" t="s">
        <v>1006</v>
      </c>
      <c r="S7109" t="s">
        <v>994</v>
      </c>
    </row>
    <row r="7110" spans="1:19" x14ac:dyDescent="0.25">
      <c r="A7110" s="54">
        <f>_xlfn.XLOOKUP(B7110,'School Lookup'!D:D,'School Lookup'!F:F,0)</f>
        <v>251672</v>
      </c>
      <c r="B7110" s="54" t="str">
        <f>_xlfn.XLOOKUP(C7110,'School Lookup'!A:A,'School Lookup'!D:D,_xlfn.XLOOKUP(C7110,'School Lookup'!B:B,'School Lookup'!D:D,_xlfn.XLOOKUP(C7110,'School Lookup'!C:C,'School Lookup'!D:D,0)))</f>
        <v>Park Schools Federation</v>
      </c>
      <c r="C7110" t="s">
        <v>40</v>
      </c>
      <c r="D7110" t="s">
        <v>991</v>
      </c>
      <c r="E7110" t="s">
        <v>16</v>
      </c>
      <c r="F7110" t="s">
        <v>734</v>
      </c>
      <c r="G7110" t="s">
        <v>235</v>
      </c>
      <c r="H7110" t="s">
        <v>228</v>
      </c>
      <c r="I7110" t="s">
        <v>980</v>
      </c>
      <c r="J7110" t="s">
        <v>981</v>
      </c>
      <c r="K7110" s="4">
        <v>46066</v>
      </c>
      <c r="L7110" s="5">
        <v>0.36666666666666664</v>
      </c>
      <c r="M7110" t="s">
        <v>953</v>
      </c>
      <c r="N7110" s="5">
        <v>3.4722222222222222E-5</v>
      </c>
      <c r="O7110" t="s">
        <v>982</v>
      </c>
      <c r="P7110">
        <v>0.02</v>
      </c>
      <c r="Q7110">
        <v>20</v>
      </c>
      <c r="R7110" t="s">
        <v>983</v>
      </c>
      <c r="S7110" t="s">
        <v>984</v>
      </c>
    </row>
    <row r="7111" spans="1:19" x14ac:dyDescent="0.25">
      <c r="A7111" s="54">
        <f>_xlfn.XLOOKUP(B7111,'School Lookup'!D:D,'School Lookup'!F:F,0)</f>
        <v>251672</v>
      </c>
      <c r="B7111" s="54" t="str">
        <f>_xlfn.XLOOKUP(C7111,'School Lookup'!A:A,'School Lookup'!D:D,_xlfn.XLOOKUP(C7111,'School Lookup'!B:B,'School Lookup'!D:D,_xlfn.XLOOKUP(C7111,'School Lookup'!C:C,'School Lookup'!D:D,0)))</f>
        <v>Park Schools Federation</v>
      </c>
      <c r="C7111" t="s">
        <v>40</v>
      </c>
      <c r="D7111" t="s">
        <v>1192</v>
      </c>
      <c r="E7111" t="s">
        <v>16</v>
      </c>
      <c r="F7111" t="s">
        <v>734</v>
      </c>
      <c r="G7111" t="s">
        <v>235</v>
      </c>
      <c r="H7111" t="s">
        <v>228</v>
      </c>
      <c r="I7111" t="s">
        <v>980</v>
      </c>
      <c r="J7111" t="s">
        <v>981</v>
      </c>
      <c r="K7111" s="4">
        <v>46066</v>
      </c>
      <c r="L7111" s="5">
        <v>0.3972222222222222</v>
      </c>
      <c r="M7111" t="s">
        <v>953</v>
      </c>
      <c r="N7111" s="5">
        <v>1.0416666666666667E-4</v>
      </c>
      <c r="O7111" t="s">
        <v>982</v>
      </c>
      <c r="P7111">
        <v>0.02</v>
      </c>
      <c r="Q7111">
        <v>20</v>
      </c>
      <c r="R7111" t="s">
        <v>1006</v>
      </c>
      <c r="S7111" t="s">
        <v>994</v>
      </c>
    </row>
    <row r="7112" spans="1:19" x14ac:dyDescent="0.25">
      <c r="A7112" s="54">
        <f>_xlfn.XLOOKUP(B7112,'School Lookup'!D:D,'School Lookup'!F:F,0)</f>
        <v>251672</v>
      </c>
      <c r="B7112" s="54" t="str">
        <f>_xlfn.XLOOKUP(C7112,'School Lookup'!A:A,'School Lookup'!D:D,_xlfn.XLOOKUP(C7112,'School Lookup'!B:B,'School Lookup'!D:D,_xlfn.XLOOKUP(C7112,'School Lookup'!C:C,'School Lookup'!D:D,0)))</f>
        <v>Park Schools Federation</v>
      </c>
      <c r="C7112" t="s">
        <v>40</v>
      </c>
      <c r="D7112" t="s">
        <v>1137</v>
      </c>
      <c r="E7112" t="s">
        <v>16</v>
      </c>
      <c r="F7112" t="s">
        <v>734</v>
      </c>
      <c r="G7112" t="s">
        <v>235</v>
      </c>
      <c r="H7112" t="s">
        <v>228</v>
      </c>
      <c r="I7112" t="s">
        <v>980</v>
      </c>
      <c r="J7112" t="s">
        <v>981</v>
      </c>
      <c r="K7112" s="4">
        <v>46066</v>
      </c>
      <c r="L7112" s="5">
        <v>0.40416666666666667</v>
      </c>
      <c r="M7112" t="s">
        <v>953</v>
      </c>
      <c r="N7112" s="5">
        <v>3.4722222222222222E-5</v>
      </c>
      <c r="O7112" t="s">
        <v>982</v>
      </c>
      <c r="P7112">
        <v>0.02</v>
      </c>
      <c r="Q7112">
        <v>20</v>
      </c>
      <c r="R7112" t="s">
        <v>998</v>
      </c>
      <c r="S7112" t="s">
        <v>987</v>
      </c>
    </row>
    <row r="7113" spans="1:19" x14ac:dyDescent="0.25">
      <c r="A7113" s="54">
        <f>_xlfn.XLOOKUP(B7113,'School Lookup'!D:D,'School Lookup'!F:F,0)</f>
        <v>251672</v>
      </c>
      <c r="B7113" s="54" t="str">
        <f>_xlfn.XLOOKUP(C7113,'School Lookup'!A:A,'School Lookup'!D:D,_xlfn.XLOOKUP(C7113,'School Lookup'!B:B,'School Lookup'!D:D,_xlfn.XLOOKUP(C7113,'School Lookup'!C:C,'School Lookup'!D:D,0)))</f>
        <v>Park Schools Federation</v>
      </c>
      <c r="C7113" t="s">
        <v>40</v>
      </c>
      <c r="D7113" t="s">
        <v>1425</v>
      </c>
      <c r="E7113" t="s">
        <v>16</v>
      </c>
      <c r="F7113" t="s">
        <v>734</v>
      </c>
      <c r="G7113" t="s">
        <v>235</v>
      </c>
      <c r="H7113" t="s">
        <v>228</v>
      </c>
      <c r="I7113" t="s">
        <v>980</v>
      </c>
      <c r="J7113" t="s">
        <v>981</v>
      </c>
      <c r="K7113" s="4">
        <v>46066</v>
      </c>
      <c r="L7113" s="5">
        <v>0.40486111111111112</v>
      </c>
      <c r="M7113" t="s">
        <v>953</v>
      </c>
      <c r="N7113" s="5">
        <v>1.8518518518518518E-4</v>
      </c>
      <c r="O7113" t="s">
        <v>982</v>
      </c>
      <c r="P7113">
        <v>0.02</v>
      </c>
      <c r="Q7113">
        <v>20</v>
      </c>
      <c r="R7113" t="s">
        <v>998</v>
      </c>
      <c r="S7113" t="s">
        <v>987</v>
      </c>
    </row>
    <row r="7114" spans="1:19" x14ac:dyDescent="0.25">
      <c r="A7114" s="54">
        <f>_xlfn.XLOOKUP(B7114,'School Lookup'!D:D,'School Lookup'!F:F,0)</f>
        <v>251672</v>
      </c>
      <c r="B7114" s="54" t="str">
        <f>_xlfn.XLOOKUP(C7114,'School Lookup'!A:A,'School Lookup'!D:D,_xlfn.XLOOKUP(C7114,'School Lookup'!B:B,'School Lookup'!D:D,_xlfn.XLOOKUP(C7114,'School Lookup'!C:C,'School Lookup'!D:D,0)))</f>
        <v>Park Schools Federation</v>
      </c>
      <c r="C7114" t="s">
        <v>40</v>
      </c>
      <c r="D7114" t="s">
        <v>2538</v>
      </c>
      <c r="E7114" t="s">
        <v>16</v>
      </c>
      <c r="F7114" t="s">
        <v>734</v>
      </c>
      <c r="G7114" t="s">
        <v>235</v>
      </c>
      <c r="H7114" t="s">
        <v>228</v>
      </c>
      <c r="I7114" t="s">
        <v>980</v>
      </c>
      <c r="J7114" t="s">
        <v>981</v>
      </c>
      <c r="K7114" s="4">
        <v>46066</v>
      </c>
      <c r="L7114" s="5">
        <v>0.41805555555555557</v>
      </c>
      <c r="M7114" t="s">
        <v>953</v>
      </c>
      <c r="N7114" s="5">
        <v>3.4722222222222222E-5</v>
      </c>
      <c r="O7114" t="s">
        <v>982</v>
      </c>
      <c r="P7114">
        <v>0.02</v>
      </c>
      <c r="Q7114">
        <v>20</v>
      </c>
      <c r="R7114" t="s">
        <v>993</v>
      </c>
      <c r="S7114" t="s">
        <v>994</v>
      </c>
    </row>
    <row r="7115" spans="1:19" x14ac:dyDescent="0.25">
      <c r="A7115" s="54">
        <f>_xlfn.XLOOKUP(B7115,'School Lookup'!D:D,'School Lookup'!F:F,0)</f>
        <v>251672</v>
      </c>
      <c r="B7115" s="54" t="str">
        <f>_xlfn.XLOOKUP(C7115,'School Lookup'!A:A,'School Lookup'!D:D,_xlfn.XLOOKUP(C7115,'School Lookup'!B:B,'School Lookup'!D:D,_xlfn.XLOOKUP(C7115,'School Lookup'!C:C,'School Lookup'!D:D,0)))</f>
        <v>Park Schools Federation</v>
      </c>
      <c r="C7115" t="s">
        <v>40</v>
      </c>
      <c r="D7115" t="s">
        <v>1324</v>
      </c>
      <c r="E7115" t="s">
        <v>16</v>
      </c>
      <c r="F7115" t="s">
        <v>734</v>
      </c>
      <c r="G7115" t="s">
        <v>235</v>
      </c>
      <c r="H7115" t="s">
        <v>228</v>
      </c>
      <c r="I7115" t="s">
        <v>980</v>
      </c>
      <c r="J7115" t="s">
        <v>981</v>
      </c>
      <c r="K7115" s="4">
        <v>46066</v>
      </c>
      <c r="L7115" s="5">
        <v>0.43263888888888891</v>
      </c>
      <c r="M7115" t="s">
        <v>953</v>
      </c>
      <c r="N7115" s="5">
        <v>2.8935185185185184E-4</v>
      </c>
      <c r="O7115" t="s">
        <v>982</v>
      </c>
      <c r="P7115">
        <v>0.03</v>
      </c>
      <c r="Q7115">
        <v>20</v>
      </c>
      <c r="R7115" t="s">
        <v>998</v>
      </c>
      <c r="S7115" t="s">
        <v>987</v>
      </c>
    </row>
    <row r="7116" spans="1:19" x14ac:dyDescent="0.25">
      <c r="A7116" s="54">
        <f>_xlfn.XLOOKUP(B7116,'School Lookup'!D:D,'School Lookup'!F:F,0)</f>
        <v>251672</v>
      </c>
      <c r="B7116" s="54" t="str">
        <f>_xlfn.XLOOKUP(C7116,'School Lookup'!A:A,'School Lookup'!D:D,_xlfn.XLOOKUP(C7116,'School Lookup'!B:B,'School Lookup'!D:D,_xlfn.XLOOKUP(C7116,'School Lookup'!C:C,'School Lookup'!D:D,0)))</f>
        <v>Park Schools Federation</v>
      </c>
      <c r="C7116" t="s">
        <v>40</v>
      </c>
      <c r="D7116" t="s">
        <v>3032</v>
      </c>
      <c r="E7116" t="s">
        <v>16</v>
      </c>
      <c r="F7116" t="s">
        <v>734</v>
      </c>
      <c r="G7116" t="s">
        <v>235</v>
      </c>
      <c r="H7116" t="s">
        <v>228</v>
      </c>
      <c r="I7116" t="s">
        <v>980</v>
      </c>
      <c r="J7116" t="s">
        <v>981</v>
      </c>
      <c r="K7116" s="4">
        <v>46066</v>
      </c>
      <c r="L7116" s="5">
        <v>0.43541666666666667</v>
      </c>
      <c r="M7116" t="s">
        <v>953</v>
      </c>
      <c r="N7116" s="5">
        <v>2.4305555555555555E-4</v>
      </c>
      <c r="O7116" t="s">
        <v>982</v>
      </c>
      <c r="P7116">
        <v>2.5000000000000001E-2</v>
      </c>
      <c r="Q7116">
        <v>20</v>
      </c>
      <c r="R7116" t="s">
        <v>993</v>
      </c>
      <c r="S7116" t="s">
        <v>994</v>
      </c>
    </row>
    <row r="7117" spans="1:19" x14ac:dyDescent="0.25">
      <c r="A7117" s="54">
        <f>_xlfn.XLOOKUP(B7117,'School Lookup'!D:D,'School Lookup'!F:F,0)</f>
        <v>251672</v>
      </c>
      <c r="B7117" s="54" t="str">
        <f>_xlfn.XLOOKUP(C7117,'School Lookup'!A:A,'School Lookup'!D:D,_xlfn.XLOOKUP(C7117,'School Lookup'!B:B,'School Lookup'!D:D,_xlfn.XLOOKUP(C7117,'School Lookup'!C:C,'School Lookup'!D:D,0)))</f>
        <v>Park Schools Federation</v>
      </c>
      <c r="C7117" t="s">
        <v>40</v>
      </c>
      <c r="D7117" t="s">
        <v>1001</v>
      </c>
      <c r="E7117" t="s">
        <v>16</v>
      </c>
      <c r="F7117" t="s">
        <v>734</v>
      </c>
      <c r="G7117" t="s">
        <v>235</v>
      </c>
      <c r="H7117" t="s">
        <v>228</v>
      </c>
      <c r="I7117" t="s">
        <v>980</v>
      </c>
      <c r="J7117" t="s">
        <v>981</v>
      </c>
      <c r="K7117" s="4">
        <v>46066</v>
      </c>
      <c r="L7117" s="5">
        <v>0.4375</v>
      </c>
      <c r="M7117" t="s">
        <v>953</v>
      </c>
      <c r="N7117" s="5">
        <v>3.9351851851851852E-4</v>
      </c>
      <c r="O7117" t="s">
        <v>982</v>
      </c>
      <c r="P7117">
        <v>4.1000000000000002E-2</v>
      </c>
      <c r="Q7117">
        <v>20</v>
      </c>
      <c r="R7117" t="s">
        <v>998</v>
      </c>
      <c r="S7117" t="s">
        <v>987</v>
      </c>
    </row>
    <row r="7118" spans="1:19" x14ac:dyDescent="0.25">
      <c r="A7118" s="54">
        <f>_xlfn.XLOOKUP(B7118,'School Lookup'!D:D,'School Lookup'!F:F,0)</f>
        <v>251672</v>
      </c>
      <c r="B7118" s="54" t="str">
        <f>_xlfn.XLOOKUP(C7118,'School Lookup'!A:A,'School Lookup'!D:D,_xlfn.XLOOKUP(C7118,'School Lookup'!B:B,'School Lookup'!D:D,_xlfn.XLOOKUP(C7118,'School Lookup'!C:C,'School Lookup'!D:D,0)))</f>
        <v>Park Schools Federation</v>
      </c>
      <c r="C7118" t="s">
        <v>40</v>
      </c>
      <c r="D7118" t="s">
        <v>1513</v>
      </c>
      <c r="E7118" t="s">
        <v>16</v>
      </c>
      <c r="F7118" t="s">
        <v>734</v>
      </c>
      <c r="G7118" t="s">
        <v>235</v>
      </c>
      <c r="H7118" t="s">
        <v>228</v>
      </c>
      <c r="I7118" t="s">
        <v>980</v>
      </c>
      <c r="J7118" t="s">
        <v>981</v>
      </c>
      <c r="K7118" s="4">
        <v>46066</v>
      </c>
      <c r="L7118" s="5">
        <v>0.44166666666666665</v>
      </c>
      <c r="M7118" t="s">
        <v>953</v>
      </c>
      <c r="N7118" s="5">
        <v>3.4722222222222222E-5</v>
      </c>
      <c r="O7118" t="s">
        <v>982</v>
      </c>
      <c r="P7118">
        <v>0.02</v>
      </c>
      <c r="Q7118">
        <v>20</v>
      </c>
      <c r="R7118" t="s">
        <v>986</v>
      </c>
      <c r="S7118" t="s">
        <v>987</v>
      </c>
    </row>
    <row r="7119" spans="1:19" x14ac:dyDescent="0.25">
      <c r="A7119" s="54">
        <f>_xlfn.XLOOKUP(B7119,'School Lookup'!D:D,'School Lookup'!F:F,0)</f>
        <v>251672</v>
      </c>
      <c r="B7119" s="54" t="str">
        <f>_xlfn.XLOOKUP(C7119,'School Lookup'!A:A,'School Lookup'!D:D,_xlfn.XLOOKUP(C7119,'School Lookup'!B:B,'School Lookup'!D:D,_xlfn.XLOOKUP(C7119,'School Lookup'!C:C,'School Lookup'!D:D,0)))</f>
        <v>Park Schools Federation</v>
      </c>
      <c r="C7119" t="s">
        <v>40</v>
      </c>
      <c r="D7119" t="s">
        <v>1085</v>
      </c>
      <c r="E7119" t="s">
        <v>16</v>
      </c>
      <c r="F7119" t="s">
        <v>734</v>
      </c>
      <c r="G7119" t="s">
        <v>235</v>
      </c>
      <c r="H7119" t="s">
        <v>228</v>
      </c>
      <c r="I7119" t="s">
        <v>980</v>
      </c>
      <c r="J7119" t="s">
        <v>981</v>
      </c>
      <c r="K7119" s="4">
        <v>46066</v>
      </c>
      <c r="L7119" s="5">
        <v>0.45624999999999999</v>
      </c>
      <c r="M7119" t="s">
        <v>953</v>
      </c>
      <c r="N7119" s="5">
        <v>2.4305555555555555E-4</v>
      </c>
      <c r="O7119" t="s">
        <v>982</v>
      </c>
      <c r="P7119">
        <v>2.5000000000000001E-2</v>
      </c>
      <c r="Q7119">
        <v>20</v>
      </c>
      <c r="R7119" t="s">
        <v>998</v>
      </c>
      <c r="S7119" t="s">
        <v>987</v>
      </c>
    </row>
    <row r="7120" spans="1:19" x14ac:dyDescent="0.25">
      <c r="A7120" s="54">
        <f>_xlfn.XLOOKUP(B7120,'School Lookup'!D:D,'School Lookup'!F:F,0)</f>
        <v>251672</v>
      </c>
      <c r="B7120" s="54" t="str">
        <f>_xlfn.XLOOKUP(C7120,'School Lookup'!A:A,'School Lookup'!D:D,_xlfn.XLOOKUP(C7120,'School Lookup'!B:B,'School Lookup'!D:D,_xlfn.XLOOKUP(C7120,'School Lookup'!C:C,'School Lookup'!D:D,0)))</f>
        <v>Park Schools Federation</v>
      </c>
      <c r="C7120" t="s">
        <v>40</v>
      </c>
      <c r="D7120" t="s">
        <v>2008</v>
      </c>
      <c r="E7120" t="s">
        <v>16</v>
      </c>
      <c r="F7120" t="s">
        <v>734</v>
      </c>
      <c r="G7120" t="s">
        <v>235</v>
      </c>
      <c r="H7120" t="s">
        <v>228</v>
      </c>
      <c r="I7120" t="s">
        <v>980</v>
      </c>
      <c r="J7120" t="s">
        <v>981</v>
      </c>
      <c r="K7120" s="4">
        <v>46066</v>
      </c>
      <c r="L7120" s="5">
        <v>0.45694444444444443</v>
      </c>
      <c r="M7120" t="s">
        <v>953</v>
      </c>
      <c r="N7120" s="5">
        <v>9.2592592592592588E-5</v>
      </c>
      <c r="O7120" t="s">
        <v>982</v>
      </c>
      <c r="P7120">
        <v>0.02</v>
      </c>
      <c r="Q7120">
        <v>20</v>
      </c>
      <c r="R7120" t="s">
        <v>986</v>
      </c>
      <c r="S7120" t="s">
        <v>987</v>
      </c>
    </row>
    <row r="7121" spans="1:19" x14ac:dyDescent="0.25">
      <c r="A7121" s="54">
        <f>_xlfn.XLOOKUP(B7121,'School Lookup'!D:D,'School Lookup'!F:F,0)</f>
        <v>251672</v>
      </c>
      <c r="B7121" s="54" t="str">
        <f>_xlfn.XLOOKUP(C7121,'School Lookup'!A:A,'School Lookup'!D:D,_xlfn.XLOOKUP(C7121,'School Lookup'!B:B,'School Lookup'!D:D,_xlfn.XLOOKUP(C7121,'School Lookup'!C:C,'School Lookup'!D:D,0)))</f>
        <v>Park Schools Federation</v>
      </c>
      <c r="C7121" t="s">
        <v>40</v>
      </c>
      <c r="D7121" t="s">
        <v>1192</v>
      </c>
      <c r="E7121" t="s">
        <v>16</v>
      </c>
      <c r="F7121" t="s">
        <v>734</v>
      </c>
      <c r="G7121" t="s">
        <v>235</v>
      </c>
      <c r="H7121" t="s">
        <v>228</v>
      </c>
      <c r="I7121" t="s">
        <v>980</v>
      </c>
      <c r="J7121" t="s">
        <v>981</v>
      </c>
      <c r="K7121" s="4">
        <v>46066</v>
      </c>
      <c r="L7121" s="5">
        <v>0.46180555555555558</v>
      </c>
      <c r="M7121" t="s">
        <v>953</v>
      </c>
      <c r="N7121" s="5">
        <v>1.8518518518518518E-4</v>
      </c>
      <c r="O7121" t="s">
        <v>982</v>
      </c>
      <c r="P7121">
        <v>0.02</v>
      </c>
      <c r="Q7121">
        <v>20</v>
      </c>
      <c r="R7121" t="s">
        <v>1006</v>
      </c>
      <c r="S7121" t="s">
        <v>994</v>
      </c>
    </row>
    <row r="7122" spans="1:19" x14ac:dyDescent="0.25">
      <c r="A7122" s="54">
        <f>_xlfn.XLOOKUP(B7122,'School Lookup'!D:D,'School Lookup'!F:F,0)</f>
        <v>251672</v>
      </c>
      <c r="B7122" s="54" t="str">
        <f>_xlfn.XLOOKUP(C7122,'School Lookup'!A:A,'School Lookup'!D:D,_xlfn.XLOOKUP(C7122,'School Lookup'!B:B,'School Lookup'!D:D,_xlfn.XLOOKUP(C7122,'School Lookup'!C:C,'School Lookup'!D:D,0)))</f>
        <v>Park Schools Federation</v>
      </c>
      <c r="C7122" t="s">
        <v>40</v>
      </c>
      <c r="D7122" t="s">
        <v>1774</v>
      </c>
      <c r="E7122" t="s">
        <v>16</v>
      </c>
      <c r="F7122" t="s">
        <v>734</v>
      </c>
      <c r="G7122" t="s">
        <v>235</v>
      </c>
      <c r="H7122" t="s">
        <v>228</v>
      </c>
      <c r="I7122" t="s">
        <v>980</v>
      </c>
      <c r="J7122" t="s">
        <v>981</v>
      </c>
      <c r="K7122" s="4">
        <v>46066</v>
      </c>
      <c r="L7122" s="5">
        <v>0.46388888888888891</v>
      </c>
      <c r="M7122" t="s">
        <v>953</v>
      </c>
      <c r="N7122" s="5">
        <v>6.9444444444444444E-5</v>
      </c>
      <c r="O7122" t="s">
        <v>982</v>
      </c>
      <c r="P7122">
        <v>0.02</v>
      </c>
      <c r="Q7122">
        <v>20</v>
      </c>
      <c r="R7122" t="s">
        <v>998</v>
      </c>
      <c r="S7122" t="s">
        <v>987</v>
      </c>
    </row>
    <row r="7123" spans="1:19" x14ac:dyDescent="0.25">
      <c r="A7123" s="54">
        <f>_xlfn.XLOOKUP(B7123,'School Lookup'!D:D,'School Lookup'!F:F,0)</f>
        <v>251672</v>
      </c>
      <c r="B7123" s="54" t="str">
        <f>_xlfn.XLOOKUP(C7123,'School Lookup'!A:A,'School Lookup'!D:D,_xlfn.XLOOKUP(C7123,'School Lookup'!B:B,'School Lookup'!D:D,_xlfn.XLOOKUP(C7123,'School Lookup'!C:C,'School Lookup'!D:D,0)))</f>
        <v>Park Schools Federation</v>
      </c>
      <c r="C7123" t="s">
        <v>40</v>
      </c>
      <c r="D7123" t="s">
        <v>1192</v>
      </c>
      <c r="E7123" t="s">
        <v>16</v>
      </c>
      <c r="F7123" t="s">
        <v>734</v>
      </c>
      <c r="G7123" t="s">
        <v>235</v>
      </c>
      <c r="H7123" t="s">
        <v>228</v>
      </c>
      <c r="I7123" t="s">
        <v>980</v>
      </c>
      <c r="J7123" t="s">
        <v>981</v>
      </c>
      <c r="K7123" s="4">
        <v>46066</v>
      </c>
      <c r="L7123" s="5">
        <v>0.47152777777777777</v>
      </c>
      <c r="M7123" t="s">
        <v>953</v>
      </c>
      <c r="N7123" s="5">
        <v>1.1342592592592593E-3</v>
      </c>
      <c r="O7123" t="s">
        <v>982</v>
      </c>
      <c r="P7123">
        <v>0.11600000000000001</v>
      </c>
      <c r="Q7123">
        <v>20</v>
      </c>
      <c r="R7123" t="s">
        <v>1006</v>
      </c>
      <c r="S7123" t="s">
        <v>994</v>
      </c>
    </row>
    <row r="7124" spans="1:19" x14ac:dyDescent="0.25">
      <c r="A7124" s="54">
        <f>_xlfn.XLOOKUP(B7124,'School Lookup'!D:D,'School Lookup'!F:F,0)</f>
        <v>251672</v>
      </c>
      <c r="B7124" s="54" t="str">
        <f>_xlfn.XLOOKUP(C7124,'School Lookup'!A:A,'School Lookup'!D:D,_xlfn.XLOOKUP(C7124,'School Lookup'!B:B,'School Lookup'!D:D,_xlfn.XLOOKUP(C7124,'School Lookup'!C:C,'School Lookup'!D:D,0)))</f>
        <v>Park Schools Federation</v>
      </c>
      <c r="C7124" t="s">
        <v>40</v>
      </c>
      <c r="D7124" t="s">
        <v>1774</v>
      </c>
      <c r="E7124" t="s">
        <v>16</v>
      </c>
      <c r="F7124" t="s">
        <v>734</v>
      </c>
      <c r="G7124" t="s">
        <v>235</v>
      </c>
      <c r="H7124" t="s">
        <v>228</v>
      </c>
      <c r="I7124" t="s">
        <v>980</v>
      </c>
      <c r="J7124" t="s">
        <v>981</v>
      </c>
      <c r="K7124" s="4">
        <v>46066</v>
      </c>
      <c r="L7124" s="5">
        <v>0.47499999999999998</v>
      </c>
      <c r="M7124" t="s">
        <v>953</v>
      </c>
      <c r="N7124" s="5">
        <v>3.4722222222222224E-4</v>
      </c>
      <c r="O7124" t="s">
        <v>982</v>
      </c>
      <c r="P7124">
        <v>3.5999999999999997E-2</v>
      </c>
      <c r="Q7124">
        <v>20</v>
      </c>
      <c r="R7124" t="s">
        <v>998</v>
      </c>
      <c r="S7124" t="s">
        <v>987</v>
      </c>
    </row>
    <row r="7125" spans="1:19" x14ac:dyDescent="0.25">
      <c r="A7125" s="54">
        <f>_xlfn.XLOOKUP(B7125,'School Lookup'!D:D,'School Lookup'!F:F,0)</f>
        <v>251672</v>
      </c>
      <c r="B7125" s="54" t="str">
        <f>_xlfn.XLOOKUP(C7125,'School Lookup'!A:A,'School Lookup'!D:D,_xlfn.XLOOKUP(C7125,'School Lookup'!B:B,'School Lookup'!D:D,_xlfn.XLOOKUP(C7125,'School Lookup'!C:C,'School Lookup'!D:D,0)))</f>
        <v>Park Schools Federation</v>
      </c>
      <c r="C7125" t="s">
        <v>40</v>
      </c>
      <c r="D7125" t="s">
        <v>2538</v>
      </c>
      <c r="E7125" t="s">
        <v>16</v>
      </c>
      <c r="F7125" t="s">
        <v>734</v>
      </c>
      <c r="G7125" t="s">
        <v>235</v>
      </c>
      <c r="H7125" t="s">
        <v>228</v>
      </c>
      <c r="I7125" t="s">
        <v>980</v>
      </c>
      <c r="J7125" t="s">
        <v>981</v>
      </c>
      <c r="K7125" s="4">
        <v>46066</v>
      </c>
      <c r="L7125" s="5">
        <v>0.4777777777777778</v>
      </c>
      <c r="M7125" t="s">
        <v>953</v>
      </c>
      <c r="N7125" s="5">
        <v>6.9444444444444444E-5</v>
      </c>
      <c r="O7125" t="s">
        <v>982</v>
      </c>
      <c r="P7125">
        <v>0.02</v>
      </c>
      <c r="Q7125">
        <v>20</v>
      </c>
      <c r="R7125" t="s">
        <v>993</v>
      </c>
      <c r="S7125" t="s">
        <v>994</v>
      </c>
    </row>
    <row r="7126" spans="1:19" x14ac:dyDescent="0.25">
      <c r="A7126" s="54">
        <f>_xlfn.XLOOKUP(B7126,'School Lookup'!D:D,'School Lookup'!F:F,0)</f>
        <v>251672</v>
      </c>
      <c r="B7126" s="54" t="str">
        <f>_xlfn.XLOOKUP(C7126,'School Lookup'!A:A,'School Lookup'!D:D,_xlfn.XLOOKUP(C7126,'School Lookup'!B:B,'School Lookup'!D:D,_xlfn.XLOOKUP(C7126,'School Lookup'!C:C,'School Lookup'!D:D,0)))</f>
        <v>Park Schools Federation</v>
      </c>
      <c r="C7126" t="s">
        <v>40</v>
      </c>
      <c r="D7126" t="s">
        <v>1960</v>
      </c>
      <c r="E7126" t="s">
        <v>16</v>
      </c>
      <c r="F7126" t="s">
        <v>734</v>
      </c>
      <c r="G7126" t="s">
        <v>235</v>
      </c>
      <c r="H7126" t="s">
        <v>228</v>
      </c>
      <c r="I7126" t="s">
        <v>980</v>
      </c>
      <c r="J7126" t="s">
        <v>981</v>
      </c>
      <c r="K7126" s="4">
        <v>46066</v>
      </c>
      <c r="L7126" s="5">
        <v>0.49861111111111112</v>
      </c>
      <c r="M7126" t="s">
        <v>953</v>
      </c>
      <c r="N7126" s="5">
        <v>9.4907407407407408E-4</v>
      </c>
      <c r="O7126" t="s">
        <v>982</v>
      </c>
      <c r="P7126">
        <v>9.8000000000000004E-2</v>
      </c>
      <c r="Q7126">
        <v>20</v>
      </c>
      <c r="R7126" t="s">
        <v>986</v>
      </c>
      <c r="S7126" t="s">
        <v>987</v>
      </c>
    </row>
    <row r="7127" spans="1:19" x14ac:dyDescent="0.25">
      <c r="A7127" s="54">
        <f>_xlfn.XLOOKUP(B7127,'School Lookup'!D:D,'School Lookup'!F:F,0)</f>
        <v>251672</v>
      </c>
      <c r="B7127" s="54" t="str">
        <f>_xlfn.XLOOKUP(C7127,'School Lookup'!A:A,'School Lookup'!D:D,_xlfn.XLOOKUP(C7127,'School Lookup'!B:B,'School Lookup'!D:D,_xlfn.XLOOKUP(C7127,'School Lookup'!C:C,'School Lookup'!D:D,0)))</f>
        <v>Park Schools Federation</v>
      </c>
      <c r="C7127" t="s">
        <v>40</v>
      </c>
      <c r="D7127" t="s">
        <v>1078</v>
      </c>
      <c r="E7127" t="s">
        <v>16</v>
      </c>
      <c r="F7127" t="s">
        <v>734</v>
      </c>
      <c r="G7127" t="s">
        <v>235</v>
      </c>
      <c r="H7127" t="s">
        <v>228</v>
      </c>
      <c r="I7127" t="s">
        <v>980</v>
      </c>
      <c r="J7127" t="s">
        <v>981</v>
      </c>
      <c r="K7127" s="4">
        <v>46066</v>
      </c>
      <c r="L7127" s="5">
        <v>0.52638888888888891</v>
      </c>
      <c r="M7127" t="s">
        <v>953</v>
      </c>
      <c r="N7127" s="5">
        <v>2.0833333333333335E-4</v>
      </c>
      <c r="O7127" t="s">
        <v>982</v>
      </c>
      <c r="P7127">
        <v>2.1999999999999999E-2</v>
      </c>
      <c r="Q7127">
        <v>20</v>
      </c>
      <c r="R7127" t="s">
        <v>998</v>
      </c>
      <c r="S7127" t="s">
        <v>987</v>
      </c>
    </row>
    <row r="7128" spans="1:19" x14ac:dyDescent="0.25">
      <c r="A7128" s="54">
        <f>_xlfn.XLOOKUP(B7128,'School Lookup'!D:D,'School Lookup'!F:F,0)</f>
        <v>251672</v>
      </c>
      <c r="B7128" s="54" t="str">
        <f>_xlfn.XLOOKUP(C7128,'School Lookup'!A:A,'School Lookup'!D:D,_xlfn.XLOOKUP(C7128,'School Lookup'!B:B,'School Lookup'!D:D,_xlfn.XLOOKUP(C7128,'School Lookup'!C:C,'School Lookup'!D:D,0)))</f>
        <v>Park Schools Federation</v>
      </c>
      <c r="C7128" t="s">
        <v>40</v>
      </c>
      <c r="D7128" t="s">
        <v>1654</v>
      </c>
      <c r="E7128" t="s">
        <v>16</v>
      </c>
      <c r="F7128" t="s">
        <v>734</v>
      </c>
      <c r="G7128" t="s">
        <v>235</v>
      </c>
      <c r="H7128" t="s">
        <v>228</v>
      </c>
      <c r="I7128" t="s">
        <v>980</v>
      </c>
      <c r="J7128" t="s">
        <v>981</v>
      </c>
      <c r="K7128" s="4">
        <v>46066</v>
      </c>
      <c r="L7128" s="5">
        <v>0.52708333333333335</v>
      </c>
      <c r="M7128" t="s">
        <v>953</v>
      </c>
      <c r="N7128" s="5">
        <v>2.6620370370370372E-4</v>
      </c>
      <c r="O7128" t="s">
        <v>982</v>
      </c>
      <c r="P7128">
        <v>2.8000000000000001E-2</v>
      </c>
      <c r="Q7128">
        <v>20</v>
      </c>
      <c r="R7128" t="s">
        <v>986</v>
      </c>
      <c r="S7128" t="s">
        <v>987</v>
      </c>
    </row>
    <row r="7129" spans="1:19" x14ac:dyDescent="0.25">
      <c r="A7129" s="54">
        <f>_xlfn.XLOOKUP(B7129,'School Lookup'!D:D,'School Lookup'!F:F,0)</f>
        <v>251672</v>
      </c>
      <c r="B7129" s="54" t="str">
        <f>_xlfn.XLOOKUP(C7129,'School Lookup'!A:A,'School Lookup'!D:D,_xlfn.XLOOKUP(C7129,'School Lookup'!B:B,'School Lookup'!D:D,_xlfn.XLOOKUP(C7129,'School Lookup'!C:C,'School Lookup'!D:D,0)))</f>
        <v>Park Schools Federation</v>
      </c>
      <c r="C7129" t="s">
        <v>40</v>
      </c>
      <c r="D7129" t="s">
        <v>2015</v>
      </c>
      <c r="E7129" t="s">
        <v>16</v>
      </c>
      <c r="F7129" t="s">
        <v>734</v>
      </c>
      <c r="G7129" t="s">
        <v>235</v>
      </c>
      <c r="H7129" t="s">
        <v>228</v>
      </c>
      <c r="I7129" t="s">
        <v>980</v>
      </c>
      <c r="J7129" t="s">
        <v>981</v>
      </c>
      <c r="K7129" s="4">
        <v>46066</v>
      </c>
      <c r="L7129" s="5">
        <v>0.54583333333333328</v>
      </c>
      <c r="M7129" t="s">
        <v>953</v>
      </c>
      <c r="N7129" s="5">
        <v>4.5138888888888887E-4</v>
      </c>
      <c r="O7129" t="s">
        <v>982</v>
      </c>
      <c r="P7129">
        <v>4.7E-2</v>
      </c>
      <c r="Q7129">
        <v>20</v>
      </c>
      <c r="R7129" t="s">
        <v>998</v>
      </c>
      <c r="S7129" t="s">
        <v>987</v>
      </c>
    </row>
    <row r="7130" spans="1:19" x14ac:dyDescent="0.25">
      <c r="A7130" s="54">
        <f>_xlfn.XLOOKUP(B7130,'School Lookup'!D:D,'School Lookup'!F:F,0)</f>
        <v>251672</v>
      </c>
      <c r="B7130" s="54" t="str">
        <f>_xlfn.XLOOKUP(C7130,'School Lookup'!A:A,'School Lookup'!D:D,_xlfn.XLOOKUP(C7130,'School Lookup'!B:B,'School Lookup'!D:D,_xlfn.XLOOKUP(C7130,'School Lookup'!C:C,'School Lookup'!D:D,0)))</f>
        <v>Park Schools Federation</v>
      </c>
      <c r="C7130" t="s">
        <v>40</v>
      </c>
      <c r="D7130" t="s">
        <v>985</v>
      </c>
      <c r="E7130" t="s">
        <v>16</v>
      </c>
      <c r="F7130" t="s">
        <v>734</v>
      </c>
      <c r="G7130" t="s">
        <v>235</v>
      </c>
      <c r="H7130" t="s">
        <v>228</v>
      </c>
      <c r="I7130" t="s">
        <v>980</v>
      </c>
      <c r="J7130" t="s">
        <v>981</v>
      </c>
      <c r="K7130" s="4">
        <v>46066</v>
      </c>
      <c r="L7130" s="5">
        <v>0.54722222222222228</v>
      </c>
      <c r="M7130" t="s">
        <v>953</v>
      </c>
      <c r="N7130" s="5">
        <v>4.6296296296296294E-5</v>
      </c>
      <c r="O7130" t="s">
        <v>982</v>
      </c>
      <c r="P7130">
        <v>0.02</v>
      </c>
      <c r="Q7130">
        <v>20</v>
      </c>
      <c r="R7130" t="s">
        <v>986</v>
      </c>
      <c r="S7130" t="s">
        <v>987</v>
      </c>
    </row>
    <row r="7131" spans="1:19" x14ac:dyDescent="0.25">
      <c r="A7131" s="54">
        <f>_xlfn.XLOOKUP(B7131,'School Lookup'!D:D,'School Lookup'!F:F,0)</f>
        <v>251672</v>
      </c>
      <c r="B7131" s="54" t="str">
        <f>_xlfn.XLOOKUP(C7131,'School Lookup'!A:A,'School Lookup'!D:D,_xlfn.XLOOKUP(C7131,'School Lookup'!B:B,'School Lookup'!D:D,_xlfn.XLOOKUP(C7131,'School Lookup'!C:C,'School Lookup'!D:D,0)))</f>
        <v>Park Schools Federation</v>
      </c>
      <c r="C7131" t="s">
        <v>40</v>
      </c>
      <c r="D7131" t="s">
        <v>1325</v>
      </c>
      <c r="E7131" t="s">
        <v>16</v>
      </c>
      <c r="F7131" t="s">
        <v>734</v>
      </c>
      <c r="G7131" t="s">
        <v>235</v>
      </c>
      <c r="H7131" t="s">
        <v>228</v>
      </c>
      <c r="I7131" t="s">
        <v>980</v>
      </c>
      <c r="J7131" t="s">
        <v>981</v>
      </c>
      <c r="K7131" s="4">
        <v>46066</v>
      </c>
      <c r="L7131" s="5">
        <v>0.54791666666666672</v>
      </c>
      <c r="M7131" t="s">
        <v>953</v>
      </c>
      <c r="N7131" s="5">
        <v>2.5462962962962961E-4</v>
      </c>
      <c r="O7131" t="s">
        <v>982</v>
      </c>
      <c r="P7131">
        <v>2.7E-2</v>
      </c>
      <c r="Q7131">
        <v>20</v>
      </c>
      <c r="R7131" t="s">
        <v>983</v>
      </c>
      <c r="S7131" t="s">
        <v>984</v>
      </c>
    </row>
    <row r="7132" spans="1:19" x14ac:dyDescent="0.25">
      <c r="A7132" s="54">
        <f>_xlfn.XLOOKUP(B7132,'School Lookup'!D:D,'School Lookup'!F:F,0)</f>
        <v>251672</v>
      </c>
      <c r="B7132" s="54" t="str">
        <f>_xlfn.XLOOKUP(C7132,'School Lookup'!A:A,'School Lookup'!D:D,_xlfn.XLOOKUP(C7132,'School Lookup'!B:B,'School Lookup'!D:D,_xlfn.XLOOKUP(C7132,'School Lookup'!C:C,'School Lookup'!D:D,0)))</f>
        <v>Park Schools Federation</v>
      </c>
      <c r="C7132" t="s">
        <v>40</v>
      </c>
      <c r="D7132" t="s">
        <v>2330</v>
      </c>
      <c r="E7132" t="s">
        <v>16</v>
      </c>
      <c r="F7132" t="s">
        <v>734</v>
      </c>
      <c r="G7132" t="s">
        <v>235</v>
      </c>
      <c r="H7132" t="s">
        <v>228</v>
      </c>
      <c r="I7132" t="s">
        <v>980</v>
      </c>
      <c r="J7132" t="s">
        <v>981</v>
      </c>
      <c r="K7132" s="4">
        <v>46066</v>
      </c>
      <c r="L7132" s="5">
        <v>0.56805555555555554</v>
      </c>
      <c r="M7132" t="s">
        <v>953</v>
      </c>
      <c r="N7132" s="5">
        <v>4.6296296296296294E-5</v>
      </c>
      <c r="O7132" t="s">
        <v>982</v>
      </c>
      <c r="P7132">
        <v>0.02</v>
      </c>
      <c r="Q7132">
        <v>20</v>
      </c>
      <c r="R7132" t="s">
        <v>998</v>
      </c>
      <c r="S7132" t="s">
        <v>987</v>
      </c>
    </row>
    <row r="7133" spans="1:19" x14ac:dyDescent="0.25">
      <c r="A7133" s="54">
        <f>_xlfn.XLOOKUP(B7133,'School Lookup'!D:D,'School Lookup'!F:F,0)</f>
        <v>251672</v>
      </c>
      <c r="B7133" s="54" t="str">
        <f>_xlfn.XLOOKUP(C7133,'School Lookup'!A:A,'School Lookup'!D:D,_xlfn.XLOOKUP(C7133,'School Lookup'!B:B,'School Lookup'!D:D,_xlfn.XLOOKUP(C7133,'School Lookup'!C:C,'School Lookup'!D:D,0)))</f>
        <v>Park Schools Federation</v>
      </c>
      <c r="C7133" t="s">
        <v>40</v>
      </c>
      <c r="D7133" t="s">
        <v>1184</v>
      </c>
      <c r="E7133" t="s">
        <v>16</v>
      </c>
      <c r="F7133" t="s">
        <v>734</v>
      </c>
      <c r="G7133" t="s">
        <v>235</v>
      </c>
      <c r="H7133" t="s">
        <v>228</v>
      </c>
      <c r="I7133" t="s">
        <v>980</v>
      </c>
      <c r="J7133" t="s">
        <v>981</v>
      </c>
      <c r="K7133" s="4">
        <v>46066</v>
      </c>
      <c r="L7133" s="5">
        <v>0.57222222222222219</v>
      </c>
      <c r="M7133" t="s">
        <v>953</v>
      </c>
      <c r="N7133" s="5">
        <v>1.4120370370370369E-3</v>
      </c>
      <c r="O7133" t="s">
        <v>982</v>
      </c>
      <c r="P7133">
        <v>0.14499999999999999</v>
      </c>
      <c r="Q7133">
        <v>20</v>
      </c>
      <c r="R7133" t="s">
        <v>986</v>
      </c>
      <c r="S7133" t="s">
        <v>987</v>
      </c>
    </row>
    <row r="7134" spans="1:19" x14ac:dyDescent="0.25">
      <c r="A7134" s="54">
        <f>_xlfn.XLOOKUP(B7134,'School Lookup'!D:D,'School Lookup'!F:F,0)</f>
        <v>251672</v>
      </c>
      <c r="B7134" s="54" t="str">
        <f>_xlfn.XLOOKUP(C7134,'School Lookup'!A:A,'School Lookup'!D:D,_xlfn.XLOOKUP(C7134,'School Lookup'!B:B,'School Lookup'!D:D,_xlfn.XLOOKUP(C7134,'School Lookup'!C:C,'School Lookup'!D:D,0)))</f>
        <v>Park Schools Federation</v>
      </c>
      <c r="C7134" t="s">
        <v>40</v>
      </c>
      <c r="D7134" t="s">
        <v>3033</v>
      </c>
      <c r="E7134" t="s">
        <v>16</v>
      </c>
      <c r="F7134" t="s">
        <v>734</v>
      </c>
      <c r="G7134" t="s">
        <v>235</v>
      </c>
      <c r="H7134" t="s">
        <v>228</v>
      </c>
      <c r="I7134" t="s">
        <v>980</v>
      </c>
      <c r="J7134" t="s">
        <v>981</v>
      </c>
      <c r="K7134" s="4">
        <v>46066</v>
      </c>
      <c r="L7134" s="5">
        <v>0.58402777777777781</v>
      </c>
      <c r="M7134" t="s">
        <v>953</v>
      </c>
      <c r="N7134" s="5">
        <v>1.1435185185185185E-2</v>
      </c>
      <c r="O7134" t="s">
        <v>982</v>
      </c>
      <c r="P7134">
        <v>1.17</v>
      </c>
      <c r="Q7134">
        <v>20</v>
      </c>
      <c r="R7134" t="s">
        <v>998</v>
      </c>
      <c r="S7134" t="s">
        <v>987</v>
      </c>
    </row>
    <row r="7135" spans="1:19" x14ac:dyDescent="0.25">
      <c r="A7135" s="54">
        <f>_xlfn.XLOOKUP(B7135,'School Lookup'!D:D,'School Lookup'!F:F,0)</f>
        <v>251672</v>
      </c>
      <c r="B7135" s="54" t="str">
        <f>_xlfn.XLOOKUP(C7135,'School Lookup'!A:A,'School Lookup'!D:D,_xlfn.XLOOKUP(C7135,'School Lookup'!B:B,'School Lookup'!D:D,_xlfn.XLOOKUP(C7135,'School Lookup'!C:C,'School Lookup'!D:D,0)))</f>
        <v>Park Schools Federation</v>
      </c>
      <c r="C7135" t="s">
        <v>40</v>
      </c>
      <c r="D7135" t="s">
        <v>2538</v>
      </c>
      <c r="E7135" t="s">
        <v>16</v>
      </c>
      <c r="F7135" t="s">
        <v>734</v>
      </c>
      <c r="G7135" t="s">
        <v>235</v>
      </c>
      <c r="H7135" t="s">
        <v>228</v>
      </c>
      <c r="I7135" t="s">
        <v>980</v>
      </c>
      <c r="J7135" t="s">
        <v>981</v>
      </c>
      <c r="K7135" s="4">
        <v>46066</v>
      </c>
      <c r="L7135" s="5">
        <v>0.60486111111111107</v>
      </c>
      <c r="M7135" t="s">
        <v>953</v>
      </c>
      <c r="N7135" s="5">
        <v>2.3148148148148147E-5</v>
      </c>
      <c r="O7135" t="s">
        <v>982</v>
      </c>
      <c r="P7135">
        <v>0.02</v>
      </c>
      <c r="Q7135">
        <v>20</v>
      </c>
      <c r="R7135" t="s">
        <v>993</v>
      </c>
      <c r="S7135" t="s">
        <v>994</v>
      </c>
    </row>
    <row r="7136" spans="1:19" x14ac:dyDescent="0.25">
      <c r="A7136" s="54">
        <f>_xlfn.XLOOKUP(B7136,'School Lookup'!D:D,'School Lookup'!F:F,0)</f>
        <v>251672</v>
      </c>
      <c r="B7136" s="54" t="str">
        <f>_xlfn.XLOOKUP(C7136,'School Lookup'!A:A,'School Lookup'!D:D,_xlfn.XLOOKUP(C7136,'School Lookup'!B:B,'School Lookup'!D:D,_xlfn.XLOOKUP(C7136,'School Lookup'!C:C,'School Lookup'!D:D,0)))</f>
        <v>Park Schools Federation</v>
      </c>
      <c r="C7136" t="s">
        <v>40</v>
      </c>
      <c r="D7136" t="s">
        <v>1950</v>
      </c>
      <c r="E7136" t="s">
        <v>16</v>
      </c>
      <c r="F7136" t="s">
        <v>734</v>
      </c>
      <c r="G7136" t="s">
        <v>235</v>
      </c>
      <c r="H7136" t="s">
        <v>228</v>
      </c>
      <c r="I7136" t="s">
        <v>980</v>
      </c>
      <c r="J7136" t="s">
        <v>981</v>
      </c>
      <c r="K7136" s="4">
        <v>46066</v>
      </c>
      <c r="L7136" s="5">
        <v>0.60902777777777772</v>
      </c>
      <c r="M7136" t="s">
        <v>953</v>
      </c>
      <c r="N7136" s="5">
        <v>4.3981481481481481E-4</v>
      </c>
      <c r="O7136" t="s">
        <v>982</v>
      </c>
      <c r="P7136">
        <v>4.4999999999999998E-2</v>
      </c>
      <c r="Q7136">
        <v>20</v>
      </c>
      <c r="R7136" t="s">
        <v>986</v>
      </c>
      <c r="S7136" t="s">
        <v>987</v>
      </c>
    </row>
    <row r="7137" spans="1:19" x14ac:dyDescent="0.25">
      <c r="A7137" s="54">
        <f>_xlfn.XLOOKUP(B7137,'School Lookup'!D:D,'School Lookup'!F:F,0)</f>
        <v>251672</v>
      </c>
      <c r="B7137" s="54" t="str">
        <f>_xlfn.XLOOKUP(C7137,'School Lookup'!A:A,'School Lookup'!D:D,_xlfn.XLOOKUP(C7137,'School Lookup'!B:B,'School Lookup'!D:D,_xlfn.XLOOKUP(C7137,'School Lookup'!C:C,'School Lookup'!D:D,0)))</f>
        <v>Park Schools Federation</v>
      </c>
      <c r="C7137" t="s">
        <v>40</v>
      </c>
      <c r="D7137" t="s">
        <v>1955</v>
      </c>
      <c r="E7137" t="s">
        <v>16</v>
      </c>
      <c r="F7137" t="s">
        <v>734</v>
      </c>
      <c r="G7137" t="s">
        <v>235</v>
      </c>
      <c r="H7137" t="s">
        <v>228</v>
      </c>
      <c r="I7137" t="s">
        <v>980</v>
      </c>
      <c r="J7137" t="s">
        <v>981</v>
      </c>
      <c r="K7137" s="4">
        <v>46066</v>
      </c>
      <c r="L7137" s="5">
        <v>0.64513888888888893</v>
      </c>
      <c r="M7137" t="s">
        <v>953</v>
      </c>
      <c r="N7137" s="5">
        <v>2.6620370370370372E-4</v>
      </c>
      <c r="O7137" t="s">
        <v>982</v>
      </c>
      <c r="P7137">
        <v>0.105</v>
      </c>
      <c r="Q7137">
        <v>20</v>
      </c>
      <c r="R7137" t="s">
        <v>1263</v>
      </c>
      <c r="S7137" t="s">
        <v>1264</v>
      </c>
    </row>
    <row r="7138" spans="1:19" x14ac:dyDescent="0.25">
      <c r="A7138" s="54">
        <f>_xlfn.XLOOKUP(B7138,'School Lookup'!D:D,'School Lookup'!F:F,0)</f>
        <v>251672</v>
      </c>
      <c r="B7138" s="54" t="str">
        <f>_xlfn.XLOOKUP(C7138,'School Lookup'!A:A,'School Lookup'!D:D,_xlfn.XLOOKUP(C7138,'School Lookup'!B:B,'School Lookup'!D:D,_xlfn.XLOOKUP(C7138,'School Lookup'!C:C,'School Lookup'!D:D,0)))</f>
        <v>Park Schools Federation</v>
      </c>
      <c r="C7138" t="s">
        <v>40</v>
      </c>
      <c r="D7138" t="s">
        <v>1821</v>
      </c>
      <c r="E7138" t="s">
        <v>16</v>
      </c>
      <c r="F7138" t="s">
        <v>734</v>
      </c>
      <c r="G7138" t="s">
        <v>235</v>
      </c>
      <c r="H7138" t="s">
        <v>228</v>
      </c>
      <c r="I7138" t="s">
        <v>980</v>
      </c>
      <c r="J7138" t="s">
        <v>981</v>
      </c>
      <c r="K7138" s="4">
        <v>46066</v>
      </c>
      <c r="L7138" s="5">
        <v>0.64583333333333337</v>
      </c>
      <c r="M7138" t="s">
        <v>953</v>
      </c>
      <c r="N7138" s="5">
        <v>2.199074074074074E-4</v>
      </c>
      <c r="O7138" t="s">
        <v>982</v>
      </c>
      <c r="P7138">
        <v>2.3E-2</v>
      </c>
      <c r="Q7138">
        <v>20</v>
      </c>
      <c r="R7138" t="s">
        <v>998</v>
      </c>
      <c r="S7138" t="s">
        <v>987</v>
      </c>
    </row>
    <row r="7139" spans="1:19" x14ac:dyDescent="0.25">
      <c r="A7139" s="54">
        <f>_xlfn.XLOOKUP(B7139,'School Lookup'!D:D,'School Lookup'!F:F,0)</f>
        <v>251672</v>
      </c>
      <c r="B7139" s="54" t="str">
        <f>_xlfn.XLOOKUP(C7139,'School Lookup'!A:A,'School Lookup'!D:D,_xlfn.XLOOKUP(C7139,'School Lookup'!B:B,'School Lookup'!D:D,_xlfn.XLOOKUP(C7139,'School Lookup'!C:C,'School Lookup'!D:D,0)))</f>
        <v>Park Schools Federation</v>
      </c>
      <c r="C7139" t="s">
        <v>40</v>
      </c>
      <c r="D7139" t="s">
        <v>1324</v>
      </c>
      <c r="E7139" t="s">
        <v>16</v>
      </c>
      <c r="F7139" t="s">
        <v>734</v>
      </c>
      <c r="G7139" t="s">
        <v>235</v>
      </c>
      <c r="H7139" t="s">
        <v>228</v>
      </c>
      <c r="I7139" t="s">
        <v>980</v>
      </c>
      <c r="J7139" t="s">
        <v>981</v>
      </c>
      <c r="K7139" s="4">
        <v>46066</v>
      </c>
      <c r="L7139" s="5">
        <v>0.66388888888888886</v>
      </c>
      <c r="M7139" t="s">
        <v>953</v>
      </c>
      <c r="N7139" s="5">
        <v>2.7777777777777778E-4</v>
      </c>
      <c r="O7139" t="s">
        <v>982</v>
      </c>
      <c r="P7139">
        <v>2.9000000000000001E-2</v>
      </c>
      <c r="Q7139">
        <v>20</v>
      </c>
      <c r="R7139" t="s">
        <v>998</v>
      </c>
      <c r="S7139" t="s">
        <v>987</v>
      </c>
    </row>
    <row r="7140" spans="1:19" x14ac:dyDescent="0.25">
      <c r="A7140" s="54">
        <f>_xlfn.XLOOKUP(B7140,'School Lookup'!D:D,'School Lookup'!F:F,0)</f>
        <v>251672</v>
      </c>
      <c r="B7140" s="54" t="str">
        <f>_xlfn.XLOOKUP(C7140,'School Lookup'!A:A,'School Lookup'!D:D,_xlfn.XLOOKUP(C7140,'School Lookup'!B:B,'School Lookup'!D:D,_xlfn.XLOOKUP(C7140,'School Lookup'!C:C,'School Lookup'!D:D,0)))</f>
        <v>Park Schools Federation</v>
      </c>
      <c r="C7140" t="s">
        <v>40</v>
      </c>
      <c r="D7140" t="s">
        <v>2538</v>
      </c>
      <c r="E7140" t="s">
        <v>16</v>
      </c>
      <c r="F7140" t="s">
        <v>734</v>
      </c>
      <c r="G7140" t="s">
        <v>235</v>
      </c>
      <c r="H7140" t="s">
        <v>228</v>
      </c>
      <c r="I7140" t="s">
        <v>980</v>
      </c>
      <c r="J7140" t="s">
        <v>981</v>
      </c>
      <c r="K7140" s="4">
        <v>46066</v>
      </c>
      <c r="L7140" s="5">
        <v>0.6645833333333333</v>
      </c>
      <c r="M7140" t="s">
        <v>953</v>
      </c>
      <c r="N7140" s="5">
        <v>4.6296296296296294E-5</v>
      </c>
      <c r="O7140" t="s">
        <v>982</v>
      </c>
      <c r="P7140">
        <v>0.02</v>
      </c>
      <c r="Q7140">
        <v>20</v>
      </c>
      <c r="R7140" t="s">
        <v>993</v>
      </c>
      <c r="S7140" t="s">
        <v>994</v>
      </c>
    </row>
    <row r="7141" spans="1:19" x14ac:dyDescent="0.25">
      <c r="A7141" s="54">
        <f>_xlfn.XLOOKUP(B7141,'School Lookup'!D:D,'School Lookup'!F:F,0)</f>
        <v>251672</v>
      </c>
      <c r="B7141" s="54" t="str">
        <f>_xlfn.XLOOKUP(C7141,'School Lookup'!A:A,'School Lookup'!D:D,_xlfn.XLOOKUP(C7141,'School Lookup'!B:B,'School Lookup'!D:D,_xlfn.XLOOKUP(C7141,'School Lookup'!C:C,'School Lookup'!D:D,0)))</f>
        <v>Park Schools Federation</v>
      </c>
      <c r="C7141" t="s">
        <v>40</v>
      </c>
      <c r="D7141" t="s">
        <v>2330</v>
      </c>
      <c r="E7141" t="s">
        <v>16</v>
      </c>
      <c r="F7141" t="s">
        <v>734</v>
      </c>
      <c r="G7141" t="s">
        <v>235</v>
      </c>
      <c r="H7141" t="s">
        <v>228</v>
      </c>
      <c r="I7141" t="s">
        <v>980</v>
      </c>
      <c r="J7141" t="s">
        <v>981</v>
      </c>
      <c r="K7141" s="4">
        <v>46066</v>
      </c>
      <c r="L7141" s="5">
        <v>0.6694444444444444</v>
      </c>
      <c r="M7141" t="s">
        <v>953</v>
      </c>
      <c r="N7141" s="5">
        <v>5.2083333333333333E-4</v>
      </c>
      <c r="O7141" t="s">
        <v>982</v>
      </c>
      <c r="P7141">
        <v>5.3999999999999999E-2</v>
      </c>
      <c r="Q7141">
        <v>20</v>
      </c>
      <c r="R7141" t="s">
        <v>998</v>
      </c>
      <c r="S7141" t="s">
        <v>987</v>
      </c>
    </row>
    <row r="7142" spans="1:19" x14ac:dyDescent="0.25">
      <c r="A7142" s="54">
        <f>_xlfn.XLOOKUP(B7142,'School Lookup'!D:D,'School Lookup'!F:F,0)</f>
        <v>251672</v>
      </c>
      <c r="B7142" s="54" t="str">
        <f>_xlfn.XLOOKUP(C7142,'School Lookup'!A:A,'School Lookup'!D:D,_xlfn.XLOOKUP(C7142,'School Lookup'!B:B,'School Lookup'!D:D,_xlfn.XLOOKUP(C7142,'School Lookup'!C:C,'School Lookup'!D:D,0)))</f>
        <v>Park Schools Federation</v>
      </c>
      <c r="C7142" t="s">
        <v>40</v>
      </c>
      <c r="D7142" t="s">
        <v>2353</v>
      </c>
      <c r="E7142" t="s">
        <v>16</v>
      </c>
      <c r="F7142" t="s">
        <v>734</v>
      </c>
      <c r="G7142" t="s">
        <v>235</v>
      </c>
      <c r="H7142" t="s">
        <v>228</v>
      </c>
      <c r="I7142" t="s">
        <v>980</v>
      </c>
      <c r="J7142" t="s">
        <v>981</v>
      </c>
      <c r="K7142" s="4">
        <v>46066</v>
      </c>
      <c r="L7142" s="5">
        <v>0.68958333333333333</v>
      </c>
      <c r="M7142" t="s">
        <v>953</v>
      </c>
      <c r="N7142" s="5">
        <v>9.6064814814814819E-4</v>
      </c>
      <c r="O7142" t="s">
        <v>982</v>
      </c>
      <c r="P7142">
        <v>9.9000000000000005E-2</v>
      </c>
      <c r="Q7142">
        <v>20</v>
      </c>
      <c r="R7142" t="s">
        <v>986</v>
      </c>
      <c r="S7142" t="s">
        <v>987</v>
      </c>
    </row>
    <row r="7143" spans="1:19" x14ac:dyDescent="0.25">
      <c r="A7143" s="54">
        <f>_xlfn.XLOOKUP(B7143,'School Lookup'!D:D,'School Lookup'!F:F,0)</f>
        <v>251672</v>
      </c>
      <c r="B7143" s="54" t="str">
        <f>_xlfn.XLOOKUP(C7143,'School Lookup'!A:A,'School Lookup'!D:D,_xlfn.XLOOKUP(C7143,'School Lookup'!B:B,'School Lookup'!D:D,_xlfn.XLOOKUP(C7143,'School Lookup'!C:C,'School Lookup'!D:D,0)))</f>
        <v>Park Schools Federation</v>
      </c>
      <c r="C7143" t="s">
        <v>40</v>
      </c>
      <c r="D7143" t="s">
        <v>3034</v>
      </c>
      <c r="E7143" t="s">
        <v>16</v>
      </c>
      <c r="F7143" t="s">
        <v>734</v>
      </c>
      <c r="G7143" t="s">
        <v>235</v>
      </c>
      <c r="H7143" t="s">
        <v>228</v>
      </c>
      <c r="I7143" t="s">
        <v>980</v>
      </c>
      <c r="J7143" t="s">
        <v>959</v>
      </c>
      <c r="K7143" s="4">
        <v>46066</v>
      </c>
      <c r="L7143" s="5">
        <v>0.45416666666666666</v>
      </c>
      <c r="M7143" t="s">
        <v>953</v>
      </c>
      <c r="N7143" s="5">
        <v>1.4120370370370369E-3</v>
      </c>
      <c r="O7143" t="s">
        <v>960</v>
      </c>
      <c r="P7143">
        <v>2.1999999999999999E-2</v>
      </c>
      <c r="Q7143">
        <v>20</v>
      </c>
      <c r="R7143" t="s">
        <v>3035</v>
      </c>
      <c r="S7143" t="s">
        <v>966</v>
      </c>
    </row>
    <row r="7144" spans="1:19" x14ac:dyDescent="0.25">
      <c r="A7144" s="54">
        <f>_xlfn.XLOOKUP(B7144,'School Lookup'!D:D,'School Lookup'!F:F,0)</f>
        <v>251672</v>
      </c>
      <c r="B7144" s="54" t="str">
        <f>_xlfn.XLOOKUP(C7144,'School Lookup'!A:A,'School Lookup'!D:D,_xlfn.XLOOKUP(C7144,'School Lookup'!B:B,'School Lookup'!D:D,_xlfn.XLOOKUP(C7144,'School Lookup'!C:C,'School Lookup'!D:D,0)))</f>
        <v>Park Schools Federation</v>
      </c>
      <c r="C7144" t="s">
        <v>40</v>
      </c>
      <c r="D7144" t="s">
        <v>3036</v>
      </c>
      <c r="E7144" t="s">
        <v>16</v>
      </c>
      <c r="F7144" t="s">
        <v>734</v>
      </c>
      <c r="G7144" t="s">
        <v>235</v>
      </c>
      <c r="H7144" t="s">
        <v>228</v>
      </c>
      <c r="I7144" t="s">
        <v>980</v>
      </c>
      <c r="J7144" t="s">
        <v>959</v>
      </c>
      <c r="K7144" s="4">
        <v>46066</v>
      </c>
      <c r="L7144" s="5">
        <v>0.41180555555555554</v>
      </c>
      <c r="M7144" t="s">
        <v>953</v>
      </c>
      <c r="N7144" s="5">
        <v>4.6296296296296298E-4</v>
      </c>
      <c r="O7144" t="s">
        <v>960</v>
      </c>
      <c r="P7144">
        <v>2.1999999999999999E-2</v>
      </c>
      <c r="Q7144">
        <v>20</v>
      </c>
      <c r="R7144" t="s">
        <v>1114</v>
      </c>
      <c r="S7144" t="s">
        <v>966</v>
      </c>
    </row>
    <row r="7145" spans="1:19" x14ac:dyDescent="0.25">
      <c r="A7145" s="54">
        <f>_xlfn.XLOOKUP(B7145,'School Lookup'!D:D,'School Lookup'!F:F,0)</f>
        <v>251672</v>
      </c>
      <c r="B7145" s="54" t="str">
        <f>_xlfn.XLOOKUP(C7145,'School Lookup'!A:A,'School Lookup'!D:D,_xlfn.XLOOKUP(C7145,'School Lookup'!B:B,'School Lookup'!D:D,_xlfn.XLOOKUP(C7145,'School Lookup'!C:C,'School Lookup'!D:D,0)))</f>
        <v>Park Schools Federation</v>
      </c>
      <c r="C7145" t="s">
        <v>40</v>
      </c>
      <c r="D7145" t="s">
        <v>2327</v>
      </c>
      <c r="E7145" t="s">
        <v>16</v>
      </c>
      <c r="F7145" t="s">
        <v>734</v>
      </c>
      <c r="G7145" t="s">
        <v>235</v>
      </c>
      <c r="H7145" t="s">
        <v>228</v>
      </c>
      <c r="I7145" t="s">
        <v>980</v>
      </c>
      <c r="J7145" t="s">
        <v>959</v>
      </c>
      <c r="K7145" s="4">
        <v>46066</v>
      </c>
      <c r="L7145" s="5">
        <v>0.50763888888888886</v>
      </c>
      <c r="M7145" t="s">
        <v>953</v>
      </c>
      <c r="N7145" s="5">
        <v>3.4953703703703705E-3</v>
      </c>
      <c r="O7145" t="s">
        <v>960</v>
      </c>
      <c r="P7145">
        <v>4.2999999999999997E-2</v>
      </c>
      <c r="Q7145">
        <v>20</v>
      </c>
      <c r="R7145" t="s">
        <v>978</v>
      </c>
      <c r="S7145" t="s">
        <v>966</v>
      </c>
    </row>
    <row r="7146" spans="1:19" x14ac:dyDescent="0.25">
      <c r="A7146" s="54">
        <f>_xlfn.XLOOKUP(B7146,'School Lookup'!D:D,'School Lookup'!F:F,0)</f>
        <v>251672</v>
      </c>
      <c r="B7146" s="54" t="str">
        <f>_xlfn.XLOOKUP(C7146,'School Lookup'!A:A,'School Lookup'!D:D,_xlfn.XLOOKUP(C7146,'School Lookup'!B:B,'School Lookup'!D:D,_xlfn.XLOOKUP(C7146,'School Lookup'!C:C,'School Lookup'!D:D,0)))</f>
        <v>Park Schools Federation</v>
      </c>
      <c r="C7146" t="s">
        <v>40</v>
      </c>
      <c r="D7146" t="s">
        <v>3037</v>
      </c>
      <c r="E7146" t="s">
        <v>16</v>
      </c>
      <c r="F7146" t="s">
        <v>734</v>
      </c>
      <c r="G7146" t="s">
        <v>235</v>
      </c>
      <c r="H7146" t="s">
        <v>228</v>
      </c>
      <c r="I7146" t="s">
        <v>980</v>
      </c>
      <c r="J7146" t="s">
        <v>959</v>
      </c>
      <c r="K7146" s="4">
        <v>46066</v>
      </c>
      <c r="L7146" s="5">
        <v>0.57430555555555551</v>
      </c>
      <c r="M7146" t="s">
        <v>953</v>
      </c>
      <c r="N7146" s="5">
        <v>3.0092592592592595E-4</v>
      </c>
      <c r="O7146" t="s">
        <v>960</v>
      </c>
      <c r="P7146">
        <v>2.1999999999999999E-2</v>
      </c>
      <c r="Q7146">
        <v>20</v>
      </c>
      <c r="R7146" t="s">
        <v>1168</v>
      </c>
      <c r="S7146" t="s">
        <v>966</v>
      </c>
    </row>
    <row r="7147" spans="1:19" x14ac:dyDescent="0.25">
      <c r="A7147" s="54">
        <f>_xlfn.XLOOKUP(B7147,'School Lookup'!D:D,'School Lookup'!F:F,0)</f>
        <v>856243</v>
      </c>
      <c r="B7147" s="54" t="str">
        <f>_xlfn.XLOOKUP(C7147,'School Lookup'!A:A,'School Lookup'!D:D,_xlfn.XLOOKUP(C7147,'School Lookup'!B:B,'School Lookup'!D:D,_xlfn.XLOOKUP(C7147,'School Lookup'!C:C,'School Lookup'!D:D,0)))</f>
        <v>Elton Primary School</v>
      </c>
      <c r="C7147" t="s">
        <v>54</v>
      </c>
      <c r="D7147">
        <v>699</v>
      </c>
      <c r="E7147" t="s">
        <v>16</v>
      </c>
      <c r="F7147" t="s">
        <v>734</v>
      </c>
      <c r="G7147" t="s">
        <v>332</v>
      </c>
      <c r="H7147" t="s">
        <v>877</v>
      </c>
      <c r="I7147" t="s">
        <v>958</v>
      </c>
      <c r="J7147" t="s">
        <v>959</v>
      </c>
      <c r="K7147" s="4">
        <v>46066</v>
      </c>
      <c r="L7147" s="5">
        <v>0.3434490740740741</v>
      </c>
      <c r="M7147" t="s">
        <v>953</v>
      </c>
      <c r="N7147" s="5">
        <v>2.5462962962962961E-4</v>
      </c>
      <c r="O7147" t="s">
        <v>960</v>
      </c>
      <c r="P7147">
        <v>0</v>
      </c>
      <c r="Q7147">
        <v>20</v>
      </c>
      <c r="R7147" t="s">
        <v>975</v>
      </c>
      <c r="S7147" t="s">
        <v>976</v>
      </c>
    </row>
    <row r="7148" spans="1:19" x14ac:dyDescent="0.25">
      <c r="A7148" s="54">
        <f>_xlfn.XLOOKUP(B7148,'School Lookup'!D:D,'School Lookup'!F:F,0)</f>
        <v>856243</v>
      </c>
      <c r="B7148" s="54" t="str">
        <f>_xlfn.XLOOKUP(C7148,'School Lookup'!A:A,'School Lookup'!D:D,_xlfn.XLOOKUP(C7148,'School Lookup'!B:B,'School Lookup'!D:D,_xlfn.XLOOKUP(C7148,'School Lookup'!C:C,'School Lookup'!D:D,0)))</f>
        <v>Elton Primary School</v>
      </c>
      <c r="C7148" t="s">
        <v>54</v>
      </c>
      <c r="D7148">
        <v>700</v>
      </c>
      <c r="E7148" t="s">
        <v>16</v>
      </c>
      <c r="F7148" t="s">
        <v>734</v>
      </c>
      <c r="G7148" t="s">
        <v>332</v>
      </c>
      <c r="H7148" t="s">
        <v>877</v>
      </c>
      <c r="I7148" t="s">
        <v>958</v>
      </c>
      <c r="J7148" t="s">
        <v>959</v>
      </c>
      <c r="K7148" s="4">
        <v>46066</v>
      </c>
      <c r="L7148" s="5">
        <v>0.36592592592592593</v>
      </c>
      <c r="M7148" t="s">
        <v>953</v>
      </c>
      <c r="N7148" s="5">
        <v>9.9768518518518513E-3</v>
      </c>
      <c r="O7148" t="s">
        <v>960</v>
      </c>
      <c r="P7148">
        <v>0</v>
      </c>
      <c r="Q7148">
        <v>20</v>
      </c>
      <c r="R7148" t="s">
        <v>955</v>
      </c>
    </row>
    <row r="7149" spans="1:19" x14ac:dyDescent="0.25">
      <c r="A7149" s="54">
        <f>_xlfn.XLOOKUP(B7149,'School Lookup'!D:D,'School Lookup'!F:F,0)</f>
        <v>856243</v>
      </c>
      <c r="B7149" s="54" t="str">
        <f>_xlfn.XLOOKUP(C7149,'School Lookup'!A:A,'School Lookup'!D:D,_xlfn.XLOOKUP(C7149,'School Lookup'!B:B,'School Lookup'!D:D,_xlfn.XLOOKUP(C7149,'School Lookup'!C:C,'School Lookup'!D:D,0)))</f>
        <v>Elton Primary School</v>
      </c>
      <c r="C7149" t="s">
        <v>54</v>
      </c>
      <c r="D7149">
        <v>700</v>
      </c>
      <c r="E7149" t="s">
        <v>16</v>
      </c>
      <c r="F7149" t="s">
        <v>734</v>
      </c>
      <c r="G7149" t="s">
        <v>332</v>
      </c>
      <c r="H7149" t="s">
        <v>877</v>
      </c>
      <c r="I7149" t="s">
        <v>958</v>
      </c>
      <c r="J7149" t="s">
        <v>959</v>
      </c>
      <c r="K7149" s="4">
        <v>46066</v>
      </c>
      <c r="L7149" s="5">
        <v>0.38133101851851853</v>
      </c>
      <c r="M7149" t="s">
        <v>953</v>
      </c>
      <c r="N7149" s="5">
        <v>1.7824074074074075E-3</v>
      </c>
      <c r="O7149" t="s">
        <v>960</v>
      </c>
      <c r="P7149">
        <v>0</v>
      </c>
      <c r="Q7149">
        <v>20</v>
      </c>
      <c r="R7149" t="s">
        <v>955</v>
      </c>
    </row>
    <row r="7150" spans="1:19" x14ac:dyDescent="0.25">
      <c r="A7150" s="54">
        <f>_xlfn.XLOOKUP(B7150,'School Lookup'!D:D,'School Lookup'!F:F,0)</f>
        <v>856243</v>
      </c>
      <c r="B7150" s="54" t="str">
        <f>_xlfn.XLOOKUP(C7150,'School Lookup'!A:A,'School Lookup'!D:D,_xlfn.XLOOKUP(C7150,'School Lookup'!B:B,'School Lookup'!D:D,_xlfn.XLOOKUP(C7150,'School Lookup'!C:C,'School Lookup'!D:D,0)))</f>
        <v>Elton Primary School</v>
      </c>
      <c r="C7150" t="s">
        <v>54</v>
      </c>
      <c r="D7150">
        <v>699</v>
      </c>
      <c r="E7150" t="s">
        <v>16</v>
      </c>
      <c r="F7150" t="s">
        <v>734</v>
      </c>
      <c r="G7150" t="s">
        <v>332</v>
      </c>
      <c r="H7150" t="s">
        <v>877</v>
      </c>
      <c r="I7150" t="s">
        <v>958</v>
      </c>
      <c r="J7150" t="s">
        <v>959</v>
      </c>
      <c r="K7150" s="4">
        <v>46066</v>
      </c>
      <c r="L7150" s="5">
        <v>0.39396990740740739</v>
      </c>
      <c r="M7150" t="s">
        <v>953</v>
      </c>
      <c r="N7150" s="5">
        <v>1.3425925925925925E-3</v>
      </c>
      <c r="O7150" t="s">
        <v>960</v>
      </c>
      <c r="P7150">
        <v>0</v>
      </c>
      <c r="Q7150">
        <v>20</v>
      </c>
      <c r="R7150" t="s">
        <v>975</v>
      </c>
      <c r="S7150" t="s">
        <v>976</v>
      </c>
    </row>
    <row r="7151" spans="1:19" x14ac:dyDescent="0.25">
      <c r="A7151" s="54">
        <f>_xlfn.XLOOKUP(B7151,'School Lookup'!D:D,'School Lookup'!F:F,0)</f>
        <v>856243</v>
      </c>
      <c r="B7151" s="54" t="str">
        <f>_xlfn.XLOOKUP(C7151,'School Lookup'!A:A,'School Lookup'!D:D,_xlfn.XLOOKUP(C7151,'School Lookup'!B:B,'School Lookup'!D:D,_xlfn.XLOOKUP(C7151,'School Lookup'!C:C,'School Lookup'!D:D,0)))</f>
        <v>Elton Primary School</v>
      </c>
      <c r="C7151" t="s">
        <v>54</v>
      </c>
      <c r="D7151">
        <v>699</v>
      </c>
      <c r="E7151" t="s">
        <v>16</v>
      </c>
      <c r="F7151" t="s">
        <v>734</v>
      </c>
      <c r="G7151" t="s">
        <v>332</v>
      </c>
      <c r="H7151" t="s">
        <v>877</v>
      </c>
      <c r="I7151" t="s">
        <v>958</v>
      </c>
      <c r="J7151" t="s">
        <v>959</v>
      </c>
      <c r="K7151" s="4">
        <v>46066</v>
      </c>
      <c r="L7151" s="5">
        <v>0.40628472222222223</v>
      </c>
      <c r="M7151" t="s">
        <v>953</v>
      </c>
      <c r="N7151" s="5">
        <v>1.1226851851851851E-3</v>
      </c>
      <c r="O7151" t="s">
        <v>960</v>
      </c>
      <c r="P7151">
        <v>0</v>
      </c>
      <c r="Q7151">
        <v>20</v>
      </c>
      <c r="R7151" t="s">
        <v>975</v>
      </c>
      <c r="S7151" t="s">
        <v>976</v>
      </c>
    </row>
    <row r="7152" spans="1:19" x14ac:dyDescent="0.25">
      <c r="A7152" s="54">
        <f>_xlfn.XLOOKUP(B7152,'School Lookup'!D:D,'School Lookup'!F:F,0)</f>
        <v>856243</v>
      </c>
      <c r="B7152" s="54" t="str">
        <f>_xlfn.XLOOKUP(C7152,'School Lookup'!A:A,'School Lookup'!D:D,_xlfn.XLOOKUP(C7152,'School Lookup'!B:B,'School Lookup'!D:D,_xlfn.XLOOKUP(C7152,'School Lookup'!C:C,'School Lookup'!D:D,0)))</f>
        <v>Elton Primary School</v>
      </c>
      <c r="C7152" t="s">
        <v>54</v>
      </c>
      <c r="D7152">
        <v>699</v>
      </c>
      <c r="E7152" t="s">
        <v>16</v>
      </c>
      <c r="F7152" t="s">
        <v>734</v>
      </c>
      <c r="G7152" t="s">
        <v>332</v>
      </c>
      <c r="H7152" t="s">
        <v>877</v>
      </c>
      <c r="I7152" t="s">
        <v>958</v>
      </c>
      <c r="J7152" t="s">
        <v>959</v>
      </c>
      <c r="K7152" s="4">
        <v>46066</v>
      </c>
      <c r="L7152" s="5">
        <v>0.47283564814814816</v>
      </c>
      <c r="M7152" t="s">
        <v>953</v>
      </c>
      <c r="N7152" s="5">
        <v>5.7870370370370367E-4</v>
      </c>
      <c r="O7152" t="s">
        <v>960</v>
      </c>
      <c r="P7152">
        <v>0</v>
      </c>
      <c r="Q7152">
        <v>20</v>
      </c>
      <c r="R7152" t="s">
        <v>975</v>
      </c>
      <c r="S7152" t="s">
        <v>976</v>
      </c>
    </row>
    <row r="7153" spans="1:19" x14ac:dyDescent="0.25">
      <c r="A7153" s="54">
        <f>_xlfn.XLOOKUP(B7153,'School Lookup'!D:D,'School Lookup'!F:F,0)</f>
        <v>856243</v>
      </c>
      <c r="B7153" s="54" t="str">
        <f>_xlfn.XLOOKUP(C7153,'School Lookup'!A:A,'School Lookup'!D:D,_xlfn.XLOOKUP(C7153,'School Lookup'!B:B,'School Lookup'!D:D,_xlfn.XLOOKUP(C7153,'School Lookup'!C:C,'School Lookup'!D:D,0)))</f>
        <v>Elton Primary School</v>
      </c>
      <c r="C7153" t="s">
        <v>54</v>
      </c>
      <c r="D7153">
        <v>699</v>
      </c>
      <c r="E7153" t="s">
        <v>16</v>
      </c>
      <c r="F7153" t="s">
        <v>734</v>
      </c>
      <c r="G7153" t="s">
        <v>332</v>
      </c>
      <c r="H7153" t="s">
        <v>877</v>
      </c>
      <c r="I7153" t="s">
        <v>958</v>
      </c>
      <c r="J7153" t="s">
        <v>959</v>
      </c>
      <c r="K7153" s="4">
        <v>46066</v>
      </c>
      <c r="L7153" s="5">
        <v>0.49096064814814816</v>
      </c>
      <c r="M7153" t="s">
        <v>953</v>
      </c>
      <c r="N7153" s="5">
        <v>1.1574074074074075E-4</v>
      </c>
      <c r="O7153" t="s">
        <v>960</v>
      </c>
      <c r="P7153">
        <v>0</v>
      </c>
      <c r="Q7153">
        <v>20</v>
      </c>
      <c r="R7153" t="s">
        <v>975</v>
      </c>
      <c r="S7153" t="s">
        <v>976</v>
      </c>
    </row>
    <row r="7154" spans="1:19" x14ac:dyDescent="0.25">
      <c r="A7154" s="54">
        <f>_xlfn.XLOOKUP(B7154,'School Lookup'!D:D,'School Lookup'!F:F,0)</f>
        <v>819500</v>
      </c>
      <c r="B7154" s="54" t="str">
        <f>_xlfn.XLOOKUP(C7154,'School Lookup'!A:A,'School Lookup'!D:D,_xlfn.XLOOKUP(C7154,'School Lookup'!B:B,'School Lookup'!D:D,_xlfn.XLOOKUP(C7154,'School Lookup'!C:C,'School Lookup'!D:D,0)))</f>
        <v>Tansley Primary School</v>
      </c>
      <c r="C7154" t="s">
        <v>30</v>
      </c>
      <c r="D7154" t="s">
        <v>1331</v>
      </c>
      <c r="E7154" t="s">
        <v>16</v>
      </c>
      <c r="F7154" t="s">
        <v>734</v>
      </c>
      <c r="G7154" t="s">
        <v>223</v>
      </c>
      <c r="H7154" t="s">
        <v>302</v>
      </c>
      <c r="I7154" t="s">
        <v>980</v>
      </c>
      <c r="J7154" t="s">
        <v>981</v>
      </c>
      <c r="K7154" s="4">
        <v>46066</v>
      </c>
      <c r="L7154" s="5">
        <v>0.46194444444444444</v>
      </c>
      <c r="M7154" t="s">
        <v>953</v>
      </c>
      <c r="N7154" s="5">
        <v>5.0925925925925921E-4</v>
      </c>
      <c r="O7154" t="s">
        <v>982</v>
      </c>
      <c r="P7154">
        <v>5.3999999999999999E-2</v>
      </c>
      <c r="Q7154">
        <v>20</v>
      </c>
      <c r="R7154" t="s">
        <v>998</v>
      </c>
      <c r="S7154" t="s">
        <v>987</v>
      </c>
    </row>
    <row r="7155" spans="1:19" x14ac:dyDescent="0.25">
      <c r="A7155" s="54">
        <f>_xlfn.XLOOKUP(B7155,'School Lookup'!D:D,'School Lookup'!F:F,0)</f>
        <v>819500</v>
      </c>
      <c r="B7155" s="54" t="str">
        <f>_xlfn.XLOOKUP(C7155,'School Lookup'!A:A,'School Lookup'!D:D,_xlfn.XLOOKUP(C7155,'School Lookup'!B:B,'School Lookup'!D:D,_xlfn.XLOOKUP(C7155,'School Lookup'!C:C,'School Lookup'!D:D,0)))</f>
        <v>Tansley Primary School</v>
      </c>
      <c r="C7155" t="s">
        <v>30</v>
      </c>
      <c r="D7155" t="s">
        <v>2663</v>
      </c>
      <c r="E7155" t="s">
        <v>16</v>
      </c>
      <c r="F7155" t="s">
        <v>734</v>
      </c>
      <c r="G7155" t="s">
        <v>223</v>
      </c>
      <c r="H7155" t="s">
        <v>302</v>
      </c>
      <c r="I7155" t="s">
        <v>980</v>
      </c>
      <c r="J7155" t="s">
        <v>981</v>
      </c>
      <c r="K7155" s="4">
        <v>46066</v>
      </c>
      <c r="L7155" s="5">
        <v>0.48177083333333331</v>
      </c>
      <c r="M7155" t="s">
        <v>953</v>
      </c>
      <c r="N7155" s="5">
        <v>2.4305555555555555E-4</v>
      </c>
      <c r="O7155" t="s">
        <v>982</v>
      </c>
      <c r="P7155">
        <v>5.5E-2</v>
      </c>
      <c r="Q7155">
        <v>20</v>
      </c>
      <c r="R7155" t="s">
        <v>1074</v>
      </c>
      <c r="S7155" t="s">
        <v>990</v>
      </c>
    </row>
    <row r="7156" spans="1:19" x14ac:dyDescent="0.25">
      <c r="A7156" s="54">
        <f>_xlfn.XLOOKUP(B7156,'School Lookup'!D:D,'School Lookup'!F:F,0)</f>
        <v>819500</v>
      </c>
      <c r="B7156" s="54" t="str">
        <f>_xlfn.XLOOKUP(C7156,'School Lookup'!A:A,'School Lookup'!D:D,_xlfn.XLOOKUP(C7156,'School Lookup'!B:B,'School Lookup'!D:D,_xlfn.XLOOKUP(C7156,'School Lookup'!C:C,'School Lookup'!D:D,0)))</f>
        <v>Tansley Primary School</v>
      </c>
      <c r="C7156" t="s">
        <v>30</v>
      </c>
      <c r="D7156" t="s">
        <v>1022</v>
      </c>
      <c r="E7156" t="s">
        <v>16</v>
      </c>
      <c r="F7156" t="s">
        <v>734</v>
      </c>
      <c r="G7156" t="s">
        <v>223</v>
      </c>
      <c r="H7156" t="s">
        <v>302</v>
      </c>
      <c r="I7156" t="s">
        <v>980</v>
      </c>
      <c r="J7156" t="s">
        <v>959</v>
      </c>
      <c r="K7156" s="4">
        <v>46066</v>
      </c>
      <c r="L7156" s="5">
        <v>0.25967592592592592</v>
      </c>
      <c r="M7156" t="s">
        <v>953</v>
      </c>
      <c r="N7156" s="5">
        <v>2.5462962962962961E-4</v>
      </c>
      <c r="O7156" t="s">
        <v>1023</v>
      </c>
      <c r="P7156">
        <v>2.1999999999999999E-2</v>
      </c>
      <c r="Q7156">
        <v>20</v>
      </c>
      <c r="R7156" t="s">
        <v>1024</v>
      </c>
      <c r="S7156" t="s">
        <v>966</v>
      </c>
    </row>
    <row r="7157" spans="1:19" x14ac:dyDescent="0.25">
      <c r="A7157" s="54">
        <f>_xlfn.XLOOKUP(B7157,'School Lookup'!D:D,'School Lookup'!F:F,0)</f>
        <v>819500</v>
      </c>
      <c r="B7157" s="54" t="str">
        <f>_xlfn.XLOOKUP(C7157,'School Lookup'!A:A,'School Lookup'!D:D,_xlfn.XLOOKUP(C7157,'School Lookup'!B:B,'School Lookup'!D:D,_xlfn.XLOOKUP(C7157,'School Lookup'!C:C,'School Lookup'!D:D,0)))</f>
        <v>Tansley Primary School</v>
      </c>
      <c r="C7157" t="s">
        <v>30</v>
      </c>
      <c r="D7157" t="s">
        <v>1022</v>
      </c>
      <c r="E7157" t="s">
        <v>16</v>
      </c>
      <c r="F7157" t="s">
        <v>734</v>
      </c>
      <c r="G7157" t="s">
        <v>223</v>
      </c>
      <c r="H7157" t="s">
        <v>302</v>
      </c>
      <c r="I7157" t="s">
        <v>980</v>
      </c>
      <c r="J7157" t="s">
        <v>959</v>
      </c>
      <c r="K7157" s="4">
        <v>46066</v>
      </c>
      <c r="L7157" s="5">
        <v>0.72061342592592592</v>
      </c>
      <c r="M7157" t="s">
        <v>953</v>
      </c>
      <c r="N7157" s="5">
        <v>2.5462962962962961E-4</v>
      </c>
      <c r="O7157" t="s">
        <v>1023</v>
      </c>
      <c r="P7157">
        <v>2.1999999999999999E-2</v>
      </c>
      <c r="Q7157">
        <v>20</v>
      </c>
      <c r="R7157" t="s">
        <v>1024</v>
      </c>
      <c r="S7157" t="s">
        <v>966</v>
      </c>
    </row>
    <row r="7158" spans="1:19" x14ac:dyDescent="0.25">
      <c r="A7158" s="54">
        <f>_xlfn.XLOOKUP(B7158,'School Lookup'!D:D,'School Lookup'!F:F,0)</f>
        <v>755828</v>
      </c>
      <c r="B7158" s="54" t="str">
        <f>_xlfn.XLOOKUP(C7158,'School Lookup'!A:A,'School Lookup'!D:D,_xlfn.XLOOKUP(C7158,'School Lookup'!B:B,'School Lookup'!D:D,_xlfn.XLOOKUP(C7158,'School Lookup'!C:C,'School Lookup'!D:D,0)))</f>
        <v>Hartshorne CE Primary School</v>
      </c>
      <c r="C7158" t="s">
        <v>36</v>
      </c>
      <c r="D7158" t="s">
        <v>3006</v>
      </c>
      <c r="E7158" t="s">
        <v>16</v>
      </c>
      <c r="F7158" t="s">
        <v>734</v>
      </c>
      <c r="G7158" t="s">
        <v>236</v>
      </c>
      <c r="H7158" t="s">
        <v>760</v>
      </c>
      <c r="I7158" t="s">
        <v>980</v>
      </c>
      <c r="J7158" t="s">
        <v>981</v>
      </c>
      <c r="K7158" s="4">
        <v>46066</v>
      </c>
      <c r="L7158" s="5">
        <v>0.34930555555555554</v>
      </c>
      <c r="M7158" t="s">
        <v>953</v>
      </c>
      <c r="N7158" s="5">
        <v>1.1574074074074073E-5</v>
      </c>
      <c r="O7158" t="s">
        <v>982</v>
      </c>
      <c r="P7158">
        <v>0.02</v>
      </c>
      <c r="Q7158">
        <v>20</v>
      </c>
      <c r="R7158" t="s">
        <v>989</v>
      </c>
      <c r="S7158" t="s">
        <v>990</v>
      </c>
    </row>
    <row r="7159" spans="1:19" x14ac:dyDescent="0.25">
      <c r="A7159" s="54">
        <f>_xlfn.XLOOKUP(B7159,'School Lookup'!D:D,'School Lookup'!F:F,0)</f>
        <v>755828</v>
      </c>
      <c r="B7159" s="54" t="str">
        <f>_xlfn.XLOOKUP(C7159,'School Lookup'!A:A,'School Lookup'!D:D,_xlfn.XLOOKUP(C7159,'School Lookup'!B:B,'School Lookup'!D:D,_xlfn.XLOOKUP(C7159,'School Lookup'!C:C,'School Lookup'!D:D,0)))</f>
        <v>Hartshorne CE Primary School</v>
      </c>
      <c r="C7159" t="s">
        <v>36</v>
      </c>
      <c r="D7159" t="s">
        <v>1014</v>
      </c>
      <c r="E7159" t="s">
        <v>16</v>
      </c>
      <c r="F7159" t="s">
        <v>734</v>
      </c>
      <c r="G7159" t="s">
        <v>236</v>
      </c>
      <c r="H7159" t="s">
        <v>760</v>
      </c>
      <c r="I7159" t="s">
        <v>980</v>
      </c>
      <c r="J7159" t="s">
        <v>981</v>
      </c>
      <c r="K7159" s="4">
        <v>46066</v>
      </c>
      <c r="L7159" s="5">
        <v>0.39930555555555558</v>
      </c>
      <c r="M7159" t="s">
        <v>953</v>
      </c>
      <c r="N7159" s="5">
        <v>1.1574074074074073E-5</v>
      </c>
      <c r="O7159" t="s">
        <v>982</v>
      </c>
      <c r="P7159">
        <v>0.02</v>
      </c>
      <c r="Q7159">
        <v>20</v>
      </c>
      <c r="R7159" t="s">
        <v>998</v>
      </c>
      <c r="S7159" t="s">
        <v>987</v>
      </c>
    </row>
    <row r="7160" spans="1:19" x14ac:dyDescent="0.25">
      <c r="A7160" s="54">
        <f>_xlfn.XLOOKUP(B7160,'School Lookup'!D:D,'School Lookup'!F:F,0)</f>
        <v>755828</v>
      </c>
      <c r="B7160" s="54" t="str">
        <f>_xlfn.XLOOKUP(C7160,'School Lookup'!A:A,'School Lookup'!D:D,_xlfn.XLOOKUP(C7160,'School Lookup'!B:B,'School Lookup'!D:D,_xlfn.XLOOKUP(C7160,'School Lookup'!C:C,'School Lookup'!D:D,0)))</f>
        <v>Hartshorne CE Primary School</v>
      </c>
      <c r="C7160" t="s">
        <v>36</v>
      </c>
      <c r="D7160" t="s">
        <v>1014</v>
      </c>
      <c r="E7160" t="s">
        <v>16</v>
      </c>
      <c r="F7160" t="s">
        <v>734</v>
      </c>
      <c r="G7160" t="s">
        <v>236</v>
      </c>
      <c r="H7160" t="s">
        <v>760</v>
      </c>
      <c r="I7160" t="s">
        <v>980</v>
      </c>
      <c r="J7160" t="s">
        <v>981</v>
      </c>
      <c r="K7160" s="4">
        <v>46066</v>
      </c>
      <c r="L7160" s="5">
        <v>0.4</v>
      </c>
      <c r="M7160" t="s">
        <v>953</v>
      </c>
      <c r="N7160" s="5">
        <v>3.4722222222222222E-5</v>
      </c>
      <c r="O7160" t="s">
        <v>982</v>
      </c>
      <c r="P7160">
        <v>0.02</v>
      </c>
      <c r="Q7160">
        <v>20</v>
      </c>
      <c r="R7160" t="s">
        <v>998</v>
      </c>
      <c r="S7160" t="s">
        <v>987</v>
      </c>
    </row>
    <row r="7161" spans="1:19" x14ac:dyDescent="0.25">
      <c r="A7161" s="54">
        <f>_xlfn.XLOOKUP(B7161,'School Lookup'!D:D,'School Lookup'!F:F,0)</f>
        <v>755828</v>
      </c>
      <c r="B7161" s="54" t="str">
        <f>_xlfn.XLOOKUP(C7161,'School Lookup'!A:A,'School Lookup'!D:D,_xlfn.XLOOKUP(C7161,'School Lookup'!B:B,'School Lookup'!D:D,_xlfn.XLOOKUP(C7161,'School Lookup'!C:C,'School Lookup'!D:D,0)))</f>
        <v>Hartshorne CE Primary School</v>
      </c>
      <c r="C7161" t="s">
        <v>36</v>
      </c>
      <c r="D7161" t="s">
        <v>1014</v>
      </c>
      <c r="E7161" t="s">
        <v>16</v>
      </c>
      <c r="F7161" t="s">
        <v>734</v>
      </c>
      <c r="G7161" t="s">
        <v>236</v>
      </c>
      <c r="H7161" t="s">
        <v>760</v>
      </c>
      <c r="I7161" t="s">
        <v>980</v>
      </c>
      <c r="J7161" t="s">
        <v>981</v>
      </c>
      <c r="K7161" s="4">
        <v>46066</v>
      </c>
      <c r="L7161" s="5">
        <v>0.4</v>
      </c>
      <c r="M7161" t="s">
        <v>953</v>
      </c>
      <c r="N7161" s="5">
        <v>5.208333333333333E-3</v>
      </c>
      <c r="O7161" t="s">
        <v>982</v>
      </c>
      <c r="P7161">
        <v>0.53300000000000003</v>
      </c>
      <c r="Q7161">
        <v>20</v>
      </c>
      <c r="R7161" t="s">
        <v>998</v>
      </c>
      <c r="S7161" t="s">
        <v>987</v>
      </c>
    </row>
    <row r="7162" spans="1:19" x14ac:dyDescent="0.25">
      <c r="A7162" s="54">
        <f>_xlfn.XLOOKUP(B7162,'School Lookup'!D:D,'School Lookup'!F:F,0)</f>
        <v>159955</v>
      </c>
      <c r="B7162" s="54" t="str">
        <f>_xlfn.XLOOKUP(C7162,'School Lookup'!A:A,'School Lookup'!D:D,_xlfn.XLOOKUP(C7162,'School Lookup'!B:B,'School Lookup'!D:D,_xlfn.XLOOKUP(C7162,'School Lookup'!C:C,'School Lookup'!D:D,0)))</f>
        <v>New Mills Nursery School</v>
      </c>
      <c r="C7162" t="s">
        <v>37</v>
      </c>
      <c r="D7162" t="s">
        <v>3038</v>
      </c>
      <c r="E7162" t="s">
        <v>16</v>
      </c>
      <c r="F7162" t="s">
        <v>734</v>
      </c>
      <c r="G7162" t="s">
        <v>231</v>
      </c>
      <c r="H7162" t="s">
        <v>222</v>
      </c>
      <c r="I7162" t="s">
        <v>980</v>
      </c>
      <c r="J7162" t="s">
        <v>981</v>
      </c>
      <c r="K7162" s="4">
        <v>46066</v>
      </c>
      <c r="L7162" s="5">
        <v>0.67540509259259263</v>
      </c>
      <c r="M7162" t="s">
        <v>953</v>
      </c>
      <c r="N7162" s="5">
        <v>6.3657407407407413E-4</v>
      </c>
      <c r="O7162" t="s">
        <v>982</v>
      </c>
      <c r="P7162">
        <v>0.14000000000000001</v>
      </c>
      <c r="Q7162">
        <v>20</v>
      </c>
      <c r="R7162" t="s">
        <v>1074</v>
      </c>
      <c r="S7162" t="s">
        <v>990</v>
      </c>
    </row>
    <row r="7163" spans="1:19" x14ac:dyDescent="0.25">
      <c r="A7163" s="54">
        <f>_xlfn.XLOOKUP(B7163,'School Lookup'!D:D,'School Lookup'!F:F,0)</f>
        <v>159955</v>
      </c>
      <c r="B7163" s="54" t="str">
        <f>_xlfn.XLOOKUP(C7163,'School Lookup'!A:A,'School Lookup'!D:D,_xlfn.XLOOKUP(C7163,'School Lookup'!B:B,'School Lookup'!D:D,_xlfn.XLOOKUP(C7163,'School Lookup'!C:C,'School Lookup'!D:D,0)))</f>
        <v>New Mills Nursery School</v>
      </c>
      <c r="C7163" t="s">
        <v>37</v>
      </c>
      <c r="D7163" t="s">
        <v>3039</v>
      </c>
      <c r="E7163" t="s">
        <v>16</v>
      </c>
      <c r="F7163" t="s">
        <v>734</v>
      </c>
      <c r="G7163" t="s">
        <v>231</v>
      </c>
      <c r="H7163" t="s">
        <v>222</v>
      </c>
      <c r="I7163" t="s">
        <v>980</v>
      </c>
      <c r="J7163" t="s">
        <v>981</v>
      </c>
      <c r="K7163" s="4">
        <v>46066</v>
      </c>
      <c r="L7163" s="5">
        <v>0.67653935185185188</v>
      </c>
      <c r="M7163" t="s">
        <v>953</v>
      </c>
      <c r="N7163" s="5">
        <v>5.4398148148148144E-4</v>
      </c>
      <c r="O7163" t="s">
        <v>982</v>
      </c>
      <c r="P7163">
        <v>5.7000000000000002E-2</v>
      </c>
      <c r="Q7163">
        <v>20</v>
      </c>
      <c r="R7163" t="s">
        <v>998</v>
      </c>
      <c r="S7163" t="s">
        <v>987</v>
      </c>
    </row>
    <row r="7164" spans="1:19" x14ac:dyDescent="0.25">
      <c r="A7164" s="54">
        <f>_xlfn.XLOOKUP(B7164,'School Lookup'!D:D,'School Lookup'!F:F,0)</f>
        <v>159955</v>
      </c>
      <c r="B7164" s="54" t="str">
        <f>_xlfn.XLOOKUP(C7164,'School Lookup'!A:A,'School Lookup'!D:D,_xlfn.XLOOKUP(C7164,'School Lookup'!B:B,'School Lookup'!D:D,_xlfn.XLOOKUP(C7164,'School Lookup'!C:C,'School Lookup'!D:D,0)))</f>
        <v>New Mills Nursery School</v>
      </c>
      <c r="C7164" t="s">
        <v>37</v>
      </c>
      <c r="D7164" t="s">
        <v>3040</v>
      </c>
      <c r="E7164" t="s">
        <v>16</v>
      </c>
      <c r="F7164" t="s">
        <v>734</v>
      </c>
      <c r="G7164" t="s">
        <v>231</v>
      </c>
      <c r="H7164" t="s">
        <v>222</v>
      </c>
      <c r="I7164" t="s">
        <v>980</v>
      </c>
      <c r="J7164" t="s">
        <v>981</v>
      </c>
      <c r="K7164" s="4">
        <v>46066</v>
      </c>
      <c r="L7164" s="5">
        <v>0.67784722222222227</v>
      </c>
      <c r="M7164" t="s">
        <v>953</v>
      </c>
      <c r="N7164" s="5">
        <v>9.7222222222222219E-4</v>
      </c>
      <c r="O7164" t="s">
        <v>982</v>
      </c>
      <c r="P7164">
        <v>0.21299999999999999</v>
      </c>
      <c r="Q7164">
        <v>20</v>
      </c>
      <c r="R7164" t="s">
        <v>1074</v>
      </c>
      <c r="S7164" t="s">
        <v>990</v>
      </c>
    </row>
    <row r="7165" spans="1:19" x14ac:dyDescent="0.25">
      <c r="A7165" s="54">
        <f>_xlfn.XLOOKUP(B7165,'School Lookup'!D:D,'School Lookup'!F:F,0)</f>
        <v>159955</v>
      </c>
      <c r="B7165" s="54" t="str">
        <f>_xlfn.XLOOKUP(C7165,'School Lookup'!A:A,'School Lookup'!D:D,_xlfn.XLOOKUP(C7165,'School Lookup'!B:B,'School Lookup'!D:D,_xlfn.XLOOKUP(C7165,'School Lookup'!C:C,'School Lookup'!D:D,0)))</f>
        <v>New Mills Nursery School</v>
      </c>
      <c r="C7165" t="s">
        <v>37</v>
      </c>
      <c r="D7165" t="s">
        <v>1253</v>
      </c>
      <c r="E7165" t="s">
        <v>16</v>
      </c>
      <c r="F7165" t="s">
        <v>734</v>
      </c>
      <c r="G7165" t="s">
        <v>231</v>
      </c>
      <c r="H7165" t="s">
        <v>222</v>
      </c>
      <c r="I7165" t="s">
        <v>980</v>
      </c>
      <c r="J7165" t="s">
        <v>981</v>
      </c>
      <c r="K7165" s="4">
        <v>46066</v>
      </c>
      <c r="L7165" s="5">
        <v>0.67907407407407405</v>
      </c>
      <c r="M7165" t="s">
        <v>953</v>
      </c>
      <c r="N7165" s="5">
        <v>4.5138888888888887E-4</v>
      </c>
      <c r="O7165" t="s">
        <v>982</v>
      </c>
      <c r="P7165">
        <v>4.8000000000000001E-2</v>
      </c>
      <c r="Q7165">
        <v>20</v>
      </c>
      <c r="R7165" t="s">
        <v>983</v>
      </c>
      <c r="S7165" t="s">
        <v>984</v>
      </c>
    </row>
    <row r="7166" spans="1:19" x14ac:dyDescent="0.25">
      <c r="A7166" s="54">
        <f>_xlfn.XLOOKUP(B7166,'School Lookup'!D:D,'School Lookup'!F:F,0)</f>
        <v>159955</v>
      </c>
      <c r="B7166" s="54" t="str">
        <f>_xlfn.XLOOKUP(C7166,'School Lookup'!A:A,'School Lookup'!D:D,_xlfn.XLOOKUP(C7166,'School Lookup'!B:B,'School Lookup'!D:D,_xlfn.XLOOKUP(C7166,'School Lookup'!C:C,'School Lookup'!D:D,0)))</f>
        <v>New Mills Nursery School</v>
      </c>
      <c r="C7166" t="s">
        <v>37</v>
      </c>
      <c r="D7166" t="s">
        <v>3041</v>
      </c>
      <c r="E7166" t="s">
        <v>16</v>
      </c>
      <c r="F7166" t="s">
        <v>734</v>
      </c>
      <c r="G7166" t="s">
        <v>231</v>
      </c>
      <c r="H7166" t="s">
        <v>222</v>
      </c>
      <c r="I7166" t="s">
        <v>980</v>
      </c>
      <c r="J7166" t="s">
        <v>981</v>
      </c>
      <c r="K7166" s="4">
        <v>46066</v>
      </c>
      <c r="L7166" s="5">
        <v>0.68040509259259263</v>
      </c>
      <c r="M7166" t="s">
        <v>953</v>
      </c>
      <c r="N7166" s="5">
        <v>6.2500000000000001E-4</v>
      </c>
      <c r="O7166" t="s">
        <v>982</v>
      </c>
      <c r="P7166">
        <v>6.6000000000000003E-2</v>
      </c>
      <c r="Q7166">
        <v>20</v>
      </c>
      <c r="R7166" t="s">
        <v>1006</v>
      </c>
      <c r="S7166" t="s">
        <v>994</v>
      </c>
    </row>
    <row r="7167" spans="1:19" x14ac:dyDescent="0.25">
      <c r="A7167" s="54">
        <f>_xlfn.XLOOKUP(B7167,'School Lookup'!D:D,'School Lookup'!F:F,0)</f>
        <v>293050</v>
      </c>
      <c r="B7167" s="54" t="str">
        <f>_xlfn.XLOOKUP(C7167,'School Lookup'!A:A,'School Lookup'!D:D,_xlfn.XLOOKUP(C7167,'School Lookup'!B:B,'School Lookup'!D:D,_xlfn.XLOOKUP(C7167,'School Lookup'!C:C,'School Lookup'!D:D,0)))</f>
        <v>Speedwell Infant School</v>
      </c>
      <c r="C7167" t="s">
        <v>44</v>
      </c>
      <c r="D7167" t="s">
        <v>1122</v>
      </c>
      <c r="E7167" t="s">
        <v>16</v>
      </c>
      <c r="F7167" t="s">
        <v>734</v>
      </c>
      <c r="G7167" t="s">
        <v>238</v>
      </c>
      <c r="H7167" t="s">
        <v>218</v>
      </c>
      <c r="I7167" t="s">
        <v>980</v>
      </c>
      <c r="J7167" t="s">
        <v>981</v>
      </c>
      <c r="K7167" s="4">
        <v>46066</v>
      </c>
      <c r="L7167" s="5">
        <v>0.39444444444444443</v>
      </c>
      <c r="M7167" t="s">
        <v>953</v>
      </c>
      <c r="N7167" s="5">
        <v>5.0925925925925921E-4</v>
      </c>
      <c r="O7167" t="s">
        <v>982</v>
      </c>
      <c r="P7167">
        <v>5.2999999999999999E-2</v>
      </c>
      <c r="Q7167">
        <v>20</v>
      </c>
      <c r="R7167" t="s">
        <v>998</v>
      </c>
      <c r="S7167" t="s">
        <v>987</v>
      </c>
    </row>
    <row r="7168" spans="1:19" x14ac:dyDescent="0.25">
      <c r="A7168" s="54">
        <f>_xlfn.XLOOKUP(B7168,'School Lookup'!D:D,'School Lookup'!F:F,0)</f>
        <v>159955</v>
      </c>
      <c r="B7168" s="54" t="str">
        <f>_xlfn.XLOOKUP(C7168,'School Lookup'!A:A,'School Lookup'!D:D,_xlfn.XLOOKUP(C7168,'School Lookup'!B:B,'School Lookup'!D:D,_xlfn.XLOOKUP(C7168,'School Lookup'!C:C,'School Lookup'!D:D,0)))</f>
        <v>New Mills Nursery School</v>
      </c>
      <c r="C7168" t="s">
        <v>37</v>
      </c>
      <c r="D7168" t="s">
        <v>1532</v>
      </c>
      <c r="E7168" t="s">
        <v>16</v>
      </c>
      <c r="F7168" t="s">
        <v>734</v>
      </c>
      <c r="G7168" t="s">
        <v>231</v>
      </c>
      <c r="H7168" t="s">
        <v>222</v>
      </c>
      <c r="I7168" t="s">
        <v>980</v>
      </c>
      <c r="J7168" t="s">
        <v>959</v>
      </c>
      <c r="K7168" s="4">
        <v>46066</v>
      </c>
      <c r="L7168" s="5">
        <v>0.57906250000000004</v>
      </c>
      <c r="M7168" t="s">
        <v>953</v>
      </c>
      <c r="N7168" s="5">
        <v>3.9583333333333337E-3</v>
      </c>
      <c r="O7168" t="s">
        <v>960</v>
      </c>
      <c r="P7168">
        <v>4.9000000000000002E-2</v>
      </c>
      <c r="Q7168">
        <v>20</v>
      </c>
      <c r="R7168" t="s">
        <v>1533</v>
      </c>
      <c r="S7168" t="s">
        <v>966</v>
      </c>
    </row>
    <row r="7169" spans="1:19" x14ac:dyDescent="0.25">
      <c r="A7169" s="54">
        <f>_xlfn.XLOOKUP(B7169,'School Lookup'!D:D,'School Lookup'!F:F,0)</f>
        <v>823392</v>
      </c>
      <c r="B7169" s="54" t="str">
        <f>_xlfn.XLOOKUP(C7169,'School Lookup'!A:A,'School Lookup'!D:D,_xlfn.XLOOKUP(C7169,'School Lookup'!B:B,'School Lookup'!D:D,_xlfn.XLOOKUP(C7169,'School Lookup'!C:C,'School Lookup'!D:D,0)))</f>
        <v>Fitz Herbert C of E VA Primary School</v>
      </c>
      <c r="C7169" t="s">
        <v>22</v>
      </c>
      <c r="D7169" t="s">
        <v>3042</v>
      </c>
      <c r="E7169" t="s">
        <v>16</v>
      </c>
      <c r="F7169" t="s">
        <v>734</v>
      </c>
      <c r="G7169" t="s">
        <v>134</v>
      </c>
      <c r="H7169" t="s">
        <v>347</v>
      </c>
      <c r="I7169" t="s">
        <v>958</v>
      </c>
      <c r="J7169" t="s">
        <v>981</v>
      </c>
      <c r="K7169" s="4">
        <v>46066</v>
      </c>
      <c r="L7169" s="5">
        <v>0.59583333333333333</v>
      </c>
      <c r="M7169" t="s">
        <v>953</v>
      </c>
      <c r="N7169" s="5">
        <v>1.7708333333333332E-3</v>
      </c>
      <c r="O7169" t="s">
        <v>982</v>
      </c>
      <c r="P7169">
        <v>0</v>
      </c>
      <c r="Q7169">
        <v>20</v>
      </c>
      <c r="R7169" t="s">
        <v>998</v>
      </c>
      <c r="S7169" t="s">
        <v>987</v>
      </c>
    </row>
    <row r="7170" spans="1:19" x14ac:dyDescent="0.25">
      <c r="A7170" s="54">
        <f>_xlfn.XLOOKUP(B7170,'School Lookup'!D:D,'School Lookup'!F:F,0)</f>
        <v>823392</v>
      </c>
      <c r="B7170" s="54" t="str">
        <f>_xlfn.XLOOKUP(C7170,'School Lookup'!A:A,'School Lookup'!D:D,_xlfn.XLOOKUP(C7170,'School Lookup'!B:B,'School Lookup'!D:D,_xlfn.XLOOKUP(C7170,'School Lookup'!C:C,'School Lookup'!D:D,0)))</f>
        <v>Fitz Herbert C of E VA Primary School</v>
      </c>
      <c r="C7170" t="s">
        <v>22</v>
      </c>
      <c r="D7170" t="s">
        <v>3043</v>
      </c>
      <c r="E7170" t="s">
        <v>16</v>
      </c>
      <c r="F7170" t="s">
        <v>734</v>
      </c>
      <c r="G7170" t="s">
        <v>134</v>
      </c>
      <c r="H7170" t="s">
        <v>347</v>
      </c>
      <c r="I7170" t="s">
        <v>958</v>
      </c>
      <c r="J7170" t="s">
        <v>981</v>
      </c>
      <c r="K7170" s="4">
        <v>46066</v>
      </c>
      <c r="L7170" s="5">
        <v>0.65902777777777777</v>
      </c>
      <c r="M7170" t="s">
        <v>953</v>
      </c>
      <c r="N7170" s="5">
        <v>3.4722222222222224E-4</v>
      </c>
      <c r="O7170" t="s">
        <v>982</v>
      </c>
      <c r="P7170">
        <v>0</v>
      </c>
      <c r="Q7170">
        <v>20</v>
      </c>
      <c r="R7170" t="s">
        <v>998</v>
      </c>
      <c r="S7170" t="s">
        <v>987</v>
      </c>
    </row>
    <row r="7171" spans="1:19" x14ac:dyDescent="0.25">
      <c r="A7171" s="54">
        <f>_xlfn.XLOOKUP(B7171,'School Lookup'!D:D,'School Lookup'!F:F,0)</f>
        <v>682471</v>
      </c>
      <c r="B7171" s="54" t="str">
        <f>_xlfn.XLOOKUP(C7171,'School Lookup'!A:A,'School Lookup'!D:D,_xlfn.XLOOKUP(C7171,'School Lookup'!B:B,'School Lookup'!D:D,_xlfn.XLOOKUP(C7171,'School Lookup'!C:C,'School Lookup'!D:D,0)))</f>
        <v>Ridgeway Primary School</v>
      </c>
      <c r="C7171" t="s">
        <v>329</v>
      </c>
      <c r="D7171" t="s">
        <v>1129</v>
      </c>
      <c r="E7171" t="s">
        <v>16</v>
      </c>
      <c r="F7171" t="s">
        <v>734</v>
      </c>
      <c r="G7171" t="s">
        <v>328</v>
      </c>
      <c r="H7171" t="s">
        <v>885</v>
      </c>
      <c r="I7171" t="s">
        <v>958</v>
      </c>
      <c r="J7171" t="s">
        <v>981</v>
      </c>
      <c r="K7171" s="4">
        <v>46066</v>
      </c>
      <c r="L7171" s="5">
        <v>0.48061342592592593</v>
      </c>
      <c r="M7171" t="s">
        <v>953</v>
      </c>
      <c r="N7171" s="5">
        <v>7.8125E-3</v>
      </c>
      <c r="O7171" t="s">
        <v>982</v>
      </c>
      <c r="P7171">
        <v>0</v>
      </c>
      <c r="Q7171">
        <v>20</v>
      </c>
      <c r="R7171" t="s">
        <v>998</v>
      </c>
      <c r="S7171" t="s">
        <v>987</v>
      </c>
    </row>
    <row r="7172" spans="1:19" x14ac:dyDescent="0.25">
      <c r="A7172" s="54">
        <f>_xlfn.XLOOKUP(B7172,'School Lookup'!D:D,'School Lookup'!F:F,0)</f>
        <v>682471</v>
      </c>
      <c r="B7172" s="54" t="str">
        <f>_xlfn.XLOOKUP(C7172,'School Lookup'!A:A,'School Lookup'!D:D,_xlfn.XLOOKUP(C7172,'School Lookup'!B:B,'School Lookup'!D:D,_xlfn.XLOOKUP(C7172,'School Lookup'!C:C,'School Lookup'!D:D,0)))</f>
        <v>Ridgeway Primary School</v>
      </c>
      <c r="C7172" t="s">
        <v>329</v>
      </c>
      <c r="D7172" t="s">
        <v>1545</v>
      </c>
      <c r="E7172" t="s">
        <v>16</v>
      </c>
      <c r="F7172" t="s">
        <v>734</v>
      </c>
      <c r="G7172" t="s">
        <v>328</v>
      </c>
      <c r="H7172" t="s">
        <v>885</v>
      </c>
      <c r="I7172" t="s">
        <v>958</v>
      </c>
      <c r="J7172" t="s">
        <v>981</v>
      </c>
      <c r="K7172" s="4">
        <v>46066</v>
      </c>
      <c r="L7172" s="5">
        <v>0.67653935185185188</v>
      </c>
      <c r="M7172" t="s">
        <v>953</v>
      </c>
      <c r="N7172" s="5">
        <v>2.7546296296296294E-3</v>
      </c>
      <c r="O7172" t="s">
        <v>982</v>
      </c>
      <c r="P7172">
        <v>0</v>
      </c>
      <c r="Q7172">
        <v>20</v>
      </c>
      <c r="R7172" t="s">
        <v>998</v>
      </c>
      <c r="S7172" t="s">
        <v>987</v>
      </c>
    </row>
    <row r="7173" spans="1:19" x14ac:dyDescent="0.25">
      <c r="A7173" s="54">
        <f>_xlfn.XLOOKUP(B7173,'School Lookup'!D:D,'School Lookup'!F:F,0)</f>
        <v>823392</v>
      </c>
      <c r="B7173" s="54" t="str">
        <f>_xlfn.XLOOKUP(C7173,'School Lookup'!A:A,'School Lookup'!D:D,_xlfn.XLOOKUP(C7173,'School Lookup'!B:B,'School Lookup'!D:D,_xlfn.XLOOKUP(C7173,'School Lookup'!C:C,'School Lookup'!D:D,0)))</f>
        <v>Fitz Herbert C of E VA Primary School</v>
      </c>
      <c r="C7173" t="s">
        <v>22</v>
      </c>
      <c r="D7173" t="s">
        <v>1125</v>
      </c>
      <c r="E7173" t="s">
        <v>16</v>
      </c>
      <c r="F7173" t="s">
        <v>734</v>
      </c>
      <c r="G7173" t="s">
        <v>134</v>
      </c>
      <c r="H7173" t="s">
        <v>347</v>
      </c>
      <c r="I7173" t="s">
        <v>958</v>
      </c>
      <c r="J7173" t="s">
        <v>981</v>
      </c>
      <c r="K7173" s="4">
        <v>46066</v>
      </c>
      <c r="L7173" s="5">
        <v>0.38193287037037038</v>
      </c>
      <c r="M7173" t="s">
        <v>953</v>
      </c>
      <c r="N7173" s="5">
        <v>6.145833333333333E-3</v>
      </c>
      <c r="O7173" t="s">
        <v>982</v>
      </c>
      <c r="P7173">
        <v>0</v>
      </c>
      <c r="Q7173">
        <v>20</v>
      </c>
      <c r="R7173" t="s">
        <v>998</v>
      </c>
      <c r="S7173" t="s">
        <v>987</v>
      </c>
    </row>
    <row r="7174" spans="1:19" x14ac:dyDescent="0.25">
      <c r="A7174" s="54">
        <f>_xlfn.XLOOKUP(B7174,'School Lookup'!D:D,'School Lookup'!F:F,0)</f>
        <v>823392</v>
      </c>
      <c r="B7174" s="54" t="str">
        <f>_xlfn.XLOOKUP(C7174,'School Lookup'!A:A,'School Lookup'!D:D,_xlfn.XLOOKUP(C7174,'School Lookup'!B:B,'School Lookup'!D:D,_xlfn.XLOOKUP(C7174,'School Lookup'!C:C,'School Lookup'!D:D,0)))</f>
        <v>Fitz Herbert C of E VA Primary School</v>
      </c>
      <c r="C7174" t="s">
        <v>22</v>
      </c>
      <c r="D7174" t="s">
        <v>1971</v>
      </c>
      <c r="E7174" t="s">
        <v>16</v>
      </c>
      <c r="F7174" t="s">
        <v>734</v>
      </c>
      <c r="G7174" t="s">
        <v>134</v>
      </c>
      <c r="H7174" t="s">
        <v>347</v>
      </c>
      <c r="I7174" t="s">
        <v>958</v>
      </c>
      <c r="J7174" t="s">
        <v>981</v>
      </c>
      <c r="K7174" s="4">
        <v>46066</v>
      </c>
      <c r="L7174" s="5">
        <v>0.38938657407407407</v>
      </c>
      <c r="M7174" t="s">
        <v>953</v>
      </c>
      <c r="N7174" s="5">
        <v>2.4305555555555556E-3</v>
      </c>
      <c r="O7174" t="s">
        <v>982</v>
      </c>
      <c r="P7174">
        <v>0</v>
      </c>
      <c r="Q7174">
        <v>20</v>
      </c>
      <c r="R7174" t="s">
        <v>998</v>
      </c>
      <c r="S7174" t="s">
        <v>987</v>
      </c>
    </row>
    <row r="7175" spans="1:19" x14ac:dyDescent="0.25">
      <c r="A7175" s="54">
        <f>_xlfn.XLOOKUP(B7175,'School Lookup'!D:D,'School Lookup'!F:F,0)</f>
        <v>823392</v>
      </c>
      <c r="B7175" s="54" t="str">
        <f>_xlfn.XLOOKUP(C7175,'School Lookup'!A:A,'School Lookup'!D:D,_xlfn.XLOOKUP(C7175,'School Lookup'!B:B,'School Lookup'!D:D,_xlfn.XLOOKUP(C7175,'School Lookup'!C:C,'School Lookup'!D:D,0)))</f>
        <v>Fitz Herbert C of E VA Primary School</v>
      </c>
      <c r="C7175" t="s">
        <v>22</v>
      </c>
      <c r="D7175" t="s">
        <v>1128</v>
      </c>
      <c r="E7175" t="s">
        <v>16</v>
      </c>
      <c r="F7175" t="s">
        <v>734</v>
      </c>
      <c r="G7175" t="s">
        <v>134</v>
      </c>
      <c r="H7175" t="s">
        <v>347</v>
      </c>
      <c r="I7175" t="s">
        <v>958</v>
      </c>
      <c r="J7175" t="s">
        <v>981</v>
      </c>
      <c r="K7175" s="4">
        <v>46066</v>
      </c>
      <c r="L7175" s="5">
        <v>0.39209490740740743</v>
      </c>
      <c r="M7175" t="s">
        <v>953</v>
      </c>
      <c r="N7175" s="5">
        <v>2.199074074074074E-4</v>
      </c>
      <c r="O7175" t="s">
        <v>982</v>
      </c>
      <c r="P7175">
        <v>0</v>
      </c>
      <c r="Q7175">
        <v>20</v>
      </c>
      <c r="R7175" t="s">
        <v>998</v>
      </c>
      <c r="S7175" t="s">
        <v>987</v>
      </c>
    </row>
    <row r="7176" spans="1:19" x14ac:dyDescent="0.25">
      <c r="A7176" s="54">
        <f>_xlfn.XLOOKUP(B7176,'School Lookup'!D:D,'School Lookup'!F:F,0)</f>
        <v>823392</v>
      </c>
      <c r="B7176" s="54" t="str">
        <f>_xlfn.XLOOKUP(C7176,'School Lookup'!A:A,'School Lookup'!D:D,_xlfn.XLOOKUP(C7176,'School Lookup'!B:B,'School Lookup'!D:D,_xlfn.XLOOKUP(C7176,'School Lookup'!C:C,'School Lookup'!D:D,0)))</f>
        <v>Fitz Herbert C of E VA Primary School</v>
      </c>
      <c r="C7176" t="s">
        <v>22</v>
      </c>
      <c r="D7176" t="s">
        <v>1126</v>
      </c>
      <c r="E7176" t="s">
        <v>16</v>
      </c>
      <c r="F7176" t="s">
        <v>734</v>
      </c>
      <c r="G7176" t="s">
        <v>134</v>
      </c>
      <c r="H7176" t="s">
        <v>347</v>
      </c>
      <c r="I7176" t="s">
        <v>958</v>
      </c>
      <c r="J7176" t="s">
        <v>981</v>
      </c>
      <c r="K7176" s="4">
        <v>46066</v>
      </c>
      <c r="L7176" s="5">
        <v>0.41890046296296296</v>
      </c>
      <c r="M7176" t="s">
        <v>953</v>
      </c>
      <c r="N7176" s="5">
        <v>2.2569444444444442E-3</v>
      </c>
      <c r="O7176" t="s">
        <v>982</v>
      </c>
      <c r="P7176">
        <v>0</v>
      </c>
      <c r="Q7176">
        <v>20</v>
      </c>
      <c r="R7176" t="s">
        <v>998</v>
      </c>
      <c r="S7176" t="s">
        <v>987</v>
      </c>
    </row>
    <row r="7177" spans="1:19" x14ac:dyDescent="0.25">
      <c r="A7177" s="54">
        <f>_xlfn.XLOOKUP(B7177,'School Lookup'!D:D,'School Lookup'!F:F,0)</f>
        <v>823392</v>
      </c>
      <c r="B7177" s="54" t="str">
        <f>_xlfn.XLOOKUP(C7177,'School Lookup'!A:A,'School Lookup'!D:D,_xlfn.XLOOKUP(C7177,'School Lookup'!B:B,'School Lookup'!D:D,_xlfn.XLOOKUP(C7177,'School Lookup'!C:C,'School Lookup'!D:D,0)))</f>
        <v>Fitz Herbert C of E VA Primary School</v>
      </c>
      <c r="C7177" t="s">
        <v>22</v>
      </c>
      <c r="D7177" t="s">
        <v>3043</v>
      </c>
      <c r="E7177" t="s">
        <v>16</v>
      </c>
      <c r="F7177" t="s">
        <v>734</v>
      </c>
      <c r="G7177" t="s">
        <v>134</v>
      </c>
      <c r="H7177" t="s">
        <v>347</v>
      </c>
      <c r="I7177" t="s">
        <v>958</v>
      </c>
      <c r="J7177" t="s">
        <v>981</v>
      </c>
      <c r="K7177" s="4">
        <v>46066</v>
      </c>
      <c r="L7177" s="5">
        <v>0.42788194444444444</v>
      </c>
      <c r="M7177" t="s">
        <v>953</v>
      </c>
      <c r="N7177" s="5">
        <v>8.7962962962962962E-4</v>
      </c>
      <c r="O7177" t="s">
        <v>982</v>
      </c>
      <c r="P7177">
        <v>0</v>
      </c>
      <c r="Q7177">
        <v>20</v>
      </c>
      <c r="R7177" t="s">
        <v>998</v>
      </c>
      <c r="S7177" t="s">
        <v>987</v>
      </c>
    </row>
    <row r="7178" spans="1:19" x14ac:dyDescent="0.25">
      <c r="A7178" s="54">
        <f>_xlfn.XLOOKUP(B7178,'School Lookup'!D:D,'School Lookup'!F:F,0)</f>
        <v>856243</v>
      </c>
      <c r="B7178" s="54" t="str">
        <f>_xlfn.XLOOKUP(C7178,'School Lookup'!A:A,'School Lookup'!D:D,_xlfn.XLOOKUP(C7178,'School Lookup'!B:B,'School Lookup'!D:D,_xlfn.XLOOKUP(C7178,'School Lookup'!C:C,'School Lookup'!D:D,0)))</f>
        <v>Elton Primary School</v>
      </c>
      <c r="C7178" t="s">
        <v>336</v>
      </c>
      <c r="D7178" t="s">
        <v>1688</v>
      </c>
      <c r="E7178" t="s">
        <v>16</v>
      </c>
      <c r="F7178" t="s">
        <v>734</v>
      </c>
      <c r="G7178" t="s">
        <v>332</v>
      </c>
      <c r="H7178" t="s">
        <v>877</v>
      </c>
      <c r="I7178" t="s">
        <v>958</v>
      </c>
      <c r="J7178" t="s">
        <v>959</v>
      </c>
      <c r="K7178" s="4">
        <v>46066</v>
      </c>
      <c r="L7178" s="5">
        <v>0.40658564814814813</v>
      </c>
      <c r="M7178" t="s">
        <v>953</v>
      </c>
      <c r="N7178" s="5">
        <v>4.5833333333333334E-3</v>
      </c>
      <c r="O7178" t="s">
        <v>1023</v>
      </c>
      <c r="P7178">
        <v>0</v>
      </c>
      <c r="Q7178">
        <v>20</v>
      </c>
      <c r="R7178" t="s">
        <v>1223</v>
      </c>
      <c r="S7178" t="s">
        <v>966</v>
      </c>
    </row>
    <row r="7179" spans="1:19" x14ac:dyDescent="0.25">
      <c r="A7179" s="54">
        <f>_xlfn.XLOOKUP(B7179,'School Lookup'!D:D,'School Lookup'!F:F,0)</f>
        <v>856243</v>
      </c>
      <c r="B7179" s="54" t="str">
        <f>_xlfn.XLOOKUP(C7179,'School Lookup'!A:A,'School Lookup'!D:D,_xlfn.XLOOKUP(C7179,'School Lookup'!B:B,'School Lookup'!D:D,_xlfn.XLOOKUP(C7179,'School Lookup'!C:C,'School Lookup'!D:D,0)))</f>
        <v>Elton Primary School</v>
      </c>
      <c r="C7179" t="s">
        <v>336</v>
      </c>
      <c r="D7179" t="s">
        <v>2453</v>
      </c>
      <c r="E7179" t="s">
        <v>16</v>
      </c>
      <c r="F7179" t="s">
        <v>734</v>
      </c>
      <c r="G7179" t="s">
        <v>332</v>
      </c>
      <c r="H7179" t="s">
        <v>877</v>
      </c>
      <c r="I7179" t="s">
        <v>958</v>
      </c>
      <c r="J7179" t="s">
        <v>981</v>
      </c>
      <c r="K7179" s="4">
        <v>46066</v>
      </c>
      <c r="L7179" s="5">
        <v>0.45288194444444446</v>
      </c>
      <c r="M7179" t="s">
        <v>953</v>
      </c>
      <c r="N7179" s="5">
        <v>3.0902777777777777E-3</v>
      </c>
      <c r="O7179" t="s">
        <v>982</v>
      </c>
      <c r="P7179">
        <v>0</v>
      </c>
      <c r="Q7179">
        <v>20</v>
      </c>
      <c r="R7179" t="s">
        <v>993</v>
      </c>
      <c r="S7179" t="s">
        <v>994</v>
      </c>
    </row>
    <row r="7180" spans="1:19" x14ac:dyDescent="0.25">
      <c r="A7180" s="54">
        <f>_xlfn.XLOOKUP(B7180,'School Lookup'!D:D,'School Lookup'!F:F,0)</f>
        <v>544254</v>
      </c>
      <c r="B7180" s="54" t="str">
        <f>_xlfn.XLOOKUP(C7180,'School Lookup'!A:A,'School Lookup'!D:D,_xlfn.XLOOKUP(C7180,'School Lookup'!B:B,'School Lookup'!D:D,_xlfn.XLOOKUP(C7180,'School Lookup'!C:C,'School Lookup'!D:D,0)))</f>
        <v>Little Eaton Primary School Derby DE21 5AB</v>
      </c>
      <c r="C7180" t="s">
        <v>42</v>
      </c>
      <c r="D7180" t="s">
        <v>3044</v>
      </c>
      <c r="E7180" t="s">
        <v>16</v>
      </c>
      <c r="F7180" t="s">
        <v>734</v>
      </c>
      <c r="G7180" t="s">
        <v>232</v>
      </c>
      <c r="H7180" t="s">
        <v>228</v>
      </c>
      <c r="I7180" t="s">
        <v>980</v>
      </c>
      <c r="J7180" t="s">
        <v>981</v>
      </c>
      <c r="K7180" s="4">
        <v>46066</v>
      </c>
      <c r="L7180" s="5">
        <v>0.50138888888888888</v>
      </c>
      <c r="M7180" t="s">
        <v>953</v>
      </c>
      <c r="N7180" s="5">
        <v>1.0416666666666667E-4</v>
      </c>
      <c r="O7180" t="s">
        <v>982</v>
      </c>
      <c r="P7180">
        <v>0.02</v>
      </c>
      <c r="Q7180">
        <v>20</v>
      </c>
      <c r="R7180" t="s">
        <v>993</v>
      </c>
      <c r="S7180" t="s">
        <v>994</v>
      </c>
    </row>
    <row r="7181" spans="1:19" x14ac:dyDescent="0.25">
      <c r="A7181" s="54">
        <f>_xlfn.XLOOKUP(B7181,'School Lookup'!D:D,'School Lookup'!F:F,0)</f>
        <v>170692</v>
      </c>
      <c r="B7181" s="54" t="str">
        <f>_xlfn.XLOOKUP(C7181,'School Lookup'!A:A,'School Lookup'!D:D,_xlfn.XLOOKUP(C7181,'School Lookup'!B:B,'School Lookup'!D:D,_xlfn.XLOOKUP(C7181,'School Lookup'!C:C,'School Lookup'!D:D,0)))</f>
        <v>Anthony Bec Cmnty Primary</v>
      </c>
      <c r="C7181" t="s">
        <v>29</v>
      </c>
      <c r="D7181" t="s">
        <v>2938</v>
      </c>
      <c r="E7181" t="s">
        <v>16</v>
      </c>
      <c r="F7181" t="s">
        <v>734</v>
      </c>
      <c r="G7181" t="s">
        <v>229</v>
      </c>
      <c r="H7181" t="s">
        <v>318</v>
      </c>
      <c r="I7181" t="s">
        <v>980</v>
      </c>
      <c r="J7181" t="s">
        <v>981</v>
      </c>
      <c r="K7181" s="4">
        <v>46066</v>
      </c>
      <c r="L7181" s="5">
        <v>0.39685185185185184</v>
      </c>
      <c r="M7181" t="s">
        <v>953</v>
      </c>
      <c r="N7181" s="5">
        <v>3.5879629629629629E-4</v>
      </c>
      <c r="O7181" t="s">
        <v>982</v>
      </c>
      <c r="P7181">
        <v>3.7999999999999999E-2</v>
      </c>
      <c r="Q7181">
        <v>20</v>
      </c>
      <c r="R7181" t="s">
        <v>993</v>
      </c>
      <c r="S7181" t="s">
        <v>994</v>
      </c>
    </row>
    <row r="7182" spans="1:19" x14ac:dyDescent="0.25">
      <c r="A7182" s="54">
        <f>_xlfn.XLOOKUP(B7182,'School Lookup'!D:D,'School Lookup'!F:F,0)</f>
        <v>170692</v>
      </c>
      <c r="B7182" s="54" t="str">
        <f>_xlfn.XLOOKUP(C7182,'School Lookup'!A:A,'School Lookup'!D:D,_xlfn.XLOOKUP(C7182,'School Lookup'!B:B,'School Lookup'!D:D,_xlfn.XLOOKUP(C7182,'School Lookup'!C:C,'School Lookup'!D:D,0)))</f>
        <v>Anthony Bec Cmnty Primary</v>
      </c>
      <c r="C7182" t="s">
        <v>29</v>
      </c>
      <c r="D7182" t="s">
        <v>2187</v>
      </c>
      <c r="E7182" t="s">
        <v>16</v>
      </c>
      <c r="F7182" t="s">
        <v>734</v>
      </c>
      <c r="G7182" t="s">
        <v>229</v>
      </c>
      <c r="H7182" t="s">
        <v>318</v>
      </c>
      <c r="I7182" t="s">
        <v>980</v>
      </c>
      <c r="J7182" t="s">
        <v>981</v>
      </c>
      <c r="K7182" s="4">
        <v>46066</v>
      </c>
      <c r="L7182" s="5">
        <v>0.39778935185185182</v>
      </c>
      <c r="M7182" t="s">
        <v>953</v>
      </c>
      <c r="N7182" s="5">
        <v>2.6620370370370372E-4</v>
      </c>
      <c r="O7182" t="s">
        <v>982</v>
      </c>
      <c r="P7182">
        <v>2.9000000000000001E-2</v>
      </c>
      <c r="Q7182">
        <v>20</v>
      </c>
      <c r="R7182" t="s">
        <v>986</v>
      </c>
      <c r="S7182" t="s">
        <v>987</v>
      </c>
    </row>
    <row r="7183" spans="1:19" x14ac:dyDescent="0.25">
      <c r="A7183" s="54">
        <f>_xlfn.XLOOKUP(B7183,'School Lookup'!D:D,'School Lookup'!F:F,0)</f>
        <v>170692</v>
      </c>
      <c r="B7183" s="54" t="str">
        <f>_xlfn.XLOOKUP(C7183,'School Lookup'!A:A,'School Lookup'!D:D,_xlfn.XLOOKUP(C7183,'School Lookup'!B:B,'School Lookup'!D:D,_xlfn.XLOOKUP(C7183,'School Lookup'!C:C,'School Lookup'!D:D,0)))</f>
        <v>Anthony Bec Cmnty Primary</v>
      </c>
      <c r="C7183" t="s">
        <v>29</v>
      </c>
      <c r="D7183" t="s">
        <v>1458</v>
      </c>
      <c r="E7183" t="s">
        <v>16</v>
      </c>
      <c r="F7183" t="s">
        <v>734</v>
      </c>
      <c r="G7183" t="s">
        <v>229</v>
      </c>
      <c r="H7183" t="s">
        <v>318</v>
      </c>
      <c r="I7183" t="s">
        <v>980</v>
      </c>
      <c r="J7183" t="s">
        <v>981</v>
      </c>
      <c r="K7183" s="4">
        <v>46066</v>
      </c>
      <c r="L7183" s="5">
        <v>0.40310185185185188</v>
      </c>
      <c r="M7183" t="s">
        <v>953</v>
      </c>
      <c r="N7183" s="5">
        <v>3.4722222222222224E-4</v>
      </c>
      <c r="O7183" t="s">
        <v>982</v>
      </c>
      <c r="P7183">
        <v>7.8E-2</v>
      </c>
      <c r="Q7183">
        <v>20</v>
      </c>
      <c r="R7183" t="s">
        <v>1459</v>
      </c>
      <c r="S7183" t="s">
        <v>990</v>
      </c>
    </row>
    <row r="7184" spans="1:19" x14ac:dyDescent="0.25">
      <c r="A7184" s="54">
        <f>_xlfn.XLOOKUP(B7184,'School Lookup'!D:D,'School Lookup'!F:F,0)</f>
        <v>170692</v>
      </c>
      <c r="B7184" s="54" t="str">
        <f>_xlfn.XLOOKUP(C7184,'School Lookup'!A:A,'School Lookup'!D:D,_xlfn.XLOOKUP(C7184,'School Lookup'!B:B,'School Lookup'!D:D,_xlfn.XLOOKUP(C7184,'School Lookup'!C:C,'School Lookup'!D:D,0)))</f>
        <v>Anthony Bec Cmnty Primary</v>
      </c>
      <c r="C7184" t="s">
        <v>29</v>
      </c>
      <c r="D7184" t="s">
        <v>3045</v>
      </c>
      <c r="E7184" t="s">
        <v>16</v>
      </c>
      <c r="F7184" t="s">
        <v>734</v>
      </c>
      <c r="G7184" t="s">
        <v>229</v>
      </c>
      <c r="H7184" t="s">
        <v>318</v>
      </c>
      <c r="I7184" t="s">
        <v>980</v>
      </c>
      <c r="J7184" t="s">
        <v>981</v>
      </c>
      <c r="K7184" s="4">
        <v>46066</v>
      </c>
      <c r="L7184" s="5">
        <v>0.40925925925925927</v>
      </c>
      <c r="M7184" t="s">
        <v>953</v>
      </c>
      <c r="N7184" s="5">
        <v>1.4120370370370369E-3</v>
      </c>
      <c r="O7184" t="s">
        <v>982</v>
      </c>
      <c r="P7184">
        <v>0.14599999999999999</v>
      </c>
      <c r="Q7184">
        <v>20</v>
      </c>
      <c r="R7184" t="s">
        <v>1006</v>
      </c>
      <c r="S7184" t="s">
        <v>994</v>
      </c>
    </row>
    <row r="7185" spans="1:19" x14ac:dyDescent="0.25">
      <c r="A7185" s="54">
        <f>_xlfn.XLOOKUP(B7185,'School Lookup'!D:D,'School Lookup'!F:F,0)</f>
        <v>170692</v>
      </c>
      <c r="B7185" s="54" t="str">
        <f>_xlfn.XLOOKUP(C7185,'School Lookup'!A:A,'School Lookup'!D:D,_xlfn.XLOOKUP(C7185,'School Lookup'!B:B,'School Lookup'!D:D,_xlfn.XLOOKUP(C7185,'School Lookup'!C:C,'School Lookup'!D:D,0)))</f>
        <v>Anthony Bec Cmnty Primary</v>
      </c>
      <c r="C7185" t="s">
        <v>29</v>
      </c>
      <c r="D7185" t="s">
        <v>2940</v>
      </c>
      <c r="E7185" t="s">
        <v>16</v>
      </c>
      <c r="F7185" t="s">
        <v>734</v>
      </c>
      <c r="G7185" t="s">
        <v>229</v>
      </c>
      <c r="H7185" t="s">
        <v>318</v>
      </c>
      <c r="I7185" t="s">
        <v>980</v>
      </c>
      <c r="J7185" t="s">
        <v>981</v>
      </c>
      <c r="K7185" s="4">
        <v>46066</v>
      </c>
      <c r="L7185" s="5">
        <v>0.44362268518518516</v>
      </c>
      <c r="M7185" t="s">
        <v>953</v>
      </c>
      <c r="N7185" s="5">
        <v>3.9351851851851852E-4</v>
      </c>
      <c r="O7185" t="s">
        <v>982</v>
      </c>
      <c r="P7185">
        <v>8.7999999999999995E-2</v>
      </c>
      <c r="Q7185">
        <v>20</v>
      </c>
      <c r="R7185" t="s">
        <v>1074</v>
      </c>
      <c r="S7185" t="s">
        <v>990</v>
      </c>
    </row>
    <row r="7186" spans="1:19" x14ac:dyDescent="0.25">
      <c r="A7186" s="54">
        <f>_xlfn.XLOOKUP(B7186,'School Lookup'!D:D,'School Lookup'!F:F,0)</f>
        <v>170692</v>
      </c>
      <c r="B7186" s="54" t="str">
        <f>_xlfn.XLOOKUP(C7186,'School Lookup'!A:A,'School Lookup'!D:D,_xlfn.XLOOKUP(C7186,'School Lookup'!B:B,'School Lookup'!D:D,_xlfn.XLOOKUP(C7186,'School Lookup'!C:C,'School Lookup'!D:D,0)))</f>
        <v>Anthony Bec Cmnty Primary</v>
      </c>
      <c r="C7186" t="s">
        <v>29</v>
      </c>
      <c r="D7186" t="s">
        <v>1694</v>
      </c>
      <c r="E7186" t="s">
        <v>16</v>
      </c>
      <c r="F7186" t="s">
        <v>734</v>
      </c>
      <c r="G7186" t="s">
        <v>229</v>
      </c>
      <c r="H7186" t="s">
        <v>318</v>
      </c>
      <c r="I7186" t="s">
        <v>980</v>
      </c>
      <c r="J7186" t="s">
        <v>981</v>
      </c>
      <c r="K7186" s="4">
        <v>46066</v>
      </c>
      <c r="L7186" s="5">
        <v>0.47780092592592593</v>
      </c>
      <c r="M7186" t="s">
        <v>953</v>
      </c>
      <c r="N7186" s="5">
        <v>7.0601851851851847E-4</v>
      </c>
      <c r="O7186" t="s">
        <v>982</v>
      </c>
      <c r="P7186">
        <v>7.3999999999999996E-2</v>
      </c>
      <c r="Q7186">
        <v>20</v>
      </c>
      <c r="R7186" t="s">
        <v>998</v>
      </c>
      <c r="S7186" t="s">
        <v>987</v>
      </c>
    </row>
    <row r="7187" spans="1:19" x14ac:dyDescent="0.25">
      <c r="A7187" s="54">
        <f>_xlfn.XLOOKUP(B7187,'School Lookup'!D:D,'School Lookup'!F:F,0)</f>
        <v>170692</v>
      </c>
      <c r="B7187" s="54" t="str">
        <f>_xlfn.XLOOKUP(C7187,'School Lookup'!A:A,'School Lookup'!D:D,_xlfn.XLOOKUP(C7187,'School Lookup'!B:B,'School Lookup'!D:D,_xlfn.XLOOKUP(C7187,'School Lookup'!C:C,'School Lookup'!D:D,0)))</f>
        <v>Anthony Bec Cmnty Primary</v>
      </c>
      <c r="C7187" t="s">
        <v>29</v>
      </c>
      <c r="D7187" t="s">
        <v>2230</v>
      </c>
      <c r="E7187" t="s">
        <v>16</v>
      </c>
      <c r="F7187" t="s">
        <v>734</v>
      </c>
      <c r="G7187" t="s">
        <v>229</v>
      </c>
      <c r="H7187" t="s">
        <v>318</v>
      </c>
      <c r="I7187" t="s">
        <v>980</v>
      </c>
      <c r="J7187" t="s">
        <v>981</v>
      </c>
      <c r="K7187" s="4">
        <v>46066</v>
      </c>
      <c r="L7187" s="5">
        <v>0.52917824074074071</v>
      </c>
      <c r="M7187" t="s">
        <v>953</v>
      </c>
      <c r="N7187" s="5">
        <v>6.0185185185185185E-3</v>
      </c>
      <c r="O7187" t="s">
        <v>982</v>
      </c>
      <c r="P7187">
        <v>0.61699999999999999</v>
      </c>
      <c r="Q7187">
        <v>20</v>
      </c>
      <c r="R7187" t="s">
        <v>983</v>
      </c>
      <c r="S7187" t="s">
        <v>984</v>
      </c>
    </row>
    <row r="7188" spans="1:19" x14ac:dyDescent="0.25">
      <c r="A7188" s="54">
        <f>_xlfn.XLOOKUP(B7188,'School Lookup'!D:D,'School Lookup'!F:F,0)</f>
        <v>170692</v>
      </c>
      <c r="B7188" s="54" t="str">
        <f>_xlfn.XLOOKUP(C7188,'School Lookup'!A:A,'School Lookup'!D:D,_xlfn.XLOOKUP(C7188,'School Lookup'!B:B,'School Lookup'!D:D,_xlfn.XLOOKUP(C7188,'School Lookup'!C:C,'School Lookup'!D:D,0)))</f>
        <v>Anthony Bec Cmnty Primary</v>
      </c>
      <c r="C7188" t="s">
        <v>29</v>
      </c>
      <c r="D7188" t="s">
        <v>1282</v>
      </c>
      <c r="E7188" t="s">
        <v>16</v>
      </c>
      <c r="F7188" t="s">
        <v>734</v>
      </c>
      <c r="G7188" t="s">
        <v>229</v>
      </c>
      <c r="H7188" t="s">
        <v>318</v>
      </c>
      <c r="I7188" t="s">
        <v>980</v>
      </c>
      <c r="J7188" t="s">
        <v>981</v>
      </c>
      <c r="K7188" s="4">
        <v>46066</v>
      </c>
      <c r="L7188" s="5">
        <v>0.53805555555555551</v>
      </c>
      <c r="M7188" t="s">
        <v>953</v>
      </c>
      <c r="N7188" s="5">
        <v>1.0185185185185184E-3</v>
      </c>
      <c r="O7188" t="s">
        <v>982</v>
      </c>
      <c r="P7188">
        <v>0.106</v>
      </c>
      <c r="Q7188">
        <v>20</v>
      </c>
      <c r="R7188" t="s">
        <v>983</v>
      </c>
      <c r="S7188" t="s">
        <v>984</v>
      </c>
    </row>
    <row r="7189" spans="1:19" x14ac:dyDescent="0.25">
      <c r="A7189" s="54">
        <f>_xlfn.XLOOKUP(B7189,'School Lookup'!D:D,'School Lookup'!F:F,0)</f>
        <v>170692</v>
      </c>
      <c r="B7189" s="54" t="str">
        <f>_xlfn.XLOOKUP(C7189,'School Lookup'!A:A,'School Lookup'!D:D,_xlfn.XLOOKUP(C7189,'School Lookup'!B:B,'School Lookup'!D:D,_xlfn.XLOOKUP(C7189,'School Lookup'!C:C,'School Lookup'!D:D,0)))</f>
        <v>Anthony Bec Cmnty Primary</v>
      </c>
      <c r="C7189" t="s">
        <v>29</v>
      </c>
      <c r="D7189" t="s">
        <v>2410</v>
      </c>
      <c r="E7189" t="s">
        <v>16</v>
      </c>
      <c r="F7189" t="s">
        <v>734</v>
      </c>
      <c r="G7189" t="s">
        <v>229</v>
      </c>
      <c r="H7189" t="s">
        <v>318</v>
      </c>
      <c r="I7189" t="s">
        <v>980</v>
      </c>
      <c r="J7189" t="s">
        <v>981</v>
      </c>
      <c r="K7189" s="4">
        <v>46066</v>
      </c>
      <c r="L7189" s="5">
        <v>0.54491898148148143</v>
      </c>
      <c r="M7189" t="s">
        <v>953</v>
      </c>
      <c r="N7189" s="5">
        <v>2.5462962962962961E-4</v>
      </c>
      <c r="O7189" t="s">
        <v>982</v>
      </c>
      <c r="P7189">
        <v>2.8000000000000001E-2</v>
      </c>
      <c r="Q7189">
        <v>20</v>
      </c>
      <c r="R7189" t="s">
        <v>983</v>
      </c>
      <c r="S7189" t="s">
        <v>984</v>
      </c>
    </row>
    <row r="7190" spans="1:19" x14ac:dyDescent="0.25">
      <c r="A7190" s="54">
        <f>_xlfn.XLOOKUP(B7190,'School Lookup'!D:D,'School Lookup'!F:F,0)</f>
        <v>170692</v>
      </c>
      <c r="B7190" s="54" t="str">
        <f>_xlfn.XLOOKUP(C7190,'School Lookup'!A:A,'School Lookup'!D:D,_xlfn.XLOOKUP(C7190,'School Lookup'!B:B,'School Lookup'!D:D,_xlfn.XLOOKUP(C7190,'School Lookup'!C:C,'School Lookup'!D:D,0)))</f>
        <v>Anthony Bec Cmnty Primary</v>
      </c>
      <c r="C7190" t="s">
        <v>29</v>
      </c>
      <c r="D7190" t="s">
        <v>3046</v>
      </c>
      <c r="E7190" t="s">
        <v>16</v>
      </c>
      <c r="F7190" t="s">
        <v>734</v>
      </c>
      <c r="G7190" t="s">
        <v>229</v>
      </c>
      <c r="H7190" t="s">
        <v>318</v>
      </c>
      <c r="I7190" t="s">
        <v>980</v>
      </c>
      <c r="J7190" t="s">
        <v>981</v>
      </c>
      <c r="K7190" s="4">
        <v>46066</v>
      </c>
      <c r="L7190" s="5">
        <v>0.56787037037037036</v>
      </c>
      <c r="M7190" t="s">
        <v>953</v>
      </c>
      <c r="N7190" s="5">
        <v>6.3657407407407413E-4</v>
      </c>
      <c r="O7190" t="s">
        <v>982</v>
      </c>
      <c r="P7190">
        <v>6.7000000000000004E-2</v>
      </c>
      <c r="Q7190">
        <v>20</v>
      </c>
      <c r="R7190" t="s">
        <v>1006</v>
      </c>
      <c r="S7190" t="s">
        <v>994</v>
      </c>
    </row>
    <row r="7191" spans="1:19" x14ac:dyDescent="0.25">
      <c r="A7191" s="54">
        <f>_xlfn.XLOOKUP(B7191,'School Lookup'!D:D,'School Lookup'!F:F,0)</f>
        <v>170692</v>
      </c>
      <c r="B7191" s="54" t="str">
        <f>_xlfn.XLOOKUP(C7191,'School Lookup'!A:A,'School Lookup'!D:D,_xlfn.XLOOKUP(C7191,'School Lookup'!B:B,'School Lookup'!D:D,_xlfn.XLOOKUP(C7191,'School Lookup'!C:C,'School Lookup'!D:D,0)))</f>
        <v>Anthony Bec Cmnty Primary</v>
      </c>
      <c r="C7191" t="s">
        <v>29</v>
      </c>
      <c r="D7191" t="s">
        <v>2455</v>
      </c>
      <c r="E7191" t="s">
        <v>16</v>
      </c>
      <c r="F7191" t="s">
        <v>734</v>
      </c>
      <c r="G7191" t="s">
        <v>229</v>
      </c>
      <c r="H7191" t="s">
        <v>318</v>
      </c>
      <c r="I7191" t="s">
        <v>980</v>
      </c>
      <c r="J7191" t="s">
        <v>981</v>
      </c>
      <c r="K7191" s="4">
        <v>46066</v>
      </c>
      <c r="L7191" s="5">
        <v>0.36746527777777777</v>
      </c>
      <c r="M7191" t="s">
        <v>953</v>
      </c>
      <c r="N7191" s="5">
        <v>7.1759259259259259E-4</v>
      </c>
      <c r="O7191" t="s">
        <v>982</v>
      </c>
      <c r="P7191">
        <v>7.4999999999999997E-2</v>
      </c>
      <c r="Q7191">
        <v>20</v>
      </c>
      <c r="R7191" t="s">
        <v>998</v>
      </c>
      <c r="S7191" t="s">
        <v>987</v>
      </c>
    </row>
    <row r="7192" spans="1:19" x14ac:dyDescent="0.25">
      <c r="A7192" s="54">
        <f>_xlfn.XLOOKUP(B7192,'School Lookup'!D:D,'School Lookup'!F:F,0)</f>
        <v>170692</v>
      </c>
      <c r="B7192" s="54" t="str">
        <f>_xlfn.XLOOKUP(C7192,'School Lookup'!A:A,'School Lookup'!D:D,_xlfn.XLOOKUP(C7192,'School Lookup'!B:B,'School Lookup'!D:D,_xlfn.XLOOKUP(C7192,'School Lookup'!C:C,'School Lookup'!D:D,0)))</f>
        <v>Anthony Bec Cmnty Primary</v>
      </c>
      <c r="C7192" t="s">
        <v>29</v>
      </c>
      <c r="D7192" t="s">
        <v>3047</v>
      </c>
      <c r="E7192" t="s">
        <v>16</v>
      </c>
      <c r="F7192" t="s">
        <v>734</v>
      </c>
      <c r="G7192" t="s">
        <v>229</v>
      </c>
      <c r="H7192" t="s">
        <v>318</v>
      </c>
      <c r="I7192" t="s">
        <v>980</v>
      </c>
      <c r="J7192" t="s">
        <v>981</v>
      </c>
      <c r="K7192" s="4">
        <v>46066</v>
      </c>
      <c r="L7192" s="5">
        <v>0.38240740740740742</v>
      </c>
      <c r="M7192" t="s">
        <v>953</v>
      </c>
      <c r="N7192" s="5">
        <v>5.7870370370370367E-4</v>
      </c>
      <c r="O7192" t="s">
        <v>982</v>
      </c>
      <c r="P7192">
        <v>6.0999999999999999E-2</v>
      </c>
      <c r="Q7192">
        <v>20</v>
      </c>
      <c r="R7192" t="s">
        <v>983</v>
      </c>
      <c r="S7192" t="s">
        <v>984</v>
      </c>
    </row>
    <row r="7193" spans="1:19" x14ac:dyDescent="0.25">
      <c r="A7193" s="54">
        <f>_xlfn.XLOOKUP(B7193,'School Lookup'!D:D,'School Lookup'!F:F,0)</f>
        <v>170692</v>
      </c>
      <c r="B7193" s="54" t="str">
        <f>_xlfn.XLOOKUP(C7193,'School Lookup'!A:A,'School Lookup'!D:D,_xlfn.XLOOKUP(C7193,'School Lookup'!B:B,'School Lookup'!D:D,_xlfn.XLOOKUP(C7193,'School Lookup'!C:C,'School Lookup'!D:D,0)))</f>
        <v>Anthony Bec Cmnty Primary</v>
      </c>
      <c r="C7193" t="s">
        <v>29</v>
      </c>
      <c r="D7193" t="s">
        <v>1636</v>
      </c>
      <c r="E7193" t="s">
        <v>16</v>
      </c>
      <c r="F7193" t="s">
        <v>734</v>
      </c>
      <c r="G7193" t="s">
        <v>229</v>
      </c>
      <c r="H7193" t="s">
        <v>318</v>
      </c>
      <c r="I7193" t="s">
        <v>980</v>
      </c>
      <c r="J7193" t="s">
        <v>981</v>
      </c>
      <c r="K7193" s="4">
        <v>46066</v>
      </c>
      <c r="L7193" s="5">
        <v>0.38347222222222221</v>
      </c>
      <c r="M7193" t="s">
        <v>953</v>
      </c>
      <c r="N7193" s="5">
        <v>2.5462962962962961E-4</v>
      </c>
      <c r="O7193" t="s">
        <v>982</v>
      </c>
      <c r="P7193">
        <v>2.8000000000000001E-2</v>
      </c>
      <c r="Q7193">
        <v>20</v>
      </c>
      <c r="R7193" t="s">
        <v>986</v>
      </c>
      <c r="S7193" t="s">
        <v>987</v>
      </c>
    </row>
    <row r="7194" spans="1:19" x14ac:dyDescent="0.25">
      <c r="A7194" s="54">
        <f>_xlfn.XLOOKUP(B7194,'School Lookup'!D:D,'School Lookup'!F:F,0)</f>
        <v>170692</v>
      </c>
      <c r="B7194" s="54" t="str">
        <f>_xlfn.XLOOKUP(C7194,'School Lookup'!A:A,'School Lookup'!D:D,_xlfn.XLOOKUP(C7194,'School Lookup'!B:B,'School Lookup'!D:D,_xlfn.XLOOKUP(C7194,'School Lookup'!C:C,'School Lookup'!D:D,0)))</f>
        <v>Anthony Bec Cmnty Primary</v>
      </c>
      <c r="C7194" t="s">
        <v>29</v>
      </c>
      <c r="D7194" t="s">
        <v>3048</v>
      </c>
      <c r="E7194" t="s">
        <v>16</v>
      </c>
      <c r="F7194" t="s">
        <v>734</v>
      </c>
      <c r="G7194" t="s">
        <v>229</v>
      </c>
      <c r="H7194" t="s">
        <v>318</v>
      </c>
      <c r="I7194" t="s">
        <v>980</v>
      </c>
      <c r="J7194" t="s">
        <v>981</v>
      </c>
      <c r="K7194" s="4">
        <v>46066</v>
      </c>
      <c r="L7194" s="5">
        <v>0.64215277777777779</v>
      </c>
      <c r="M7194" t="s">
        <v>953</v>
      </c>
      <c r="N7194" s="5">
        <v>3.3564814814814812E-4</v>
      </c>
      <c r="O7194" t="s">
        <v>982</v>
      </c>
      <c r="P7194">
        <v>3.5999999999999997E-2</v>
      </c>
      <c r="Q7194">
        <v>20</v>
      </c>
      <c r="R7194" t="s">
        <v>998</v>
      </c>
      <c r="S7194" t="s">
        <v>987</v>
      </c>
    </row>
    <row r="7195" spans="1:19" x14ac:dyDescent="0.25">
      <c r="A7195" s="54">
        <f>_xlfn.XLOOKUP(B7195,'School Lookup'!D:D,'School Lookup'!F:F,0)</f>
        <v>170692</v>
      </c>
      <c r="B7195" s="54" t="str">
        <f>_xlfn.XLOOKUP(C7195,'School Lookup'!A:A,'School Lookup'!D:D,_xlfn.XLOOKUP(C7195,'School Lookup'!B:B,'School Lookup'!D:D,_xlfn.XLOOKUP(C7195,'School Lookup'!C:C,'School Lookup'!D:D,0)))</f>
        <v>Anthony Bec Cmnty Primary</v>
      </c>
      <c r="C7195" t="s">
        <v>29</v>
      </c>
      <c r="D7195" t="s">
        <v>3049</v>
      </c>
      <c r="E7195" t="s">
        <v>16</v>
      </c>
      <c r="F7195" t="s">
        <v>734</v>
      </c>
      <c r="G7195" t="s">
        <v>229</v>
      </c>
      <c r="H7195" t="s">
        <v>318</v>
      </c>
      <c r="I7195" t="s">
        <v>980</v>
      </c>
      <c r="J7195" t="s">
        <v>981</v>
      </c>
      <c r="K7195" s="4">
        <v>46066</v>
      </c>
      <c r="L7195" s="5">
        <v>0.64467592592592593</v>
      </c>
      <c r="M7195" t="s">
        <v>953</v>
      </c>
      <c r="N7195" s="5">
        <v>2.8935185185185184E-4</v>
      </c>
      <c r="O7195" t="s">
        <v>982</v>
      </c>
      <c r="P7195">
        <v>3.1E-2</v>
      </c>
      <c r="Q7195">
        <v>20</v>
      </c>
      <c r="R7195" t="s">
        <v>1006</v>
      </c>
      <c r="S7195" t="s">
        <v>994</v>
      </c>
    </row>
    <row r="7196" spans="1:19" x14ac:dyDescent="0.25">
      <c r="A7196" s="54">
        <f>_xlfn.XLOOKUP(B7196,'School Lookup'!D:D,'School Lookup'!F:F,0)</f>
        <v>170692</v>
      </c>
      <c r="B7196" s="54" t="str">
        <f>_xlfn.XLOOKUP(C7196,'School Lookup'!A:A,'School Lookup'!D:D,_xlfn.XLOOKUP(C7196,'School Lookup'!B:B,'School Lookup'!D:D,_xlfn.XLOOKUP(C7196,'School Lookup'!C:C,'School Lookup'!D:D,0)))</f>
        <v>Anthony Bec Cmnty Primary</v>
      </c>
      <c r="C7196" t="s">
        <v>29</v>
      </c>
      <c r="D7196" t="s">
        <v>3050</v>
      </c>
      <c r="E7196" t="s">
        <v>16</v>
      </c>
      <c r="F7196" t="s">
        <v>734</v>
      </c>
      <c r="G7196" t="s">
        <v>229</v>
      </c>
      <c r="H7196" t="s">
        <v>318</v>
      </c>
      <c r="I7196" t="s">
        <v>980</v>
      </c>
      <c r="J7196" t="s">
        <v>981</v>
      </c>
      <c r="K7196" s="4">
        <v>46066</v>
      </c>
      <c r="L7196" s="5">
        <v>0.65034722222222219</v>
      </c>
      <c r="M7196" t="s">
        <v>953</v>
      </c>
      <c r="N7196" s="5">
        <v>2.6620370370370372E-4</v>
      </c>
      <c r="O7196" t="s">
        <v>982</v>
      </c>
      <c r="P7196">
        <v>2.9000000000000001E-2</v>
      </c>
      <c r="Q7196">
        <v>20</v>
      </c>
      <c r="R7196" t="s">
        <v>983</v>
      </c>
      <c r="S7196" t="s">
        <v>984</v>
      </c>
    </row>
    <row r="7197" spans="1:19" x14ac:dyDescent="0.25">
      <c r="A7197" s="54">
        <f>_xlfn.XLOOKUP(B7197,'School Lookup'!D:D,'School Lookup'!F:F,0)</f>
        <v>231471</v>
      </c>
      <c r="B7197" s="54" t="str">
        <f>_xlfn.XLOOKUP(C7197,'School Lookup'!A:A,'School Lookup'!D:D,_xlfn.XLOOKUP(C7197,'School Lookup'!B:B,'School Lookup'!D:D,_xlfn.XLOOKUP(C7197,'School Lookup'!C:C,'School Lookup'!D:D,0)))</f>
        <v>Leys Junior School</v>
      </c>
      <c r="C7197" t="s">
        <v>19</v>
      </c>
      <c r="D7197" t="s">
        <v>3024</v>
      </c>
      <c r="E7197" t="s">
        <v>16</v>
      </c>
      <c r="F7197" t="s">
        <v>734</v>
      </c>
      <c r="G7197" t="s">
        <v>217</v>
      </c>
      <c r="H7197" t="s">
        <v>842</v>
      </c>
      <c r="I7197" t="s">
        <v>980</v>
      </c>
      <c r="J7197" t="s">
        <v>967</v>
      </c>
      <c r="K7197" s="4">
        <v>46066</v>
      </c>
      <c r="L7197" s="5">
        <v>0.67633101851851851</v>
      </c>
      <c r="M7197" t="s">
        <v>953</v>
      </c>
      <c r="N7197" s="5">
        <v>4.1087962962962962E-3</v>
      </c>
      <c r="O7197" t="s">
        <v>968</v>
      </c>
      <c r="P7197">
        <v>5.0999999999999997E-2</v>
      </c>
      <c r="Q7197">
        <v>20</v>
      </c>
      <c r="R7197" t="s">
        <v>3025</v>
      </c>
      <c r="S7197" t="s">
        <v>966</v>
      </c>
    </row>
    <row r="7198" spans="1:19" x14ac:dyDescent="0.25">
      <c r="A7198" s="54">
        <f>_xlfn.XLOOKUP(B7198,'School Lookup'!D:D,'School Lookup'!F:F,0)</f>
        <v>170692</v>
      </c>
      <c r="B7198" s="54" t="str">
        <f>_xlfn.XLOOKUP(C7198,'School Lookup'!A:A,'School Lookup'!D:D,_xlfn.XLOOKUP(C7198,'School Lookup'!B:B,'School Lookup'!D:D,_xlfn.XLOOKUP(C7198,'School Lookup'!C:C,'School Lookup'!D:D,0)))</f>
        <v>Anthony Bec Cmnty Primary</v>
      </c>
      <c r="C7198" t="s">
        <v>29</v>
      </c>
      <c r="D7198" t="s">
        <v>1229</v>
      </c>
      <c r="E7198" t="s">
        <v>16</v>
      </c>
      <c r="F7198" t="s">
        <v>734</v>
      </c>
      <c r="G7198" t="s">
        <v>229</v>
      </c>
      <c r="H7198" t="s">
        <v>318</v>
      </c>
      <c r="I7198" t="s">
        <v>980</v>
      </c>
      <c r="J7198" t="s">
        <v>959</v>
      </c>
      <c r="K7198" s="4">
        <v>46066</v>
      </c>
      <c r="L7198" s="5">
        <v>0.4317361111111111</v>
      </c>
      <c r="M7198" t="s">
        <v>953</v>
      </c>
      <c r="N7198" s="5">
        <v>1.0763888888888889E-3</v>
      </c>
      <c r="O7198" t="s">
        <v>960</v>
      </c>
      <c r="P7198">
        <v>2.1999999999999999E-2</v>
      </c>
      <c r="Q7198">
        <v>20</v>
      </c>
      <c r="R7198" t="s">
        <v>1071</v>
      </c>
      <c r="S7198" t="s">
        <v>966</v>
      </c>
    </row>
    <row r="7199" spans="1:19" x14ac:dyDescent="0.25">
      <c r="A7199" s="54">
        <f>_xlfn.XLOOKUP(B7199,'School Lookup'!D:D,'School Lookup'!F:F,0)</f>
        <v>170692</v>
      </c>
      <c r="B7199" s="54" t="str">
        <f>_xlfn.XLOOKUP(C7199,'School Lookup'!A:A,'School Lookup'!D:D,_xlfn.XLOOKUP(C7199,'School Lookup'!B:B,'School Lookup'!D:D,_xlfn.XLOOKUP(C7199,'School Lookup'!C:C,'School Lookup'!D:D,0)))</f>
        <v>Anthony Bec Cmnty Primary</v>
      </c>
      <c r="C7199" t="s">
        <v>29</v>
      </c>
      <c r="D7199" t="s">
        <v>3051</v>
      </c>
      <c r="E7199" t="s">
        <v>16</v>
      </c>
      <c r="F7199" t="s">
        <v>734</v>
      </c>
      <c r="G7199" t="s">
        <v>229</v>
      </c>
      <c r="H7199" t="s">
        <v>318</v>
      </c>
      <c r="I7199" t="s">
        <v>980</v>
      </c>
      <c r="J7199" t="s">
        <v>959</v>
      </c>
      <c r="K7199" s="4">
        <v>46066</v>
      </c>
      <c r="L7199" s="5">
        <v>0.47978009259259258</v>
      </c>
      <c r="M7199" t="s">
        <v>953</v>
      </c>
      <c r="N7199" s="5">
        <v>7.7546296296296293E-4</v>
      </c>
      <c r="O7199" t="s">
        <v>1023</v>
      </c>
      <c r="P7199">
        <v>2.1999999999999999E-2</v>
      </c>
      <c r="Q7199">
        <v>20</v>
      </c>
      <c r="R7199" t="s">
        <v>1223</v>
      </c>
      <c r="S7199" t="s">
        <v>966</v>
      </c>
    </row>
    <row r="7200" spans="1:19" x14ac:dyDescent="0.25">
      <c r="A7200" s="54">
        <f>_xlfn.XLOOKUP(B7200,'School Lookup'!D:D,'School Lookup'!F:F,0)</f>
        <v>231471</v>
      </c>
      <c r="B7200" s="54" t="str">
        <f>_xlfn.XLOOKUP(C7200,'School Lookup'!A:A,'School Lookup'!D:D,_xlfn.XLOOKUP(C7200,'School Lookup'!B:B,'School Lookup'!D:D,_xlfn.XLOOKUP(C7200,'School Lookup'!C:C,'School Lookup'!D:D,0)))</f>
        <v>Leys Junior School</v>
      </c>
      <c r="C7200" t="s">
        <v>19</v>
      </c>
      <c r="D7200" t="s">
        <v>3052</v>
      </c>
      <c r="E7200" t="s">
        <v>16</v>
      </c>
      <c r="F7200" t="s">
        <v>734</v>
      </c>
      <c r="G7200" t="s">
        <v>217</v>
      </c>
      <c r="H7200" t="s">
        <v>842</v>
      </c>
      <c r="I7200" t="s">
        <v>980</v>
      </c>
      <c r="J7200" t="s">
        <v>981</v>
      </c>
      <c r="K7200" s="4">
        <v>46066</v>
      </c>
      <c r="L7200" s="5">
        <v>0.42927083333333332</v>
      </c>
      <c r="M7200" t="s">
        <v>953</v>
      </c>
      <c r="N7200" s="5">
        <v>3.4722222222222224E-4</v>
      </c>
      <c r="O7200" t="s">
        <v>982</v>
      </c>
      <c r="P7200">
        <v>3.6999999999999998E-2</v>
      </c>
      <c r="Q7200">
        <v>20</v>
      </c>
      <c r="R7200" t="s">
        <v>983</v>
      </c>
      <c r="S7200" t="s">
        <v>984</v>
      </c>
    </row>
    <row r="7201" spans="1:19" x14ac:dyDescent="0.25">
      <c r="A7201" s="54">
        <f>_xlfn.XLOOKUP(B7201,'School Lookup'!D:D,'School Lookup'!F:F,0)</f>
        <v>231471</v>
      </c>
      <c r="B7201" s="54" t="str">
        <f>_xlfn.XLOOKUP(C7201,'School Lookup'!A:A,'School Lookup'!D:D,_xlfn.XLOOKUP(C7201,'School Lookup'!B:B,'School Lookup'!D:D,_xlfn.XLOOKUP(C7201,'School Lookup'!C:C,'School Lookup'!D:D,0)))</f>
        <v>Leys Junior School</v>
      </c>
      <c r="C7201" t="s">
        <v>19</v>
      </c>
      <c r="D7201" t="s">
        <v>1638</v>
      </c>
      <c r="E7201" t="s">
        <v>16</v>
      </c>
      <c r="F7201" t="s">
        <v>734</v>
      </c>
      <c r="G7201" t="s">
        <v>217</v>
      </c>
      <c r="H7201" t="s">
        <v>842</v>
      </c>
      <c r="I7201" t="s">
        <v>980</v>
      </c>
      <c r="J7201" t="s">
        <v>981</v>
      </c>
      <c r="K7201" s="4">
        <v>46066</v>
      </c>
      <c r="L7201" s="5">
        <v>0.43012731481481481</v>
      </c>
      <c r="M7201" t="s">
        <v>953</v>
      </c>
      <c r="N7201" s="5">
        <v>3.1250000000000001E-4</v>
      </c>
      <c r="O7201" t="s">
        <v>982</v>
      </c>
      <c r="P7201">
        <v>3.4000000000000002E-2</v>
      </c>
      <c r="Q7201">
        <v>20</v>
      </c>
      <c r="R7201" t="s">
        <v>998</v>
      </c>
      <c r="S7201" t="s">
        <v>987</v>
      </c>
    </row>
    <row r="7202" spans="1:19" x14ac:dyDescent="0.25">
      <c r="A7202" s="54">
        <f>_xlfn.XLOOKUP(B7202,'School Lookup'!D:D,'School Lookup'!F:F,0)</f>
        <v>231471</v>
      </c>
      <c r="B7202" s="54" t="str">
        <f>_xlfn.XLOOKUP(C7202,'School Lookup'!A:A,'School Lookup'!D:D,_xlfn.XLOOKUP(C7202,'School Lookup'!B:B,'School Lookup'!D:D,_xlfn.XLOOKUP(C7202,'School Lookup'!C:C,'School Lookup'!D:D,0)))</f>
        <v>Leys Junior School</v>
      </c>
      <c r="C7202" t="s">
        <v>19</v>
      </c>
      <c r="D7202" t="s">
        <v>3053</v>
      </c>
      <c r="E7202" t="s">
        <v>16</v>
      </c>
      <c r="F7202" t="s">
        <v>734</v>
      </c>
      <c r="G7202" t="s">
        <v>217</v>
      </c>
      <c r="H7202" t="s">
        <v>842</v>
      </c>
      <c r="I7202" t="s">
        <v>980</v>
      </c>
      <c r="J7202" t="s">
        <v>981</v>
      </c>
      <c r="K7202" s="4">
        <v>46066</v>
      </c>
      <c r="L7202" s="5">
        <v>0.4826273148148148</v>
      </c>
      <c r="M7202" t="s">
        <v>953</v>
      </c>
      <c r="N7202" s="5">
        <v>1.6203703703703703E-4</v>
      </c>
      <c r="O7202" t="s">
        <v>982</v>
      </c>
      <c r="P7202">
        <v>0.02</v>
      </c>
      <c r="Q7202">
        <v>20</v>
      </c>
      <c r="R7202" t="s">
        <v>998</v>
      </c>
      <c r="S7202" t="s">
        <v>987</v>
      </c>
    </row>
    <row r="7203" spans="1:19" x14ac:dyDescent="0.25">
      <c r="A7203" s="54">
        <f>_xlfn.XLOOKUP(B7203,'School Lookup'!D:D,'School Lookup'!F:F,0)</f>
        <v>231471</v>
      </c>
      <c r="B7203" s="54" t="str">
        <f>_xlfn.XLOOKUP(C7203,'School Lookup'!A:A,'School Lookup'!D:D,_xlfn.XLOOKUP(C7203,'School Lookup'!B:B,'School Lookup'!D:D,_xlfn.XLOOKUP(C7203,'School Lookup'!C:C,'School Lookup'!D:D,0)))</f>
        <v>Leys Junior School</v>
      </c>
      <c r="C7203" t="s">
        <v>19</v>
      </c>
      <c r="D7203" t="s">
        <v>3053</v>
      </c>
      <c r="E7203" t="s">
        <v>16</v>
      </c>
      <c r="F7203" t="s">
        <v>734</v>
      </c>
      <c r="G7203" t="s">
        <v>217</v>
      </c>
      <c r="H7203" t="s">
        <v>842</v>
      </c>
      <c r="I7203" t="s">
        <v>980</v>
      </c>
      <c r="J7203" t="s">
        <v>981</v>
      </c>
      <c r="K7203" s="4">
        <v>46066</v>
      </c>
      <c r="L7203" s="5">
        <v>0.50943287037037033</v>
      </c>
      <c r="M7203" t="s">
        <v>953</v>
      </c>
      <c r="N7203" s="5">
        <v>2.3148148148148149E-4</v>
      </c>
      <c r="O7203" t="s">
        <v>982</v>
      </c>
      <c r="P7203">
        <v>2.5000000000000001E-2</v>
      </c>
      <c r="Q7203">
        <v>20</v>
      </c>
      <c r="R7203" t="s">
        <v>998</v>
      </c>
      <c r="S7203" t="s">
        <v>987</v>
      </c>
    </row>
    <row r="7204" spans="1:19" x14ac:dyDescent="0.25">
      <c r="A7204" s="54">
        <f>_xlfn.XLOOKUP(B7204,'School Lookup'!D:D,'School Lookup'!F:F,0)</f>
        <v>231471</v>
      </c>
      <c r="B7204" s="54" t="str">
        <f>_xlfn.XLOOKUP(C7204,'School Lookup'!A:A,'School Lookup'!D:D,_xlfn.XLOOKUP(C7204,'School Lookup'!B:B,'School Lookup'!D:D,_xlfn.XLOOKUP(C7204,'School Lookup'!C:C,'School Lookup'!D:D,0)))</f>
        <v>Leys Junior School</v>
      </c>
      <c r="C7204" t="s">
        <v>19</v>
      </c>
      <c r="D7204" t="s">
        <v>2509</v>
      </c>
      <c r="E7204" t="s">
        <v>16</v>
      </c>
      <c r="F7204" t="s">
        <v>734</v>
      </c>
      <c r="G7204" t="s">
        <v>217</v>
      </c>
      <c r="H7204" t="s">
        <v>842</v>
      </c>
      <c r="I7204" t="s">
        <v>980</v>
      </c>
      <c r="J7204" t="s">
        <v>981</v>
      </c>
      <c r="K7204" s="4">
        <v>46066</v>
      </c>
      <c r="L7204" s="5">
        <v>0.6205208333333333</v>
      </c>
      <c r="M7204" t="s">
        <v>953</v>
      </c>
      <c r="N7204" s="5">
        <v>3.4722222222222222E-5</v>
      </c>
      <c r="O7204" t="s">
        <v>982</v>
      </c>
      <c r="P7204">
        <v>0.02</v>
      </c>
      <c r="Q7204">
        <v>20</v>
      </c>
      <c r="R7204" t="s">
        <v>989</v>
      </c>
      <c r="S7204" t="s">
        <v>990</v>
      </c>
    </row>
    <row r="7205" spans="1:19" x14ac:dyDescent="0.25">
      <c r="A7205" s="54">
        <f>_xlfn.XLOOKUP(B7205,'School Lookup'!D:D,'School Lookup'!F:F,0)</f>
        <v>231471</v>
      </c>
      <c r="B7205" s="54" t="str">
        <f>_xlfn.XLOOKUP(C7205,'School Lookup'!A:A,'School Lookup'!D:D,_xlfn.XLOOKUP(C7205,'School Lookup'!B:B,'School Lookup'!D:D,_xlfn.XLOOKUP(C7205,'School Lookup'!C:C,'School Lookup'!D:D,0)))</f>
        <v>Leys Junior School</v>
      </c>
      <c r="C7205" t="s">
        <v>19</v>
      </c>
      <c r="D7205" t="s">
        <v>3053</v>
      </c>
      <c r="E7205" t="s">
        <v>16</v>
      </c>
      <c r="F7205" t="s">
        <v>734</v>
      </c>
      <c r="G7205" t="s">
        <v>217</v>
      </c>
      <c r="H7205" t="s">
        <v>842</v>
      </c>
      <c r="I7205" t="s">
        <v>980</v>
      </c>
      <c r="J7205" t="s">
        <v>981</v>
      </c>
      <c r="K7205" s="4">
        <v>46066</v>
      </c>
      <c r="L7205" s="5">
        <v>0.62489583333333332</v>
      </c>
      <c r="M7205" t="s">
        <v>953</v>
      </c>
      <c r="N7205" s="5">
        <v>4.8263888888888887E-3</v>
      </c>
      <c r="O7205" t="s">
        <v>982</v>
      </c>
      <c r="P7205">
        <v>0.495</v>
      </c>
      <c r="Q7205">
        <v>20</v>
      </c>
      <c r="R7205" t="s">
        <v>998</v>
      </c>
      <c r="S7205" t="s">
        <v>987</v>
      </c>
    </row>
    <row r="7206" spans="1:19" x14ac:dyDescent="0.25">
      <c r="A7206" s="54">
        <f>_xlfn.XLOOKUP(B7206,'School Lookup'!D:D,'School Lookup'!F:F,0)</f>
        <v>231471</v>
      </c>
      <c r="B7206" s="54" t="str">
        <f>_xlfn.XLOOKUP(C7206,'School Lookup'!A:A,'School Lookup'!D:D,_xlfn.XLOOKUP(C7206,'School Lookup'!B:B,'School Lookup'!D:D,_xlfn.XLOOKUP(C7206,'School Lookup'!C:C,'School Lookup'!D:D,0)))</f>
        <v>Leys Junior School</v>
      </c>
      <c r="C7206" t="s">
        <v>19</v>
      </c>
      <c r="D7206" t="s">
        <v>1891</v>
      </c>
      <c r="E7206" t="s">
        <v>16</v>
      </c>
      <c r="F7206" t="s">
        <v>734</v>
      </c>
      <c r="G7206" t="s">
        <v>217</v>
      </c>
      <c r="H7206" t="s">
        <v>842</v>
      </c>
      <c r="I7206" t="s">
        <v>980</v>
      </c>
      <c r="J7206" t="s">
        <v>981</v>
      </c>
      <c r="K7206" s="4">
        <v>46066</v>
      </c>
      <c r="L7206" s="5">
        <v>0.635162037037037</v>
      </c>
      <c r="M7206" t="s">
        <v>953</v>
      </c>
      <c r="N7206" s="5">
        <v>1.3888888888888889E-4</v>
      </c>
      <c r="O7206" t="s">
        <v>982</v>
      </c>
      <c r="P7206">
        <v>0.02</v>
      </c>
      <c r="Q7206">
        <v>20</v>
      </c>
      <c r="R7206" t="s">
        <v>983</v>
      </c>
      <c r="S7206" t="s">
        <v>984</v>
      </c>
    </row>
    <row r="7207" spans="1:19" x14ac:dyDescent="0.25">
      <c r="A7207" s="54">
        <f>_xlfn.XLOOKUP(B7207,'School Lookup'!D:D,'School Lookup'!F:F,0)</f>
        <v>231471</v>
      </c>
      <c r="B7207" s="54" t="str">
        <f>_xlfn.XLOOKUP(C7207,'School Lookup'!A:A,'School Lookup'!D:D,_xlfn.XLOOKUP(C7207,'School Lookup'!B:B,'School Lookup'!D:D,_xlfn.XLOOKUP(C7207,'School Lookup'!C:C,'School Lookup'!D:D,0)))</f>
        <v>Leys Junior School</v>
      </c>
      <c r="C7207" t="s">
        <v>19</v>
      </c>
      <c r="D7207" t="s">
        <v>1893</v>
      </c>
      <c r="E7207" t="s">
        <v>16</v>
      </c>
      <c r="F7207" t="s">
        <v>734</v>
      </c>
      <c r="G7207" t="s">
        <v>217</v>
      </c>
      <c r="H7207" t="s">
        <v>842</v>
      </c>
      <c r="I7207" t="s">
        <v>980</v>
      </c>
      <c r="J7207" t="s">
        <v>981</v>
      </c>
      <c r="K7207" s="4">
        <v>46066</v>
      </c>
      <c r="L7207" s="5">
        <v>0.63649305555555558</v>
      </c>
      <c r="M7207" t="s">
        <v>953</v>
      </c>
      <c r="N7207" s="5">
        <v>1.9097222222222222E-3</v>
      </c>
      <c r="O7207" t="s">
        <v>982</v>
      </c>
      <c r="P7207">
        <v>0.19700000000000001</v>
      </c>
      <c r="Q7207">
        <v>20</v>
      </c>
      <c r="R7207" t="s">
        <v>983</v>
      </c>
      <c r="S7207" t="s">
        <v>984</v>
      </c>
    </row>
    <row r="7208" spans="1:19" x14ac:dyDescent="0.25">
      <c r="A7208" s="54">
        <f>_xlfn.XLOOKUP(B7208,'School Lookup'!D:D,'School Lookup'!F:F,0)</f>
        <v>231471</v>
      </c>
      <c r="B7208" s="54" t="str">
        <f>_xlfn.XLOOKUP(C7208,'School Lookup'!A:A,'School Lookup'!D:D,_xlfn.XLOOKUP(C7208,'School Lookup'!B:B,'School Lookup'!D:D,_xlfn.XLOOKUP(C7208,'School Lookup'!C:C,'School Lookup'!D:D,0)))</f>
        <v>Leys Junior School</v>
      </c>
      <c r="C7208" t="s">
        <v>19</v>
      </c>
      <c r="D7208" t="s">
        <v>1237</v>
      </c>
      <c r="E7208" t="s">
        <v>16</v>
      </c>
      <c r="F7208" t="s">
        <v>734</v>
      </c>
      <c r="G7208" t="s">
        <v>217</v>
      </c>
      <c r="H7208" t="s">
        <v>842</v>
      </c>
      <c r="I7208" t="s">
        <v>980</v>
      </c>
      <c r="J7208" t="s">
        <v>981</v>
      </c>
      <c r="K7208" s="4">
        <v>46066</v>
      </c>
      <c r="L7208" s="5">
        <v>0.64256944444444442</v>
      </c>
      <c r="M7208" t="s">
        <v>953</v>
      </c>
      <c r="N7208" s="5">
        <v>2.8935185185185184E-4</v>
      </c>
      <c r="O7208" t="s">
        <v>982</v>
      </c>
      <c r="P7208">
        <v>3.1E-2</v>
      </c>
      <c r="Q7208">
        <v>20</v>
      </c>
      <c r="R7208" t="s">
        <v>998</v>
      </c>
      <c r="S7208" t="s">
        <v>987</v>
      </c>
    </row>
    <row r="7209" spans="1:19" x14ac:dyDescent="0.25">
      <c r="A7209" s="54">
        <f>_xlfn.XLOOKUP(B7209,'School Lookup'!D:D,'School Lookup'!F:F,0)</f>
        <v>231471</v>
      </c>
      <c r="B7209" s="54" t="str">
        <f>_xlfn.XLOOKUP(C7209,'School Lookup'!A:A,'School Lookup'!D:D,_xlfn.XLOOKUP(C7209,'School Lookup'!B:B,'School Lookup'!D:D,_xlfn.XLOOKUP(C7209,'School Lookup'!C:C,'School Lookup'!D:D,0)))</f>
        <v>Leys Junior School</v>
      </c>
      <c r="C7209" t="s">
        <v>19</v>
      </c>
      <c r="D7209" t="s">
        <v>1892</v>
      </c>
      <c r="E7209" t="s">
        <v>16</v>
      </c>
      <c r="F7209" t="s">
        <v>734</v>
      </c>
      <c r="G7209" t="s">
        <v>217</v>
      </c>
      <c r="H7209" t="s">
        <v>842</v>
      </c>
      <c r="I7209" t="s">
        <v>980</v>
      </c>
      <c r="J7209" t="s">
        <v>981</v>
      </c>
      <c r="K7209" s="4">
        <v>46066</v>
      </c>
      <c r="L7209" s="5">
        <v>0.66922453703703699</v>
      </c>
      <c r="M7209" t="s">
        <v>953</v>
      </c>
      <c r="N7209" s="5">
        <v>3.0092592592592595E-4</v>
      </c>
      <c r="O7209" t="s">
        <v>982</v>
      </c>
      <c r="P7209">
        <v>3.2000000000000001E-2</v>
      </c>
      <c r="Q7209">
        <v>20</v>
      </c>
      <c r="R7209" t="s">
        <v>983</v>
      </c>
      <c r="S7209" t="s">
        <v>984</v>
      </c>
    </row>
    <row r="7210" spans="1:19" x14ac:dyDescent="0.25">
      <c r="A7210" s="54">
        <f>_xlfn.XLOOKUP(B7210,'School Lookup'!D:D,'School Lookup'!F:F,0)</f>
        <v>231471</v>
      </c>
      <c r="B7210" s="54" t="str">
        <f>_xlfn.XLOOKUP(C7210,'School Lookup'!A:A,'School Lookup'!D:D,_xlfn.XLOOKUP(C7210,'School Lookup'!B:B,'School Lookup'!D:D,_xlfn.XLOOKUP(C7210,'School Lookup'!C:C,'School Lookup'!D:D,0)))</f>
        <v>Leys Junior School</v>
      </c>
      <c r="C7210" t="s">
        <v>19</v>
      </c>
      <c r="D7210" t="s">
        <v>1464</v>
      </c>
      <c r="E7210" t="s">
        <v>16</v>
      </c>
      <c r="F7210" t="s">
        <v>734</v>
      </c>
      <c r="G7210" t="s">
        <v>217</v>
      </c>
      <c r="H7210" t="s">
        <v>842</v>
      </c>
      <c r="I7210" t="s">
        <v>980</v>
      </c>
      <c r="J7210" t="s">
        <v>981</v>
      </c>
      <c r="K7210" s="4">
        <v>46066</v>
      </c>
      <c r="L7210" s="5">
        <v>0.66980324074074071</v>
      </c>
      <c r="M7210" t="s">
        <v>953</v>
      </c>
      <c r="N7210" s="5">
        <v>5.7870370370370367E-4</v>
      </c>
      <c r="O7210" t="s">
        <v>982</v>
      </c>
      <c r="P7210">
        <v>6.0999999999999999E-2</v>
      </c>
      <c r="Q7210">
        <v>20</v>
      </c>
      <c r="R7210" t="s">
        <v>998</v>
      </c>
      <c r="S7210" t="s">
        <v>987</v>
      </c>
    </row>
    <row r="7211" spans="1:19" x14ac:dyDescent="0.25">
      <c r="A7211" s="54">
        <f>_xlfn.XLOOKUP(B7211,'School Lookup'!D:D,'School Lookup'!F:F,0)</f>
        <v>231471</v>
      </c>
      <c r="B7211" s="54" t="str">
        <f>_xlfn.XLOOKUP(C7211,'School Lookup'!A:A,'School Lookup'!D:D,_xlfn.XLOOKUP(C7211,'School Lookup'!B:B,'School Lookup'!D:D,_xlfn.XLOOKUP(C7211,'School Lookup'!C:C,'School Lookup'!D:D,0)))</f>
        <v>Leys Junior School</v>
      </c>
      <c r="C7211" t="s">
        <v>19</v>
      </c>
      <c r="D7211" t="s">
        <v>1048</v>
      </c>
      <c r="E7211" t="s">
        <v>16</v>
      </c>
      <c r="F7211" t="s">
        <v>734</v>
      </c>
      <c r="G7211" t="s">
        <v>217</v>
      </c>
      <c r="H7211" t="s">
        <v>842</v>
      </c>
      <c r="I7211" t="s">
        <v>980</v>
      </c>
      <c r="J7211" t="s">
        <v>981</v>
      </c>
      <c r="K7211" s="4">
        <v>46066</v>
      </c>
      <c r="L7211" s="5">
        <v>0.67689814814814819</v>
      </c>
      <c r="M7211" t="s">
        <v>953</v>
      </c>
      <c r="N7211" s="5">
        <v>4.7222222222222223E-3</v>
      </c>
      <c r="O7211" t="s">
        <v>982</v>
      </c>
      <c r="P7211">
        <v>0.48399999999999999</v>
      </c>
      <c r="Q7211">
        <v>20</v>
      </c>
      <c r="R7211" t="s">
        <v>983</v>
      </c>
      <c r="S7211" t="s">
        <v>984</v>
      </c>
    </row>
    <row r="7212" spans="1:19" x14ac:dyDescent="0.25">
      <c r="A7212" s="54">
        <f>_xlfn.XLOOKUP(B7212,'School Lookup'!D:D,'School Lookup'!F:F,0)</f>
        <v>231471</v>
      </c>
      <c r="B7212" s="54" t="str">
        <f>_xlfn.XLOOKUP(C7212,'School Lookup'!A:A,'School Lookup'!D:D,_xlfn.XLOOKUP(C7212,'School Lookup'!B:B,'School Lookup'!D:D,_xlfn.XLOOKUP(C7212,'School Lookup'!C:C,'School Lookup'!D:D,0)))</f>
        <v>Leys Junior School</v>
      </c>
      <c r="C7212" t="s">
        <v>19</v>
      </c>
      <c r="D7212" t="s">
        <v>2041</v>
      </c>
      <c r="E7212" t="s">
        <v>16</v>
      </c>
      <c r="F7212" t="s">
        <v>734</v>
      </c>
      <c r="G7212" t="s">
        <v>217</v>
      </c>
      <c r="H7212" t="s">
        <v>842</v>
      </c>
      <c r="I7212" t="s">
        <v>980</v>
      </c>
      <c r="J7212" t="s">
        <v>981</v>
      </c>
      <c r="K7212" s="4">
        <v>46066</v>
      </c>
      <c r="L7212" s="5">
        <v>0.68246527777777777</v>
      </c>
      <c r="M7212" t="s">
        <v>953</v>
      </c>
      <c r="N7212" s="5">
        <v>1.9097222222222222E-3</v>
      </c>
      <c r="O7212" t="s">
        <v>982</v>
      </c>
      <c r="P7212">
        <v>0.19700000000000001</v>
      </c>
      <c r="Q7212">
        <v>20</v>
      </c>
      <c r="R7212" t="s">
        <v>983</v>
      </c>
      <c r="S7212" t="s">
        <v>984</v>
      </c>
    </row>
    <row r="7213" spans="1:19" x14ac:dyDescent="0.25">
      <c r="A7213" s="54">
        <f>_xlfn.XLOOKUP(B7213,'School Lookup'!D:D,'School Lookup'!F:F,0)</f>
        <v>231471</v>
      </c>
      <c r="B7213" s="54" t="str">
        <f>_xlfn.XLOOKUP(C7213,'School Lookup'!A:A,'School Lookup'!D:D,_xlfn.XLOOKUP(C7213,'School Lookup'!B:B,'School Lookup'!D:D,_xlfn.XLOOKUP(C7213,'School Lookup'!C:C,'School Lookup'!D:D,0)))</f>
        <v>Leys Junior School</v>
      </c>
      <c r="C7213" t="s">
        <v>19</v>
      </c>
      <c r="D7213" t="s">
        <v>1047</v>
      </c>
      <c r="E7213" t="s">
        <v>16</v>
      </c>
      <c r="F7213" t="s">
        <v>734</v>
      </c>
      <c r="G7213" t="s">
        <v>217</v>
      </c>
      <c r="H7213" t="s">
        <v>842</v>
      </c>
      <c r="I7213" t="s">
        <v>980</v>
      </c>
      <c r="J7213" t="s">
        <v>981</v>
      </c>
      <c r="K7213" s="4">
        <v>46066</v>
      </c>
      <c r="L7213" s="5">
        <v>0.71203703703703702</v>
      </c>
      <c r="M7213" t="s">
        <v>953</v>
      </c>
      <c r="N7213" s="5">
        <v>6.7129629629629625E-4</v>
      </c>
      <c r="O7213" t="s">
        <v>982</v>
      </c>
      <c r="P7213">
        <v>7.0000000000000007E-2</v>
      </c>
      <c r="Q7213">
        <v>20</v>
      </c>
      <c r="R7213" t="s">
        <v>998</v>
      </c>
      <c r="S7213" t="s">
        <v>987</v>
      </c>
    </row>
    <row r="7214" spans="1:19" x14ac:dyDescent="0.25">
      <c r="A7214" s="54">
        <f>_xlfn.XLOOKUP(B7214,'School Lookup'!D:D,'School Lookup'!F:F,0)</f>
        <v>231471</v>
      </c>
      <c r="B7214" s="54" t="str">
        <f>_xlfn.XLOOKUP(C7214,'School Lookup'!A:A,'School Lookup'!D:D,_xlfn.XLOOKUP(C7214,'School Lookup'!B:B,'School Lookup'!D:D,_xlfn.XLOOKUP(C7214,'School Lookup'!C:C,'School Lookup'!D:D,0)))</f>
        <v>Leys Junior School</v>
      </c>
      <c r="C7214" t="s">
        <v>19</v>
      </c>
      <c r="D7214" t="s">
        <v>1040</v>
      </c>
      <c r="E7214" t="s">
        <v>16</v>
      </c>
      <c r="F7214" t="s">
        <v>734</v>
      </c>
      <c r="G7214" t="s">
        <v>217</v>
      </c>
      <c r="H7214" t="s">
        <v>842</v>
      </c>
      <c r="I7214" t="s">
        <v>980</v>
      </c>
      <c r="J7214" t="s">
        <v>981</v>
      </c>
      <c r="K7214" s="4">
        <v>46066</v>
      </c>
      <c r="L7214" s="5">
        <v>0.40238425925925925</v>
      </c>
      <c r="M7214" t="s">
        <v>953</v>
      </c>
      <c r="N7214" s="5">
        <v>5.5555555555555556E-4</v>
      </c>
      <c r="O7214" t="s">
        <v>982</v>
      </c>
      <c r="P7214">
        <v>0.123</v>
      </c>
      <c r="Q7214">
        <v>20</v>
      </c>
      <c r="R7214" t="s">
        <v>989</v>
      </c>
      <c r="S7214" t="s">
        <v>990</v>
      </c>
    </row>
    <row r="7215" spans="1:19" x14ac:dyDescent="0.25">
      <c r="A7215" s="54">
        <f>_xlfn.XLOOKUP(B7215,'School Lookup'!D:D,'School Lookup'!F:F,0)</f>
        <v>231471</v>
      </c>
      <c r="B7215" s="54" t="str">
        <f>_xlfn.XLOOKUP(C7215,'School Lookup'!A:A,'School Lookup'!D:D,_xlfn.XLOOKUP(C7215,'School Lookup'!B:B,'School Lookup'!D:D,_xlfn.XLOOKUP(C7215,'School Lookup'!C:C,'School Lookup'!D:D,0)))</f>
        <v>Leys Junior School</v>
      </c>
      <c r="C7215" t="s">
        <v>19</v>
      </c>
      <c r="D7215" t="s">
        <v>3053</v>
      </c>
      <c r="E7215" t="s">
        <v>16</v>
      </c>
      <c r="F7215" t="s">
        <v>734</v>
      </c>
      <c r="G7215" t="s">
        <v>217</v>
      </c>
      <c r="H7215" t="s">
        <v>842</v>
      </c>
      <c r="I7215" t="s">
        <v>980</v>
      </c>
      <c r="J7215" t="s">
        <v>981</v>
      </c>
      <c r="K7215" s="4">
        <v>46066</v>
      </c>
      <c r="L7215" s="5">
        <v>0.40408564814814812</v>
      </c>
      <c r="M7215" t="s">
        <v>953</v>
      </c>
      <c r="N7215" s="5">
        <v>6.0185185185185185E-3</v>
      </c>
      <c r="O7215" t="s">
        <v>982</v>
      </c>
      <c r="P7215">
        <v>0.61699999999999999</v>
      </c>
      <c r="Q7215">
        <v>20</v>
      </c>
      <c r="R7215" t="s">
        <v>998</v>
      </c>
      <c r="S7215" t="s">
        <v>987</v>
      </c>
    </row>
    <row r="7216" spans="1:19" x14ac:dyDescent="0.25">
      <c r="A7216" s="54">
        <f>_xlfn.XLOOKUP(B7216,'School Lookup'!D:D,'School Lookup'!F:F,0)</f>
        <v>231471</v>
      </c>
      <c r="B7216" s="54" t="str">
        <f>_xlfn.XLOOKUP(C7216,'School Lookup'!A:A,'School Lookup'!D:D,_xlfn.XLOOKUP(C7216,'School Lookup'!B:B,'School Lookup'!D:D,_xlfn.XLOOKUP(C7216,'School Lookup'!C:C,'School Lookup'!D:D,0)))</f>
        <v>Leys Junior School</v>
      </c>
      <c r="C7216" t="s">
        <v>19</v>
      </c>
      <c r="D7216" t="s">
        <v>1463</v>
      </c>
      <c r="E7216" t="s">
        <v>16</v>
      </c>
      <c r="F7216" t="s">
        <v>734</v>
      </c>
      <c r="G7216" t="s">
        <v>217</v>
      </c>
      <c r="H7216" t="s">
        <v>842</v>
      </c>
      <c r="I7216" t="s">
        <v>980</v>
      </c>
      <c r="J7216" t="s">
        <v>981</v>
      </c>
      <c r="K7216" s="4">
        <v>46066</v>
      </c>
      <c r="L7216" s="5">
        <v>0.40474537037037039</v>
      </c>
      <c r="M7216" t="s">
        <v>953</v>
      </c>
      <c r="N7216" s="5">
        <v>2.5462962962962961E-4</v>
      </c>
      <c r="O7216" t="s">
        <v>982</v>
      </c>
      <c r="P7216">
        <v>2.8000000000000001E-2</v>
      </c>
      <c r="Q7216">
        <v>20</v>
      </c>
      <c r="R7216" t="s">
        <v>983</v>
      </c>
      <c r="S7216" t="s">
        <v>984</v>
      </c>
    </row>
    <row r="7217" spans="1:19" x14ac:dyDescent="0.25">
      <c r="A7217" s="54">
        <f>_xlfn.XLOOKUP(B7217,'School Lookup'!D:D,'School Lookup'!F:F,0)</f>
        <v>231471</v>
      </c>
      <c r="B7217" s="54" t="str">
        <f>_xlfn.XLOOKUP(C7217,'School Lookup'!A:A,'School Lookup'!D:D,_xlfn.XLOOKUP(C7217,'School Lookup'!B:B,'School Lookup'!D:D,_xlfn.XLOOKUP(C7217,'School Lookup'!C:C,'School Lookup'!D:D,0)))</f>
        <v>Leys Junior School</v>
      </c>
      <c r="C7217" t="s">
        <v>19</v>
      </c>
      <c r="D7217" t="s">
        <v>1869</v>
      </c>
      <c r="E7217" t="s">
        <v>16</v>
      </c>
      <c r="F7217" t="s">
        <v>734</v>
      </c>
      <c r="G7217" t="s">
        <v>217</v>
      </c>
      <c r="H7217" t="s">
        <v>842</v>
      </c>
      <c r="I7217" t="s">
        <v>980</v>
      </c>
      <c r="J7217" t="s">
        <v>981</v>
      </c>
      <c r="K7217" s="4">
        <v>46066</v>
      </c>
      <c r="L7217" s="5">
        <v>0.40615740740740741</v>
      </c>
      <c r="M7217" t="s">
        <v>953</v>
      </c>
      <c r="N7217" s="5">
        <v>3.0092592592592595E-4</v>
      </c>
      <c r="O7217" t="s">
        <v>982</v>
      </c>
      <c r="P7217">
        <v>3.2000000000000001E-2</v>
      </c>
      <c r="Q7217">
        <v>20</v>
      </c>
      <c r="R7217" t="s">
        <v>998</v>
      </c>
      <c r="S7217" t="s">
        <v>987</v>
      </c>
    </row>
    <row r="7218" spans="1:19" x14ac:dyDescent="0.25">
      <c r="A7218" s="54">
        <f>_xlfn.XLOOKUP(B7218,'School Lookup'!D:D,'School Lookup'!F:F,0)</f>
        <v>231471</v>
      </c>
      <c r="B7218" s="54" t="str">
        <f>_xlfn.XLOOKUP(C7218,'School Lookup'!A:A,'School Lookup'!D:D,_xlfn.XLOOKUP(C7218,'School Lookup'!B:B,'School Lookup'!D:D,_xlfn.XLOOKUP(C7218,'School Lookup'!C:C,'School Lookup'!D:D,0)))</f>
        <v>Leys Junior School</v>
      </c>
      <c r="C7218" t="s">
        <v>19</v>
      </c>
      <c r="D7218" t="s">
        <v>1041</v>
      </c>
      <c r="E7218" t="s">
        <v>16</v>
      </c>
      <c r="F7218" t="s">
        <v>734</v>
      </c>
      <c r="G7218" t="s">
        <v>217</v>
      </c>
      <c r="H7218" t="s">
        <v>842</v>
      </c>
      <c r="I7218" t="s">
        <v>980</v>
      </c>
      <c r="J7218" t="s">
        <v>981</v>
      </c>
      <c r="K7218" s="4">
        <v>46066</v>
      </c>
      <c r="L7218" s="5">
        <v>0.40692129629629631</v>
      </c>
      <c r="M7218" t="s">
        <v>953</v>
      </c>
      <c r="N7218" s="5">
        <v>3.8194444444444446E-4</v>
      </c>
      <c r="O7218" t="s">
        <v>982</v>
      </c>
      <c r="P7218">
        <v>4.1000000000000002E-2</v>
      </c>
      <c r="Q7218">
        <v>20</v>
      </c>
      <c r="R7218" t="s">
        <v>983</v>
      </c>
      <c r="S7218" t="s">
        <v>984</v>
      </c>
    </row>
    <row r="7219" spans="1:19" x14ac:dyDescent="0.25">
      <c r="A7219" s="54">
        <f>_xlfn.XLOOKUP(B7219,'School Lookup'!D:D,'School Lookup'!F:F,0)</f>
        <v>585323</v>
      </c>
      <c r="B7219" s="54" t="str">
        <f>_xlfn.XLOOKUP(C7219,'School Lookup'!A:A,'School Lookup'!D:D,_xlfn.XLOOKUP(C7219,'School Lookup'!B:B,'School Lookup'!D:D,_xlfn.XLOOKUP(C7219,'School Lookup'!C:C,'School Lookup'!D:D,0)))</f>
        <v>Netherseal St Peters CE Controlled Primary School</v>
      </c>
      <c r="C7219" t="s">
        <v>26</v>
      </c>
      <c r="D7219" t="s">
        <v>3054</v>
      </c>
      <c r="E7219" t="s">
        <v>16</v>
      </c>
      <c r="F7219" t="s">
        <v>734</v>
      </c>
      <c r="G7219" t="s">
        <v>131</v>
      </c>
      <c r="H7219" t="s">
        <v>768</v>
      </c>
      <c r="I7219" t="s">
        <v>980</v>
      </c>
      <c r="J7219" t="s">
        <v>981</v>
      </c>
      <c r="K7219" s="4">
        <v>46066</v>
      </c>
      <c r="L7219" s="5">
        <v>0.39685185185185184</v>
      </c>
      <c r="M7219" t="s">
        <v>953</v>
      </c>
      <c r="N7219" s="5">
        <v>3.2407407407407406E-4</v>
      </c>
      <c r="O7219" t="s">
        <v>982</v>
      </c>
      <c r="P7219">
        <v>3.5000000000000003E-2</v>
      </c>
      <c r="Q7219">
        <v>20</v>
      </c>
      <c r="R7219" t="s">
        <v>1006</v>
      </c>
      <c r="S7219" t="s">
        <v>994</v>
      </c>
    </row>
    <row r="7220" spans="1:19" x14ac:dyDescent="0.25">
      <c r="A7220" s="54">
        <f>_xlfn.XLOOKUP(B7220,'School Lookup'!D:D,'School Lookup'!F:F,0)</f>
        <v>585323</v>
      </c>
      <c r="B7220" s="54" t="str">
        <f>_xlfn.XLOOKUP(C7220,'School Lookup'!A:A,'School Lookup'!D:D,_xlfn.XLOOKUP(C7220,'School Lookup'!B:B,'School Lookup'!D:D,_xlfn.XLOOKUP(C7220,'School Lookup'!C:C,'School Lookup'!D:D,0)))</f>
        <v>Netherseal St Peters CE Controlled Primary School</v>
      </c>
      <c r="C7220" t="s">
        <v>26</v>
      </c>
      <c r="D7220" t="s">
        <v>1294</v>
      </c>
      <c r="E7220" t="s">
        <v>16</v>
      </c>
      <c r="F7220" t="s">
        <v>734</v>
      </c>
      <c r="G7220" t="s">
        <v>131</v>
      </c>
      <c r="H7220" t="s">
        <v>768</v>
      </c>
      <c r="I7220" t="s">
        <v>980</v>
      </c>
      <c r="J7220" t="s">
        <v>981</v>
      </c>
      <c r="K7220" s="4">
        <v>46066</v>
      </c>
      <c r="L7220" s="5">
        <v>0.39937499999999998</v>
      </c>
      <c r="M7220" t="s">
        <v>953</v>
      </c>
      <c r="N7220" s="5">
        <v>3.9351851851851852E-4</v>
      </c>
      <c r="O7220" t="s">
        <v>982</v>
      </c>
      <c r="P7220">
        <v>4.2000000000000003E-2</v>
      </c>
      <c r="Q7220">
        <v>20</v>
      </c>
      <c r="R7220" t="s">
        <v>993</v>
      </c>
      <c r="S7220" t="s">
        <v>994</v>
      </c>
    </row>
    <row r="7221" spans="1:19" x14ac:dyDescent="0.25">
      <c r="A7221" s="54">
        <f>_xlfn.XLOOKUP(B7221,'School Lookup'!D:D,'School Lookup'!F:F,0)</f>
        <v>585323</v>
      </c>
      <c r="B7221" s="54" t="str">
        <f>_xlfn.XLOOKUP(C7221,'School Lookup'!A:A,'School Lookup'!D:D,_xlfn.XLOOKUP(C7221,'School Lookup'!B:B,'School Lookup'!D:D,_xlfn.XLOOKUP(C7221,'School Lookup'!C:C,'School Lookup'!D:D,0)))</f>
        <v>Netherseal St Peters CE Controlled Primary School</v>
      </c>
      <c r="C7221" t="s">
        <v>26</v>
      </c>
      <c r="D7221" t="s">
        <v>1035</v>
      </c>
      <c r="E7221" t="s">
        <v>16</v>
      </c>
      <c r="F7221" t="s">
        <v>734</v>
      </c>
      <c r="G7221" t="s">
        <v>131</v>
      </c>
      <c r="H7221" t="s">
        <v>768</v>
      </c>
      <c r="I7221" t="s">
        <v>980</v>
      </c>
      <c r="J7221" t="s">
        <v>981</v>
      </c>
      <c r="K7221" s="4">
        <v>46066</v>
      </c>
      <c r="L7221" s="5">
        <v>0.4103472222222222</v>
      </c>
      <c r="M7221" t="s">
        <v>953</v>
      </c>
      <c r="N7221" s="5">
        <v>4.9768518518518521E-4</v>
      </c>
      <c r="O7221" t="s">
        <v>982</v>
      </c>
      <c r="P7221">
        <v>5.2999999999999999E-2</v>
      </c>
      <c r="Q7221">
        <v>20</v>
      </c>
      <c r="R7221" t="s">
        <v>998</v>
      </c>
      <c r="S7221" t="s">
        <v>987</v>
      </c>
    </row>
    <row r="7222" spans="1:19" x14ac:dyDescent="0.25">
      <c r="A7222" s="54">
        <f>_xlfn.XLOOKUP(B7222,'School Lookup'!D:D,'School Lookup'!F:F,0)</f>
        <v>231471</v>
      </c>
      <c r="B7222" s="54" t="str">
        <f>_xlfn.XLOOKUP(C7222,'School Lookup'!A:A,'School Lookup'!D:D,_xlfn.XLOOKUP(C7222,'School Lookup'!B:B,'School Lookup'!D:D,_xlfn.XLOOKUP(C7222,'School Lookup'!C:C,'School Lookup'!D:D,0)))</f>
        <v>Leys Junior School</v>
      </c>
      <c r="C7222" t="s">
        <v>19</v>
      </c>
      <c r="D7222" t="s">
        <v>3055</v>
      </c>
      <c r="E7222" t="s">
        <v>16</v>
      </c>
      <c r="F7222" t="s">
        <v>734</v>
      </c>
      <c r="G7222" t="s">
        <v>217</v>
      </c>
      <c r="H7222" t="s">
        <v>842</v>
      </c>
      <c r="I7222" t="s">
        <v>980</v>
      </c>
      <c r="J7222" t="s">
        <v>959</v>
      </c>
      <c r="K7222" s="4">
        <v>46066</v>
      </c>
      <c r="L7222" s="5">
        <v>0.61968749999999995</v>
      </c>
      <c r="M7222" t="s">
        <v>953</v>
      </c>
      <c r="N7222" s="5">
        <v>4.7453703703703704E-4</v>
      </c>
      <c r="O7222" t="s">
        <v>960</v>
      </c>
      <c r="P7222">
        <v>2.1999999999999999E-2</v>
      </c>
      <c r="Q7222">
        <v>20</v>
      </c>
      <c r="R7222" t="s">
        <v>1144</v>
      </c>
      <c r="S7222" t="s">
        <v>966</v>
      </c>
    </row>
    <row r="7223" spans="1:19" x14ac:dyDescent="0.25">
      <c r="A7223" s="54">
        <f>_xlfn.XLOOKUP(B7223,'School Lookup'!D:D,'School Lookup'!F:F,0)</f>
        <v>856243</v>
      </c>
      <c r="B7223" s="54" t="str">
        <f>_xlfn.XLOOKUP(C7223,'School Lookup'!A:A,'School Lookup'!D:D,_xlfn.XLOOKUP(C7223,'School Lookup'!B:B,'School Lookup'!D:D,_xlfn.XLOOKUP(C7223,'School Lookup'!C:C,'School Lookup'!D:D,0)))</f>
        <v>Elton Primary School</v>
      </c>
      <c r="C7223" t="s">
        <v>331</v>
      </c>
      <c r="D7223">
        <v>700</v>
      </c>
      <c r="E7223" t="s">
        <v>16</v>
      </c>
      <c r="F7223" t="s">
        <v>734</v>
      </c>
      <c r="G7223" t="s">
        <v>332</v>
      </c>
      <c r="H7223" t="s">
        <v>877</v>
      </c>
      <c r="I7223" t="s">
        <v>958</v>
      </c>
      <c r="J7223" t="s">
        <v>959</v>
      </c>
      <c r="K7223" s="4">
        <v>46066</v>
      </c>
      <c r="L7223" s="5">
        <v>0.3946412037037037</v>
      </c>
      <c r="M7223" t="s">
        <v>953</v>
      </c>
      <c r="N7223" s="5">
        <v>6.7129629629629625E-4</v>
      </c>
      <c r="O7223" t="s">
        <v>960</v>
      </c>
      <c r="P7223">
        <v>0</v>
      </c>
      <c r="Q7223">
        <v>20</v>
      </c>
      <c r="R7223" t="s">
        <v>955</v>
      </c>
    </row>
    <row r="7224" spans="1:19" x14ac:dyDescent="0.25">
      <c r="A7224" s="54">
        <f>_xlfn.XLOOKUP(B7224,'School Lookup'!D:D,'School Lookup'!F:F,0)</f>
        <v>856243</v>
      </c>
      <c r="B7224" s="54" t="str">
        <f>_xlfn.XLOOKUP(C7224,'School Lookup'!A:A,'School Lookup'!D:D,_xlfn.XLOOKUP(C7224,'School Lookup'!B:B,'School Lookup'!D:D,_xlfn.XLOOKUP(C7224,'School Lookup'!C:C,'School Lookup'!D:D,0)))</f>
        <v>Elton Primary School</v>
      </c>
      <c r="C7224" t="s">
        <v>331</v>
      </c>
      <c r="D7224" t="s">
        <v>1052</v>
      </c>
      <c r="E7224" t="s">
        <v>16</v>
      </c>
      <c r="F7224" t="s">
        <v>734</v>
      </c>
      <c r="G7224" t="s">
        <v>332</v>
      </c>
      <c r="H7224" t="s">
        <v>877</v>
      </c>
      <c r="I7224" t="s">
        <v>958</v>
      </c>
      <c r="J7224" t="s">
        <v>959</v>
      </c>
      <c r="K7224" s="4">
        <v>46066</v>
      </c>
      <c r="L7224" s="5">
        <v>0.42832175925925925</v>
      </c>
      <c r="M7224" t="s">
        <v>953</v>
      </c>
      <c r="N7224" s="5">
        <v>7.291666666666667E-4</v>
      </c>
      <c r="O7224" t="s">
        <v>960</v>
      </c>
      <c r="P7224">
        <v>0</v>
      </c>
      <c r="Q7224">
        <v>20</v>
      </c>
      <c r="R7224" t="s">
        <v>1053</v>
      </c>
      <c r="S7224" t="s">
        <v>966</v>
      </c>
    </row>
    <row r="7225" spans="1:19" x14ac:dyDescent="0.25">
      <c r="A7225" s="54">
        <f>_xlfn.XLOOKUP(B7225,'School Lookup'!D:D,'School Lookup'!F:F,0)</f>
        <v>682471</v>
      </c>
      <c r="B7225" s="54" t="str">
        <f>_xlfn.XLOOKUP(C7225,'School Lookup'!A:A,'School Lookup'!D:D,_xlfn.XLOOKUP(C7225,'School Lookup'!B:B,'School Lookup'!D:D,_xlfn.XLOOKUP(C7225,'School Lookup'!C:C,'School Lookup'!D:D,0)))</f>
        <v>Ridgeway Primary School</v>
      </c>
      <c r="C7225" t="s">
        <v>334</v>
      </c>
      <c r="D7225" t="s">
        <v>1165</v>
      </c>
      <c r="E7225" t="s">
        <v>16</v>
      </c>
      <c r="F7225" t="s">
        <v>734</v>
      </c>
      <c r="G7225" t="s">
        <v>328</v>
      </c>
      <c r="H7225" t="s">
        <v>885</v>
      </c>
      <c r="I7225" t="s">
        <v>958</v>
      </c>
      <c r="J7225" t="s">
        <v>959</v>
      </c>
      <c r="K7225" s="4">
        <v>46066</v>
      </c>
      <c r="L7225" s="5">
        <v>0.65813657407407411</v>
      </c>
      <c r="M7225" t="s">
        <v>953</v>
      </c>
      <c r="N7225" s="5">
        <v>4.6296296296296294E-3</v>
      </c>
      <c r="O7225" t="s">
        <v>960</v>
      </c>
      <c r="P7225">
        <v>0</v>
      </c>
      <c r="Q7225">
        <v>20</v>
      </c>
      <c r="R7225" t="s">
        <v>1166</v>
      </c>
      <c r="S7225" t="s">
        <v>955</v>
      </c>
    </row>
    <row r="7226" spans="1:19" x14ac:dyDescent="0.25">
      <c r="A7226" s="54">
        <f>_xlfn.XLOOKUP(B7226,'School Lookup'!D:D,'School Lookup'!F:F,0)</f>
        <v>823392</v>
      </c>
      <c r="B7226" s="54" t="str">
        <f>_xlfn.XLOOKUP(C7226,'School Lookup'!A:A,'School Lookup'!D:D,_xlfn.XLOOKUP(C7226,'School Lookup'!B:B,'School Lookup'!D:D,_xlfn.XLOOKUP(C7226,'School Lookup'!C:C,'School Lookup'!D:D,0)))</f>
        <v>Fitz Herbert C of E VA Primary School</v>
      </c>
      <c r="C7226" t="s">
        <v>31</v>
      </c>
      <c r="D7226">
        <v>620</v>
      </c>
      <c r="E7226" t="s">
        <v>16</v>
      </c>
      <c r="F7226" t="s">
        <v>734</v>
      </c>
      <c r="G7226" t="s">
        <v>134</v>
      </c>
      <c r="H7226" t="s">
        <v>347</v>
      </c>
      <c r="I7226" t="s">
        <v>958</v>
      </c>
      <c r="J7226" t="s">
        <v>959</v>
      </c>
      <c r="K7226" s="4">
        <v>46067</v>
      </c>
      <c r="L7226" s="5">
        <v>0.83428240740740744</v>
      </c>
      <c r="M7226" t="s">
        <v>1244</v>
      </c>
      <c r="N7226" s="5">
        <v>7.7546296296296293E-4</v>
      </c>
      <c r="O7226" t="s">
        <v>960</v>
      </c>
      <c r="P7226">
        <v>0</v>
      </c>
      <c r="Q7226">
        <v>20</v>
      </c>
      <c r="R7226" t="s">
        <v>975</v>
      </c>
      <c r="S7226" t="s">
        <v>976</v>
      </c>
    </row>
    <row r="7227" spans="1:19" x14ac:dyDescent="0.25">
      <c r="A7227" s="54">
        <f>_xlfn.XLOOKUP(B7227,'School Lookup'!D:D,'School Lookup'!F:F,0)</f>
        <v>823392</v>
      </c>
      <c r="B7227" s="54" t="str">
        <f>_xlfn.XLOOKUP(C7227,'School Lookup'!A:A,'School Lookup'!D:D,_xlfn.XLOOKUP(C7227,'School Lookup'!B:B,'School Lookup'!D:D,_xlfn.XLOOKUP(C7227,'School Lookup'!C:C,'School Lookup'!D:D,0)))</f>
        <v>Fitz Herbert C of E VA Primary School</v>
      </c>
      <c r="C7227" t="s">
        <v>31</v>
      </c>
      <c r="D7227">
        <v>619</v>
      </c>
      <c r="E7227" t="s">
        <v>16</v>
      </c>
      <c r="F7227" t="s">
        <v>734</v>
      </c>
      <c r="G7227" t="s">
        <v>134</v>
      </c>
      <c r="H7227" t="s">
        <v>347</v>
      </c>
      <c r="I7227" t="s">
        <v>958</v>
      </c>
      <c r="J7227" t="s">
        <v>959</v>
      </c>
      <c r="K7227" s="4">
        <v>46067</v>
      </c>
      <c r="L7227" s="5">
        <v>0.83428240740740744</v>
      </c>
      <c r="M7227" t="s">
        <v>1244</v>
      </c>
      <c r="N7227" s="5">
        <v>7.7546296296296293E-4</v>
      </c>
      <c r="O7227" t="s">
        <v>960</v>
      </c>
      <c r="P7227">
        <v>0</v>
      </c>
      <c r="Q7227">
        <v>20</v>
      </c>
      <c r="R7227" t="s">
        <v>975</v>
      </c>
      <c r="S7227" t="s">
        <v>976</v>
      </c>
    </row>
    <row r="7228" spans="1:19" x14ac:dyDescent="0.25">
      <c r="A7228" s="54">
        <f>_xlfn.XLOOKUP(B7228,'School Lookup'!D:D,'School Lookup'!F:F,0)</f>
        <v>417101</v>
      </c>
      <c r="B7228" s="54" t="str">
        <f>_xlfn.XLOOKUP(C7228,'School Lookup'!A:A,'School Lookup'!D:D,_xlfn.XLOOKUP(C7228,'School Lookup'!B:B,'School Lookup'!D:D,_xlfn.XLOOKUP(C7228,'School Lookup'!C:C,'School Lookup'!D:D,0)))</f>
        <v>Church Broughton CE Controlled Primary School</v>
      </c>
      <c r="C7228" t="s">
        <v>21</v>
      </c>
      <c r="D7228" t="s">
        <v>3056</v>
      </c>
      <c r="E7228" t="s">
        <v>16</v>
      </c>
      <c r="F7228" t="s">
        <v>734</v>
      </c>
      <c r="G7228" t="s">
        <v>220</v>
      </c>
      <c r="H7228" t="s">
        <v>761</v>
      </c>
      <c r="I7228" t="s">
        <v>980</v>
      </c>
      <c r="J7228" t="s">
        <v>959</v>
      </c>
      <c r="K7228" s="4">
        <v>46069</v>
      </c>
      <c r="L7228" s="5">
        <v>0.33994212962962961</v>
      </c>
      <c r="M7228" t="s">
        <v>953</v>
      </c>
      <c r="N7228" s="5">
        <v>1.4004629629629629E-3</v>
      </c>
      <c r="O7228" t="s">
        <v>1023</v>
      </c>
      <c r="P7228">
        <v>2.1999999999999999E-2</v>
      </c>
      <c r="Q7228">
        <v>20</v>
      </c>
      <c r="R7228" t="s">
        <v>2420</v>
      </c>
      <c r="S7228" t="s">
        <v>966</v>
      </c>
    </row>
    <row r="7229" spans="1:19" x14ac:dyDescent="0.25">
      <c r="A7229" s="54">
        <f>_xlfn.XLOOKUP(B7229,'School Lookup'!D:D,'School Lookup'!F:F,0)</f>
        <v>417101</v>
      </c>
      <c r="B7229" s="54" t="str">
        <f>_xlfn.XLOOKUP(C7229,'School Lookup'!A:A,'School Lookup'!D:D,_xlfn.XLOOKUP(C7229,'School Lookup'!B:B,'School Lookup'!D:D,_xlfn.XLOOKUP(C7229,'School Lookup'!C:C,'School Lookup'!D:D,0)))</f>
        <v>Church Broughton CE Controlled Primary School</v>
      </c>
      <c r="C7229" t="s">
        <v>21</v>
      </c>
      <c r="D7229" t="s">
        <v>1095</v>
      </c>
      <c r="E7229" t="s">
        <v>16</v>
      </c>
      <c r="F7229" t="s">
        <v>734</v>
      </c>
      <c r="G7229" t="s">
        <v>220</v>
      </c>
      <c r="H7229" t="s">
        <v>761</v>
      </c>
      <c r="I7229" t="s">
        <v>980</v>
      </c>
      <c r="J7229" t="s">
        <v>959</v>
      </c>
      <c r="K7229" s="4">
        <v>46069</v>
      </c>
      <c r="L7229" s="5">
        <v>0.3417013888888889</v>
      </c>
      <c r="M7229" t="s">
        <v>953</v>
      </c>
      <c r="N7229" s="5">
        <v>3.1250000000000001E-4</v>
      </c>
      <c r="O7229" t="s">
        <v>1023</v>
      </c>
      <c r="P7229">
        <v>2.1999999999999999E-2</v>
      </c>
      <c r="Q7229">
        <v>20</v>
      </c>
      <c r="R7229" t="s">
        <v>1096</v>
      </c>
      <c r="S7229" t="s">
        <v>966</v>
      </c>
    </row>
    <row r="7230" spans="1:19" x14ac:dyDescent="0.25">
      <c r="A7230" s="54">
        <f>_xlfn.XLOOKUP(B7230,'School Lookup'!D:D,'School Lookup'!F:F,0)</f>
        <v>417101</v>
      </c>
      <c r="B7230" s="54" t="str">
        <f>_xlfn.XLOOKUP(C7230,'School Lookup'!A:A,'School Lookup'!D:D,_xlfn.XLOOKUP(C7230,'School Lookup'!B:B,'School Lookup'!D:D,_xlfn.XLOOKUP(C7230,'School Lookup'!C:C,'School Lookup'!D:D,0)))</f>
        <v>Church Broughton CE Controlled Primary School</v>
      </c>
      <c r="C7230" t="s">
        <v>21</v>
      </c>
      <c r="D7230" t="s">
        <v>1095</v>
      </c>
      <c r="E7230" t="s">
        <v>16</v>
      </c>
      <c r="F7230" t="s">
        <v>734</v>
      </c>
      <c r="G7230" t="s">
        <v>220</v>
      </c>
      <c r="H7230" t="s">
        <v>761</v>
      </c>
      <c r="I7230" t="s">
        <v>980</v>
      </c>
      <c r="J7230" t="s">
        <v>959</v>
      </c>
      <c r="K7230" s="4">
        <v>46069</v>
      </c>
      <c r="L7230" s="5">
        <v>0.37752314814814814</v>
      </c>
      <c r="M7230" t="s">
        <v>953</v>
      </c>
      <c r="N7230" s="5">
        <v>3.0092592592592595E-4</v>
      </c>
      <c r="O7230" t="s">
        <v>1023</v>
      </c>
      <c r="P7230">
        <v>2.1999999999999999E-2</v>
      </c>
      <c r="Q7230">
        <v>20</v>
      </c>
      <c r="R7230" t="s">
        <v>1096</v>
      </c>
      <c r="S7230" t="s">
        <v>966</v>
      </c>
    </row>
    <row r="7231" spans="1:19" x14ac:dyDescent="0.25">
      <c r="A7231" s="54">
        <f>_xlfn.XLOOKUP(B7231,'School Lookup'!D:D,'School Lookup'!F:F,0)</f>
        <v>417101</v>
      </c>
      <c r="B7231" s="54" t="str">
        <f>_xlfn.XLOOKUP(C7231,'School Lookup'!A:A,'School Lookup'!D:D,_xlfn.XLOOKUP(C7231,'School Lookup'!B:B,'School Lookup'!D:D,_xlfn.XLOOKUP(C7231,'School Lookup'!C:C,'School Lookup'!D:D,0)))</f>
        <v>Church Broughton CE Controlled Primary School</v>
      </c>
      <c r="C7231" t="s">
        <v>21</v>
      </c>
      <c r="D7231" t="s">
        <v>1095</v>
      </c>
      <c r="E7231" t="s">
        <v>16</v>
      </c>
      <c r="F7231" t="s">
        <v>734</v>
      </c>
      <c r="G7231" t="s">
        <v>220</v>
      </c>
      <c r="H7231" t="s">
        <v>761</v>
      </c>
      <c r="I7231" t="s">
        <v>980</v>
      </c>
      <c r="J7231" t="s">
        <v>959</v>
      </c>
      <c r="K7231" s="4">
        <v>46069</v>
      </c>
      <c r="L7231" s="5">
        <v>0.37931712962962966</v>
      </c>
      <c r="M7231" t="s">
        <v>953</v>
      </c>
      <c r="N7231" s="5">
        <v>2.8935185185185184E-4</v>
      </c>
      <c r="O7231" t="s">
        <v>1023</v>
      </c>
      <c r="P7231">
        <v>2.1999999999999999E-2</v>
      </c>
      <c r="Q7231">
        <v>20</v>
      </c>
      <c r="R7231" t="s">
        <v>1096</v>
      </c>
      <c r="S7231" t="s">
        <v>966</v>
      </c>
    </row>
    <row r="7232" spans="1:19" x14ac:dyDescent="0.25">
      <c r="A7232" s="54">
        <f>_xlfn.XLOOKUP(B7232,'School Lookup'!D:D,'School Lookup'!F:F,0)</f>
        <v>417101</v>
      </c>
      <c r="B7232" s="54" t="str">
        <f>_xlfn.XLOOKUP(C7232,'School Lookup'!A:A,'School Lookup'!D:D,_xlfn.XLOOKUP(C7232,'School Lookup'!B:B,'School Lookup'!D:D,_xlfn.XLOOKUP(C7232,'School Lookup'!C:C,'School Lookup'!D:D,0)))</f>
        <v>Church Broughton CE Controlled Primary School</v>
      </c>
      <c r="C7232" t="s">
        <v>21</v>
      </c>
      <c r="D7232" t="s">
        <v>1095</v>
      </c>
      <c r="E7232" t="s">
        <v>16</v>
      </c>
      <c r="F7232" t="s">
        <v>734</v>
      </c>
      <c r="G7232" t="s">
        <v>220</v>
      </c>
      <c r="H7232" t="s">
        <v>761</v>
      </c>
      <c r="I7232" t="s">
        <v>980</v>
      </c>
      <c r="J7232" t="s">
        <v>959</v>
      </c>
      <c r="K7232" s="4">
        <v>46069</v>
      </c>
      <c r="L7232" s="5">
        <v>0.3820486111111111</v>
      </c>
      <c r="M7232" t="s">
        <v>953</v>
      </c>
      <c r="N7232" s="5">
        <v>6.9444444444444447E-4</v>
      </c>
      <c r="O7232" t="s">
        <v>1023</v>
      </c>
      <c r="P7232">
        <v>2.1999999999999999E-2</v>
      </c>
      <c r="Q7232">
        <v>20</v>
      </c>
      <c r="R7232" t="s">
        <v>1096</v>
      </c>
      <c r="S7232" t="s">
        <v>966</v>
      </c>
    </row>
    <row r="7233" spans="1:19" x14ac:dyDescent="0.25">
      <c r="A7233" s="54">
        <f>_xlfn.XLOOKUP(B7233,'School Lookup'!D:D,'School Lookup'!F:F,0)</f>
        <v>823392</v>
      </c>
      <c r="B7233" s="54" t="str">
        <f>_xlfn.XLOOKUP(C7233,'School Lookup'!A:A,'School Lookup'!D:D,_xlfn.XLOOKUP(C7233,'School Lookup'!B:B,'School Lookup'!D:D,_xlfn.XLOOKUP(C7233,'School Lookup'!C:C,'School Lookup'!D:D,0)))</f>
        <v>Fitz Herbert C of E VA Primary School</v>
      </c>
      <c r="C7233" t="s">
        <v>18</v>
      </c>
      <c r="D7233">
        <v>619</v>
      </c>
      <c r="E7233" t="s">
        <v>16</v>
      </c>
      <c r="F7233" t="s">
        <v>734</v>
      </c>
      <c r="G7233" t="s">
        <v>134</v>
      </c>
      <c r="H7233" t="s">
        <v>347</v>
      </c>
      <c r="I7233" t="s">
        <v>958</v>
      </c>
      <c r="J7233" t="s">
        <v>959</v>
      </c>
      <c r="K7233" s="4">
        <v>46069</v>
      </c>
      <c r="L7233" s="5">
        <v>0.41782407407407407</v>
      </c>
      <c r="M7233" t="s">
        <v>953</v>
      </c>
      <c r="N7233" s="5">
        <v>5.3240740740740744E-4</v>
      </c>
      <c r="O7233" t="s">
        <v>960</v>
      </c>
      <c r="P7233">
        <v>0</v>
      </c>
      <c r="Q7233">
        <v>20</v>
      </c>
      <c r="R7233" t="s">
        <v>975</v>
      </c>
      <c r="S7233" t="s">
        <v>976</v>
      </c>
    </row>
    <row r="7234" spans="1:19" x14ac:dyDescent="0.25">
      <c r="A7234" s="54">
        <f>_xlfn.XLOOKUP(B7234,'School Lookup'!D:D,'School Lookup'!F:F,0)</f>
        <v>823392</v>
      </c>
      <c r="B7234" s="54" t="str">
        <f>_xlfn.XLOOKUP(C7234,'School Lookup'!A:A,'School Lookup'!D:D,_xlfn.XLOOKUP(C7234,'School Lookup'!B:B,'School Lookup'!D:D,_xlfn.XLOOKUP(C7234,'School Lookup'!C:C,'School Lookup'!D:D,0)))</f>
        <v>Fitz Herbert C of E VA Primary School</v>
      </c>
      <c r="C7234" t="s">
        <v>22</v>
      </c>
      <c r="D7234">
        <v>619</v>
      </c>
      <c r="E7234" t="s">
        <v>16</v>
      </c>
      <c r="F7234" t="s">
        <v>734</v>
      </c>
      <c r="G7234" t="s">
        <v>134</v>
      </c>
      <c r="H7234" t="s">
        <v>347</v>
      </c>
      <c r="I7234" t="s">
        <v>958</v>
      </c>
      <c r="J7234" t="s">
        <v>959</v>
      </c>
      <c r="K7234" s="4">
        <v>46069</v>
      </c>
      <c r="L7234" s="5">
        <v>0.41886574074074073</v>
      </c>
      <c r="M7234" t="s">
        <v>953</v>
      </c>
      <c r="N7234" s="5">
        <v>2.3148148148148149E-4</v>
      </c>
      <c r="O7234" t="s">
        <v>960</v>
      </c>
      <c r="P7234">
        <v>0</v>
      </c>
      <c r="Q7234">
        <v>20</v>
      </c>
      <c r="R7234" t="s">
        <v>975</v>
      </c>
      <c r="S7234" t="s">
        <v>976</v>
      </c>
    </row>
    <row r="7235" spans="1:19" x14ac:dyDescent="0.25">
      <c r="A7235" s="54">
        <f>_xlfn.XLOOKUP(B7235,'School Lookup'!D:D,'School Lookup'!F:F,0)</f>
        <v>823392</v>
      </c>
      <c r="B7235" s="54" t="str">
        <f>_xlfn.XLOOKUP(C7235,'School Lookup'!A:A,'School Lookup'!D:D,_xlfn.XLOOKUP(C7235,'School Lookup'!B:B,'School Lookup'!D:D,_xlfn.XLOOKUP(C7235,'School Lookup'!C:C,'School Lookup'!D:D,0)))</f>
        <v>Fitz Herbert C of E VA Primary School</v>
      </c>
      <c r="C7235" t="s">
        <v>22</v>
      </c>
      <c r="D7235">
        <v>619</v>
      </c>
      <c r="E7235" t="s">
        <v>16</v>
      </c>
      <c r="F7235" t="s">
        <v>734</v>
      </c>
      <c r="G7235" t="s">
        <v>134</v>
      </c>
      <c r="H7235" t="s">
        <v>347</v>
      </c>
      <c r="I7235" t="s">
        <v>958</v>
      </c>
      <c r="J7235" t="s">
        <v>959</v>
      </c>
      <c r="K7235" s="4">
        <v>46069</v>
      </c>
      <c r="L7235" s="5">
        <v>0.60605324074074074</v>
      </c>
      <c r="M7235" t="s">
        <v>953</v>
      </c>
      <c r="N7235" s="5">
        <v>7.7083333333333335E-3</v>
      </c>
      <c r="O7235" t="s">
        <v>960</v>
      </c>
      <c r="P7235">
        <v>0</v>
      </c>
      <c r="Q7235">
        <v>20</v>
      </c>
      <c r="R7235" t="s">
        <v>975</v>
      </c>
      <c r="S7235" t="s">
        <v>976</v>
      </c>
    </row>
    <row r="7236" spans="1:19" x14ac:dyDescent="0.25">
      <c r="A7236" s="54">
        <f>_xlfn.XLOOKUP(B7236,'School Lookup'!D:D,'School Lookup'!F:F,0)</f>
        <v>823392</v>
      </c>
      <c r="B7236" s="54" t="str">
        <f>_xlfn.XLOOKUP(C7236,'School Lookup'!A:A,'School Lookup'!D:D,_xlfn.XLOOKUP(C7236,'School Lookup'!B:B,'School Lookup'!D:D,_xlfn.XLOOKUP(C7236,'School Lookup'!C:C,'School Lookup'!D:D,0)))</f>
        <v>Fitz Herbert C of E VA Primary School</v>
      </c>
      <c r="C7236" t="s">
        <v>31</v>
      </c>
      <c r="D7236">
        <v>142</v>
      </c>
      <c r="E7236" t="s">
        <v>16</v>
      </c>
      <c r="F7236" t="s">
        <v>734</v>
      </c>
      <c r="G7236" t="s">
        <v>134</v>
      </c>
      <c r="H7236" t="s">
        <v>347</v>
      </c>
      <c r="I7236" t="s">
        <v>958</v>
      </c>
      <c r="J7236" t="s">
        <v>959</v>
      </c>
      <c r="K7236" s="4">
        <v>46069</v>
      </c>
      <c r="L7236" s="5">
        <v>0.41782407407407407</v>
      </c>
      <c r="M7236" t="s">
        <v>953</v>
      </c>
      <c r="N7236" s="5">
        <v>5.3240740740740744E-4</v>
      </c>
      <c r="O7236" t="s">
        <v>960</v>
      </c>
      <c r="P7236">
        <v>0</v>
      </c>
      <c r="Q7236">
        <v>20</v>
      </c>
      <c r="R7236" t="s">
        <v>955</v>
      </c>
    </row>
    <row r="7237" spans="1:19" x14ac:dyDescent="0.25">
      <c r="A7237" s="54">
        <f>_xlfn.XLOOKUP(B7237,'School Lookup'!D:D,'School Lookup'!F:F,0)</f>
        <v>823392</v>
      </c>
      <c r="B7237" s="54" t="str">
        <f>_xlfn.XLOOKUP(C7237,'School Lookup'!A:A,'School Lookup'!D:D,_xlfn.XLOOKUP(C7237,'School Lookup'!B:B,'School Lookup'!D:D,_xlfn.XLOOKUP(C7237,'School Lookup'!C:C,'School Lookup'!D:D,0)))</f>
        <v>Fitz Herbert C of E VA Primary School</v>
      </c>
      <c r="C7237" t="s">
        <v>31</v>
      </c>
      <c r="D7237">
        <v>620</v>
      </c>
      <c r="E7237" t="s">
        <v>16</v>
      </c>
      <c r="F7237" t="s">
        <v>734</v>
      </c>
      <c r="G7237" t="s">
        <v>134</v>
      </c>
      <c r="H7237" t="s">
        <v>347</v>
      </c>
      <c r="I7237" t="s">
        <v>958</v>
      </c>
      <c r="J7237" t="s">
        <v>959</v>
      </c>
      <c r="K7237" s="4">
        <v>46069</v>
      </c>
      <c r="L7237" s="5">
        <v>0.41886574074074073</v>
      </c>
      <c r="M7237" t="s">
        <v>953</v>
      </c>
      <c r="N7237" s="5">
        <v>2.3148148148148149E-4</v>
      </c>
      <c r="O7237" t="s">
        <v>960</v>
      </c>
      <c r="P7237">
        <v>0</v>
      </c>
      <c r="Q7237">
        <v>20</v>
      </c>
      <c r="R7237" t="s">
        <v>975</v>
      </c>
      <c r="S7237" t="s">
        <v>976</v>
      </c>
    </row>
    <row r="7238" spans="1:19" x14ac:dyDescent="0.25">
      <c r="A7238" s="54">
        <f>_xlfn.XLOOKUP(B7238,'School Lookup'!D:D,'School Lookup'!F:F,0)</f>
        <v>823392</v>
      </c>
      <c r="B7238" s="54" t="str">
        <f>_xlfn.XLOOKUP(C7238,'School Lookup'!A:A,'School Lookup'!D:D,_xlfn.XLOOKUP(C7238,'School Lookup'!B:B,'School Lookup'!D:D,_xlfn.XLOOKUP(C7238,'School Lookup'!C:C,'School Lookup'!D:D,0)))</f>
        <v>Fitz Herbert C of E VA Primary School</v>
      </c>
      <c r="C7238" t="s">
        <v>31</v>
      </c>
      <c r="D7238">
        <v>620</v>
      </c>
      <c r="E7238" t="s">
        <v>16</v>
      </c>
      <c r="F7238" t="s">
        <v>734</v>
      </c>
      <c r="G7238" t="s">
        <v>134</v>
      </c>
      <c r="H7238" t="s">
        <v>347</v>
      </c>
      <c r="I7238" t="s">
        <v>958</v>
      </c>
      <c r="J7238" t="s">
        <v>959</v>
      </c>
      <c r="K7238" s="4">
        <v>46069</v>
      </c>
      <c r="L7238" s="5">
        <v>0.60605324074074074</v>
      </c>
      <c r="M7238" t="s">
        <v>953</v>
      </c>
      <c r="N7238" s="5">
        <v>7.7083333333333335E-3</v>
      </c>
      <c r="O7238" t="s">
        <v>960</v>
      </c>
      <c r="P7238">
        <v>0</v>
      </c>
      <c r="Q7238">
        <v>20</v>
      </c>
      <c r="R7238" t="s">
        <v>975</v>
      </c>
      <c r="S7238" t="s">
        <v>976</v>
      </c>
    </row>
    <row r="7239" spans="1:19" x14ac:dyDescent="0.25">
      <c r="A7239" s="54">
        <f>_xlfn.XLOOKUP(B7239,'School Lookup'!D:D,'School Lookup'!F:F,0)</f>
        <v>148526</v>
      </c>
      <c r="B7239" s="54" t="str">
        <f>_xlfn.XLOOKUP(C7239,'School Lookup'!A:A,'School Lookup'!D:D,_xlfn.XLOOKUP(C7239,'School Lookup'!B:B,'School Lookup'!D:D,_xlfn.XLOOKUP(C7239,'School Lookup'!C:C,'School Lookup'!D:D,0)))</f>
        <v>The Village Federation Lines</v>
      </c>
      <c r="C7239" t="s">
        <v>43</v>
      </c>
      <c r="D7239" t="s">
        <v>3057</v>
      </c>
      <c r="E7239" t="s">
        <v>16</v>
      </c>
      <c r="F7239" t="s">
        <v>734</v>
      </c>
      <c r="G7239" t="s">
        <v>134</v>
      </c>
      <c r="H7239" t="s">
        <v>347</v>
      </c>
      <c r="I7239" t="s">
        <v>958</v>
      </c>
      <c r="J7239" t="s">
        <v>959</v>
      </c>
      <c r="K7239" s="4">
        <v>46069</v>
      </c>
      <c r="L7239" s="5">
        <v>0.35149305555555554</v>
      </c>
      <c r="M7239" t="s">
        <v>953</v>
      </c>
      <c r="N7239" s="5">
        <v>9.1435185185185185E-4</v>
      </c>
      <c r="O7239" t="s">
        <v>960</v>
      </c>
      <c r="P7239">
        <v>0</v>
      </c>
      <c r="Q7239">
        <v>20</v>
      </c>
      <c r="R7239" t="s">
        <v>1124</v>
      </c>
      <c r="S7239" t="s">
        <v>966</v>
      </c>
    </row>
    <row r="7240" spans="1:19" x14ac:dyDescent="0.25">
      <c r="A7240" s="54">
        <f>_xlfn.XLOOKUP(B7240,'School Lookup'!D:D,'School Lookup'!F:F,0)</f>
        <v>856243</v>
      </c>
      <c r="B7240" s="54" t="str">
        <f>_xlfn.XLOOKUP(C7240,'School Lookup'!A:A,'School Lookup'!D:D,_xlfn.XLOOKUP(C7240,'School Lookup'!B:B,'School Lookup'!D:D,_xlfn.XLOOKUP(C7240,'School Lookup'!C:C,'School Lookup'!D:D,0)))</f>
        <v>Elton Primary School</v>
      </c>
      <c r="C7240" t="s">
        <v>336</v>
      </c>
      <c r="D7240" t="s">
        <v>3058</v>
      </c>
      <c r="E7240" t="s">
        <v>16</v>
      </c>
      <c r="F7240" t="s">
        <v>734</v>
      </c>
      <c r="G7240" t="s">
        <v>332</v>
      </c>
      <c r="H7240" t="s">
        <v>877</v>
      </c>
      <c r="I7240" t="s">
        <v>958</v>
      </c>
      <c r="J7240" t="s">
        <v>959</v>
      </c>
      <c r="K7240" s="4">
        <v>46070</v>
      </c>
      <c r="L7240" s="5">
        <v>0.46398148148148149</v>
      </c>
      <c r="M7240" t="s">
        <v>953</v>
      </c>
      <c r="N7240" s="5">
        <v>5.6944444444444447E-3</v>
      </c>
      <c r="O7240" t="s">
        <v>960</v>
      </c>
      <c r="P7240">
        <v>0</v>
      </c>
      <c r="Q7240">
        <v>20</v>
      </c>
      <c r="R7240" t="s">
        <v>978</v>
      </c>
      <c r="S7240" t="s">
        <v>966</v>
      </c>
    </row>
    <row r="7241" spans="1:19" x14ac:dyDescent="0.25">
      <c r="A7241" s="54">
        <f>_xlfn.XLOOKUP(B7241,'School Lookup'!D:D,'School Lookup'!F:F,0)</f>
        <v>856243</v>
      </c>
      <c r="B7241" s="54" t="str">
        <f>_xlfn.XLOOKUP(C7241,'School Lookup'!A:A,'School Lookup'!D:D,_xlfn.XLOOKUP(C7241,'School Lookup'!B:B,'School Lookup'!D:D,_xlfn.XLOOKUP(C7241,'School Lookup'!C:C,'School Lookup'!D:D,0)))</f>
        <v>Elton Primary School</v>
      </c>
      <c r="C7241" t="s">
        <v>331</v>
      </c>
      <c r="D7241" t="s">
        <v>3059</v>
      </c>
      <c r="E7241" t="s">
        <v>16</v>
      </c>
      <c r="F7241" t="s">
        <v>734</v>
      </c>
      <c r="G7241" t="s">
        <v>332</v>
      </c>
      <c r="H7241" t="s">
        <v>877</v>
      </c>
      <c r="I7241" t="s">
        <v>958</v>
      </c>
      <c r="J7241" t="s">
        <v>959</v>
      </c>
      <c r="K7241" s="4">
        <v>46070</v>
      </c>
      <c r="L7241" s="5">
        <v>0.61255787037037035</v>
      </c>
      <c r="M7241" t="s">
        <v>953</v>
      </c>
      <c r="N7241" s="5">
        <v>8.564814814814815E-4</v>
      </c>
      <c r="O7241" t="s">
        <v>1023</v>
      </c>
      <c r="P7241">
        <v>0</v>
      </c>
      <c r="Q7241">
        <v>20</v>
      </c>
      <c r="R7241" t="s">
        <v>3060</v>
      </c>
      <c r="S7241" t="s">
        <v>966</v>
      </c>
    </row>
    <row r="7242" spans="1:19" x14ac:dyDescent="0.25">
      <c r="A7242" s="54">
        <f>_xlfn.XLOOKUP(B7242,'School Lookup'!D:D,'School Lookup'!F:F,0)</f>
        <v>819500</v>
      </c>
      <c r="B7242" s="54" t="str">
        <f>_xlfn.XLOOKUP(C7242,'School Lookup'!A:A,'School Lookup'!D:D,_xlfn.XLOOKUP(C7242,'School Lookup'!B:B,'School Lookup'!D:D,_xlfn.XLOOKUP(C7242,'School Lookup'!C:C,'School Lookup'!D:D,0)))</f>
        <v>Tansley Primary School</v>
      </c>
      <c r="C7242" t="s">
        <v>30</v>
      </c>
      <c r="D7242" t="s">
        <v>1022</v>
      </c>
      <c r="E7242" t="s">
        <v>16</v>
      </c>
      <c r="F7242" t="s">
        <v>734</v>
      </c>
      <c r="G7242" t="s">
        <v>223</v>
      </c>
      <c r="H7242" t="s">
        <v>302</v>
      </c>
      <c r="I7242" t="s">
        <v>980</v>
      </c>
      <c r="J7242" t="s">
        <v>959</v>
      </c>
      <c r="K7242" s="4">
        <v>46070</v>
      </c>
      <c r="L7242" s="5">
        <v>0.33329861111111109</v>
      </c>
      <c r="M7242" t="s">
        <v>953</v>
      </c>
      <c r="N7242" s="5">
        <v>2.5462962962962961E-4</v>
      </c>
      <c r="O7242" t="s">
        <v>1023</v>
      </c>
      <c r="P7242">
        <v>2.1999999999999999E-2</v>
      </c>
      <c r="Q7242">
        <v>20</v>
      </c>
      <c r="R7242" t="s">
        <v>1024</v>
      </c>
      <c r="S7242" t="s">
        <v>966</v>
      </c>
    </row>
    <row r="7243" spans="1:19" x14ac:dyDescent="0.25">
      <c r="A7243" s="54">
        <f>_xlfn.XLOOKUP(B7243,'School Lookup'!D:D,'School Lookup'!F:F,0)</f>
        <v>823392</v>
      </c>
      <c r="B7243" s="54" t="str">
        <f>_xlfn.XLOOKUP(C7243,'School Lookup'!A:A,'School Lookup'!D:D,_xlfn.XLOOKUP(C7243,'School Lookup'!B:B,'School Lookup'!D:D,_xlfn.XLOOKUP(C7243,'School Lookup'!C:C,'School Lookup'!D:D,0)))</f>
        <v>Fitz Herbert C of E VA Primary School</v>
      </c>
      <c r="C7243" t="s">
        <v>31</v>
      </c>
      <c r="D7243">
        <v>619</v>
      </c>
      <c r="E7243" t="s">
        <v>16</v>
      </c>
      <c r="F7243" t="s">
        <v>734</v>
      </c>
      <c r="G7243" t="s">
        <v>134</v>
      </c>
      <c r="H7243" t="s">
        <v>347</v>
      </c>
      <c r="I7243" t="s">
        <v>958</v>
      </c>
      <c r="J7243" t="s">
        <v>959</v>
      </c>
      <c r="K7243" s="4">
        <v>46070</v>
      </c>
      <c r="L7243" s="5">
        <v>0.59297453703703706</v>
      </c>
      <c r="M7243" t="s">
        <v>953</v>
      </c>
      <c r="N7243" s="5">
        <v>1.3888888888888889E-4</v>
      </c>
      <c r="O7243" t="s">
        <v>960</v>
      </c>
      <c r="P7243">
        <v>0</v>
      </c>
      <c r="Q7243">
        <v>20</v>
      </c>
      <c r="R7243" t="s">
        <v>975</v>
      </c>
      <c r="S7243" t="s">
        <v>976</v>
      </c>
    </row>
    <row r="7244" spans="1:19" x14ac:dyDescent="0.25">
      <c r="A7244" s="54">
        <f>_xlfn.XLOOKUP(B7244,'School Lookup'!D:D,'School Lookup'!F:F,0)</f>
        <v>823392</v>
      </c>
      <c r="B7244" s="54" t="str">
        <f>_xlfn.XLOOKUP(C7244,'School Lookup'!A:A,'School Lookup'!D:D,_xlfn.XLOOKUP(C7244,'School Lookup'!B:B,'School Lookup'!D:D,_xlfn.XLOOKUP(C7244,'School Lookup'!C:C,'School Lookup'!D:D,0)))</f>
        <v>Fitz Herbert C of E VA Primary School</v>
      </c>
      <c r="C7244" t="s">
        <v>31</v>
      </c>
      <c r="D7244">
        <v>620</v>
      </c>
      <c r="E7244" t="s">
        <v>16</v>
      </c>
      <c r="F7244" t="s">
        <v>734</v>
      </c>
      <c r="G7244" t="s">
        <v>134</v>
      </c>
      <c r="H7244" t="s">
        <v>347</v>
      </c>
      <c r="I7244" t="s">
        <v>958</v>
      </c>
      <c r="J7244" t="s">
        <v>959</v>
      </c>
      <c r="K7244" s="4">
        <v>46070</v>
      </c>
      <c r="L7244" s="5">
        <v>0.59297453703703706</v>
      </c>
      <c r="M7244" t="s">
        <v>953</v>
      </c>
      <c r="N7244" s="5">
        <v>1.3888888888888889E-4</v>
      </c>
      <c r="O7244" t="s">
        <v>960</v>
      </c>
      <c r="P7244">
        <v>0</v>
      </c>
      <c r="Q7244">
        <v>20</v>
      </c>
      <c r="R7244" t="s">
        <v>975</v>
      </c>
      <c r="S7244" t="s">
        <v>976</v>
      </c>
    </row>
    <row r="7245" spans="1:19" x14ac:dyDescent="0.25">
      <c r="A7245" s="54">
        <f>_xlfn.XLOOKUP(B7245,'School Lookup'!D:D,'School Lookup'!F:F,0)</f>
        <v>856243</v>
      </c>
      <c r="B7245" s="54" t="str">
        <f>_xlfn.XLOOKUP(C7245,'School Lookup'!A:A,'School Lookup'!D:D,_xlfn.XLOOKUP(C7245,'School Lookup'!B:B,'School Lookup'!D:D,_xlfn.XLOOKUP(C7245,'School Lookup'!C:C,'School Lookup'!D:D,0)))</f>
        <v>Elton Primary School</v>
      </c>
      <c r="C7245" t="s">
        <v>331</v>
      </c>
      <c r="D7245" t="s">
        <v>2762</v>
      </c>
      <c r="E7245" t="s">
        <v>16</v>
      </c>
      <c r="F7245" t="s">
        <v>734</v>
      </c>
      <c r="G7245" t="s">
        <v>332</v>
      </c>
      <c r="H7245" t="s">
        <v>877</v>
      </c>
      <c r="I7245" t="s">
        <v>958</v>
      </c>
      <c r="J7245" t="s">
        <v>981</v>
      </c>
      <c r="K7245" s="4">
        <v>46070</v>
      </c>
      <c r="L7245" s="5">
        <v>0.49386574074074074</v>
      </c>
      <c r="M7245" t="s">
        <v>953</v>
      </c>
      <c r="N7245" s="5">
        <v>4.1666666666666669E-4</v>
      </c>
      <c r="O7245" t="s">
        <v>982</v>
      </c>
      <c r="P7245">
        <v>0</v>
      </c>
      <c r="Q7245">
        <v>20</v>
      </c>
      <c r="R7245" t="s">
        <v>998</v>
      </c>
      <c r="S7245" t="s">
        <v>987</v>
      </c>
    </row>
    <row r="7246" spans="1:19" x14ac:dyDescent="0.25">
      <c r="A7246" s="54">
        <f>_xlfn.XLOOKUP(B7246,'School Lookup'!D:D,'School Lookup'!F:F,0)</f>
        <v>823392</v>
      </c>
      <c r="B7246" s="54" t="str">
        <f>_xlfn.XLOOKUP(C7246,'School Lookup'!A:A,'School Lookup'!D:D,_xlfn.XLOOKUP(C7246,'School Lookup'!B:B,'School Lookup'!D:D,_xlfn.XLOOKUP(C7246,'School Lookup'!C:C,'School Lookup'!D:D,0)))</f>
        <v>Fitz Herbert C of E VA Primary School</v>
      </c>
      <c r="C7246" t="s">
        <v>22</v>
      </c>
      <c r="D7246">
        <v>619</v>
      </c>
      <c r="E7246" t="s">
        <v>16</v>
      </c>
      <c r="F7246" t="s">
        <v>734</v>
      </c>
      <c r="G7246" t="s">
        <v>134</v>
      </c>
      <c r="H7246" t="s">
        <v>347</v>
      </c>
      <c r="I7246" t="s">
        <v>958</v>
      </c>
      <c r="J7246" t="s">
        <v>959</v>
      </c>
      <c r="K7246" s="4">
        <v>46071</v>
      </c>
      <c r="L7246" s="5">
        <v>0.6699074074074074</v>
      </c>
      <c r="M7246" t="s">
        <v>953</v>
      </c>
      <c r="N7246" s="5">
        <v>6.9444444444444444E-5</v>
      </c>
      <c r="O7246" t="s">
        <v>960</v>
      </c>
      <c r="P7246">
        <v>0</v>
      </c>
      <c r="Q7246">
        <v>20</v>
      </c>
      <c r="R7246" t="s">
        <v>975</v>
      </c>
      <c r="S7246" t="s">
        <v>976</v>
      </c>
    </row>
    <row r="7247" spans="1:19" x14ac:dyDescent="0.25">
      <c r="A7247" s="54">
        <f>_xlfn.XLOOKUP(B7247,'School Lookup'!D:D,'School Lookup'!F:F,0)</f>
        <v>819500</v>
      </c>
      <c r="B7247" s="54" t="str">
        <f>_xlfn.XLOOKUP(C7247,'School Lookup'!A:A,'School Lookup'!D:D,_xlfn.XLOOKUP(C7247,'School Lookup'!B:B,'School Lookup'!D:D,_xlfn.XLOOKUP(C7247,'School Lookup'!C:C,'School Lookup'!D:D,0)))</f>
        <v>Tansley Primary School</v>
      </c>
      <c r="C7247" t="s">
        <v>30</v>
      </c>
      <c r="D7247" t="s">
        <v>2088</v>
      </c>
      <c r="E7247" t="s">
        <v>16</v>
      </c>
      <c r="F7247" t="s">
        <v>734</v>
      </c>
      <c r="G7247" t="s">
        <v>223</v>
      </c>
      <c r="H7247" t="s">
        <v>302</v>
      </c>
      <c r="I7247" t="s">
        <v>980</v>
      </c>
      <c r="J7247" t="s">
        <v>959</v>
      </c>
      <c r="K7247" s="4">
        <v>46071</v>
      </c>
      <c r="L7247" s="5">
        <v>0.59839120370370369</v>
      </c>
      <c r="M7247" t="s">
        <v>953</v>
      </c>
      <c r="N7247" s="5">
        <v>8.9467592592592585E-3</v>
      </c>
      <c r="O7247" t="s">
        <v>960</v>
      </c>
      <c r="P7247">
        <v>0.11</v>
      </c>
      <c r="Q7247">
        <v>20</v>
      </c>
      <c r="R7247" t="s">
        <v>1778</v>
      </c>
      <c r="S7247" t="s">
        <v>966</v>
      </c>
    </row>
    <row r="7248" spans="1:19" x14ac:dyDescent="0.25">
      <c r="A7248" s="54">
        <f>_xlfn.XLOOKUP(B7248,'School Lookup'!D:D,'School Lookup'!F:F,0)</f>
        <v>819500</v>
      </c>
      <c r="B7248" s="54" t="str">
        <f>_xlfn.XLOOKUP(C7248,'School Lookup'!A:A,'School Lookup'!D:D,_xlfn.XLOOKUP(C7248,'School Lookup'!B:B,'School Lookup'!D:D,_xlfn.XLOOKUP(C7248,'School Lookup'!C:C,'School Lookup'!D:D,0)))</f>
        <v>Tansley Primary School</v>
      </c>
      <c r="C7248" t="s">
        <v>30</v>
      </c>
      <c r="D7248" t="s">
        <v>2088</v>
      </c>
      <c r="E7248" t="s">
        <v>16</v>
      </c>
      <c r="F7248" t="s">
        <v>734</v>
      </c>
      <c r="G7248" t="s">
        <v>223</v>
      </c>
      <c r="H7248" t="s">
        <v>302</v>
      </c>
      <c r="I7248" t="s">
        <v>980</v>
      </c>
      <c r="J7248" t="s">
        <v>959</v>
      </c>
      <c r="K7248" s="4">
        <v>46071</v>
      </c>
      <c r="L7248" s="5">
        <v>0.59748842592592588</v>
      </c>
      <c r="M7248" t="s">
        <v>953</v>
      </c>
      <c r="N7248" s="5">
        <v>3.8194444444444446E-4</v>
      </c>
      <c r="O7248" t="s">
        <v>960</v>
      </c>
      <c r="P7248">
        <v>2.1999999999999999E-2</v>
      </c>
      <c r="Q7248">
        <v>20</v>
      </c>
      <c r="R7248" t="s">
        <v>1778</v>
      </c>
      <c r="S7248" t="s">
        <v>966</v>
      </c>
    </row>
    <row r="7249" spans="1:19" x14ac:dyDescent="0.25">
      <c r="A7249" s="54">
        <f>_xlfn.XLOOKUP(B7249,'School Lookup'!D:D,'School Lookup'!F:F,0)</f>
        <v>823392</v>
      </c>
      <c r="B7249" s="54" t="str">
        <f>_xlfn.XLOOKUP(C7249,'School Lookup'!A:A,'School Lookup'!D:D,_xlfn.XLOOKUP(C7249,'School Lookup'!B:B,'School Lookup'!D:D,_xlfn.XLOOKUP(C7249,'School Lookup'!C:C,'School Lookup'!D:D,0)))</f>
        <v>Fitz Herbert C of E VA Primary School</v>
      </c>
      <c r="C7249" t="s">
        <v>31</v>
      </c>
      <c r="D7249">
        <v>620</v>
      </c>
      <c r="E7249" t="s">
        <v>16</v>
      </c>
      <c r="F7249" t="s">
        <v>734</v>
      </c>
      <c r="G7249" t="s">
        <v>134</v>
      </c>
      <c r="H7249" t="s">
        <v>347</v>
      </c>
      <c r="I7249" t="s">
        <v>958</v>
      </c>
      <c r="J7249" t="s">
        <v>959</v>
      </c>
      <c r="K7249" s="4">
        <v>46071</v>
      </c>
      <c r="L7249" s="5">
        <v>0.6699074074074074</v>
      </c>
      <c r="M7249" t="s">
        <v>953</v>
      </c>
      <c r="N7249" s="5">
        <v>6.9444444444444444E-5</v>
      </c>
      <c r="O7249" t="s">
        <v>960</v>
      </c>
      <c r="P7249">
        <v>0</v>
      </c>
      <c r="Q7249">
        <v>20</v>
      </c>
      <c r="R7249" t="s">
        <v>975</v>
      </c>
      <c r="S7249" t="s">
        <v>976</v>
      </c>
    </row>
    <row r="7250" spans="1:19" x14ac:dyDescent="0.25">
      <c r="A7250" s="54">
        <f>_xlfn.XLOOKUP(B7250,'School Lookup'!D:D,'School Lookup'!F:F,0)</f>
        <v>823392</v>
      </c>
      <c r="B7250" s="54" t="str">
        <f>_xlfn.XLOOKUP(C7250,'School Lookup'!A:A,'School Lookup'!D:D,_xlfn.XLOOKUP(C7250,'School Lookup'!B:B,'School Lookup'!D:D,_xlfn.XLOOKUP(C7250,'School Lookup'!C:C,'School Lookup'!D:D,0)))</f>
        <v>Fitz Herbert C of E VA Primary School</v>
      </c>
      <c r="C7250" t="s">
        <v>31</v>
      </c>
      <c r="D7250">
        <v>620</v>
      </c>
      <c r="E7250" t="s">
        <v>16</v>
      </c>
      <c r="F7250" t="s">
        <v>734</v>
      </c>
      <c r="G7250" t="s">
        <v>134</v>
      </c>
      <c r="H7250" t="s">
        <v>347</v>
      </c>
      <c r="I7250" t="s">
        <v>958</v>
      </c>
      <c r="J7250" t="s">
        <v>959</v>
      </c>
      <c r="K7250" s="4">
        <v>46072</v>
      </c>
      <c r="L7250" s="5">
        <v>0.58660879629629625</v>
      </c>
      <c r="M7250" t="s">
        <v>953</v>
      </c>
      <c r="N7250" s="5">
        <v>9.2592592592592588E-5</v>
      </c>
      <c r="O7250" t="s">
        <v>960</v>
      </c>
      <c r="P7250">
        <v>0</v>
      </c>
      <c r="Q7250">
        <v>20</v>
      </c>
      <c r="R7250" t="s">
        <v>975</v>
      </c>
      <c r="S7250" t="s">
        <v>976</v>
      </c>
    </row>
    <row r="7251" spans="1:19" x14ac:dyDescent="0.25">
      <c r="A7251" s="54">
        <f>_xlfn.XLOOKUP(B7251,'School Lookup'!D:D,'School Lookup'!F:F,0)</f>
        <v>823392</v>
      </c>
      <c r="B7251" s="54" t="str">
        <f>_xlfn.XLOOKUP(C7251,'School Lookup'!A:A,'School Lookup'!D:D,_xlfn.XLOOKUP(C7251,'School Lookup'!B:B,'School Lookup'!D:D,_xlfn.XLOOKUP(C7251,'School Lookup'!C:C,'School Lookup'!D:D,0)))</f>
        <v>Fitz Herbert C of E VA Primary School</v>
      </c>
      <c r="C7251" t="s">
        <v>22</v>
      </c>
      <c r="D7251">
        <v>619</v>
      </c>
      <c r="E7251" t="s">
        <v>16</v>
      </c>
      <c r="F7251" t="s">
        <v>734</v>
      </c>
      <c r="G7251" t="s">
        <v>134</v>
      </c>
      <c r="H7251" t="s">
        <v>347</v>
      </c>
      <c r="I7251" t="s">
        <v>958</v>
      </c>
      <c r="J7251" t="s">
        <v>959</v>
      </c>
      <c r="K7251" s="4">
        <v>46072</v>
      </c>
      <c r="L7251" s="5">
        <v>0.58660879629629625</v>
      </c>
      <c r="M7251" t="s">
        <v>953</v>
      </c>
      <c r="N7251" s="5">
        <v>9.2592592592592588E-5</v>
      </c>
      <c r="O7251" t="s">
        <v>960</v>
      </c>
      <c r="P7251">
        <v>0</v>
      </c>
      <c r="Q7251">
        <v>20</v>
      </c>
      <c r="R7251" t="s">
        <v>975</v>
      </c>
      <c r="S7251" t="s">
        <v>976</v>
      </c>
    </row>
    <row r="7252" spans="1:19" x14ac:dyDescent="0.25">
      <c r="A7252" s="54">
        <f>_xlfn.XLOOKUP(B7252,'School Lookup'!D:D,'School Lookup'!F:F,0)</f>
        <v>823392</v>
      </c>
      <c r="B7252" s="54" t="str">
        <f>_xlfn.XLOOKUP(C7252,'School Lookup'!A:A,'School Lookup'!D:D,_xlfn.XLOOKUP(C7252,'School Lookup'!B:B,'School Lookup'!D:D,_xlfn.XLOOKUP(C7252,'School Lookup'!C:C,'School Lookup'!D:D,0)))</f>
        <v>Fitz Herbert C of E VA Primary School</v>
      </c>
      <c r="C7252" t="s">
        <v>22</v>
      </c>
      <c r="D7252" t="s">
        <v>1127</v>
      </c>
      <c r="E7252" t="s">
        <v>16</v>
      </c>
      <c r="F7252" t="s">
        <v>734</v>
      </c>
      <c r="G7252" t="s">
        <v>134</v>
      </c>
      <c r="H7252" t="s">
        <v>347</v>
      </c>
      <c r="I7252" t="s">
        <v>958</v>
      </c>
      <c r="J7252" t="s">
        <v>981</v>
      </c>
      <c r="K7252" s="4">
        <v>46073</v>
      </c>
      <c r="L7252" s="5">
        <v>0.37799768518518517</v>
      </c>
      <c r="M7252" t="s">
        <v>953</v>
      </c>
      <c r="N7252" s="5">
        <v>6.2615740740740739E-3</v>
      </c>
      <c r="O7252" t="s">
        <v>982</v>
      </c>
      <c r="P7252">
        <v>0</v>
      </c>
      <c r="Q7252">
        <v>20</v>
      </c>
      <c r="R7252" t="s">
        <v>983</v>
      </c>
      <c r="S7252" t="s">
        <v>984</v>
      </c>
    </row>
    <row r="7253" spans="1:19" x14ac:dyDescent="0.25">
      <c r="A7253" s="54">
        <f>_xlfn.XLOOKUP(B7253,'School Lookup'!D:D,'School Lookup'!F:F,0)</f>
        <v>823392</v>
      </c>
      <c r="B7253" s="54" t="str">
        <f>_xlfn.XLOOKUP(C7253,'School Lookup'!A:A,'School Lookup'!D:D,_xlfn.XLOOKUP(C7253,'School Lookup'!B:B,'School Lookup'!D:D,_xlfn.XLOOKUP(C7253,'School Lookup'!C:C,'School Lookup'!D:D,0)))</f>
        <v>Fitz Herbert C of E VA Primary School</v>
      </c>
      <c r="C7253" t="s">
        <v>31</v>
      </c>
      <c r="D7253">
        <v>620</v>
      </c>
      <c r="E7253" t="s">
        <v>16</v>
      </c>
      <c r="F7253" t="s">
        <v>734</v>
      </c>
      <c r="G7253" t="s">
        <v>134</v>
      </c>
      <c r="H7253" t="s">
        <v>347</v>
      </c>
      <c r="I7253" t="s">
        <v>958</v>
      </c>
      <c r="J7253" t="s">
        <v>959</v>
      </c>
      <c r="K7253" s="4">
        <v>46073</v>
      </c>
      <c r="L7253" s="5">
        <v>0.39976851851851852</v>
      </c>
      <c r="M7253" t="s">
        <v>953</v>
      </c>
      <c r="N7253" s="5">
        <v>2.4305555555555555E-4</v>
      </c>
      <c r="O7253" t="s">
        <v>960</v>
      </c>
      <c r="P7253">
        <v>0</v>
      </c>
      <c r="Q7253">
        <v>20</v>
      </c>
      <c r="R7253" t="s">
        <v>975</v>
      </c>
      <c r="S7253" t="s">
        <v>976</v>
      </c>
    </row>
    <row r="7254" spans="1:19" x14ac:dyDescent="0.25">
      <c r="A7254" s="54">
        <f>_xlfn.XLOOKUP(B7254,'School Lookup'!D:D,'School Lookup'!F:F,0)</f>
        <v>823392</v>
      </c>
      <c r="B7254" s="54" t="str">
        <f>_xlfn.XLOOKUP(C7254,'School Lookup'!A:A,'School Lookup'!D:D,_xlfn.XLOOKUP(C7254,'School Lookup'!B:B,'School Lookup'!D:D,_xlfn.XLOOKUP(C7254,'School Lookup'!C:C,'School Lookup'!D:D,0)))</f>
        <v>Fitz Herbert C of E VA Primary School</v>
      </c>
      <c r="C7254" t="s">
        <v>22</v>
      </c>
      <c r="D7254">
        <v>619</v>
      </c>
      <c r="E7254" t="s">
        <v>16</v>
      </c>
      <c r="F7254" t="s">
        <v>734</v>
      </c>
      <c r="G7254" t="s">
        <v>134</v>
      </c>
      <c r="H7254" t="s">
        <v>347</v>
      </c>
      <c r="I7254" t="s">
        <v>958</v>
      </c>
      <c r="J7254" t="s">
        <v>959</v>
      </c>
      <c r="K7254" s="4">
        <v>46073</v>
      </c>
      <c r="L7254" s="5">
        <v>0.39976851851851852</v>
      </c>
      <c r="M7254" t="s">
        <v>953</v>
      </c>
      <c r="N7254" s="5">
        <v>2.4305555555555555E-4</v>
      </c>
      <c r="O7254" t="s">
        <v>960</v>
      </c>
      <c r="P7254">
        <v>0</v>
      </c>
      <c r="Q7254">
        <v>20</v>
      </c>
      <c r="R7254" t="s">
        <v>975</v>
      </c>
      <c r="S7254" t="s">
        <v>976</v>
      </c>
    </row>
    <row r="7255" spans="1:19" x14ac:dyDescent="0.25">
      <c r="A7255" s="54">
        <f>_xlfn.XLOOKUP(B7255,'School Lookup'!D:D,'School Lookup'!F:F,0)</f>
        <v>823392</v>
      </c>
      <c r="B7255" s="54" t="str">
        <f>_xlfn.XLOOKUP(C7255,'School Lookup'!A:A,'School Lookup'!D:D,_xlfn.XLOOKUP(C7255,'School Lookup'!B:B,'School Lookup'!D:D,_xlfn.XLOOKUP(C7255,'School Lookup'!C:C,'School Lookup'!D:D,0)))</f>
        <v>Fitz Herbert C of E VA Primary School</v>
      </c>
      <c r="C7255" t="s">
        <v>18</v>
      </c>
      <c r="D7255" t="s">
        <v>3061</v>
      </c>
      <c r="E7255" t="s">
        <v>16</v>
      </c>
      <c r="F7255" t="s">
        <v>734</v>
      </c>
      <c r="G7255" t="s">
        <v>134</v>
      </c>
      <c r="H7255" t="s">
        <v>347</v>
      </c>
      <c r="I7255" t="s">
        <v>958</v>
      </c>
      <c r="J7255" t="s">
        <v>959</v>
      </c>
      <c r="K7255" s="4">
        <v>46076</v>
      </c>
      <c r="L7255" s="5">
        <v>0.64680555555555552</v>
      </c>
      <c r="M7255" t="s">
        <v>953</v>
      </c>
      <c r="N7255" s="5">
        <v>4.6296296296296294E-5</v>
      </c>
      <c r="O7255" t="s">
        <v>960</v>
      </c>
      <c r="P7255">
        <v>0</v>
      </c>
      <c r="Q7255">
        <v>20</v>
      </c>
      <c r="R7255" t="s">
        <v>1028</v>
      </c>
      <c r="S7255" t="s">
        <v>966</v>
      </c>
    </row>
    <row r="7256" spans="1:19" x14ac:dyDescent="0.25">
      <c r="A7256" s="54">
        <f>_xlfn.XLOOKUP(B7256,'School Lookup'!D:D,'School Lookup'!F:F,0)</f>
        <v>823392</v>
      </c>
      <c r="B7256" s="54" t="str">
        <f>_xlfn.XLOOKUP(C7256,'School Lookup'!A:A,'School Lookup'!D:D,_xlfn.XLOOKUP(C7256,'School Lookup'!B:B,'School Lookup'!D:D,_xlfn.XLOOKUP(C7256,'School Lookup'!C:C,'School Lookup'!D:D,0)))</f>
        <v>Fitz Herbert C of E VA Primary School</v>
      </c>
      <c r="C7256" t="s">
        <v>18</v>
      </c>
      <c r="D7256" t="s">
        <v>1881</v>
      </c>
      <c r="E7256" t="s">
        <v>16</v>
      </c>
      <c r="F7256" t="s">
        <v>734</v>
      </c>
      <c r="G7256" t="s">
        <v>134</v>
      </c>
      <c r="H7256" t="s">
        <v>347</v>
      </c>
      <c r="I7256" t="s">
        <v>958</v>
      </c>
      <c r="J7256" t="s">
        <v>959</v>
      </c>
      <c r="K7256" s="4">
        <v>46076</v>
      </c>
      <c r="L7256" s="5">
        <v>0.65711805555555558</v>
      </c>
      <c r="M7256" t="s">
        <v>953</v>
      </c>
      <c r="N7256" s="5">
        <v>1.2395833333333333E-2</v>
      </c>
      <c r="O7256" t="s">
        <v>960</v>
      </c>
      <c r="P7256">
        <v>0</v>
      </c>
      <c r="Q7256">
        <v>20</v>
      </c>
      <c r="R7256" t="s">
        <v>1028</v>
      </c>
      <c r="S7256" t="s">
        <v>966</v>
      </c>
    </row>
    <row r="7257" spans="1:19" x14ac:dyDescent="0.25">
      <c r="A7257" s="54">
        <f>_xlfn.XLOOKUP(B7257,'School Lookup'!D:D,'School Lookup'!F:F,0)</f>
        <v>682471</v>
      </c>
      <c r="B7257" s="54" t="str">
        <f>_xlfn.XLOOKUP(C7257,'School Lookup'!A:A,'School Lookup'!D:D,_xlfn.XLOOKUP(C7257,'School Lookup'!B:B,'School Lookup'!D:D,_xlfn.XLOOKUP(C7257,'School Lookup'!C:C,'School Lookup'!D:D,0)))</f>
        <v>Ridgeway Primary School</v>
      </c>
      <c r="C7257" t="s">
        <v>327</v>
      </c>
      <c r="D7257">
        <v>500</v>
      </c>
      <c r="E7257" t="s">
        <v>16</v>
      </c>
      <c r="F7257" t="s">
        <v>734</v>
      </c>
      <c r="G7257" t="s">
        <v>328</v>
      </c>
      <c r="H7257" t="s">
        <v>885</v>
      </c>
      <c r="I7257" t="s">
        <v>958</v>
      </c>
      <c r="J7257" t="s">
        <v>959</v>
      </c>
      <c r="K7257" s="4">
        <v>46076</v>
      </c>
      <c r="L7257" s="5">
        <v>0.43179398148148146</v>
      </c>
      <c r="M7257" t="s">
        <v>953</v>
      </c>
      <c r="N7257" s="5">
        <v>8.2175925925925927E-4</v>
      </c>
      <c r="O7257" t="s">
        <v>960</v>
      </c>
      <c r="P7257">
        <v>0</v>
      </c>
      <c r="Q7257">
        <v>20</v>
      </c>
      <c r="R7257" t="s">
        <v>961</v>
      </c>
      <c r="S7257" t="s">
        <v>955</v>
      </c>
    </row>
    <row r="7258" spans="1:19" x14ac:dyDescent="0.25">
      <c r="A7258" s="54">
        <f>_xlfn.XLOOKUP(B7258,'School Lookup'!D:D,'School Lookup'!F:F,0)</f>
        <v>682471</v>
      </c>
      <c r="B7258" s="54" t="str">
        <f>_xlfn.XLOOKUP(C7258,'School Lookup'!A:A,'School Lookup'!D:D,_xlfn.XLOOKUP(C7258,'School Lookup'!B:B,'School Lookup'!D:D,_xlfn.XLOOKUP(C7258,'School Lookup'!C:C,'School Lookup'!D:D,0)))</f>
        <v>Ridgeway Primary School</v>
      </c>
      <c r="C7258" t="s">
        <v>327</v>
      </c>
      <c r="D7258">
        <v>500</v>
      </c>
      <c r="E7258" t="s">
        <v>16</v>
      </c>
      <c r="F7258" t="s">
        <v>734</v>
      </c>
      <c r="G7258" t="s">
        <v>328</v>
      </c>
      <c r="H7258" t="s">
        <v>885</v>
      </c>
      <c r="I7258" t="s">
        <v>958</v>
      </c>
      <c r="J7258" t="s">
        <v>959</v>
      </c>
      <c r="K7258" s="4">
        <v>46076</v>
      </c>
      <c r="L7258" s="5">
        <v>0.43237268518518518</v>
      </c>
      <c r="M7258" t="s">
        <v>953</v>
      </c>
      <c r="N7258" s="5">
        <v>3.4722222222222222E-5</v>
      </c>
      <c r="O7258" t="s">
        <v>960</v>
      </c>
      <c r="P7258">
        <v>0</v>
      </c>
      <c r="Q7258">
        <v>20</v>
      </c>
      <c r="R7258" t="s">
        <v>961</v>
      </c>
      <c r="S7258" t="s">
        <v>955</v>
      </c>
    </row>
    <row r="7259" spans="1:19" x14ac:dyDescent="0.25">
      <c r="A7259" s="54">
        <f>_xlfn.XLOOKUP(B7259,'School Lookup'!D:D,'School Lookup'!F:F,0)</f>
        <v>682471</v>
      </c>
      <c r="B7259" s="54" t="str">
        <f>_xlfn.XLOOKUP(C7259,'School Lookup'!A:A,'School Lookup'!D:D,_xlfn.XLOOKUP(C7259,'School Lookup'!B:B,'School Lookup'!D:D,_xlfn.XLOOKUP(C7259,'School Lookup'!C:C,'School Lookup'!D:D,0)))</f>
        <v>Ridgeway Primary School</v>
      </c>
      <c r="C7259" t="s">
        <v>327</v>
      </c>
      <c r="D7259" t="s">
        <v>962</v>
      </c>
      <c r="E7259" t="s">
        <v>16</v>
      </c>
      <c r="F7259" t="s">
        <v>734</v>
      </c>
      <c r="G7259" t="s">
        <v>328</v>
      </c>
      <c r="H7259" t="s">
        <v>885</v>
      </c>
      <c r="I7259" t="s">
        <v>958</v>
      </c>
      <c r="J7259" t="s">
        <v>959</v>
      </c>
      <c r="K7259" s="4">
        <v>46076</v>
      </c>
      <c r="L7259" s="5">
        <v>0.45837962962962964</v>
      </c>
      <c r="M7259" t="s">
        <v>953</v>
      </c>
      <c r="N7259" s="5">
        <v>2.5925925925925925E-3</v>
      </c>
      <c r="O7259" t="s">
        <v>960</v>
      </c>
      <c r="P7259">
        <v>0</v>
      </c>
      <c r="Q7259">
        <v>20</v>
      </c>
      <c r="R7259" t="s">
        <v>955</v>
      </c>
    </row>
    <row r="7260" spans="1:19" x14ac:dyDescent="0.25">
      <c r="A7260" s="54">
        <f>_xlfn.XLOOKUP(B7260,'School Lookup'!D:D,'School Lookup'!F:F,0)</f>
        <v>682471</v>
      </c>
      <c r="B7260" s="54" t="str">
        <f>_xlfn.XLOOKUP(C7260,'School Lookup'!A:A,'School Lookup'!D:D,_xlfn.XLOOKUP(C7260,'School Lookup'!B:B,'School Lookup'!D:D,_xlfn.XLOOKUP(C7260,'School Lookup'!C:C,'School Lookup'!D:D,0)))</f>
        <v>Ridgeway Primary School</v>
      </c>
      <c r="C7260" t="s">
        <v>327</v>
      </c>
      <c r="D7260">
        <v>500</v>
      </c>
      <c r="E7260" t="s">
        <v>16</v>
      </c>
      <c r="F7260" t="s">
        <v>734</v>
      </c>
      <c r="G7260" t="s">
        <v>328</v>
      </c>
      <c r="H7260" t="s">
        <v>885</v>
      </c>
      <c r="I7260" t="s">
        <v>958</v>
      </c>
      <c r="J7260" t="s">
        <v>959</v>
      </c>
      <c r="K7260" s="4">
        <v>46076</v>
      </c>
      <c r="L7260" s="5">
        <v>0.45837962962962964</v>
      </c>
      <c r="M7260" t="s">
        <v>953</v>
      </c>
      <c r="N7260" s="5">
        <v>2.5925925925925925E-3</v>
      </c>
      <c r="O7260" t="s">
        <v>960</v>
      </c>
      <c r="P7260">
        <v>0</v>
      </c>
      <c r="Q7260">
        <v>20</v>
      </c>
      <c r="R7260" t="s">
        <v>961</v>
      </c>
      <c r="S7260" t="s">
        <v>955</v>
      </c>
    </row>
    <row r="7261" spans="1:19" x14ac:dyDescent="0.25">
      <c r="A7261" s="54">
        <f>_xlfn.XLOOKUP(B7261,'School Lookup'!D:D,'School Lookup'!F:F,0)</f>
        <v>682471</v>
      </c>
      <c r="B7261" s="54" t="str">
        <f>_xlfn.XLOOKUP(C7261,'School Lookup'!A:A,'School Lookup'!D:D,_xlfn.XLOOKUP(C7261,'School Lookup'!B:B,'School Lookup'!D:D,_xlfn.XLOOKUP(C7261,'School Lookup'!C:C,'School Lookup'!D:D,0)))</f>
        <v>Ridgeway Primary School</v>
      </c>
      <c r="C7261" t="s">
        <v>327</v>
      </c>
      <c r="D7261">
        <v>500</v>
      </c>
      <c r="E7261" t="s">
        <v>16</v>
      </c>
      <c r="F7261" t="s">
        <v>734</v>
      </c>
      <c r="G7261" t="s">
        <v>328</v>
      </c>
      <c r="H7261" t="s">
        <v>885</v>
      </c>
      <c r="I7261" t="s">
        <v>958</v>
      </c>
      <c r="J7261" t="s">
        <v>959</v>
      </c>
      <c r="K7261" s="4">
        <v>46076</v>
      </c>
      <c r="L7261" s="5">
        <v>0.4884722222222222</v>
      </c>
      <c r="M7261" t="s">
        <v>953</v>
      </c>
      <c r="N7261" s="5">
        <v>3.4722222222222222E-5</v>
      </c>
      <c r="O7261" t="s">
        <v>960</v>
      </c>
      <c r="P7261">
        <v>0</v>
      </c>
      <c r="Q7261">
        <v>20</v>
      </c>
      <c r="R7261" t="s">
        <v>961</v>
      </c>
      <c r="S7261" t="s">
        <v>955</v>
      </c>
    </row>
    <row r="7262" spans="1:19" x14ac:dyDescent="0.25">
      <c r="A7262" s="54">
        <f>_xlfn.XLOOKUP(B7262,'School Lookup'!D:D,'School Lookup'!F:F,0)</f>
        <v>682471</v>
      </c>
      <c r="B7262" s="54" t="str">
        <f>_xlfn.XLOOKUP(C7262,'School Lookup'!A:A,'School Lookup'!D:D,_xlfn.XLOOKUP(C7262,'School Lookup'!B:B,'School Lookup'!D:D,_xlfn.XLOOKUP(C7262,'School Lookup'!C:C,'School Lookup'!D:D,0)))</f>
        <v>Ridgeway Primary School</v>
      </c>
      <c r="C7262" t="s">
        <v>327</v>
      </c>
      <c r="D7262" t="s">
        <v>962</v>
      </c>
      <c r="E7262" t="s">
        <v>16</v>
      </c>
      <c r="F7262" t="s">
        <v>734</v>
      </c>
      <c r="G7262" t="s">
        <v>328</v>
      </c>
      <c r="H7262" t="s">
        <v>885</v>
      </c>
      <c r="I7262" t="s">
        <v>958</v>
      </c>
      <c r="J7262" t="s">
        <v>959</v>
      </c>
      <c r="K7262" s="4">
        <v>46076</v>
      </c>
      <c r="L7262" s="5">
        <v>0.48950231481481482</v>
      </c>
      <c r="M7262" t="s">
        <v>953</v>
      </c>
      <c r="N7262" s="5">
        <v>6.2500000000000001E-4</v>
      </c>
      <c r="O7262" t="s">
        <v>960</v>
      </c>
      <c r="P7262">
        <v>0</v>
      </c>
      <c r="Q7262">
        <v>20</v>
      </c>
      <c r="R7262" t="s">
        <v>955</v>
      </c>
    </row>
    <row r="7263" spans="1:19" x14ac:dyDescent="0.25">
      <c r="A7263" s="54">
        <f>_xlfn.XLOOKUP(B7263,'School Lookup'!D:D,'School Lookup'!F:F,0)</f>
        <v>682471</v>
      </c>
      <c r="B7263" s="54" t="str">
        <f>_xlfn.XLOOKUP(C7263,'School Lookup'!A:A,'School Lookup'!D:D,_xlfn.XLOOKUP(C7263,'School Lookup'!B:B,'School Lookup'!D:D,_xlfn.XLOOKUP(C7263,'School Lookup'!C:C,'School Lookup'!D:D,0)))</f>
        <v>Ridgeway Primary School</v>
      </c>
      <c r="C7263" t="s">
        <v>327</v>
      </c>
      <c r="D7263">
        <v>500</v>
      </c>
      <c r="E7263" t="s">
        <v>16</v>
      </c>
      <c r="F7263" t="s">
        <v>734</v>
      </c>
      <c r="G7263" t="s">
        <v>328</v>
      </c>
      <c r="H7263" t="s">
        <v>885</v>
      </c>
      <c r="I7263" t="s">
        <v>958</v>
      </c>
      <c r="J7263" t="s">
        <v>959</v>
      </c>
      <c r="K7263" s="4">
        <v>46076</v>
      </c>
      <c r="L7263" s="5">
        <v>0.48950231481481482</v>
      </c>
      <c r="M7263" t="s">
        <v>953</v>
      </c>
      <c r="N7263" s="5">
        <v>6.2500000000000001E-4</v>
      </c>
      <c r="O7263" t="s">
        <v>960</v>
      </c>
      <c r="P7263">
        <v>0</v>
      </c>
      <c r="Q7263">
        <v>20</v>
      </c>
      <c r="R7263" t="s">
        <v>961</v>
      </c>
      <c r="S7263" t="s">
        <v>955</v>
      </c>
    </row>
    <row r="7264" spans="1:19" x14ac:dyDescent="0.25">
      <c r="A7264" s="54">
        <f>_xlfn.XLOOKUP(B7264,'School Lookup'!D:D,'School Lookup'!F:F,0)</f>
        <v>682471</v>
      </c>
      <c r="B7264" s="54" t="str">
        <f>_xlfn.XLOOKUP(C7264,'School Lookup'!A:A,'School Lookup'!D:D,_xlfn.XLOOKUP(C7264,'School Lookup'!B:B,'School Lookup'!D:D,_xlfn.XLOOKUP(C7264,'School Lookup'!C:C,'School Lookup'!D:D,0)))</f>
        <v>Ridgeway Primary School</v>
      </c>
      <c r="C7264" t="s">
        <v>327</v>
      </c>
      <c r="D7264" t="s">
        <v>962</v>
      </c>
      <c r="E7264" t="s">
        <v>16</v>
      </c>
      <c r="F7264" t="s">
        <v>734</v>
      </c>
      <c r="G7264" t="s">
        <v>328</v>
      </c>
      <c r="H7264" t="s">
        <v>885</v>
      </c>
      <c r="I7264" t="s">
        <v>958</v>
      </c>
      <c r="J7264" t="s">
        <v>959</v>
      </c>
      <c r="K7264" s="4">
        <v>46076</v>
      </c>
      <c r="L7264" s="5">
        <v>0.54722222222222228</v>
      </c>
      <c r="M7264" t="s">
        <v>953</v>
      </c>
      <c r="N7264" s="5">
        <v>6.1111111111111114E-3</v>
      </c>
      <c r="O7264" t="s">
        <v>960</v>
      </c>
      <c r="P7264">
        <v>0</v>
      </c>
      <c r="Q7264">
        <v>20</v>
      </c>
      <c r="R7264" t="s">
        <v>955</v>
      </c>
    </row>
    <row r="7265" spans="1:19" x14ac:dyDescent="0.25">
      <c r="A7265" s="54">
        <f>_xlfn.XLOOKUP(B7265,'School Lookup'!D:D,'School Lookup'!F:F,0)</f>
        <v>682471</v>
      </c>
      <c r="B7265" s="54" t="str">
        <f>_xlfn.XLOOKUP(C7265,'School Lookup'!A:A,'School Lookup'!D:D,_xlfn.XLOOKUP(C7265,'School Lookup'!B:B,'School Lookup'!D:D,_xlfn.XLOOKUP(C7265,'School Lookup'!C:C,'School Lookup'!D:D,0)))</f>
        <v>Ridgeway Primary School</v>
      </c>
      <c r="C7265" t="s">
        <v>327</v>
      </c>
      <c r="D7265">
        <v>500</v>
      </c>
      <c r="E7265" t="s">
        <v>16</v>
      </c>
      <c r="F7265" t="s">
        <v>734</v>
      </c>
      <c r="G7265" t="s">
        <v>328</v>
      </c>
      <c r="H7265" t="s">
        <v>885</v>
      </c>
      <c r="I7265" t="s">
        <v>958</v>
      </c>
      <c r="J7265" t="s">
        <v>959</v>
      </c>
      <c r="K7265" s="4">
        <v>46076</v>
      </c>
      <c r="L7265" s="5">
        <v>0.54722222222222228</v>
      </c>
      <c r="M7265" t="s">
        <v>953</v>
      </c>
      <c r="N7265" s="5">
        <v>6.1111111111111114E-3</v>
      </c>
      <c r="O7265" t="s">
        <v>960</v>
      </c>
      <c r="P7265">
        <v>0</v>
      </c>
      <c r="Q7265">
        <v>20</v>
      </c>
      <c r="R7265" t="s">
        <v>961</v>
      </c>
      <c r="S7265" t="s">
        <v>955</v>
      </c>
    </row>
    <row r="7266" spans="1:19" x14ac:dyDescent="0.25">
      <c r="A7266" s="54">
        <f>_xlfn.XLOOKUP(B7266,'School Lookup'!D:D,'School Lookup'!F:F,0)</f>
        <v>682471</v>
      </c>
      <c r="B7266" s="54" t="str">
        <f>_xlfn.XLOOKUP(C7266,'School Lookup'!A:A,'School Lookup'!D:D,_xlfn.XLOOKUP(C7266,'School Lookup'!B:B,'School Lookup'!D:D,_xlfn.XLOOKUP(C7266,'School Lookup'!C:C,'School Lookup'!D:D,0)))</f>
        <v>Ridgeway Primary School</v>
      </c>
      <c r="C7266" t="s">
        <v>327</v>
      </c>
      <c r="D7266" t="s">
        <v>962</v>
      </c>
      <c r="E7266" t="s">
        <v>16</v>
      </c>
      <c r="F7266" t="s">
        <v>734</v>
      </c>
      <c r="G7266" t="s">
        <v>328</v>
      </c>
      <c r="H7266" t="s">
        <v>885</v>
      </c>
      <c r="I7266" t="s">
        <v>958</v>
      </c>
      <c r="J7266" t="s">
        <v>959</v>
      </c>
      <c r="K7266" s="4">
        <v>46076</v>
      </c>
      <c r="L7266" s="5">
        <v>0.5668981481481481</v>
      </c>
      <c r="M7266" t="s">
        <v>953</v>
      </c>
      <c r="N7266" s="5">
        <v>1.0648148148148149E-3</v>
      </c>
      <c r="O7266" t="s">
        <v>960</v>
      </c>
      <c r="P7266">
        <v>0</v>
      </c>
      <c r="Q7266">
        <v>20</v>
      </c>
      <c r="R7266" t="s">
        <v>955</v>
      </c>
    </row>
    <row r="7267" spans="1:19" x14ac:dyDescent="0.25">
      <c r="A7267" s="54">
        <f>_xlfn.XLOOKUP(B7267,'School Lookup'!D:D,'School Lookup'!F:F,0)</f>
        <v>682471</v>
      </c>
      <c r="B7267" s="54" t="str">
        <f>_xlfn.XLOOKUP(C7267,'School Lookup'!A:A,'School Lookup'!D:D,_xlfn.XLOOKUP(C7267,'School Lookup'!B:B,'School Lookup'!D:D,_xlfn.XLOOKUP(C7267,'School Lookup'!C:C,'School Lookup'!D:D,0)))</f>
        <v>Ridgeway Primary School</v>
      </c>
      <c r="C7267" t="s">
        <v>327</v>
      </c>
      <c r="D7267">
        <v>500</v>
      </c>
      <c r="E7267" t="s">
        <v>16</v>
      </c>
      <c r="F7267" t="s">
        <v>734</v>
      </c>
      <c r="G7267" t="s">
        <v>328</v>
      </c>
      <c r="H7267" t="s">
        <v>885</v>
      </c>
      <c r="I7267" t="s">
        <v>958</v>
      </c>
      <c r="J7267" t="s">
        <v>959</v>
      </c>
      <c r="K7267" s="4">
        <v>46076</v>
      </c>
      <c r="L7267" s="5">
        <v>0.5668981481481481</v>
      </c>
      <c r="M7267" t="s">
        <v>953</v>
      </c>
      <c r="N7267" s="5">
        <v>1.0648148148148149E-3</v>
      </c>
      <c r="O7267" t="s">
        <v>960</v>
      </c>
      <c r="P7267">
        <v>0</v>
      </c>
      <c r="Q7267">
        <v>20</v>
      </c>
      <c r="R7267" t="s">
        <v>961</v>
      </c>
      <c r="S7267" t="s">
        <v>955</v>
      </c>
    </row>
    <row r="7268" spans="1:19" x14ac:dyDescent="0.25">
      <c r="A7268" s="54">
        <f>_xlfn.XLOOKUP(B7268,'School Lookup'!D:D,'School Lookup'!F:F,0)</f>
        <v>682471</v>
      </c>
      <c r="B7268" s="54" t="str">
        <f>_xlfn.XLOOKUP(C7268,'School Lookup'!A:A,'School Lookup'!D:D,_xlfn.XLOOKUP(C7268,'School Lookup'!B:B,'School Lookup'!D:D,_xlfn.XLOOKUP(C7268,'School Lookup'!C:C,'School Lookup'!D:D,0)))</f>
        <v>Ridgeway Primary School</v>
      </c>
      <c r="C7268" t="s">
        <v>327</v>
      </c>
      <c r="D7268">
        <v>500</v>
      </c>
      <c r="E7268" t="s">
        <v>16</v>
      </c>
      <c r="F7268" t="s">
        <v>734</v>
      </c>
      <c r="G7268" t="s">
        <v>328</v>
      </c>
      <c r="H7268" t="s">
        <v>885</v>
      </c>
      <c r="I7268" t="s">
        <v>958</v>
      </c>
      <c r="J7268" t="s">
        <v>959</v>
      </c>
      <c r="K7268" s="4">
        <v>46076</v>
      </c>
      <c r="L7268" s="5">
        <v>0.5943518518518518</v>
      </c>
      <c r="M7268" t="s">
        <v>953</v>
      </c>
      <c r="N7268" s="5">
        <v>3.2407407407407406E-4</v>
      </c>
      <c r="O7268" t="s">
        <v>960</v>
      </c>
      <c r="P7268">
        <v>0</v>
      </c>
      <c r="Q7268">
        <v>20</v>
      </c>
      <c r="R7268" t="s">
        <v>961</v>
      </c>
      <c r="S7268" t="s">
        <v>955</v>
      </c>
    </row>
    <row r="7269" spans="1:19" x14ac:dyDescent="0.25">
      <c r="A7269" s="54">
        <f>_xlfn.XLOOKUP(B7269,'School Lookup'!D:D,'School Lookup'!F:F,0)</f>
        <v>682471</v>
      </c>
      <c r="B7269" s="54" t="str">
        <f>_xlfn.XLOOKUP(C7269,'School Lookup'!A:A,'School Lookup'!D:D,_xlfn.XLOOKUP(C7269,'School Lookup'!B:B,'School Lookup'!D:D,_xlfn.XLOOKUP(C7269,'School Lookup'!C:C,'School Lookup'!D:D,0)))</f>
        <v>Ridgeway Primary School</v>
      </c>
      <c r="C7269" t="s">
        <v>327</v>
      </c>
      <c r="D7269" t="s">
        <v>962</v>
      </c>
      <c r="E7269" t="s">
        <v>16</v>
      </c>
      <c r="F7269" t="s">
        <v>734</v>
      </c>
      <c r="G7269" t="s">
        <v>328</v>
      </c>
      <c r="H7269" t="s">
        <v>885</v>
      </c>
      <c r="I7269" t="s">
        <v>958</v>
      </c>
      <c r="J7269" t="s">
        <v>959</v>
      </c>
      <c r="K7269" s="4">
        <v>46076</v>
      </c>
      <c r="L7269" s="5">
        <v>0.6033680555555555</v>
      </c>
      <c r="M7269" t="s">
        <v>953</v>
      </c>
      <c r="N7269" s="5">
        <v>7.291666666666667E-4</v>
      </c>
      <c r="O7269" t="s">
        <v>960</v>
      </c>
      <c r="P7269">
        <v>0</v>
      </c>
      <c r="Q7269">
        <v>20</v>
      </c>
      <c r="R7269" t="s">
        <v>955</v>
      </c>
    </row>
    <row r="7270" spans="1:19" x14ac:dyDescent="0.25">
      <c r="A7270" s="54">
        <f>_xlfn.XLOOKUP(B7270,'School Lookup'!D:D,'School Lookup'!F:F,0)</f>
        <v>682471</v>
      </c>
      <c r="B7270" s="54" t="str">
        <f>_xlfn.XLOOKUP(C7270,'School Lookup'!A:A,'School Lookup'!D:D,_xlfn.XLOOKUP(C7270,'School Lookup'!B:B,'School Lookup'!D:D,_xlfn.XLOOKUP(C7270,'School Lookup'!C:C,'School Lookup'!D:D,0)))</f>
        <v>Ridgeway Primary School</v>
      </c>
      <c r="C7270" t="s">
        <v>327</v>
      </c>
      <c r="D7270">
        <v>500</v>
      </c>
      <c r="E7270" t="s">
        <v>16</v>
      </c>
      <c r="F7270" t="s">
        <v>734</v>
      </c>
      <c r="G7270" t="s">
        <v>328</v>
      </c>
      <c r="H7270" t="s">
        <v>885</v>
      </c>
      <c r="I7270" t="s">
        <v>958</v>
      </c>
      <c r="J7270" t="s">
        <v>959</v>
      </c>
      <c r="K7270" s="4">
        <v>46076</v>
      </c>
      <c r="L7270" s="5">
        <v>0.6033680555555555</v>
      </c>
      <c r="M7270" t="s">
        <v>953</v>
      </c>
      <c r="N7270" s="5">
        <v>7.291666666666667E-4</v>
      </c>
      <c r="O7270" t="s">
        <v>960</v>
      </c>
      <c r="P7270">
        <v>0</v>
      </c>
      <c r="Q7270">
        <v>20</v>
      </c>
      <c r="R7270" t="s">
        <v>961</v>
      </c>
      <c r="S7270" t="s">
        <v>955</v>
      </c>
    </row>
    <row r="7271" spans="1:19" x14ac:dyDescent="0.25">
      <c r="A7271" s="54">
        <f>_xlfn.XLOOKUP(B7271,'School Lookup'!D:D,'School Lookup'!F:F,0)</f>
        <v>682471</v>
      </c>
      <c r="B7271" s="54" t="str">
        <f>_xlfn.XLOOKUP(C7271,'School Lookup'!A:A,'School Lookup'!D:D,_xlfn.XLOOKUP(C7271,'School Lookup'!B:B,'School Lookup'!D:D,_xlfn.XLOOKUP(C7271,'School Lookup'!C:C,'School Lookup'!D:D,0)))</f>
        <v>Ridgeway Primary School</v>
      </c>
      <c r="C7271" t="s">
        <v>327</v>
      </c>
      <c r="D7271" t="s">
        <v>962</v>
      </c>
      <c r="E7271" t="s">
        <v>16</v>
      </c>
      <c r="F7271" t="s">
        <v>734</v>
      </c>
      <c r="G7271" t="s">
        <v>328</v>
      </c>
      <c r="H7271" t="s">
        <v>885</v>
      </c>
      <c r="I7271" t="s">
        <v>958</v>
      </c>
      <c r="J7271" t="s">
        <v>959</v>
      </c>
      <c r="K7271" s="4">
        <v>46076</v>
      </c>
      <c r="L7271" s="5">
        <v>0.60451388888888891</v>
      </c>
      <c r="M7271" t="s">
        <v>953</v>
      </c>
      <c r="N7271" s="5">
        <v>7.8703703703703705E-4</v>
      </c>
      <c r="O7271" t="s">
        <v>960</v>
      </c>
      <c r="P7271">
        <v>0</v>
      </c>
      <c r="Q7271">
        <v>20</v>
      </c>
      <c r="R7271" t="s">
        <v>955</v>
      </c>
    </row>
    <row r="7272" spans="1:19" x14ac:dyDescent="0.25">
      <c r="A7272" s="54">
        <f>_xlfn.XLOOKUP(B7272,'School Lookup'!D:D,'School Lookup'!F:F,0)</f>
        <v>682471</v>
      </c>
      <c r="B7272" s="54" t="str">
        <f>_xlfn.XLOOKUP(C7272,'School Lookup'!A:A,'School Lookup'!D:D,_xlfn.XLOOKUP(C7272,'School Lookup'!B:B,'School Lookup'!D:D,_xlfn.XLOOKUP(C7272,'School Lookup'!C:C,'School Lookup'!D:D,0)))</f>
        <v>Ridgeway Primary School</v>
      </c>
      <c r="C7272" t="s">
        <v>327</v>
      </c>
      <c r="D7272">
        <v>500</v>
      </c>
      <c r="E7272" t="s">
        <v>16</v>
      </c>
      <c r="F7272" t="s">
        <v>734</v>
      </c>
      <c r="G7272" t="s">
        <v>328</v>
      </c>
      <c r="H7272" t="s">
        <v>885</v>
      </c>
      <c r="I7272" t="s">
        <v>958</v>
      </c>
      <c r="J7272" t="s">
        <v>959</v>
      </c>
      <c r="K7272" s="4">
        <v>46076</v>
      </c>
      <c r="L7272" s="5">
        <v>0.60451388888888891</v>
      </c>
      <c r="M7272" t="s">
        <v>953</v>
      </c>
      <c r="N7272" s="5">
        <v>7.8703703703703705E-4</v>
      </c>
      <c r="O7272" t="s">
        <v>960</v>
      </c>
      <c r="P7272">
        <v>0</v>
      </c>
      <c r="Q7272">
        <v>20</v>
      </c>
      <c r="R7272" t="s">
        <v>961</v>
      </c>
      <c r="S7272" t="s">
        <v>955</v>
      </c>
    </row>
    <row r="7273" spans="1:19" x14ac:dyDescent="0.25">
      <c r="A7273" s="54">
        <f>_xlfn.XLOOKUP(B7273,'School Lookup'!D:D,'School Lookup'!F:F,0)</f>
        <v>682471</v>
      </c>
      <c r="B7273" s="54" t="str">
        <f>_xlfn.XLOOKUP(C7273,'School Lookup'!A:A,'School Lookup'!D:D,_xlfn.XLOOKUP(C7273,'School Lookup'!B:B,'School Lookup'!D:D,_xlfn.XLOOKUP(C7273,'School Lookup'!C:C,'School Lookup'!D:D,0)))</f>
        <v>Ridgeway Primary School</v>
      </c>
      <c r="C7273" t="s">
        <v>327</v>
      </c>
      <c r="D7273" t="s">
        <v>962</v>
      </c>
      <c r="E7273" t="s">
        <v>16</v>
      </c>
      <c r="F7273" t="s">
        <v>734</v>
      </c>
      <c r="G7273" t="s">
        <v>328</v>
      </c>
      <c r="H7273" t="s">
        <v>885</v>
      </c>
      <c r="I7273" t="s">
        <v>958</v>
      </c>
      <c r="J7273" t="s">
        <v>959</v>
      </c>
      <c r="K7273" s="4">
        <v>46076</v>
      </c>
      <c r="L7273" s="5">
        <v>0.62659722222222225</v>
      </c>
      <c r="M7273" t="s">
        <v>953</v>
      </c>
      <c r="N7273" s="5">
        <v>3.2523148148148147E-3</v>
      </c>
      <c r="O7273" t="s">
        <v>960</v>
      </c>
      <c r="P7273">
        <v>0</v>
      </c>
      <c r="Q7273">
        <v>20</v>
      </c>
      <c r="R7273" t="s">
        <v>955</v>
      </c>
    </row>
    <row r="7274" spans="1:19" x14ac:dyDescent="0.25">
      <c r="A7274" s="54">
        <f>_xlfn.XLOOKUP(B7274,'School Lookup'!D:D,'School Lookup'!F:F,0)</f>
        <v>682471</v>
      </c>
      <c r="B7274" s="54" t="str">
        <f>_xlfn.XLOOKUP(C7274,'School Lookup'!A:A,'School Lookup'!D:D,_xlfn.XLOOKUP(C7274,'School Lookup'!B:B,'School Lookup'!D:D,_xlfn.XLOOKUP(C7274,'School Lookup'!C:C,'School Lookup'!D:D,0)))</f>
        <v>Ridgeway Primary School</v>
      </c>
      <c r="C7274" t="s">
        <v>327</v>
      </c>
      <c r="D7274">
        <v>500</v>
      </c>
      <c r="E7274" t="s">
        <v>16</v>
      </c>
      <c r="F7274" t="s">
        <v>734</v>
      </c>
      <c r="G7274" t="s">
        <v>328</v>
      </c>
      <c r="H7274" t="s">
        <v>885</v>
      </c>
      <c r="I7274" t="s">
        <v>958</v>
      </c>
      <c r="J7274" t="s">
        <v>959</v>
      </c>
      <c r="K7274" s="4">
        <v>46076</v>
      </c>
      <c r="L7274" s="5">
        <v>0.62659722222222225</v>
      </c>
      <c r="M7274" t="s">
        <v>953</v>
      </c>
      <c r="N7274" s="5">
        <v>3.2523148148148147E-3</v>
      </c>
      <c r="O7274" t="s">
        <v>960</v>
      </c>
      <c r="P7274">
        <v>0</v>
      </c>
      <c r="Q7274">
        <v>20</v>
      </c>
      <c r="R7274" t="s">
        <v>961</v>
      </c>
      <c r="S7274" t="s">
        <v>955</v>
      </c>
    </row>
    <row r="7275" spans="1:19" x14ac:dyDescent="0.25">
      <c r="A7275" s="54">
        <f>_xlfn.XLOOKUP(B7275,'School Lookup'!D:D,'School Lookup'!F:F,0)</f>
        <v>682471</v>
      </c>
      <c r="B7275" s="54" t="str">
        <f>_xlfn.XLOOKUP(C7275,'School Lookup'!A:A,'School Lookup'!D:D,_xlfn.XLOOKUP(C7275,'School Lookup'!B:B,'School Lookup'!D:D,_xlfn.XLOOKUP(C7275,'School Lookup'!C:C,'School Lookup'!D:D,0)))</f>
        <v>Ridgeway Primary School</v>
      </c>
      <c r="C7275" t="s">
        <v>327</v>
      </c>
      <c r="D7275">
        <v>500</v>
      </c>
      <c r="E7275" t="s">
        <v>16</v>
      </c>
      <c r="F7275" t="s">
        <v>734</v>
      </c>
      <c r="G7275" t="s">
        <v>328</v>
      </c>
      <c r="H7275" t="s">
        <v>885</v>
      </c>
      <c r="I7275" t="s">
        <v>958</v>
      </c>
      <c r="J7275" t="s">
        <v>959</v>
      </c>
      <c r="K7275" s="4">
        <v>46076</v>
      </c>
      <c r="L7275" s="5">
        <v>0.62964120370370369</v>
      </c>
      <c r="M7275" t="s">
        <v>953</v>
      </c>
      <c r="N7275" s="5">
        <v>3.2407407407407406E-4</v>
      </c>
      <c r="O7275" t="s">
        <v>960</v>
      </c>
      <c r="P7275">
        <v>0</v>
      </c>
      <c r="Q7275">
        <v>20</v>
      </c>
      <c r="R7275" t="s">
        <v>961</v>
      </c>
      <c r="S7275" t="s">
        <v>955</v>
      </c>
    </row>
    <row r="7276" spans="1:19" x14ac:dyDescent="0.25">
      <c r="A7276" s="54">
        <f>_xlfn.XLOOKUP(B7276,'School Lookup'!D:D,'School Lookup'!F:F,0)</f>
        <v>682471</v>
      </c>
      <c r="B7276" s="54" t="str">
        <f>_xlfn.XLOOKUP(C7276,'School Lookup'!A:A,'School Lookup'!D:D,_xlfn.XLOOKUP(C7276,'School Lookup'!B:B,'School Lookup'!D:D,_xlfn.XLOOKUP(C7276,'School Lookup'!C:C,'School Lookup'!D:D,0)))</f>
        <v>Ridgeway Primary School</v>
      </c>
      <c r="C7276" t="s">
        <v>327</v>
      </c>
      <c r="D7276">
        <v>500</v>
      </c>
      <c r="E7276" t="s">
        <v>16</v>
      </c>
      <c r="F7276" t="s">
        <v>734</v>
      </c>
      <c r="G7276" t="s">
        <v>328</v>
      </c>
      <c r="H7276" t="s">
        <v>885</v>
      </c>
      <c r="I7276" t="s">
        <v>958</v>
      </c>
      <c r="J7276" t="s">
        <v>959</v>
      </c>
      <c r="K7276" s="4">
        <v>46076</v>
      </c>
      <c r="L7276" s="5">
        <v>0.64612268518518523</v>
      </c>
      <c r="M7276" t="s">
        <v>953</v>
      </c>
      <c r="N7276" s="5">
        <v>8.2175925925925927E-4</v>
      </c>
      <c r="O7276" t="s">
        <v>960</v>
      </c>
      <c r="P7276">
        <v>0</v>
      </c>
      <c r="Q7276">
        <v>20</v>
      </c>
      <c r="R7276" t="s">
        <v>961</v>
      </c>
      <c r="S7276" t="s">
        <v>955</v>
      </c>
    </row>
    <row r="7277" spans="1:19" x14ac:dyDescent="0.25">
      <c r="A7277" s="54">
        <f>_xlfn.XLOOKUP(B7277,'School Lookup'!D:D,'School Lookup'!F:F,0)</f>
        <v>682471</v>
      </c>
      <c r="B7277" s="54" t="str">
        <f>_xlfn.XLOOKUP(C7277,'School Lookup'!A:A,'School Lookup'!D:D,_xlfn.XLOOKUP(C7277,'School Lookup'!B:B,'School Lookup'!D:D,_xlfn.XLOOKUP(C7277,'School Lookup'!C:C,'School Lookup'!D:D,0)))</f>
        <v>Ridgeway Primary School</v>
      </c>
      <c r="C7277" t="s">
        <v>327</v>
      </c>
      <c r="D7277" t="s">
        <v>962</v>
      </c>
      <c r="E7277" t="s">
        <v>16</v>
      </c>
      <c r="F7277" t="s">
        <v>734</v>
      </c>
      <c r="G7277" t="s">
        <v>328</v>
      </c>
      <c r="H7277" t="s">
        <v>885</v>
      </c>
      <c r="I7277" t="s">
        <v>958</v>
      </c>
      <c r="J7277" t="s">
        <v>959</v>
      </c>
      <c r="K7277" s="4">
        <v>46076</v>
      </c>
      <c r="L7277" s="5">
        <v>0.35469907407407408</v>
      </c>
      <c r="M7277" t="s">
        <v>953</v>
      </c>
      <c r="N7277" s="5">
        <v>7.8703703703703705E-4</v>
      </c>
      <c r="O7277" t="s">
        <v>960</v>
      </c>
      <c r="P7277">
        <v>0</v>
      </c>
      <c r="Q7277">
        <v>20</v>
      </c>
      <c r="R7277" t="s">
        <v>955</v>
      </c>
    </row>
    <row r="7278" spans="1:19" x14ac:dyDescent="0.25">
      <c r="A7278" s="54">
        <f>_xlfn.XLOOKUP(B7278,'School Lookup'!D:D,'School Lookup'!F:F,0)</f>
        <v>682471</v>
      </c>
      <c r="B7278" s="54" t="str">
        <f>_xlfn.XLOOKUP(C7278,'School Lookup'!A:A,'School Lookup'!D:D,_xlfn.XLOOKUP(C7278,'School Lookup'!B:B,'School Lookup'!D:D,_xlfn.XLOOKUP(C7278,'School Lookup'!C:C,'School Lookup'!D:D,0)))</f>
        <v>Ridgeway Primary School</v>
      </c>
      <c r="C7278" t="s">
        <v>327</v>
      </c>
      <c r="D7278">
        <v>500</v>
      </c>
      <c r="E7278" t="s">
        <v>16</v>
      </c>
      <c r="F7278" t="s">
        <v>734</v>
      </c>
      <c r="G7278" t="s">
        <v>328</v>
      </c>
      <c r="H7278" t="s">
        <v>885</v>
      </c>
      <c r="I7278" t="s">
        <v>958</v>
      </c>
      <c r="J7278" t="s">
        <v>959</v>
      </c>
      <c r="K7278" s="4">
        <v>46076</v>
      </c>
      <c r="L7278" s="5">
        <v>0.35469907407407408</v>
      </c>
      <c r="M7278" t="s">
        <v>953</v>
      </c>
      <c r="N7278" s="5">
        <v>7.8703703703703705E-4</v>
      </c>
      <c r="O7278" t="s">
        <v>960</v>
      </c>
      <c r="P7278">
        <v>0</v>
      </c>
      <c r="Q7278">
        <v>20</v>
      </c>
      <c r="R7278" t="s">
        <v>961</v>
      </c>
      <c r="S7278" t="s">
        <v>955</v>
      </c>
    </row>
    <row r="7279" spans="1:19" x14ac:dyDescent="0.25">
      <c r="A7279" s="54">
        <f>_xlfn.XLOOKUP(B7279,'School Lookup'!D:D,'School Lookup'!F:F,0)</f>
        <v>682471</v>
      </c>
      <c r="B7279" s="54" t="str">
        <f>_xlfn.XLOOKUP(C7279,'School Lookup'!A:A,'School Lookup'!D:D,_xlfn.XLOOKUP(C7279,'School Lookup'!B:B,'School Lookup'!D:D,_xlfn.XLOOKUP(C7279,'School Lookup'!C:C,'School Lookup'!D:D,0)))</f>
        <v>Ridgeway Primary School</v>
      </c>
      <c r="C7279" t="s">
        <v>327</v>
      </c>
      <c r="D7279">
        <v>500</v>
      </c>
      <c r="E7279" t="s">
        <v>16</v>
      </c>
      <c r="F7279" t="s">
        <v>734</v>
      </c>
      <c r="G7279" t="s">
        <v>328</v>
      </c>
      <c r="H7279" t="s">
        <v>885</v>
      </c>
      <c r="I7279" t="s">
        <v>958</v>
      </c>
      <c r="J7279" t="s">
        <v>959</v>
      </c>
      <c r="K7279" s="4">
        <v>46076</v>
      </c>
      <c r="L7279" s="5">
        <v>0.37754629629629627</v>
      </c>
      <c r="M7279" t="s">
        <v>953</v>
      </c>
      <c r="N7279" s="5">
        <v>4.0509259259259258E-4</v>
      </c>
      <c r="O7279" t="s">
        <v>960</v>
      </c>
      <c r="P7279">
        <v>0</v>
      </c>
      <c r="Q7279">
        <v>20</v>
      </c>
      <c r="R7279" t="s">
        <v>961</v>
      </c>
      <c r="S7279" t="s">
        <v>955</v>
      </c>
    </row>
    <row r="7280" spans="1:19" x14ac:dyDescent="0.25">
      <c r="A7280" s="54">
        <f>_xlfn.XLOOKUP(B7280,'School Lookup'!D:D,'School Lookup'!F:F,0)</f>
        <v>682471</v>
      </c>
      <c r="B7280" s="54" t="str">
        <f>_xlfn.XLOOKUP(C7280,'School Lookup'!A:A,'School Lookup'!D:D,_xlfn.XLOOKUP(C7280,'School Lookup'!B:B,'School Lookup'!D:D,_xlfn.XLOOKUP(C7280,'School Lookup'!C:C,'School Lookup'!D:D,0)))</f>
        <v>Ridgeway Primary School</v>
      </c>
      <c r="C7280" t="s">
        <v>327</v>
      </c>
      <c r="D7280" t="s">
        <v>962</v>
      </c>
      <c r="E7280" t="s">
        <v>16</v>
      </c>
      <c r="F7280" t="s">
        <v>734</v>
      </c>
      <c r="G7280" t="s">
        <v>328</v>
      </c>
      <c r="H7280" t="s">
        <v>885</v>
      </c>
      <c r="I7280" t="s">
        <v>958</v>
      </c>
      <c r="J7280" t="s">
        <v>959</v>
      </c>
      <c r="K7280" s="4">
        <v>46076</v>
      </c>
      <c r="L7280" s="5">
        <v>0.40266203703703701</v>
      </c>
      <c r="M7280" t="s">
        <v>953</v>
      </c>
      <c r="N7280" s="5">
        <v>3.0092592592592595E-4</v>
      </c>
      <c r="O7280" t="s">
        <v>960</v>
      </c>
      <c r="P7280">
        <v>0</v>
      </c>
      <c r="Q7280">
        <v>20</v>
      </c>
      <c r="R7280" t="s">
        <v>955</v>
      </c>
    </row>
    <row r="7281" spans="1:19" x14ac:dyDescent="0.25">
      <c r="A7281" s="54">
        <f>_xlfn.XLOOKUP(B7281,'School Lookup'!D:D,'School Lookup'!F:F,0)</f>
        <v>682471</v>
      </c>
      <c r="B7281" s="54" t="str">
        <f>_xlfn.XLOOKUP(C7281,'School Lookup'!A:A,'School Lookup'!D:D,_xlfn.XLOOKUP(C7281,'School Lookup'!B:B,'School Lookup'!D:D,_xlfn.XLOOKUP(C7281,'School Lookup'!C:C,'School Lookup'!D:D,0)))</f>
        <v>Ridgeway Primary School</v>
      </c>
      <c r="C7281" t="s">
        <v>327</v>
      </c>
      <c r="D7281">
        <v>500</v>
      </c>
      <c r="E7281" t="s">
        <v>16</v>
      </c>
      <c r="F7281" t="s">
        <v>734</v>
      </c>
      <c r="G7281" t="s">
        <v>328</v>
      </c>
      <c r="H7281" t="s">
        <v>885</v>
      </c>
      <c r="I7281" t="s">
        <v>958</v>
      </c>
      <c r="J7281" t="s">
        <v>959</v>
      </c>
      <c r="K7281" s="4">
        <v>46076</v>
      </c>
      <c r="L7281" s="5">
        <v>0.40266203703703701</v>
      </c>
      <c r="M7281" t="s">
        <v>953</v>
      </c>
      <c r="N7281" s="5">
        <v>3.0092592592592595E-4</v>
      </c>
      <c r="O7281" t="s">
        <v>960</v>
      </c>
      <c r="P7281">
        <v>0</v>
      </c>
      <c r="Q7281">
        <v>20</v>
      </c>
      <c r="R7281" t="s">
        <v>961</v>
      </c>
      <c r="S7281" t="s">
        <v>955</v>
      </c>
    </row>
    <row r="7282" spans="1:19" x14ac:dyDescent="0.25">
      <c r="A7282" s="54">
        <f>_xlfn.XLOOKUP(B7282,'School Lookup'!D:D,'School Lookup'!F:F,0)</f>
        <v>682471</v>
      </c>
      <c r="B7282" s="54" t="str">
        <f>_xlfn.XLOOKUP(C7282,'School Lookup'!A:A,'School Lookup'!D:D,_xlfn.XLOOKUP(C7282,'School Lookup'!B:B,'School Lookup'!D:D,_xlfn.XLOOKUP(C7282,'School Lookup'!C:C,'School Lookup'!D:D,0)))</f>
        <v>Ridgeway Primary School</v>
      </c>
      <c r="C7282" t="s">
        <v>327</v>
      </c>
      <c r="D7282" t="s">
        <v>962</v>
      </c>
      <c r="E7282" t="s">
        <v>16</v>
      </c>
      <c r="F7282" t="s">
        <v>734</v>
      </c>
      <c r="G7282" t="s">
        <v>328</v>
      </c>
      <c r="H7282" t="s">
        <v>885</v>
      </c>
      <c r="I7282" t="s">
        <v>958</v>
      </c>
      <c r="J7282" t="s">
        <v>959</v>
      </c>
      <c r="K7282" s="4">
        <v>46076</v>
      </c>
      <c r="L7282" s="5">
        <v>0.40449074074074076</v>
      </c>
      <c r="M7282" t="s">
        <v>953</v>
      </c>
      <c r="N7282" s="5">
        <v>3.3564814814814812E-4</v>
      </c>
      <c r="O7282" t="s">
        <v>960</v>
      </c>
      <c r="P7282">
        <v>0</v>
      </c>
      <c r="Q7282">
        <v>20</v>
      </c>
      <c r="R7282" t="s">
        <v>955</v>
      </c>
    </row>
    <row r="7283" spans="1:19" x14ac:dyDescent="0.25">
      <c r="A7283" s="54">
        <f>_xlfn.XLOOKUP(B7283,'School Lookup'!D:D,'School Lookup'!F:F,0)</f>
        <v>682471</v>
      </c>
      <c r="B7283" s="54" t="str">
        <f>_xlfn.XLOOKUP(C7283,'School Lookup'!A:A,'School Lookup'!D:D,_xlfn.XLOOKUP(C7283,'School Lookup'!B:B,'School Lookup'!D:D,_xlfn.XLOOKUP(C7283,'School Lookup'!C:C,'School Lookup'!D:D,0)))</f>
        <v>Ridgeway Primary School</v>
      </c>
      <c r="C7283" t="s">
        <v>327</v>
      </c>
      <c r="D7283">
        <v>500</v>
      </c>
      <c r="E7283" t="s">
        <v>16</v>
      </c>
      <c r="F7283" t="s">
        <v>734</v>
      </c>
      <c r="G7283" t="s">
        <v>328</v>
      </c>
      <c r="H7283" t="s">
        <v>885</v>
      </c>
      <c r="I7283" t="s">
        <v>958</v>
      </c>
      <c r="J7283" t="s">
        <v>959</v>
      </c>
      <c r="K7283" s="4">
        <v>46076</v>
      </c>
      <c r="L7283" s="5">
        <v>0.40449074074074076</v>
      </c>
      <c r="M7283" t="s">
        <v>953</v>
      </c>
      <c r="N7283" s="5">
        <v>3.3564814814814812E-4</v>
      </c>
      <c r="O7283" t="s">
        <v>960</v>
      </c>
      <c r="P7283">
        <v>0</v>
      </c>
      <c r="Q7283">
        <v>20</v>
      </c>
      <c r="R7283" t="s">
        <v>961</v>
      </c>
      <c r="S7283" t="s">
        <v>955</v>
      </c>
    </row>
    <row r="7284" spans="1:19" x14ac:dyDescent="0.25">
      <c r="A7284" s="54">
        <f>_xlfn.XLOOKUP(B7284,'School Lookup'!D:D,'School Lookup'!F:F,0)</f>
        <v>682471</v>
      </c>
      <c r="B7284" s="54" t="str">
        <f>_xlfn.XLOOKUP(C7284,'School Lookup'!A:A,'School Lookup'!D:D,_xlfn.XLOOKUP(C7284,'School Lookup'!B:B,'School Lookup'!D:D,_xlfn.XLOOKUP(C7284,'School Lookup'!C:C,'School Lookup'!D:D,0)))</f>
        <v>Ridgeway Primary School</v>
      </c>
      <c r="C7284" t="s">
        <v>327</v>
      </c>
      <c r="D7284" t="s">
        <v>962</v>
      </c>
      <c r="E7284" t="s">
        <v>16</v>
      </c>
      <c r="F7284" t="s">
        <v>734</v>
      </c>
      <c r="G7284" t="s">
        <v>328</v>
      </c>
      <c r="H7284" t="s">
        <v>885</v>
      </c>
      <c r="I7284" t="s">
        <v>958</v>
      </c>
      <c r="J7284" t="s">
        <v>959</v>
      </c>
      <c r="K7284" s="4">
        <v>46076</v>
      </c>
      <c r="L7284" s="5">
        <v>0.43179398148148146</v>
      </c>
      <c r="M7284" t="s">
        <v>953</v>
      </c>
      <c r="N7284" s="5">
        <v>8.2175925925925927E-4</v>
      </c>
      <c r="O7284" t="s">
        <v>960</v>
      </c>
      <c r="P7284">
        <v>0</v>
      </c>
      <c r="Q7284">
        <v>20</v>
      </c>
      <c r="R7284" t="s">
        <v>955</v>
      </c>
    </row>
    <row r="7285" spans="1:19" x14ac:dyDescent="0.25">
      <c r="A7285" s="54">
        <f>_xlfn.XLOOKUP(B7285,'School Lookup'!D:D,'School Lookup'!F:F,0)</f>
        <v>114469</v>
      </c>
      <c r="B7285" s="54" t="str">
        <f>_xlfn.XLOOKUP(C7285,'School Lookup'!A:A,'School Lookup'!D:D,_xlfn.XLOOKUP(C7285,'School Lookup'!B:B,'School Lookup'!D:D,_xlfn.XLOOKUP(C7285,'School Lookup'!C:C,'School Lookup'!D:D,0)))</f>
        <v>Thornsett Primary School</v>
      </c>
      <c r="C7285" t="s">
        <v>20</v>
      </c>
      <c r="D7285" t="s">
        <v>2477</v>
      </c>
      <c r="E7285" t="s">
        <v>16</v>
      </c>
      <c r="F7285" t="s">
        <v>734</v>
      </c>
      <c r="G7285" t="s">
        <v>224</v>
      </c>
      <c r="H7285" t="s">
        <v>222</v>
      </c>
      <c r="I7285" t="s">
        <v>980</v>
      </c>
      <c r="J7285" t="s">
        <v>981</v>
      </c>
      <c r="K7285" s="4">
        <v>46076</v>
      </c>
      <c r="L7285" s="5">
        <v>0.3356365740740741</v>
      </c>
      <c r="M7285" t="s">
        <v>953</v>
      </c>
      <c r="N7285" s="5">
        <v>7.7546296296296293E-4</v>
      </c>
      <c r="O7285" t="s">
        <v>982</v>
      </c>
      <c r="P7285">
        <v>0.17</v>
      </c>
      <c r="Q7285">
        <v>20</v>
      </c>
      <c r="R7285" t="s">
        <v>1074</v>
      </c>
      <c r="S7285" t="s">
        <v>990</v>
      </c>
    </row>
    <row r="7286" spans="1:19" x14ac:dyDescent="0.25">
      <c r="A7286" s="54">
        <f>_xlfn.XLOOKUP(B7286,'School Lookup'!D:D,'School Lookup'!F:F,0)</f>
        <v>114469</v>
      </c>
      <c r="B7286" s="54" t="str">
        <f>_xlfn.XLOOKUP(C7286,'School Lookup'!A:A,'School Lookup'!D:D,_xlfn.XLOOKUP(C7286,'School Lookup'!B:B,'School Lookup'!D:D,_xlfn.XLOOKUP(C7286,'School Lookup'!C:C,'School Lookup'!D:D,0)))</f>
        <v>Thornsett Primary School</v>
      </c>
      <c r="C7286" t="s">
        <v>20</v>
      </c>
      <c r="D7286" t="s">
        <v>3062</v>
      </c>
      <c r="E7286" t="s">
        <v>16</v>
      </c>
      <c r="F7286" t="s">
        <v>734</v>
      </c>
      <c r="G7286" t="s">
        <v>224</v>
      </c>
      <c r="H7286" t="s">
        <v>222</v>
      </c>
      <c r="I7286" t="s">
        <v>980</v>
      </c>
      <c r="J7286" t="s">
        <v>981</v>
      </c>
      <c r="K7286" s="4">
        <v>46076</v>
      </c>
      <c r="L7286" s="5">
        <v>0.5596875</v>
      </c>
      <c r="M7286" t="s">
        <v>953</v>
      </c>
      <c r="N7286" s="5">
        <v>5.7870370370370367E-4</v>
      </c>
      <c r="O7286" t="s">
        <v>982</v>
      </c>
      <c r="P7286">
        <v>6.0999999999999999E-2</v>
      </c>
      <c r="Q7286">
        <v>20</v>
      </c>
      <c r="R7286" t="s">
        <v>998</v>
      </c>
      <c r="S7286" t="s">
        <v>987</v>
      </c>
    </row>
    <row r="7287" spans="1:19" x14ac:dyDescent="0.25">
      <c r="A7287" s="54">
        <f>_xlfn.XLOOKUP(B7287,'School Lookup'!D:D,'School Lookup'!F:F,0)</f>
        <v>114469</v>
      </c>
      <c r="B7287" s="54" t="str">
        <f>_xlfn.XLOOKUP(C7287,'School Lookup'!A:A,'School Lookup'!D:D,_xlfn.XLOOKUP(C7287,'School Lookup'!B:B,'School Lookup'!D:D,_xlfn.XLOOKUP(C7287,'School Lookup'!C:C,'School Lookup'!D:D,0)))</f>
        <v>Thornsett Primary School</v>
      </c>
      <c r="C7287" t="s">
        <v>20</v>
      </c>
      <c r="D7287" t="s">
        <v>3062</v>
      </c>
      <c r="E7287" t="s">
        <v>16</v>
      </c>
      <c r="F7287" t="s">
        <v>734</v>
      </c>
      <c r="G7287" t="s">
        <v>224</v>
      </c>
      <c r="H7287" t="s">
        <v>222</v>
      </c>
      <c r="I7287" t="s">
        <v>980</v>
      </c>
      <c r="J7287" t="s">
        <v>981</v>
      </c>
      <c r="K7287" s="4">
        <v>46076</v>
      </c>
      <c r="L7287" s="5">
        <v>0.58273148148148146</v>
      </c>
      <c r="M7287" t="s">
        <v>953</v>
      </c>
      <c r="N7287" s="5">
        <v>1.5162037037037036E-3</v>
      </c>
      <c r="O7287" t="s">
        <v>982</v>
      </c>
      <c r="P7287">
        <v>0.157</v>
      </c>
      <c r="Q7287">
        <v>20</v>
      </c>
      <c r="R7287" t="s">
        <v>998</v>
      </c>
      <c r="S7287" t="s">
        <v>987</v>
      </c>
    </row>
    <row r="7288" spans="1:19" x14ac:dyDescent="0.25">
      <c r="A7288" s="54">
        <f>_xlfn.XLOOKUP(B7288,'School Lookup'!D:D,'School Lookup'!F:F,0)</f>
        <v>114469</v>
      </c>
      <c r="B7288" s="54" t="str">
        <f>_xlfn.XLOOKUP(C7288,'School Lookup'!A:A,'School Lookup'!D:D,_xlfn.XLOOKUP(C7288,'School Lookup'!B:B,'School Lookup'!D:D,_xlfn.XLOOKUP(C7288,'School Lookup'!C:C,'School Lookup'!D:D,0)))</f>
        <v>Thornsett Primary School</v>
      </c>
      <c r="C7288" t="s">
        <v>20</v>
      </c>
      <c r="D7288" t="s">
        <v>1358</v>
      </c>
      <c r="E7288" t="s">
        <v>16</v>
      </c>
      <c r="F7288" t="s">
        <v>734</v>
      </c>
      <c r="G7288" t="s">
        <v>224</v>
      </c>
      <c r="H7288" t="s">
        <v>222</v>
      </c>
      <c r="I7288" t="s">
        <v>980</v>
      </c>
      <c r="J7288" t="s">
        <v>981</v>
      </c>
      <c r="K7288" s="4">
        <v>46076</v>
      </c>
      <c r="L7288" s="5">
        <v>0.58557870370370368</v>
      </c>
      <c r="M7288" t="s">
        <v>953</v>
      </c>
      <c r="N7288" s="5">
        <v>7.7546296296296293E-4</v>
      </c>
      <c r="O7288" t="s">
        <v>982</v>
      </c>
      <c r="P7288">
        <v>8.1000000000000003E-2</v>
      </c>
      <c r="Q7288">
        <v>20</v>
      </c>
      <c r="R7288" t="s">
        <v>993</v>
      </c>
      <c r="S7288" t="s">
        <v>994</v>
      </c>
    </row>
    <row r="7289" spans="1:19" x14ac:dyDescent="0.25">
      <c r="A7289" s="54">
        <f>_xlfn.XLOOKUP(B7289,'School Lookup'!D:D,'School Lookup'!F:F,0)</f>
        <v>114469</v>
      </c>
      <c r="B7289" s="54" t="str">
        <f>_xlfn.XLOOKUP(C7289,'School Lookup'!A:A,'School Lookup'!D:D,_xlfn.XLOOKUP(C7289,'School Lookup'!B:B,'School Lookup'!D:D,_xlfn.XLOOKUP(C7289,'School Lookup'!C:C,'School Lookup'!D:D,0)))</f>
        <v>Thornsett Primary School</v>
      </c>
      <c r="C7289" t="s">
        <v>20</v>
      </c>
      <c r="D7289" t="s">
        <v>3063</v>
      </c>
      <c r="E7289" t="s">
        <v>16</v>
      </c>
      <c r="F7289" t="s">
        <v>734</v>
      </c>
      <c r="G7289" t="s">
        <v>224</v>
      </c>
      <c r="H7289" t="s">
        <v>222</v>
      </c>
      <c r="I7289" t="s">
        <v>980</v>
      </c>
      <c r="J7289" t="s">
        <v>981</v>
      </c>
      <c r="K7289" s="4">
        <v>46076</v>
      </c>
      <c r="L7289" s="5">
        <v>0.58674768518518516</v>
      </c>
      <c r="M7289" t="s">
        <v>953</v>
      </c>
      <c r="N7289" s="5">
        <v>4.3981481481481481E-4</v>
      </c>
      <c r="O7289" t="s">
        <v>982</v>
      </c>
      <c r="P7289">
        <v>4.7E-2</v>
      </c>
      <c r="Q7289">
        <v>20</v>
      </c>
      <c r="R7289" t="s">
        <v>998</v>
      </c>
      <c r="S7289" t="s">
        <v>987</v>
      </c>
    </row>
    <row r="7290" spans="1:19" x14ac:dyDescent="0.25">
      <c r="A7290" s="54">
        <f>_xlfn.XLOOKUP(B7290,'School Lookup'!D:D,'School Lookup'!F:F,0)</f>
        <v>114469</v>
      </c>
      <c r="B7290" s="54" t="str">
        <f>_xlfn.XLOOKUP(C7290,'School Lookup'!A:A,'School Lookup'!D:D,_xlfn.XLOOKUP(C7290,'School Lookup'!B:B,'School Lookup'!D:D,_xlfn.XLOOKUP(C7290,'School Lookup'!C:C,'School Lookup'!D:D,0)))</f>
        <v>Thornsett Primary School</v>
      </c>
      <c r="C7290" t="s">
        <v>20</v>
      </c>
      <c r="D7290" t="s">
        <v>1486</v>
      </c>
      <c r="E7290" t="s">
        <v>16</v>
      </c>
      <c r="F7290" t="s">
        <v>734</v>
      </c>
      <c r="G7290" t="s">
        <v>224</v>
      </c>
      <c r="H7290" t="s">
        <v>222</v>
      </c>
      <c r="I7290" t="s">
        <v>980</v>
      </c>
      <c r="J7290" t="s">
        <v>981</v>
      </c>
      <c r="K7290" s="4">
        <v>46076</v>
      </c>
      <c r="L7290" s="5">
        <v>0.64916666666666667</v>
      </c>
      <c r="M7290" t="s">
        <v>953</v>
      </c>
      <c r="N7290" s="5">
        <v>4.6296296296296298E-4</v>
      </c>
      <c r="O7290" t="s">
        <v>982</v>
      </c>
      <c r="P7290">
        <v>4.9000000000000002E-2</v>
      </c>
      <c r="Q7290">
        <v>20</v>
      </c>
      <c r="R7290" t="s">
        <v>986</v>
      </c>
      <c r="S7290" t="s">
        <v>987</v>
      </c>
    </row>
    <row r="7291" spans="1:19" x14ac:dyDescent="0.25">
      <c r="A7291" s="54">
        <f>_xlfn.XLOOKUP(B7291,'School Lookup'!D:D,'School Lookup'!F:F,0)</f>
        <v>114469</v>
      </c>
      <c r="B7291" s="54" t="str">
        <f>_xlfn.XLOOKUP(C7291,'School Lookup'!A:A,'School Lookup'!D:D,_xlfn.XLOOKUP(C7291,'School Lookup'!B:B,'School Lookup'!D:D,_xlfn.XLOOKUP(C7291,'School Lookup'!C:C,'School Lookup'!D:D,0)))</f>
        <v>Thornsett Primary School</v>
      </c>
      <c r="C7291" t="s">
        <v>20</v>
      </c>
      <c r="D7291" t="s">
        <v>1342</v>
      </c>
      <c r="E7291" t="s">
        <v>16</v>
      </c>
      <c r="F7291" t="s">
        <v>734</v>
      </c>
      <c r="G7291" t="s">
        <v>224</v>
      </c>
      <c r="H7291" t="s">
        <v>222</v>
      </c>
      <c r="I7291" t="s">
        <v>980</v>
      </c>
      <c r="J7291" t="s">
        <v>981</v>
      </c>
      <c r="K7291" s="4">
        <v>46076</v>
      </c>
      <c r="L7291" s="5">
        <v>0.68422453703703701</v>
      </c>
      <c r="M7291" t="s">
        <v>953</v>
      </c>
      <c r="N7291" s="5">
        <v>2.6620370370370372E-4</v>
      </c>
      <c r="O7291" t="s">
        <v>982</v>
      </c>
      <c r="P7291">
        <v>2.9000000000000001E-2</v>
      </c>
      <c r="Q7291">
        <v>20</v>
      </c>
      <c r="R7291" t="s">
        <v>983</v>
      </c>
      <c r="S7291" t="s">
        <v>984</v>
      </c>
    </row>
    <row r="7292" spans="1:19" x14ac:dyDescent="0.25">
      <c r="A7292" s="54">
        <f>_xlfn.XLOOKUP(B7292,'School Lookup'!D:D,'School Lookup'!F:F,0)</f>
        <v>114469</v>
      </c>
      <c r="B7292" s="54" t="str">
        <f>_xlfn.XLOOKUP(C7292,'School Lookup'!A:A,'School Lookup'!D:D,_xlfn.XLOOKUP(C7292,'School Lookup'!B:B,'School Lookup'!D:D,_xlfn.XLOOKUP(C7292,'School Lookup'!C:C,'School Lookup'!D:D,0)))</f>
        <v>Thornsett Primary School</v>
      </c>
      <c r="C7292" t="s">
        <v>20</v>
      </c>
      <c r="D7292" t="s">
        <v>3064</v>
      </c>
      <c r="E7292" t="s">
        <v>16</v>
      </c>
      <c r="F7292" t="s">
        <v>734</v>
      </c>
      <c r="G7292" t="s">
        <v>224</v>
      </c>
      <c r="H7292" t="s">
        <v>222</v>
      </c>
      <c r="I7292" t="s">
        <v>980</v>
      </c>
      <c r="J7292" t="s">
        <v>981</v>
      </c>
      <c r="K7292" s="4">
        <v>46076</v>
      </c>
      <c r="L7292" s="5">
        <v>0.70109953703703709</v>
      </c>
      <c r="M7292" t="s">
        <v>953</v>
      </c>
      <c r="N7292" s="5">
        <v>1.9675925925925924E-3</v>
      </c>
      <c r="O7292" t="s">
        <v>982</v>
      </c>
      <c r="P7292">
        <v>0.20300000000000001</v>
      </c>
      <c r="Q7292">
        <v>20</v>
      </c>
      <c r="R7292" t="s">
        <v>986</v>
      </c>
      <c r="S7292" t="s">
        <v>987</v>
      </c>
    </row>
    <row r="7293" spans="1:19" x14ac:dyDescent="0.25">
      <c r="A7293" s="54">
        <f>_xlfn.XLOOKUP(B7293,'School Lookup'!D:D,'School Lookup'!F:F,0)</f>
        <v>114469</v>
      </c>
      <c r="B7293" s="54" t="str">
        <f>_xlfn.XLOOKUP(C7293,'School Lookup'!A:A,'School Lookup'!D:D,_xlfn.XLOOKUP(C7293,'School Lookup'!B:B,'School Lookup'!D:D,_xlfn.XLOOKUP(C7293,'School Lookup'!C:C,'School Lookup'!D:D,0)))</f>
        <v>Thornsett Primary School</v>
      </c>
      <c r="C7293" t="s">
        <v>20</v>
      </c>
      <c r="D7293" t="s">
        <v>2052</v>
      </c>
      <c r="E7293" t="s">
        <v>16</v>
      </c>
      <c r="F7293" t="s">
        <v>734</v>
      </c>
      <c r="G7293" t="s">
        <v>224</v>
      </c>
      <c r="H7293" t="s">
        <v>222</v>
      </c>
      <c r="I7293" t="s">
        <v>980</v>
      </c>
      <c r="J7293" t="s">
        <v>981</v>
      </c>
      <c r="K7293" s="4">
        <v>46076</v>
      </c>
      <c r="L7293" s="5">
        <v>0.71199074074074076</v>
      </c>
      <c r="M7293" t="s">
        <v>953</v>
      </c>
      <c r="N7293" s="5">
        <v>3.2407407407407406E-4</v>
      </c>
      <c r="O7293" t="s">
        <v>982</v>
      </c>
      <c r="P7293">
        <v>3.5000000000000003E-2</v>
      </c>
      <c r="Q7293">
        <v>20</v>
      </c>
      <c r="R7293" t="s">
        <v>986</v>
      </c>
      <c r="S7293" t="s">
        <v>987</v>
      </c>
    </row>
    <row r="7294" spans="1:19" x14ac:dyDescent="0.25">
      <c r="A7294" s="54">
        <f>_xlfn.XLOOKUP(B7294,'School Lookup'!D:D,'School Lookup'!F:F,0)</f>
        <v>823392</v>
      </c>
      <c r="B7294" s="54" t="str">
        <f>_xlfn.XLOOKUP(C7294,'School Lookup'!A:A,'School Lookup'!D:D,_xlfn.XLOOKUP(C7294,'School Lookup'!B:B,'School Lookup'!D:D,_xlfn.XLOOKUP(C7294,'School Lookup'!C:C,'School Lookup'!D:D,0)))</f>
        <v>Fitz Herbert C of E VA Primary School</v>
      </c>
      <c r="C7294" t="s">
        <v>25</v>
      </c>
      <c r="D7294" t="s">
        <v>1679</v>
      </c>
      <c r="E7294" t="s">
        <v>16</v>
      </c>
      <c r="F7294" t="s">
        <v>734</v>
      </c>
      <c r="G7294" t="s">
        <v>134</v>
      </c>
      <c r="H7294" t="s">
        <v>347</v>
      </c>
      <c r="I7294" t="s">
        <v>958</v>
      </c>
      <c r="J7294" t="s">
        <v>981</v>
      </c>
      <c r="K7294" s="4">
        <v>46076</v>
      </c>
      <c r="L7294" s="5">
        <v>0.56152777777777774</v>
      </c>
      <c r="M7294" t="s">
        <v>953</v>
      </c>
      <c r="N7294" s="5">
        <v>1.9791666666666668E-3</v>
      </c>
      <c r="O7294" t="s">
        <v>982</v>
      </c>
      <c r="P7294">
        <v>0</v>
      </c>
      <c r="Q7294">
        <v>20</v>
      </c>
      <c r="R7294" t="s">
        <v>983</v>
      </c>
      <c r="S7294" t="s">
        <v>984</v>
      </c>
    </row>
    <row r="7295" spans="1:19" x14ac:dyDescent="0.25">
      <c r="A7295" s="54">
        <f>_xlfn.XLOOKUP(B7295,'School Lookup'!D:D,'School Lookup'!F:F,0)</f>
        <v>114469</v>
      </c>
      <c r="B7295" s="54" t="str">
        <f>_xlfn.XLOOKUP(C7295,'School Lookup'!A:A,'School Lookup'!D:D,_xlfn.XLOOKUP(C7295,'School Lookup'!B:B,'School Lookup'!D:D,_xlfn.XLOOKUP(C7295,'School Lookup'!C:C,'School Lookup'!D:D,0)))</f>
        <v>Thornsett Primary School</v>
      </c>
      <c r="C7295" t="s">
        <v>20</v>
      </c>
      <c r="D7295" t="s">
        <v>3065</v>
      </c>
      <c r="E7295" t="s">
        <v>16</v>
      </c>
      <c r="F7295" t="s">
        <v>734</v>
      </c>
      <c r="G7295" t="s">
        <v>224</v>
      </c>
      <c r="H7295" t="s">
        <v>222</v>
      </c>
      <c r="I7295" t="s">
        <v>980</v>
      </c>
      <c r="J7295" t="s">
        <v>959</v>
      </c>
      <c r="K7295" s="4">
        <v>46076</v>
      </c>
      <c r="L7295" s="5">
        <v>0.44858796296296294</v>
      </c>
      <c r="M7295" t="s">
        <v>953</v>
      </c>
      <c r="N7295" s="5">
        <v>1.0254629629629629E-2</v>
      </c>
      <c r="O7295" t="s">
        <v>960</v>
      </c>
      <c r="P7295">
        <v>0.126</v>
      </c>
      <c r="Q7295">
        <v>20</v>
      </c>
      <c r="R7295" t="s">
        <v>2879</v>
      </c>
      <c r="S7295" t="s">
        <v>966</v>
      </c>
    </row>
    <row r="7296" spans="1:19" x14ac:dyDescent="0.25">
      <c r="A7296" s="54">
        <f>_xlfn.XLOOKUP(B7296,'School Lookup'!D:D,'School Lookup'!F:F,0)</f>
        <v>114469</v>
      </c>
      <c r="B7296" s="54" t="str">
        <f>_xlfn.XLOOKUP(C7296,'School Lookup'!A:A,'School Lookup'!D:D,_xlfn.XLOOKUP(C7296,'School Lookup'!B:B,'School Lookup'!D:D,_xlfn.XLOOKUP(C7296,'School Lookup'!C:C,'School Lookup'!D:D,0)))</f>
        <v>Thornsett Primary School</v>
      </c>
      <c r="C7296" t="s">
        <v>20</v>
      </c>
      <c r="D7296" t="s">
        <v>2055</v>
      </c>
      <c r="E7296" t="s">
        <v>16</v>
      </c>
      <c r="F7296" t="s">
        <v>734</v>
      </c>
      <c r="G7296" t="s">
        <v>224</v>
      </c>
      <c r="H7296" t="s">
        <v>222</v>
      </c>
      <c r="I7296" t="s">
        <v>980</v>
      </c>
      <c r="J7296" t="s">
        <v>959</v>
      </c>
      <c r="K7296" s="4">
        <v>46076</v>
      </c>
      <c r="L7296" s="5">
        <v>0.47605324074074074</v>
      </c>
      <c r="M7296" t="s">
        <v>953</v>
      </c>
      <c r="N7296" s="5">
        <v>5.6249999999999998E-3</v>
      </c>
      <c r="O7296" t="s">
        <v>960</v>
      </c>
      <c r="P7296">
        <v>6.9000000000000006E-2</v>
      </c>
      <c r="Q7296">
        <v>20</v>
      </c>
      <c r="R7296" t="s">
        <v>1535</v>
      </c>
      <c r="S7296" t="s">
        <v>966</v>
      </c>
    </row>
    <row r="7297" spans="1:19" x14ac:dyDescent="0.25">
      <c r="A7297" s="54">
        <f>_xlfn.XLOOKUP(B7297,'School Lookup'!D:D,'School Lookup'!F:F,0)</f>
        <v>114469</v>
      </c>
      <c r="B7297" s="54" t="str">
        <f>_xlfn.XLOOKUP(C7297,'School Lookup'!A:A,'School Lookup'!D:D,_xlfn.XLOOKUP(C7297,'School Lookup'!B:B,'School Lookup'!D:D,_xlfn.XLOOKUP(C7297,'School Lookup'!C:C,'School Lookup'!D:D,0)))</f>
        <v>Thornsett Primary School</v>
      </c>
      <c r="C7297" t="s">
        <v>20</v>
      </c>
      <c r="D7297" t="s">
        <v>3066</v>
      </c>
      <c r="E7297" t="s">
        <v>16</v>
      </c>
      <c r="F7297" t="s">
        <v>734</v>
      </c>
      <c r="G7297" t="s">
        <v>224</v>
      </c>
      <c r="H7297" t="s">
        <v>222</v>
      </c>
      <c r="I7297" t="s">
        <v>980</v>
      </c>
      <c r="J7297" t="s">
        <v>959</v>
      </c>
      <c r="K7297" s="4">
        <v>46076</v>
      </c>
      <c r="L7297" s="5">
        <v>0.60504629629629625</v>
      </c>
      <c r="M7297" t="s">
        <v>953</v>
      </c>
      <c r="N7297" s="5">
        <v>1.4467592592592592E-3</v>
      </c>
      <c r="O7297" t="s">
        <v>960</v>
      </c>
      <c r="P7297">
        <v>2.1999999999999999E-2</v>
      </c>
      <c r="Q7297">
        <v>20</v>
      </c>
      <c r="R7297" t="s">
        <v>1535</v>
      </c>
      <c r="S7297" t="s">
        <v>966</v>
      </c>
    </row>
    <row r="7298" spans="1:19" x14ac:dyDescent="0.25">
      <c r="A7298" s="54">
        <f>_xlfn.XLOOKUP(B7298,'School Lookup'!D:D,'School Lookup'!F:F,0)</f>
        <v>823392</v>
      </c>
      <c r="B7298" s="54" t="str">
        <f>_xlfn.XLOOKUP(C7298,'School Lookup'!A:A,'School Lookup'!D:D,_xlfn.XLOOKUP(C7298,'School Lookup'!B:B,'School Lookup'!D:D,_xlfn.XLOOKUP(C7298,'School Lookup'!C:C,'School Lookup'!D:D,0)))</f>
        <v>Fitz Herbert C of E VA Primary School</v>
      </c>
      <c r="C7298" t="s">
        <v>25</v>
      </c>
      <c r="D7298">
        <v>619</v>
      </c>
      <c r="E7298" t="s">
        <v>16</v>
      </c>
      <c r="F7298" t="s">
        <v>734</v>
      </c>
      <c r="G7298" t="s">
        <v>134</v>
      </c>
      <c r="H7298" t="s">
        <v>347</v>
      </c>
      <c r="I7298" t="s">
        <v>958</v>
      </c>
      <c r="J7298" t="s">
        <v>959</v>
      </c>
      <c r="K7298" s="4">
        <v>46076</v>
      </c>
      <c r="L7298" s="5">
        <v>0.53950231481481481</v>
      </c>
      <c r="M7298" t="s">
        <v>953</v>
      </c>
      <c r="N7298" s="5">
        <v>8.1018518518518516E-5</v>
      </c>
      <c r="O7298" t="s">
        <v>960</v>
      </c>
      <c r="P7298">
        <v>0</v>
      </c>
      <c r="Q7298">
        <v>20</v>
      </c>
      <c r="R7298" t="s">
        <v>975</v>
      </c>
      <c r="S7298" t="s">
        <v>976</v>
      </c>
    </row>
    <row r="7299" spans="1:19" x14ac:dyDescent="0.25">
      <c r="A7299" s="54">
        <f>_xlfn.XLOOKUP(B7299,'School Lookup'!D:D,'School Lookup'!F:F,0)</f>
        <v>823392</v>
      </c>
      <c r="B7299" s="54" t="str">
        <f>_xlfn.XLOOKUP(C7299,'School Lookup'!A:A,'School Lookup'!D:D,_xlfn.XLOOKUP(C7299,'School Lookup'!B:B,'School Lookup'!D:D,_xlfn.XLOOKUP(C7299,'School Lookup'!C:C,'School Lookup'!D:D,0)))</f>
        <v>Fitz Herbert C of E VA Primary School</v>
      </c>
      <c r="C7299" t="s">
        <v>25</v>
      </c>
      <c r="D7299">
        <v>619</v>
      </c>
      <c r="E7299" t="s">
        <v>16</v>
      </c>
      <c r="F7299" t="s">
        <v>734</v>
      </c>
      <c r="G7299" t="s">
        <v>134</v>
      </c>
      <c r="H7299" t="s">
        <v>347</v>
      </c>
      <c r="I7299" t="s">
        <v>958</v>
      </c>
      <c r="J7299" t="s">
        <v>959</v>
      </c>
      <c r="K7299" s="4">
        <v>46076</v>
      </c>
      <c r="L7299" s="5">
        <v>0.54122685185185182</v>
      </c>
      <c r="M7299" t="s">
        <v>953</v>
      </c>
      <c r="N7299" s="5">
        <v>1.5046296296296297E-4</v>
      </c>
      <c r="O7299" t="s">
        <v>960</v>
      </c>
      <c r="P7299">
        <v>0</v>
      </c>
      <c r="Q7299">
        <v>20</v>
      </c>
      <c r="R7299" t="s">
        <v>975</v>
      </c>
      <c r="S7299" t="s">
        <v>976</v>
      </c>
    </row>
    <row r="7300" spans="1:19" x14ac:dyDescent="0.25">
      <c r="A7300" s="54">
        <f>_xlfn.XLOOKUP(B7300,'School Lookup'!D:D,'School Lookup'!F:F,0)</f>
        <v>823392</v>
      </c>
      <c r="B7300" s="54" t="str">
        <f>_xlfn.XLOOKUP(C7300,'School Lookup'!A:A,'School Lookup'!D:D,_xlfn.XLOOKUP(C7300,'School Lookup'!B:B,'School Lookup'!D:D,_xlfn.XLOOKUP(C7300,'School Lookup'!C:C,'School Lookup'!D:D,0)))</f>
        <v>Fitz Herbert C of E VA Primary School</v>
      </c>
      <c r="C7300" t="s">
        <v>25</v>
      </c>
      <c r="D7300">
        <v>619</v>
      </c>
      <c r="E7300" t="s">
        <v>16</v>
      </c>
      <c r="F7300" t="s">
        <v>734</v>
      </c>
      <c r="G7300" t="s">
        <v>134</v>
      </c>
      <c r="H7300" t="s">
        <v>347</v>
      </c>
      <c r="I7300" t="s">
        <v>958</v>
      </c>
      <c r="J7300" t="s">
        <v>959</v>
      </c>
      <c r="K7300" s="4">
        <v>46076</v>
      </c>
      <c r="L7300" s="5">
        <v>0.54749999999999999</v>
      </c>
      <c r="M7300" t="s">
        <v>953</v>
      </c>
      <c r="N7300" s="5">
        <v>1.0416666666666667E-4</v>
      </c>
      <c r="O7300" t="s">
        <v>960</v>
      </c>
      <c r="P7300">
        <v>0</v>
      </c>
      <c r="Q7300">
        <v>20</v>
      </c>
      <c r="R7300" t="s">
        <v>975</v>
      </c>
      <c r="S7300" t="s">
        <v>976</v>
      </c>
    </row>
    <row r="7301" spans="1:19" x14ac:dyDescent="0.25">
      <c r="A7301" s="54">
        <f>_xlfn.XLOOKUP(B7301,'School Lookup'!D:D,'School Lookup'!F:F,0)</f>
        <v>823392</v>
      </c>
      <c r="B7301" s="54" t="str">
        <f>_xlfn.XLOOKUP(C7301,'School Lookup'!A:A,'School Lookup'!D:D,_xlfn.XLOOKUP(C7301,'School Lookup'!B:B,'School Lookup'!D:D,_xlfn.XLOOKUP(C7301,'School Lookup'!C:C,'School Lookup'!D:D,0)))</f>
        <v>Fitz Herbert C of E VA Primary School</v>
      </c>
      <c r="C7301" t="s">
        <v>25</v>
      </c>
      <c r="D7301" t="s">
        <v>1765</v>
      </c>
      <c r="E7301" t="s">
        <v>16</v>
      </c>
      <c r="F7301" t="s">
        <v>734</v>
      </c>
      <c r="G7301" t="s">
        <v>134</v>
      </c>
      <c r="H7301" t="s">
        <v>347</v>
      </c>
      <c r="I7301" t="s">
        <v>958</v>
      </c>
      <c r="J7301" t="s">
        <v>959</v>
      </c>
      <c r="K7301" s="4">
        <v>46076</v>
      </c>
      <c r="L7301" s="5">
        <v>0.55710648148148145</v>
      </c>
      <c r="M7301" t="s">
        <v>953</v>
      </c>
      <c r="N7301" s="5">
        <v>1.736111111111111E-3</v>
      </c>
      <c r="O7301" t="s">
        <v>1023</v>
      </c>
      <c r="P7301">
        <v>0</v>
      </c>
      <c r="Q7301">
        <v>20</v>
      </c>
      <c r="R7301" t="s">
        <v>1523</v>
      </c>
      <c r="S7301" t="s">
        <v>966</v>
      </c>
    </row>
    <row r="7302" spans="1:19" x14ac:dyDescent="0.25">
      <c r="A7302" s="54">
        <f>_xlfn.XLOOKUP(B7302,'School Lookup'!D:D,'School Lookup'!F:F,0)</f>
        <v>823392</v>
      </c>
      <c r="B7302" s="54" t="str">
        <f>_xlfn.XLOOKUP(C7302,'School Lookup'!A:A,'School Lookup'!D:D,_xlfn.XLOOKUP(C7302,'School Lookup'!B:B,'School Lookup'!D:D,_xlfn.XLOOKUP(C7302,'School Lookup'!C:C,'School Lookup'!D:D,0)))</f>
        <v>Fitz Herbert C of E VA Primary School</v>
      </c>
      <c r="C7302" t="s">
        <v>31</v>
      </c>
      <c r="D7302">
        <v>142</v>
      </c>
      <c r="E7302" t="s">
        <v>16</v>
      </c>
      <c r="F7302" t="s">
        <v>734</v>
      </c>
      <c r="G7302" t="s">
        <v>134</v>
      </c>
      <c r="H7302" t="s">
        <v>347</v>
      </c>
      <c r="I7302" t="s">
        <v>958</v>
      </c>
      <c r="J7302" t="s">
        <v>959</v>
      </c>
      <c r="K7302" s="4">
        <v>46076</v>
      </c>
      <c r="L7302" s="5">
        <v>0.54749999999999999</v>
      </c>
      <c r="M7302" t="s">
        <v>953</v>
      </c>
      <c r="N7302" s="5">
        <v>1.0416666666666667E-4</v>
      </c>
      <c r="O7302" t="s">
        <v>960</v>
      </c>
      <c r="P7302">
        <v>0</v>
      </c>
      <c r="Q7302">
        <v>20</v>
      </c>
      <c r="R7302" t="s">
        <v>955</v>
      </c>
    </row>
    <row r="7303" spans="1:19" x14ac:dyDescent="0.25">
      <c r="A7303" s="54">
        <f>_xlfn.XLOOKUP(B7303,'School Lookup'!D:D,'School Lookup'!F:F,0)</f>
        <v>823392</v>
      </c>
      <c r="B7303" s="54" t="str">
        <f>_xlfn.XLOOKUP(C7303,'School Lookup'!A:A,'School Lookup'!D:D,_xlfn.XLOOKUP(C7303,'School Lookup'!B:B,'School Lookup'!D:D,_xlfn.XLOOKUP(C7303,'School Lookup'!C:C,'School Lookup'!D:D,0)))</f>
        <v>Fitz Herbert C of E VA Primary School</v>
      </c>
      <c r="C7303" t="s">
        <v>31</v>
      </c>
      <c r="D7303" t="s">
        <v>1819</v>
      </c>
      <c r="E7303" t="s">
        <v>16</v>
      </c>
      <c r="F7303" t="s">
        <v>734</v>
      </c>
      <c r="G7303" t="s">
        <v>134</v>
      </c>
      <c r="H7303" t="s">
        <v>347</v>
      </c>
      <c r="I7303" t="s">
        <v>958</v>
      </c>
      <c r="J7303" t="s">
        <v>959</v>
      </c>
      <c r="K7303" s="4">
        <v>46076</v>
      </c>
      <c r="L7303" s="5">
        <v>0.46859953703703705</v>
      </c>
      <c r="M7303" t="s">
        <v>953</v>
      </c>
      <c r="N7303" s="5">
        <v>2.0254629629629629E-3</v>
      </c>
      <c r="O7303" t="s">
        <v>1023</v>
      </c>
      <c r="P7303">
        <v>0</v>
      </c>
      <c r="Q7303">
        <v>20</v>
      </c>
      <c r="R7303" t="s">
        <v>1096</v>
      </c>
      <c r="S7303" t="s">
        <v>966</v>
      </c>
    </row>
    <row r="7304" spans="1:19" x14ac:dyDescent="0.25">
      <c r="A7304" s="54">
        <f>_xlfn.XLOOKUP(B7304,'School Lookup'!D:D,'School Lookup'!F:F,0)</f>
        <v>251672</v>
      </c>
      <c r="B7304" s="54" t="str">
        <f>_xlfn.XLOOKUP(C7304,'School Lookup'!A:A,'School Lookup'!D:D,_xlfn.XLOOKUP(C7304,'School Lookup'!B:B,'School Lookup'!D:D,_xlfn.XLOOKUP(C7304,'School Lookup'!C:C,'School Lookup'!D:D,0)))</f>
        <v>Park Schools Federation</v>
      </c>
      <c r="C7304" t="s">
        <v>40</v>
      </c>
      <c r="D7304" t="s">
        <v>2464</v>
      </c>
      <c r="E7304" t="s">
        <v>16</v>
      </c>
      <c r="F7304" t="s">
        <v>734</v>
      </c>
      <c r="G7304" t="s">
        <v>235</v>
      </c>
      <c r="H7304" t="s">
        <v>228</v>
      </c>
      <c r="I7304" t="s">
        <v>980</v>
      </c>
      <c r="J7304" t="s">
        <v>967</v>
      </c>
      <c r="K7304" s="4">
        <v>46076</v>
      </c>
      <c r="L7304" s="5">
        <v>0.51666666666666672</v>
      </c>
      <c r="M7304" t="s">
        <v>953</v>
      </c>
      <c r="N7304" s="5">
        <v>3.1250000000000001E-4</v>
      </c>
      <c r="O7304" t="s">
        <v>1170</v>
      </c>
      <c r="P7304">
        <v>2.1999999999999999E-2</v>
      </c>
      <c r="Q7304">
        <v>20</v>
      </c>
      <c r="R7304" t="s">
        <v>1204</v>
      </c>
      <c r="S7304" t="s">
        <v>966</v>
      </c>
    </row>
    <row r="7305" spans="1:19" x14ac:dyDescent="0.25">
      <c r="A7305" s="54">
        <f>_xlfn.XLOOKUP(B7305,'School Lookup'!D:D,'School Lookup'!F:F,0)</f>
        <v>251672</v>
      </c>
      <c r="B7305" s="54" t="str">
        <f>_xlfn.XLOOKUP(C7305,'School Lookup'!A:A,'School Lookup'!D:D,_xlfn.XLOOKUP(C7305,'School Lookup'!B:B,'School Lookup'!D:D,_xlfn.XLOOKUP(C7305,'School Lookup'!C:C,'School Lookup'!D:D,0)))</f>
        <v>Park Schools Federation</v>
      </c>
      <c r="C7305" t="s">
        <v>40</v>
      </c>
      <c r="D7305" t="s">
        <v>1079</v>
      </c>
      <c r="E7305" t="s">
        <v>16</v>
      </c>
      <c r="F7305" t="s">
        <v>734</v>
      </c>
      <c r="G7305" t="s">
        <v>235</v>
      </c>
      <c r="H7305" t="s">
        <v>228</v>
      </c>
      <c r="I7305" t="s">
        <v>980</v>
      </c>
      <c r="J7305" t="s">
        <v>981</v>
      </c>
      <c r="K7305" s="4">
        <v>46076</v>
      </c>
      <c r="L7305" s="5">
        <v>0.35833333333333334</v>
      </c>
      <c r="M7305" t="s">
        <v>953</v>
      </c>
      <c r="N7305" s="5">
        <v>1.5162037037037036E-3</v>
      </c>
      <c r="O7305" t="s">
        <v>982</v>
      </c>
      <c r="P7305">
        <v>0.156</v>
      </c>
      <c r="Q7305">
        <v>20</v>
      </c>
      <c r="R7305" t="s">
        <v>1006</v>
      </c>
      <c r="S7305" t="s">
        <v>994</v>
      </c>
    </row>
    <row r="7306" spans="1:19" x14ac:dyDescent="0.25">
      <c r="A7306" s="54">
        <f>_xlfn.XLOOKUP(B7306,'School Lookup'!D:D,'School Lookup'!F:F,0)</f>
        <v>251672</v>
      </c>
      <c r="B7306" s="54" t="str">
        <f>_xlfn.XLOOKUP(C7306,'School Lookup'!A:A,'School Lookup'!D:D,_xlfn.XLOOKUP(C7306,'School Lookup'!B:B,'School Lookup'!D:D,_xlfn.XLOOKUP(C7306,'School Lookup'!C:C,'School Lookup'!D:D,0)))</f>
        <v>Park Schools Federation</v>
      </c>
      <c r="C7306" t="s">
        <v>40</v>
      </c>
      <c r="D7306" t="s">
        <v>1324</v>
      </c>
      <c r="E7306" t="s">
        <v>16</v>
      </c>
      <c r="F7306" t="s">
        <v>734</v>
      </c>
      <c r="G7306" t="s">
        <v>235</v>
      </c>
      <c r="H7306" t="s">
        <v>228</v>
      </c>
      <c r="I7306" t="s">
        <v>980</v>
      </c>
      <c r="J7306" t="s">
        <v>981</v>
      </c>
      <c r="K7306" s="4">
        <v>46076</v>
      </c>
      <c r="L7306" s="5">
        <v>0.39027777777777778</v>
      </c>
      <c r="M7306" t="s">
        <v>953</v>
      </c>
      <c r="N7306" s="5">
        <v>1.9675925925925926E-4</v>
      </c>
      <c r="O7306" t="s">
        <v>982</v>
      </c>
      <c r="P7306">
        <v>2.1000000000000001E-2</v>
      </c>
      <c r="Q7306">
        <v>20</v>
      </c>
      <c r="R7306" t="s">
        <v>998</v>
      </c>
      <c r="S7306" t="s">
        <v>987</v>
      </c>
    </row>
    <row r="7307" spans="1:19" x14ac:dyDescent="0.25">
      <c r="A7307" s="54">
        <f>_xlfn.XLOOKUP(B7307,'School Lookup'!D:D,'School Lookup'!F:F,0)</f>
        <v>251672</v>
      </c>
      <c r="B7307" s="54" t="str">
        <f>_xlfn.XLOOKUP(C7307,'School Lookup'!A:A,'School Lookup'!D:D,_xlfn.XLOOKUP(C7307,'School Lookup'!B:B,'School Lookup'!D:D,_xlfn.XLOOKUP(C7307,'School Lookup'!C:C,'School Lookup'!D:D,0)))</f>
        <v>Park Schools Federation</v>
      </c>
      <c r="C7307" t="s">
        <v>40</v>
      </c>
      <c r="D7307" t="s">
        <v>1424</v>
      </c>
      <c r="E7307" t="s">
        <v>16</v>
      </c>
      <c r="F7307" t="s">
        <v>734</v>
      </c>
      <c r="G7307" t="s">
        <v>235</v>
      </c>
      <c r="H7307" t="s">
        <v>228</v>
      </c>
      <c r="I7307" t="s">
        <v>980</v>
      </c>
      <c r="J7307" t="s">
        <v>981</v>
      </c>
      <c r="K7307" s="4">
        <v>46076</v>
      </c>
      <c r="L7307" s="5">
        <v>0.39166666666666666</v>
      </c>
      <c r="M7307" t="s">
        <v>953</v>
      </c>
      <c r="N7307" s="5">
        <v>6.5972222222222224E-4</v>
      </c>
      <c r="O7307" t="s">
        <v>982</v>
      </c>
      <c r="P7307">
        <v>6.8000000000000005E-2</v>
      </c>
      <c r="Q7307">
        <v>20</v>
      </c>
      <c r="R7307" t="s">
        <v>998</v>
      </c>
      <c r="S7307" t="s">
        <v>987</v>
      </c>
    </row>
    <row r="7308" spans="1:19" x14ac:dyDescent="0.25">
      <c r="A7308" s="54">
        <f>_xlfn.XLOOKUP(B7308,'School Lookup'!D:D,'School Lookup'!F:F,0)</f>
        <v>251672</v>
      </c>
      <c r="B7308" s="54" t="str">
        <f>_xlfn.XLOOKUP(C7308,'School Lookup'!A:A,'School Lookup'!D:D,_xlfn.XLOOKUP(C7308,'School Lookup'!B:B,'School Lookup'!D:D,_xlfn.XLOOKUP(C7308,'School Lookup'!C:C,'School Lookup'!D:D,0)))</f>
        <v>Park Schools Federation</v>
      </c>
      <c r="C7308" t="s">
        <v>40</v>
      </c>
      <c r="D7308" t="s">
        <v>991</v>
      </c>
      <c r="E7308" t="s">
        <v>16</v>
      </c>
      <c r="F7308" t="s">
        <v>734</v>
      </c>
      <c r="G7308" t="s">
        <v>235</v>
      </c>
      <c r="H7308" t="s">
        <v>228</v>
      </c>
      <c r="I7308" t="s">
        <v>980</v>
      </c>
      <c r="J7308" t="s">
        <v>981</v>
      </c>
      <c r="K7308" s="4">
        <v>46076</v>
      </c>
      <c r="L7308" s="5">
        <v>0.39930555555555558</v>
      </c>
      <c r="M7308" t="s">
        <v>953</v>
      </c>
      <c r="N7308" s="5">
        <v>9.2592592592592588E-5</v>
      </c>
      <c r="O7308" t="s">
        <v>982</v>
      </c>
      <c r="P7308">
        <v>0.02</v>
      </c>
      <c r="Q7308">
        <v>20</v>
      </c>
      <c r="R7308" t="s">
        <v>983</v>
      </c>
      <c r="S7308" t="s">
        <v>984</v>
      </c>
    </row>
    <row r="7309" spans="1:19" x14ac:dyDescent="0.25">
      <c r="A7309" s="54">
        <f>_xlfn.XLOOKUP(B7309,'School Lookup'!D:D,'School Lookup'!F:F,0)</f>
        <v>251672</v>
      </c>
      <c r="B7309" s="54" t="str">
        <f>_xlfn.XLOOKUP(C7309,'School Lookup'!A:A,'School Lookup'!D:D,_xlfn.XLOOKUP(C7309,'School Lookup'!B:B,'School Lookup'!D:D,_xlfn.XLOOKUP(C7309,'School Lookup'!C:C,'School Lookup'!D:D,0)))</f>
        <v>Park Schools Federation</v>
      </c>
      <c r="C7309" t="s">
        <v>40</v>
      </c>
      <c r="D7309" t="s">
        <v>1318</v>
      </c>
      <c r="E7309" t="s">
        <v>16</v>
      </c>
      <c r="F7309" t="s">
        <v>734</v>
      </c>
      <c r="G7309" t="s">
        <v>235</v>
      </c>
      <c r="H7309" t="s">
        <v>228</v>
      </c>
      <c r="I7309" t="s">
        <v>980</v>
      </c>
      <c r="J7309" t="s">
        <v>981</v>
      </c>
      <c r="K7309" s="4">
        <v>46076</v>
      </c>
      <c r="L7309" s="5">
        <v>0.4</v>
      </c>
      <c r="M7309" t="s">
        <v>953</v>
      </c>
      <c r="N7309" s="5">
        <v>6.134259259259259E-4</v>
      </c>
      <c r="O7309" t="s">
        <v>982</v>
      </c>
      <c r="P7309">
        <v>6.3E-2</v>
      </c>
      <c r="Q7309">
        <v>20</v>
      </c>
      <c r="R7309" t="s">
        <v>983</v>
      </c>
      <c r="S7309" t="s">
        <v>984</v>
      </c>
    </row>
    <row r="7310" spans="1:19" x14ac:dyDescent="0.25">
      <c r="A7310" s="54">
        <f>_xlfn.XLOOKUP(B7310,'School Lookup'!D:D,'School Lookup'!F:F,0)</f>
        <v>251672</v>
      </c>
      <c r="B7310" s="54" t="str">
        <f>_xlfn.XLOOKUP(C7310,'School Lookup'!A:A,'School Lookup'!D:D,_xlfn.XLOOKUP(C7310,'School Lookup'!B:B,'School Lookup'!D:D,_xlfn.XLOOKUP(C7310,'School Lookup'!C:C,'School Lookup'!D:D,0)))</f>
        <v>Park Schools Federation</v>
      </c>
      <c r="C7310" t="s">
        <v>40</v>
      </c>
      <c r="D7310" t="s">
        <v>1080</v>
      </c>
      <c r="E7310" t="s">
        <v>16</v>
      </c>
      <c r="F7310" t="s">
        <v>734</v>
      </c>
      <c r="G7310" t="s">
        <v>235</v>
      </c>
      <c r="H7310" t="s">
        <v>228</v>
      </c>
      <c r="I7310" t="s">
        <v>980</v>
      </c>
      <c r="J7310" t="s">
        <v>981</v>
      </c>
      <c r="K7310" s="4">
        <v>46076</v>
      </c>
      <c r="L7310" s="5">
        <v>0.40277777777777779</v>
      </c>
      <c r="M7310" t="s">
        <v>953</v>
      </c>
      <c r="N7310" s="5">
        <v>4.2824074074074075E-4</v>
      </c>
      <c r="O7310" t="s">
        <v>982</v>
      </c>
      <c r="P7310">
        <v>4.3999999999999997E-2</v>
      </c>
      <c r="Q7310">
        <v>20</v>
      </c>
      <c r="R7310" t="s">
        <v>998</v>
      </c>
      <c r="S7310" t="s">
        <v>987</v>
      </c>
    </row>
    <row r="7311" spans="1:19" x14ac:dyDescent="0.25">
      <c r="A7311" s="54">
        <f>_xlfn.XLOOKUP(B7311,'School Lookup'!D:D,'School Lookup'!F:F,0)</f>
        <v>251672</v>
      </c>
      <c r="B7311" s="54" t="str">
        <f>_xlfn.XLOOKUP(C7311,'School Lookup'!A:A,'School Lookup'!D:D,_xlfn.XLOOKUP(C7311,'School Lookup'!B:B,'School Lookup'!D:D,_xlfn.XLOOKUP(C7311,'School Lookup'!C:C,'School Lookup'!D:D,0)))</f>
        <v>Park Schools Federation</v>
      </c>
      <c r="C7311" t="s">
        <v>40</v>
      </c>
      <c r="D7311" t="s">
        <v>1192</v>
      </c>
      <c r="E7311" t="s">
        <v>16</v>
      </c>
      <c r="F7311" t="s">
        <v>734</v>
      </c>
      <c r="G7311" t="s">
        <v>235</v>
      </c>
      <c r="H7311" t="s">
        <v>228</v>
      </c>
      <c r="I7311" t="s">
        <v>980</v>
      </c>
      <c r="J7311" t="s">
        <v>981</v>
      </c>
      <c r="K7311" s="4">
        <v>46076</v>
      </c>
      <c r="L7311" s="5">
        <v>0.43402777777777779</v>
      </c>
      <c r="M7311" t="s">
        <v>953</v>
      </c>
      <c r="N7311" s="5">
        <v>9.2592592592592588E-5</v>
      </c>
      <c r="O7311" t="s">
        <v>982</v>
      </c>
      <c r="P7311">
        <v>0.02</v>
      </c>
      <c r="Q7311">
        <v>20</v>
      </c>
      <c r="R7311" t="s">
        <v>1006</v>
      </c>
      <c r="S7311" t="s">
        <v>994</v>
      </c>
    </row>
    <row r="7312" spans="1:19" x14ac:dyDescent="0.25">
      <c r="A7312" s="54">
        <f>_xlfn.XLOOKUP(B7312,'School Lookup'!D:D,'School Lookup'!F:F,0)</f>
        <v>251672</v>
      </c>
      <c r="B7312" s="54" t="str">
        <f>_xlfn.XLOOKUP(C7312,'School Lookup'!A:A,'School Lookup'!D:D,_xlfn.XLOOKUP(C7312,'School Lookup'!B:B,'School Lookup'!D:D,_xlfn.XLOOKUP(C7312,'School Lookup'!C:C,'School Lookup'!D:D,0)))</f>
        <v>Park Schools Federation</v>
      </c>
      <c r="C7312" t="s">
        <v>40</v>
      </c>
      <c r="D7312" t="s">
        <v>2166</v>
      </c>
      <c r="E7312" t="s">
        <v>16</v>
      </c>
      <c r="F7312" t="s">
        <v>734</v>
      </c>
      <c r="G7312" t="s">
        <v>235</v>
      </c>
      <c r="H7312" t="s">
        <v>228</v>
      </c>
      <c r="I7312" t="s">
        <v>980</v>
      </c>
      <c r="J7312" t="s">
        <v>981</v>
      </c>
      <c r="K7312" s="4">
        <v>46076</v>
      </c>
      <c r="L7312" s="5">
        <v>0.44374999999999998</v>
      </c>
      <c r="M7312" t="s">
        <v>953</v>
      </c>
      <c r="N7312" s="5">
        <v>2.4305555555555555E-4</v>
      </c>
      <c r="O7312" t="s">
        <v>982</v>
      </c>
      <c r="P7312">
        <v>2.5000000000000001E-2</v>
      </c>
      <c r="Q7312">
        <v>20</v>
      </c>
      <c r="R7312" t="s">
        <v>983</v>
      </c>
      <c r="S7312" t="s">
        <v>984</v>
      </c>
    </row>
    <row r="7313" spans="1:19" x14ac:dyDescent="0.25">
      <c r="A7313" s="54">
        <f>_xlfn.XLOOKUP(B7313,'School Lookup'!D:D,'School Lookup'!F:F,0)</f>
        <v>251672</v>
      </c>
      <c r="B7313" s="54" t="str">
        <f>_xlfn.XLOOKUP(C7313,'School Lookup'!A:A,'School Lookup'!D:D,_xlfn.XLOOKUP(C7313,'School Lookup'!B:B,'School Lookup'!D:D,_xlfn.XLOOKUP(C7313,'School Lookup'!C:C,'School Lookup'!D:D,0)))</f>
        <v>Park Schools Federation</v>
      </c>
      <c r="C7313" t="s">
        <v>40</v>
      </c>
      <c r="D7313" t="s">
        <v>2541</v>
      </c>
      <c r="E7313" t="s">
        <v>16</v>
      </c>
      <c r="F7313" t="s">
        <v>734</v>
      </c>
      <c r="G7313" t="s">
        <v>235</v>
      </c>
      <c r="H7313" t="s">
        <v>228</v>
      </c>
      <c r="I7313" t="s">
        <v>980</v>
      </c>
      <c r="J7313" t="s">
        <v>981</v>
      </c>
      <c r="K7313" s="4">
        <v>46076</v>
      </c>
      <c r="L7313" s="5">
        <v>0.44374999999999998</v>
      </c>
      <c r="M7313" t="s">
        <v>953</v>
      </c>
      <c r="N7313" s="5">
        <v>3.8194444444444446E-4</v>
      </c>
      <c r="O7313" t="s">
        <v>982</v>
      </c>
      <c r="P7313">
        <v>0.04</v>
      </c>
      <c r="Q7313">
        <v>20</v>
      </c>
      <c r="R7313" t="s">
        <v>998</v>
      </c>
      <c r="S7313" t="s">
        <v>987</v>
      </c>
    </row>
    <row r="7314" spans="1:19" x14ac:dyDescent="0.25">
      <c r="A7314" s="54">
        <f>_xlfn.XLOOKUP(B7314,'School Lookup'!D:D,'School Lookup'!F:F,0)</f>
        <v>251672</v>
      </c>
      <c r="B7314" s="54" t="str">
        <f>_xlfn.XLOOKUP(C7314,'School Lookup'!A:A,'School Lookup'!D:D,_xlfn.XLOOKUP(C7314,'School Lookup'!B:B,'School Lookup'!D:D,_xlfn.XLOOKUP(C7314,'School Lookup'!C:C,'School Lookup'!D:D,0)))</f>
        <v>Park Schools Federation</v>
      </c>
      <c r="C7314" t="s">
        <v>40</v>
      </c>
      <c r="D7314" t="s">
        <v>1081</v>
      </c>
      <c r="E7314" t="s">
        <v>16</v>
      </c>
      <c r="F7314" t="s">
        <v>734</v>
      </c>
      <c r="G7314" t="s">
        <v>235</v>
      </c>
      <c r="H7314" t="s">
        <v>228</v>
      </c>
      <c r="I7314" t="s">
        <v>980</v>
      </c>
      <c r="J7314" t="s">
        <v>981</v>
      </c>
      <c r="K7314" s="4">
        <v>46076</v>
      </c>
      <c r="L7314" s="5">
        <v>0.4465277777777778</v>
      </c>
      <c r="M7314" t="s">
        <v>953</v>
      </c>
      <c r="N7314" s="5">
        <v>4.861111111111111E-4</v>
      </c>
      <c r="O7314" t="s">
        <v>982</v>
      </c>
      <c r="P7314">
        <v>0.05</v>
      </c>
      <c r="Q7314">
        <v>20</v>
      </c>
      <c r="R7314" t="s">
        <v>983</v>
      </c>
      <c r="S7314" t="s">
        <v>984</v>
      </c>
    </row>
    <row r="7315" spans="1:19" x14ac:dyDescent="0.25">
      <c r="A7315" s="54">
        <f>_xlfn.XLOOKUP(B7315,'School Lookup'!D:D,'School Lookup'!F:F,0)</f>
        <v>251672</v>
      </c>
      <c r="B7315" s="54" t="str">
        <f>_xlfn.XLOOKUP(C7315,'School Lookup'!A:A,'School Lookup'!D:D,_xlfn.XLOOKUP(C7315,'School Lookup'!B:B,'School Lookup'!D:D,_xlfn.XLOOKUP(C7315,'School Lookup'!C:C,'School Lookup'!D:D,0)))</f>
        <v>Park Schools Federation</v>
      </c>
      <c r="C7315" t="s">
        <v>40</v>
      </c>
      <c r="D7315" t="s">
        <v>1509</v>
      </c>
      <c r="E7315" t="s">
        <v>16</v>
      </c>
      <c r="F7315" t="s">
        <v>734</v>
      </c>
      <c r="G7315" t="s">
        <v>235</v>
      </c>
      <c r="H7315" t="s">
        <v>228</v>
      </c>
      <c r="I7315" t="s">
        <v>980</v>
      </c>
      <c r="J7315" t="s">
        <v>981</v>
      </c>
      <c r="K7315" s="4">
        <v>46076</v>
      </c>
      <c r="L7315" s="5">
        <v>0.48333333333333334</v>
      </c>
      <c r="M7315" t="s">
        <v>953</v>
      </c>
      <c r="N7315" s="5">
        <v>3.0092592592592595E-4</v>
      </c>
      <c r="O7315" t="s">
        <v>982</v>
      </c>
      <c r="P7315">
        <v>3.1E-2</v>
      </c>
      <c r="Q7315">
        <v>20</v>
      </c>
      <c r="R7315" t="s">
        <v>998</v>
      </c>
      <c r="S7315" t="s">
        <v>987</v>
      </c>
    </row>
    <row r="7316" spans="1:19" x14ac:dyDescent="0.25">
      <c r="A7316" s="54">
        <f>_xlfn.XLOOKUP(B7316,'School Lookup'!D:D,'School Lookup'!F:F,0)</f>
        <v>251672</v>
      </c>
      <c r="B7316" s="54" t="str">
        <f>_xlfn.XLOOKUP(C7316,'School Lookup'!A:A,'School Lookup'!D:D,_xlfn.XLOOKUP(C7316,'School Lookup'!B:B,'School Lookup'!D:D,_xlfn.XLOOKUP(C7316,'School Lookup'!C:C,'School Lookup'!D:D,0)))</f>
        <v>Park Schools Federation</v>
      </c>
      <c r="C7316" t="s">
        <v>40</v>
      </c>
      <c r="D7316" t="s">
        <v>985</v>
      </c>
      <c r="E7316" t="s">
        <v>16</v>
      </c>
      <c r="F7316" t="s">
        <v>734</v>
      </c>
      <c r="G7316" t="s">
        <v>235</v>
      </c>
      <c r="H7316" t="s">
        <v>228</v>
      </c>
      <c r="I7316" t="s">
        <v>980</v>
      </c>
      <c r="J7316" t="s">
        <v>981</v>
      </c>
      <c r="K7316" s="4">
        <v>46076</v>
      </c>
      <c r="L7316" s="5">
        <v>0.48402777777777778</v>
      </c>
      <c r="M7316" t="s">
        <v>953</v>
      </c>
      <c r="N7316" s="5">
        <v>3.0092592592592595E-4</v>
      </c>
      <c r="O7316" t="s">
        <v>982</v>
      </c>
      <c r="P7316">
        <v>3.1E-2</v>
      </c>
      <c r="Q7316">
        <v>20</v>
      </c>
      <c r="R7316" t="s">
        <v>986</v>
      </c>
      <c r="S7316" t="s">
        <v>987</v>
      </c>
    </row>
    <row r="7317" spans="1:19" x14ac:dyDescent="0.25">
      <c r="A7317" s="54">
        <f>_xlfn.XLOOKUP(B7317,'School Lookup'!D:D,'School Lookup'!F:F,0)</f>
        <v>251672</v>
      </c>
      <c r="B7317" s="54" t="str">
        <f>_xlfn.XLOOKUP(C7317,'School Lookup'!A:A,'School Lookup'!D:D,_xlfn.XLOOKUP(C7317,'School Lookup'!B:B,'School Lookup'!D:D,_xlfn.XLOOKUP(C7317,'School Lookup'!C:C,'School Lookup'!D:D,0)))</f>
        <v>Park Schools Federation</v>
      </c>
      <c r="C7317" t="s">
        <v>40</v>
      </c>
      <c r="D7317" t="s">
        <v>1002</v>
      </c>
      <c r="E7317" t="s">
        <v>16</v>
      </c>
      <c r="F7317" t="s">
        <v>734</v>
      </c>
      <c r="G7317" t="s">
        <v>235</v>
      </c>
      <c r="H7317" t="s">
        <v>228</v>
      </c>
      <c r="I7317" t="s">
        <v>980</v>
      </c>
      <c r="J7317" t="s">
        <v>981</v>
      </c>
      <c r="K7317" s="4">
        <v>46076</v>
      </c>
      <c r="L7317" s="5">
        <v>0.48472222222222222</v>
      </c>
      <c r="M7317" t="s">
        <v>953</v>
      </c>
      <c r="N7317" s="5">
        <v>1.9675925925925926E-4</v>
      </c>
      <c r="O7317" t="s">
        <v>982</v>
      </c>
      <c r="P7317">
        <v>2.1000000000000001E-2</v>
      </c>
      <c r="Q7317">
        <v>20</v>
      </c>
      <c r="R7317" t="s">
        <v>998</v>
      </c>
      <c r="S7317" t="s">
        <v>987</v>
      </c>
    </row>
    <row r="7318" spans="1:19" x14ac:dyDescent="0.25">
      <c r="A7318" s="54">
        <f>_xlfn.XLOOKUP(B7318,'School Lookup'!D:D,'School Lookup'!F:F,0)</f>
        <v>251672</v>
      </c>
      <c r="B7318" s="54" t="str">
        <f>_xlfn.XLOOKUP(C7318,'School Lookup'!A:A,'School Lookup'!D:D,_xlfn.XLOOKUP(C7318,'School Lookup'!B:B,'School Lookup'!D:D,_xlfn.XLOOKUP(C7318,'School Lookup'!C:C,'School Lookup'!D:D,0)))</f>
        <v>Park Schools Federation</v>
      </c>
      <c r="C7318" t="s">
        <v>40</v>
      </c>
      <c r="D7318" t="s">
        <v>3067</v>
      </c>
      <c r="E7318" t="s">
        <v>16</v>
      </c>
      <c r="F7318" t="s">
        <v>734</v>
      </c>
      <c r="G7318" t="s">
        <v>235</v>
      </c>
      <c r="H7318" t="s">
        <v>228</v>
      </c>
      <c r="I7318" t="s">
        <v>980</v>
      </c>
      <c r="J7318" t="s">
        <v>981</v>
      </c>
      <c r="K7318" s="4">
        <v>46076</v>
      </c>
      <c r="L7318" s="5">
        <v>0.48541666666666666</v>
      </c>
      <c r="M7318" t="s">
        <v>953</v>
      </c>
      <c r="N7318" s="5">
        <v>3.4722222222222222E-5</v>
      </c>
      <c r="O7318" t="s">
        <v>982</v>
      </c>
      <c r="P7318">
        <v>0.02</v>
      </c>
      <c r="Q7318">
        <v>20</v>
      </c>
      <c r="R7318" t="s">
        <v>998</v>
      </c>
      <c r="S7318" t="s">
        <v>987</v>
      </c>
    </row>
    <row r="7319" spans="1:19" x14ac:dyDescent="0.25">
      <c r="A7319" s="54">
        <f>_xlfn.XLOOKUP(B7319,'School Lookup'!D:D,'School Lookup'!F:F,0)</f>
        <v>251672</v>
      </c>
      <c r="B7319" s="54" t="str">
        <f>_xlfn.XLOOKUP(C7319,'School Lookup'!A:A,'School Lookup'!D:D,_xlfn.XLOOKUP(C7319,'School Lookup'!B:B,'School Lookup'!D:D,_xlfn.XLOOKUP(C7319,'School Lookup'!C:C,'School Lookup'!D:D,0)))</f>
        <v>Park Schools Federation</v>
      </c>
      <c r="C7319" t="s">
        <v>40</v>
      </c>
      <c r="D7319" t="s">
        <v>1654</v>
      </c>
      <c r="E7319" t="s">
        <v>16</v>
      </c>
      <c r="F7319" t="s">
        <v>734</v>
      </c>
      <c r="G7319" t="s">
        <v>235</v>
      </c>
      <c r="H7319" t="s">
        <v>228</v>
      </c>
      <c r="I7319" t="s">
        <v>980</v>
      </c>
      <c r="J7319" t="s">
        <v>981</v>
      </c>
      <c r="K7319" s="4">
        <v>46076</v>
      </c>
      <c r="L7319" s="5">
        <v>0.4861111111111111</v>
      </c>
      <c r="M7319" t="s">
        <v>953</v>
      </c>
      <c r="N7319" s="5">
        <v>1.3888888888888889E-4</v>
      </c>
      <c r="O7319" t="s">
        <v>982</v>
      </c>
      <c r="P7319">
        <v>0.02</v>
      </c>
      <c r="Q7319">
        <v>20</v>
      </c>
      <c r="R7319" t="s">
        <v>986</v>
      </c>
      <c r="S7319" t="s">
        <v>987</v>
      </c>
    </row>
    <row r="7320" spans="1:19" x14ac:dyDescent="0.25">
      <c r="A7320" s="54">
        <f>_xlfn.XLOOKUP(B7320,'School Lookup'!D:D,'School Lookup'!F:F,0)</f>
        <v>251672</v>
      </c>
      <c r="B7320" s="54" t="str">
        <f>_xlfn.XLOOKUP(C7320,'School Lookup'!A:A,'School Lookup'!D:D,_xlfn.XLOOKUP(C7320,'School Lookup'!B:B,'School Lookup'!D:D,_xlfn.XLOOKUP(C7320,'School Lookup'!C:C,'School Lookup'!D:D,0)))</f>
        <v>Park Schools Federation</v>
      </c>
      <c r="C7320" t="s">
        <v>40</v>
      </c>
      <c r="D7320" t="s">
        <v>2683</v>
      </c>
      <c r="E7320" t="s">
        <v>16</v>
      </c>
      <c r="F7320" t="s">
        <v>734</v>
      </c>
      <c r="G7320" t="s">
        <v>235</v>
      </c>
      <c r="H7320" t="s">
        <v>228</v>
      </c>
      <c r="I7320" t="s">
        <v>980</v>
      </c>
      <c r="J7320" t="s">
        <v>981</v>
      </c>
      <c r="K7320" s="4">
        <v>46076</v>
      </c>
      <c r="L7320" s="5">
        <v>0.49027777777777776</v>
      </c>
      <c r="M7320" t="s">
        <v>953</v>
      </c>
      <c r="N7320" s="5">
        <v>3.4722222222222222E-5</v>
      </c>
      <c r="O7320" t="s">
        <v>982</v>
      </c>
      <c r="P7320">
        <v>0.02</v>
      </c>
      <c r="Q7320">
        <v>20</v>
      </c>
      <c r="R7320" t="s">
        <v>998</v>
      </c>
      <c r="S7320" t="s">
        <v>987</v>
      </c>
    </row>
    <row r="7321" spans="1:19" x14ac:dyDescent="0.25">
      <c r="A7321" s="54">
        <f>_xlfn.XLOOKUP(B7321,'School Lookup'!D:D,'School Lookup'!F:F,0)</f>
        <v>251672</v>
      </c>
      <c r="B7321" s="54" t="str">
        <f>_xlfn.XLOOKUP(C7321,'School Lookup'!A:A,'School Lookup'!D:D,_xlfn.XLOOKUP(C7321,'School Lookup'!B:B,'School Lookup'!D:D,_xlfn.XLOOKUP(C7321,'School Lookup'!C:C,'School Lookup'!D:D,0)))</f>
        <v>Park Schools Federation</v>
      </c>
      <c r="C7321" t="s">
        <v>40</v>
      </c>
      <c r="D7321" t="s">
        <v>3068</v>
      </c>
      <c r="E7321" t="s">
        <v>16</v>
      </c>
      <c r="F7321" t="s">
        <v>734</v>
      </c>
      <c r="G7321" t="s">
        <v>235</v>
      </c>
      <c r="H7321" t="s">
        <v>228</v>
      </c>
      <c r="I7321" t="s">
        <v>980</v>
      </c>
      <c r="J7321" t="s">
        <v>981</v>
      </c>
      <c r="K7321" s="4">
        <v>46076</v>
      </c>
      <c r="L7321" s="5">
        <v>0.50972222222222219</v>
      </c>
      <c r="M7321" t="s">
        <v>953</v>
      </c>
      <c r="N7321" s="5">
        <v>4.6296296296296298E-4</v>
      </c>
      <c r="O7321" t="s">
        <v>982</v>
      </c>
      <c r="P7321">
        <v>4.8000000000000001E-2</v>
      </c>
      <c r="Q7321">
        <v>20</v>
      </c>
      <c r="R7321" t="s">
        <v>998</v>
      </c>
      <c r="S7321" t="s">
        <v>987</v>
      </c>
    </row>
    <row r="7322" spans="1:19" x14ac:dyDescent="0.25">
      <c r="A7322" s="54">
        <f>_xlfn.XLOOKUP(B7322,'School Lookup'!D:D,'School Lookup'!F:F,0)</f>
        <v>251672</v>
      </c>
      <c r="B7322" s="54" t="str">
        <f>_xlfn.XLOOKUP(C7322,'School Lookup'!A:A,'School Lookup'!D:D,_xlfn.XLOOKUP(C7322,'School Lookup'!B:B,'School Lookup'!D:D,_xlfn.XLOOKUP(C7322,'School Lookup'!C:C,'School Lookup'!D:D,0)))</f>
        <v>Park Schools Federation</v>
      </c>
      <c r="C7322" t="s">
        <v>40</v>
      </c>
      <c r="D7322" t="s">
        <v>2394</v>
      </c>
      <c r="E7322" t="s">
        <v>16</v>
      </c>
      <c r="F7322" t="s">
        <v>734</v>
      </c>
      <c r="G7322" t="s">
        <v>235</v>
      </c>
      <c r="H7322" t="s">
        <v>228</v>
      </c>
      <c r="I7322" t="s">
        <v>980</v>
      </c>
      <c r="J7322" t="s">
        <v>981</v>
      </c>
      <c r="K7322" s="4">
        <v>46076</v>
      </c>
      <c r="L7322" s="5">
        <v>0.52847222222222223</v>
      </c>
      <c r="M7322" t="s">
        <v>953</v>
      </c>
      <c r="N7322" s="5">
        <v>2.199074074074074E-4</v>
      </c>
      <c r="O7322" t="s">
        <v>982</v>
      </c>
      <c r="P7322">
        <v>2.3E-2</v>
      </c>
      <c r="Q7322">
        <v>20</v>
      </c>
      <c r="R7322" t="s">
        <v>998</v>
      </c>
      <c r="S7322" t="s">
        <v>987</v>
      </c>
    </row>
    <row r="7323" spans="1:19" x14ac:dyDescent="0.25">
      <c r="A7323" s="54">
        <f>_xlfn.XLOOKUP(B7323,'School Lookup'!D:D,'School Lookup'!F:F,0)</f>
        <v>251672</v>
      </c>
      <c r="B7323" s="54" t="str">
        <f>_xlfn.XLOOKUP(C7323,'School Lookup'!A:A,'School Lookup'!D:D,_xlfn.XLOOKUP(C7323,'School Lookup'!B:B,'School Lookup'!D:D,_xlfn.XLOOKUP(C7323,'School Lookup'!C:C,'School Lookup'!D:D,0)))</f>
        <v>Park Schools Federation</v>
      </c>
      <c r="C7323" t="s">
        <v>40</v>
      </c>
      <c r="D7323" t="s">
        <v>2394</v>
      </c>
      <c r="E7323" t="s">
        <v>16</v>
      </c>
      <c r="F7323" t="s">
        <v>734</v>
      </c>
      <c r="G7323" t="s">
        <v>235</v>
      </c>
      <c r="H7323" t="s">
        <v>228</v>
      </c>
      <c r="I7323" t="s">
        <v>980</v>
      </c>
      <c r="J7323" t="s">
        <v>981</v>
      </c>
      <c r="K7323" s="4">
        <v>46076</v>
      </c>
      <c r="L7323" s="5">
        <v>0.53263888888888888</v>
      </c>
      <c r="M7323" t="s">
        <v>953</v>
      </c>
      <c r="N7323" s="5">
        <v>1.6203703703703703E-4</v>
      </c>
      <c r="O7323" t="s">
        <v>982</v>
      </c>
      <c r="P7323">
        <v>0.02</v>
      </c>
      <c r="Q7323">
        <v>20</v>
      </c>
      <c r="R7323" t="s">
        <v>998</v>
      </c>
      <c r="S7323" t="s">
        <v>987</v>
      </c>
    </row>
    <row r="7324" spans="1:19" x14ac:dyDescent="0.25">
      <c r="A7324" s="54">
        <f>_xlfn.XLOOKUP(B7324,'School Lookup'!D:D,'School Lookup'!F:F,0)</f>
        <v>251672</v>
      </c>
      <c r="B7324" s="54" t="str">
        <f>_xlfn.XLOOKUP(C7324,'School Lookup'!A:A,'School Lookup'!D:D,_xlfn.XLOOKUP(C7324,'School Lookup'!B:B,'School Lookup'!D:D,_xlfn.XLOOKUP(C7324,'School Lookup'!C:C,'School Lookup'!D:D,0)))</f>
        <v>Park Schools Federation</v>
      </c>
      <c r="C7324" t="s">
        <v>40</v>
      </c>
      <c r="D7324" t="s">
        <v>2666</v>
      </c>
      <c r="E7324" t="s">
        <v>16</v>
      </c>
      <c r="F7324" t="s">
        <v>734</v>
      </c>
      <c r="G7324" t="s">
        <v>235</v>
      </c>
      <c r="H7324" t="s">
        <v>228</v>
      </c>
      <c r="I7324" t="s">
        <v>980</v>
      </c>
      <c r="J7324" t="s">
        <v>981</v>
      </c>
      <c r="K7324" s="4">
        <v>46076</v>
      </c>
      <c r="L7324" s="5">
        <v>0.5444444444444444</v>
      </c>
      <c r="M7324" t="s">
        <v>953</v>
      </c>
      <c r="N7324" s="5">
        <v>5.3240740740740744E-4</v>
      </c>
      <c r="O7324" t="s">
        <v>982</v>
      </c>
      <c r="P7324">
        <v>5.5E-2</v>
      </c>
      <c r="Q7324">
        <v>20</v>
      </c>
      <c r="R7324" t="s">
        <v>1006</v>
      </c>
      <c r="S7324" t="s">
        <v>994</v>
      </c>
    </row>
    <row r="7325" spans="1:19" x14ac:dyDescent="0.25">
      <c r="A7325" s="54">
        <f>_xlfn.XLOOKUP(B7325,'School Lookup'!D:D,'School Lookup'!F:F,0)</f>
        <v>251672</v>
      </c>
      <c r="B7325" s="54" t="str">
        <f>_xlfn.XLOOKUP(C7325,'School Lookup'!A:A,'School Lookup'!D:D,_xlfn.XLOOKUP(C7325,'School Lookup'!B:B,'School Lookup'!D:D,_xlfn.XLOOKUP(C7325,'School Lookup'!C:C,'School Lookup'!D:D,0)))</f>
        <v>Park Schools Federation</v>
      </c>
      <c r="C7325" t="s">
        <v>40</v>
      </c>
      <c r="D7325" t="s">
        <v>1316</v>
      </c>
      <c r="E7325" t="s">
        <v>16</v>
      </c>
      <c r="F7325" t="s">
        <v>734</v>
      </c>
      <c r="G7325" t="s">
        <v>235</v>
      </c>
      <c r="H7325" t="s">
        <v>228</v>
      </c>
      <c r="I7325" t="s">
        <v>980</v>
      </c>
      <c r="J7325" t="s">
        <v>981</v>
      </c>
      <c r="K7325" s="4">
        <v>46076</v>
      </c>
      <c r="L7325" s="5">
        <v>0.5805555555555556</v>
      </c>
      <c r="M7325" t="s">
        <v>953</v>
      </c>
      <c r="N7325" s="5">
        <v>2.0254629629629629E-3</v>
      </c>
      <c r="O7325" t="s">
        <v>982</v>
      </c>
      <c r="P7325">
        <v>0.20799999999999999</v>
      </c>
      <c r="Q7325">
        <v>20</v>
      </c>
      <c r="R7325" t="s">
        <v>983</v>
      </c>
      <c r="S7325" t="s">
        <v>984</v>
      </c>
    </row>
    <row r="7326" spans="1:19" x14ac:dyDescent="0.25">
      <c r="A7326" s="54">
        <f>_xlfn.XLOOKUP(B7326,'School Lookup'!D:D,'School Lookup'!F:F,0)</f>
        <v>251672</v>
      </c>
      <c r="B7326" s="54" t="str">
        <f>_xlfn.XLOOKUP(C7326,'School Lookup'!A:A,'School Lookup'!D:D,_xlfn.XLOOKUP(C7326,'School Lookup'!B:B,'School Lookup'!D:D,_xlfn.XLOOKUP(C7326,'School Lookup'!C:C,'School Lookup'!D:D,0)))</f>
        <v>Park Schools Federation</v>
      </c>
      <c r="C7326" t="s">
        <v>40</v>
      </c>
      <c r="D7326" t="s">
        <v>1604</v>
      </c>
      <c r="E7326" t="s">
        <v>16</v>
      </c>
      <c r="F7326" t="s">
        <v>734</v>
      </c>
      <c r="G7326" t="s">
        <v>235</v>
      </c>
      <c r="H7326" t="s">
        <v>228</v>
      </c>
      <c r="I7326" t="s">
        <v>980</v>
      </c>
      <c r="J7326" t="s">
        <v>981</v>
      </c>
      <c r="K7326" s="4">
        <v>46076</v>
      </c>
      <c r="L7326" s="5">
        <v>0.58402777777777781</v>
      </c>
      <c r="M7326" t="s">
        <v>953</v>
      </c>
      <c r="N7326" s="5">
        <v>2.4305555555555555E-4</v>
      </c>
      <c r="O7326" t="s">
        <v>982</v>
      </c>
      <c r="P7326">
        <v>2.5000000000000001E-2</v>
      </c>
      <c r="Q7326">
        <v>20</v>
      </c>
      <c r="R7326" t="s">
        <v>998</v>
      </c>
      <c r="S7326" t="s">
        <v>987</v>
      </c>
    </row>
    <row r="7327" spans="1:19" x14ac:dyDescent="0.25">
      <c r="A7327" s="54">
        <f>_xlfn.XLOOKUP(B7327,'School Lookup'!D:D,'School Lookup'!F:F,0)</f>
        <v>251672</v>
      </c>
      <c r="B7327" s="54" t="str">
        <f>_xlfn.XLOOKUP(C7327,'School Lookup'!A:A,'School Lookup'!D:D,_xlfn.XLOOKUP(C7327,'School Lookup'!B:B,'School Lookup'!D:D,_xlfn.XLOOKUP(C7327,'School Lookup'!C:C,'School Lookup'!D:D,0)))</f>
        <v>Park Schools Federation</v>
      </c>
      <c r="C7327" t="s">
        <v>40</v>
      </c>
      <c r="D7327" t="s">
        <v>2614</v>
      </c>
      <c r="E7327" t="s">
        <v>16</v>
      </c>
      <c r="F7327" t="s">
        <v>734</v>
      </c>
      <c r="G7327" t="s">
        <v>235</v>
      </c>
      <c r="H7327" t="s">
        <v>228</v>
      </c>
      <c r="I7327" t="s">
        <v>980</v>
      </c>
      <c r="J7327" t="s">
        <v>981</v>
      </c>
      <c r="K7327" s="4">
        <v>46076</v>
      </c>
      <c r="L7327" s="5">
        <v>0.5854166666666667</v>
      </c>
      <c r="M7327" t="s">
        <v>953</v>
      </c>
      <c r="N7327" s="5">
        <v>1.9675925925925926E-4</v>
      </c>
      <c r="O7327" t="s">
        <v>982</v>
      </c>
      <c r="P7327">
        <v>2.1000000000000001E-2</v>
      </c>
      <c r="Q7327">
        <v>20</v>
      </c>
      <c r="R7327" t="s">
        <v>993</v>
      </c>
      <c r="S7327" t="s">
        <v>994</v>
      </c>
    </row>
    <row r="7328" spans="1:19" x14ac:dyDescent="0.25">
      <c r="A7328" s="54">
        <f>_xlfn.XLOOKUP(B7328,'School Lookup'!D:D,'School Lookup'!F:F,0)</f>
        <v>251672</v>
      </c>
      <c r="B7328" s="54" t="str">
        <f>_xlfn.XLOOKUP(C7328,'School Lookup'!A:A,'School Lookup'!D:D,_xlfn.XLOOKUP(C7328,'School Lookup'!B:B,'School Lookup'!D:D,_xlfn.XLOOKUP(C7328,'School Lookup'!C:C,'School Lookup'!D:D,0)))</f>
        <v>Park Schools Federation</v>
      </c>
      <c r="C7328" t="s">
        <v>40</v>
      </c>
      <c r="D7328" t="s">
        <v>1313</v>
      </c>
      <c r="E7328" t="s">
        <v>16</v>
      </c>
      <c r="F7328" t="s">
        <v>734</v>
      </c>
      <c r="G7328" t="s">
        <v>235</v>
      </c>
      <c r="H7328" t="s">
        <v>228</v>
      </c>
      <c r="I7328" t="s">
        <v>980</v>
      </c>
      <c r="J7328" t="s">
        <v>981</v>
      </c>
      <c r="K7328" s="4">
        <v>46076</v>
      </c>
      <c r="L7328" s="5">
        <v>0.5854166666666667</v>
      </c>
      <c r="M7328" t="s">
        <v>953</v>
      </c>
      <c r="N7328" s="5">
        <v>3.4722222222222222E-5</v>
      </c>
      <c r="O7328" t="s">
        <v>982</v>
      </c>
      <c r="P7328">
        <v>0.02</v>
      </c>
      <c r="Q7328">
        <v>20</v>
      </c>
      <c r="R7328" t="s">
        <v>983</v>
      </c>
      <c r="S7328" t="s">
        <v>984</v>
      </c>
    </row>
    <row r="7329" spans="1:19" x14ac:dyDescent="0.25">
      <c r="A7329" s="54">
        <f>_xlfn.XLOOKUP(B7329,'School Lookup'!D:D,'School Lookup'!F:F,0)</f>
        <v>251672</v>
      </c>
      <c r="B7329" s="54" t="str">
        <f>_xlfn.XLOOKUP(C7329,'School Lookup'!A:A,'School Lookup'!D:D,_xlfn.XLOOKUP(C7329,'School Lookup'!B:B,'School Lookup'!D:D,_xlfn.XLOOKUP(C7329,'School Lookup'!C:C,'School Lookup'!D:D,0)))</f>
        <v>Park Schools Federation</v>
      </c>
      <c r="C7329" t="s">
        <v>40</v>
      </c>
      <c r="D7329" t="s">
        <v>2733</v>
      </c>
      <c r="E7329" t="s">
        <v>16</v>
      </c>
      <c r="F7329" t="s">
        <v>734</v>
      </c>
      <c r="G7329" t="s">
        <v>235</v>
      </c>
      <c r="H7329" t="s">
        <v>228</v>
      </c>
      <c r="I7329" t="s">
        <v>980</v>
      </c>
      <c r="J7329" t="s">
        <v>981</v>
      </c>
      <c r="K7329" s="4">
        <v>46076</v>
      </c>
      <c r="L7329" s="5">
        <v>0.5854166666666667</v>
      </c>
      <c r="M7329" t="s">
        <v>953</v>
      </c>
      <c r="N7329" s="5">
        <v>6.4814814814814813E-4</v>
      </c>
      <c r="O7329" t="s">
        <v>982</v>
      </c>
      <c r="P7329">
        <v>6.7000000000000004E-2</v>
      </c>
      <c r="Q7329">
        <v>20</v>
      </c>
      <c r="R7329" t="s">
        <v>998</v>
      </c>
      <c r="S7329" t="s">
        <v>987</v>
      </c>
    </row>
    <row r="7330" spans="1:19" x14ac:dyDescent="0.25">
      <c r="A7330" s="54">
        <f>_xlfn.XLOOKUP(B7330,'School Lookup'!D:D,'School Lookup'!F:F,0)</f>
        <v>251672</v>
      </c>
      <c r="B7330" s="54" t="str">
        <f>_xlfn.XLOOKUP(C7330,'School Lookup'!A:A,'School Lookup'!D:D,_xlfn.XLOOKUP(C7330,'School Lookup'!B:B,'School Lookup'!D:D,_xlfn.XLOOKUP(C7330,'School Lookup'!C:C,'School Lookup'!D:D,0)))</f>
        <v>Park Schools Federation</v>
      </c>
      <c r="C7330" t="s">
        <v>40</v>
      </c>
      <c r="D7330" t="s">
        <v>2542</v>
      </c>
      <c r="E7330" t="s">
        <v>16</v>
      </c>
      <c r="F7330" t="s">
        <v>734</v>
      </c>
      <c r="G7330" t="s">
        <v>235</v>
      </c>
      <c r="H7330" t="s">
        <v>228</v>
      </c>
      <c r="I7330" t="s">
        <v>980</v>
      </c>
      <c r="J7330" t="s">
        <v>981</v>
      </c>
      <c r="K7330" s="4">
        <v>46076</v>
      </c>
      <c r="L7330" s="5">
        <v>0.58680555555555558</v>
      </c>
      <c r="M7330" t="s">
        <v>953</v>
      </c>
      <c r="N7330" s="5">
        <v>4.6296296296296294E-5</v>
      </c>
      <c r="O7330" t="s">
        <v>982</v>
      </c>
      <c r="P7330">
        <v>0.02</v>
      </c>
      <c r="Q7330">
        <v>20</v>
      </c>
      <c r="R7330" t="s">
        <v>998</v>
      </c>
      <c r="S7330" t="s">
        <v>987</v>
      </c>
    </row>
    <row r="7331" spans="1:19" x14ac:dyDescent="0.25">
      <c r="A7331" s="54">
        <f>_xlfn.XLOOKUP(B7331,'School Lookup'!D:D,'School Lookup'!F:F,0)</f>
        <v>251672</v>
      </c>
      <c r="B7331" s="54" t="str">
        <f>_xlfn.XLOOKUP(C7331,'School Lookup'!A:A,'School Lookup'!D:D,_xlfn.XLOOKUP(C7331,'School Lookup'!B:B,'School Lookup'!D:D,_xlfn.XLOOKUP(C7331,'School Lookup'!C:C,'School Lookup'!D:D,0)))</f>
        <v>Park Schools Federation</v>
      </c>
      <c r="C7331" t="s">
        <v>40</v>
      </c>
      <c r="D7331" t="s">
        <v>1415</v>
      </c>
      <c r="E7331" t="s">
        <v>16</v>
      </c>
      <c r="F7331" t="s">
        <v>734</v>
      </c>
      <c r="G7331" t="s">
        <v>235</v>
      </c>
      <c r="H7331" t="s">
        <v>228</v>
      </c>
      <c r="I7331" t="s">
        <v>980</v>
      </c>
      <c r="J7331" t="s">
        <v>981</v>
      </c>
      <c r="K7331" s="4">
        <v>46076</v>
      </c>
      <c r="L7331" s="5">
        <v>0.58750000000000002</v>
      </c>
      <c r="M7331" t="s">
        <v>953</v>
      </c>
      <c r="N7331" s="5">
        <v>6.9444444444444447E-4</v>
      </c>
      <c r="O7331" t="s">
        <v>982</v>
      </c>
      <c r="P7331">
        <v>7.0999999999999994E-2</v>
      </c>
      <c r="Q7331">
        <v>20</v>
      </c>
      <c r="R7331" t="s">
        <v>998</v>
      </c>
      <c r="S7331" t="s">
        <v>987</v>
      </c>
    </row>
    <row r="7332" spans="1:19" x14ac:dyDescent="0.25">
      <c r="A7332" s="54">
        <f>_xlfn.XLOOKUP(B7332,'School Lookup'!D:D,'School Lookup'!F:F,0)</f>
        <v>251672</v>
      </c>
      <c r="B7332" s="54" t="str">
        <f>_xlfn.XLOOKUP(C7332,'School Lookup'!A:A,'School Lookup'!D:D,_xlfn.XLOOKUP(C7332,'School Lookup'!B:B,'School Lookup'!D:D,_xlfn.XLOOKUP(C7332,'School Lookup'!C:C,'School Lookup'!D:D,0)))</f>
        <v>Park Schools Federation</v>
      </c>
      <c r="C7332" t="s">
        <v>40</v>
      </c>
      <c r="D7332" t="s">
        <v>2393</v>
      </c>
      <c r="E7332" t="s">
        <v>16</v>
      </c>
      <c r="F7332" t="s">
        <v>734</v>
      </c>
      <c r="G7332" t="s">
        <v>235</v>
      </c>
      <c r="H7332" t="s">
        <v>228</v>
      </c>
      <c r="I7332" t="s">
        <v>980</v>
      </c>
      <c r="J7332" t="s">
        <v>981</v>
      </c>
      <c r="K7332" s="4">
        <v>46076</v>
      </c>
      <c r="L7332" s="5">
        <v>0.58750000000000002</v>
      </c>
      <c r="M7332" t="s">
        <v>953</v>
      </c>
      <c r="N7332" s="5">
        <v>3.7037037037037035E-4</v>
      </c>
      <c r="O7332" t="s">
        <v>982</v>
      </c>
      <c r="P7332">
        <v>3.7999999999999999E-2</v>
      </c>
      <c r="Q7332">
        <v>20</v>
      </c>
      <c r="R7332" t="s">
        <v>998</v>
      </c>
      <c r="S7332" t="s">
        <v>987</v>
      </c>
    </row>
    <row r="7333" spans="1:19" x14ac:dyDescent="0.25">
      <c r="A7333" s="54">
        <f>_xlfn.XLOOKUP(B7333,'School Lookup'!D:D,'School Lookup'!F:F,0)</f>
        <v>251672</v>
      </c>
      <c r="B7333" s="54" t="str">
        <f>_xlfn.XLOOKUP(C7333,'School Lookup'!A:A,'School Lookup'!D:D,_xlfn.XLOOKUP(C7333,'School Lookup'!B:B,'School Lookup'!D:D,_xlfn.XLOOKUP(C7333,'School Lookup'!C:C,'School Lookup'!D:D,0)))</f>
        <v>Park Schools Federation</v>
      </c>
      <c r="C7333" t="s">
        <v>40</v>
      </c>
      <c r="D7333" t="s">
        <v>2542</v>
      </c>
      <c r="E7333" t="s">
        <v>16</v>
      </c>
      <c r="F7333" t="s">
        <v>734</v>
      </c>
      <c r="G7333" t="s">
        <v>235</v>
      </c>
      <c r="H7333" t="s">
        <v>228</v>
      </c>
      <c r="I7333" t="s">
        <v>980</v>
      </c>
      <c r="J7333" t="s">
        <v>981</v>
      </c>
      <c r="K7333" s="4">
        <v>46076</v>
      </c>
      <c r="L7333" s="5">
        <v>0.6430555555555556</v>
      </c>
      <c r="M7333" t="s">
        <v>953</v>
      </c>
      <c r="N7333" s="5">
        <v>4.6296296296296294E-5</v>
      </c>
      <c r="O7333" t="s">
        <v>982</v>
      </c>
      <c r="P7333">
        <v>0.02</v>
      </c>
      <c r="Q7333">
        <v>20</v>
      </c>
      <c r="R7333" t="s">
        <v>998</v>
      </c>
      <c r="S7333" t="s">
        <v>987</v>
      </c>
    </row>
    <row r="7334" spans="1:19" x14ac:dyDescent="0.25">
      <c r="A7334" s="54">
        <f>_xlfn.XLOOKUP(B7334,'School Lookup'!D:D,'School Lookup'!F:F,0)</f>
        <v>251672</v>
      </c>
      <c r="B7334" s="54" t="str">
        <f>_xlfn.XLOOKUP(C7334,'School Lookup'!A:A,'School Lookup'!D:D,_xlfn.XLOOKUP(C7334,'School Lookup'!B:B,'School Lookup'!D:D,_xlfn.XLOOKUP(C7334,'School Lookup'!C:C,'School Lookup'!D:D,0)))</f>
        <v>Park Schools Federation</v>
      </c>
      <c r="C7334" t="s">
        <v>40</v>
      </c>
      <c r="D7334" t="s">
        <v>1654</v>
      </c>
      <c r="E7334" t="s">
        <v>16</v>
      </c>
      <c r="F7334" t="s">
        <v>734</v>
      </c>
      <c r="G7334" t="s">
        <v>235</v>
      </c>
      <c r="H7334" t="s">
        <v>228</v>
      </c>
      <c r="I7334" t="s">
        <v>980</v>
      </c>
      <c r="J7334" t="s">
        <v>981</v>
      </c>
      <c r="K7334" s="4">
        <v>46076</v>
      </c>
      <c r="L7334" s="5">
        <v>0.64444444444444449</v>
      </c>
      <c r="M7334" t="s">
        <v>953</v>
      </c>
      <c r="N7334" s="5">
        <v>1.6203703703703703E-4</v>
      </c>
      <c r="O7334" t="s">
        <v>982</v>
      </c>
      <c r="P7334">
        <v>0.02</v>
      </c>
      <c r="Q7334">
        <v>20</v>
      </c>
      <c r="R7334" t="s">
        <v>986</v>
      </c>
      <c r="S7334" t="s">
        <v>987</v>
      </c>
    </row>
    <row r="7335" spans="1:19" x14ac:dyDescent="0.25">
      <c r="A7335" s="54">
        <f>_xlfn.XLOOKUP(B7335,'School Lookup'!D:D,'School Lookup'!F:F,0)</f>
        <v>251672</v>
      </c>
      <c r="B7335" s="54" t="str">
        <f>_xlfn.XLOOKUP(C7335,'School Lookup'!A:A,'School Lookup'!D:D,_xlfn.XLOOKUP(C7335,'School Lookup'!B:B,'School Lookup'!D:D,_xlfn.XLOOKUP(C7335,'School Lookup'!C:C,'School Lookup'!D:D,0)))</f>
        <v>Park Schools Federation</v>
      </c>
      <c r="C7335" t="s">
        <v>40</v>
      </c>
      <c r="D7335" t="s">
        <v>45</v>
      </c>
      <c r="E7335" t="s">
        <v>16</v>
      </c>
      <c r="F7335" t="s">
        <v>734</v>
      </c>
      <c r="G7335" t="s">
        <v>235</v>
      </c>
      <c r="H7335" t="s">
        <v>228</v>
      </c>
      <c r="I7335" t="s">
        <v>980</v>
      </c>
      <c r="J7335" t="s">
        <v>959</v>
      </c>
      <c r="K7335" s="4">
        <v>46076</v>
      </c>
      <c r="L7335" s="5">
        <v>0.59583333333333333</v>
      </c>
      <c r="M7335" t="s">
        <v>953</v>
      </c>
      <c r="N7335" s="5">
        <v>6.4814814814814813E-4</v>
      </c>
      <c r="O7335" t="s">
        <v>960</v>
      </c>
      <c r="P7335">
        <v>2.1999999999999999E-2</v>
      </c>
      <c r="Q7335">
        <v>20</v>
      </c>
      <c r="R7335" t="s">
        <v>1146</v>
      </c>
      <c r="S7335" t="s">
        <v>966</v>
      </c>
    </row>
    <row r="7336" spans="1:19" x14ac:dyDescent="0.25">
      <c r="A7336" s="54">
        <f>_xlfn.XLOOKUP(B7336,'School Lookup'!D:D,'School Lookup'!F:F,0)</f>
        <v>251672</v>
      </c>
      <c r="B7336" s="54" t="str">
        <f>_xlfn.XLOOKUP(C7336,'School Lookup'!A:A,'School Lookup'!D:D,_xlfn.XLOOKUP(C7336,'School Lookup'!B:B,'School Lookup'!D:D,_xlfn.XLOOKUP(C7336,'School Lookup'!C:C,'School Lookup'!D:D,0)))</f>
        <v>Park Schools Federation</v>
      </c>
      <c r="C7336" t="s">
        <v>40</v>
      </c>
      <c r="D7336" t="s">
        <v>45</v>
      </c>
      <c r="E7336" t="s">
        <v>16</v>
      </c>
      <c r="F7336" t="s">
        <v>734</v>
      </c>
      <c r="G7336" t="s">
        <v>235</v>
      </c>
      <c r="H7336" t="s">
        <v>228</v>
      </c>
      <c r="I7336" t="s">
        <v>980</v>
      </c>
      <c r="J7336" t="s">
        <v>959</v>
      </c>
      <c r="K7336" s="4">
        <v>46076</v>
      </c>
      <c r="L7336" s="5">
        <v>0.59652777777777777</v>
      </c>
      <c r="M7336" t="s">
        <v>953</v>
      </c>
      <c r="N7336" s="5">
        <v>4.3981481481481481E-4</v>
      </c>
      <c r="O7336" t="s">
        <v>960</v>
      </c>
      <c r="P7336">
        <v>2.1999999999999999E-2</v>
      </c>
      <c r="Q7336">
        <v>20</v>
      </c>
      <c r="R7336" t="s">
        <v>1146</v>
      </c>
      <c r="S7336" t="s">
        <v>966</v>
      </c>
    </row>
    <row r="7337" spans="1:19" x14ac:dyDescent="0.25">
      <c r="A7337" s="54">
        <f>_xlfn.XLOOKUP(B7337,'School Lookup'!D:D,'School Lookup'!F:F,0)</f>
        <v>251672</v>
      </c>
      <c r="B7337" s="54" t="str">
        <f>_xlfn.XLOOKUP(C7337,'School Lookup'!A:A,'School Lookup'!D:D,_xlfn.XLOOKUP(C7337,'School Lookup'!B:B,'School Lookup'!D:D,_xlfn.XLOOKUP(C7337,'School Lookup'!C:C,'School Lookup'!D:D,0)))</f>
        <v>Park Schools Federation</v>
      </c>
      <c r="C7337" t="s">
        <v>40</v>
      </c>
      <c r="D7337" t="s">
        <v>45</v>
      </c>
      <c r="E7337" t="s">
        <v>16</v>
      </c>
      <c r="F7337" t="s">
        <v>734</v>
      </c>
      <c r="G7337" t="s">
        <v>235</v>
      </c>
      <c r="H7337" t="s">
        <v>228</v>
      </c>
      <c r="I7337" t="s">
        <v>980</v>
      </c>
      <c r="J7337" t="s">
        <v>959</v>
      </c>
      <c r="K7337" s="4">
        <v>46076</v>
      </c>
      <c r="L7337" s="5">
        <v>0.59791666666666665</v>
      </c>
      <c r="M7337" t="s">
        <v>953</v>
      </c>
      <c r="N7337" s="5">
        <v>9.3749999999999997E-4</v>
      </c>
      <c r="O7337" t="s">
        <v>960</v>
      </c>
      <c r="P7337">
        <v>2.1999999999999999E-2</v>
      </c>
      <c r="Q7337">
        <v>20</v>
      </c>
      <c r="R7337" t="s">
        <v>1146</v>
      </c>
      <c r="S7337" t="s">
        <v>966</v>
      </c>
    </row>
    <row r="7338" spans="1:19" x14ac:dyDescent="0.25">
      <c r="A7338" s="54">
        <f>_xlfn.XLOOKUP(B7338,'School Lookup'!D:D,'School Lookup'!F:F,0)</f>
        <v>856243</v>
      </c>
      <c r="B7338" s="54" t="str">
        <f>_xlfn.XLOOKUP(C7338,'School Lookup'!A:A,'School Lookup'!D:D,_xlfn.XLOOKUP(C7338,'School Lookup'!B:B,'School Lookup'!D:D,_xlfn.XLOOKUP(C7338,'School Lookup'!C:C,'School Lookup'!D:D,0)))</f>
        <v>Elton Primary School</v>
      </c>
      <c r="C7338" t="s">
        <v>54</v>
      </c>
      <c r="D7338">
        <v>699</v>
      </c>
      <c r="E7338" t="s">
        <v>16</v>
      </c>
      <c r="F7338" t="s">
        <v>734</v>
      </c>
      <c r="G7338" t="s">
        <v>332</v>
      </c>
      <c r="H7338" t="s">
        <v>877</v>
      </c>
      <c r="I7338" t="s">
        <v>958</v>
      </c>
      <c r="J7338" t="s">
        <v>959</v>
      </c>
      <c r="K7338" s="4">
        <v>46076</v>
      </c>
      <c r="L7338" s="5">
        <v>0.44649305555555557</v>
      </c>
      <c r="M7338" t="s">
        <v>953</v>
      </c>
      <c r="N7338" s="5">
        <v>5.9143518518518521E-3</v>
      </c>
      <c r="O7338" t="s">
        <v>960</v>
      </c>
      <c r="P7338">
        <v>0</v>
      </c>
      <c r="Q7338">
        <v>20</v>
      </c>
      <c r="R7338" t="s">
        <v>975</v>
      </c>
      <c r="S7338" t="s">
        <v>976</v>
      </c>
    </row>
    <row r="7339" spans="1:19" x14ac:dyDescent="0.25">
      <c r="A7339" s="54">
        <f>_xlfn.XLOOKUP(B7339,'School Lookup'!D:D,'School Lookup'!F:F,0)</f>
        <v>856243</v>
      </c>
      <c r="B7339" s="54" t="str">
        <f>_xlfn.XLOOKUP(C7339,'School Lookup'!A:A,'School Lookup'!D:D,_xlfn.XLOOKUP(C7339,'School Lookup'!B:B,'School Lookup'!D:D,_xlfn.XLOOKUP(C7339,'School Lookup'!C:C,'School Lookup'!D:D,0)))</f>
        <v>Elton Primary School</v>
      </c>
      <c r="C7339" t="s">
        <v>54</v>
      </c>
      <c r="D7339">
        <v>699</v>
      </c>
      <c r="E7339" t="s">
        <v>16</v>
      </c>
      <c r="F7339" t="s">
        <v>734</v>
      </c>
      <c r="G7339" t="s">
        <v>332</v>
      </c>
      <c r="H7339" t="s">
        <v>877</v>
      </c>
      <c r="I7339" t="s">
        <v>958</v>
      </c>
      <c r="J7339" t="s">
        <v>959</v>
      </c>
      <c r="K7339" s="4">
        <v>46076</v>
      </c>
      <c r="L7339" s="5">
        <v>0.46229166666666666</v>
      </c>
      <c r="M7339" t="s">
        <v>953</v>
      </c>
      <c r="N7339" s="5">
        <v>7.407407407407407E-4</v>
      </c>
      <c r="O7339" t="s">
        <v>960</v>
      </c>
      <c r="P7339">
        <v>0</v>
      </c>
      <c r="Q7339">
        <v>20</v>
      </c>
      <c r="R7339" t="s">
        <v>975</v>
      </c>
      <c r="S7339" t="s">
        <v>976</v>
      </c>
    </row>
    <row r="7340" spans="1:19" x14ac:dyDescent="0.25">
      <c r="A7340" s="54">
        <f>_xlfn.XLOOKUP(B7340,'School Lookup'!D:D,'School Lookup'!F:F,0)</f>
        <v>856243</v>
      </c>
      <c r="B7340" s="54" t="str">
        <f>_xlfn.XLOOKUP(C7340,'School Lookup'!A:A,'School Lookup'!D:D,_xlfn.XLOOKUP(C7340,'School Lookup'!B:B,'School Lookup'!D:D,_xlfn.XLOOKUP(C7340,'School Lookup'!C:C,'School Lookup'!D:D,0)))</f>
        <v>Elton Primary School</v>
      </c>
      <c r="C7340" t="s">
        <v>54</v>
      </c>
      <c r="D7340">
        <v>699</v>
      </c>
      <c r="E7340" t="s">
        <v>16</v>
      </c>
      <c r="F7340" t="s">
        <v>734</v>
      </c>
      <c r="G7340" t="s">
        <v>332</v>
      </c>
      <c r="H7340" t="s">
        <v>877</v>
      </c>
      <c r="I7340" t="s">
        <v>958</v>
      </c>
      <c r="J7340" t="s">
        <v>959</v>
      </c>
      <c r="K7340" s="4">
        <v>46076</v>
      </c>
      <c r="L7340" s="5">
        <v>0.46510416666666665</v>
      </c>
      <c r="M7340" t="s">
        <v>953</v>
      </c>
      <c r="N7340" s="5">
        <v>3.5995370370370369E-3</v>
      </c>
      <c r="O7340" t="s">
        <v>960</v>
      </c>
      <c r="P7340">
        <v>0</v>
      </c>
      <c r="Q7340">
        <v>20</v>
      </c>
      <c r="R7340" t="s">
        <v>975</v>
      </c>
      <c r="S7340" t="s">
        <v>976</v>
      </c>
    </row>
    <row r="7341" spans="1:19" x14ac:dyDescent="0.25">
      <c r="A7341" s="54">
        <f>_xlfn.XLOOKUP(B7341,'School Lookup'!D:D,'School Lookup'!F:F,0)</f>
        <v>856243</v>
      </c>
      <c r="B7341" s="54" t="str">
        <f>_xlfn.XLOOKUP(C7341,'School Lookup'!A:A,'School Lookup'!D:D,_xlfn.XLOOKUP(C7341,'School Lookup'!B:B,'School Lookup'!D:D,_xlfn.XLOOKUP(C7341,'School Lookup'!C:C,'School Lookup'!D:D,0)))</f>
        <v>Elton Primary School</v>
      </c>
      <c r="C7341" t="s">
        <v>54</v>
      </c>
      <c r="D7341">
        <v>699</v>
      </c>
      <c r="E7341" t="s">
        <v>16</v>
      </c>
      <c r="F7341" t="s">
        <v>734</v>
      </c>
      <c r="G7341" t="s">
        <v>332</v>
      </c>
      <c r="H7341" t="s">
        <v>877</v>
      </c>
      <c r="I7341" t="s">
        <v>958</v>
      </c>
      <c r="J7341" t="s">
        <v>959</v>
      </c>
      <c r="K7341" s="4">
        <v>46076</v>
      </c>
      <c r="L7341" s="5">
        <v>0.47905092592592591</v>
      </c>
      <c r="M7341" t="s">
        <v>953</v>
      </c>
      <c r="N7341" s="5">
        <v>3.3564814814814812E-4</v>
      </c>
      <c r="O7341" t="s">
        <v>960</v>
      </c>
      <c r="P7341">
        <v>0</v>
      </c>
      <c r="Q7341">
        <v>20</v>
      </c>
      <c r="R7341" t="s">
        <v>975</v>
      </c>
      <c r="S7341" t="s">
        <v>976</v>
      </c>
    </row>
    <row r="7342" spans="1:19" x14ac:dyDescent="0.25">
      <c r="A7342" s="54">
        <f>_xlfn.XLOOKUP(B7342,'School Lookup'!D:D,'School Lookup'!F:F,0)</f>
        <v>856243</v>
      </c>
      <c r="B7342" s="54" t="str">
        <f>_xlfn.XLOOKUP(C7342,'School Lookup'!A:A,'School Lookup'!D:D,_xlfn.XLOOKUP(C7342,'School Lookup'!B:B,'School Lookup'!D:D,_xlfn.XLOOKUP(C7342,'School Lookup'!C:C,'School Lookup'!D:D,0)))</f>
        <v>Elton Primary School</v>
      </c>
      <c r="C7342" t="s">
        <v>54</v>
      </c>
      <c r="D7342">
        <v>700</v>
      </c>
      <c r="E7342" t="s">
        <v>16</v>
      </c>
      <c r="F7342" t="s">
        <v>734</v>
      </c>
      <c r="G7342" t="s">
        <v>332</v>
      </c>
      <c r="H7342" t="s">
        <v>877</v>
      </c>
      <c r="I7342" t="s">
        <v>958</v>
      </c>
      <c r="J7342" t="s">
        <v>959</v>
      </c>
      <c r="K7342" s="4">
        <v>46076</v>
      </c>
      <c r="L7342" s="5">
        <v>0.54694444444444446</v>
      </c>
      <c r="M7342" t="s">
        <v>953</v>
      </c>
      <c r="N7342" s="5">
        <v>8.7962962962962962E-4</v>
      </c>
      <c r="O7342" t="s">
        <v>960</v>
      </c>
      <c r="P7342">
        <v>0</v>
      </c>
      <c r="Q7342">
        <v>20</v>
      </c>
      <c r="R7342" t="s">
        <v>955</v>
      </c>
    </row>
    <row r="7343" spans="1:19" x14ac:dyDescent="0.25">
      <c r="A7343" s="54">
        <f>_xlfn.XLOOKUP(B7343,'School Lookup'!D:D,'School Lookup'!F:F,0)</f>
        <v>856243</v>
      </c>
      <c r="B7343" s="54" t="str">
        <f>_xlfn.XLOOKUP(C7343,'School Lookup'!A:A,'School Lookup'!D:D,_xlfn.XLOOKUP(C7343,'School Lookup'!B:B,'School Lookup'!D:D,_xlfn.XLOOKUP(C7343,'School Lookup'!C:C,'School Lookup'!D:D,0)))</f>
        <v>Elton Primary School</v>
      </c>
      <c r="C7343" t="s">
        <v>54</v>
      </c>
      <c r="D7343">
        <v>699</v>
      </c>
      <c r="E7343" t="s">
        <v>16</v>
      </c>
      <c r="F7343" t="s">
        <v>734</v>
      </c>
      <c r="G7343" t="s">
        <v>332</v>
      </c>
      <c r="H7343" t="s">
        <v>877</v>
      </c>
      <c r="I7343" t="s">
        <v>958</v>
      </c>
      <c r="J7343" t="s">
        <v>959</v>
      </c>
      <c r="K7343" s="4">
        <v>46076</v>
      </c>
      <c r="L7343" s="5">
        <v>0.55111111111111111</v>
      </c>
      <c r="M7343" t="s">
        <v>953</v>
      </c>
      <c r="N7343" s="5">
        <v>3.1250000000000001E-4</v>
      </c>
      <c r="O7343" t="s">
        <v>960</v>
      </c>
      <c r="P7343">
        <v>0</v>
      </c>
      <c r="Q7343">
        <v>20</v>
      </c>
      <c r="R7343" t="s">
        <v>975</v>
      </c>
      <c r="S7343" t="s">
        <v>976</v>
      </c>
    </row>
    <row r="7344" spans="1:19" x14ac:dyDescent="0.25">
      <c r="A7344" s="54">
        <f>_xlfn.XLOOKUP(B7344,'School Lookup'!D:D,'School Lookup'!F:F,0)</f>
        <v>819500</v>
      </c>
      <c r="B7344" s="54" t="str">
        <f>_xlfn.XLOOKUP(C7344,'School Lookup'!A:A,'School Lookup'!D:D,_xlfn.XLOOKUP(C7344,'School Lookup'!B:B,'School Lookup'!D:D,_xlfn.XLOOKUP(C7344,'School Lookup'!C:C,'School Lookup'!D:D,0)))</f>
        <v>Tansley Primary School</v>
      </c>
      <c r="C7344" t="s">
        <v>30</v>
      </c>
      <c r="D7344" t="s">
        <v>1720</v>
      </c>
      <c r="E7344" t="s">
        <v>16</v>
      </c>
      <c r="F7344" t="s">
        <v>734</v>
      </c>
      <c r="G7344" t="s">
        <v>223</v>
      </c>
      <c r="H7344" t="s">
        <v>302</v>
      </c>
      <c r="I7344" t="s">
        <v>980</v>
      </c>
      <c r="J7344" t="s">
        <v>981</v>
      </c>
      <c r="K7344" s="4">
        <v>46076</v>
      </c>
      <c r="L7344" s="5">
        <v>0.40098379629629627</v>
      </c>
      <c r="M7344" t="s">
        <v>953</v>
      </c>
      <c r="N7344" s="5">
        <v>4.6296296296296294E-5</v>
      </c>
      <c r="O7344" t="s">
        <v>982</v>
      </c>
      <c r="P7344">
        <v>0.02</v>
      </c>
      <c r="Q7344">
        <v>20</v>
      </c>
      <c r="R7344" t="s">
        <v>998</v>
      </c>
      <c r="S7344" t="s">
        <v>987</v>
      </c>
    </row>
    <row r="7345" spans="1:19" x14ac:dyDescent="0.25">
      <c r="A7345" s="54">
        <f>_xlfn.XLOOKUP(B7345,'School Lookup'!D:D,'School Lookup'!F:F,0)</f>
        <v>819500</v>
      </c>
      <c r="B7345" s="54" t="str">
        <f>_xlfn.XLOOKUP(C7345,'School Lookup'!A:A,'School Lookup'!D:D,_xlfn.XLOOKUP(C7345,'School Lookup'!B:B,'School Lookup'!D:D,_xlfn.XLOOKUP(C7345,'School Lookup'!C:C,'School Lookup'!D:D,0)))</f>
        <v>Tansley Primary School</v>
      </c>
      <c r="C7345" t="s">
        <v>30</v>
      </c>
      <c r="D7345" t="s">
        <v>1720</v>
      </c>
      <c r="E7345" t="s">
        <v>16</v>
      </c>
      <c r="F7345" t="s">
        <v>734</v>
      </c>
      <c r="G7345" t="s">
        <v>223</v>
      </c>
      <c r="H7345" t="s">
        <v>302</v>
      </c>
      <c r="I7345" t="s">
        <v>980</v>
      </c>
      <c r="J7345" t="s">
        <v>981</v>
      </c>
      <c r="K7345" s="4">
        <v>46076</v>
      </c>
      <c r="L7345" s="5">
        <v>0.40241898148148147</v>
      </c>
      <c r="M7345" t="s">
        <v>953</v>
      </c>
      <c r="N7345" s="5">
        <v>1.2037037037037038E-3</v>
      </c>
      <c r="O7345" t="s">
        <v>982</v>
      </c>
      <c r="P7345">
        <v>0.125</v>
      </c>
      <c r="Q7345">
        <v>20</v>
      </c>
      <c r="R7345" t="s">
        <v>998</v>
      </c>
      <c r="S7345" t="s">
        <v>987</v>
      </c>
    </row>
    <row r="7346" spans="1:19" x14ac:dyDescent="0.25">
      <c r="A7346" s="54">
        <f>_xlfn.XLOOKUP(B7346,'School Lookup'!D:D,'School Lookup'!F:F,0)</f>
        <v>819500</v>
      </c>
      <c r="B7346" s="54" t="str">
        <f>_xlfn.XLOOKUP(C7346,'School Lookup'!A:A,'School Lookup'!D:D,_xlfn.XLOOKUP(C7346,'School Lookup'!B:B,'School Lookup'!D:D,_xlfn.XLOOKUP(C7346,'School Lookup'!C:C,'School Lookup'!D:D,0)))</f>
        <v>Tansley Primary School</v>
      </c>
      <c r="C7346" t="s">
        <v>30</v>
      </c>
      <c r="D7346" t="s">
        <v>3069</v>
      </c>
      <c r="E7346" t="s">
        <v>16</v>
      </c>
      <c r="F7346" t="s">
        <v>734</v>
      </c>
      <c r="G7346" t="s">
        <v>223</v>
      </c>
      <c r="H7346" t="s">
        <v>302</v>
      </c>
      <c r="I7346" t="s">
        <v>980</v>
      </c>
      <c r="J7346" t="s">
        <v>981</v>
      </c>
      <c r="K7346" s="4">
        <v>46076</v>
      </c>
      <c r="L7346" s="5">
        <v>0.49046296296296299</v>
      </c>
      <c r="M7346" t="s">
        <v>953</v>
      </c>
      <c r="N7346" s="5">
        <v>4.6296296296296294E-5</v>
      </c>
      <c r="O7346" t="s">
        <v>982</v>
      </c>
      <c r="P7346">
        <v>0.02</v>
      </c>
      <c r="Q7346">
        <v>20</v>
      </c>
      <c r="R7346" t="s">
        <v>1006</v>
      </c>
      <c r="S7346" t="s">
        <v>994</v>
      </c>
    </row>
    <row r="7347" spans="1:19" x14ac:dyDescent="0.25">
      <c r="A7347" s="54">
        <f>_xlfn.XLOOKUP(B7347,'School Lookup'!D:D,'School Lookup'!F:F,0)</f>
        <v>819500</v>
      </c>
      <c r="B7347" s="54" t="str">
        <f>_xlfn.XLOOKUP(C7347,'School Lookup'!A:A,'School Lookup'!D:D,_xlfn.XLOOKUP(C7347,'School Lookup'!B:B,'School Lookup'!D:D,_xlfn.XLOOKUP(C7347,'School Lookup'!C:C,'School Lookup'!D:D,0)))</f>
        <v>Tansley Primary School</v>
      </c>
      <c r="C7347" t="s">
        <v>30</v>
      </c>
      <c r="D7347" t="s">
        <v>3070</v>
      </c>
      <c r="E7347" t="s">
        <v>16</v>
      </c>
      <c r="F7347" t="s">
        <v>734</v>
      </c>
      <c r="G7347" t="s">
        <v>223</v>
      </c>
      <c r="H7347" t="s">
        <v>302</v>
      </c>
      <c r="I7347" t="s">
        <v>980</v>
      </c>
      <c r="J7347" t="s">
        <v>981</v>
      </c>
      <c r="K7347" s="4">
        <v>46076</v>
      </c>
      <c r="L7347" s="5">
        <v>0.49254629629629632</v>
      </c>
      <c r="M7347" t="s">
        <v>953</v>
      </c>
      <c r="N7347" s="5">
        <v>2.3148148148148147E-5</v>
      </c>
      <c r="O7347" t="s">
        <v>982</v>
      </c>
      <c r="P7347">
        <v>0.02</v>
      </c>
      <c r="Q7347">
        <v>20</v>
      </c>
      <c r="R7347" t="s">
        <v>983</v>
      </c>
      <c r="S7347" t="s">
        <v>984</v>
      </c>
    </row>
    <row r="7348" spans="1:19" x14ac:dyDescent="0.25">
      <c r="A7348" s="54">
        <f>_xlfn.XLOOKUP(B7348,'School Lookup'!D:D,'School Lookup'!F:F,0)</f>
        <v>819500</v>
      </c>
      <c r="B7348" s="54" t="str">
        <f>_xlfn.XLOOKUP(C7348,'School Lookup'!A:A,'School Lookup'!D:D,_xlfn.XLOOKUP(C7348,'School Lookup'!B:B,'School Lookup'!D:D,_xlfn.XLOOKUP(C7348,'School Lookup'!C:C,'School Lookup'!D:D,0)))</f>
        <v>Tansley Primary School</v>
      </c>
      <c r="C7348" t="s">
        <v>30</v>
      </c>
      <c r="D7348" t="s">
        <v>3070</v>
      </c>
      <c r="E7348" t="s">
        <v>16</v>
      </c>
      <c r="F7348" t="s">
        <v>734</v>
      </c>
      <c r="G7348" t="s">
        <v>223</v>
      </c>
      <c r="H7348" t="s">
        <v>302</v>
      </c>
      <c r="I7348" t="s">
        <v>980</v>
      </c>
      <c r="J7348" t="s">
        <v>981</v>
      </c>
      <c r="K7348" s="4">
        <v>46076</v>
      </c>
      <c r="L7348" s="5">
        <v>0.49707175925925928</v>
      </c>
      <c r="M7348" t="s">
        <v>953</v>
      </c>
      <c r="N7348" s="5">
        <v>2.3148148148148147E-5</v>
      </c>
      <c r="O7348" t="s">
        <v>982</v>
      </c>
      <c r="P7348">
        <v>0.02</v>
      </c>
      <c r="Q7348">
        <v>20</v>
      </c>
      <c r="R7348" t="s">
        <v>983</v>
      </c>
      <c r="S7348" t="s">
        <v>984</v>
      </c>
    </row>
    <row r="7349" spans="1:19" x14ac:dyDescent="0.25">
      <c r="A7349" s="54">
        <f>_xlfn.XLOOKUP(B7349,'School Lookup'!D:D,'School Lookup'!F:F,0)</f>
        <v>819500</v>
      </c>
      <c r="B7349" s="54" t="str">
        <f>_xlfn.XLOOKUP(C7349,'School Lookup'!A:A,'School Lookup'!D:D,_xlfn.XLOOKUP(C7349,'School Lookup'!B:B,'School Lookup'!D:D,_xlfn.XLOOKUP(C7349,'School Lookup'!C:C,'School Lookup'!D:D,0)))</f>
        <v>Tansley Primary School</v>
      </c>
      <c r="C7349" t="s">
        <v>30</v>
      </c>
      <c r="D7349" t="s">
        <v>3069</v>
      </c>
      <c r="E7349" t="s">
        <v>16</v>
      </c>
      <c r="F7349" t="s">
        <v>734</v>
      </c>
      <c r="G7349" t="s">
        <v>223</v>
      </c>
      <c r="H7349" t="s">
        <v>302</v>
      </c>
      <c r="I7349" t="s">
        <v>980</v>
      </c>
      <c r="J7349" t="s">
        <v>981</v>
      </c>
      <c r="K7349" s="4">
        <v>46076</v>
      </c>
      <c r="L7349" s="5">
        <v>0.49734953703703705</v>
      </c>
      <c r="M7349" t="s">
        <v>953</v>
      </c>
      <c r="N7349" s="5">
        <v>4.6296296296296294E-5</v>
      </c>
      <c r="O7349" t="s">
        <v>982</v>
      </c>
      <c r="P7349">
        <v>0.02</v>
      </c>
      <c r="Q7349">
        <v>20</v>
      </c>
      <c r="R7349" t="s">
        <v>1006</v>
      </c>
      <c r="S7349" t="s">
        <v>994</v>
      </c>
    </row>
    <row r="7350" spans="1:19" x14ac:dyDescent="0.25">
      <c r="A7350" s="54">
        <f>_xlfn.XLOOKUP(B7350,'School Lookup'!D:D,'School Lookup'!F:F,0)</f>
        <v>819500</v>
      </c>
      <c r="B7350" s="54" t="str">
        <f>_xlfn.XLOOKUP(C7350,'School Lookup'!A:A,'School Lookup'!D:D,_xlfn.XLOOKUP(C7350,'School Lookup'!B:B,'School Lookup'!D:D,_xlfn.XLOOKUP(C7350,'School Lookup'!C:C,'School Lookup'!D:D,0)))</f>
        <v>Tansley Primary School</v>
      </c>
      <c r="C7350" t="s">
        <v>30</v>
      </c>
      <c r="D7350" t="s">
        <v>2818</v>
      </c>
      <c r="E7350" t="s">
        <v>16</v>
      </c>
      <c r="F7350" t="s">
        <v>734</v>
      </c>
      <c r="G7350" t="s">
        <v>223</v>
      </c>
      <c r="H7350" t="s">
        <v>302</v>
      </c>
      <c r="I7350" t="s">
        <v>980</v>
      </c>
      <c r="J7350" t="s">
        <v>981</v>
      </c>
      <c r="K7350" s="4">
        <v>46076</v>
      </c>
      <c r="L7350" s="5">
        <v>0.60173611111111114</v>
      </c>
      <c r="M7350" t="s">
        <v>953</v>
      </c>
      <c r="N7350" s="5">
        <v>1.4120370370370369E-3</v>
      </c>
      <c r="O7350" t="s">
        <v>982</v>
      </c>
      <c r="P7350">
        <v>0.14599999999999999</v>
      </c>
      <c r="Q7350">
        <v>20</v>
      </c>
      <c r="R7350" t="s">
        <v>983</v>
      </c>
      <c r="S7350" t="s">
        <v>984</v>
      </c>
    </row>
    <row r="7351" spans="1:19" x14ac:dyDescent="0.25">
      <c r="A7351" s="54">
        <f>_xlfn.XLOOKUP(B7351,'School Lookup'!D:D,'School Lookup'!F:F,0)</f>
        <v>819500</v>
      </c>
      <c r="B7351" s="54" t="str">
        <f>_xlfn.XLOOKUP(C7351,'School Lookup'!A:A,'School Lookup'!D:D,_xlfn.XLOOKUP(C7351,'School Lookup'!B:B,'School Lookup'!D:D,_xlfn.XLOOKUP(C7351,'School Lookup'!C:C,'School Lookup'!D:D,0)))</f>
        <v>Tansley Primary School</v>
      </c>
      <c r="C7351" t="s">
        <v>30</v>
      </c>
      <c r="D7351" t="s">
        <v>2818</v>
      </c>
      <c r="E7351" t="s">
        <v>16</v>
      </c>
      <c r="F7351" t="s">
        <v>734</v>
      </c>
      <c r="G7351" t="s">
        <v>223</v>
      </c>
      <c r="H7351" t="s">
        <v>302</v>
      </c>
      <c r="I7351" t="s">
        <v>980</v>
      </c>
      <c r="J7351" t="s">
        <v>981</v>
      </c>
      <c r="K7351" s="4">
        <v>46076</v>
      </c>
      <c r="L7351" s="5">
        <v>0.60380787037037043</v>
      </c>
      <c r="M7351" t="s">
        <v>953</v>
      </c>
      <c r="N7351" s="5">
        <v>1.3310185185185185E-3</v>
      </c>
      <c r="O7351" t="s">
        <v>982</v>
      </c>
      <c r="P7351">
        <v>0.13800000000000001</v>
      </c>
      <c r="Q7351">
        <v>20</v>
      </c>
      <c r="R7351" t="s">
        <v>983</v>
      </c>
      <c r="S7351" t="s">
        <v>984</v>
      </c>
    </row>
    <row r="7352" spans="1:19" x14ac:dyDescent="0.25">
      <c r="A7352" s="54">
        <f>_xlfn.XLOOKUP(B7352,'School Lookup'!D:D,'School Lookup'!F:F,0)</f>
        <v>819500</v>
      </c>
      <c r="B7352" s="54" t="str">
        <f>_xlfn.XLOOKUP(C7352,'School Lookup'!A:A,'School Lookup'!D:D,_xlfn.XLOOKUP(C7352,'School Lookup'!B:B,'School Lookup'!D:D,_xlfn.XLOOKUP(C7352,'School Lookup'!C:C,'School Lookup'!D:D,0)))</f>
        <v>Tansley Primary School</v>
      </c>
      <c r="C7352" t="s">
        <v>30</v>
      </c>
      <c r="D7352" t="s">
        <v>1581</v>
      </c>
      <c r="E7352" t="s">
        <v>16</v>
      </c>
      <c r="F7352" t="s">
        <v>734</v>
      </c>
      <c r="G7352" t="s">
        <v>223</v>
      </c>
      <c r="H7352" t="s">
        <v>302</v>
      </c>
      <c r="I7352" t="s">
        <v>980</v>
      </c>
      <c r="J7352" t="s">
        <v>959</v>
      </c>
      <c r="K7352" s="4">
        <v>46076</v>
      </c>
      <c r="L7352" s="5">
        <v>0.61052083333333329</v>
      </c>
      <c r="M7352" t="s">
        <v>953</v>
      </c>
      <c r="N7352" s="5">
        <v>5.5555555555555556E-4</v>
      </c>
      <c r="O7352" t="s">
        <v>960</v>
      </c>
      <c r="P7352">
        <v>2.1999999999999999E-2</v>
      </c>
      <c r="Q7352">
        <v>20</v>
      </c>
      <c r="R7352" t="s">
        <v>1232</v>
      </c>
      <c r="S7352" t="s">
        <v>966</v>
      </c>
    </row>
    <row r="7353" spans="1:19" x14ac:dyDescent="0.25">
      <c r="A7353" s="54">
        <f>_xlfn.XLOOKUP(B7353,'School Lookup'!D:D,'School Lookup'!F:F,0)</f>
        <v>823392</v>
      </c>
      <c r="B7353" s="54" t="str">
        <f>_xlfn.XLOOKUP(C7353,'School Lookup'!A:A,'School Lookup'!D:D,_xlfn.XLOOKUP(C7353,'School Lookup'!B:B,'School Lookup'!D:D,_xlfn.XLOOKUP(C7353,'School Lookup'!C:C,'School Lookup'!D:D,0)))</f>
        <v>Fitz Herbert C of E VA Primary School</v>
      </c>
      <c r="C7353" t="s">
        <v>18</v>
      </c>
      <c r="D7353" t="s">
        <v>1364</v>
      </c>
      <c r="E7353" t="s">
        <v>16</v>
      </c>
      <c r="F7353" t="s">
        <v>734</v>
      </c>
      <c r="G7353" t="s">
        <v>134</v>
      </c>
      <c r="H7353" t="s">
        <v>347</v>
      </c>
      <c r="I7353" t="s">
        <v>958</v>
      </c>
      <c r="J7353" t="s">
        <v>981</v>
      </c>
      <c r="K7353" s="4">
        <v>46076</v>
      </c>
      <c r="L7353" s="5">
        <v>0.46865740740740741</v>
      </c>
      <c r="M7353" t="s">
        <v>953</v>
      </c>
      <c r="N7353" s="5">
        <v>4.7453703703703704E-4</v>
      </c>
      <c r="O7353" t="s">
        <v>982</v>
      </c>
      <c r="P7353">
        <v>0</v>
      </c>
      <c r="Q7353">
        <v>20</v>
      </c>
      <c r="R7353" t="s">
        <v>983</v>
      </c>
      <c r="S7353" t="s">
        <v>984</v>
      </c>
    </row>
    <row r="7354" spans="1:19" x14ac:dyDescent="0.25">
      <c r="A7354" s="54">
        <f>_xlfn.XLOOKUP(B7354,'School Lookup'!D:D,'School Lookup'!F:F,0)</f>
        <v>823392</v>
      </c>
      <c r="B7354" s="54" t="str">
        <f>_xlfn.XLOOKUP(C7354,'School Lookup'!A:A,'School Lookup'!D:D,_xlfn.XLOOKUP(C7354,'School Lookup'!B:B,'School Lookup'!D:D,_xlfn.XLOOKUP(C7354,'School Lookup'!C:C,'School Lookup'!D:D,0)))</f>
        <v>Fitz Herbert C of E VA Primary School</v>
      </c>
      <c r="C7354" t="s">
        <v>18</v>
      </c>
      <c r="D7354" t="s">
        <v>3071</v>
      </c>
      <c r="E7354" t="s">
        <v>16</v>
      </c>
      <c r="F7354" t="s">
        <v>734</v>
      </c>
      <c r="G7354" t="s">
        <v>134</v>
      </c>
      <c r="H7354" t="s">
        <v>347</v>
      </c>
      <c r="I7354" t="s">
        <v>958</v>
      </c>
      <c r="J7354" t="s">
        <v>981</v>
      </c>
      <c r="K7354" s="4">
        <v>46076</v>
      </c>
      <c r="L7354" s="5">
        <v>0.63696759259259261</v>
      </c>
      <c r="M7354" t="s">
        <v>953</v>
      </c>
      <c r="N7354" s="5">
        <v>3.2407407407407406E-4</v>
      </c>
      <c r="O7354" t="s">
        <v>982</v>
      </c>
      <c r="P7354">
        <v>0</v>
      </c>
      <c r="Q7354">
        <v>20</v>
      </c>
      <c r="R7354" t="s">
        <v>1006</v>
      </c>
      <c r="S7354" t="s">
        <v>994</v>
      </c>
    </row>
    <row r="7355" spans="1:19" x14ac:dyDescent="0.25">
      <c r="A7355" s="54">
        <f>_xlfn.XLOOKUP(B7355,'School Lookup'!D:D,'School Lookup'!F:F,0)</f>
        <v>823392</v>
      </c>
      <c r="B7355" s="54" t="str">
        <f>_xlfn.XLOOKUP(C7355,'School Lookup'!A:A,'School Lookup'!D:D,_xlfn.XLOOKUP(C7355,'School Lookup'!B:B,'School Lookup'!D:D,_xlfn.XLOOKUP(C7355,'School Lookup'!C:C,'School Lookup'!D:D,0)))</f>
        <v>Fitz Herbert C of E VA Primary School</v>
      </c>
      <c r="C7355" t="s">
        <v>18</v>
      </c>
      <c r="D7355" t="s">
        <v>3072</v>
      </c>
      <c r="E7355" t="s">
        <v>16</v>
      </c>
      <c r="F7355" t="s">
        <v>734</v>
      </c>
      <c r="G7355" t="s">
        <v>134</v>
      </c>
      <c r="H7355" t="s">
        <v>347</v>
      </c>
      <c r="I7355" t="s">
        <v>958</v>
      </c>
      <c r="J7355" t="s">
        <v>981</v>
      </c>
      <c r="K7355" s="4">
        <v>46076</v>
      </c>
      <c r="L7355" s="5">
        <v>0.6381944444444444</v>
      </c>
      <c r="M7355" t="s">
        <v>953</v>
      </c>
      <c r="N7355" s="5">
        <v>1.5046296296296297E-4</v>
      </c>
      <c r="O7355" t="s">
        <v>982</v>
      </c>
      <c r="P7355">
        <v>0</v>
      </c>
      <c r="Q7355">
        <v>20</v>
      </c>
      <c r="R7355" t="s">
        <v>998</v>
      </c>
      <c r="S7355" t="s">
        <v>987</v>
      </c>
    </row>
    <row r="7356" spans="1:19" x14ac:dyDescent="0.25">
      <c r="A7356" s="54">
        <f>_xlfn.XLOOKUP(B7356,'School Lookup'!D:D,'School Lookup'!F:F,0)</f>
        <v>823392</v>
      </c>
      <c r="B7356" s="54" t="str">
        <f>_xlfn.XLOOKUP(C7356,'School Lookup'!A:A,'School Lookup'!D:D,_xlfn.XLOOKUP(C7356,'School Lookup'!B:B,'School Lookup'!D:D,_xlfn.XLOOKUP(C7356,'School Lookup'!C:C,'School Lookup'!D:D,0)))</f>
        <v>Fitz Herbert C of E VA Primary School</v>
      </c>
      <c r="C7356" t="s">
        <v>18</v>
      </c>
      <c r="D7356" t="s">
        <v>1582</v>
      </c>
      <c r="E7356" t="s">
        <v>16</v>
      </c>
      <c r="F7356" t="s">
        <v>734</v>
      </c>
      <c r="G7356" t="s">
        <v>134</v>
      </c>
      <c r="H7356" t="s">
        <v>347</v>
      </c>
      <c r="I7356" t="s">
        <v>958</v>
      </c>
      <c r="J7356" t="s">
        <v>981</v>
      </c>
      <c r="K7356" s="4">
        <v>46076</v>
      </c>
      <c r="L7356" s="5">
        <v>0.64709490740740738</v>
      </c>
      <c r="M7356" t="s">
        <v>953</v>
      </c>
      <c r="N7356" s="5">
        <v>9.4907407407407408E-4</v>
      </c>
      <c r="O7356" t="s">
        <v>982</v>
      </c>
      <c r="P7356">
        <v>0</v>
      </c>
      <c r="Q7356">
        <v>20</v>
      </c>
      <c r="R7356" t="s">
        <v>983</v>
      </c>
      <c r="S7356" t="s">
        <v>984</v>
      </c>
    </row>
    <row r="7357" spans="1:19" x14ac:dyDescent="0.25">
      <c r="A7357" s="54">
        <f>_xlfn.XLOOKUP(B7357,'School Lookup'!D:D,'School Lookup'!F:F,0)</f>
        <v>823392</v>
      </c>
      <c r="B7357" s="54" t="str">
        <f>_xlfn.XLOOKUP(C7357,'School Lookup'!A:A,'School Lookup'!D:D,_xlfn.XLOOKUP(C7357,'School Lookup'!B:B,'School Lookup'!D:D,_xlfn.XLOOKUP(C7357,'School Lookup'!C:C,'School Lookup'!D:D,0)))</f>
        <v>Fitz Herbert C of E VA Primary School</v>
      </c>
      <c r="C7357" t="s">
        <v>18</v>
      </c>
      <c r="D7357" t="s">
        <v>2519</v>
      </c>
      <c r="E7357" t="s">
        <v>16</v>
      </c>
      <c r="F7357" t="s">
        <v>734</v>
      </c>
      <c r="G7357" t="s">
        <v>134</v>
      </c>
      <c r="H7357" t="s">
        <v>347</v>
      </c>
      <c r="I7357" t="s">
        <v>958</v>
      </c>
      <c r="J7357" t="s">
        <v>981</v>
      </c>
      <c r="K7357" s="4">
        <v>46076</v>
      </c>
      <c r="L7357" s="5">
        <v>0.65664351851851854</v>
      </c>
      <c r="M7357" t="s">
        <v>953</v>
      </c>
      <c r="N7357" s="5">
        <v>3.4722222222222222E-5</v>
      </c>
      <c r="O7357" t="s">
        <v>982</v>
      </c>
      <c r="P7357">
        <v>0</v>
      </c>
      <c r="Q7357">
        <v>20</v>
      </c>
      <c r="R7357" t="s">
        <v>998</v>
      </c>
      <c r="S7357" t="s">
        <v>987</v>
      </c>
    </row>
    <row r="7358" spans="1:19" x14ac:dyDescent="0.25">
      <c r="A7358" s="54">
        <f>_xlfn.XLOOKUP(B7358,'School Lookup'!D:D,'School Lookup'!F:F,0)</f>
        <v>755828</v>
      </c>
      <c r="B7358" s="54" t="str">
        <f>_xlfn.XLOOKUP(C7358,'School Lookup'!A:A,'School Lookup'!D:D,_xlfn.XLOOKUP(C7358,'School Lookup'!B:B,'School Lookup'!D:D,_xlfn.XLOOKUP(C7358,'School Lookup'!C:C,'School Lookup'!D:D,0)))</f>
        <v>Hartshorne CE Primary School</v>
      </c>
      <c r="C7358" t="s">
        <v>36</v>
      </c>
      <c r="D7358" t="s">
        <v>3073</v>
      </c>
      <c r="E7358" t="s">
        <v>16</v>
      </c>
      <c r="F7358" t="s">
        <v>734</v>
      </c>
      <c r="G7358" t="s">
        <v>236</v>
      </c>
      <c r="H7358" t="s">
        <v>760</v>
      </c>
      <c r="I7358" t="s">
        <v>980</v>
      </c>
      <c r="J7358" t="s">
        <v>959</v>
      </c>
      <c r="K7358" s="4">
        <v>46076</v>
      </c>
      <c r="L7358" s="5">
        <v>0.49027777777777776</v>
      </c>
      <c r="M7358" t="s">
        <v>953</v>
      </c>
      <c r="N7358" s="5">
        <v>3.8078703703703703E-3</v>
      </c>
      <c r="O7358" t="s">
        <v>960</v>
      </c>
      <c r="P7358">
        <v>4.7E-2</v>
      </c>
      <c r="Q7358">
        <v>20</v>
      </c>
      <c r="R7358" t="s">
        <v>1195</v>
      </c>
      <c r="S7358" t="s">
        <v>966</v>
      </c>
    </row>
    <row r="7359" spans="1:19" x14ac:dyDescent="0.25">
      <c r="A7359" s="54">
        <f>_xlfn.XLOOKUP(B7359,'School Lookup'!D:D,'School Lookup'!F:F,0)</f>
        <v>755828</v>
      </c>
      <c r="B7359" s="54" t="str">
        <f>_xlfn.XLOOKUP(C7359,'School Lookup'!A:A,'School Lookup'!D:D,_xlfn.XLOOKUP(C7359,'School Lookup'!B:B,'School Lookup'!D:D,_xlfn.XLOOKUP(C7359,'School Lookup'!C:C,'School Lookup'!D:D,0)))</f>
        <v>Hartshorne CE Primary School</v>
      </c>
      <c r="C7359" t="s">
        <v>36</v>
      </c>
      <c r="D7359" t="s">
        <v>3074</v>
      </c>
      <c r="E7359" t="s">
        <v>16</v>
      </c>
      <c r="F7359" t="s">
        <v>734</v>
      </c>
      <c r="G7359" t="s">
        <v>236</v>
      </c>
      <c r="H7359" t="s">
        <v>760</v>
      </c>
      <c r="I7359" t="s">
        <v>980</v>
      </c>
      <c r="J7359" t="s">
        <v>959</v>
      </c>
      <c r="K7359" s="4">
        <v>46076</v>
      </c>
      <c r="L7359" s="5">
        <v>0.39930555555555558</v>
      </c>
      <c r="M7359" t="s">
        <v>953</v>
      </c>
      <c r="N7359" s="5">
        <v>1.1226851851851851E-3</v>
      </c>
      <c r="O7359" t="s">
        <v>960</v>
      </c>
      <c r="P7359">
        <v>2.1999999999999999E-2</v>
      </c>
      <c r="Q7359">
        <v>20</v>
      </c>
      <c r="R7359" t="s">
        <v>2068</v>
      </c>
      <c r="S7359" t="s">
        <v>966</v>
      </c>
    </row>
    <row r="7360" spans="1:19" x14ac:dyDescent="0.25">
      <c r="A7360" s="54">
        <f>_xlfn.XLOOKUP(B7360,'School Lookup'!D:D,'School Lookup'!F:F,0)</f>
        <v>755828</v>
      </c>
      <c r="B7360" s="54" t="str">
        <f>_xlfn.XLOOKUP(C7360,'School Lookup'!A:A,'School Lookup'!D:D,_xlfn.XLOOKUP(C7360,'School Lookup'!B:B,'School Lookup'!D:D,_xlfn.XLOOKUP(C7360,'School Lookup'!C:C,'School Lookup'!D:D,0)))</f>
        <v>Hartshorne CE Primary School</v>
      </c>
      <c r="C7360" t="s">
        <v>36</v>
      </c>
      <c r="D7360" t="s">
        <v>1014</v>
      </c>
      <c r="E7360" t="s">
        <v>16</v>
      </c>
      <c r="F7360" t="s">
        <v>734</v>
      </c>
      <c r="G7360" t="s">
        <v>236</v>
      </c>
      <c r="H7360" t="s">
        <v>760</v>
      </c>
      <c r="I7360" t="s">
        <v>980</v>
      </c>
      <c r="J7360" t="s">
        <v>981</v>
      </c>
      <c r="K7360" s="4">
        <v>46076</v>
      </c>
      <c r="L7360" s="5">
        <v>0.39374999999999999</v>
      </c>
      <c r="M7360" t="s">
        <v>953</v>
      </c>
      <c r="N7360" s="5">
        <v>4.6296296296296294E-5</v>
      </c>
      <c r="O7360" t="s">
        <v>982</v>
      </c>
      <c r="P7360">
        <v>0.02</v>
      </c>
      <c r="Q7360">
        <v>20</v>
      </c>
      <c r="R7360" t="s">
        <v>998</v>
      </c>
      <c r="S7360" t="s">
        <v>987</v>
      </c>
    </row>
    <row r="7361" spans="1:19" x14ac:dyDescent="0.25">
      <c r="A7361" s="54">
        <f>_xlfn.XLOOKUP(B7361,'School Lookup'!D:D,'School Lookup'!F:F,0)</f>
        <v>755828</v>
      </c>
      <c r="B7361" s="54" t="str">
        <f>_xlfn.XLOOKUP(C7361,'School Lookup'!A:A,'School Lookup'!D:D,_xlfn.XLOOKUP(C7361,'School Lookup'!B:B,'School Lookup'!D:D,_xlfn.XLOOKUP(C7361,'School Lookup'!C:C,'School Lookup'!D:D,0)))</f>
        <v>Hartshorne CE Primary School</v>
      </c>
      <c r="C7361" t="s">
        <v>36</v>
      </c>
      <c r="D7361" t="s">
        <v>1014</v>
      </c>
      <c r="E7361" t="s">
        <v>16</v>
      </c>
      <c r="F7361" t="s">
        <v>734</v>
      </c>
      <c r="G7361" t="s">
        <v>236</v>
      </c>
      <c r="H7361" t="s">
        <v>760</v>
      </c>
      <c r="I7361" t="s">
        <v>980</v>
      </c>
      <c r="J7361" t="s">
        <v>981</v>
      </c>
      <c r="K7361" s="4">
        <v>46076</v>
      </c>
      <c r="L7361" s="5">
        <v>0.39444444444444443</v>
      </c>
      <c r="M7361" t="s">
        <v>953</v>
      </c>
      <c r="N7361" s="5">
        <v>4.4675925925925924E-3</v>
      </c>
      <c r="O7361" t="s">
        <v>982</v>
      </c>
      <c r="P7361">
        <v>0.45700000000000002</v>
      </c>
      <c r="Q7361">
        <v>20</v>
      </c>
      <c r="R7361" t="s">
        <v>998</v>
      </c>
      <c r="S7361" t="s">
        <v>987</v>
      </c>
    </row>
    <row r="7362" spans="1:19" x14ac:dyDescent="0.25">
      <c r="A7362" s="54">
        <f>_xlfn.XLOOKUP(B7362,'School Lookup'!D:D,'School Lookup'!F:F,0)</f>
        <v>755828</v>
      </c>
      <c r="B7362" s="54" t="str">
        <f>_xlfn.XLOOKUP(C7362,'School Lookup'!A:A,'School Lookup'!D:D,_xlfn.XLOOKUP(C7362,'School Lookup'!B:B,'School Lookup'!D:D,_xlfn.XLOOKUP(C7362,'School Lookup'!C:C,'School Lookup'!D:D,0)))</f>
        <v>Hartshorne CE Primary School</v>
      </c>
      <c r="C7362" t="s">
        <v>36</v>
      </c>
      <c r="D7362" t="s">
        <v>1334</v>
      </c>
      <c r="E7362" t="s">
        <v>16</v>
      </c>
      <c r="F7362" t="s">
        <v>734</v>
      </c>
      <c r="G7362" t="s">
        <v>236</v>
      </c>
      <c r="H7362" t="s">
        <v>760</v>
      </c>
      <c r="I7362" t="s">
        <v>980</v>
      </c>
      <c r="J7362" t="s">
        <v>981</v>
      </c>
      <c r="K7362" s="4">
        <v>46076</v>
      </c>
      <c r="L7362" s="5">
        <v>0.5444444444444444</v>
      </c>
      <c r="M7362" t="s">
        <v>953</v>
      </c>
      <c r="N7362" s="5">
        <v>9.9537037037037042E-4</v>
      </c>
      <c r="O7362" t="s">
        <v>982</v>
      </c>
      <c r="P7362">
        <v>0.10199999999999999</v>
      </c>
      <c r="Q7362">
        <v>20</v>
      </c>
      <c r="R7362" t="s">
        <v>998</v>
      </c>
      <c r="S7362" t="s">
        <v>987</v>
      </c>
    </row>
    <row r="7363" spans="1:19" x14ac:dyDescent="0.25">
      <c r="A7363" s="54">
        <f>_xlfn.XLOOKUP(B7363,'School Lookup'!D:D,'School Lookup'!F:F,0)</f>
        <v>755828</v>
      </c>
      <c r="B7363" s="54" t="str">
        <f>_xlfn.XLOOKUP(C7363,'School Lookup'!A:A,'School Lookup'!D:D,_xlfn.XLOOKUP(C7363,'School Lookup'!B:B,'School Lookup'!D:D,_xlfn.XLOOKUP(C7363,'School Lookup'!C:C,'School Lookup'!D:D,0)))</f>
        <v>Hartshorne CE Primary School</v>
      </c>
      <c r="C7363" t="s">
        <v>36</v>
      </c>
      <c r="D7363" t="s">
        <v>3075</v>
      </c>
      <c r="E7363" t="s">
        <v>16</v>
      </c>
      <c r="F7363" t="s">
        <v>734</v>
      </c>
      <c r="G7363" t="s">
        <v>236</v>
      </c>
      <c r="H7363" t="s">
        <v>760</v>
      </c>
      <c r="I7363" t="s">
        <v>980</v>
      </c>
      <c r="J7363" t="s">
        <v>981</v>
      </c>
      <c r="K7363" s="4">
        <v>46076</v>
      </c>
      <c r="L7363" s="5">
        <v>0.59236111111111112</v>
      </c>
      <c r="M7363" t="s">
        <v>953</v>
      </c>
      <c r="N7363" s="5">
        <v>4.6874999999999998E-3</v>
      </c>
      <c r="O7363" t="s">
        <v>982</v>
      </c>
      <c r="P7363">
        <v>0.48</v>
      </c>
      <c r="Q7363">
        <v>20</v>
      </c>
      <c r="R7363" t="s">
        <v>998</v>
      </c>
      <c r="S7363" t="s">
        <v>987</v>
      </c>
    </row>
    <row r="7364" spans="1:19" x14ac:dyDescent="0.25">
      <c r="A7364" s="54">
        <f>_xlfn.XLOOKUP(B7364,'School Lookup'!D:D,'School Lookup'!F:F,0)</f>
        <v>823392</v>
      </c>
      <c r="B7364" s="54" t="str">
        <f>_xlfn.XLOOKUP(C7364,'School Lookup'!A:A,'School Lookup'!D:D,_xlfn.XLOOKUP(C7364,'School Lookup'!B:B,'School Lookup'!D:D,_xlfn.XLOOKUP(C7364,'School Lookup'!C:C,'School Lookup'!D:D,0)))</f>
        <v>Fitz Herbert C of E VA Primary School</v>
      </c>
      <c r="C7364" t="s">
        <v>18</v>
      </c>
      <c r="D7364" t="s">
        <v>1027</v>
      </c>
      <c r="E7364" t="s">
        <v>16</v>
      </c>
      <c r="F7364" t="s">
        <v>734</v>
      </c>
      <c r="G7364" t="s">
        <v>134</v>
      </c>
      <c r="H7364" t="s">
        <v>347</v>
      </c>
      <c r="I7364" t="s">
        <v>958</v>
      </c>
      <c r="J7364" t="s">
        <v>959</v>
      </c>
      <c r="K7364" s="4">
        <v>46076</v>
      </c>
      <c r="L7364" s="5">
        <v>0.40127314814814813</v>
      </c>
      <c r="M7364" t="s">
        <v>953</v>
      </c>
      <c r="N7364" s="5">
        <v>2.638888888888889E-3</v>
      </c>
      <c r="O7364" t="s">
        <v>960</v>
      </c>
      <c r="P7364">
        <v>0</v>
      </c>
      <c r="Q7364">
        <v>20</v>
      </c>
      <c r="R7364" t="s">
        <v>1028</v>
      </c>
      <c r="S7364" t="s">
        <v>966</v>
      </c>
    </row>
    <row r="7365" spans="1:19" x14ac:dyDescent="0.25">
      <c r="A7365" s="54">
        <f>_xlfn.XLOOKUP(B7365,'School Lookup'!D:D,'School Lookup'!F:F,0)</f>
        <v>823392</v>
      </c>
      <c r="B7365" s="54" t="str">
        <f>_xlfn.XLOOKUP(C7365,'School Lookup'!A:A,'School Lookup'!D:D,_xlfn.XLOOKUP(C7365,'School Lookup'!B:B,'School Lookup'!D:D,_xlfn.XLOOKUP(C7365,'School Lookup'!C:C,'School Lookup'!D:D,0)))</f>
        <v>Fitz Herbert C of E VA Primary School</v>
      </c>
      <c r="C7365" t="s">
        <v>18</v>
      </c>
      <c r="D7365" t="s">
        <v>1063</v>
      </c>
      <c r="E7365" t="s">
        <v>16</v>
      </c>
      <c r="F7365" t="s">
        <v>734</v>
      </c>
      <c r="G7365" t="s">
        <v>134</v>
      </c>
      <c r="H7365" t="s">
        <v>347</v>
      </c>
      <c r="I7365" t="s">
        <v>958</v>
      </c>
      <c r="J7365" t="s">
        <v>959</v>
      </c>
      <c r="K7365" s="4">
        <v>46076</v>
      </c>
      <c r="L7365" s="5">
        <v>0.54969907407407403</v>
      </c>
      <c r="M7365" t="s">
        <v>953</v>
      </c>
      <c r="N7365" s="5">
        <v>1.5046296296296297E-4</v>
      </c>
      <c r="O7365" t="s">
        <v>960</v>
      </c>
      <c r="P7365">
        <v>0</v>
      </c>
      <c r="Q7365">
        <v>20</v>
      </c>
      <c r="R7365" t="s">
        <v>955</v>
      </c>
    </row>
    <row r="7366" spans="1:19" x14ac:dyDescent="0.25">
      <c r="A7366" s="54">
        <f>_xlfn.XLOOKUP(B7366,'School Lookup'!D:D,'School Lookup'!F:F,0)</f>
        <v>417101</v>
      </c>
      <c r="B7366" s="54" t="str">
        <f>_xlfn.XLOOKUP(C7366,'School Lookup'!A:A,'School Lookup'!D:D,_xlfn.XLOOKUP(C7366,'School Lookup'!B:B,'School Lookup'!D:D,_xlfn.XLOOKUP(C7366,'School Lookup'!C:C,'School Lookup'!D:D,0)))</f>
        <v>Church Broughton CE Controlled Primary School</v>
      </c>
      <c r="C7366" t="s">
        <v>21</v>
      </c>
      <c r="D7366" t="s">
        <v>1217</v>
      </c>
      <c r="E7366" t="s">
        <v>16</v>
      </c>
      <c r="F7366" t="s">
        <v>734</v>
      </c>
      <c r="G7366" t="s">
        <v>220</v>
      </c>
      <c r="H7366" t="s">
        <v>761</v>
      </c>
      <c r="I7366" t="s">
        <v>980</v>
      </c>
      <c r="J7366" t="s">
        <v>981</v>
      </c>
      <c r="K7366" s="4">
        <v>46076</v>
      </c>
      <c r="L7366" s="5">
        <v>0.39181712962962961</v>
      </c>
      <c r="M7366" t="s">
        <v>953</v>
      </c>
      <c r="N7366" s="5">
        <v>2.5462962962962961E-4</v>
      </c>
      <c r="O7366" t="s">
        <v>982</v>
      </c>
      <c r="P7366">
        <v>2.8000000000000001E-2</v>
      </c>
      <c r="Q7366">
        <v>20</v>
      </c>
      <c r="R7366" t="s">
        <v>998</v>
      </c>
      <c r="S7366" t="s">
        <v>987</v>
      </c>
    </row>
    <row r="7367" spans="1:19" x14ac:dyDescent="0.25">
      <c r="A7367" s="54">
        <f>_xlfn.XLOOKUP(B7367,'School Lookup'!D:D,'School Lookup'!F:F,0)</f>
        <v>417101</v>
      </c>
      <c r="B7367" s="54" t="str">
        <f>_xlfn.XLOOKUP(C7367,'School Lookup'!A:A,'School Lookup'!D:D,_xlfn.XLOOKUP(C7367,'School Lookup'!B:B,'School Lookup'!D:D,_xlfn.XLOOKUP(C7367,'School Lookup'!C:C,'School Lookup'!D:D,0)))</f>
        <v>Church Broughton CE Controlled Primary School</v>
      </c>
      <c r="C7367" t="s">
        <v>21</v>
      </c>
      <c r="D7367" t="s">
        <v>1428</v>
      </c>
      <c r="E7367" t="s">
        <v>16</v>
      </c>
      <c r="F7367" t="s">
        <v>734</v>
      </c>
      <c r="G7367" t="s">
        <v>220</v>
      </c>
      <c r="H7367" t="s">
        <v>761</v>
      </c>
      <c r="I7367" t="s">
        <v>980</v>
      </c>
      <c r="J7367" t="s">
        <v>981</v>
      </c>
      <c r="K7367" s="4">
        <v>46076</v>
      </c>
      <c r="L7367" s="5">
        <v>0.45010416666666669</v>
      </c>
      <c r="M7367" t="s">
        <v>953</v>
      </c>
      <c r="N7367" s="5">
        <v>4.1666666666666669E-4</v>
      </c>
      <c r="O7367" t="s">
        <v>982</v>
      </c>
      <c r="P7367">
        <v>4.3999999999999997E-2</v>
      </c>
      <c r="Q7367">
        <v>20</v>
      </c>
      <c r="R7367" t="s">
        <v>983</v>
      </c>
      <c r="S7367" t="s">
        <v>984</v>
      </c>
    </row>
    <row r="7368" spans="1:19" x14ac:dyDescent="0.25">
      <c r="A7368" s="54">
        <f>_xlfn.XLOOKUP(B7368,'School Lookup'!D:D,'School Lookup'!F:F,0)</f>
        <v>417101</v>
      </c>
      <c r="B7368" s="54" t="str">
        <f>_xlfn.XLOOKUP(C7368,'School Lookup'!A:A,'School Lookup'!D:D,_xlfn.XLOOKUP(C7368,'School Lookup'!B:B,'School Lookup'!D:D,_xlfn.XLOOKUP(C7368,'School Lookup'!C:C,'School Lookup'!D:D,0)))</f>
        <v>Church Broughton CE Controlled Primary School</v>
      </c>
      <c r="C7368" t="s">
        <v>21</v>
      </c>
      <c r="D7368" t="s">
        <v>1090</v>
      </c>
      <c r="E7368" t="s">
        <v>16</v>
      </c>
      <c r="F7368" t="s">
        <v>734</v>
      </c>
      <c r="G7368" t="s">
        <v>220</v>
      </c>
      <c r="H7368" t="s">
        <v>761</v>
      </c>
      <c r="I7368" t="s">
        <v>980</v>
      </c>
      <c r="J7368" t="s">
        <v>981</v>
      </c>
      <c r="K7368" s="4">
        <v>46076</v>
      </c>
      <c r="L7368" s="5">
        <v>0.52712962962962961</v>
      </c>
      <c r="M7368" t="s">
        <v>953</v>
      </c>
      <c r="N7368" s="5">
        <v>5.2083333333333333E-4</v>
      </c>
      <c r="O7368" t="s">
        <v>982</v>
      </c>
      <c r="P7368">
        <v>5.5E-2</v>
      </c>
      <c r="Q7368">
        <v>20</v>
      </c>
      <c r="R7368" t="s">
        <v>983</v>
      </c>
      <c r="S7368" t="s">
        <v>984</v>
      </c>
    </row>
    <row r="7369" spans="1:19" x14ac:dyDescent="0.25">
      <c r="A7369" s="54">
        <f>_xlfn.XLOOKUP(B7369,'School Lookup'!D:D,'School Lookup'!F:F,0)</f>
        <v>417101</v>
      </c>
      <c r="B7369" s="54" t="str">
        <f>_xlfn.XLOOKUP(C7369,'School Lookup'!A:A,'School Lookup'!D:D,_xlfn.XLOOKUP(C7369,'School Lookup'!B:B,'School Lookup'!D:D,_xlfn.XLOOKUP(C7369,'School Lookup'!C:C,'School Lookup'!D:D,0)))</f>
        <v>Church Broughton CE Controlled Primary School</v>
      </c>
      <c r="C7369" t="s">
        <v>21</v>
      </c>
      <c r="D7369" t="s">
        <v>1630</v>
      </c>
      <c r="E7369" t="s">
        <v>16</v>
      </c>
      <c r="F7369" t="s">
        <v>734</v>
      </c>
      <c r="G7369" t="s">
        <v>220</v>
      </c>
      <c r="H7369" t="s">
        <v>761</v>
      </c>
      <c r="I7369" t="s">
        <v>980</v>
      </c>
      <c r="J7369" t="s">
        <v>981</v>
      </c>
      <c r="K7369" s="4">
        <v>46076</v>
      </c>
      <c r="L7369" s="5">
        <v>0.54513888888888884</v>
      </c>
      <c r="M7369" t="s">
        <v>953</v>
      </c>
      <c r="N7369" s="5">
        <v>6.1921296296296299E-3</v>
      </c>
      <c r="O7369" t="s">
        <v>982</v>
      </c>
      <c r="P7369">
        <v>1.34</v>
      </c>
      <c r="Q7369">
        <v>20</v>
      </c>
      <c r="R7369" t="s">
        <v>989</v>
      </c>
      <c r="S7369" t="s">
        <v>990</v>
      </c>
    </row>
    <row r="7370" spans="1:19" x14ac:dyDescent="0.25">
      <c r="A7370" s="54">
        <f>_xlfn.XLOOKUP(B7370,'School Lookup'!D:D,'School Lookup'!F:F,0)</f>
        <v>417101</v>
      </c>
      <c r="B7370" s="54" t="str">
        <f>_xlfn.XLOOKUP(C7370,'School Lookup'!A:A,'School Lookup'!D:D,_xlfn.XLOOKUP(C7370,'School Lookup'!B:B,'School Lookup'!D:D,_xlfn.XLOOKUP(C7370,'School Lookup'!C:C,'School Lookup'!D:D,0)))</f>
        <v>Church Broughton CE Controlled Primary School</v>
      </c>
      <c r="C7370" t="s">
        <v>21</v>
      </c>
      <c r="D7370" t="s">
        <v>1036</v>
      </c>
      <c r="E7370" t="s">
        <v>16</v>
      </c>
      <c r="F7370" t="s">
        <v>734</v>
      </c>
      <c r="G7370" t="s">
        <v>220</v>
      </c>
      <c r="H7370" t="s">
        <v>761</v>
      </c>
      <c r="I7370" t="s">
        <v>980</v>
      </c>
      <c r="J7370" t="s">
        <v>959</v>
      </c>
      <c r="K7370" s="4">
        <v>46076</v>
      </c>
      <c r="L7370" s="5">
        <v>0.58554398148148146</v>
      </c>
      <c r="M7370" t="s">
        <v>953</v>
      </c>
      <c r="N7370" s="5">
        <v>1.3541666666666667E-3</v>
      </c>
      <c r="O7370" t="s">
        <v>1023</v>
      </c>
      <c r="P7370">
        <v>2.1999999999999999E-2</v>
      </c>
      <c r="Q7370">
        <v>20</v>
      </c>
      <c r="R7370" t="s">
        <v>978</v>
      </c>
      <c r="S7370" t="s">
        <v>966</v>
      </c>
    </row>
    <row r="7371" spans="1:19" x14ac:dyDescent="0.25">
      <c r="A7371" s="54">
        <f>_xlfn.XLOOKUP(B7371,'School Lookup'!D:D,'School Lookup'!F:F,0)</f>
        <v>417101</v>
      </c>
      <c r="B7371" s="54" t="str">
        <f>_xlfn.XLOOKUP(C7371,'School Lookup'!A:A,'School Lookup'!D:D,_xlfn.XLOOKUP(C7371,'School Lookup'!B:B,'School Lookup'!D:D,_xlfn.XLOOKUP(C7371,'School Lookup'!C:C,'School Lookup'!D:D,0)))</f>
        <v>Church Broughton CE Controlled Primary School</v>
      </c>
      <c r="C7371" t="s">
        <v>21</v>
      </c>
      <c r="D7371" t="s">
        <v>1217</v>
      </c>
      <c r="E7371" t="s">
        <v>16</v>
      </c>
      <c r="F7371" t="s">
        <v>734</v>
      </c>
      <c r="G7371" t="s">
        <v>220</v>
      </c>
      <c r="H7371" t="s">
        <v>761</v>
      </c>
      <c r="I7371" t="s">
        <v>980</v>
      </c>
      <c r="J7371" t="s">
        <v>981</v>
      </c>
      <c r="K7371" s="4">
        <v>46076</v>
      </c>
      <c r="L7371" s="5">
        <v>0.38895833333333335</v>
      </c>
      <c r="M7371" t="s">
        <v>953</v>
      </c>
      <c r="N7371" s="5">
        <v>3.4722222222222222E-5</v>
      </c>
      <c r="O7371" t="s">
        <v>982</v>
      </c>
      <c r="P7371">
        <v>0.02</v>
      </c>
      <c r="Q7371">
        <v>20</v>
      </c>
      <c r="R7371" t="s">
        <v>998</v>
      </c>
      <c r="S7371" t="s">
        <v>987</v>
      </c>
    </row>
    <row r="7372" spans="1:19" x14ac:dyDescent="0.25">
      <c r="A7372" s="54">
        <f>_xlfn.XLOOKUP(B7372,'School Lookup'!D:D,'School Lookup'!F:F,0)</f>
        <v>417101</v>
      </c>
      <c r="B7372" s="54" t="str">
        <f>_xlfn.XLOOKUP(C7372,'School Lookup'!A:A,'School Lookup'!D:D,_xlfn.XLOOKUP(C7372,'School Lookup'!B:B,'School Lookup'!D:D,_xlfn.XLOOKUP(C7372,'School Lookup'!C:C,'School Lookup'!D:D,0)))</f>
        <v>Church Broughton CE Controlled Primary School</v>
      </c>
      <c r="C7372" t="s">
        <v>21</v>
      </c>
      <c r="D7372" t="s">
        <v>3076</v>
      </c>
      <c r="E7372" t="s">
        <v>16</v>
      </c>
      <c r="F7372" t="s">
        <v>734</v>
      </c>
      <c r="G7372" t="s">
        <v>220</v>
      </c>
      <c r="H7372" t="s">
        <v>761</v>
      </c>
      <c r="I7372" t="s">
        <v>980</v>
      </c>
      <c r="J7372" t="s">
        <v>959</v>
      </c>
      <c r="K7372" s="4">
        <v>46076</v>
      </c>
      <c r="L7372" s="5">
        <v>0.47390046296296295</v>
      </c>
      <c r="M7372" t="s">
        <v>953</v>
      </c>
      <c r="N7372" s="5">
        <v>1.0416666666666667E-3</v>
      </c>
      <c r="O7372" t="s">
        <v>960</v>
      </c>
      <c r="P7372">
        <v>2.1999999999999999E-2</v>
      </c>
      <c r="Q7372">
        <v>20</v>
      </c>
      <c r="R7372" t="s">
        <v>1223</v>
      </c>
      <c r="S7372" t="s">
        <v>966</v>
      </c>
    </row>
    <row r="7373" spans="1:19" x14ac:dyDescent="0.25">
      <c r="A7373" s="54">
        <f>_xlfn.XLOOKUP(B7373,'School Lookup'!D:D,'School Lookup'!F:F,0)</f>
        <v>417101</v>
      </c>
      <c r="B7373" s="54" t="str">
        <f>_xlfn.XLOOKUP(C7373,'School Lookup'!A:A,'School Lookup'!D:D,_xlfn.XLOOKUP(C7373,'School Lookup'!B:B,'School Lookup'!D:D,_xlfn.XLOOKUP(C7373,'School Lookup'!C:C,'School Lookup'!D:D,0)))</f>
        <v>Church Broughton CE Controlled Primary School</v>
      </c>
      <c r="C7373" t="s">
        <v>21</v>
      </c>
      <c r="D7373" t="s">
        <v>3077</v>
      </c>
      <c r="E7373" t="s">
        <v>16</v>
      </c>
      <c r="F7373" t="s">
        <v>734</v>
      </c>
      <c r="G7373" t="s">
        <v>220</v>
      </c>
      <c r="H7373" t="s">
        <v>761</v>
      </c>
      <c r="I7373" t="s">
        <v>980</v>
      </c>
      <c r="J7373" t="s">
        <v>959</v>
      </c>
      <c r="K7373" s="4">
        <v>46076</v>
      </c>
      <c r="L7373" s="5">
        <v>0.65111111111111108</v>
      </c>
      <c r="M7373" t="s">
        <v>953</v>
      </c>
      <c r="N7373" s="5">
        <v>1.2962962962962963E-3</v>
      </c>
      <c r="O7373" t="s">
        <v>960</v>
      </c>
      <c r="P7373">
        <v>2.1999999999999999E-2</v>
      </c>
      <c r="Q7373">
        <v>20</v>
      </c>
      <c r="R7373" t="s">
        <v>1195</v>
      </c>
      <c r="S7373" t="s">
        <v>966</v>
      </c>
    </row>
    <row r="7374" spans="1:19" x14ac:dyDescent="0.25">
      <c r="A7374" s="54">
        <f>_xlfn.XLOOKUP(B7374,'School Lookup'!D:D,'School Lookup'!F:F,0)</f>
        <v>293050</v>
      </c>
      <c r="B7374" s="54" t="str">
        <f>_xlfn.XLOOKUP(C7374,'School Lookup'!A:A,'School Lookup'!D:D,_xlfn.XLOOKUP(C7374,'School Lookup'!B:B,'School Lookup'!D:D,_xlfn.XLOOKUP(C7374,'School Lookup'!C:C,'School Lookup'!D:D,0)))</f>
        <v>Speedwell Infant School</v>
      </c>
      <c r="C7374" t="s">
        <v>44</v>
      </c>
      <c r="D7374" t="s">
        <v>1844</v>
      </c>
      <c r="E7374" t="s">
        <v>16</v>
      </c>
      <c r="F7374" t="s">
        <v>734</v>
      </c>
      <c r="G7374" t="s">
        <v>238</v>
      </c>
      <c r="H7374" t="s">
        <v>218</v>
      </c>
      <c r="I7374" t="s">
        <v>980</v>
      </c>
      <c r="J7374" t="s">
        <v>981</v>
      </c>
      <c r="K7374" s="4">
        <v>46076</v>
      </c>
      <c r="L7374" s="5">
        <v>0.38611111111111113</v>
      </c>
      <c r="M7374" t="s">
        <v>953</v>
      </c>
      <c r="N7374" s="5">
        <v>3.7037037037037035E-4</v>
      </c>
      <c r="O7374" t="s">
        <v>982</v>
      </c>
      <c r="P7374">
        <v>3.7999999999999999E-2</v>
      </c>
      <c r="Q7374">
        <v>20</v>
      </c>
      <c r="R7374" t="s">
        <v>1006</v>
      </c>
      <c r="S7374" t="s">
        <v>994</v>
      </c>
    </row>
    <row r="7375" spans="1:19" x14ac:dyDescent="0.25">
      <c r="A7375" s="54">
        <f>_xlfn.XLOOKUP(B7375,'School Lookup'!D:D,'School Lookup'!F:F,0)</f>
        <v>293050</v>
      </c>
      <c r="B7375" s="54" t="str">
        <f>_xlfn.XLOOKUP(C7375,'School Lookup'!A:A,'School Lookup'!D:D,_xlfn.XLOOKUP(C7375,'School Lookup'!B:B,'School Lookup'!D:D,_xlfn.XLOOKUP(C7375,'School Lookup'!C:C,'School Lookup'!D:D,0)))</f>
        <v>Speedwell Infant School</v>
      </c>
      <c r="C7375" t="s">
        <v>44</v>
      </c>
      <c r="D7375" t="s">
        <v>1430</v>
      </c>
      <c r="E7375" t="s">
        <v>16</v>
      </c>
      <c r="F7375" t="s">
        <v>734</v>
      </c>
      <c r="G7375" t="s">
        <v>238</v>
      </c>
      <c r="H7375" t="s">
        <v>218</v>
      </c>
      <c r="I7375" t="s">
        <v>980</v>
      </c>
      <c r="J7375" t="s">
        <v>981</v>
      </c>
      <c r="K7375" s="4">
        <v>46076</v>
      </c>
      <c r="L7375" s="5">
        <v>0.38819444444444445</v>
      </c>
      <c r="M7375" t="s">
        <v>953</v>
      </c>
      <c r="N7375" s="5">
        <v>5.9027777777777778E-4</v>
      </c>
      <c r="O7375" t="s">
        <v>982</v>
      </c>
      <c r="P7375">
        <v>0.128</v>
      </c>
      <c r="Q7375">
        <v>20</v>
      </c>
      <c r="R7375" t="s">
        <v>1074</v>
      </c>
      <c r="S7375" t="s">
        <v>990</v>
      </c>
    </row>
    <row r="7376" spans="1:19" x14ac:dyDescent="0.25">
      <c r="A7376" s="54">
        <f>_xlfn.XLOOKUP(B7376,'School Lookup'!D:D,'School Lookup'!F:F,0)</f>
        <v>293050</v>
      </c>
      <c r="B7376" s="54" t="str">
        <f>_xlfn.XLOOKUP(C7376,'School Lookup'!A:A,'School Lookup'!D:D,_xlfn.XLOOKUP(C7376,'School Lookup'!B:B,'School Lookup'!D:D,_xlfn.XLOOKUP(C7376,'School Lookup'!C:C,'School Lookup'!D:D,0)))</f>
        <v>Speedwell Infant School</v>
      </c>
      <c r="C7376" t="s">
        <v>44</v>
      </c>
      <c r="D7376" t="s">
        <v>345</v>
      </c>
      <c r="E7376" t="s">
        <v>16</v>
      </c>
      <c r="F7376" t="s">
        <v>734</v>
      </c>
      <c r="G7376" t="s">
        <v>238</v>
      </c>
      <c r="H7376" t="s">
        <v>218</v>
      </c>
      <c r="I7376" t="s">
        <v>980</v>
      </c>
      <c r="J7376" t="s">
        <v>959</v>
      </c>
      <c r="K7376" s="4">
        <v>46076</v>
      </c>
      <c r="L7376" s="5">
        <v>0.38263888888888886</v>
      </c>
      <c r="M7376" t="s">
        <v>953</v>
      </c>
      <c r="N7376" s="5">
        <v>1.2962962962962963E-3</v>
      </c>
      <c r="O7376" t="s">
        <v>960</v>
      </c>
      <c r="P7376">
        <v>2.1999999999999999E-2</v>
      </c>
      <c r="Q7376">
        <v>20</v>
      </c>
      <c r="R7376" t="s">
        <v>3035</v>
      </c>
      <c r="S7376" t="s">
        <v>966</v>
      </c>
    </row>
    <row r="7377" spans="1:19" x14ac:dyDescent="0.25">
      <c r="A7377" s="54">
        <f>_xlfn.XLOOKUP(B7377,'School Lookup'!D:D,'School Lookup'!F:F,0)</f>
        <v>293050</v>
      </c>
      <c r="B7377" s="54" t="str">
        <f>_xlfn.XLOOKUP(C7377,'School Lookup'!A:A,'School Lookup'!D:D,_xlfn.XLOOKUP(C7377,'School Lookup'!B:B,'School Lookup'!D:D,_xlfn.XLOOKUP(C7377,'School Lookup'!C:C,'School Lookup'!D:D,0)))</f>
        <v>Speedwell Infant School</v>
      </c>
      <c r="C7377" t="s">
        <v>44</v>
      </c>
      <c r="D7377" t="s">
        <v>2180</v>
      </c>
      <c r="E7377" t="s">
        <v>16</v>
      </c>
      <c r="F7377" t="s">
        <v>734</v>
      </c>
      <c r="G7377" t="s">
        <v>238</v>
      </c>
      <c r="H7377" t="s">
        <v>218</v>
      </c>
      <c r="I7377" t="s">
        <v>980</v>
      </c>
      <c r="J7377" t="s">
        <v>959</v>
      </c>
      <c r="K7377" s="4">
        <v>46076</v>
      </c>
      <c r="L7377" s="5">
        <v>0.49513888888888891</v>
      </c>
      <c r="M7377" t="s">
        <v>953</v>
      </c>
      <c r="N7377" s="5">
        <v>8.4490740740740739E-4</v>
      </c>
      <c r="O7377" t="s">
        <v>960</v>
      </c>
      <c r="P7377">
        <v>2.1999999999999999E-2</v>
      </c>
      <c r="Q7377">
        <v>20</v>
      </c>
      <c r="R7377" t="s">
        <v>978</v>
      </c>
      <c r="S7377" t="s">
        <v>966</v>
      </c>
    </row>
    <row r="7378" spans="1:19" x14ac:dyDescent="0.25">
      <c r="A7378" s="54">
        <f>_xlfn.XLOOKUP(B7378,'School Lookup'!D:D,'School Lookup'!F:F,0)</f>
        <v>823392</v>
      </c>
      <c r="B7378" s="54" t="str">
        <f>_xlfn.XLOOKUP(C7378,'School Lookup'!A:A,'School Lookup'!D:D,_xlfn.XLOOKUP(C7378,'School Lookup'!B:B,'School Lookup'!D:D,_xlfn.XLOOKUP(C7378,'School Lookup'!C:C,'School Lookup'!D:D,0)))</f>
        <v>Fitz Herbert C of E VA Primary School</v>
      </c>
      <c r="C7378" t="s">
        <v>22</v>
      </c>
      <c r="D7378" t="s">
        <v>1029</v>
      </c>
      <c r="E7378" t="s">
        <v>16</v>
      </c>
      <c r="F7378" t="s">
        <v>734</v>
      </c>
      <c r="G7378" t="s">
        <v>134</v>
      </c>
      <c r="H7378" t="s">
        <v>347</v>
      </c>
      <c r="I7378" t="s">
        <v>958</v>
      </c>
      <c r="J7378" t="s">
        <v>981</v>
      </c>
      <c r="K7378" s="4">
        <v>46076</v>
      </c>
      <c r="L7378" s="5">
        <v>0.32621527777777776</v>
      </c>
      <c r="M7378" t="s">
        <v>953</v>
      </c>
      <c r="N7378" s="5">
        <v>8.1018518518518516E-4</v>
      </c>
      <c r="O7378" t="s">
        <v>982</v>
      </c>
      <c r="P7378">
        <v>0</v>
      </c>
      <c r="Q7378">
        <v>20</v>
      </c>
      <c r="R7378" t="s">
        <v>998</v>
      </c>
      <c r="S7378" t="s">
        <v>987</v>
      </c>
    </row>
    <row r="7379" spans="1:19" x14ac:dyDescent="0.25">
      <c r="A7379" s="54">
        <f>_xlfn.XLOOKUP(B7379,'School Lookup'!D:D,'School Lookup'!F:F,0)</f>
        <v>823392</v>
      </c>
      <c r="B7379" s="54" t="str">
        <f>_xlfn.XLOOKUP(C7379,'School Lookup'!A:A,'School Lookup'!D:D,_xlfn.XLOOKUP(C7379,'School Lookup'!B:B,'School Lookup'!D:D,_xlfn.XLOOKUP(C7379,'School Lookup'!C:C,'School Lookup'!D:D,0)))</f>
        <v>Fitz Herbert C of E VA Primary School</v>
      </c>
      <c r="C7379" t="s">
        <v>22</v>
      </c>
      <c r="D7379" t="s">
        <v>1926</v>
      </c>
      <c r="E7379" t="s">
        <v>16</v>
      </c>
      <c r="F7379" t="s">
        <v>734</v>
      </c>
      <c r="G7379" t="s">
        <v>134</v>
      </c>
      <c r="H7379" t="s">
        <v>347</v>
      </c>
      <c r="I7379" t="s">
        <v>958</v>
      </c>
      <c r="J7379" t="s">
        <v>981</v>
      </c>
      <c r="K7379" s="4">
        <v>46076</v>
      </c>
      <c r="L7379" s="5">
        <v>0.44873842592592594</v>
      </c>
      <c r="M7379" t="s">
        <v>953</v>
      </c>
      <c r="N7379" s="5">
        <v>3.9351851851851852E-4</v>
      </c>
      <c r="O7379" t="s">
        <v>982</v>
      </c>
      <c r="P7379">
        <v>0</v>
      </c>
      <c r="Q7379">
        <v>20</v>
      </c>
      <c r="R7379" t="s">
        <v>998</v>
      </c>
      <c r="S7379" t="s">
        <v>987</v>
      </c>
    </row>
    <row r="7380" spans="1:19" x14ac:dyDescent="0.25">
      <c r="A7380" s="54">
        <f>_xlfn.XLOOKUP(B7380,'School Lookup'!D:D,'School Lookup'!F:F,0)</f>
        <v>823392</v>
      </c>
      <c r="B7380" s="54" t="str">
        <f>_xlfn.XLOOKUP(C7380,'School Lookup'!A:A,'School Lookup'!D:D,_xlfn.XLOOKUP(C7380,'School Lookup'!B:B,'School Lookup'!D:D,_xlfn.XLOOKUP(C7380,'School Lookup'!C:C,'School Lookup'!D:D,0)))</f>
        <v>Fitz Herbert C of E VA Primary School</v>
      </c>
      <c r="C7380" t="s">
        <v>22</v>
      </c>
      <c r="D7380" t="s">
        <v>1261</v>
      </c>
      <c r="E7380" t="s">
        <v>16</v>
      </c>
      <c r="F7380" t="s">
        <v>734</v>
      </c>
      <c r="G7380" t="s">
        <v>134</v>
      </c>
      <c r="H7380" t="s">
        <v>347</v>
      </c>
      <c r="I7380" t="s">
        <v>958</v>
      </c>
      <c r="J7380" t="s">
        <v>981</v>
      </c>
      <c r="K7380" s="4">
        <v>46076</v>
      </c>
      <c r="L7380" s="5">
        <v>0.54704861111111114</v>
      </c>
      <c r="M7380" t="s">
        <v>953</v>
      </c>
      <c r="N7380" s="5">
        <v>5.6712962962962967E-4</v>
      </c>
      <c r="O7380" t="s">
        <v>982</v>
      </c>
      <c r="P7380">
        <v>0</v>
      </c>
      <c r="Q7380">
        <v>20</v>
      </c>
      <c r="R7380" t="s">
        <v>993</v>
      </c>
      <c r="S7380" t="s">
        <v>994</v>
      </c>
    </row>
    <row r="7381" spans="1:19" x14ac:dyDescent="0.25">
      <c r="A7381" s="54">
        <f>_xlfn.XLOOKUP(B7381,'School Lookup'!D:D,'School Lookup'!F:F,0)</f>
        <v>823392</v>
      </c>
      <c r="B7381" s="54" t="str">
        <f>_xlfn.XLOOKUP(C7381,'School Lookup'!A:A,'School Lookup'!D:D,_xlfn.XLOOKUP(C7381,'School Lookup'!B:B,'School Lookup'!D:D,_xlfn.XLOOKUP(C7381,'School Lookup'!C:C,'School Lookup'!D:D,0)))</f>
        <v>Fitz Herbert C of E VA Primary School</v>
      </c>
      <c r="C7381" t="s">
        <v>22</v>
      </c>
      <c r="D7381" t="s">
        <v>1926</v>
      </c>
      <c r="E7381" t="s">
        <v>16</v>
      </c>
      <c r="F7381" t="s">
        <v>734</v>
      </c>
      <c r="G7381" t="s">
        <v>134</v>
      </c>
      <c r="H7381" t="s">
        <v>347</v>
      </c>
      <c r="I7381" t="s">
        <v>958</v>
      </c>
      <c r="J7381" t="s">
        <v>981</v>
      </c>
      <c r="K7381" s="4">
        <v>46076</v>
      </c>
      <c r="L7381" s="5">
        <v>0.64356481481481487</v>
      </c>
      <c r="M7381" t="s">
        <v>953</v>
      </c>
      <c r="N7381" s="5">
        <v>3.9351851851851852E-4</v>
      </c>
      <c r="O7381" t="s">
        <v>982</v>
      </c>
      <c r="P7381">
        <v>0</v>
      </c>
      <c r="Q7381">
        <v>20</v>
      </c>
      <c r="R7381" t="s">
        <v>998</v>
      </c>
      <c r="S7381" t="s">
        <v>987</v>
      </c>
    </row>
    <row r="7382" spans="1:19" x14ac:dyDescent="0.25">
      <c r="A7382" s="54">
        <f>_xlfn.XLOOKUP(B7382,'School Lookup'!D:D,'School Lookup'!F:F,0)</f>
        <v>682471</v>
      </c>
      <c r="B7382" s="54" t="str">
        <f>_xlfn.XLOOKUP(C7382,'School Lookup'!A:A,'School Lookup'!D:D,_xlfn.XLOOKUP(C7382,'School Lookup'!B:B,'School Lookup'!D:D,_xlfn.XLOOKUP(C7382,'School Lookup'!C:C,'School Lookup'!D:D,0)))</f>
        <v>Ridgeway Primary School</v>
      </c>
      <c r="C7382" t="s">
        <v>329</v>
      </c>
      <c r="D7382" t="s">
        <v>3078</v>
      </c>
      <c r="E7382" t="s">
        <v>16</v>
      </c>
      <c r="F7382" t="s">
        <v>734</v>
      </c>
      <c r="G7382" t="s">
        <v>328</v>
      </c>
      <c r="H7382" t="s">
        <v>885</v>
      </c>
      <c r="I7382" t="s">
        <v>958</v>
      </c>
      <c r="J7382" t="s">
        <v>981</v>
      </c>
      <c r="K7382" s="4">
        <v>46076</v>
      </c>
      <c r="L7382" s="5">
        <v>0.58030092592592597</v>
      </c>
      <c r="M7382" t="s">
        <v>953</v>
      </c>
      <c r="N7382" s="5">
        <v>3.4027777777777776E-3</v>
      </c>
      <c r="O7382" t="s">
        <v>982</v>
      </c>
      <c r="P7382">
        <v>0</v>
      </c>
      <c r="Q7382">
        <v>20</v>
      </c>
      <c r="R7382" t="s">
        <v>983</v>
      </c>
      <c r="S7382" t="s">
        <v>984</v>
      </c>
    </row>
    <row r="7383" spans="1:19" x14ac:dyDescent="0.25">
      <c r="A7383" s="54">
        <f>_xlfn.XLOOKUP(B7383,'School Lookup'!D:D,'School Lookup'!F:F,0)</f>
        <v>823392</v>
      </c>
      <c r="B7383" s="54" t="str">
        <f>_xlfn.XLOOKUP(C7383,'School Lookup'!A:A,'School Lookup'!D:D,_xlfn.XLOOKUP(C7383,'School Lookup'!B:B,'School Lookup'!D:D,_xlfn.XLOOKUP(C7383,'School Lookup'!C:C,'School Lookup'!D:D,0)))</f>
        <v>Fitz Herbert C of E VA Primary School</v>
      </c>
      <c r="C7383" t="s">
        <v>22</v>
      </c>
      <c r="D7383">
        <v>148</v>
      </c>
      <c r="E7383" t="s">
        <v>16</v>
      </c>
      <c r="F7383" t="s">
        <v>734</v>
      </c>
      <c r="G7383" t="s">
        <v>134</v>
      </c>
      <c r="H7383" t="s">
        <v>347</v>
      </c>
      <c r="I7383" t="s">
        <v>958</v>
      </c>
      <c r="J7383" t="s">
        <v>959</v>
      </c>
      <c r="K7383" s="4">
        <v>46076</v>
      </c>
      <c r="L7383" s="5">
        <v>0.48748842592592595</v>
      </c>
      <c r="M7383" t="s">
        <v>953</v>
      </c>
      <c r="N7383" s="5">
        <v>6.1921296296296299E-3</v>
      </c>
      <c r="O7383" t="s">
        <v>960</v>
      </c>
      <c r="P7383">
        <v>0</v>
      </c>
      <c r="Q7383">
        <v>20</v>
      </c>
      <c r="R7383" t="s">
        <v>955</v>
      </c>
    </row>
    <row r="7384" spans="1:19" x14ac:dyDescent="0.25">
      <c r="A7384" s="54">
        <f>_xlfn.XLOOKUP(B7384,'School Lookup'!D:D,'School Lookup'!F:F,0)</f>
        <v>823392</v>
      </c>
      <c r="B7384" s="54" t="str">
        <f>_xlfn.XLOOKUP(C7384,'School Lookup'!A:A,'School Lookup'!D:D,_xlfn.XLOOKUP(C7384,'School Lookup'!B:B,'School Lookup'!D:D,_xlfn.XLOOKUP(C7384,'School Lookup'!C:C,'School Lookup'!D:D,0)))</f>
        <v>Fitz Herbert C of E VA Primary School</v>
      </c>
      <c r="C7384" t="s">
        <v>22</v>
      </c>
      <c r="D7384">
        <v>145</v>
      </c>
      <c r="E7384" t="s">
        <v>16</v>
      </c>
      <c r="F7384" t="s">
        <v>734</v>
      </c>
      <c r="G7384" t="s">
        <v>134</v>
      </c>
      <c r="H7384" t="s">
        <v>347</v>
      </c>
      <c r="I7384" t="s">
        <v>958</v>
      </c>
      <c r="J7384" t="s">
        <v>959</v>
      </c>
      <c r="K7384" s="4">
        <v>46076</v>
      </c>
      <c r="L7384" s="5">
        <v>0.55414351851851851</v>
      </c>
      <c r="M7384" t="s">
        <v>953</v>
      </c>
      <c r="N7384" s="5">
        <v>1.1342592592592593E-3</v>
      </c>
      <c r="O7384" t="s">
        <v>960</v>
      </c>
      <c r="P7384">
        <v>0</v>
      </c>
      <c r="Q7384">
        <v>20</v>
      </c>
      <c r="R7384" t="s">
        <v>955</v>
      </c>
    </row>
    <row r="7385" spans="1:19" x14ac:dyDescent="0.25">
      <c r="A7385" s="54">
        <f>_xlfn.XLOOKUP(B7385,'School Lookup'!D:D,'School Lookup'!F:F,0)</f>
        <v>823392</v>
      </c>
      <c r="B7385" s="54" t="str">
        <f>_xlfn.XLOOKUP(C7385,'School Lookup'!A:A,'School Lookup'!D:D,_xlfn.XLOOKUP(C7385,'School Lookup'!B:B,'School Lookup'!D:D,_xlfn.XLOOKUP(C7385,'School Lookup'!C:C,'School Lookup'!D:D,0)))</f>
        <v>Fitz Herbert C of E VA Primary School</v>
      </c>
      <c r="C7385" t="s">
        <v>22</v>
      </c>
      <c r="D7385" t="s">
        <v>3079</v>
      </c>
      <c r="E7385" t="s">
        <v>16</v>
      </c>
      <c r="F7385" t="s">
        <v>734</v>
      </c>
      <c r="G7385" t="s">
        <v>134</v>
      </c>
      <c r="H7385" t="s">
        <v>347</v>
      </c>
      <c r="I7385" t="s">
        <v>958</v>
      </c>
      <c r="J7385" t="s">
        <v>959</v>
      </c>
      <c r="K7385" s="4">
        <v>46076</v>
      </c>
      <c r="L7385" s="5">
        <v>0.46892361111111114</v>
      </c>
      <c r="M7385" t="s">
        <v>953</v>
      </c>
      <c r="N7385" s="5">
        <v>3.7615740740740739E-3</v>
      </c>
      <c r="O7385" t="s">
        <v>1023</v>
      </c>
      <c r="P7385">
        <v>0</v>
      </c>
      <c r="Q7385">
        <v>20</v>
      </c>
      <c r="R7385" t="s">
        <v>3080</v>
      </c>
      <c r="S7385" t="s">
        <v>966</v>
      </c>
    </row>
    <row r="7386" spans="1:19" x14ac:dyDescent="0.25">
      <c r="A7386" s="54">
        <f>_xlfn.XLOOKUP(B7386,'School Lookup'!D:D,'School Lookup'!F:F,0)</f>
        <v>823392</v>
      </c>
      <c r="B7386" s="54" t="str">
        <f>_xlfn.XLOOKUP(C7386,'School Lookup'!A:A,'School Lookup'!D:D,_xlfn.XLOOKUP(C7386,'School Lookup'!B:B,'School Lookup'!D:D,_xlfn.XLOOKUP(C7386,'School Lookup'!C:C,'School Lookup'!D:D,0)))</f>
        <v>Fitz Herbert C of E VA Primary School</v>
      </c>
      <c r="C7386" t="s">
        <v>22</v>
      </c>
      <c r="D7386" t="s">
        <v>1480</v>
      </c>
      <c r="E7386" t="s">
        <v>16</v>
      </c>
      <c r="F7386" t="s">
        <v>734</v>
      </c>
      <c r="G7386" t="s">
        <v>134</v>
      </c>
      <c r="H7386" t="s">
        <v>347</v>
      </c>
      <c r="I7386" t="s">
        <v>958</v>
      </c>
      <c r="J7386" t="s">
        <v>959</v>
      </c>
      <c r="K7386" s="4">
        <v>46076</v>
      </c>
      <c r="L7386" s="5">
        <v>0.47384259259259259</v>
      </c>
      <c r="M7386" t="s">
        <v>953</v>
      </c>
      <c r="N7386" s="5">
        <v>8.0208333333333329E-3</v>
      </c>
      <c r="O7386" t="s">
        <v>1023</v>
      </c>
      <c r="P7386">
        <v>0</v>
      </c>
      <c r="Q7386">
        <v>20</v>
      </c>
      <c r="R7386" t="s">
        <v>1481</v>
      </c>
      <c r="S7386" t="s">
        <v>966</v>
      </c>
    </row>
    <row r="7387" spans="1:19" x14ac:dyDescent="0.25">
      <c r="A7387" s="54">
        <f>_xlfn.XLOOKUP(B7387,'School Lookup'!D:D,'School Lookup'!F:F,0)</f>
        <v>823392</v>
      </c>
      <c r="B7387" s="54" t="str">
        <f>_xlfn.XLOOKUP(C7387,'School Lookup'!A:A,'School Lookup'!D:D,_xlfn.XLOOKUP(C7387,'School Lookup'!B:B,'School Lookup'!D:D,_xlfn.XLOOKUP(C7387,'School Lookup'!C:C,'School Lookup'!D:D,0)))</f>
        <v>Fitz Herbert C of E VA Primary School</v>
      </c>
      <c r="C7387" t="s">
        <v>22</v>
      </c>
      <c r="D7387" t="s">
        <v>2371</v>
      </c>
      <c r="E7387" t="s">
        <v>16</v>
      </c>
      <c r="F7387" t="s">
        <v>734</v>
      </c>
      <c r="G7387" t="s">
        <v>134</v>
      </c>
      <c r="H7387" t="s">
        <v>347</v>
      </c>
      <c r="I7387" t="s">
        <v>958</v>
      </c>
      <c r="J7387" t="s">
        <v>959</v>
      </c>
      <c r="K7387" s="4">
        <v>46076</v>
      </c>
      <c r="L7387" s="5">
        <v>0.50130787037037039</v>
      </c>
      <c r="M7387" t="s">
        <v>953</v>
      </c>
      <c r="N7387" s="5">
        <v>4.6296296296296294E-5</v>
      </c>
      <c r="O7387" t="s">
        <v>1023</v>
      </c>
      <c r="P7387">
        <v>0</v>
      </c>
      <c r="Q7387">
        <v>20</v>
      </c>
      <c r="R7387" t="s">
        <v>2372</v>
      </c>
      <c r="S7387" t="s">
        <v>966</v>
      </c>
    </row>
    <row r="7388" spans="1:19" x14ac:dyDescent="0.25">
      <c r="A7388" s="54">
        <f>_xlfn.XLOOKUP(B7388,'School Lookup'!D:D,'School Lookup'!F:F,0)</f>
        <v>823392</v>
      </c>
      <c r="B7388" s="54" t="str">
        <f>_xlfn.XLOOKUP(C7388,'School Lookup'!A:A,'School Lookup'!D:D,_xlfn.XLOOKUP(C7388,'School Lookup'!B:B,'School Lookup'!D:D,_xlfn.XLOOKUP(C7388,'School Lookup'!C:C,'School Lookup'!D:D,0)))</f>
        <v>Fitz Herbert C of E VA Primary School</v>
      </c>
      <c r="C7388" t="s">
        <v>22</v>
      </c>
      <c r="D7388" t="s">
        <v>2371</v>
      </c>
      <c r="E7388" t="s">
        <v>16</v>
      </c>
      <c r="F7388" t="s">
        <v>734</v>
      </c>
      <c r="G7388" t="s">
        <v>134</v>
      </c>
      <c r="H7388" t="s">
        <v>347</v>
      </c>
      <c r="I7388" t="s">
        <v>958</v>
      </c>
      <c r="J7388" t="s">
        <v>959</v>
      </c>
      <c r="K7388" s="4">
        <v>46076</v>
      </c>
      <c r="L7388" s="5">
        <v>0.55559027777777781</v>
      </c>
      <c r="M7388" t="s">
        <v>953</v>
      </c>
      <c r="N7388" s="5">
        <v>2.4305555555555556E-3</v>
      </c>
      <c r="O7388" t="s">
        <v>1023</v>
      </c>
      <c r="P7388">
        <v>0</v>
      </c>
      <c r="Q7388">
        <v>20</v>
      </c>
      <c r="R7388" t="s">
        <v>2372</v>
      </c>
      <c r="S7388" t="s">
        <v>966</v>
      </c>
    </row>
    <row r="7389" spans="1:19" x14ac:dyDescent="0.25">
      <c r="A7389" s="54">
        <f>_xlfn.XLOOKUP(B7389,'School Lookup'!D:D,'School Lookup'!F:F,0)</f>
        <v>823392</v>
      </c>
      <c r="B7389" s="54" t="str">
        <f>_xlfn.XLOOKUP(C7389,'School Lookup'!A:A,'School Lookup'!D:D,_xlfn.XLOOKUP(C7389,'School Lookup'!B:B,'School Lookup'!D:D,_xlfn.XLOOKUP(C7389,'School Lookup'!C:C,'School Lookup'!D:D,0)))</f>
        <v>Fitz Herbert C of E VA Primary School</v>
      </c>
      <c r="C7389" t="s">
        <v>22</v>
      </c>
      <c r="D7389" t="s">
        <v>3081</v>
      </c>
      <c r="E7389" t="s">
        <v>16</v>
      </c>
      <c r="F7389" t="s">
        <v>734</v>
      </c>
      <c r="G7389" t="s">
        <v>134</v>
      </c>
      <c r="H7389" t="s">
        <v>347</v>
      </c>
      <c r="I7389" t="s">
        <v>958</v>
      </c>
      <c r="J7389" t="s">
        <v>959</v>
      </c>
      <c r="K7389" s="4">
        <v>46076</v>
      </c>
      <c r="L7389" s="5">
        <v>0.62934027777777779</v>
      </c>
      <c r="M7389" t="s">
        <v>953</v>
      </c>
      <c r="N7389" s="5">
        <v>3.460648148148148E-3</v>
      </c>
      <c r="O7389" t="s">
        <v>1023</v>
      </c>
      <c r="P7389">
        <v>0</v>
      </c>
      <c r="Q7389">
        <v>20</v>
      </c>
      <c r="R7389" t="s">
        <v>2372</v>
      </c>
      <c r="S7389" t="s">
        <v>966</v>
      </c>
    </row>
    <row r="7390" spans="1:19" x14ac:dyDescent="0.25">
      <c r="A7390" s="54">
        <f>_xlfn.XLOOKUP(B7390,'School Lookup'!D:D,'School Lookup'!F:F,0)</f>
        <v>544254</v>
      </c>
      <c r="B7390" s="54" t="str">
        <f>_xlfn.XLOOKUP(C7390,'School Lookup'!A:A,'School Lookup'!D:D,_xlfn.XLOOKUP(C7390,'School Lookup'!B:B,'School Lookup'!D:D,_xlfn.XLOOKUP(C7390,'School Lookup'!C:C,'School Lookup'!D:D,0)))</f>
        <v>Little Eaton Primary School Derby DE21 5AB</v>
      </c>
      <c r="C7390" t="s">
        <v>42</v>
      </c>
      <c r="D7390" t="s">
        <v>2475</v>
      </c>
      <c r="E7390" t="s">
        <v>16</v>
      </c>
      <c r="F7390" t="s">
        <v>734</v>
      </c>
      <c r="G7390" t="s">
        <v>232</v>
      </c>
      <c r="H7390" t="s">
        <v>228</v>
      </c>
      <c r="I7390" t="s">
        <v>980</v>
      </c>
      <c r="J7390" t="s">
        <v>959</v>
      </c>
      <c r="K7390" s="4">
        <v>46076</v>
      </c>
      <c r="L7390" s="5">
        <v>0.54583333333333328</v>
      </c>
      <c r="M7390" t="s">
        <v>953</v>
      </c>
      <c r="N7390" s="5">
        <v>5.4398148148148144E-4</v>
      </c>
      <c r="O7390" t="s">
        <v>960</v>
      </c>
      <c r="P7390">
        <v>2.1999999999999999E-2</v>
      </c>
      <c r="Q7390">
        <v>20</v>
      </c>
      <c r="R7390" t="s">
        <v>978</v>
      </c>
      <c r="S7390" t="s">
        <v>966</v>
      </c>
    </row>
    <row r="7391" spans="1:19" x14ac:dyDescent="0.25">
      <c r="A7391" s="54">
        <f>_xlfn.XLOOKUP(B7391,'School Lookup'!D:D,'School Lookup'!F:F,0)</f>
        <v>544254</v>
      </c>
      <c r="B7391" s="54" t="str">
        <f>_xlfn.XLOOKUP(C7391,'School Lookup'!A:A,'School Lookup'!D:D,_xlfn.XLOOKUP(C7391,'School Lookup'!B:B,'School Lookup'!D:D,_xlfn.XLOOKUP(C7391,'School Lookup'!C:C,'School Lookup'!D:D,0)))</f>
        <v>Little Eaton Primary School Derby DE21 5AB</v>
      </c>
      <c r="C7391" t="s">
        <v>42</v>
      </c>
      <c r="D7391" t="s">
        <v>3082</v>
      </c>
      <c r="E7391" t="s">
        <v>16</v>
      </c>
      <c r="F7391" t="s">
        <v>734</v>
      </c>
      <c r="G7391" t="s">
        <v>232</v>
      </c>
      <c r="H7391" t="s">
        <v>228</v>
      </c>
      <c r="I7391" t="s">
        <v>980</v>
      </c>
      <c r="J7391" t="s">
        <v>981</v>
      </c>
      <c r="K7391" s="4">
        <v>46076</v>
      </c>
      <c r="L7391" s="5">
        <v>0.41249999999999998</v>
      </c>
      <c r="M7391" t="s">
        <v>953</v>
      </c>
      <c r="N7391" s="5">
        <v>4.8495370370370368E-3</v>
      </c>
      <c r="O7391" t="s">
        <v>982</v>
      </c>
      <c r="P7391">
        <v>0.496</v>
      </c>
      <c r="Q7391">
        <v>20</v>
      </c>
      <c r="R7391" t="s">
        <v>993</v>
      </c>
      <c r="S7391" t="s">
        <v>994</v>
      </c>
    </row>
    <row r="7392" spans="1:19" x14ac:dyDescent="0.25">
      <c r="A7392" s="54">
        <f>_xlfn.XLOOKUP(B7392,'School Lookup'!D:D,'School Lookup'!F:F,0)</f>
        <v>544254</v>
      </c>
      <c r="B7392" s="54" t="str">
        <f>_xlfn.XLOOKUP(C7392,'School Lookup'!A:A,'School Lookup'!D:D,_xlfn.XLOOKUP(C7392,'School Lookup'!B:B,'School Lookup'!D:D,_xlfn.XLOOKUP(C7392,'School Lookup'!C:C,'School Lookup'!D:D,0)))</f>
        <v>Little Eaton Primary School Derby DE21 5AB</v>
      </c>
      <c r="C7392" t="s">
        <v>42</v>
      </c>
      <c r="D7392" t="s">
        <v>2221</v>
      </c>
      <c r="E7392" t="s">
        <v>16</v>
      </c>
      <c r="F7392" t="s">
        <v>734</v>
      </c>
      <c r="G7392" t="s">
        <v>232</v>
      </c>
      <c r="H7392" t="s">
        <v>228</v>
      </c>
      <c r="I7392" t="s">
        <v>980</v>
      </c>
      <c r="J7392" t="s">
        <v>981</v>
      </c>
      <c r="K7392" s="4">
        <v>46076</v>
      </c>
      <c r="L7392" s="5">
        <v>0.47291666666666665</v>
      </c>
      <c r="M7392" t="s">
        <v>953</v>
      </c>
      <c r="N7392" s="5">
        <v>6.5393518518518517E-3</v>
      </c>
      <c r="O7392" t="s">
        <v>982</v>
      </c>
      <c r="P7392">
        <v>0.66900000000000004</v>
      </c>
      <c r="Q7392">
        <v>20</v>
      </c>
      <c r="R7392" t="s">
        <v>998</v>
      </c>
      <c r="S7392" t="s">
        <v>987</v>
      </c>
    </row>
    <row r="7393" spans="1:19" x14ac:dyDescent="0.25">
      <c r="A7393" s="54">
        <f>_xlfn.XLOOKUP(B7393,'School Lookup'!D:D,'School Lookup'!F:F,0)</f>
        <v>682471</v>
      </c>
      <c r="B7393" s="54" t="str">
        <f>_xlfn.XLOOKUP(C7393,'School Lookup'!A:A,'School Lookup'!D:D,_xlfn.XLOOKUP(C7393,'School Lookup'!B:B,'School Lookup'!D:D,_xlfn.XLOOKUP(C7393,'School Lookup'!C:C,'School Lookup'!D:D,0)))</f>
        <v>Ridgeway Primary School</v>
      </c>
      <c r="C7393" t="s">
        <v>333</v>
      </c>
      <c r="D7393" t="s">
        <v>3083</v>
      </c>
      <c r="E7393" t="s">
        <v>16</v>
      </c>
      <c r="F7393" t="s">
        <v>734</v>
      </c>
      <c r="G7393" t="s">
        <v>328</v>
      </c>
      <c r="H7393" t="s">
        <v>885</v>
      </c>
      <c r="I7393" t="s">
        <v>958</v>
      </c>
      <c r="J7393" t="s">
        <v>981</v>
      </c>
      <c r="K7393" s="4">
        <v>46076</v>
      </c>
      <c r="L7393" s="5">
        <v>0.647974537037037</v>
      </c>
      <c r="M7393" t="s">
        <v>953</v>
      </c>
      <c r="N7393" s="5">
        <v>1.0532407407407407E-3</v>
      </c>
      <c r="O7393" t="s">
        <v>982</v>
      </c>
      <c r="P7393">
        <v>0</v>
      </c>
      <c r="Q7393">
        <v>20</v>
      </c>
      <c r="R7393" t="s">
        <v>986</v>
      </c>
      <c r="S7393" t="s">
        <v>987</v>
      </c>
    </row>
    <row r="7394" spans="1:19" x14ac:dyDescent="0.25">
      <c r="A7394" s="54">
        <f>_xlfn.XLOOKUP(B7394,'School Lookup'!D:D,'School Lookup'!F:F,0)</f>
        <v>170692</v>
      </c>
      <c r="B7394" s="54" t="str">
        <f>_xlfn.XLOOKUP(C7394,'School Lookup'!A:A,'School Lookup'!D:D,_xlfn.XLOOKUP(C7394,'School Lookup'!B:B,'School Lookup'!D:D,_xlfn.XLOOKUP(C7394,'School Lookup'!C:C,'School Lookup'!D:D,0)))</f>
        <v>Anthony Bec Cmnty Primary</v>
      </c>
      <c r="C7394" t="s">
        <v>29</v>
      </c>
      <c r="D7394" t="s">
        <v>1637</v>
      </c>
      <c r="E7394" t="s">
        <v>16</v>
      </c>
      <c r="F7394" t="s">
        <v>734</v>
      </c>
      <c r="G7394" t="s">
        <v>229</v>
      </c>
      <c r="H7394" t="s">
        <v>318</v>
      </c>
      <c r="I7394" t="s">
        <v>980</v>
      </c>
      <c r="J7394" t="s">
        <v>981</v>
      </c>
      <c r="K7394" s="4">
        <v>46076</v>
      </c>
      <c r="L7394" s="5">
        <v>0.3694675925925926</v>
      </c>
      <c r="M7394" t="s">
        <v>953</v>
      </c>
      <c r="N7394" s="5">
        <v>7.1759259259259259E-4</v>
      </c>
      <c r="O7394" t="s">
        <v>982</v>
      </c>
      <c r="P7394">
        <v>7.4999999999999997E-2</v>
      </c>
      <c r="Q7394">
        <v>20</v>
      </c>
      <c r="R7394" t="s">
        <v>998</v>
      </c>
      <c r="S7394" t="s">
        <v>987</v>
      </c>
    </row>
    <row r="7395" spans="1:19" x14ac:dyDescent="0.25">
      <c r="A7395" s="54">
        <f>_xlfn.XLOOKUP(B7395,'School Lookup'!D:D,'School Lookup'!F:F,0)</f>
        <v>170692</v>
      </c>
      <c r="B7395" s="54" t="str">
        <f>_xlfn.XLOOKUP(C7395,'School Lookup'!A:A,'School Lookup'!D:D,_xlfn.XLOOKUP(C7395,'School Lookup'!B:B,'School Lookup'!D:D,_xlfn.XLOOKUP(C7395,'School Lookup'!C:C,'School Lookup'!D:D,0)))</f>
        <v>Anthony Bec Cmnty Primary</v>
      </c>
      <c r="C7395" t="s">
        <v>29</v>
      </c>
      <c r="D7395" t="s">
        <v>1138</v>
      </c>
      <c r="E7395" t="s">
        <v>16</v>
      </c>
      <c r="F7395" t="s">
        <v>734</v>
      </c>
      <c r="G7395" t="s">
        <v>229</v>
      </c>
      <c r="H7395" t="s">
        <v>318</v>
      </c>
      <c r="I7395" t="s">
        <v>980</v>
      </c>
      <c r="J7395" t="s">
        <v>981</v>
      </c>
      <c r="K7395" s="4">
        <v>46076</v>
      </c>
      <c r="L7395" s="5">
        <v>0.39255787037037038</v>
      </c>
      <c r="M7395" t="s">
        <v>953</v>
      </c>
      <c r="N7395" s="5">
        <v>3.1250000000000001E-4</v>
      </c>
      <c r="O7395" t="s">
        <v>982</v>
      </c>
      <c r="P7395">
        <v>3.4000000000000002E-2</v>
      </c>
      <c r="Q7395">
        <v>20</v>
      </c>
      <c r="R7395" t="s">
        <v>998</v>
      </c>
      <c r="S7395" t="s">
        <v>987</v>
      </c>
    </row>
    <row r="7396" spans="1:19" x14ac:dyDescent="0.25">
      <c r="A7396" s="54">
        <f>_xlfn.XLOOKUP(B7396,'School Lookup'!D:D,'School Lookup'!F:F,0)</f>
        <v>170692</v>
      </c>
      <c r="B7396" s="54" t="str">
        <f>_xlfn.XLOOKUP(C7396,'School Lookup'!A:A,'School Lookup'!D:D,_xlfn.XLOOKUP(C7396,'School Lookup'!B:B,'School Lookup'!D:D,_xlfn.XLOOKUP(C7396,'School Lookup'!C:C,'School Lookup'!D:D,0)))</f>
        <v>Anthony Bec Cmnty Primary</v>
      </c>
      <c r="C7396" t="s">
        <v>29</v>
      </c>
      <c r="D7396" t="s">
        <v>2562</v>
      </c>
      <c r="E7396" t="s">
        <v>16</v>
      </c>
      <c r="F7396" t="s">
        <v>734</v>
      </c>
      <c r="G7396" t="s">
        <v>229</v>
      </c>
      <c r="H7396" t="s">
        <v>318</v>
      </c>
      <c r="I7396" t="s">
        <v>980</v>
      </c>
      <c r="J7396" t="s">
        <v>981</v>
      </c>
      <c r="K7396" s="4">
        <v>46076</v>
      </c>
      <c r="L7396" s="5">
        <v>0.41006944444444443</v>
      </c>
      <c r="M7396" t="s">
        <v>953</v>
      </c>
      <c r="N7396" s="5">
        <v>2.199074074074074E-4</v>
      </c>
      <c r="O7396" t="s">
        <v>982</v>
      </c>
      <c r="P7396">
        <v>0.05</v>
      </c>
      <c r="Q7396">
        <v>20</v>
      </c>
      <c r="R7396" t="s">
        <v>1074</v>
      </c>
      <c r="S7396" t="s">
        <v>990</v>
      </c>
    </row>
    <row r="7397" spans="1:19" x14ac:dyDescent="0.25">
      <c r="A7397" s="54">
        <f>_xlfn.XLOOKUP(B7397,'School Lookup'!D:D,'School Lookup'!F:F,0)</f>
        <v>170692</v>
      </c>
      <c r="B7397" s="54" t="str">
        <f>_xlfn.XLOOKUP(C7397,'School Lookup'!A:A,'School Lookup'!D:D,_xlfn.XLOOKUP(C7397,'School Lookup'!B:B,'School Lookup'!D:D,_xlfn.XLOOKUP(C7397,'School Lookup'!C:C,'School Lookup'!D:D,0)))</f>
        <v>Anthony Bec Cmnty Primary</v>
      </c>
      <c r="C7397" t="s">
        <v>29</v>
      </c>
      <c r="D7397" t="s">
        <v>3084</v>
      </c>
      <c r="E7397" t="s">
        <v>16</v>
      </c>
      <c r="F7397" t="s">
        <v>734</v>
      </c>
      <c r="G7397" t="s">
        <v>229</v>
      </c>
      <c r="H7397" t="s">
        <v>318</v>
      </c>
      <c r="I7397" t="s">
        <v>980</v>
      </c>
      <c r="J7397" t="s">
        <v>981</v>
      </c>
      <c r="K7397" s="4">
        <v>46076</v>
      </c>
      <c r="L7397" s="5">
        <v>0.41626157407407405</v>
      </c>
      <c r="M7397" t="s">
        <v>953</v>
      </c>
      <c r="N7397" s="5">
        <v>2.5462962962962961E-4</v>
      </c>
      <c r="O7397" t="s">
        <v>982</v>
      </c>
      <c r="P7397">
        <v>2.8000000000000001E-2</v>
      </c>
      <c r="Q7397">
        <v>20</v>
      </c>
      <c r="R7397" t="s">
        <v>998</v>
      </c>
      <c r="S7397" t="s">
        <v>987</v>
      </c>
    </row>
    <row r="7398" spans="1:19" x14ac:dyDescent="0.25">
      <c r="A7398" s="54">
        <f>_xlfn.XLOOKUP(B7398,'School Lookup'!D:D,'School Lookup'!F:F,0)</f>
        <v>170692</v>
      </c>
      <c r="B7398" s="54" t="str">
        <f>_xlfn.XLOOKUP(C7398,'School Lookup'!A:A,'School Lookup'!D:D,_xlfn.XLOOKUP(C7398,'School Lookup'!B:B,'School Lookup'!D:D,_xlfn.XLOOKUP(C7398,'School Lookup'!C:C,'School Lookup'!D:D,0)))</f>
        <v>Anthony Bec Cmnty Primary</v>
      </c>
      <c r="C7398" t="s">
        <v>29</v>
      </c>
      <c r="D7398" t="s">
        <v>1225</v>
      </c>
      <c r="E7398" t="s">
        <v>16</v>
      </c>
      <c r="F7398" t="s">
        <v>734</v>
      </c>
      <c r="G7398" t="s">
        <v>229</v>
      </c>
      <c r="H7398" t="s">
        <v>318</v>
      </c>
      <c r="I7398" t="s">
        <v>980</v>
      </c>
      <c r="J7398" t="s">
        <v>981</v>
      </c>
      <c r="K7398" s="4">
        <v>46076</v>
      </c>
      <c r="L7398" s="5">
        <v>0.52243055555555551</v>
      </c>
      <c r="M7398" t="s">
        <v>953</v>
      </c>
      <c r="N7398" s="5">
        <v>1.6203703703703703E-4</v>
      </c>
      <c r="O7398" t="s">
        <v>982</v>
      </c>
      <c r="P7398">
        <v>0.02</v>
      </c>
      <c r="Q7398">
        <v>20</v>
      </c>
      <c r="R7398" t="s">
        <v>986</v>
      </c>
      <c r="S7398" t="s">
        <v>987</v>
      </c>
    </row>
    <row r="7399" spans="1:19" x14ac:dyDescent="0.25">
      <c r="A7399" s="54">
        <f>_xlfn.XLOOKUP(B7399,'School Lookup'!D:D,'School Lookup'!F:F,0)</f>
        <v>170692</v>
      </c>
      <c r="B7399" s="54" t="str">
        <f>_xlfn.XLOOKUP(C7399,'School Lookup'!A:A,'School Lookup'!D:D,_xlfn.XLOOKUP(C7399,'School Lookup'!B:B,'School Lookup'!D:D,_xlfn.XLOOKUP(C7399,'School Lookup'!C:C,'School Lookup'!D:D,0)))</f>
        <v>Anthony Bec Cmnty Primary</v>
      </c>
      <c r="C7399" t="s">
        <v>29</v>
      </c>
      <c r="D7399" t="s">
        <v>1941</v>
      </c>
      <c r="E7399" t="s">
        <v>16</v>
      </c>
      <c r="F7399" t="s">
        <v>734</v>
      </c>
      <c r="G7399" t="s">
        <v>229</v>
      </c>
      <c r="H7399" t="s">
        <v>318</v>
      </c>
      <c r="I7399" t="s">
        <v>980</v>
      </c>
      <c r="J7399" t="s">
        <v>981</v>
      </c>
      <c r="K7399" s="4">
        <v>46076</v>
      </c>
      <c r="L7399" s="5">
        <v>0.66442129629629632</v>
      </c>
      <c r="M7399" t="s">
        <v>953</v>
      </c>
      <c r="N7399" s="5">
        <v>1.724537037037037E-3</v>
      </c>
      <c r="O7399" t="s">
        <v>982</v>
      </c>
      <c r="P7399">
        <v>0.17799999999999999</v>
      </c>
      <c r="Q7399">
        <v>20</v>
      </c>
      <c r="R7399" t="s">
        <v>986</v>
      </c>
      <c r="S7399" t="s">
        <v>987</v>
      </c>
    </row>
    <row r="7400" spans="1:19" x14ac:dyDescent="0.25">
      <c r="A7400" s="54">
        <f>_xlfn.XLOOKUP(B7400,'School Lookup'!D:D,'School Lookup'!F:F,0)</f>
        <v>170692</v>
      </c>
      <c r="B7400" s="54" t="str">
        <f>_xlfn.XLOOKUP(C7400,'School Lookup'!A:A,'School Lookup'!D:D,_xlfn.XLOOKUP(C7400,'School Lookup'!B:B,'School Lookup'!D:D,_xlfn.XLOOKUP(C7400,'School Lookup'!C:C,'School Lookup'!D:D,0)))</f>
        <v>Anthony Bec Cmnty Primary</v>
      </c>
      <c r="C7400" t="s">
        <v>29</v>
      </c>
      <c r="D7400" t="s">
        <v>1229</v>
      </c>
      <c r="E7400" t="s">
        <v>16</v>
      </c>
      <c r="F7400" t="s">
        <v>734</v>
      </c>
      <c r="G7400" t="s">
        <v>229</v>
      </c>
      <c r="H7400" t="s">
        <v>318</v>
      </c>
      <c r="I7400" t="s">
        <v>980</v>
      </c>
      <c r="J7400" t="s">
        <v>959</v>
      </c>
      <c r="K7400" s="4">
        <v>46076</v>
      </c>
      <c r="L7400" s="5">
        <v>0.51575231481481476</v>
      </c>
      <c r="M7400" t="s">
        <v>953</v>
      </c>
      <c r="N7400" s="5">
        <v>1.1458333333333333E-3</v>
      </c>
      <c r="O7400" t="s">
        <v>960</v>
      </c>
      <c r="P7400">
        <v>2.1999999999999999E-2</v>
      </c>
      <c r="Q7400">
        <v>20</v>
      </c>
      <c r="R7400" t="s">
        <v>1071</v>
      </c>
      <c r="S7400" t="s">
        <v>966</v>
      </c>
    </row>
    <row r="7401" spans="1:19" x14ac:dyDescent="0.25">
      <c r="A7401" s="54">
        <f>_xlfn.XLOOKUP(B7401,'School Lookup'!D:D,'School Lookup'!F:F,0)</f>
        <v>170692</v>
      </c>
      <c r="B7401" s="54" t="str">
        <f>_xlfn.XLOOKUP(C7401,'School Lookup'!A:A,'School Lookup'!D:D,_xlfn.XLOOKUP(C7401,'School Lookup'!B:B,'School Lookup'!D:D,_xlfn.XLOOKUP(C7401,'School Lookup'!C:C,'School Lookup'!D:D,0)))</f>
        <v>Anthony Bec Cmnty Primary</v>
      </c>
      <c r="C7401" t="s">
        <v>29</v>
      </c>
      <c r="D7401" t="s">
        <v>3051</v>
      </c>
      <c r="E7401" t="s">
        <v>16</v>
      </c>
      <c r="F7401" t="s">
        <v>734</v>
      </c>
      <c r="G7401" t="s">
        <v>229</v>
      </c>
      <c r="H7401" t="s">
        <v>318</v>
      </c>
      <c r="I7401" t="s">
        <v>980</v>
      </c>
      <c r="J7401" t="s">
        <v>959</v>
      </c>
      <c r="K7401" s="4">
        <v>46076</v>
      </c>
      <c r="L7401" s="5">
        <v>0.50296296296296295</v>
      </c>
      <c r="M7401" t="s">
        <v>953</v>
      </c>
      <c r="N7401" s="5">
        <v>9.6064814814814819E-4</v>
      </c>
      <c r="O7401" t="s">
        <v>1023</v>
      </c>
      <c r="P7401">
        <v>2.1999999999999999E-2</v>
      </c>
      <c r="Q7401">
        <v>20</v>
      </c>
      <c r="R7401" t="s">
        <v>1223</v>
      </c>
      <c r="S7401" t="s">
        <v>966</v>
      </c>
    </row>
    <row r="7402" spans="1:19" x14ac:dyDescent="0.25">
      <c r="A7402" s="54">
        <f>_xlfn.XLOOKUP(B7402,'School Lookup'!D:D,'School Lookup'!F:F,0)</f>
        <v>170692</v>
      </c>
      <c r="B7402" s="54" t="str">
        <f>_xlfn.XLOOKUP(C7402,'School Lookup'!A:A,'School Lookup'!D:D,_xlfn.XLOOKUP(C7402,'School Lookup'!B:B,'School Lookup'!D:D,_xlfn.XLOOKUP(C7402,'School Lookup'!C:C,'School Lookup'!D:D,0)))</f>
        <v>Anthony Bec Cmnty Primary</v>
      </c>
      <c r="C7402" t="s">
        <v>29</v>
      </c>
      <c r="D7402" t="s">
        <v>3085</v>
      </c>
      <c r="E7402" t="s">
        <v>16</v>
      </c>
      <c r="F7402" t="s">
        <v>734</v>
      </c>
      <c r="G7402" t="s">
        <v>229</v>
      </c>
      <c r="H7402" t="s">
        <v>318</v>
      </c>
      <c r="I7402" t="s">
        <v>980</v>
      </c>
      <c r="J7402" t="s">
        <v>959</v>
      </c>
      <c r="K7402" s="4">
        <v>46076</v>
      </c>
      <c r="L7402" s="5">
        <v>0.63740740740740742</v>
      </c>
      <c r="M7402" t="s">
        <v>953</v>
      </c>
      <c r="N7402" s="5">
        <v>8.7962962962962962E-4</v>
      </c>
      <c r="O7402" t="s">
        <v>1023</v>
      </c>
      <c r="P7402">
        <v>2.1999999999999999E-2</v>
      </c>
      <c r="Q7402">
        <v>20</v>
      </c>
      <c r="R7402" t="s">
        <v>2068</v>
      </c>
      <c r="S7402" t="s">
        <v>966</v>
      </c>
    </row>
    <row r="7403" spans="1:19" x14ac:dyDescent="0.25">
      <c r="A7403" s="54">
        <f>_xlfn.XLOOKUP(B7403,'School Lookup'!D:D,'School Lookup'!F:F,0)</f>
        <v>231471</v>
      </c>
      <c r="B7403" s="54" t="str">
        <f>_xlfn.XLOOKUP(C7403,'School Lookup'!A:A,'School Lookup'!D:D,_xlfn.XLOOKUP(C7403,'School Lookup'!B:B,'School Lookup'!D:D,_xlfn.XLOOKUP(C7403,'School Lookup'!C:C,'School Lookup'!D:D,0)))</f>
        <v>Leys Junior School</v>
      </c>
      <c r="C7403" t="s">
        <v>19</v>
      </c>
      <c r="D7403" t="s">
        <v>1042</v>
      </c>
      <c r="E7403" t="s">
        <v>16</v>
      </c>
      <c r="F7403" t="s">
        <v>734</v>
      </c>
      <c r="G7403" t="s">
        <v>217</v>
      </c>
      <c r="H7403" t="s">
        <v>842</v>
      </c>
      <c r="I7403" t="s">
        <v>980</v>
      </c>
      <c r="J7403" t="s">
        <v>981</v>
      </c>
      <c r="K7403" s="4">
        <v>46076</v>
      </c>
      <c r="L7403" s="5">
        <v>0.41025462962962961</v>
      </c>
      <c r="M7403" t="s">
        <v>953</v>
      </c>
      <c r="N7403" s="5">
        <v>5.9953703703703705E-3</v>
      </c>
      <c r="O7403" t="s">
        <v>982</v>
      </c>
      <c r="P7403">
        <v>0.61499999999999999</v>
      </c>
      <c r="Q7403">
        <v>20</v>
      </c>
      <c r="R7403" t="s">
        <v>983</v>
      </c>
      <c r="S7403" t="s">
        <v>984</v>
      </c>
    </row>
    <row r="7404" spans="1:19" x14ac:dyDescent="0.25">
      <c r="A7404" s="54">
        <f>_xlfn.XLOOKUP(B7404,'School Lookup'!D:D,'School Lookup'!F:F,0)</f>
        <v>231471</v>
      </c>
      <c r="B7404" s="54" t="str">
        <f>_xlfn.XLOOKUP(C7404,'School Lookup'!A:A,'School Lookup'!D:D,_xlfn.XLOOKUP(C7404,'School Lookup'!B:B,'School Lookup'!D:D,_xlfn.XLOOKUP(C7404,'School Lookup'!C:C,'School Lookup'!D:D,0)))</f>
        <v>Leys Junior School</v>
      </c>
      <c r="C7404" t="s">
        <v>19</v>
      </c>
      <c r="D7404" t="s">
        <v>2978</v>
      </c>
      <c r="E7404" t="s">
        <v>16</v>
      </c>
      <c r="F7404" t="s">
        <v>734</v>
      </c>
      <c r="G7404" t="s">
        <v>217</v>
      </c>
      <c r="H7404" t="s">
        <v>842</v>
      </c>
      <c r="I7404" t="s">
        <v>980</v>
      </c>
      <c r="J7404" t="s">
        <v>981</v>
      </c>
      <c r="K7404" s="4">
        <v>46076</v>
      </c>
      <c r="L7404" s="5">
        <v>0.46916666666666668</v>
      </c>
      <c r="M7404" t="s">
        <v>953</v>
      </c>
      <c r="N7404" s="5">
        <v>4.5138888888888887E-4</v>
      </c>
      <c r="O7404" t="s">
        <v>982</v>
      </c>
      <c r="P7404">
        <v>4.8000000000000001E-2</v>
      </c>
      <c r="Q7404">
        <v>20</v>
      </c>
      <c r="R7404" t="s">
        <v>993</v>
      </c>
      <c r="S7404" t="s">
        <v>994</v>
      </c>
    </row>
    <row r="7405" spans="1:19" x14ac:dyDescent="0.25">
      <c r="A7405" s="54">
        <f>_xlfn.XLOOKUP(B7405,'School Lookup'!D:D,'School Lookup'!F:F,0)</f>
        <v>231471</v>
      </c>
      <c r="B7405" s="54" t="str">
        <f>_xlfn.XLOOKUP(C7405,'School Lookup'!A:A,'School Lookup'!D:D,_xlfn.XLOOKUP(C7405,'School Lookup'!B:B,'School Lookup'!D:D,_xlfn.XLOOKUP(C7405,'School Lookup'!C:C,'School Lookup'!D:D,0)))</f>
        <v>Leys Junior School</v>
      </c>
      <c r="C7405" t="s">
        <v>19</v>
      </c>
      <c r="D7405" t="s">
        <v>2946</v>
      </c>
      <c r="E7405" t="s">
        <v>16</v>
      </c>
      <c r="F7405" t="s">
        <v>734</v>
      </c>
      <c r="G7405" t="s">
        <v>217</v>
      </c>
      <c r="H7405" t="s">
        <v>842</v>
      </c>
      <c r="I7405" t="s">
        <v>980</v>
      </c>
      <c r="J7405" t="s">
        <v>981</v>
      </c>
      <c r="K7405" s="4">
        <v>46076</v>
      </c>
      <c r="L7405" s="5">
        <v>0.51278935185185182</v>
      </c>
      <c r="M7405" t="s">
        <v>953</v>
      </c>
      <c r="N7405" s="5">
        <v>4.6296296296296294E-5</v>
      </c>
      <c r="O7405" t="s">
        <v>982</v>
      </c>
      <c r="P7405">
        <v>0.02</v>
      </c>
      <c r="Q7405">
        <v>20</v>
      </c>
      <c r="R7405" t="s">
        <v>998</v>
      </c>
      <c r="S7405" t="s">
        <v>987</v>
      </c>
    </row>
    <row r="7406" spans="1:19" x14ac:dyDescent="0.25">
      <c r="A7406" s="54">
        <f>_xlfn.XLOOKUP(B7406,'School Lookup'!D:D,'School Lookup'!F:F,0)</f>
        <v>231471</v>
      </c>
      <c r="B7406" s="54" t="str">
        <f>_xlfn.XLOOKUP(C7406,'School Lookup'!A:A,'School Lookup'!D:D,_xlfn.XLOOKUP(C7406,'School Lookup'!B:B,'School Lookup'!D:D,_xlfn.XLOOKUP(C7406,'School Lookup'!C:C,'School Lookup'!D:D,0)))</f>
        <v>Leys Junior School</v>
      </c>
      <c r="C7406" t="s">
        <v>19</v>
      </c>
      <c r="D7406" t="s">
        <v>1051</v>
      </c>
      <c r="E7406" t="s">
        <v>16</v>
      </c>
      <c r="F7406" t="s">
        <v>734</v>
      </c>
      <c r="G7406" t="s">
        <v>217</v>
      </c>
      <c r="H7406" t="s">
        <v>842</v>
      </c>
      <c r="I7406" t="s">
        <v>980</v>
      </c>
      <c r="J7406" t="s">
        <v>981</v>
      </c>
      <c r="K7406" s="4">
        <v>46076</v>
      </c>
      <c r="L7406" s="5">
        <v>0.64855324074074072</v>
      </c>
      <c r="M7406" t="s">
        <v>953</v>
      </c>
      <c r="N7406" s="5">
        <v>4.0509259259259258E-4</v>
      </c>
      <c r="O7406" t="s">
        <v>982</v>
      </c>
      <c r="P7406">
        <v>4.2999999999999997E-2</v>
      </c>
      <c r="Q7406">
        <v>20</v>
      </c>
      <c r="R7406" t="s">
        <v>993</v>
      </c>
      <c r="S7406" t="s">
        <v>994</v>
      </c>
    </row>
    <row r="7407" spans="1:19" x14ac:dyDescent="0.25">
      <c r="A7407" s="54">
        <f>_xlfn.XLOOKUP(B7407,'School Lookup'!D:D,'School Lookup'!F:F,0)</f>
        <v>231471</v>
      </c>
      <c r="B7407" s="54" t="str">
        <f>_xlfn.XLOOKUP(C7407,'School Lookup'!A:A,'School Lookup'!D:D,_xlfn.XLOOKUP(C7407,'School Lookup'!B:B,'School Lookup'!D:D,_xlfn.XLOOKUP(C7407,'School Lookup'!C:C,'School Lookup'!D:D,0)))</f>
        <v>Leys Junior School</v>
      </c>
      <c r="C7407" t="s">
        <v>19</v>
      </c>
      <c r="D7407" t="s">
        <v>2255</v>
      </c>
      <c r="E7407" t="s">
        <v>16</v>
      </c>
      <c r="F7407" t="s">
        <v>734</v>
      </c>
      <c r="G7407" t="s">
        <v>217</v>
      </c>
      <c r="H7407" t="s">
        <v>842</v>
      </c>
      <c r="I7407" t="s">
        <v>980</v>
      </c>
      <c r="J7407" t="s">
        <v>981</v>
      </c>
      <c r="K7407" s="4">
        <v>46076</v>
      </c>
      <c r="L7407" s="5">
        <v>0.65020833333333339</v>
      </c>
      <c r="M7407" t="s">
        <v>953</v>
      </c>
      <c r="N7407" s="5">
        <v>3.9351851851851852E-4</v>
      </c>
      <c r="O7407" t="s">
        <v>982</v>
      </c>
      <c r="P7407">
        <v>4.2000000000000003E-2</v>
      </c>
      <c r="Q7407">
        <v>20</v>
      </c>
      <c r="R7407" t="s">
        <v>1011</v>
      </c>
      <c r="S7407" t="s">
        <v>984</v>
      </c>
    </row>
    <row r="7408" spans="1:19" x14ac:dyDescent="0.25">
      <c r="A7408" s="54">
        <f>_xlfn.XLOOKUP(B7408,'School Lookup'!D:D,'School Lookup'!F:F,0)</f>
        <v>231471</v>
      </c>
      <c r="B7408" s="54" t="str">
        <f>_xlfn.XLOOKUP(C7408,'School Lookup'!A:A,'School Lookup'!D:D,_xlfn.XLOOKUP(C7408,'School Lookup'!B:B,'School Lookup'!D:D,_xlfn.XLOOKUP(C7408,'School Lookup'!C:C,'School Lookup'!D:D,0)))</f>
        <v>Leys Junior School</v>
      </c>
      <c r="C7408" t="s">
        <v>19</v>
      </c>
      <c r="D7408" t="s">
        <v>1235</v>
      </c>
      <c r="E7408" t="s">
        <v>16</v>
      </c>
      <c r="F7408" t="s">
        <v>734</v>
      </c>
      <c r="G7408" t="s">
        <v>217</v>
      </c>
      <c r="H7408" t="s">
        <v>842</v>
      </c>
      <c r="I7408" t="s">
        <v>980</v>
      </c>
      <c r="J7408" t="s">
        <v>981</v>
      </c>
      <c r="K7408" s="4">
        <v>46076</v>
      </c>
      <c r="L7408" s="5">
        <v>0.7309606481481481</v>
      </c>
      <c r="M7408" t="s">
        <v>953</v>
      </c>
      <c r="N7408" s="5">
        <v>4.5138888888888887E-4</v>
      </c>
      <c r="O7408" t="s">
        <v>982</v>
      </c>
      <c r="P7408">
        <v>4.8000000000000001E-2</v>
      </c>
      <c r="Q7408">
        <v>20</v>
      </c>
      <c r="R7408" t="s">
        <v>998</v>
      </c>
      <c r="S7408" t="s">
        <v>987</v>
      </c>
    </row>
    <row r="7409" spans="1:19" x14ac:dyDescent="0.25">
      <c r="A7409" s="54">
        <f>_xlfn.XLOOKUP(B7409,'School Lookup'!D:D,'School Lookup'!F:F,0)</f>
        <v>231471</v>
      </c>
      <c r="B7409" s="54" t="str">
        <f>_xlfn.XLOOKUP(C7409,'School Lookup'!A:A,'School Lookup'!D:D,_xlfn.XLOOKUP(C7409,'School Lookup'!B:B,'School Lookup'!D:D,_xlfn.XLOOKUP(C7409,'School Lookup'!C:C,'School Lookup'!D:D,0)))</f>
        <v>Leys Junior School</v>
      </c>
      <c r="C7409" t="s">
        <v>19</v>
      </c>
      <c r="D7409" t="s">
        <v>3086</v>
      </c>
      <c r="E7409" t="s">
        <v>16</v>
      </c>
      <c r="F7409" t="s">
        <v>734</v>
      </c>
      <c r="G7409" t="s">
        <v>217</v>
      </c>
      <c r="H7409" t="s">
        <v>842</v>
      </c>
      <c r="I7409" t="s">
        <v>980</v>
      </c>
      <c r="J7409" t="s">
        <v>981</v>
      </c>
      <c r="K7409" s="4">
        <v>46076</v>
      </c>
      <c r="L7409" s="5">
        <v>0.73174768518518518</v>
      </c>
      <c r="M7409" t="s">
        <v>953</v>
      </c>
      <c r="N7409" s="5">
        <v>4.6296296296296294E-5</v>
      </c>
      <c r="O7409" t="s">
        <v>982</v>
      </c>
      <c r="P7409">
        <v>0.02</v>
      </c>
      <c r="Q7409">
        <v>20</v>
      </c>
      <c r="R7409" t="s">
        <v>983</v>
      </c>
      <c r="S7409" t="s">
        <v>984</v>
      </c>
    </row>
    <row r="7410" spans="1:19" x14ac:dyDescent="0.25">
      <c r="A7410" s="54">
        <f>_xlfn.XLOOKUP(B7410,'School Lookup'!D:D,'School Lookup'!F:F,0)</f>
        <v>856243</v>
      </c>
      <c r="B7410" s="54" t="str">
        <f>_xlfn.XLOOKUP(C7410,'School Lookup'!A:A,'School Lookup'!D:D,_xlfn.XLOOKUP(C7410,'School Lookup'!B:B,'School Lookup'!D:D,_xlfn.XLOOKUP(C7410,'School Lookup'!C:C,'School Lookup'!D:D,0)))</f>
        <v>Elton Primary School</v>
      </c>
      <c r="C7410" t="s">
        <v>331</v>
      </c>
      <c r="D7410" t="s">
        <v>3087</v>
      </c>
      <c r="E7410" t="s">
        <v>16</v>
      </c>
      <c r="F7410" t="s">
        <v>734</v>
      </c>
      <c r="G7410" t="s">
        <v>332</v>
      </c>
      <c r="H7410" t="s">
        <v>877</v>
      </c>
      <c r="I7410" t="s">
        <v>958</v>
      </c>
      <c r="J7410" t="s">
        <v>959</v>
      </c>
      <c r="K7410" s="4">
        <v>46076</v>
      </c>
      <c r="L7410" s="5">
        <v>0.39964120370370371</v>
      </c>
      <c r="M7410" t="s">
        <v>953</v>
      </c>
      <c r="N7410" s="5">
        <v>9.0277777777777774E-4</v>
      </c>
      <c r="O7410" t="s">
        <v>960</v>
      </c>
      <c r="P7410">
        <v>0</v>
      </c>
      <c r="Q7410">
        <v>20</v>
      </c>
      <c r="R7410" t="s">
        <v>1151</v>
      </c>
      <c r="S7410" t="s">
        <v>966</v>
      </c>
    </row>
    <row r="7411" spans="1:19" x14ac:dyDescent="0.25">
      <c r="A7411" s="54">
        <f>_xlfn.XLOOKUP(B7411,'School Lookup'!D:D,'School Lookup'!F:F,0)</f>
        <v>856243</v>
      </c>
      <c r="B7411" s="54" t="str">
        <f>_xlfn.XLOOKUP(C7411,'School Lookup'!A:A,'School Lookup'!D:D,_xlfn.XLOOKUP(C7411,'School Lookup'!B:B,'School Lookup'!D:D,_xlfn.XLOOKUP(C7411,'School Lookup'!C:C,'School Lookup'!D:D,0)))</f>
        <v>Elton Primary School</v>
      </c>
      <c r="C7411" t="s">
        <v>331</v>
      </c>
      <c r="D7411" t="s">
        <v>1052</v>
      </c>
      <c r="E7411" t="s">
        <v>16</v>
      </c>
      <c r="F7411" t="s">
        <v>734</v>
      </c>
      <c r="G7411" t="s">
        <v>332</v>
      </c>
      <c r="H7411" t="s">
        <v>877</v>
      </c>
      <c r="I7411" t="s">
        <v>958</v>
      </c>
      <c r="J7411" t="s">
        <v>959</v>
      </c>
      <c r="K7411" s="4">
        <v>46076</v>
      </c>
      <c r="L7411" s="5">
        <v>0.40822916666666664</v>
      </c>
      <c r="M7411" t="s">
        <v>953</v>
      </c>
      <c r="N7411" s="5">
        <v>3.1250000000000001E-4</v>
      </c>
      <c r="O7411" t="s">
        <v>960</v>
      </c>
      <c r="P7411">
        <v>0</v>
      </c>
      <c r="Q7411">
        <v>20</v>
      </c>
      <c r="R7411" t="s">
        <v>1053</v>
      </c>
      <c r="S7411" t="s">
        <v>966</v>
      </c>
    </row>
    <row r="7412" spans="1:19" x14ac:dyDescent="0.25">
      <c r="A7412" s="54">
        <f>_xlfn.XLOOKUP(B7412,'School Lookup'!D:D,'School Lookup'!F:F,0)</f>
        <v>856243</v>
      </c>
      <c r="B7412" s="54" t="str">
        <f>_xlfn.XLOOKUP(C7412,'School Lookup'!A:A,'School Lookup'!D:D,_xlfn.XLOOKUP(C7412,'School Lookup'!B:B,'School Lookup'!D:D,_xlfn.XLOOKUP(C7412,'School Lookup'!C:C,'School Lookup'!D:D,0)))</f>
        <v>Elton Primary School</v>
      </c>
      <c r="C7412" t="s">
        <v>331</v>
      </c>
      <c r="D7412" t="s">
        <v>3088</v>
      </c>
      <c r="E7412" t="s">
        <v>16</v>
      </c>
      <c r="F7412" t="s">
        <v>734</v>
      </c>
      <c r="G7412" t="s">
        <v>332</v>
      </c>
      <c r="H7412" t="s">
        <v>877</v>
      </c>
      <c r="I7412" t="s">
        <v>958</v>
      </c>
      <c r="J7412" t="s">
        <v>959</v>
      </c>
      <c r="K7412" s="4">
        <v>46076</v>
      </c>
      <c r="L7412" s="5">
        <v>0.49201388888888886</v>
      </c>
      <c r="M7412" t="s">
        <v>953</v>
      </c>
      <c r="N7412" s="5">
        <v>1.5046296296296296E-3</v>
      </c>
      <c r="O7412" t="s">
        <v>960</v>
      </c>
      <c r="P7412">
        <v>0</v>
      </c>
      <c r="Q7412">
        <v>20</v>
      </c>
      <c r="R7412" t="s">
        <v>1246</v>
      </c>
      <c r="S7412" t="s">
        <v>966</v>
      </c>
    </row>
    <row r="7413" spans="1:19" x14ac:dyDescent="0.25">
      <c r="A7413" s="54">
        <f>_xlfn.XLOOKUP(B7413,'School Lookup'!D:D,'School Lookup'!F:F,0)</f>
        <v>856243</v>
      </c>
      <c r="B7413" s="54" t="str">
        <f>_xlfn.XLOOKUP(C7413,'School Lookup'!A:A,'School Lookup'!D:D,_xlfn.XLOOKUP(C7413,'School Lookup'!B:B,'School Lookup'!D:D,_xlfn.XLOOKUP(C7413,'School Lookup'!C:C,'School Lookup'!D:D,0)))</f>
        <v>Elton Primary School</v>
      </c>
      <c r="C7413" t="s">
        <v>331</v>
      </c>
      <c r="D7413" t="s">
        <v>3089</v>
      </c>
      <c r="E7413" t="s">
        <v>16</v>
      </c>
      <c r="F7413" t="s">
        <v>734</v>
      </c>
      <c r="G7413" t="s">
        <v>332</v>
      </c>
      <c r="H7413" t="s">
        <v>877</v>
      </c>
      <c r="I7413" t="s">
        <v>958</v>
      </c>
      <c r="J7413" t="s">
        <v>981</v>
      </c>
      <c r="K7413" s="4">
        <v>46076</v>
      </c>
      <c r="L7413" s="5">
        <v>0.4322685185185185</v>
      </c>
      <c r="M7413" t="s">
        <v>953</v>
      </c>
      <c r="N7413" s="5">
        <v>5.9027777777777778E-4</v>
      </c>
      <c r="O7413" t="s">
        <v>982</v>
      </c>
      <c r="P7413">
        <v>0</v>
      </c>
      <c r="Q7413">
        <v>20</v>
      </c>
      <c r="R7413" t="s">
        <v>983</v>
      </c>
      <c r="S7413" t="s">
        <v>984</v>
      </c>
    </row>
    <row r="7414" spans="1:19" x14ac:dyDescent="0.25">
      <c r="A7414" s="54">
        <f>_xlfn.XLOOKUP(B7414,'School Lookup'!D:D,'School Lookup'!F:F,0)</f>
        <v>856243</v>
      </c>
      <c r="B7414" s="54" t="str">
        <f>_xlfn.XLOOKUP(C7414,'School Lookup'!A:A,'School Lookup'!D:D,_xlfn.XLOOKUP(C7414,'School Lookup'!B:B,'School Lookup'!D:D,_xlfn.XLOOKUP(C7414,'School Lookup'!C:C,'School Lookup'!D:D,0)))</f>
        <v>Elton Primary School</v>
      </c>
      <c r="C7414" t="s">
        <v>331</v>
      </c>
      <c r="D7414" t="s">
        <v>1160</v>
      </c>
      <c r="E7414" t="s">
        <v>16</v>
      </c>
      <c r="F7414" t="s">
        <v>734</v>
      </c>
      <c r="G7414" t="s">
        <v>332</v>
      </c>
      <c r="H7414" t="s">
        <v>877</v>
      </c>
      <c r="I7414" t="s">
        <v>958</v>
      </c>
      <c r="J7414" t="s">
        <v>981</v>
      </c>
      <c r="K7414" s="4">
        <v>46076</v>
      </c>
      <c r="L7414" s="5">
        <v>0.48530092592592594</v>
      </c>
      <c r="M7414" t="s">
        <v>953</v>
      </c>
      <c r="N7414" s="5">
        <v>3.0092592592592595E-4</v>
      </c>
      <c r="O7414" t="s">
        <v>982</v>
      </c>
      <c r="P7414">
        <v>0</v>
      </c>
      <c r="Q7414">
        <v>20</v>
      </c>
      <c r="R7414" t="s">
        <v>1006</v>
      </c>
      <c r="S7414" t="s">
        <v>994</v>
      </c>
    </row>
    <row r="7415" spans="1:19" x14ac:dyDescent="0.25">
      <c r="A7415" s="54">
        <f>_xlfn.XLOOKUP(B7415,'School Lookup'!D:D,'School Lookup'!F:F,0)</f>
        <v>856243</v>
      </c>
      <c r="B7415" s="54" t="str">
        <f>_xlfn.XLOOKUP(C7415,'School Lookup'!A:A,'School Lookup'!D:D,_xlfn.XLOOKUP(C7415,'School Lookup'!B:B,'School Lookup'!D:D,_xlfn.XLOOKUP(C7415,'School Lookup'!C:C,'School Lookup'!D:D,0)))</f>
        <v>Elton Primary School</v>
      </c>
      <c r="C7415" t="s">
        <v>331</v>
      </c>
      <c r="D7415" t="s">
        <v>1407</v>
      </c>
      <c r="E7415" t="s">
        <v>16</v>
      </c>
      <c r="F7415" t="s">
        <v>734</v>
      </c>
      <c r="G7415" t="s">
        <v>332</v>
      </c>
      <c r="H7415" t="s">
        <v>877</v>
      </c>
      <c r="I7415" t="s">
        <v>958</v>
      </c>
      <c r="J7415" t="s">
        <v>981</v>
      </c>
      <c r="K7415" s="4">
        <v>46076</v>
      </c>
      <c r="L7415" s="5">
        <v>0.5765393518518519</v>
      </c>
      <c r="M7415" t="s">
        <v>953</v>
      </c>
      <c r="N7415" s="5">
        <v>1.0416666666666667E-3</v>
      </c>
      <c r="O7415" t="s">
        <v>982</v>
      </c>
      <c r="P7415">
        <v>0</v>
      </c>
      <c r="Q7415">
        <v>20</v>
      </c>
      <c r="R7415" t="s">
        <v>1011</v>
      </c>
      <c r="S7415" t="s">
        <v>984</v>
      </c>
    </row>
    <row r="7416" spans="1:19" x14ac:dyDescent="0.25">
      <c r="A7416" s="54">
        <f>_xlfn.XLOOKUP(B7416,'School Lookup'!D:D,'School Lookup'!F:F,0)</f>
        <v>682471</v>
      </c>
      <c r="B7416" s="54" t="str">
        <f>_xlfn.XLOOKUP(C7416,'School Lookup'!A:A,'School Lookup'!D:D,_xlfn.XLOOKUP(C7416,'School Lookup'!B:B,'School Lookup'!D:D,_xlfn.XLOOKUP(C7416,'School Lookup'!C:C,'School Lookup'!D:D,0)))</f>
        <v>Ridgeway Primary School</v>
      </c>
      <c r="C7416" t="s">
        <v>334</v>
      </c>
      <c r="D7416" t="s">
        <v>1062</v>
      </c>
      <c r="E7416" t="s">
        <v>16</v>
      </c>
      <c r="F7416" t="s">
        <v>734</v>
      </c>
      <c r="G7416" t="s">
        <v>328</v>
      </c>
      <c r="H7416" t="s">
        <v>885</v>
      </c>
      <c r="I7416" t="s">
        <v>958</v>
      </c>
      <c r="J7416" t="s">
        <v>981</v>
      </c>
      <c r="K7416" s="4">
        <v>46076</v>
      </c>
      <c r="L7416" s="5">
        <v>0.39094907407407409</v>
      </c>
      <c r="M7416" t="s">
        <v>953</v>
      </c>
      <c r="N7416" s="5">
        <v>1.5972222222222223E-3</v>
      </c>
      <c r="O7416" t="s">
        <v>982</v>
      </c>
      <c r="P7416">
        <v>0</v>
      </c>
      <c r="Q7416">
        <v>20</v>
      </c>
      <c r="R7416" t="s">
        <v>998</v>
      </c>
      <c r="S7416" t="s">
        <v>987</v>
      </c>
    </row>
    <row r="7417" spans="1:19" x14ac:dyDescent="0.25">
      <c r="A7417" s="54">
        <f>_xlfn.XLOOKUP(B7417,'School Lookup'!D:D,'School Lookup'!F:F,0)</f>
        <v>682471</v>
      </c>
      <c r="B7417" s="54" t="str">
        <f>_xlfn.XLOOKUP(C7417,'School Lookup'!A:A,'School Lookup'!D:D,_xlfn.XLOOKUP(C7417,'School Lookup'!B:B,'School Lookup'!D:D,_xlfn.XLOOKUP(C7417,'School Lookup'!C:C,'School Lookup'!D:D,0)))</f>
        <v>Ridgeway Primary School</v>
      </c>
      <c r="C7417" t="s">
        <v>334</v>
      </c>
      <c r="D7417" t="s">
        <v>3090</v>
      </c>
      <c r="E7417" t="s">
        <v>16</v>
      </c>
      <c r="F7417" t="s">
        <v>734</v>
      </c>
      <c r="G7417" t="s">
        <v>328</v>
      </c>
      <c r="H7417" t="s">
        <v>885</v>
      </c>
      <c r="I7417" t="s">
        <v>958</v>
      </c>
      <c r="J7417" t="s">
        <v>981</v>
      </c>
      <c r="K7417" s="4">
        <v>46076</v>
      </c>
      <c r="L7417" s="5">
        <v>0.39460648148148147</v>
      </c>
      <c r="M7417" t="s">
        <v>953</v>
      </c>
      <c r="N7417" s="5">
        <v>1.3078703703703703E-3</v>
      </c>
      <c r="O7417" t="s">
        <v>982</v>
      </c>
      <c r="P7417">
        <v>0</v>
      </c>
      <c r="Q7417">
        <v>20</v>
      </c>
      <c r="R7417" t="s">
        <v>983</v>
      </c>
      <c r="S7417" t="s">
        <v>984</v>
      </c>
    </row>
    <row r="7418" spans="1:19" x14ac:dyDescent="0.25">
      <c r="A7418" s="54">
        <f>_xlfn.XLOOKUP(B7418,'School Lookup'!D:D,'School Lookup'!F:F,0)</f>
        <v>682471</v>
      </c>
      <c r="B7418" s="54" t="str">
        <f>_xlfn.XLOOKUP(C7418,'School Lookup'!A:A,'School Lookup'!D:D,_xlfn.XLOOKUP(C7418,'School Lookup'!B:B,'School Lookup'!D:D,_xlfn.XLOOKUP(C7418,'School Lookup'!C:C,'School Lookup'!D:D,0)))</f>
        <v>Ridgeway Primary School</v>
      </c>
      <c r="C7418" t="s">
        <v>334</v>
      </c>
      <c r="D7418" t="s">
        <v>2112</v>
      </c>
      <c r="E7418" t="s">
        <v>16</v>
      </c>
      <c r="F7418" t="s">
        <v>734</v>
      </c>
      <c r="G7418" t="s">
        <v>328</v>
      </c>
      <c r="H7418" t="s">
        <v>885</v>
      </c>
      <c r="I7418" t="s">
        <v>958</v>
      </c>
      <c r="J7418" t="s">
        <v>981</v>
      </c>
      <c r="K7418" s="4">
        <v>46076</v>
      </c>
      <c r="L7418" s="5">
        <v>0.42156250000000001</v>
      </c>
      <c r="M7418" t="s">
        <v>953</v>
      </c>
      <c r="N7418" s="5">
        <v>5.9027777777777778E-4</v>
      </c>
      <c r="O7418" t="s">
        <v>982</v>
      </c>
      <c r="P7418">
        <v>0</v>
      </c>
      <c r="Q7418">
        <v>20</v>
      </c>
      <c r="R7418" t="s">
        <v>989</v>
      </c>
      <c r="S7418" t="s">
        <v>990</v>
      </c>
    </row>
    <row r="7419" spans="1:19" x14ac:dyDescent="0.25">
      <c r="A7419" s="54">
        <f>_xlfn.XLOOKUP(B7419,'School Lookup'!D:D,'School Lookup'!F:F,0)</f>
        <v>682471</v>
      </c>
      <c r="B7419" s="54" t="str">
        <f>_xlfn.XLOOKUP(C7419,'School Lookup'!A:A,'School Lookup'!D:D,_xlfn.XLOOKUP(C7419,'School Lookup'!B:B,'School Lookup'!D:D,_xlfn.XLOOKUP(C7419,'School Lookup'!C:C,'School Lookup'!D:D,0)))</f>
        <v>Ridgeway Primary School</v>
      </c>
      <c r="C7419" t="s">
        <v>334</v>
      </c>
      <c r="D7419" t="s">
        <v>3091</v>
      </c>
      <c r="E7419" t="s">
        <v>16</v>
      </c>
      <c r="F7419" t="s">
        <v>734</v>
      </c>
      <c r="G7419" t="s">
        <v>328</v>
      </c>
      <c r="H7419" t="s">
        <v>885</v>
      </c>
      <c r="I7419" t="s">
        <v>958</v>
      </c>
      <c r="J7419" t="s">
        <v>981</v>
      </c>
      <c r="K7419" s="4">
        <v>46076</v>
      </c>
      <c r="L7419" s="5">
        <v>0.46364583333333331</v>
      </c>
      <c r="M7419" t="s">
        <v>953</v>
      </c>
      <c r="N7419" s="5">
        <v>6.018518518518519E-4</v>
      </c>
      <c r="O7419" t="s">
        <v>982</v>
      </c>
      <c r="P7419">
        <v>0</v>
      </c>
      <c r="Q7419">
        <v>20</v>
      </c>
      <c r="R7419" t="s">
        <v>998</v>
      </c>
      <c r="S7419" t="s">
        <v>987</v>
      </c>
    </row>
    <row r="7420" spans="1:19" x14ac:dyDescent="0.25">
      <c r="A7420" s="54">
        <f>_xlfn.XLOOKUP(B7420,'School Lookup'!D:D,'School Lookup'!F:F,0)</f>
        <v>682471</v>
      </c>
      <c r="B7420" s="54" t="str">
        <f>_xlfn.XLOOKUP(C7420,'School Lookup'!A:A,'School Lookup'!D:D,_xlfn.XLOOKUP(C7420,'School Lookup'!B:B,'School Lookup'!D:D,_xlfn.XLOOKUP(C7420,'School Lookup'!C:C,'School Lookup'!D:D,0)))</f>
        <v>Ridgeway Primary School</v>
      </c>
      <c r="C7420" t="s">
        <v>334</v>
      </c>
      <c r="D7420" t="s">
        <v>3092</v>
      </c>
      <c r="E7420" t="s">
        <v>16</v>
      </c>
      <c r="F7420" t="s">
        <v>734</v>
      </c>
      <c r="G7420" t="s">
        <v>328</v>
      </c>
      <c r="H7420" t="s">
        <v>885</v>
      </c>
      <c r="I7420" t="s">
        <v>958</v>
      </c>
      <c r="J7420" t="s">
        <v>981</v>
      </c>
      <c r="K7420" s="4">
        <v>46076</v>
      </c>
      <c r="L7420" s="5">
        <v>0.55457175925925928</v>
      </c>
      <c r="M7420" t="s">
        <v>953</v>
      </c>
      <c r="N7420" s="5">
        <v>7.7546296296296293E-4</v>
      </c>
      <c r="O7420" t="s">
        <v>982</v>
      </c>
      <c r="P7420">
        <v>0</v>
      </c>
      <c r="Q7420">
        <v>20</v>
      </c>
      <c r="R7420" t="s">
        <v>1006</v>
      </c>
      <c r="S7420" t="s">
        <v>994</v>
      </c>
    </row>
    <row r="7421" spans="1:19" x14ac:dyDescent="0.25">
      <c r="A7421" s="54">
        <f>_xlfn.XLOOKUP(B7421,'School Lookup'!D:D,'School Lookup'!F:F,0)</f>
        <v>682471</v>
      </c>
      <c r="B7421" s="54" t="str">
        <f>_xlfn.XLOOKUP(C7421,'School Lookup'!A:A,'School Lookup'!D:D,_xlfn.XLOOKUP(C7421,'School Lookup'!B:B,'School Lookup'!D:D,_xlfn.XLOOKUP(C7421,'School Lookup'!C:C,'School Lookup'!D:D,0)))</f>
        <v>Ridgeway Primary School</v>
      </c>
      <c r="C7421" t="s">
        <v>334</v>
      </c>
      <c r="D7421" t="s">
        <v>3093</v>
      </c>
      <c r="E7421" t="s">
        <v>16</v>
      </c>
      <c r="F7421" t="s">
        <v>734</v>
      </c>
      <c r="G7421" t="s">
        <v>328</v>
      </c>
      <c r="H7421" t="s">
        <v>885</v>
      </c>
      <c r="I7421" t="s">
        <v>958</v>
      </c>
      <c r="J7421" t="s">
        <v>981</v>
      </c>
      <c r="K7421" s="4">
        <v>46076</v>
      </c>
      <c r="L7421" s="5">
        <v>0.61343749999999997</v>
      </c>
      <c r="M7421" t="s">
        <v>953</v>
      </c>
      <c r="N7421" s="5">
        <v>1.1689814814814816E-3</v>
      </c>
      <c r="O7421" t="s">
        <v>982</v>
      </c>
      <c r="P7421">
        <v>0</v>
      </c>
      <c r="Q7421">
        <v>20</v>
      </c>
      <c r="R7421" t="s">
        <v>1106</v>
      </c>
      <c r="S7421" t="s">
        <v>994</v>
      </c>
    </row>
    <row r="7422" spans="1:19" x14ac:dyDescent="0.25">
      <c r="A7422" s="54">
        <f>_xlfn.XLOOKUP(B7422,'School Lookup'!D:D,'School Lookup'!F:F,0)</f>
        <v>682471</v>
      </c>
      <c r="B7422" s="54" t="str">
        <f>_xlfn.XLOOKUP(C7422,'School Lookup'!A:A,'School Lookup'!D:D,_xlfn.XLOOKUP(C7422,'School Lookup'!B:B,'School Lookup'!D:D,_xlfn.XLOOKUP(C7422,'School Lookup'!C:C,'School Lookup'!D:D,0)))</f>
        <v>Ridgeway Primary School</v>
      </c>
      <c r="C7422" t="s">
        <v>334</v>
      </c>
      <c r="D7422" t="s">
        <v>1402</v>
      </c>
      <c r="E7422" t="s">
        <v>16</v>
      </c>
      <c r="F7422" t="s">
        <v>734</v>
      </c>
      <c r="G7422" t="s">
        <v>328</v>
      </c>
      <c r="H7422" t="s">
        <v>885</v>
      </c>
      <c r="I7422" t="s">
        <v>958</v>
      </c>
      <c r="J7422" t="s">
        <v>981</v>
      </c>
      <c r="K7422" s="4">
        <v>46076</v>
      </c>
      <c r="L7422" s="5">
        <v>0.65160879629629631</v>
      </c>
      <c r="M7422" t="s">
        <v>953</v>
      </c>
      <c r="N7422" s="5">
        <v>2.5462962962962961E-4</v>
      </c>
      <c r="O7422" t="s">
        <v>982</v>
      </c>
      <c r="P7422">
        <v>0</v>
      </c>
      <c r="Q7422">
        <v>20</v>
      </c>
      <c r="R7422" t="s">
        <v>1006</v>
      </c>
      <c r="S7422" t="s">
        <v>994</v>
      </c>
    </row>
    <row r="7423" spans="1:19" x14ac:dyDescent="0.25">
      <c r="A7423" s="54">
        <f>_xlfn.XLOOKUP(B7423,'School Lookup'!D:D,'School Lookup'!F:F,0)</f>
        <v>823392</v>
      </c>
      <c r="B7423" s="54" t="str">
        <f>_xlfn.XLOOKUP(C7423,'School Lookup'!A:A,'School Lookup'!D:D,_xlfn.XLOOKUP(C7423,'School Lookup'!B:B,'School Lookup'!D:D,_xlfn.XLOOKUP(C7423,'School Lookup'!C:C,'School Lookup'!D:D,0)))</f>
        <v>Fitz Herbert C of E VA Primary School</v>
      </c>
      <c r="C7423" t="s">
        <v>31</v>
      </c>
      <c r="D7423" t="s">
        <v>1066</v>
      </c>
      <c r="E7423" t="s">
        <v>16</v>
      </c>
      <c r="F7423" t="s">
        <v>734</v>
      </c>
      <c r="G7423" t="s">
        <v>134</v>
      </c>
      <c r="H7423" t="s">
        <v>347</v>
      </c>
      <c r="I7423" t="s">
        <v>958</v>
      </c>
      <c r="J7423" t="s">
        <v>959</v>
      </c>
      <c r="K7423" s="4">
        <v>46076</v>
      </c>
      <c r="L7423" s="5">
        <v>0.36145833333333333</v>
      </c>
      <c r="M7423" t="s">
        <v>953</v>
      </c>
      <c r="N7423" s="5">
        <v>3.7037037037037035E-4</v>
      </c>
      <c r="O7423" t="s">
        <v>960</v>
      </c>
      <c r="P7423">
        <v>0</v>
      </c>
      <c r="Q7423">
        <v>20</v>
      </c>
      <c r="R7423" t="s">
        <v>974</v>
      </c>
      <c r="S7423" t="s">
        <v>955</v>
      </c>
    </row>
    <row r="7424" spans="1:19" x14ac:dyDescent="0.25">
      <c r="A7424" s="54">
        <f>_xlfn.XLOOKUP(B7424,'School Lookup'!D:D,'School Lookup'!F:F,0)</f>
        <v>823392</v>
      </c>
      <c r="B7424" s="54" t="str">
        <f>_xlfn.XLOOKUP(C7424,'School Lookup'!A:A,'School Lookup'!D:D,_xlfn.XLOOKUP(C7424,'School Lookup'!B:B,'School Lookup'!D:D,_xlfn.XLOOKUP(C7424,'School Lookup'!C:C,'School Lookup'!D:D,0)))</f>
        <v>Fitz Herbert C of E VA Primary School</v>
      </c>
      <c r="C7424" t="s">
        <v>31</v>
      </c>
      <c r="D7424">
        <v>619</v>
      </c>
      <c r="E7424" t="s">
        <v>16</v>
      </c>
      <c r="F7424" t="s">
        <v>734</v>
      </c>
      <c r="G7424" t="s">
        <v>134</v>
      </c>
      <c r="H7424" t="s">
        <v>347</v>
      </c>
      <c r="I7424" t="s">
        <v>958</v>
      </c>
      <c r="J7424" t="s">
        <v>959</v>
      </c>
      <c r="K7424" s="4">
        <v>46076</v>
      </c>
      <c r="L7424" s="5">
        <v>0.36145833333333333</v>
      </c>
      <c r="M7424" t="s">
        <v>953</v>
      </c>
      <c r="N7424" s="5">
        <v>3.7037037037037035E-4</v>
      </c>
      <c r="O7424" t="s">
        <v>960</v>
      </c>
      <c r="P7424">
        <v>0</v>
      </c>
      <c r="Q7424">
        <v>20</v>
      </c>
      <c r="R7424" t="s">
        <v>975</v>
      </c>
      <c r="S7424" t="s">
        <v>976</v>
      </c>
    </row>
    <row r="7425" spans="1:19" x14ac:dyDescent="0.25">
      <c r="A7425" s="54">
        <f>_xlfn.XLOOKUP(B7425,'School Lookup'!D:D,'School Lookup'!F:F,0)</f>
        <v>823392</v>
      </c>
      <c r="B7425" s="54" t="str">
        <f>_xlfn.XLOOKUP(C7425,'School Lookup'!A:A,'School Lookup'!D:D,_xlfn.XLOOKUP(C7425,'School Lookup'!B:B,'School Lookup'!D:D,_xlfn.XLOOKUP(C7425,'School Lookup'!C:C,'School Lookup'!D:D,0)))</f>
        <v>Fitz Herbert C of E VA Primary School</v>
      </c>
      <c r="C7425" t="s">
        <v>31</v>
      </c>
      <c r="D7425" t="s">
        <v>3094</v>
      </c>
      <c r="E7425" t="s">
        <v>16</v>
      </c>
      <c r="F7425" t="s">
        <v>734</v>
      </c>
      <c r="G7425" t="s">
        <v>134</v>
      </c>
      <c r="H7425" t="s">
        <v>347</v>
      </c>
      <c r="I7425" t="s">
        <v>958</v>
      </c>
      <c r="J7425" t="s">
        <v>959</v>
      </c>
      <c r="K7425" s="4">
        <v>46076</v>
      </c>
      <c r="L7425" s="5">
        <v>0.46362268518518518</v>
      </c>
      <c r="M7425" t="s">
        <v>953</v>
      </c>
      <c r="N7425" s="5">
        <v>4.0509259259259258E-4</v>
      </c>
      <c r="O7425" t="s">
        <v>960</v>
      </c>
      <c r="P7425">
        <v>0</v>
      </c>
      <c r="Q7425">
        <v>20</v>
      </c>
      <c r="R7425" t="s">
        <v>1151</v>
      </c>
      <c r="S7425" t="s">
        <v>966</v>
      </c>
    </row>
    <row r="7426" spans="1:19" x14ac:dyDescent="0.25">
      <c r="A7426" s="54">
        <f>_xlfn.XLOOKUP(B7426,'School Lookup'!D:D,'School Lookup'!F:F,0)</f>
        <v>823392</v>
      </c>
      <c r="B7426" s="54" t="str">
        <f>_xlfn.XLOOKUP(C7426,'School Lookup'!A:A,'School Lookup'!D:D,_xlfn.XLOOKUP(C7426,'School Lookup'!B:B,'School Lookup'!D:D,_xlfn.XLOOKUP(C7426,'School Lookup'!C:C,'School Lookup'!D:D,0)))</f>
        <v>Fitz Herbert C of E VA Primary School</v>
      </c>
      <c r="C7426" t="s">
        <v>31</v>
      </c>
      <c r="D7426">
        <v>151</v>
      </c>
      <c r="E7426" t="s">
        <v>16</v>
      </c>
      <c r="F7426" t="s">
        <v>734</v>
      </c>
      <c r="G7426" t="s">
        <v>134</v>
      </c>
      <c r="H7426" t="s">
        <v>347</v>
      </c>
      <c r="I7426" t="s">
        <v>958</v>
      </c>
      <c r="J7426" t="s">
        <v>959</v>
      </c>
      <c r="K7426" s="4">
        <v>46076</v>
      </c>
      <c r="L7426" s="5">
        <v>0.46451388888888889</v>
      </c>
      <c r="M7426" t="s">
        <v>953</v>
      </c>
      <c r="N7426" s="5">
        <v>3.8194444444444446E-4</v>
      </c>
      <c r="O7426" t="s">
        <v>960</v>
      </c>
      <c r="P7426">
        <v>0</v>
      </c>
      <c r="Q7426">
        <v>20</v>
      </c>
      <c r="R7426" t="s">
        <v>1772</v>
      </c>
      <c r="S7426" t="s">
        <v>970</v>
      </c>
    </row>
    <row r="7427" spans="1:19" x14ac:dyDescent="0.25">
      <c r="A7427" s="54">
        <f>_xlfn.XLOOKUP(B7427,'School Lookup'!D:D,'School Lookup'!F:F,0)</f>
        <v>823392</v>
      </c>
      <c r="B7427" s="54" t="str">
        <f>_xlfn.XLOOKUP(C7427,'School Lookup'!A:A,'School Lookup'!D:D,_xlfn.XLOOKUP(C7427,'School Lookup'!B:B,'School Lookup'!D:D,_xlfn.XLOOKUP(C7427,'School Lookup'!C:C,'School Lookup'!D:D,0)))</f>
        <v>Fitz Herbert C of E VA Primary School</v>
      </c>
      <c r="C7427" t="s">
        <v>31</v>
      </c>
      <c r="D7427">
        <v>142</v>
      </c>
      <c r="E7427" t="s">
        <v>16</v>
      </c>
      <c r="F7427" t="s">
        <v>734</v>
      </c>
      <c r="G7427" t="s">
        <v>134</v>
      </c>
      <c r="H7427" t="s">
        <v>347</v>
      </c>
      <c r="I7427" t="s">
        <v>958</v>
      </c>
      <c r="J7427" t="s">
        <v>959</v>
      </c>
      <c r="K7427" s="4">
        <v>46076</v>
      </c>
      <c r="L7427" s="5">
        <v>0.53950231481481481</v>
      </c>
      <c r="M7427" t="s">
        <v>953</v>
      </c>
      <c r="N7427" s="5">
        <v>8.1018518518518516E-5</v>
      </c>
      <c r="O7427" t="s">
        <v>960</v>
      </c>
      <c r="P7427">
        <v>0</v>
      </c>
      <c r="Q7427">
        <v>20</v>
      </c>
      <c r="R7427" t="s">
        <v>955</v>
      </c>
    </row>
    <row r="7428" spans="1:19" x14ac:dyDescent="0.25">
      <c r="A7428" s="54">
        <f>_xlfn.XLOOKUP(B7428,'School Lookup'!D:D,'School Lookup'!F:F,0)</f>
        <v>823392</v>
      </c>
      <c r="B7428" s="54" t="str">
        <f>_xlfn.XLOOKUP(C7428,'School Lookup'!A:A,'School Lookup'!D:D,_xlfn.XLOOKUP(C7428,'School Lookup'!B:B,'School Lookup'!D:D,_xlfn.XLOOKUP(C7428,'School Lookup'!C:C,'School Lookup'!D:D,0)))</f>
        <v>Fitz Herbert C of E VA Primary School</v>
      </c>
      <c r="C7428" t="s">
        <v>31</v>
      </c>
      <c r="D7428">
        <v>142</v>
      </c>
      <c r="E7428" t="s">
        <v>16</v>
      </c>
      <c r="F7428" t="s">
        <v>734</v>
      </c>
      <c r="G7428" t="s">
        <v>134</v>
      </c>
      <c r="H7428" t="s">
        <v>347</v>
      </c>
      <c r="I7428" t="s">
        <v>958</v>
      </c>
      <c r="J7428" t="s">
        <v>959</v>
      </c>
      <c r="K7428" s="4">
        <v>46076</v>
      </c>
      <c r="L7428" s="5">
        <v>0.54122685185185182</v>
      </c>
      <c r="M7428" t="s">
        <v>953</v>
      </c>
      <c r="N7428" s="5">
        <v>1.5046296296296297E-4</v>
      </c>
      <c r="O7428" t="s">
        <v>960</v>
      </c>
      <c r="P7428">
        <v>0</v>
      </c>
      <c r="Q7428">
        <v>20</v>
      </c>
      <c r="R7428" t="s">
        <v>955</v>
      </c>
    </row>
    <row r="7429" spans="1:19" x14ac:dyDescent="0.25">
      <c r="A7429" s="54">
        <f>_xlfn.XLOOKUP(B7429,'School Lookup'!D:D,'School Lookup'!F:F,0)</f>
        <v>823392</v>
      </c>
      <c r="B7429" s="54" t="str">
        <f>_xlfn.XLOOKUP(C7429,'School Lookup'!A:A,'School Lookup'!D:D,_xlfn.XLOOKUP(C7429,'School Lookup'!B:B,'School Lookup'!D:D,_xlfn.XLOOKUP(C7429,'School Lookup'!C:C,'School Lookup'!D:D,0)))</f>
        <v>Fitz Herbert C of E VA Primary School</v>
      </c>
      <c r="C7429" t="s">
        <v>31</v>
      </c>
      <c r="D7429">
        <v>620</v>
      </c>
      <c r="E7429" t="s">
        <v>16</v>
      </c>
      <c r="F7429" t="s">
        <v>734</v>
      </c>
      <c r="G7429" t="s">
        <v>134</v>
      </c>
      <c r="H7429" t="s">
        <v>347</v>
      </c>
      <c r="I7429" t="s">
        <v>958</v>
      </c>
      <c r="J7429" t="s">
        <v>959</v>
      </c>
      <c r="K7429" s="4">
        <v>46076</v>
      </c>
      <c r="L7429" s="5">
        <v>0.54122685185185182</v>
      </c>
      <c r="M7429" t="s">
        <v>953</v>
      </c>
      <c r="N7429" s="5">
        <v>1.5046296296296297E-4</v>
      </c>
      <c r="O7429" t="s">
        <v>960</v>
      </c>
      <c r="P7429">
        <v>0</v>
      </c>
      <c r="Q7429">
        <v>20</v>
      </c>
      <c r="R7429" t="s">
        <v>975</v>
      </c>
      <c r="S7429" t="s">
        <v>976</v>
      </c>
    </row>
    <row r="7430" spans="1:19" x14ac:dyDescent="0.25">
      <c r="A7430" s="54">
        <f>_xlfn.XLOOKUP(B7430,'School Lookup'!D:D,'School Lookup'!F:F,0)</f>
        <v>682471</v>
      </c>
      <c r="B7430" s="54" t="str">
        <f>_xlfn.XLOOKUP(C7430,'School Lookup'!A:A,'School Lookup'!D:D,_xlfn.XLOOKUP(C7430,'School Lookup'!B:B,'School Lookup'!D:D,_xlfn.XLOOKUP(C7430,'School Lookup'!C:C,'School Lookup'!D:D,0)))</f>
        <v>Ridgeway Primary School</v>
      </c>
      <c r="C7430" t="s">
        <v>327</v>
      </c>
      <c r="D7430">
        <v>500</v>
      </c>
      <c r="E7430" t="s">
        <v>16</v>
      </c>
      <c r="F7430" t="s">
        <v>734</v>
      </c>
      <c r="G7430" t="s">
        <v>328</v>
      </c>
      <c r="H7430" t="s">
        <v>885</v>
      </c>
      <c r="I7430" t="s">
        <v>958</v>
      </c>
      <c r="J7430" t="s">
        <v>959</v>
      </c>
      <c r="K7430" s="4">
        <v>46077</v>
      </c>
      <c r="L7430" s="5">
        <v>0.58417824074074076</v>
      </c>
      <c r="M7430" t="s">
        <v>953</v>
      </c>
      <c r="N7430" s="5">
        <v>3.4722222222222222E-5</v>
      </c>
      <c r="O7430" t="s">
        <v>960</v>
      </c>
      <c r="P7430">
        <v>0</v>
      </c>
      <c r="Q7430">
        <v>20</v>
      </c>
      <c r="R7430" t="s">
        <v>961</v>
      </c>
      <c r="S7430" t="s">
        <v>955</v>
      </c>
    </row>
    <row r="7431" spans="1:19" x14ac:dyDescent="0.25">
      <c r="A7431" s="54">
        <f>_xlfn.XLOOKUP(B7431,'School Lookup'!D:D,'School Lookup'!F:F,0)</f>
        <v>682471</v>
      </c>
      <c r="B7431" s="54" t="str">
        <f>_xlfn.XLOOKUP(C7431,'School Lookup'!A:A,'School Lookup'!D:D,_xlfn.XLOOKUP(C7431,'School Lookup'!B:B,'School Lookup'!D:D,_xlfn.XLOOKUP(C7431,'School Lookup'!C:C,'School Lookup'!D:D,0)))</f>
        <v>Ridgeway Primary School</v>
      </c>
      <c r="C7431" t="s">
        <v>327</v>
      </c>
      <c r="D7431">
        <v>500</v>
      </c>
      <c r="E7431" t="s">
        <v>16</v>
      </c>
      <c r="F7431" t="s">
        <v>734</v>
      </c>
      <c r="G7431" t="s">
        <v>328</v>
      </c>
      <c r="H7431" t="s">
        <v>885</v>
      </c>
      <c r="I7431" t="s">
        <v>958</v>
      </c>
      <c r="J7431" t="s">
        <v>959</v>
      </c>
      <c r="K7431" s="4">
        <v>46077</v>
      </c>
      <c r="L7431" s="5">
        <v>0.5867013888888889</v>
      </c>
      <c r="M7431" t="s">
        <v>953</v>
      </c>
      <c r="N7431" s="5">
        <v>4.6296296296296294E-5</v>
      </c>
      <c r="O7431" t="s">
        <v>960</v>
      </c>
      <c r="P7431">
        <v>0</v>
      </c>
      <c r="Q7431">
        <v>20</v>
      </c>
      <c r="R7431" t="s">
        <v>961</v>
      </c>
      <c r="S7431" t="s">
        <v>955</v>
      </c>
    </row>
    <row r="7432" spans="1:19" x14ac:dyDescent="0.25">
      <c r="A7432" s="54">
        <f>_xlfn.XLOOKUP(B7432,'School Lookup'!D:D,'School Lookup'!F:F,0)</f>
        <v>682471</v>
      </c>
      <c r="B7432" s="54" t="str">
        <f>_xlfn.XLOOKUP(C7432,'School Lookup'!A:A,'School Lookup'!D:D,_xlfn.XLOOKUP(C7432,'School Lookup'!B:B,'School Lookup'!D:D,_xlfn.XLOOKUP(C7432,'School Lookup'!C:C,'School Lookup'!D:D,0)))</f>
        <v>Ridgeway Primary School</v>
      </c>
      <c r="C7432" t="s">
        <v>327</v>
      </c>
      <c r="D7432">
        <v>500</v>
      </c>
      <c r="E7432" t="s">
        <v>16</v>
      </c>
      <c r="F7432" t="s">
        <v>734</v>
      </c>
      <c r="G7432" t="s">
        <v>328</v>
      </c>
      <c r="H7432" t="s">
        <v>885</v>
      </c>
      <c r="I7432" t="s">
        <v>958</v>
      </c>
      <c r="J7432" t="s">
        <v>959</v>
      </c>
      <c r="K7432" s="4">
        <v>46077</v>
      </c>
      <c r="L7432" s="5">
        <v>0.58884259259259264</v>
      </c>
      <c r="M7432" t="s">
        <v>953</v>
      </c>
      <c r="N7432" s="5">
        <v>5.7870370370370373E-5</v>
      </c>
      <c r="O7432" t="s">
        <v>960</v>
      </c>
      <c r="P7432">
        <v>0</v>
      </c>
      <c r="Q7432">
        <v>20</v>
      </c>
      <c r="R7432" t="s">
        <v>961</v>
      </c>
      <c r="S7432" t="s">
        <v>955</v>
      </c>
    </row>
    <row r="7433" spans="1:19" x14ac:dyDescent="0.25">
      <c r="A7433" s="54">
        <f>_xlfn.XLOOKUP(B7433,'School Lookup'!D:D,'School Lookup'!F:F,0)</f>
        <v>682471</v>
      </c>
      <c r="B7433" s="54" t="str">
        <f>_xlfn.XLOOKUP(C7433,'School Lookup'!A:A,'School Lookup'!D:D,_xlfn.XLOOKUP(C7433,'School Lookup'!B:B,'School Lookup'!D:D,_xlfn.XLOOKUP(C7433,'School Lookup'!C:C,'School Lookup'!D:D,0)))</f>
        <v>Ridgeway Primary School</v>
      </c>
      <c r="C7433" t="s">
        <v>327</v>
      </c>
      <c r="D7433">
        <v>500</v>
      </c>
      <c r="E7433" t="s">
        <v>16</v>
      </c>
      <c r="F7433" t="s">
        <v>734</v>
      </c>
      <c r="G7433" t="s">
        <v>328</v>
      </c>
      <c r="H7433" t="s">
        <v>885</v>
      </c>
      <c r="I7433" t="s">
        <v>958</v>
      </c>
      <c r="J7433" t="s">
        <v>959</v>
      </c>
      <c r="K7433" s="4">
        <v>46077</v>
      </c>
      <c r="L7433" s="5">
        <v>0.60410879629629632</v>
      </c>
      <c r="M7433" t="s">
        <v>953</v>
      </c>
      <c r="N7433" s="5">
        <v>8.1018518518518516E-5</v>
      </c>
      <c r="O7433" t="s">
        <v>960</v>
      </c>
      <c r="P7433">
        <v>0</v>
      </c>
      <c r="Q7433">
        <v>20</v>
      </c>
      <c r="R7433" t="s">
        <v>961</v>
      </c>
      <c r="S7433" t="s">
        <v>955</v>
      </c>
    </row>
    <row r="7434" spans="1:19" x14ac:dyDescent="0.25">
      <c r="A7434" s="54">
        <f>_xlfn.XLOOKUP(B7434,'School Lookup'!D:D,'School Lookup'!F:F,0)</f>
        <v>682471</v>
      </c>
      <c r="B7434" s="54" t="str">
        <f>_xlfn.XLOOKUP(C7434,'School Lookup'!A:A,'School Lookup'!D:D,_xlfn.XLOOKUP(C7434,'School Lookup'!B:B,'School Lookup'!D:D,_xlfn.XLOOKUP(C7434,'School Lookup'!C:C,'School Lookup'!D:D,0)))</f>
        <v>Ridgeway Primary School</v>
      </c>
      <c r="C7434" t="s">
        <v>327</v>
      </c>
      <c r="D7434" t="s">
        <v>962</v>
      </c>
      <c r="E7434" t="s">
        <v>16</v>
      </c>
      <c r="F7434" t="s">
        <v>734</v>
      </c>
      <c r="G7434" t="s">
        <v>328</v>
      </c>
      <c r="H7434" t="s">
        <v>885</v>
      </c>
      <c r="I7434" t="s">
        <v>958</v>
      </c>
      <c r="J7434" t="s">
        <v>959</v>
      </c>
      <c r="K7434" s="4">
        <v>46077</v>
      </c>
      <c r="L7434" s="5">
        <v>0.60515046296296293</v>
      </c>
      <c r="M7434" t="s">
        <v>953</v>
      </c>
      <c r="N7434" s="5">
        <v>6.018518518518519E-4</v>
      </c>
      <c r="O7434" t="s">
        <v>960</v>
      </c>
      <c r="P7434">
        <v>0</v>
      </c>
      <c r="Q7434">
        <v>20</v>
      </c>
      <c r="R7434" t="s">
        <v>955</v>
      </c>
    </row>
    <row r="7435" spans="1:19" x14ac:dyDescent="0.25">
      <c r="A7435" s="54">
        <f>_xlfn.XLOOKUP(B7435,'School Lookup'!D:D,'School Lookup'!F:F,0)</f>
        <v>682471</v>
      </c>
      <c r="B7435" s="54" t="str">
        <f>_xlfn.XLOOKUP(C7435,'School Lookup'!A:A,'School Lookup'!D:D,_xlfn.XLOOKUP(C7435,'School Lookup'!B:B,'School Lookup'!D:D,_xlfn.XLOOKUP(C7435,'School Lookup'!C:C,'School Lookup'!D:D,0)))</f>
        <v>Ridgeway Primary School</v>
      </c>
      <c r="C7435" t="s">
        <v>327</v>
      </c>
      <c r="D7435">
        <v>500</v>
      </c>
      <c r="E7435" t="s">
        <v>16</v>
      </c>
      <c r="F7435" t="s">
        <v>734</v>
      </c>
      <c r="G7435" t="s">
        <v>328</v>
      </c>
      <c r="H7435" t="s">
        <v>885</v>
      </c>
      <c r="I7435" t="s">
        <v>958</v>
      </c>
      <c r="J7435" t="s">
        <v>959</v>
      </c>
      <c r="K7435" s="4">
        <v>46077</v>
      </c>
      <c r="L7435" s="5">
        <v>0.60515046296296293</v>
      </c>
      <c r="M7435" t="s">
        <v>953</v>
      </c>
      <c r="N7435" s="5">
        <v>6.018518518518519E-4</v>
      </c>
      <c r="O7435" t="s">
        <v>960</v>
      </c>
      <c r="P7435">
        <v>0</v>
      </c>
      <c r="Q7435">
        <v>20</v>
      </c>
      <c r="R7435" t="s">
        <v>961</v>
      </c>
      <c r="S7435" t="s">
        <v>955</v>
      </c>
    </row>
    <row r="7436" spans="1:19" x14ac:dyDescent="0.25">
      <c r="A7436" s="54">
        <f>_xlfn.XLOOKUP(B7436,'School Lookup'!D:D,'School Lookup'!F:F,0)</f>
        <v>823392</v>
      </c>
      <c r="B7436" s="54" t="str">
        <f>_xlfn.XLOOKUP(C7436,'School Lookup'!A:A,'School Lookup'!D:D,_xlfn.XLOOKUP(C7436,'School Lookup'!B:B,'School Lookup'!D:D,_xlfn.XLOOKUP(C7436,'School Lookup'!C:C,'School Lookup'!D:D,0)))</f>
        <v>Fitz Herbert C of E VA Primary School</v>
      </c>
      <c r="C7436" t="s">
        <v>18</v>
      </c>
      <c r="D7436" t="s">
        <v>1027</v>
      </c>
      <c r="E7436" t="s">
        <v>16</v>
      </c>
      <c r="F7436" t="s">
        <v>734</v>
      </c>
      <c r="G7436" t="s">
        <v>134</v>
      </c>
      <c r="H7436" t="s">
        <v>347</v>
      </c>
      <c r="I7436" t="s">
        <v>958</v>
      </c>
      <c r="J7436" t="s">
        <v>959</v>
      </c>
      <c r="K7436" s="4">
        <v>46077</v>
      </c>
      <c r="L7436" s="5">
        <v>0.38425925925925924</v>
      </c>
      <c r="M7436" t="s">
        <v>953</v>
      </c>
      <c r="N7436" s="5">
        <v>1.8518518518518518E-4</v>
      </c>
      <c r="O7436" t="s">
        <v>960</v>
      </c>
      <c r="P7436">
        <v>0</v>
      </c>
      <c r="Q7436">
        <v>20</v>
      </c>
      <c r="R7436" t="s">
        <v>1028</v>
      </c>
      <c r="S7436" t="s">
        <v>966</v>
      </c>
    </row>
    <row r="7437" spans="1:19" x14ac:dyDescent="0.25">
      <c r="A7437" s="54">
        <f>_xlfn.XLOOKUP(B7437,'School Lookup'!D:D,'School Lookup'!F:F,0)</f>
        <v>823392</v>
      </c>
      <c r="B7437" s="54" t="str">
        <f>_xlfn.XLOOKUP(C7437,'School Lookup'!A:A,'School Lookup'!D:D,_xlfn.XLOOKUP(C7437,'School Lookup'!B:B,'School Lookup'!D:D,_xlfn.XLOOKUP(C7437,'School Lookup'!C:C,'School Lookup'!D:D,0)))</f>
        <v>Fitz Herbert C of E VA Primary School</v>
      </c>
      <c r="C7437" t="s">
        <v>18</v>
      </c>
      <c r="D7437" t="s">
        <v>1063</v>
      </c>
      <c r="E7437" t="s">
        <v>16</v>
      </c>
      <c r="F7437" t="s">
        <v>734</v>
      </c>
      <c r="G7437" t="s">
        <v>134</v>
      </c>
      <c r="H7437" t="s">
        <v>347</v>
      </c>
      <c r="I7437" t="s">
        <v>958</v>
      </c>
      <c r="J7437" t="s">
        <v>959</v>
      </c>
      <c r="K7437" s="4">
        <v>46077</v>
      </c>
      <c r="L7437" s="5">
        <v>0.56777777777777783</v>
      </c>
      <c r="M7437" t="s">
        <v>953</v>
      </c>
      <c r="N7437" s="5">
        <v>7.1064814814814819E-3</v>
      </c>
      <c r="O7437" t="s">
        <v>960</v>
      </c>
      <c r="P7437">
        <v>0</v>
      </c>
      <c r="Q7437">
        <v>20</v>
      </c>
      <c r="R7437" t="s">
        <v>955</v>
      </c>
    </row>
    <row r="7438" spans="1:19" x14ac:dyDescent="0.25">
      <c r="A7438" s="54">
        <f>_xlfn.XLOOKUP(B7438,'School Lookup'!D:D,'School Lookup'!F:F,0)</f>
        <v>823392</v>
      </c>
      <c r="B7438" s="54" t="str">
        <f>_xlfn.XLOOKUP(C7438,'School Lookup'!A:A,'School Lookup'!D:D,_xlfn.XLOOKUP(C7438,'School Lookup'!B:B,'School Lookup'!D:D,_xlfn.XLOOKUP(C7438,'School Lookup'!C:C,'School Lookup'!D:D,0)))</f>
        <v>Fitz Herbert C of E VA Primary School</v>
      </c>
      <c r="C7438" t="s">
        <v>18</v>
      </c>
      <c r="D7438">
        <v>619</v>
      </c>
      <c r="E7438" t="s">
        <v>16</v>
      </c>
      <c r="F7438" t="s">
        <v>734</v>
      </c>
      <c r="G7438" t="s">
        <v>134</v>
      </c>
      <c r="H7438" t="s">
        <v>347</v>
      </c>
      <c r="I7438" t="s">
        <v>958</v>
      </c>
      <c r="J7438" t="s">
        <v>959</v>
      </c>
      <c r="K7438" s="4">
        <v>46077</v>
      </c>
      <c r="L7438" s="5">
        <v>0.67113425925925929</v>
      </c>
      <c r="M7438" t="s">
        <v>953</v>
      </c>
      <c r="N7438" s="5">
        <v>3.2407407407407406E-4</v>
      </c>
      <c r="O7438" t="s">
        <v>960</v>
      </c>
      <c r="P7438">
        <v>0</v>
      </c>
      <c r="Q7438">
        <v>20</v>
      </c>
      <c r="R7438" t="s">
        <v>975</v>
      </c>
      <c r="S7438" t="s">
        <v>976</v>
      </c>
    </row>
    <row r="7439" spans="1:19" x14ac:dyDescent="0.25">
      <c r="A7439" s="54">
        <f>_xlfn.XLOOKUP(B7439,'School Lookup'!D:D,'School Lookup'!F:F,0)</f>
        <v>148526</v>
      </c>
      <c r="B7439" s="54" t="str">
        <f>_xlfn.XLOOKUP(C7439,'School Lookup'!A:A,'School Lookup'!D:D,_xlfn.XLOOKUP(C7439,'School Lookup'!B:B,'School Lookup'!D:D,_xlfn.XLOOKUP(C7439,'School Lookup'!C:C,'School Lookup'!D:D,0)))</f>
        <v>The Village Federation Lines</v>
      </c>
      <c r="C7439" t="s">
        <v>24</v>
      </c>
      <c r="D7439" t="s">
        <v>3095</v>
      </c>
      <c r="E7439" t="s">
        <v>16</v>
      </c>
      <c r="F7439" t="s">
        <v>734</v>
      </c>
      <c r="G7439" t="s">
        <v>134</v>
      </c>
      <c r="H7439" t="s">
        <v>347</v>
      </c>
      <c r="I7439" t="s">
        <v>958</v>
      </c>
      <c r="J7439" t="s">
        <v>981</v>
      </c>
      <c r="K7439" s="4">
        <v>46077</v>
      </c>
      <c r="L7439" s="5">
        <v>0.37959490740740742</v>
      </c>
      <c r="M7439" t="s">
        <v>953</v>
      </c>
      <c r="N7439" s="5">
        <v>4.6296296296296294E-5</v>
      </c>
      <c r="O7439" t="s">
        <v>982</v>
      </c>
      <c r="P7439">
        <v>0</v>
      </c>
      <c r="Q7439">
        <v>20</v>
      </c>
      <c r="R7439" t="s">
        <v>986</v>
      </c>
      <c r="S7439" t="s">
        <v>987</v>
      </c>
    </row>
    <row r="7440" spans="1:19" x14ac:dyDescent="0.25">
      <c r="A7440" s="54">
        <f>_xlfn.XLOOKUP(B7440,'School Lookup'!D:D,'School Lookup'!F:F,0)</f>
        <v>148526</v>
      </c>
      <c r="B7440" s="54" t="str">
        <f>_xlfn.XLOOKUP(C7440,'School Lookup'!A:A,'School Lookup'!D:D,_xlfn.XLOOKUP(C7440,'School Lookup'!B:B,'School Lookup'!D:D,_xlfn.XLOOKUP(C7440,'School Lookup'!C:C,'School Lookup'!D:D,0)))</f>
        <v>The Village Federation Lines</v>
      </c>
      <c r="C7440" t="s">
        <v>24</v>
      </c>
      <c r="D7440" t="s">
        <v>2487</v>
      </c>
      <c r="E7440" t="s">
        <v>16</v>
      </c>
      <c r="F7440" t="s">
        <v>734</v>
      </c>
      <c r="G7440" t="s">
        <v>134</v>
      </c>
      <c r="H7440" t="s">
        <v>347</v>
      </c>
      <c r="I7440" t="s">
        <v>958</v>
      </c>
      <c r="J7440" t="s">
        <v>981</v>
      </c>
      <c r="K7440" s="4">
        <v>46077</v>
      </c>
      <c r="L7440" s="5">
        <v>0.37987268518518519</v>
      </c>
      <c r="M7440" t="s">
        <v>953</v>
      </c>
      <c r="N7440" s="5">
        <v>6.134259259259259E-4</v>
      </c>
      <c r="O7440" t="s">
        <v>982</v>
      </c>
      <c r="P7440">
        <v>0</v>
      </c>
      <c r="Q7440">
        <v>20</v>
      </c>
      <c r="R7440" t="s">
        <v>986</v>
      </c>
      <c r="S7440" t="s">
        <v>987</v>
      </c>
    </row>
    <row r="7441" spans="1:19" x14ac:dyDescent="0.25">
      <c r="A7441" s="54">
        <f>_xlfn.XLOOKUP(B7441,'School Lookup'!D:D,'School Lookup'!F:F,0)</f>
        <v>114469</v>
      </c>
      <c r="B7441" s="54" t="str">
        <f>_xlfn.XLOOKUP(C7441,'School Lookup'!A:A,'School Lookup'!D:D,_xlfn.XLOOKUP(C7441,'School Lookup'!B:B,'School Lookup'!D:D,_xlfn.XLOOKUP(C7441,'School Lookup'!C:C,'School Lookup'!D:D,0)))</f>
        <v>Thornsett Primary School</v>
      </c>
      <c r="C7441" t="s">
        <v>20</v>
      </c>
      <c r="D7441" t="s">
        <v>1708</v>
      </c>
      <c r="E7441" t="s">
        <v>16</v>
      </c>
      <c r="F7441" t="s">
        <v>734</v>
      </c>
      <c r="G7441" t="s">
        <v>224</v>
      </c>
      <c r="H7441" t="s">
        <v>222</v>
      </c>
      <c r="I7441" t="s">
        <v>980</v>
      </c>
      <c r="J7441" t="s">
        <v>981</v>
      </c>
      <c r="K7441" s="4">
        <v>46077</v>
      </c>
      <c r="L7441" s="5">
        <v>0.37645833333333334</v>
      </c>
      <c r="M7441" t="s">
        <v>953</v>
      </c>
      <c r="N7441" s="5">
        <v>3.2407407407407406E-4</v>
      </c>
      <c r="O7441" t="s">
        <v>982</v>
      </c>
      <c r="P7441">
        <v>3.5000000000000003E-2</v>
      </c>
      <c r="Q7441">
        <v>20</v>
      </c>
      <c r="R7441" t="s">
        <v>1006</v>
      </c>
      <c r="S7441" t="s">
        <v>994</v>
      </c>
    </row>
    <row r="7442" spans="1:19" x14ac:dyDescent="0.25">
      <c r="A7442" s="54">
        <f>_xlfn.XLOOKUP(B7442,'School Lookup'!D:D,'School Lookup'!F:F,0)</f>
        <v>114469</v>
      </c>
      <c r="B7442" s="54" t="str">
        <f>_xlfn.XLOOKUP(C7442,'School Lookup'!A:A,'School Lookup'!D:D,_xlfn.XLOOKUP(C7442,'School Lookup'!B:B,'School Lookup'!D:D,_xlfn.XLOOKUP(C7442,'School Lookup'!C:C,'School Lookup'!D:D,0)))</f>
        <v>Thornsett Primary School</v>
      </c>
      <c r="C7442" t="s">
        <v>20</v>
      </c>
      <c r="D7442" t="s">
        <v>2055</v>
      </c>
      <c r="E7442" t="s">
        <v>16</v>
      </c>
      <c r="F7442" t="s">
        <v>734</v>
      </c>
      <c r="G7442" t="s">
        <v>224</v>
      </c>
      <c r="H7442" t="s">
        <v>222</v>
      </c>
      <c r="I7442" t="s">
        <v>980</v>
      </c>
      <c r="J7442" t="s">
        <v>959</v>
      </c>
      <c r="K7442" s="4">
        <v>46077</v>
      </c>
      <c r="L7442" s="5">
        <v>0.61379629629629628</v>
      </c>
      <c r="M7442" t="s">
        <v>953</v>
      </c>
      <c r="N7442" s="5">
        <v>3.4722222222222222E-5</v>
      </c>
      <c r="O7442" t="s">
        <v>960</v>
      </c>
      <c r="P7442">
        <v>2.1999999999999999E-2</v>
      </c>
      <c r="Q7442">
        <v>20</v>
      </c>
      <c r="R7442" t="s">
        <v>1535</v>
      </c>
      <c r="S7442" t="s">
        <v>966</v>
      </c>
    </row>
    <row r="7443" spans="1:19" x14ac:dyDescent="0.25">
      <c r="A7443" s="54">
        <f>_xlfn.XLOOKUP(B7443,'School Lookup'!D:D,'School Lookup'!F:F,0)</f>
        <v>114469</v>
      </c>
      <c r="B7443" s="54" t="str">
        <f>_xlfn.XLOOKUP(C7443,'School Lookup'!A:A,'School Lookup'!D:D,_xlfn.XLOOKUP(C7443,'School Lookup'!B:B,'School Lookup'!D:D,_xlfn.XLOOKUP(C7443,'School Lookup'!C:C,'School Lookup'!D:D,0)))</f>
        <v>Thornsett Primary School</v>
      </c>
      <c r="C7443" t="s">
        <v>20</v>
      </c>
      <c r="D7443" t="s">
        <v>2055</v>
      </c>
      <c r="E7443" t="s">
        <v>16</v>
      </c>
      <c r="F7443" t="s">
        <v>734</v>
      </c>
      <c r="G7443" t="s">
        <v>224</v>
      </c>
      <c r="H7443" t="s">
        <v>222</v>
      </c>
      <c r="I7443" t="s">
        <v>980</v>
      </c>
      <c r="J7443" t="s">
        <v>959</v>
      </c>
      <c r="K7443" s="4">
        <v>46077</v>
      </c>
      <c r="L7443" s="5">
        <v>0.61478009259259259</v>
      </c>
      <c r="M7443" t="s">
        <v>953</v>
      </c>
      <c r="N7443" s="5">
        <v>4.1666666666666669E-4</v>
      </c>
      <c r="O7443" t="s">
        <v>960</v>
      </c>
      <c r="P7443">
        <v>2.1999999999999999E-2</v>
      </c>
      <c r="Q7443">
        <v>20</v>
      </c>
      <c r="R7443" t="s">
        <v>1535</v>
      </c>
      <c r="S7443" t="s">
        <v>966</v>
      </c>
    </row>
    <row r="7444" spans="1:19" x14ac:dyDescent="0.25">
      <c r="A7444" s="54">
        <f>_xlfn.XLOOKUP(B7444,'School Lookup'!D:D,'School Lookup'!F:F,0)</f>
        <v>114469</v>
      </c>
      <c r="B7444" s="54" t="str">
        <f>_xlfn.XLOOKUP(C7444,'School Lookup'!A:A,'School Lookup'!D:D,_xlfn.XLOOKUP(C7444,'School Lookup'!B:B,'School Lookup'!D:D,_xlfn.XLOOKUP(C7444,'School Lookup'!C:C,'School Lookup'!D:D,0)))</f>
        <v>Thornsett Primary School</v>
      </c>
      <c r="C7444" t="s">
        <v>20</v>
      </c>
      <c r="D7444" t="s">
        <v>1095</v>
      </c>
      <c r="E7444" t="s">
        <v>16</v>
      </c>
      <c r="F7444" t="s">
        <v>734</v>
      </c>
      <c r="G7444" t="s">
        <v>224</v>
      </c>
      <c r="H7444" t="s">
        <v>222</v>
      </c>
      <c r="I7444" t="s">
        <v>980</v>
      </c>
      <c r="J7444" t="s">
        <v>959</v>
      </c>
      <c r="K7444" s="4">
        <v>46077</v>
      </c>
      <c r="L7444" s="5">
        <v>0.41016203703703702</v>
      </c>
      <c r="M7444" t="s">
        <v>953</v>
      </c>
      <c r="N7444" s="5">
        <v>1.5625000000000001E-3</v>
      </c>
      <c r="O7444" t="s">
        <v>1023</v>
      </c>
      <c r="P7444">
        <v>2.1999999999999999E-2</v>
      </c>
      <c r="Q7444">
        <v>20</v>
      </c>
      <c r="R7444" t="s">
        <v>1096</v>
      </c>
      <c r="S7444" t="s">
        <v>966</v>
      </c>
    </row>
    <row r="7445" spans="1:19" x14ac:dyDescent="0.25">
      <c r="A7445" s="54">
        <f>_xlfn.XLOOKUP(B7445,'School Lookup'!D:D,'School Lookup'!F:F,0)</f>
        <v>823392</v>
      </c>
      <c r="B7445" s="54" t="str">
        <f>_xlfn.XLOOKUP(C7445,'School Lookup'!A:A,'School Lookup'!D:D,_xlfn.XLOOKUP(C7445,'School Lookup'!B:B,'School Lookup'!D:D,_xlfn.XLOOKUP(C7445,'School Lookup'!C:C,'School Lookup'!D:D,0)))</f>
        <v>Fitz Herbert C of E VA Primary School</v>
      </c>
      <c r="C7445" t="s">
        <v>25</v>
      </c>
      <c r="D7445" t="s">
        <v>1063</v>
      </c>
      <c r="E7445" t="s">
        <v>16</v>
      </c>
      <c r="F7445" t="s">
        <v>734</v>
      </c>
      <c r="G7445" t="s">
        <v>134</v>
      </c>
      <c r="H7445" t="s">
        <v>347</v>
      </c>
      <c r="I7445" t="s">
        <v>958</v>
      </c>
      <c r="J7445" t="s">
        <v>959</v>
      </c>
      <c r="K7445" s="4">
        <v>46077</v>
      </c>
      <c r="L7445" s="5">
        <v>0.39403935185185185</v>
      </c>
      <c r="M7445" t="s">
        <v>953</v>
      </c>
      <c r="N7445" s="5">
        <v>1.0300925925925926E-3</v>
      </c>
      <c r="O7445" t="s">
        <v>960</v>
      </c>
      <c r="P7445">
        <v>0</v>
      </c>
      <c r="Q7445">
        <v>20</v>
      </c>
      <c r="R7445" t="s">
        <v>955</v>
      </c>
    </row>
    <row r="7446" spans="1:19" x14ac:dyDescent="0.25">
      <c r="A7446" s="54">
        <f>_xlfn.XLOOKUP(B7446,'School Lookup'!D:D,'School Lookup'!F:F,0)</f>
        <v>823392</v>
      </c>
      <c r="B7446" s="54" t="str">
        <f>_xlfn.XLOOKUP(C7446,'School Lookup'!A:A,'School Lookup'!D:D,_xlfn.XLOOKUP(C7446,'School Lookup'!B:B,'School Lookup'!D:D,_xlfn.XLOOKUP(C7446,'School Lookup'!C:C,'School Lookup'!D:D,0)))</f>
        <v>Fitz Herbert C of E VA Primary School</v>
      </c>
      <c r="C7446" t="s">
        <v>25</v>
      </c>
      <c r="D7446" t="s">
        <v>1247</v>
      </c>
      <c r="E7446" t="s">
        <v>16</v>
      </c>
      <c r="F7446" t="s">
        <v>734</v>
      </c>
      <c r="G7446" t="s">
        <v>134</v>
      </c>
      <c r="H7446" t="s">
        <v>347</v>
      </c>
      <c r="I7446" t="s">
        <v>958</v>
      </c>
      <c r="J7446" t="s">
        <v>959</v>
      </c>
      <c r="K7446" s="4">
        <v>46077</v>
      </c>
      <c r="L7446" s="5">
        <v>0.42605324074074075</v>
      </c>
      <c r="M7446" t="s">
        <v>953</v>
      </c>
      <c r="N7446" s="5">
        <v>3.0092592592592595E-4</v>
      </c>
      <c r="O7446" t="s">
        <v>960</v>
      </c>
      <c r="P7446">
        <v>0</v>
      </c>
      <c r="Q7446">
        <v>20</v>
      </c>
      <c r="R7446" t="s">
        <v>978</v>
      </c>
      <c r="S7446" t="s">
        <v>966</v>
      </c>
    </row>
    <row r="7447" spans="1:19" x14ac:dyDescent="0.25">
      <c r="A7447" s="54">
        <f>_xlfn.XLOOKUP(B7447,'School Lookup'!D:D,'School Lookup'!F:F,0)</f>
        <v>823392</v>
      </c>
      <c r="B7447" s="54" t="str">
        <f>_xlfn.XLOOKUP(C7447,'School Lookup'!A:A,'School Lookup'!D:D,_xlfn.XLOOKUP(C7447,'School Lookup'!B:B,'School Lookup'!D:D,_xlfn.XLOOKUP(C7447,'School Lookup'!C:C,'School Lookup'!D:D,0)))</f>
        <v>Fitz Herbert C of E VA Primary School</v>
      </c>
      <c r="C7447" t="s">
        <v>25</v>
      </c>
      <c r="D7447" t="s">
        <v>1063</v>
      </c>
      <c r="E7447" t="s">
        <v>16</v>
      </c>
      <c r="F7447" t="s">
        <v>734</v>
      </c>
      <c r="G7447" t="s">
        <v>134</v>
      </c>
      <c r="H7447" t="s">
        <v>347</v>
      </c>
      <c r="I7447" t="s">
        <v>958</v>
      </c>
      <c r="J7447" t="s">
        <v>959</v>
      </c>
      <c r="K7447" s="4">
        <v>46077</v>
      </c>
      <c r="L7447" s="5">
        <v>0.50413194444444442</v>
      </c>
      <c r="M7447" t="s">
        <v>953</v>
      </c>
      <c r="N7447" s="5">
        <v>1.9328703703703704E-3</v>
      </c>
      <c r="O7447" t="s">
        <v>960</v>
      </c>
      <c r="P7447">
        <v>0</v>
      </c>
      <c r="Q7447">
        <v>20</v>
      </c>
      <c r="R7447" t="s">
        <v>955</v>
      </c>
    </row>
    <row r="7448" spans="1:19" x14ac:dyDescent="0.25">
      <c r="A7448" s="54">
        <f>_xlfn.XLOOKUP(B7448,'School Lookup'!D:D,'School Lookup'!F:F,0)</f>
        <v>682471</v>
      </c>
      <c r="B7448" s="54" t="str">
        <f>_xlfn.XLOOKUP(C7448,'School Lookup'!A:A,'School Lookup'!D:D,_xlfn.XLOOKUP(C7448,'School Lookup'!B:B,'School Lookup'!D:D,_xlfn.XLOOKUP(C7448,'School Lookup'!C:C,'School Lookup'!D:D,0)))</f>
        <v>Ridgeway Primary School</v>
      </c>
      <c r="C7448" t="s">
        <v>334</v>
      </c>
      <c r="D7448" t="s">
        <v>2512</v>
      </c>
      <c r="E7448" t="s">
        <v>16</v>
      </c>
      <c r="F7448" t="s">
        <v>734</v>
      </c>
      <c r="G7448" t="s">
        <v>328</v>
      </c>
      <c r="H7448" t="s">
        <v>885</v>
      </c>
      <c r="I7448" t="s">
        <v>958</v>
      </c>
      <c r="J7448" t="s">
        <v>959</v>
      </c>
      <c r="K7448" s="4">
        <v>46077</v>
      </c>
      <c r="L7448" s="5">
        <v>0.59484953703703702</v>
      </c>
      <c r="M7448" t="s">
        <v>953</v>
      </c>
      <c r="N7448" s="5">
        <v>8.4490740740740739E-4</v>
      </c>
      <c r="O7448" t="s">
        <v>960</v>
      </c>
      <c r="P7448">
        <v>0</v>
      </c>
      <c r="Q7448">
        <v>20</v>
      </c>
      <c r="R7448" t="s">
        <v>1627</v>
      </c>
      <c r="S7448" t="s">
        <v>966</v>
      </c>
    </row>
    <row r="7449" spans="1:19" x14ac:dyDescent="0.25">
      <c r="A7449" s="54">
        <f>_xlfn.XLOOKUP(B7449,'School Lookup'!D:D,'School Lookup'!F:F,0)</f>
        <v>823392</v>
      </c>
      <c r="B7449" s="54" t="str">
        <f>_xlfn.XLOOKUP(C7449,'School Lookup'!A:A,'School Lookup'!D:D,_xlfn.XLOOKUP(C7449,'School Lookup'!B:B,'School Lookup'!D:D,_xlfn.XLOOKUP(C7449,'School Lookup'!C:C,'School Lookup'!D:D,0)))</f>
        <v>Fitz Herbert C of E VA Primary School</v>
      </c>
      <c r="C7449" t="s">
        <v>31</v>
      </c>
      <c r="D7449">
        <v>143</v>
      </c>
      <c r="E7449" t="s">
        <v>16</v>
      </c>
      <c r="F7449" t="s">
        <v>734</v>
      </c>
      <c r="G7449" t="s">
        <v>134</v>
      </c>
      <c r="H7449" t="s">
        <v>347</v>
      </c>
      <c r="I7449" t="s">
        <v>958</v>
      </c>
      <c r="J7449" t="s">
        <v>959</v>
      </c>
      <c r="K7449" s="4">
        <v>46077</v>
      </c>
      <c r="L7449" s="5">
        <v>0.57292824074074078</v>
      </c>
      <c r="M7449" t="s">
        <v>953</v>
      </c>
      <c r="N7449" s="5">
        <v>1.1458333333333333E-3</v>
      </c>
      <c r="O7449" t="s">
        <v>960</v>
      </c>
      <c r="P7449">
        <v>0</v>
      </c>
      <c r="Q7449">
        <v>20</v>
      </c>
      <c r="R7449" t="s">
        <v>955</v>
      </c>
    </row>
    <row r="7450" spans="1:19" x14ac:dyDescent="0.25">
      <c r="A7450" s="54">
        <f>_xlfn.XLOOKUP(B7450,'School Lookup'!D:D,'School Lookup'!F:F,0)</f>
        <v>823392</v>
      </c>
      <c r="B7450" s="54" t="str">
        <f>_xlfn.XLOOKUP(C7450,'School Lookup'!A:A,'School Lookup'!D:D,_xlfn.XLOOKUP(C7450,'School Lookup'!B:B,'School Lookup'!D:D,_xlfn.XLOOKUP(C7450,'School Lookup'!C:C,'School Lookup'!D:D,0)))</f>
        <v>Fitz Herbert C of E VA Primary School</v>
      </c>
      <c r="C7450" t="s">
        <v>31</v>
      </c>
      <c r="D7450">
        <v>619</v>
      </c>
      <c r="E7450" t="s">
        <v>16</v>
      </c>
      <c r="F7450" t="s">
        <v>734</v>
      </c>
      <c r="G7450" t="s">
        <v>134</v>
      </c>
      <c r="H7450" t="s">
        <v>347</v>
      </c>
      <c r="I7450" t="s">
        <v>958</v>
      </c>
      <c r="J7450" t="s">
        <v>959</v>
      </c>
      <c r="K7450" s="4">
        <v>46077</v>
      </c>
      <c r="L7450" s="5">
        <v>0.57292824074074078</v>
      </c>
      <c r="M7450" t="s">
        <v>953</v>
      </c>
      <c r="N7450" s="5">
        <v>1.1458333333333333E-3</v>
      </c>
      <c r="O7450" t="s">
        <v>960</v>
      </c>
      <c r="P7450">
        <v>0</v>
      </c>
      <c r="Q7450">
        <v>20</v>
      </c>
      <c r="R7450" t="s">
        <v>975</v>
      </c>
      <c r="S7450" t="s">
        <v>976</v>
      </c>
    </row>
    <row r="7451" spans="1:19" x14ac:dyDescent="0.25">
      <c r="A7451" s="54">
        <f>_xlfn.XLOOKUP(B7451,'School Lookup'!D:D,'School Lookup'!F:F,0)</f>
        <v>823392</v>
      </c>
      <c r="B7451" s="54" t="str">
        <f>_xlfn.XLOOKUP(C7451,'School Lookup'!A:A,'School Lookup'!D:D,_xlfn.XLOOKUP(C7451,'School Lookup'!B:B,'School Lookup'!D:D,_xlfn.XLOOKUP(C7451,'School Lookup'!C:C,'School Lookup'!D:D,0)))</f>
        <v>Fitz Herbert C of E VA Primary School</v>
      </c>
      <c r="C7451" t="s">
        <v>31</v>
      </c>
      <c r="D7451">
        <v>620</v>
      </c>
      <c r="E7451" t="s">
        <v>16</v>
      </c>
      <c r="F7451" t="s">
        <v>734</v>
      </c>
      <c r="G7451" t="s">
        <v>134</v>
      </c>
      <c r="H7451" t="s">
        <v>347</v>
      </c>
      <c r="I7451" t="s">
        <v>958</v>
      </c>
      <c r="J7451" t="s">
        <v>959</v>
      </c>
      <c r="K7451" s="4">
        <v>46077</v>
      </c>
      <c r="L7451" s="5">
        <v>0.57292824074074078</v>
      </c>
      <c r="M7451" t="s">
        <v>953</v>
      </c>
      <c r="N7451" s="5">
        <v>1.1458333333333333E-3</v>
      </c>
      <c r="O7451" t="s">
        <v>960</v>
      </c>
      <c r="P7451">
        <v>0</v>
      </c>
      <c r="Q7451">
        <v>20</v>
      </c>
      <c r="R7451" t="s">
        <v>975</v>
      </c>
      <c r="S7451" t="s">
        <v>976</v>
      </c>
    </row>
    <row r="7452" spans="1:19" x14ac:dyDescent="0.25">
      <c r="A7452" s="54">
        <f>_xlfn.XLOOKUP(B7452,'School Lookup'!D:D,'School Lookup'!F:F,0)</f>
        <v>823392</v>
      </c>
      <c r="B7452" s="54" t="str">
        <f>_xlfn.XLOOKUP(C7452,'School Lookup'!A:A,'School Lookup'!D:D,_xlfn.XLOOKUP(C7452,'School Lookup'!B:B,'School Lookup'!D:D,_xlfn.XLOOKUP(C7452,'School Lookup'!C:C,'School Lookup'!D:D,0)))</f>
        <v>Fitz Herbert C of E VA Primary School</v>
      </c>
      <c r="C7452" t="s">
        <v>31</v>
      </c>
      <c r="D7452" t="s">
        <v>1063</v>
      </c>
      <c r="E7452" t="s">
        <v>16</v>
      </c>
      <c r="F7452" t="s">
        <v>734</v>
      </c>
      <c r="G7452" t="s">
        <v>134</v>
      </c>
      <c r="H7452" t="s">
        <v>347</v>
      </c>
      <c r="I7452" t="s">
        <v>958</v>
      </c>
      <c r="J7452" t="s">
        <v>959</v>
      </c>
      <c r="K7452" s="4">
        <v>46077</v>
      </c>
      <c r="L7452" s="5">
        <v>0.67113425925925929</v>
      </c>
      <c r="M7452" t="s">
        <v>953</v>
      </c>
      <c r="N7452" s="5">
        <v>3.2407407407407406E-4</v>
      </c>
      <c r="O7452" t="s">
        <v>960</v>
      </c>
      <c r="P7452">
        <v>0</v>
      </c>
      <c r="Q7452">
        <v>20</v>
      </c>
      <c r="R7452" t="s">
        <v>955</v>
      </c>
    </row>
    <row r="7453" spans="1:19" x14ac:dyDescent="0.25">
      <c r="A7453" s="54">
        <f>_xlfn.XLOOKUP(B7453,'School Lookup'!D:D,'School Lookup'!F:F,0)</f>
        <v>251672</v>
      </c>
      <c r="B7453" s="54" t="str">
        <f>_xlfn.XLOOKUP(C7453,'School Lookup'!A:A,'School Lookup'!D:D,_xlfn.XLOOKUP(C7453,'School Lookup'!B:B,'School Lookup'!D:D,_xlfn.XLOOKUP(C7453,'School Lookup'!C:C,'School Lookup'!D:D,0)))</f>
        <v>Park Schools Federation</v>
      </c>
      <c r="C7453" t="s">
        <v>40</v>
      </c>
      <c r="D7453" t="s">
        <v>1192</v>
      </c>
      <c r="E7453" t="s">
        <v>16</v>
      </c>
      <c r="F7453" t="s">
        <v>734</v>
      </c>
      <c r="G7453" t="s">
        <v>235</v>
      </c>
      <c r="H7453" t="s">
        <v>228</v>
      </c>
      <c r="I7453" t="s">
        <v>980</v>
      </c>
      <c r="J7453" t="s">
        <v>981</v>
      </c>
      <c r="K7453" s="4">
        <v>46077</v>
      </c>
      <c r="L7453" s="5">
        <v>0.40694444444444444</v>
      </c>
      <c r="M7453" t="s">
        <v>953</v>
      </c>
      <c r="N7453" s="5">
        <v>2.4305555555555555E-4</v>
      </c>
      <c r="O7453" t="s">
        <v>982</v>
      </c>
      <c r="P7453">
        <v>2.5000000000000001E-2</v>
      </c>
      <c r="Q7453">
        <v>20</v>
      </c>
      <c r="R7453" t="s">
        <v>1006</v>
      </c>
      <c r="S7453" t="s">
        <v>994</v>
      </c>
    </row>
    <row r="7454" spans="1:19" x14ac:dyDescent="0.25">
      <c r="A7454" s="54">
        <f>_xlfn.XLOOKUP(B7454,'School Lookup'!D:D,'School Lookup'!F:F,0)</f>
        <v>251672</v>
      </c>
      <c r="B7454" s="54" t="str">
        <f>_xlfn.XLOOKUP(C7454,'School Lookup'!A:A,'School Lookup'!D:D,_xlfn.XLOOKUP(C7454,'School Lookup'!B:B,'School Lookup'!D:D,_xlfn.XLOOKUP(C7454,'School Lookup'!C:C,'School Lookup'!D:D,0)))</f>
        <v>Park Schools Federation</v>
      </c>
      <c r="C7454" t="s">
        <v>40</v>
      </c>
      <c r="D7454" t="s">
        <v>1002</v>
      </c>
      <c r="E7454" t="s">
        <v>16</v>
      </c>
      <c r="F7454" t="s">
        <v>734</v>
      </c>
      <c r="G7454" t="s">
        <v>235</v>
      </c>
      <c r="H7454" t="s">
        <v>228</v>
      </c>
      <c r="I7454" t="s">
        <v>980</v>
      </c>
      <c r="J7454" t="s">
        <v>981</v>
      </c>
      <c r="K7454" s="4">
        <v>46077</v>
      </c>
      <c r="L7454" s="5">
        <v>0.40763888888888888</v>
      </c>
      <c r="M7454" t="s">
        <v>953</v>
      </c>
      <c r="N7454" s="5">
        <v>1.9675925925925926E-4</v>
      </c>
      <c r="O7454" t="s">
        <v>982</v>
      </c>
      <c r="P7454">
        <v>2.1000000000000001E-2</v>
      </c>
      <c r="Q7454">
        <v>20</v>
      </c>
      <c r="R7454" t="s">
        <v>998</v>
      </c>
      <c r="S7454" t="s">
        <v>987</v>
      </c>
    </row>
    <row r="7455" spans="1:19" x14ac:dyDescent="0.25">
      <c r="A7455" s="54">
        <f>_xlfn.XLOOKUP(B7455,'School Lookup'!D:D,'School Lookup'!F:F,0)</f>
        <v>251672</v>
      </c>
      <c r="B7455" s="54" t="str">
        <f>_xlfn.XLOOKUP(C7455,'School Lookup'!A:A,'School Lookup'!D:D,_xlfn.XLOOKUP(C7455,'School Lookup'!B:B,'School Lookup'!D:D,_xlfn.XLOOKUP(C7455,'School Lookup'!C:C,'School Lookup'!D:D,0)))</f>
        <v>Park Schools Federation</v>
      </c>
      <c r="C7455" t="s">
        <v>40</v>
      </c>
      <c r="D7455" t="s">
        <v>2912</v>
      </c>
      <c r="E7455" t="s">
        <v>16</v>
      </c>
      <c r="F7455" t="s">
        <v>734</v>
      </c>
      <c r="G7455" t="s">
        <v>235</v>
      </c>
      <c r="H7455" t="s">
        <v>228</v>
      </c>
      <c r="I7455" t="s">
        <v>980</v>
      </c>
      <c r="J7455" t="s">
        <v>981</v>
      </c>
      <c r="K7455" s="4">
        <v>46077</v>
      </c>
      <c r="L7455" s="5">
        <v>0.4236111111111111</v>
      </c>
      <c r="M7455" t="s">
        <v>953</v>
      </c>
      <c r="N7455" s="5">
        <v>2.8935185185185184E-4</v>
      </c>
      <c r="O7455" t="s">
        <v>982</v>
      </c>
      <c r="P7455">
        <v>0.03</v>
      </c>
      <c r="Q7455">
        <v>20</v>
      </c>
      <c r="R7455" t="s">
        <v>998</v>
      </c>
      <c r="S7455" t="s">
        <v>987</v>
      </c>
    </row>
    <row r="7456" spans="1:19" x14ac:dyDescent="0.25">
      <c r="A7456" s="54">
        <f>_xlfn.XLOOKUP(B7456,'School Lookup'!D:D,'School Lookup'!F:F,0)</f>
        <v>251672</v>
      </c>
      <c r="B7456" s="54" t="str">
        <f>_xlfn.XLOOKUP(C7456,'School Lookup'!A:A,'School Lookup'!D:D,_xlfn.XLOOKUP(C7456,'School Lookup'!B:B,'School Lookup'!D:D,_xlfn.XLOOKUP(C7456,'School Lookup'!C:C,'School Lookup'!D:D,0)))</f>
        <v>Park Schools Federation</v>
      </c>
      <c r="C7456" t="s">
        <v>40</v>
      </c>
      <c r="D7456" t="s">
        <v>1319</v>
      </c>
      <c r="E7456" t="s">
        <v>16</v>
      </c>
      <c r="F7456" t="s">
        <v>734</v>
      </c>
      <c r="G7456" t="s">
        <v>235</v>
      </c>
      <c r="H7456" t="s">
        <v>228</v>
      </c>
      <c r="I7456" t="s">
        <v>980</v>
      </c>
      <c r="J7456" t="s">
        <v>981</v>
      </c>
      <c r="K7456" s="4">
        <v>46077</v>
      </c>
      <c r="L7456" s="5">
        <v>0.42430555555555555</v>
      </c>
      <c r="M7456" t="s">
        <v>953</v>
      </c>
      <c r="N7456" s="5">
        <v>4.0509259259259258E-4</v>
      </c>
      <c r="O7456" t="s">
        <v>982</v>
      </c>
      <c r="P7456">
        <v>4.2000000000000003E-2</v>
      </c>
      <c r="Q7456">
        <v>20</v>
      </c>
      <c r="R7456" t="s">
        <v>1006</v>
      </c>
      <c r="S7456" t="s">
        <v>994</v>
      </c>
    </row>
    <row r="7457" spans="1:19" x14ac:dyDescent="0.25">
      <c r="A7457" s="54">
        <f>_xlfn.XLOOKUP(B7457,'School Lookup'!D:D,'School Lookup'!F:F,0)</f>
        <v>251672</v>
      </c>
      <c r="B7457" s="54" t="str">
        <f>_xlfn.XLOOKUP(C7457,'School Lookup'!A:A,'School Lookup'!D:D,_xlfn.XLOOKUP(C7457,'School Lookup'!B:B,'School Lookup'!D:D,_xlfn.XLOOKUP(C7457,'School Lookup'!C:C,'School Lookup'!D:D,0)))</f>
        <v>Park Schools Federation</v>
      </c>
      <c r="C7457" t="s">
        <v>40</v>
      </c>
      <c r="D7457" t="s">
        <v>3096</v>
      </c>
      <c r="E7457" t="s">
        <v>16</v>
      </c>
      <c r="F7457" t="s">
        <v>734</v>
      </c>
      <c r="G7457" t="s">
        <v>235</v>
      </c>
      <c r="H7457" t="s">
        <v>228</v>
      </c>
      <c r="I7457" t="s">
        <v>980</v>
      </c>
      <c r="J7457" t="s">
        <v>981</v>
      </c>
      <c r="K7457" s="4">
        <v>46077</v>
      </c>
      <c r="L7457" s="5">
        <v>0.42638888888888887</v>
      </c>
      <c r="M7457" t="s">
        <v>953</v>
      </c>
      <c r="N7457" s="5">
        <v>6.7129629629629625E-4</v>
      </c>
      <c r="O7457" t="s">
        <v>982</v>
      </c>
      <c r="P7457">
        <v>0.14499999999999999</v>
      </c>
      <c r="Q7457">
        <v>20</v>
      </c>
      <c r="R7457" t="s">
        <v>1074</v>
      </c>
      <c r="S7457" t="s">
        <v>990</v>
      </c>
    </row>
    <row r="7458" spans="1:19" x14ac:dyDescent="0.25">
      <c r="A7458" s="54">
        <f>_xlfn.XLOOKUP(B7458,'School Lookup'!D:D,'School Lookup'!F:F,0)</f>
        <v>251672</v>
      </c>
      <c r="B7458" s="54" t="str">
        <f>_xlfn.XLOOKUP(C7458,'School Lookup'!A:A,'School Lookup'!D:D,_xlfn.XLOOKUP(C7458,'School Lookup'!B:B,'School Lookup'!D:D,_xlfn.XLOOKUP(C7458,'School Lookup'!C:C,'School Lookup'!D:D,0)))</f>
        <v>Park Schools Federation</v>
      </c>
      <c r="C7458" t="s">
        <v>40</v>
      </c>
      <c r="D7458" t="s">
        <v>1315</v>
      </c>
      <c r="E7458" t="s">
        <v>16</v>
      </c>
      <c r="F7458" t="s">
        <v>734</v>
      </c>
      <c r="G7458" t="s">
        <v>235</v>
      </c>
      <c r="H7458" t="s">
        <v>228</v>
      </c>
      <c r="I7458" t="s">
        <v>980</v>
      </c>
      <c r="J7458" t="s">
        <v>981</v>
      </c>
      <c r="K7458" s="4">
        <v>46077</v>
      </c>
      <c r="L7458" s="5">
        <v>0.42708333333333331</v>
      </c>
      <c r="M7458" t="s">
        <v>953</v>
      </c>
      <c r="N7458" s="5">
        <v>1.1574074074074075E-4</v>
      </c>
      <c r="O7458" t="s">
        <v>982</v>
      </c>
      <c r="P7458">
        <v>0.02</v>
      </c>
      <c r="Q7458">
        <v>20</v>
      </c>
      <c r="R7458" t="s">
        <v>998</v>
      </c>
      <c r="S7458" t="s">
        <v>987</v>
      </c>
    </row>
    <row r="7459" spans="1:19" x14ac:dyDescent="0.25">
      <c r="A7459" s="54">
        <f>_xlfn.XLOOKUP(B7459,'School Lookup'!D:D,'School Lookup'!F:F,0)</f>
        <v>251672</v>
      </c>
      <c r="B7459" s="54" t="str">
        <f>_xlfn.XLOOKUP(C7459,'School Lookup'!A:A,'School Lookup'!D:D,_xlfn.XLOOKUP(C7459,'School Lookup'!B:B,'School Lookup'!D:D,_xlfn.XLOOKUP(C7459,'School Lookup'!C:C,'School Lookup'!D:D,0)))</f>
        <v>Park Schools Federation</v>
      </c>
      <c r="C7459" t="s">
        <v>40</v>
      </c>
      <c r="D7459" t="s">
        <v>2018</v>
      </c>
      <c r="E7459" t="s">
        <v>16</v>
      </c>
      <c r="F7459" t="s">
        <v>734</v>
      </c>
      <c r="G7459" t="s">
        <v>235</v>
      </c>
      <c r="H7459" t="s">
        <v>228</v>
      </c>
      <c r="I7459" t="s">
        <v>980</v>
      </c>
      <c r="J7459" t="s">
        <v>981</v>
      </c>
      <c r="K7459" s="4">
        <v>46077</v>
      </c>
      <c r="L7459" s="5">
        <v>0.42916666666666664</v>
      </c>
      <c r="M7459" t="s">
        <v>953</v>
      </c>
      <c r="N7459" s="5">
        <v>2.5462962962962961E-4</v>
      </c>
      <c r="O7459" t="s">
        <v>982</v>
      </c>
      <c r="P7459">
        <v>2.7E-2</v>
      </c>
      <c r="Q7459">
        <v>20</v>
      </c>
      <c r="R7459" t="s">
        <v>998</v>
      </c>
      <c r="S7459" t="s">
        <v>987</v>
      </c>
    </row>
    <row r="7460" spans="1:19" x14ac:dyDescent="0.25">
      <c r="A7460" s="54">
        <f>_xlfn.XLOOKUP(B7460,'School Lookup'!D:D,'School Lookup'!F:F,0)</f>
        <v>251672</v>
      </c>
      <c r="B7460" s="54" t="str">
        <f>_xlfn.XLOOKUP(C7460,'School Lookup'!A:A,'School Lookup'!D:D,_xlfn.XLOOKUP(C7460,'School Lookup'!B:B,'School Lookup'!D:D,_xlfn.XLOOKUP(C7460,'School Lookup'!C:C,'School Lookup'!D:D,0)))</f>
        <v>Park Schools Federation</v>
      </c>
      <c r="C7460" t="s">
        <v>40</v>
      </c>
      <c r="D7460" t="s">
        <v>1598</v>
      </c>
      <c r="E7460" t="s">
        <v>16</v>
      </c>
      <c r="F7460" t="s">
        <v>734</v>
      </c>
      <c r="G7460" t="s">
        <v>235</v>
      </c>
      <c r="H7460" t="s">
        <v>228</v>
      </c>
      <c r="I7460" t="s">
        <v>980</v>
      </c>
      <c r="J7460" t="s">
        <v>981</v>
      </c>
      <c r="K7460" s="4">
        <v>46077</v>
      </c>
      <c r="L7460" s="5">
        <v>0.43055555555555558</v>
      </c>
      <c r="M7460" t="s">
        <v>953</v>
      </c>
      <c r="N7460" s="5">
        <v>2.5462962962962961E-4</v>
      </c>
      <c r="O7460" t="s">
        <v>982</v>
      </c>
      <c r="P7460">
        <v>2.7E-2</v>
      </c>
      <c r="Q7460">
        <v>20</v>
      </c>
      <c r="R7460" t="s">
        <v>998</v>
      </c>
      <c r="S7460" t="s">
        <v>987</v>
      </c>
    </row>
    <row r="7461" spans="1:19" x14ac:dyDescent="0.25">
      <c r="A7461" s="54">
        <f>_xlfn.XLOOKUP(B7461,'School Lookup'!D:D,'School Lookup'!F:F,0)</f>
        <v>251672</v>
      </c>
      <c r="B7461" s="54" t="str">
        <f>_xlfn.XLOOKUP(C7461,'School Lookup'!A:A,'School Lookup'!D:D,_xlfn.XLOOKUP(C7461,'School Lookup'!B:B,'School Lookup'!D:D,_xlfn.XLOOKUP(C7461,'School Lookup'!C:C,'School Lookup'!D:D,0)))</f>
        <v>Park Schools Federation</v>
      </c>
      <c r="C7461" t="s">
        <v>40</v>
      </c>
      <c r="D7461" t="s">
        <v>3068</v>
      </c>
      <c r="E7461" t="s">
        <v>16</v>
      </c>
      <c r="F7461" t="s">
        <v>734</v>
      </c>
      <c r="G7461" t="s">
        <v>235</v>
      </c>
      <c r="H7461" t="s">
        <v>228</v>
      </c>
      <c r="I7461" t="s">
        <v>980</v>
      </c>
      <c r="J7461" t="s">
        <v>981</v>
      </c>
      <c r="K7461" s="4">
        <v>46077</v>
      </c>
      <c r="L7461" s="5">
        <v>0.43194444444444446</v>
      </c>
      <c r="M7461" t="s">
        <v>953</v>
      </c>
      <c r="N7461" s="5">
        <v>3.5879629629629629E-4</v>
      </c>
      <c r="O7461" t="s">
        <v>982</v>
      </c>
      <c r="P7461">
        <v>3.6999999999999998E-2</v>
      </c>
      <c r="Q7461">
        <v>20</v>
      </c>
      <c r="R7461" t="s">
        <v>998</v>
      </c>
      <c r="S7461" t="s">
        <v>987</v>
      </c>
    </row>
    <row r="7462" spans="1:19" x14ac:dyDescent="0.25">
      <c r="A7462" s="54">
        <f>_xlfn.XLOOKUP(B7462,'School Lookup'!D:D,'School Lookup'!F:F,0)</f>
        <v>251672</v>
      </c>
      <c r="B7462" s="54" t="str">
        <f>_xlfn.XLOOKUP(C7462,'School Lookup'!A:A,'School Lookup'!D:D,_xlfn.XLOOKUP(C7462,'School Lookup'!B:B,'School Lookup'!D:D,_xlfn.XLOOKUP(C7462,'School Lookup'!C:C,'School Lookup'!D:D,0)))</f>
        <v>Park Schools Federation</v>
      </c>
      <c r="C7462" t="s">
        <v>40</v>
      </c>
      <c r="D7462" t="s">
        <v>2061</v>
      </c>
      <c r="E7462" t="s">
        <v>16</v>
      </c>
      <c r="F7462" t="s">
        <v>734</v>
      </c>
      <c r="G7462" t="s">
        <v>235</v>
      </c>
      <c r="H7462" t="s">
        <v>228</v>
      </c>
      <c r="I7462" t="s">
        <v>980</v>
      </c>
      <c r="J7462" t="s">
        <v>981</v>
      </c>
      <c r="K7462" s="4">
        <v>46077</v>
      </c>
      <c r="L7462" s="5">
        <v>0.46527777777777779</v>
      </c>
      <c r="M7462" t="s">
        <v>953</v>
      </c>
      <c r="N7462" s="5">
        <v>5.6712962962962967E-4</v>
      </c>
      <c r="O7462" t="s">
        <v>982</v>
      </c>
      <c r="P7462">
        <v>5.8000000000000003E-2</v>
      </c>
      <c r="Q7462">
        <v>20</v>
      </c>
      <c r="R7462" t="s">
        <v>998</v>
      </c>
      <c r="S7462" t="s">
        <v>987</v>
      </c>
    </row>
    <row r="7463" spans="1:19" x14ac:dyDescent="0.25">
      <c r="A7463" s="54">
        <f>_xlfn.XLOOKUP(B7463,'School Lookup'!D:D,'School Lookup'!F:F,0)</f>
        <v>251672</v>
      </c>
      <c r="B7463" s="54" t="str">
        <f>_xlfn.XLOOKUP(C7463,'School Lookup'!A:A,'School Lookup'!D:D,_xlfn.XLOOKUP(C7463,'School Lookup'!B:B,'School Lookup'!D:D,_xlfn.XLOOKUP(C7463,'School Lookup'!C:C,'School Lookup'!D:D,0)))</f>
        <v>Park Schools Federation</v>
      </c>
      <c r="C7463" t="s">
        <v>40</v>
      </c>
      <c r="D7463" t="s">
        <v>1313</v>
      </c>
      <c r="E7463" t="s">
        <v>16</v>
      </c>
      <c r="F7463" t="s">
        <v>734</v>
      </c>
      <c r="G7463" t="s">
        <v>235</v>
      </c>
      <c r="H7463" t="s">
        <v>228</v>
      </c>
      <c r="I7463" t="s">
        <v>980</v>
      </c>
      <c r="J7463" t="s">
        <v>981</v>
      </c>
      <c r="K7463" s="4">
        <v>46077</v>
      </c>
      <c r="L7463" s="5">
        <v>0.47013888888888888</v>
      </c>
      <c r="M7463" t="s">
        <v>953</v>
      </c>
      <c r="N7463" s="5">
        <v>8.4490740740740739E-4</v>
      </c>
      <c r="O7463" t="s">
        <v>982</v>
      </c>
      <c r="P7463">
        <v>8.6999999999999994E-2</v>
      </c>
      <c r="Q7463">
        <v>20</v>
      </c>
      <c r="R7463" t="s">
        <v>983</v>
      </c>
      <c r="S7463" t="s">
        <v>984</v>
      </c>
    </row>
    <row r="7464" spans="1:19" x14ac:dyDescent="0.25">
      <c r="A7464" s="54">
        <f>_xlfn.XLOOKUP(B7464,'School Lookup'!D:D,'School Lookup'!F:F,0)</f>
        <v>251672</v>
      </c>
      <c r="B7464" s="54" t="str">
        <f>_xlfn.XLOOKUP(C7464,'School Lookup'!A:A,'School Lookup'!D:D,_xlfn.XLOOKUP(C7464,'School Lookup'!B:B,'School Lookup'!D:D,_xlfn.XLOOKUP(C7464,'School Lookup'!C:C,'School Lookup'!D:D,0)))</f>
        <v>Park Schools Federation</v>
      </c>
      <c r="C7464" t="s">
        <v>40</v>
      </c>
      <c r="D7464" t="s">
        <v>1372</v>
      </c>
      <c r="E7464" t="s">
        <v>16</v>
      </c>
      <c r="F7464" t="s">
        <v>734</v>
      </c>
      <c r="G7464" t="s">
        <v>235</v>
      </c>
      <c r="H7464" t="s">
        <v>228</v>
      </c>
      <c r="I7464" t="s">
        <v>980</v>
      </c>
      <c r="J7464" t="s">
        <v>981</v>
      </c>
      <c r="K7464" s="4">
        <v>46077</v>
      </c>
      <c r="L7464" s="5">
        <v>0.47222222222222221</v>
      </c>
      <c r="M7464" t="s">
        <v>953</v>
      </c>
      <c r="N7464" s="5">
        <v>4.5138888888888887E-4</v>
      </c>
      <c r="O7464" t="s">
        <v>982</v>
      </c>
      <c r="P7464">
        <v>4.7E-2</v>
      </c>
      <c r="Q7464">
        <v>20</v>
      </c>
      <c r="R7464" t="s">
        <v>983</v>
      </c>
      <c r="S7464" t="s">
        <v>984</v>
      </c>
    </row>
    <row r="7465" spans="1:19" x14ac:dyDescent="0.25">
      <c r="A7465" s="54">
        <f>_xlfn.XLOOKUP(B7465,'School Lookup'!D:D,'School Lookup'!F:F,0)</f>
        <v>251672</v>
      </c>
      <c r="B7465" s="54" t="str">
        <f>_xlfn.XLOOKUP(C7465,'School Lookup'!A:A,'School Lookup'!D:D,_xlfn.XLOOKUP(C7465,'School Lookup'!B:B,'School Lookup'!D:D,_xlfn.XLOOKUP(C7465,'School Lookup'!C:C,'School Lookup'!D:D,0)))</f>
        <v>Park Schools Federation</v>
      </c>
      <c r="C7465" t="s">
        <v>40</v>
      </c>
      <c r="D7465" t="s">
        <v>2990</v>
      </c>
      <c r="E7465" t="s">
        <v>16</v>
      </c>
      <c r="F7465" t="s">
        <v>734</v>
      </c>
      <c r="G7465" t="s">
        <v>235</v>
      </c>
      <c r="H7465" t="s">
        <v>228</v>
      </c>
      <c r="I7465" t="s">
        <v>980</v>
      </c>
      <c r="J7465" t="s">
        <v>981</v>
      </c>
      <c r="K7465" s="4">
        <v>46077</v>
      </c>
      <c r="L7465" s="5">
        <v>0.47361111111111109</v>
      </c>
      <c r="M7465" t="s">
        <v>953</v>
      </c>
      <c r="N7465" s="5">
        <v>4.6296296296296294E-5</v>
      </c>
      <c r="O7465" t="s">
        <v>982</v>
      </c>
      <c r="P7465">
        <v>0.02</v>
      </c>
      <c r="Q7465">
        <v>20</v>
      </c>
      <c r="R7465" t="s">
        <v>998</v>
      </c>
      <c r="S7465" t="s">
        <v>987</v>
      </c>
    </row>
    <row r="7466" spans="1:19" x14ac:dyDescent="0.25">
      <c r="A7466" s="54">
        <f>_xlfn.XLOOKUP(B7466,'School Lookup'!D:D,'School Lookup'!F:F,0)</f>
        <v>251672</v>
      </c>
      <c r="B7466" s="54" t="str">
        <f>_xlfn.XLOOKUP(C7466,'School Lookup'!A:A,'School Lookup'!D:D,_xlfn.XLOOKUP(C7466,'School Lookup'!B:B,'School Lookup'!D:D,_xlfn.XLOOKUP(C7466,'School Lookup'!C:C,'School Lookup'!D:D,0)))</f>
        <v>Park Schools Federation</v>
      </c>
      <c r="C7466" t="s">
        <v>40</v>
      </c>
      <c r="D7466" t="s">
        <v>3097</v>
      </c>
      <c r="E7466" t="s">
        <v>16</v>
      </c>
      <c r="F7466" t="s">
        <v>734</v>
      </c>
      <c r="G7466" t="s">
        <v>235</v>
      </c>
      <c r="H7466" t="s">
        <v>228</v>
      </c>
      <c r="I7466" t="s">
        <v>980</v>
      </c>
      <c r="J7466" t="s">
        <v>981</v>
      </c>
      <c r="K7466" s="4">
        <v>46077</v>
      </c>
      <c r="L7466" s="5">
        <v>0.53125</v>
      </c>
      <c r="M7466" t="s">
        <v>953</v>
      </c>
      <c r="N7466" s="5">
        <v>2.6620370370370372E-4</v>
      </c>
      <c r="O7466" t="s">
        <v>982</v>
      </c>
      <c r="P7466">
        <v>2.8000000000000001E-2</v>
      </c>
      <c r="Q7466">
        <v>20</v>
      </c>
      <c r="R7466" t="s">
        <v>998</v>
      </c>
      <c r="S7466" t="s">
        <v>987</v>
      </c>
    </row>
    <row r="7467" spans="1:19" x14ac:dyDescent="0.25">
      <c r="A7467" s="54">
        <f>_xlfn.XLOOKUP(B7467,'School Lookup'!D:D,'School Lookup'!F:F,0)</f>
        <v>251672</v>
      </c>
      <c r="B7467" s="54" t="str">
        <f>_xlfn.XLOOKUP(C7467,'School Lookup'!A:A,'School Lookup'!D:D,_xlfn.XLOOKUP(C7467,'School Lookup'!B:B,'School Lookup'!D:D,_xlfn.XLOOKUP(C7467,'School Lookup'!C:C,'School Lookup'!D:D,0)))</f>
        <v>Park Schools Federation</v>
      </c>
      <c r="C7467" t="s">
        <v>40</v>
      </c>
      <c r="D7467" t="s">
        <v>2018</v>
      </c>
      <c r="E7467" t="s">
        <v>16</v>
      </c>
      <c r="F7467" t="s">
        <v>734</v>
      </c>
      <c r="G7467" t="s">
        <v>235</v>
      </c>
      <c r="H7467" t="s">
        <v>228</v>
      </c>
      <c r="I7467" t="s">
        <v>980</v>
      </c>
      <c r="J7467" t="s">
        <v>981</v>
      </c>
      <c r="K7467" s="4">
        <v>46077</v>
      </c>
      <c r="L7467" s="5">
        <v>0.53263888888888888</v>
      </c>
      <c r="M7467" t="s">
        <v>953</v>
      </c>
      <c r="N7467" s="5">
        <v>3.4722222222222222E-5</v>
      </c>
      <c r="O7467" t="s">
        <v>982</v>
      </c>
      <c r="P7467">
        <v>0.02</v>
      </c>
      <c r="Q7467">
        <v>20</v>
      </c>
      <c r="R7467" t="s">
        <v>998</v>
      </c>
      <c r="S7467" t="s">
        <v>987</v>
      </c>
    </row>
    <row r="7468" spans="1:19" x14ac:dyDescent="0.25">
      <c r="A7468" s="54">
        <f>_xlfn.XLOOKUP(B7468,'School Lookup'!D:D,'School Lookup'!F:F,0)</f>
        <v>251672</v>
      </c>
      <c r="B7468" s="54" t="str">
        <f>_xlfn.XLOOKUP(C7468,'School Lookup'!A:A,'School Lookup'!D:D,_xlfn.XLOOKUP(C7468,'School Lookup'!B:B,'School Lookup'!D:D,_xlfn.XLOOKUP(C7468,'School Lookup'!C:C,'School Lookup'!D:D,0)))</f>
        <v>Park Schools Federation</v>
      </c>
      <c r="C7468" t="s">
        <v>40</v>
      </c>
      <c r="D7468" t="s">
        <v>2019</v>
      </c>
      <c r="E7468" t="s">
        <v>16</v>
      </c>
      <c r="F7468" t="s">
        <v>734</v>
      </c>
      <c r="G7468" t="s">
        <v>235</v>
      </c>
      <c r="H7468" t="s">
        <v>228</v>
      </c>
      <c r="I7468" t="s">
        <v>980</v>
      </c>
      <c r="J7468" t="s">
        <v>981</v>
      </c>
      <c r="K7468" s="4">
        <v>46077</v>
      </c>
      <c r="L7468" s="5">
        <v>0.53263888888888888</v>
      </c>
      <c r="M7468" t="s">
        <v>953</v>
      </c>
      <c r="N7468" s="5">
        <v>3.0092592592592595E-4</v>
      </c>
      <c r="O7468" t="s">
        <v>982</v>
      </c>
      <c r="P7468">
        <v>3.1E-2</v>
      </c>
      <c r="Q7468">
        <v>20</v>
      </c>
      <c r="R7468" t="s">
        <v>1006</v>
      </c>
      <c r="S7468" t="s">
        <v>994</v>
      </c>
    </row>
    <row r="7469" spans="1:19" x14ac:dyDescent="0.25">
      <c r="A7469" s="54">
        <f>_xlfn.XLOOKUP(B7469,'School Lookup'!D:D,'School Lookup'!F:F,0)</f>
        <v>251672</v>
      </c>
      <c r="B7469" s="54" t="str">
        <f>_xlfn.XLOOKUP(C7469,'School Lookup'!A:A,'School Lookup'!D:D,_xlfn.XLOOKUP(C7469,'School Lookup'!B:B,'School Lookup'!D:D,_xlfn.XLOOKUP(C7469,'School Lookup'!C:C,'School Lookup'!D:D,0)))</f>
        <v>Park Schools Federation</v>
      </c>
      <c r="C7469" t="s">
        <v>40</v>
      </c>
      <c r="D7469" t="s">
        <v>2325</v>
      </c>
      <c r="E7469" t="s">
        <v>16</v>
      </c>
      <c r="F7469" t="s">
        <v>734</v>
      </c>
      <c r="G7469" t="s">
        <v>235</v>
      </c>
      <c r="H7469" t="s">
        <v>228</v>
      </c>
      <c r="I7469" t="s">
        <v>980</v>
      </c>
      <c r="J7469" t="s">
        <v>981</v>
      </c>
      <c r="K7469" s="4">
        <v>46077</v>
      </c>
      <c r="L7469" s="5">
        <v>0.54722222222222228</v>
      </c>
      <c r="M7469" t="s">
        <v>953</v>
      </c>
      <c r="N7469" s="5">
        <v>4.9768518518518521E-4</v>
      </c>
      <c r="O7469" t="s">
        <v>982</v>
      </c>
      <c r="P7469">
        <v>5.0999999999999997E-2</v>
      </c>
      <c r="Q7469">
        <v>20</v>
      </c>
      <c r="R7469" t="s">
        <v>998</v>
      </c>
      <c r="S7469" t="s">
        <v>987</v>
      </c>
    </row>
    <row r="7470" spans="1:19" x14ac:dyDescent="0.25">
      <c r="A7470" s="54">
        <f>_xlfn.XLOOKUP(B7470,'School Lookup'!D:D,'School Lookup'!F:F,0)</f>
        <v>251672</v>
      </c>
      <c r="B7470" s="54" t="str">
        <f>_xlfn.XLOOKUP(C7470,'School Lookup'!A:A,'School Lookup'!D:D,_xlfn.XLOOKUP(C7470,'School Lookup'!B:B,'School Lookup'!D:D,_xlfn.XLOOKUP(C7470,'School Lookup'!C:C,'School Lookup'!D:D,0)))</f>
        <v>Park Schools Federation</v>
      </c>
      <c r="C7470" t="s">
        <v>40</v>
      </c>
      <c r="D7470" t="s">
        <v>2666</v>
      </c>
      <c r="E7470" t="s">
        <v>16</v>
      </c>
      <c r="F7470" t="s">
        <v>734</v>
      </c>
      <c r="G7470" t="s">
        <v>235</v>
      </c>
      <c r="H7470" t="s">
        <v>228</v>
      </c>
      <c r="I7470" t="s">
        <v>980</v>
      </c>
      <c r="J7470" t="s">
        <v>981</v>
      </c>
      <c r="K7470" s="4">
        <v>46077</v>
      </c>
      <c r="L7470" s="5">
        <v>0.54861111111111116</v>
      </c>
      <c r="M7470" t="s">
        <v>953</v>
      </c>
      <c r="N7470" s="5">
        <v>3.5879629629629629E-4</v>
      </c>
      <c r="O7470" t="s">
        <v>982</v>
      </c>
      <c r="P7470">
        <v>3.6999999999999998E-2</v>
      </c>
      <c r="Q7470">
        <v>20</v>
      </c>
      <c r="R7470" t="s">
        <v>1006</v>
      </c>
      <c r="S7470" t="s">
        <v>994</v>
      </c>
    </row>
    <row r="7471" spans="1:19" x14ac:dyDescent="0.25">
      <c r="A7471" s="54">
        <f>_xlfn.XLOOKUP(B7471,'School Lookup'!D:D,'School Lookup'!F:F,0)</f>
        <v>251672</v>
      </c>
      <c r="B7471" s="54" t="str">
        <f>_xlfn.XLOOKUP(C7471,'School Lookup'!A:A,'School Lookup'!D:D,_xlfn.XLOOKUP(C7471,'School Lookup'!B:B,'School Lookup'!D:D,_xlfn.XLOOKUP(C7471,'School Lookup'!C:C,'School Lookup'!D:D,0)))</f>
        <v>Park Schools Federation</v>
      </c>
      <c r="C7471" t="s">
        <v>40</v>
      </c>
      <c r="D7471" t="s">
        <v>1717</v>
      </c>
      <c r="E7471" t="s">
        <v>16</v>
      </c>
      <c r="F7471" t="s">
        <v>734</v>
      </c>
      <c r="G7471" t="s">
        <v>235</v>
      </c>
      <c r="H7471" t="s">
        <v>228</v>
      </c>
      <c r="I7471" t="s">
        <v>980</v>
      </c>
      <c r="J7471" t="s">
        <v>981</v>
      </c>
      <c r="K7471" s="4">
        <v>46077</v>
      </c>
      <c r="L7471" s="5">
        <v>0.55000000000000004</v>
      </c>
      <c r="M7471" t="s">
        <v>953</v>
      </c>
      <c r="N7471" s="5">
        <v>2.8935185185185184E-4</v>
      </c>
      <c r="O7471" t="s">
        <v>982</v>
      </c>
      <c r="P7471">
        <v>0.03</v>
      </c>
      <c r="Q7471">
        <v>20</v>
      </c>
      <c r="R7471" t="s">
        <v>998</v>
      </c>
      <c r="S7471" t="s">
        <v>987</v>
      </c>
    </row>
    <row r="7472" spans="1:19" x14ac:dyDescent="0.25">
      <c r="A7472" s="54">
        <f>_xlfn.XLOOKUP(B7472,'School Lookup'!D:D,'School Lookup'!F:F,0)</f>
        <v>251672</v>
      </c>
      <c r="B7472" s="54" t="str">
        <f>_xlfn.XLOOKUP(C7472,'School Lookup'!A:A,'School Lookup'!D:D,_xlfn.XLOOKUP(C7472,'School Lookup'!B:B,'School Lookup'!D:D,_xlfn.XLOOKUP(C7472,'School Lookup'!C:C,'School Lookup'!D:D,0)))</f>
        <v>Park Schools Federation</v>
      </c>
      <c r="C7472" t="s">
        <v>40</v>
      </c>
      <c r="D7472" t="s">
        <v>1373</v>
      </c>
      <c r="E7472" t="s">
        <v>16</v>
      </c>
      <c r="F7472" t="s">
        <v>734</v>
      </c>
      <c r="G7472" t="s">
        <v>235</v>
      </c>
      <c r="H7472" t="s">
        <v>228</v>
      </c>
      <c r="I7472" t="s">
        <v>980</v>
      </c>
      <c r="J7472" t="s">
        <v>981</v>
      </c>
      <c r="K7472" s="4">
        <v>46077</v>
      </c>
      <c r="L7472" s="5">
        <v>0.55138888888888893</v>
      </c>
      <c r="M7472" t="s">
        <v>953</v>
      </c>
      <c r="N7472" s="5">
        <v>1.1111111111111111E-3</v>
      </c>
      <c r="O7472" t="s">
        <v>982</v>
      </c>
      <c r="P7472">
        <v>0.114</v>
      </c>
      <c r="Q7472">
        <v>20</v>
      </c>
      <c r="R7472" t="s">
        <v>983</v>
      </c>
      <c r="S7472" t="s">
        <v>984</v>
      </c>
    </row>
    <row r="7473" spans="1:19" x14ac:dyDescent="0.25">
      <c r="A7473" s="54">
        <f>_xlfn.XLOOKUP(B7473,'School Lookup'!D:D,'School Lookup'!F:F,0)</f>
        <v>251672</v>
      </c>
      <c r="B7473" s="54" t="str">
        <f>_xlfn.XLOOKUP(C7473,'School Lookup'!A:A,'School Lookup'!D:D,_xlfn.XLOOKUP(C7473,'School Lookup'!B:B,'School Lookup'!D:D,_xlfn.XLOOKUP(C7473,'School Lookup'!C:C,'School Lookup'!D:D,0)))</f>
        <v>Park Schools Federation</v>
      </c>
      <c r="C7473" t="s">
        <v>40</v>
      </c>
      <c r="D7473" t="s">
        <v>1010</v>
      </c>
      <c r="E7473" t="s">
        <v>16</v>
      </c>
      <c r="F7473" t="s">
        <v>734</v>
      </c>
      <c r="G7473" t="s">
        <v>235</v>
      </c>
      <c r="H7473" t="s">
        <v>228</v>
      </c>
      <c r="I7473" t="s">
        <v>980</v>
      </c>
      <c r="J7473" t="s">
        <v>981</v>
      </c>
      <c r="K7473" s="4">
        <v>46077</v>
      </c>
      <c r="L7473" s="5">
        <v>0.56458333333333333</v>
      </c>
      <c r="M7473" t="s">
        <v>953</v>
      </c>
      <c r="N7473" s="5">
        <v>3.4722222222222222E-5</v>
      </c>
      <c r="O7473" t="s">
        <v>982</v>
      </c>
      <c r="P7473">
        <v>0.02</v>
      </c>
      <c r="Q7473">
        <v>20</v>
      </c>
      <c r="R7473" t="s">
        <v>1011</v>
      </c>
      <c r="S7473" t="s">
        <v>984</v>
      </c>
    </row>
    <row r="7474" spans="1:19" x14ac:dyDescent="0.25">
      <c r="A7474" s="54">
        <f>_xlfn.XLOOKUP(B7474,'School Lookup'!D:D,'School Lookup'!F:F,0)</f>
        <v>251672</v>
      </c>
      <c r="B7474" s="54" t="str">
        <f>_xlfn.XLOOKUP(C7474,'School Lookup'!A:A,'School Lookup'!D:D,_xlfn.XLOOKUP(C7474,'School Lookup'!B:B,'School Lookup'!D:D,_xlfn.XLOOKUP(C7474,'School Lookup'!C:C,'School Lookup'!D:D,0)))</f>
        <v>Park Schools Federation</v>
      </c>
      <c r="C7474" t="s">
        <v>40</v>
      </c>
      <c r="D7474" t="s">
        <v>1415</v>
      </c>
      <c r="E7474" t="s">
        <v>16</v>
      </c>
      <c r="F7474" t="s">
        <v>734</v>
      </c>
      <c r="G7474" t="s">
        <v>235</v>
      </c>
      <c r="H7474" t="s">
        <v>228</v>
      </c>
      <c r="I7474" t="s">
        <v>980</v>
      </c>
      <c r="J7474" t="s">
        <v>981</v>
      </c>
      <c r="K7474" s="4">
        <v>46077</v>
      </c>
      <c r="L7474" s="5">
        <v>0.56805555555555554</v>
      </c>
      <c r="M7474" t="s">
        <v>953</v>
      </c>
      <c r="N7474" s="5">
        <v>9.3749999999999997E-4</v>
      </c>
      <c r="O7474" t="s">
        <v>982</v>
      </c>
      <c r="P7474">
        <v>9.6000000000000002E-2</v>
      </c>
      <c r="Q7474">
        <v>20</v>
      </c>
      <c r="R7474" t="s">
        <v>998</v>
      </c>
      <c r="S7474" t="s">
        <v>987</v>
      </c>
    </row>
    <row r="7475" spans="1:19" x14ac:dyDescent="0.25">
      <c r="A7475" s="54">
        <f>_xlfn.XLOOKUP(B7475,'School Lookup'!D:D,'School Lookup'!F:F,0)</f>
        <v>251672</v>
      </c>
      <c r="B7475" s="54" t="str">
        <f>_xlfn.XLOOKUP(C7475,'School Lookup'!A:A,'School Lookup'!D:D,_xlfn.XLOOKUP(C7475,'School Lookup'!B:B,'School Lookup'!D:D,_xlfn.XLOOKUP(C7475,'School Lookup'!C:C,'School Lookup'!D:D,0)))</f>
        <v>Park Schools Federation</v>
      </c>
      <c r="C7475" t="s">
        <v>40</v>
      </c>
      <c r="D7475" t="s">
        <v>1775</v>
      </c>
      <c r="E7475" t="s">
        <v>16</v>
      </c>
      <c r="F7475" t="s">
        <v>734</v>
      </c>
      <c r="G7475" t="s">
        <v>235</v>
      </c>
      <c r="H7475" t="s">
        <v>228</v>
      </c>
      <c r="I7475" t="s">
        <v>980</v>
      </c>
      <c r="J7475" t="s">
        <v>981</v>
      </c>
      <c r="K7475" s="4">
        <v>46077</v>
      </c>
      <c r="L7475" s="5">
        <v>0.57222222222222219</v>
      </c>
      <c r="M7475" t="s">
        <v>953</v>
      </c>
      <c r="N7475" s="5">
        <v>1.3888888888888889E-3</v>
      </c>
      <c r="O7475" t="s">
        <v>982</v>
      </c>
      <c r="P7475">
        <v>0.14199999999999999</v>
      </c>
      <c r="Q7475">
        <v>20</v>
      </c>
      <c r="R7475" t="s">
        <v>998</v>
      </c>
      <c r="S7475" t="s">
        <v>987</v>
      </c>
    </row>
    <row r="7476" spans="1:19" x14ac:dyDescent="0.25">
      <c r="A7476" s="54">
        <f>_xlfn.XLOOKUP(B7476,'School Lookup'!D:D,'School Lookup'!F:F,0)</f>
        <v>251672</v>
      </c>
      <c r="B7476" s="54" t="str">
        <f>_xlfn.XLOOKUP(C7476,'School Lookup'!A:A,'School Lookup'!D:D,_xlfn.XLOOKUP(C7476,'School Lookup'!B:B,'School Lookup'!D:D,_xlfn.XLOOKUP(C7476,'School Lookup'!C:C,'School Lookup'!D:D,0)))</f>
        <v>Park Schools Federation</v>
      </c>
      <c r="C7476" t="s">
        <v>40</v>
      </c>
      <c r="D7476" t="s">
        <v>2484</v>
      </c>
      <c r="E7476" t="s">
        <v>16</v>
      </c>
      <c r="F7476" t="s">
        <v>734</v>
      </c>
      <c r="G7476" t="s">
        <v>235</v>
      </c>
      <c r="H7476" t="s">
        <v>228</v>
      </c>
      <c r="I7476" t="s">
        <v>980</v>
      </c>
      <c r="J7476" t="s">
        <v>981</v>
      </c>
      <c r="K7476" s="4">
        <v>46077</v>
      </c>
      <c r="L7476" s="5">
        <v>0.57638888888888884</v>
      </c>
      <c r="M7476" t="s">
        <v>953</v>
      </c>
      <c r="N7476" s="5">
        <v>1.3888888888888889E-4</v>
      </c>
      <c r="O7476" t="s">
        <v>982</v>
      </c>
      <c r="P7476">
        <v>0.02</v>
      </c>
      <c r="Q7476">
        <v>20</v>
      </c>
      <c r="R7476" t="s">
        <v>998</v>
      </c>
      <c r="S7476" t="s">
        <v>987</v>
      </c>
    </row>
    <row r="7477" spans="1:19" x14ac:dyDescent="0.25">
      <c r="A7477" s="54">
        <f>_xlfn.XLOOKUP(B7477,'School Lookup'!D:D,'School Lookup'!F:F,0)</f>
        <v>251672</v>
      </c>
      <c r="B7477" s="54" t="str">
        <f>_xlfn.XLOOKUP(C7477,'School Lookup'!A:A,'School Lookup'!D:D,_xlfn.XLOOKUP(C7477,'School Lookup'!B:B,'School Lookup'!D:D,_xlfn.XLOOKUP(C7477,'School Lookup'!C:C,'School Lookup'!D:D,0)))</f>
        <v>Park Schools Federation</v>
      </c>
      <c r="C7477" t="s">
        <v>40</v>
      </c>
      <c r="D7477" t="s">
        <v>2325</v>
      </c>
      <c r="E7477" t="s">
        <v>16</v>
      </c>
      <c r="F7477" t="s">
        <v>734</v>
      </c>
      <c r="G7477" t="s">
        <v>235</v>
      </c>
      <c r="H7477" t="s">
        <v>228</v>
      </c>
      <c r="I7477" t="s">
        <v>980</v>
      </c>
      <c r="J7477" t="s">
        <v>981</v>
      </c>
      <c r="K7477" s="4">
        <v>46077</v>
      </c>
      <c r="L7477" s="5">
        <v>0.59236111111111112</v>
      </c>
      <c r="M7477" t="s">
        <v>953</v>
      </c>
      <c r="N7477" s="5">
        <v>1.0995370370370371E-3</v>
      </c>
      <c r="O7477" t="s">
        <v>982</v>
      </c>
      <c r="P7477">
        <v>0.113</v>
      </c>
      <c r="Q7477">
        <v>20</v>
      </c>
      <c r="R7477" t="s">
        <v>998</v>
      </c>
      <c r="S7477" t="s">
        <v>987</v>
      </c>
    </row>
    <row r="7478" spans="1:19" x14ac:dyDescent="0.25">
      <c r="A7478" s="54">
        <f>_xlfn.XLOOKUP(B7478,'School Lookup'!D:D,'School Lookup'!F:F,0)</f>
        <v>251672</v>
      </c>
      <c r="B7478" s="54" t="str">
        <f>_xlfn.XLOOKUP(C7478,'School Lookup'!A:A,'School Lookup'!D:D,_xlfn.XLOOKUP(C7478,'School Lookup'!B:B,'School Lookup'!D:D,_xlfn.XLOOKUP(C7478,'School Lookup'!C:C,'School Lookup'!D:D,0)))</f>
        <v>Park Schools Federation</v>
      </c>
      <c r="C7478" t="s">
        <v>40</v>
      </c>
      <c r="D7478" t="s">
        <v>1460</v>
      </c>
      <c r="E7478" t="s">
        <v>16</v>
      </c>
      <c r="F7478" t="s">
        <v>734</v>
      </c>
      <c r="G7478" t="s">
        <v>235</v>
      </c>
      <c r="H7478" t="s">
        <v>228</v>
      </c>
      <c r="I7478" t="s">
        <v>980</v>
      </c>
      <c r="J7478" t="s">
        <v>981</v>
      </c>
      <c r="K7478" s="4">
        <v>46077</v>
      </c>
      <c r="L7478" s="5">
        <v>0.62638888888888888</v>
      </c>
      <c r="M7478" t="s">
        <v>953</v>
      </c>
      <c r="N7478" s="5">
        <v>2.8472222222222223E-3</v>
      </c>
      <c r="O7478" t="s">
        <v>982</v>
      </c>
      <c r="P7478">
        <v>0.29199999999999998</v>
      </c>
      <c r="Q7478">
        <v>20</v>
      </c>
      <c r="R7478" t="s">
        <v>1006</v>
      </c>
      <c r="S7478" t="s">
        <v>994</v>
      </c>
    </row>
    <row r="7479" spans="1:19" x14ac:dyDescent="0.25">
      <c r="A7479" s="54">
        <f>_xlfn.XLOOKUP(B7479,'School Lookup'!D:D,'School Lookup'!F:F,0)</f>
        <v>251672</v>
      </c>
      <c r="B7479" s="54" t="str">
        <f>_xlfn.XLOOKUP(C7479,'School Lookup'!A:A,'School Lookup'!D:D,_xlfn.XLOOKUP(C7479,'School Lookup'!B:B,'School Lookup'!D:D,_xlfn.XLOOKUP(C7479,'School Lookup'!C:C,'School Lookup'!D:D,0)))</f>
        <v>Park Schools Federation</v>
      </c>
      <c r="C7479" t="s">
        <v>40</v>
      </c>
      <c r="D7479" t="s">
        <v>3098</v>
      </c>
      <c r="E7479" t="s">
        <v>16</v>
      </c>
      <c r="F7479" t="s">
        <v>734</v>
      </c>
      <c r="G7479" t="s">
        <v>235</v>
      </c>
      <c r="H7479" t="s">
        <v>228</v>
      </c>
      <c r="I7479" t="s">
        <v>980</v>
      </c>
      <c r="J7479" t="s">
        <v>981</v>
      </c>
      <c r="K7479" s="4">
        <v>46077</v>
      </c>
      <c r="L7479" s="5">
        <v>0.69444444444444442</v>
      </c>
      <c r="M7479" t="s">
        <v>953</v>
      </c>
      <c r="N7479" s="5">
        <v>7.1759259259259259E-4</v>
      </c>
      <c r="O7479" t="s">
        <v>982</v>
      </c>
      <c r="P7479">
        <v>7.3999999999999996E-2</v>
      </c>
      <c r="Q7479">
        <v>20</v>
      </c>
      <c r="R7479" t="s">
        <v>998</v>
      </c>
      <c r="S7479" t="s">
        <v>987</v>
      </c>
    </row>
    <row r="7480" spans="1:19" x14ac:dyDescent="0.25">
      <c r="A7480" s="54">
        <f>_xlfn.XLOOKUP(B7480,'School Lookup'!D:D,'School Lookup'!F:F,0)</f>
        <v>251672</v>
      </c>
      <c r="B7480" s="54" t="str">
        <f>_xlfn.XLOOKUP(C7480,'School Lookup'!A:A,'School Lookup'!D:D,_xlfn.XLOOKUP(C7480,'School Lookup'!B:B,'School Lookup'!D:D,_xlfn.XLOOKUP(C7480,'School Lookup'!C:C,'School Lookup'!D:D,0)))</f>
        <v>Park Schools Federation</v>
      </c>
      <c r="C7480" t="s">
        <v>40</v>
      </c>
      <c r="D7480" t="s">
        <v>1182</v>
      </c>
      <c r="E7480" t="s">
        <v>16</v>
      </c>
      <c r="F7480" t="s">
        <v>734</v>
      </c>
      <c r="G7480" t="s">
        <v>235</v>
      </c>
      <c r="H7480" t="s">
        <v>228</v>
      </c>
      <c r="I7480" t="s">
        <v>980</v>
      </c>
      <c r="J7480" t="s">
        <v>981</v>
      </c>
      <c r="K7480" s="4">
        <v>46077</v>
      </c>
      <c r="L7480" s="5">
        <v>0.32361111111111113</v>
      </c>
      <c r="M7480" t="s">
        <v>953</v>
      </c>
      <c r="N7480" s="5">
        <v>2.0949074074074073E-3</v>
      </c>
      <c r="O7480" t="s">
        <v>982</v>
      </c>
      <c r="P7480">
        <v>0.215</v>
      </c>
      <c r="Q7480">
        <v>20</v>
      </c>
      <c r="R7480" t="s">
        <v>983</v>
      </c>
      <c r="S7480" t="s">
        <v>984</v>
      </c>
    </row>
    <row r="7481" spans="1:19" x14ac:dyDescent="0.25">
      <c r="A7481" s="54">
        <f>_xlfn.XLOOKUP(B7481,'School Lookup'!D:D,'School Lookup'!F:F,0)</f>
        <v>251672</v>
      </c>
      <c r="B7481" s="54" t="str">
        <f>_xlfn.XLOOKUP(C7481,'School Lookup'!A:A,'School Lookup'!D:D,_xlfn.XLOOKUP(C7481,'School Lookup'!B:B,'School Lookup'!D:D,_xlfn.XLOOKUP(C7481,'School Lookup'!C:C,'School Lookup'!D:D,0)))</f>
        <v>Park Schools Federation</v>
      </c>
      <c r="C7481" t="s">
        <v>40</v>
      </c>
      <c r="D7481" t="s">
        <v>2542</v>
      </c>
      <c r="E7481" t="s">
        <v>16</v>
      </c>
      <c r="F7481" t="s">
        <v>734</v>
      </c>
      <c r="G7481" t="s">
        <v>235</v>
      </c>
      <c r="H7481" t="s">
        <v>228</v>
      </c>
      <c r="I7481" t="s">
        <v>980</v>
      </c>
      <c r="J7481" t="s">
        <v>981</v>
      </c>
      <c r="K7481" s="4">
        <v>46077</v>
      </c>
      <c r="L7481" s="5">
        <v>0.36944444444444446</v>
      </c>
      <c r="M7481" t="s">
        <v>953</v>
      </c>
      <c r="N7481" s="5">
        <v>4.2824074074074075E-4</v>
      </c>
      <c r="O7481" t="s">
        <v>982</v>
      </c>
      <c r="P7481">
        <v>4.3999999999999997E-2</v>
      </c>
      <c r="Q7481">
        <v>20</v>
      </c>
      <c r="R7481" t="s">
        <v>998</v>
      </c>
      <c r="S7481" t="s">
        <v>987</v>
      </c>
    </row>
    <row r="7482" spans="1:19" x14ac:dyDescent="0.25">
      <c r="A7482" s="54">
        <f>_xlfn.XLOOKUP(B7482,'School Lookup'!D:D,'School Lookup'!F:F,0)</f>
        <v>251672</v>
      </c>
      <c r="B7482" s="54" t="str">
        <f>_xlfn.XLOOKUP(C7482,'School Lookup'!A:A,'School Lookup'!D:D,_xlfn.XLOOKUP(C7482,'School Lookup'!B:B,'School Lookup'!D:D,_xlfn.XLOOKUP(C7482,'School Lookup'!C:C,'School Lookup'!D:D,0)))</f>
        <v>Park Schools Federation</v>
      </c>
      <c r="C7482" t="s">
        <v>40</v>
      </c>
      <c r="D7482" t="s">
        <v>1313</v>
      </c>
      <c r="E7482" t="s">
        <v>16</v>
      </c>
      <c r="F7482" t="s">
        <v>734</v>
      </c>
      <c r="G7482" t="s">
        <v>235</v>
      </c>
      <c r="H7482" t="s">
        <v>228</v>
      </c>
      <c r="I7482" t="s">
        <v>980</v>
      </c>
      <c r="J7482" t="s">
        <v>981</v>
      </c>
      <c r="K7482" s="4">
        <v>46077</v>
      </c>
      <c r="L7482" s="5">
        <v>0.38055555555555554</v>
      </c>
      <c r="M7482" t="s">
        <v>953</v>
      </c>
      <c r="N7482" s="5">
        <v>3.4722222222222222E-5</v>
      </c>
      <c r="O7482" t="s">
        <v>982</v>
      </c>
      <c r="P7482">
        <v>0.02</v>
      </c>
      <c r="Q7482">
        <v>20</v>
      </c>
      <c r="R7482" t="s">
        <v>983</v>
      </c>
      <c r="S7482" t="s">
        <v>984</v>
      </c>
    </row>
    <row r="7483" spans="1:19" x14ac:dyDescent="0.25">
      <c r="A7483" s="54">
        <f>_xlfn.XLOOKUP(B7483,'School Lookup'!D:D,'School Lookup'!F:F,0)</f>
        <v>251672</v>
      </c>
      <c r="B7483" s="54" t="str">
        <f>_xlfn.XLOOKUP(C7483,'School Lookup'!A:A,'School Lookup'!D:D,_xlfn.XLOOKUP(C7483,'School Lookup'!B:B,'School Lookup'!D:D,_xlfn.XLOOKUP(C7483,'School Lookup'!C:C,'School Lookup'!D:D,0)))</f>
        <v>Park Schools Federation</v>
      </c>
      <c r="C7483" t="s">
        <v>40</v>
      </c>
      <c r="D7483" t="s">
        <v>3034</v>
      </c>
      <c r="E7483" t="s">
        <v>16</v>
      </c>
      <c r="F7483" t="s">
        <v>734</v>
      </c>
      <c r="G7483" t="s">
        <v>235</v>
      </c>
      <c r="H7483" t="s">
        <v>228</v>
      </c>
      <c r="I7483" t="s">
        <v>980</v>
      </c>
      <c r="J7483" t="s">
        <v>959</v>
      </c>
      <c r="K7483" s="4">
        <v>46077</v>
      </c>
      <c r="L7483" s="5">
        <v>0.63402777777777775</v>
      </c>
      <c r="M7483" t="s">
        <v>953</v>
      </c>
      <c r="N7483" s="5">
        <v>4.5138888888888887E-4</v>
      </c>
      <c r="O7483" t="s">
        <v>960</v>
      </c>
      <c r="P7483">
        <v>2.1999999999999999E-2</v>
      </c>
      <c r="Q7483">
        <v>20</v>
      </c>
      <c r="R7483" t="s">
        <v>3035</v>
      </c>
      <c r="S7483" t="s">
        <v>966</v>
      </c>
    </row>
    <row r="7484" spans="1:19" x14ac:dyDescent="0.25">
      <c r="A7484" s="54">
        <f>_xlfn.XLOOKUP(B7484,'School Lookup'!D:D,'School Lookup'!F:F,0)</f>
        <v>251672</v>
      </c>
      <c r="B7484" s="54" t="str">
        <f>_xlfn.XLOOKUP(C7484,'School Lookup'!A:A,'School Lookup'!D:D,_xlfn.XLOOKUP(C7484,'School Lookup'!B:B,'School Lookup'!D:D,_xlfn.XLOOKUP(C7484,'School Lookup'!C:C,'School Lookup'!D:D,0)))</f>
        <v>Park Schools Federation</v>
      </c>
      <c r="C7484" t="s">
        <v>40</v>
      </c>
      <c r="D7484" t="s">
        <v>3034</v>
      </c>
      <c r="E7484" t="s">
        <v>16</v>
      </c>
      <c r="F7484" t="s">
        <v>734</v>
      </c>
      <c r="G7484" t="s">
        <v>235</v>
      </c>
      <c r="H7484" t="s">
        <v>228</v>
      </c>
      <c r="I7484" t="s">
        <v>980</v>
      </c>
      <c r="J7484" t="s">
        <v>959</v>
      </c>
      <c r="K7484" s="4">
        <v>46077</v>
      </c>
      <c r="L7484" s="5">
        <v>0.63472222222222219</v>
      </c>
      <c r="M7484" t="s">
        <v>953</v>
      </c>
      <c r="N7484" s="5">
        <v>3.5879629629629629E-4</v>
      </c>
      <c r="O7484" t="s">
        <v>960</v>
      </c>
      <c r="P7484">
        <v>2.1999999999999999E-2</v>
      </c>
      <c r="Q7484">
        <v>20</v>
      </c>
      <c r="R7484" t="s">
        <v>3035</v>
      </c>
      <c r="S7484" t="s">
        <v>966</v>
      </c>
    </row>
    <row r="7485" spans="1:19" x14ac:dyDescent="0.25">
      <c r="A7485" s="54">
        <f>_xlfn.XLOOKUP(B7485,'School Lookup'!D:D,'School Lookup'!F:F,0)</f>
        <v>251672</v>
      </c>
      <c r="B7485" s="54" t="str">
        <f>_xlfn.XLOOKUP(C7485,'School Lookup'!A:A,'School Lookup'!D:D,_xlfn.XLOOKUP(C7485,'School Lookup'!B:B,'School Lookup'!D:D,_xlfn.XLOOKUP(C7485,'School Lookup'!C:C,'School Lookup'!D:D,0)))</f>
        <v>Park Schools Federation</v>
      </c>
      <c r="C7485" t="s">
        <v>40</v>
      </c>
      <c r="D7485" t="s">
        <v>3034</v>
      </c>
      <c r="E7485" t="s">
        <v>16</v>
      </c>
      <c r="F7485" t="s">
        <v>734</v>
      </c>
      <c r="G7485" t="s">
        <v>235</v>
      </c>
      <c r="H7485" t="s">
        <v>228</v>
      </c>
      <c r="I7485" t="s">
        <v>980</v>
      </c>
      <c r="J7485" t="s">
        <v>959</v>
      </c>
      <c r="K7485" s="4">
        <v>46077</v>
      </c>
      <c r="L7485" s="5">
        <v>0.63749999999999996</v>
      </c>
      <c r="M7485" t="s">
        <v>953</v>
      </c>
      <c r="N7485" s="5">
        <v>3.4722222222222224E-4</v>
      </c>
      <c r="O7485" t="s">
        <v>960</v>
      </c>
      <c r="P7485">
        <v>2.1999999999999999E-2</v>
      </c>
      <c r="Q7485">
        <v>20</v>
      </c>
      <c r="R7485" t="s">
        <v>3035</v>
      </c>
      <c r="S7485" t="s">
        <v>966</v>
      </c>
    </row>
    <row r="7486" spans="1:19" x14ac:dyDescent="0.25">
      <c r="A7486" s="54">
        <f>_xlfn.XLOOKUP(B7486,'School Lookup'!D:D,'School Lookup'!F:F,0)</f>
        <v>856243</v>
      </c>
      <c r="B7486" s="54" t="str">
        <f>_xlfn.XLOOKUP(C7486,'School Lookup'!A:A,'School Lookup'!D:D,_xlfn.XLOOKUP(C7486,'School Lookup'!B:B,'School Lookup'!D:D,_xlfn.XLOOKUP(C7486,'School Lookup'!C:C,'School Lookup'!D:D,0)))</f>
        <v>Elton Primary School</v>
      </c>
      <c r="C7486" t="s">
        <v>54</v>
      </c>
      <c r="D7486">
        <v>699</v>
      </c>
      <c r="E7486" t="s">
        <v>16</v>
      </c>
      <c r="F7486" t="s">
        <v>734</v>
      </c>
      <c r="G7486" t="s">
        <v>332</v>
      </c>
      <c r="H7486" t="s">
        <v>877</v>
      </c>
      <c r="I7486" t="s">
        <v>958</v>
      </c>
      <c r="J7486" t="s">
        <v>959</v>
      </c>
      <c r="K7486" s="4">
        <v>46077</v>
      </c>
      <c r="L7486" s="5">
        <v>0.37341435185185184</v>
      </c>
      <c r="M7486" t="s">
        <v>953</v>
      </c>
      <c r="N7486" s="5">
        <v>7.6388888888888893E-4</v>
      </c>
      <c r="O7486" t="s">
        <v>960</v>
      </c>
      <c r="P7486">
        <v>0</v>
      </c>
      <c r="Q7486">
        <v>20</v>
      </c>
      <c r="R7486" t="s">
        <v>975</v>
      </c>
      <c r="S7486" t="s">
        <v>976</v>
      </c>
    </row>
    <row r="7487" spans="1:19" x14ac:dyDescent="0.25">
      <c r="A7487" s="54">
        <f>_xlfn.XLOOKUP(B7487,'School Lookup'!D:D,'School Lookup'!F:F,0)</f>
        <v>856243</v>
      </c>
      <c r="B7487" s="54" t="str">
        <f>_xlfn.XLOOKUP(C7487,'School Lookup'!A:A,'School Lookup'!D:D,_xlfn.XLOOKUP(C7487,'School Lookup'!B:B,'School Lookup'!D:D,_xlfn.XLOOKUP(C7487,'School Lookup'!C:C,'School Lookup'!D:D,0)))</f>
        <v>Elton Primary School</v>
      </c>
      <c r="C7487" t="s">
        <v>54</v>
      </c>
      <c r="D7487">
        <v>700</v>
      </c>
      <c r="E7487" t="s">
        <v>16</v>
      </c>
      <c r="F7487" t="s">
        <v>734</v>
      </c>
      <c r="G7487" t="s">
        <v>332</v>
      </c>
      <c r="H7487" t="s">
        <v>877</v>
      </c>
      <c r="I7487" t="s">
        <v>958</v>
      </c>
      <c r="J7487" t="s">
        <v>959</v>
      </c>
      <c r="K7487" s="4">
        <v>46077</v>
      </c>
      <c r="L7487" s="5">
        <v>0.42699074074074073</v>
      </c>
      <c r="M7487" t="s">
        <v>953</v>
      </c>
      <c r="N7487" s="5">
        <v>9.0972222222222218E-3</v>
      </c>
      <c r="O7487" t="s">
        <v>960</v>
      </c>
      <c r="P7487">
        <v>0</v>
      </c>
      <c r="Q7487">
        <v>20</v>
      </c>
      <c r="R7487" t="s">
        <v>955</v>
      </c>
    </row>
    <row r="7488" spans="1:19" x14ac:dyDescent="0.25">
      <c r="A7488" s="54">
        <f>_xlfn.XLOOKUP(B7488,'School Lookup'!D:D,'School Lookup'!F:F,0)</f>
        <v>856243</v>
      </c>
      <c r="B7488" s="54" t="str">
        <f>_xlfn.XLOOKUP(C7488,'School Lookup'!A:A,'School Lookup'!D:D,_xlfn.XLOOKUP(C7488,'School Lookup'!B:B,'School Lookup'!D:D,_xlfn.XLOOKUP(C7488,'School Lookup'!C:C,'School Lookup'!D:D,0)))</f>
        <v>Elton Primary School</v>
      </c>
      <c r="C7488" t="s">
        <v>54</v>
      </c>
      <c r="D7488">
        <v>700</v>
      </c>
      <c r="E7488" t="s">
        <v>16</v>
      </c>
      <c r="F7488" t="s">
        <v>734</v>
      </c>
      <c r="G7488" t="s">
        <v>332</v>
      </c>
      <c r="H7488" t="s">
        <v>877</v>
      </c>
      <c r="I7488" t="s">
        <v>958</v>
      </c>
      <c r="J7488" t="s">
        <v>959</v>
      </c>
      <c r="K7488" s="4">
        <v>46077</v>
      </c>
      <c r="L7488" s="5">
        <v>0.57260416666666669</v>
      </c>
      <c r="M7488" t="s">
        <v>953</v>
      </c>
      <c r="N7488" s="5">
        <v>3.1481481481481482E-3</v>
      </c>
      <c r="O7488" t="s">
        <v>960</v>
      </c>
      <c r="P7488">
        <v>0</v>
      </c>
      <c r="Q7488">
        <v>20</v>
      </c>
      <c r="R7488" t="s">
        <v>955</v>
      </c>
    </row>
    <row r="7489" spans="1:19" x14ac:dyDescent="0.25">
      <c r="A7489" s="54">
        <f>_xlfn.XLOOKUP(B7489,'School Lookup'!D:D,'School Lookup'!F:F,0)</f>
        <v>856243</v>
      </c>
      <c r="B7489" s="54" t="str">
        <f>_xlfn.XLOOKUP(C7489,'School Lookup'!A:A,'School Lookup'!D:D,_xlfn.XLOOKUP(C7489,'School Lookup'!B:B,'School Lookup'!D:D,_xlfn.XLOOKUP(C7489,'School Lookup'!C:C,'School Lookup'!D:D,0)))</f>
        <v>Elton Primary School</v>
      </c>
      <c r="C7489" t="s">
        <v>54</v>
      </c>
      <c r="D7489">
        <v>700</v>
      </c>
      <c r="E7489" t="s">
        <v>16</v>
      </c>
      <c r="F7489" t="s">
        <v>734</v>
      </c>
      <c r="G7489" t="s">
        <v>332</v>
      </c>
      <c r="H7489" t="s">
        <v>877</v>
      </c>
      <c r="I7489" t="s">
        <v>958</v>
      </c>
      <c r="J7489" t="s">
        <v>959</v>
      </c>
      <c r="K7489" s="4">
        <v>46077</v>
      </c>
      <c r="L7489" s="5">
        <v>0.62445601851851851</v>
      </c>
      <c r="M7489" t="s">
        <v>953</v>
      </c>
      <c r="N7489" s="5">
        <v>2.1296296296296298E-3</v>
      </c>
      <c r="O7489" t="s">
        <v>960</v>
      </c>
      <c r="P7489">
        <v>0</v>
      </c>
      <c r="Q7489">
        <v>20</v>
      </c>
      <c r="R7489" t="s">
        <v>955</v>
      </c>
    </row>
    <row r="7490" spans="1:19" x14ac:dyDescent="0.25">
      <c r="A7490" s="54">
        <f>_xlfn.XLOOKUP(B7490,'School Lookup'!D:D,'School Lookup'!F:F,0)</f>
        <v>148526</v>
      </c>
      <c r="B7490" s="54" t="str">
        <f>_xlfn.XLOOKUP(C7490,'School Lookup'!A:A,'School Lookup'!D:D,_xlfn.XLOOKUP(C7490,'School Lookup'!B:B,'School Lookup'!D:D,_xlfn.XLOOKUP(C7490,'School Lookup'!C:C,'School Lookup'!D:D,0)))</f>
        <v>The Village Federation Lines</v>
      </c>
      <c r="C7490" t="s">
        <v>51</v>
      </c>
      <c r="D7490">
        <v>151</v>
      </c>
      <c r="E7490" t="s">
        <v>16</v>
      </c>
      <c r="F7490" t="s">
        <v>734</v>
      </c>
      <c r="G7490" t="s">
        <v>134</v>
      </c>
      <c r="H7490" t="s">
        <v>347</v>
      </c>
      <c r="I7490" t="s">
        <v>958</v>
      </c>
      <c r="J7490" t="s">
        <v>959</v>
      </c>
      <c r="K7490" s="4">
        <v>46077</v>
      </c>
      <c r="L7490" s="5">
        <v>0.40976851851851853</v>
      </c>
      <c r="M7490" t="s">
        <v>953</v>
      </c>
      <c r="N7490" s="5">
        <v>1.7939814814814815E-3</v>
      </c>
      <c r="O7490" t="s">
        <v>960</v>
      </c>
      <c r="P7490">
        <v>0</v>
      </c>
      <c r="Q7490">
        <v>20</v>
      </c>
      <c r="R7490" t="s">
        <v>1772</v>
      </c>
      <c r="S7490" t="s">
        <v>970</v>
      </c>
    </row>
    <row r="7491" spans="1:19" x14ac:dyDescent="0.25">
      <c r="A7491" s="54">
        <f>_xlfn.XLOOKUP(B7491,'School Lookup'!D:D,'School Lookup'!F:F,0)</f>
        <v>148526</v>
      </c>
      <c r="B7491" s="54" t="str">
        <f>_xlfn.XLOOKUP(C7491,'School Lookup'!A:A,'School Lookup'!D:D,_xlfn.XLOOKUP(C7491,'School Lookup'!B:B,'School Lookup'!D:D,_xlfn.XLOOKUP(C7491,'School Lookup'!C:C,'School Lookup'!D:D,0)))</f>
        <v>The Village Federation Lines</v>
      </c>
      <c r="C7491" t="s">
        <v>51</v>
      </c>
      <c r="D7491" t="s">
        <v>1097</v>
      </c>
      <c r="E7491" t="s">
        <v>16</v>
      </c>
      <c r="F7491" t="s">
        <v>734</v>
      </c>
      <c r="G7491" t="s">
        <v>134</v>
      </c>
      <c r="H7491" t="s">
        <v>347</v>
      </c>
      <c r="I7491" t="s">
        <v>958</v>
      </c>
      <c r="J7491" t="s">
        <v>959</v>
      </c>
      <c r="K7491" s="4">
        <v>46077</v>
      </c>
      <c r="L7491" s="5">
        <v>0.56708333333333338</v>
      </c>
      <c r="M7491" t="s">
        <v>953</v>
      </c>
      <c r="N7491" s="5">
        <v>2.1064814814814813E-3</v>
      </c>
      <c r="O7491" t="s">
        <v>960</v>
      </c>
      <c r="P7491">
        <v>0</v>
      </c>
      <c r="Q7491">
        <v>20</v>
      </c>
      <c r="R7491" t="s">
        <v>978</v>
      </c>
      <c r="S7491" t="s">
        <v>966</v>
      </c>
    </row>
    <row r="7492" spans="1:19" x14ac:dyDescent="0.25">
      <c r="A7492" s="54">
        <f>_xlfn.XLOOKUP(B7492,'School Lookup'!D:D,'School Lookup'!F:F,0)</f>
        <v>819500</v>
      </c>
      <c r="B7492" s="54" t="str">
        <f>_xlfn.XLOOKUP(C7492,'School Lookup'!A:A,'School Lookup'!D:D,_xlfn.XLOOKUP(C7492,'School Lookup'!B:B,'School Lookup'!D:D,_xlfn.XLOOKUP(C7492,'School Lookup'!C:C,'School Lookup'!D:D,0)))</f>
        <v>Tansley Primary School</v>
      </c>
      <c r="C7492" t="s">
        <v>30</v>
      </c>
      <c r="D7492" t="s">
        <v>2661</v>
      </c>
      <c r="E7492" t="s">
        <v>16</v>
      </c>
      <c r="F7492" t="s">
        <v>734</v>
      </c>
      <c r="G7492" t="s">
        <v>223</v>
      </c>
      <c r="H7492" t="s">
        <v>302</v>
      </c>
      <c r="I7492" t="s">
        <v>980</v>
      </c>
      <c r="J7492" t="s">
        <v>981</v>
      </c>
      <c r="K7492" s="4">
        <v>46077</v>
      </c>
      <c r="L7492" s="5">
        <v>0.39751157407407406</v>
      </c>
      <c r="M7492" t="s">
        <v>953</v>
      </c>
      <c r="N7492" s="5">
        <v>2.3148148148148149E-4</v>
      </c>
      <c r="O7492" t="s">
        <v>982</v>
      </c>
      <c r="P7492">
        <v>2.5000000000000001E-2</v>
      </c>
      <c r="Q7492">
        <v>20</v>
      </c>
      <c r="R7492" t="s">
        <v>983</v>
      </c>
      <c r="S7492" t="s">
        <v>984</v>
      </c>
    </row>
    <row r="7493" spans="1:19" x14ac:dyDescent="0.25">
      <c r="A7493" s="54">
        <f>_xlfn.XLOOKUP(B7493,'School Lookup'!D:D,'School Lookup'!F:F,0)</f>
        <v>819500</v>
      </c>
      <c r="B7493" s="54" t="str">
        <f>_xlfn.XLOOKUP(C7493,'School Lookup'!A:A,'School Lookup'!D:D,_xlfn.XLOOKUP(C7493,'School Lookup'!B:B,'School Lookup'!D:D,_xlfn.XLOOKUP(C7493,'School Lookup'!C:C,'School Lookup'!D:D,0)))</f>
        <v>Tansley Primary School</v>
      </c>
      <c r="C7493" t="s">
        <v>30</v>
      </c>
      <c r="D7493" t="s">
        <v>2662</v>
      </c>
      <c r="E7493" t="s">
        <v>16</v>
      </c>
      <c r="F7493" t="s">
        <v>734</v>
      </c>
      <c r="G7493" t="s">
        <v>223</v>
      </c>
      <c r="H7493" t="s">
        <v>302</v>
      </c>
      <c r="I7493" t="s">
        <v>980</v>
      </c>
      <c r="J7493" t="s">
        <v>981</v>
      </c>
      <c r="K7493" s="4">
        <v>46077</v>
      </c>
      <c r="L7493" s="5">
        <v>0.39872685185185186</v>
      </c>
      <c r="M7493" t="s">
        <v>953</v>
      </c>
      <c r="N7493" s="5">
        <v>5.7870370370370373E-5</v>
      </c>
      <c r="O7493" t="s">
        <v>982</v>
      </c>
      <c r="P7493">
        <v>0.02</v>
      </c>
      <c r="Q7493">
        <v>20</v>
      </c>
      <c r="R7493" t="s">
        <v>983</v>
      </c>
      <c r="S7493" t="s">
        <v>984</v>
      </c>
    </row>
    <row r="7494" spans="1:19" x14ac:dyDescent="0.25">
      <c r="A7494" s="54">
        <f>_xlfn.XLOOKUP(B7494,'School Lookup'!D:D,'School Lookup'!F:F,0)</f>
        <v>819500</v>
      </c>
      <c r="B7494" s="54" t="str">
        <f>_xlfn.XLOOKUP(C7494,'School Lookup'!A:A,'School Lookup'!D:D,_xlfn.XLOOKUP(C7494,'School Lookup'!B:B,'School Lookup'!D:D,_xlfn.XLOOKUP(C7494,'School Lookup'!C:C,'School Lookup'!D:D,0)))</f>
        <v>Tansley Primary School</v>
      </c>
      <c r="C7494" t="s">
        <v>30</v>
      </c>
      <c r="D7494" t="s">
        <v>2661</v>
      </c>
      <c r="E7494" t="s">
        <v>16</v>
      </c>
      <c r="F7494" t="s">
        <v>734</v>
      </c>
      <c r="G7494" t="s">
        <v>223</v>
      </c>
      <c r="H7494" t="s">
        <v>302</v>
      </c>
      <c r="I7494" t="s">
        <v>980</v>
      </c>
      <c r="J7494" t="s">
        <v>981</v>
      </c>
      <c r="K7494" s="4">
        <v>46077</v>
      </c>
      <c r="L7494" s="5">
        <v>0.4</v>
      </c>
      <c r="M7494" t="s">
        <v>953</v>
      </c>
      <c r="N7494" s="5">
        <v>3.6458333333333334E-3</v>
      </c>
      <c r="O7494" t="s">
        <v>982</v>
      </c>
      <c r="P7494">
        <v>0.374</v>
      </c>
      <c r="Q7494">
        <v>20</v>
      </c>
      <c r="R7494" t="s">
        <v>983</v>
      </c>
      <c r="S7494" t="s">
        <v>984</v>
      </c>
    </row>
    <row r="7495" spans="1:19" x14ac:dyDescent="0.25">
      <c r="A7495" s="54">
        <f>_xlfn.XLOOKUP(B7495,'School Lookup'!D:D,'School Lookup'!F:F,0)</f>
        <v>819500</v>
      </c>
      <c r="B7495" s="54" t="str">
        <f>_xlfn.XLOOKUP(C7495,'School Lookup'!A:A,'School Lookup'!D:D,_xlfn.XLOOKUP(C7495,'School Lookup'!B:B,'School Lookup'!D:D,_xlfn.XLOOKUP(C7495,'School Lookup'!C:C,'School Lookup'!D:D,0)))</f>
        <v>Tansley Primary School</v>
      </c>
      <c r="C7495" t="s">
        <v>30</v>
      </c>
      <c r="D7495" t="s">
        <v>1013</v>
      </c>
      <c r="E7495" t="s">
        <v>16</v>
      </c>
      <c r="F7495" t="s">
        <v>734</v>
      </c>
      <c r="G7495" t="s">
        <v>223</v>
      </c>
      <c r="H7495" t="s">
        <v>302</v>
      </c>
      <c r="I7495" t="s">
        <v>980</v>
      </c>
      <c r="J7495" t="s">
        <v>981</v>
      </c>
      <c r="K7495" s="4">
        <v>46077</v>
      </c>
      <c r="L7495" s="5">
        <v>0.66381944444444441</v>
      </c>
      <c r="M7495" t="s">
        <v>953</v>
      </c>
      <c r="N7495" s="5">
        <v>2.3958333333333331E-3</v>
      </c>
      <c r="O7495" t="s">
        <v>982</v>
      </c>
      <c r="P7495">
        <v>0.247</v>
      </c>
      <c r="Q7495">
        <v>20</v>
      </c>
      <c r="R7495" t="s">
        <v>983</v>
      </c>
      <c r="S7495" t="s">
        <v>984</v>
      </c>
    </row>
    <row r="7496" spans="1:19" x14ac:dyDescent="0.25">
      <c r="A7496" s="54">
        <f>_xlfn.XLOOKUP(B7496,'School Lookup'!D:D,'School Lookup'!F:F,0)</f>
        <v>755828</v>
      </c>
      <c r="B7496" s="54" t="str">
        <f>_xlfn.XLOOKUP(C7496,'School Lookup'!A:A,'School Lookup'!D:D,_xlfn.XLOOKUP(C7496,'School Lookup'!B:B,'School Lookup'!D:D,_xlfn.XLOOKUP(C7496,'School Lookup'!C:C,'School Lookup'!D:D,0)))</f>
        <v>Hartshorne CE Primary School</v>
      </c>
      <c r="C7496" t="s">
        <v>36</v>
      </c>
      <c r="D7496" t="s">
        <v>3099</v>
      </c>
      <c r="E7496" t="s">
        <v>16</v>
      </c>
      <c r="F7496" t="s">
        <v>734</v>
      </c>
      <c r="G7496" t="s">
        <v>236</v>
      </c>
      <c r="H7496" t="s">
        <v>760</v>
      </c>
      <c r="I7496" t="s">
        <v>980</v>
      </c>
      <c r="J7496" t="s">
        <v>981</v>
      </c>
      <c r="K7496" s="4">
        <v>46077</v>
      </c>
      <c r="L7496" s="5">
        <v>0.31180555555555556</v>
      </c>
      <c r="M7496" t="s">
        <v>953</v>
      </c>
      <c r="N7496" s="5">
        <v>4.9768518518518521E-4</v>
      </c>
      <c r="O7496" t="s">
        <v>982</v>
      </c>
      <c r="P7496">
        <v>5.0999999999999997E-2</v>
      </c>
      <c r="Q7496">
        <v>20</v>
      </c>
      <c r="R7496" t="s">
        <v>986</v>
      </c>
      <c r="S7496" t="s">
        <v>987</v>
      </c>
    </row>
    <row r="7497" spans="1:19" x14ac:dyDescent="0.25">
      <c r="A7497" s="54">
        <f>_xlfn.XLOOKUP(B7497,'School Lookup'!D:D,'School Lookup'!F:F,0)</f>
        <v>755828</v>
      </c>
      <c r="B7497" s="54" t="str">
        <f>_xlfn.XLOOKUP(C7497,'School Lookup'!A:A,'School Lookup'!D:D,_xlfn.XLOOKUP(C7497,'School Lookup'!B:B,'School Lookup'!D:D,_xlfn.XLOOKUP(C7497,'School Lookup'!C:C,'School Lookup'!D:D,0)))</f>
        <v>Hartshorne CE Primary School</v>
      </c>
      <c r="C7497" t="s">
        <v>36</v>
      </c>
      <c r="D7497" t="s">
        <v>1014</v>
      </c>
      <c r="E7497" t="s">
        <v>16</v>
      </c>
      <c r="F7497" t="s">
        <v>734</v>
      </c>
      <c r="G7497" t="s">
        <v>236</v>
      </c>
      <c r="H7497" t="s">
        <v>760</v>
      </c>
      <c r="I7497" t="s">
        <v>980</v>
      </c>
      <c r="J7497" t="s">
        <v>981</v>
      </c>
      <c r="K7497" s="4">
        <v>46077</v>
      </c>
      <c r="L7497" s="5">
        <v>0.3840277777777778</v>
      </c>
      <c r="M7497" t="s">
        <v>953</v>
      </c>
      <c r="N7497" s="5">
        <v>3.3101851851851851E-3</v>
      </c>
      <c r="O7497" t="s">
        <v>982</v>
      </c>
      <c r="P7497">
        <v>0.33900000000000002</v>
      </c>
      <c r="Q7497">
        <v>20</v>
      </c>
      <c r="R7497" t="s">
        <v>998</v>
      </c>
      <c r="S7497" t="s">
        <v>987</v>
      </c>
    </row>
    <row r="7498" spans="1:19" x14ac:dyDescent="0.25">
      <c r="A7498" s="54">
        <f>_xlfn.XLOOKUP(B7498,'School Lookup'!D:D,'School Lookup'!F:F,0)</f>
        <v>755828</v>
      </c>
      <c r="B7498" s="54" t="str">
        <f>_xlfn.XLOOKUP(C7498,'School Lookup'!A:A,'School Lookup'!D:D,_xlfn.XLOOKUP(C7498,'School Lookup'!B:B,'School Lookup'!D:D,_xlfn.XLOOKUP(C7498,'School Lookup'!C:C,'School Lookup'!D:D,0)))</f>
        <v>Hartshorne CE Primary School</v>
      </c>
      <c r="C7498" t="s">
        <v>36</v>
      </c>
      <c r="D7498" t="s">
        <v>1014</v>
      </c>
      <c r="E7498" t="s">
        <v>16</v>
      </c>
      <c r="F7498" t="s">
        <v>734</v>
      </c>
      <c r="G7498" t="s">
        <v>236</v>
      </c>
      <c r="H7498" t="s">
        <v>760</v>
      </c>
      <c r="I7498" t="s">
        <v>980</v>
      </c>
      <c r="J7498" t="s">
        <v>981</v>
      </c>
      <c r="K7498" s="4">
        <v>46077</v>
      </c>
      <c r="L7498" s="5">
        <v>0.3840277777777778</v>
      </c>
      <c r="M7498" t="s">
        <v>953</v>
      </c>
      <c r="N7498" s="5">
        <v>3.4722222222222222E-5</v>
      </c>
      <c r="O7498" t="s">
        <v>982</v>
      </c>
      <c r="P7498">
        <v>0.02</v>
      </c>
      <c r="Q7498">
        <v>20</v>
      </c>
      <c r="R7498" t="s">
        <v>998</v>
      </c>
      <c r="S7498" t="s">
        <v>987</v>
      </c>
    </row>
    <row r="7499" spans="1:19" x14ac:dyDescent="0.25">
      <c r="A7499" s="54">
        <f>_xlfn.XLOOKUP(B7499,'School Lookup'!D:D,'School Lookup'!F:F,0)</f>
        <v>755828</v>
      </c>
      <c r="B7499" s="54" t="str">
        <f>_xlfn.XLOOKUP(C7499,'School Lookup'!A:A,'School Lookup'!D:D,_xlfn.XLOOKUP(C7499,'School Lookup'!B:B,'School Lookup'!D:D,_xlfn.XLOOKUP(C7499,'School Lookup'!C:C,'School Lookup'!D:D,0)))</f>
        <v>Hartshorne CE Primary School</v>
      </c>
      <c r="C7499" t="s">
        <v>36</v>
      </c>
      <c r="D7499" t="s">
        <v>3100</v>
      </c>
      <c r="E7499" t="s">
        <v>16</v>
      </c>
      <c r="F7499" t="s">
        <v>734</v>
      </c>
      <c r="G7499" t="s">
        <v>236</v>
      </c>
      <c r="H7499" t="s">
        <v>760</v>
      </c>
      <c r="I7499" t="s">
        <v>980</v>
      </c>
      <c r="J7499" t="s">
        <v>981</v>
      </c>
      <c r="K7499" s="4">
        <v>46077</v>
      </c>
      <c r="L7499" s="5">
        <v>0.54097222222222219</v>
      </c>
      <c r="M7499" t="s">
        <v>953</v>
      </c>
      <c r="N7499" s="5">
        <v>3.4722222222222222E-5</v>
      </c>
      <c r="O7499" t="s">
        <v>982</v>
      </c>
      <c r="P7499">
        <v>0.02</v>
      </c>
      <c r="Q7499">
        <v>20</v>
      </c>
      <c r="R7499" t="s">
        <v>983</v>
      </c>
      <c r="S7499" t="s">
        <v>984</v>
      </c>
    </row>
    <row r="7500" spans="1:19" x14ac:dyDescent="0.25">
      <c r="A7500" s="54">
        <f>_xlfn.XLOOKUP(B7500,'School Lookup'!D:D,'School Lookup'!F:F,0)</f>
        <v>755828</v>
      </c>
      <c r="B7500" s="54" t="str">
        <f>_xlfn.XLOOKUP(C7500,'School Lookup'!A:A,'School Lookup'!D:D,_xlfn.XLOOKUP(C7500,'School Lookup'!B:B,'School Lookup'!D:D,_xlfn.XLOOKUP(C7500,'School Lookup'!C:C,'School Lookup'!D:D,0)))</f>
        <v>Hartshorne CE Primary School</v>
      </c>
      <c r="C7500" t="s">
        <v>36</v>
      </c>
      <c r="D7500" t="s">
        <v>3101</v>
      </c>
      <c r="E7500" t="s">
        <v>16</v>
      </c>
      <c r="F7500" t="s">
        <v>734</v>
      </c>
      <c r="G7500" t="s">
        <v>236</v>
      </c>
      <c r="H7500" t="s">
        <v>760</v>
      </c>
      <c r="I7500" t="s">
        <v>980</v>
      </c>
      <c r="J7500" t="s">
        <v>981</v>
      </c>
      <c r="K7500" s="4">
        <v>46077</v>
      </c>
      <c r="L7500" s="5">
        <v>0.54097222222222219</v>
      </c>
      <c r="M7500" t="s">
        <v>953</v>
      </c>
      <c r="N7500" s="5">
        <v>1.1342592592592593E-3</v>
      </c>
      <c r="O7500" t="s">
        <v>982</v>
      </c>
      <c r="P7500">
        <v>0.11600000000000001</v>
      </c>
      <c r="Q7500">
        <v>20</v>
      </c>
      <c r="R7500" t="s">
        <v>983</v>
      </c>
      <c r="S7500" t="s">
        <v>984</v>
      </c>
    </row>
    <row r="7501" spans="1:19" x14ac:dyDescent="0.25">
      <c r="A7501" s="54">
        <f>_xlfn.XLOOKUP(B7501,'School Lookup'!D:D,'School Lookup'!F:F,0)</f>
        <v>755828</v>
      </c>
      <c r="B7501" s="54" t="str">
        <f>_xlfn.XLOOKUP(C7501,'School Lookup'!A:A,'School Lookup'!D:D,_xlfn.XLOOKUP(C7501,'School Lookup'!B:B,'School Lookup'!D:D,_xlfn.XLOOKUP(C7501,'School Lookup'!C:C,'School Lookup'!D:D,0)))</f>
        <v>Hartshorne CE Primary School</v>
      </c>
      <c r="C7501" t="s">
        <v>36</v>
      </c>
      <c r="D7501" t="s">
        <v>1334</v>
      </c>
      <c r="E7501" t="s">
        <v>16</v>
      </c>
      <c r="F7501" t="s">
        <v>734</v>
      </c>
      <c r="G7501" t="s">
        <v>236</v>
      </c>
      <c r="H7501" t="s">
        <v>760</v>
      </c>
      <c r="I7501" t="s">
        <v>980</v>
      </c>
      <c r="J7501" t="s">
        <v>981</v>
      </c>
      <c r="K7501" s="4">
        <v>46077</v>
      </c>
      <c r="L7501" s="5">
        <v>0.65416666666666667</v>
      </c>
      <c r="M7501" t="s">
        <v>953</v>
      </c>
      <c r="N7501" s="5">
        <v>3.9351851851851852E-4</v>
      </c>
      <c r="O7501" t="s">
        <v>982</v>
      </c>
      <c r="P7501">
        <v>4.1000000000000002E-2</v>
      </c>
      <c r="Q7501">
        <v>20</v>
      </c>
      <c r="R7501" t="s">
        <v>998</v>
      </c>
      <c r="S7501" t="s">
        <v>987</v>
      </c>
    </row>
    <row r="7502" spans="1:19" x14ac:dyDescent="0.25">
      <c r="A7502" s="54">
        <f>_xlfn.XLOOKUP(B7502,'School Lookup'!D:D,'School Lookup'!F:F,0)</f>
        <v>819500</v>
      </c>
      <c r="B7502" s="54" t="str">
        <f>_xlfn.XLOOKUP(C7502,'School Lookup'!A:A,'School Lookup'!D:D,_xlfn.XLOOKUP(C7502,'School Lookup'!B:B,'School Lookup'!D:D,_xlfn.XLOOKUP(C7502,'School Lookup'!C:C,'School Lookup'!D:D,0)))</f>
        <v>Tansley Primary School</v>
      </c>
      <c r="C7502" t="s">
        <v>30</v>
      </c>
      <c r="D7502" t="s">
        <v>3102</v>
      </c>
      <c r="E7502" t="s">
        <v>16</v>
      </c>
      <c r="F7502" t="s">
        <v>734</v>
      </c>
      <c r="G7502" t="s">
        <v>223</v>
      </c>
      <c r="H7502" t="s">
        <v>302</v>
      </c>
      <c r="I7502" t="s">
        <v>980</v>
      </c>
      <c r="J7502" t="s">
        <v>959</v>
      </c>
      <c r="K7502" s="4">
        <v>46077</v>
      </c>
      <c r="L7502" s="5">
        <v>0.43373842592592593</v>
      </c>
      <c r="M7502" t="s">
        <v>953</v>
      </c>
      <c r="N7502" s="5">
        <v>7.7546296296296293E-4</v>
      </c>
      <c r="O7502" t="s">
        <v>960</v>
      </c>
      <c r="P7502">
        <v>2.1999999999999999E-2</v>
      </c>
      <c r="Q7502">
        <v>20</v>
      </c>
      <c r="R7502" t="s">
        <v>1246</v>
      </c>
      <c r="S7502" t="s">
        <v>966</v>
      </c>
    </row>
    <row r="7503" spans="1:19" x14ac:dyDescent="0.25">
      <c r="A7503" s="54">
        <f>_xlfn.XLOOKUP(B7503,'School Lookup'!D:D,'School Lookup'!F:F,0)</f>
        <v>823392</v>
      </c>
      <c r="B7503" s="54" t="str">
        <f>_xlfn.XLOOKUP(C7503,'School Lookup'!A:A,'School Lookup'!D:D,_xlfn.XLOOKUP(C7503,'School Lookup'!B:B,'School Lookup'!D:D,_xlfn.XLOOKUP(C7503,'School Lookup'!C:C,'School Lookup'!D:D,0)))</f>
        <v>Fitz Herbert C of E VA Primary School</v>
      </c>
      <c r="C7503" t="s">
        <v>18</v>
      </c>
      <c r="D7503" t="s">
        <v>1393</v>
      </c>
      <c r="E7503" t="s">
        <v>16</v>
      </c>
      <c r="F7503" t="s">
        <v>734</v>
      </c>
      <c r="G7503" t="s">
        <v>134</v>
      </c>
      <c r="H7503" t="s">
        <v>347</v>
      </c>
      <c r="I7503" t="s">
        <v>958</v>
      </c>
      <c r="J7503" t="s">
        <v>981</v>
      </c>
      <c r="K7503" s="4">
        <v>46077</v>
      </c>
      <c r="L7503" s="5">
        <v>0.67322916666666666</v>
      </c>
      <c r="M7503" t="s">
        <v>953</v>
      </c>
      <c r="N7503" s="5">
        <v>2.9629629629629628E-3</v>
      </c>
      <c r="O7503" t="s">
        <v>982</v>
      </c>
      <c r="P7503">
        <v>0</v>
      </c>
      <c r="Q7503">
        <v>20</v>
      </c>
      <c r="R7503" t="s">
        <v>998</v>
      </c>
      <c r="S7503" t="s">
        <v>987</v>
      </c>
    </row>
    <row r="7504" spans="1:19" x14ac:dyDescent="0.25">
      <c r="A7504" s="54">
        <f>_xlfn.XLOOKUP(B7504,'School Lookup'!D:D,'School Lookup'!F:F,0)</f>
        <v>682471</v>
      </c>
      <c r="B7504" s="54" t="str">
        <f>_xlfn.XLOOKUP(C7504,'School Lookup'!A:A,'School Lookup'!D:D,_xlfn.XLOOKUP(C7504,'School Lookup'!B:B,'School Lookup'!D:D,_xlfn.XLOOKUP(C7504,'School Lookup'!C:C,'School Lookup'!D:D,0)))</f>
        <v>Ridgeway Primary School</v>
      </c>
      <c r="C7504" t="s">
        <v>327</v>
      </c>
      <c r="D7504" t="s">
        <v>963</v>
      </c>
      <c r="E7504" t="s">
        <v>16</v>
      </c>
      <c r="F7504" t="s">
        <v>734</v>
      </c>
      <c r="G7504" t="s">
        <v>328</v>
      </c>
      <c r="H7504" t="s">
        <v>885</v>
      </c>
      <c r="I7504" t="s">
        <v>958</v>
      </c>
      <c r="J7504" t="s">
        <v>959</v>
      </c>
      <c r="K7504" s="4">
        <v>46077</v>
      </c>
      <c r="L7504" s="5">
        <v>0.4070023148148148</v>
      </c>
      <c r="M7504" t="s">
        <v>953</v>
      </c>
      <c r="N7504" s="5">
        <v>4.5138888888888887E-4</v>
      </c>
      <c r="O7504" t="s">
        <v>960</v>
      </c>
      <c r="P7504">
        <v>0</v>
      </c>
      <c r="Q7504">
        <v>20</v>
      </c>
      <c r="R7504" t="s">
        <v>955</v>
      </c>
    </row>
    <row r="7505" spans="1:19" x14ac:dyDescent="0.25">
      <c r="A7505" s="54">
        <f>_xlfn.XLOOKUP(B7505,'School Lookup'!D:D,'School Lookup'!F:F,0)</f>
        <v>682471</v>
      </c>
      <c r="B7505" s="54" t="str">
        <f>_xlfn.XLOOKUP(C7505,'School Lookup'!A:A,'School Lookup'!D:D,_xlfn.XLOOKUP(C7505,'School Lookup'!B:B,'School Lookup'!D:D,_xlfn.XLOOKUP(C7505,'School Lookup'!C:C,'School Lookup'!D:D,0)))</f>
        <v>Ridgeway Primary School</v>
      </c>
      <c r="C7505" t="s">
        <v>327</v>
      </c>
      <c r="D7505">
        <v>500</v>
      </c>
      <c r="E7505" t="s">
        <v>16</v>
      </c>
      <c r="F7505" t="s">
        <v>734</v>
      </c>
      <c r="G7505" t="s">
        <v>328</v>
      </c>
      <c r="H7505" t="s">
        <v>885</v>
      </c>
      <c r="I7505" t="s">
        <v>958</v>
      </c>
      <c r="J7505" t="s">
        <v>959</v>
      </c>
      <c r="K7505" s="4">
        <v>46077</v>
      </c>
      <c r="L7505" s="5">
        <v>0.4070023148148148</v>
      </c>
      <c r="M7505" t="s">
        <v>953</v>
      </c>
      <c r="N7505" s="5">
        <v>4.5138888888888887E-4</v>
      </c>
      <c r="O7505" t="s">
        <v>960</v>
      </c>
      <c r="P7505">
        <v>0</v>
      </c>
      <c r="Q7505">
        <v>20</v>
      </c>
      <c r="R7505" t="s">
        <v>961</v>
      </c>
      <c r="S7505" t="s">
        <v>955</v>
      </c>
    </row>
    <row r="7506" spans="1:19" x14ac:dyDescent="0.25">
      <c r="A7506" s="54">
        <f>_xlfn.XLOOKUP(B7506,'School Lookup'!D:D,'School Lookup'!F:F,0)</f>
        <v>682471</v>
      </c>
      <c r="B7506" s="54" t="str">
        <f>_xlfn.XLOOKUP(C7506,'School Lookup'!A:A,'School Lookup'!D:D,_xlfn.XLOOKUP(C7506,'School Lookup'!B:B,'School Lookup'!D:D,_xlfn.XLOOKUP(C7506,'School Lookup'!C:C,'School Lookup'!D:D,0)))</f>
        <v>Ridgeway Primary School</v>
      </c>
      <c r="C7506" t="s">
        <v>327</v>
      </c>
      <c r="D7506" t="s">
        <v>963</v>
      </c>
      <c r="E7506" t="s">
        <v>16</v>
      </c>
      <c r="F7506" t="s">
        <v>734</v>
      </c>
      <c r="G7506" t="s">
        <v>328</v>
      </c>
      <c r="H7506" t="s">
        <v>885</v>
      </c>
      <c r="I7506" t="s">
        <v>958</v>
      </c>
      <c r="J7506" t="s">
        <v>959</v>
      </c>
      <c r="K7506" s="4">
        <v>46077</v>
      </c>
      <c r="L7506" s="5">
        <v>0.43606481481481479</v>
      </c>
      <c r="M7506" t="s">
        <v>953</v>
      </c>
      <c r="N7506" s="5">
        <v>5.3240740740740744E-4</v>
      </c>
      <c r="O7506" t="s">
        <v>960</v>
      </c>
      <c r="P7506">
        <v>0</v>
      </c>
      <c r="Q7506">
        <v>20</v>
      </c>
      <c r="R7506" t="s">
        <v>955</v>
      </c>
    </row>
    <row r="7507" spans="1:19" x14ac:dyDescent="0.25">
      <c r="A7507" s="54">
        <f>_xlfn.XLOOKUP(B7507,'School Lookup'!D:D,'School Lookup'!F:F,0)</f>
        <v>682471</v>
      </c>
      <c r="B7507" s="54" t="str">
        <f>_xlfn.XLOOKUP(C7507,'School Lookup'!A:A,'School Lookup'!D:D,_xlfn.XLOOKUP(C7507,'School Lookup'!B:B,'School Lookup'!D:D,_xlfn.XLOOKUP(C7507,'School Lookup'!C:C,'School Lookup'!D:D,0)))</f>
        <v>Ridgeway Primary School</v>
      </c>
      <c r="C7507" t="s">
        <v>327</v>
      </c>
      <c r="D7507">
        <v>500</v>
      </c>
      <c r="E7507" t="s">
        <v>16</v>
      </c>
      <c r="F7507" t="s">
        <v>734</v>
      </c>
      <c r="G7507" t="s">
        <v>328</v>
      </c>
      <c r="H7507" t="s">
        <v>885</v>
      </c>
      <c r="I7507" t="s">
        <v>958</v>
      </c>
      <c r="J7507" t="s">
        <v>959</v>
      </c>
      <c r="K7507" s="4">
        <v>46077</v>
      </c>
      <c r="L7507" s="5">
        <v>0.43606481481481479</v>
      </c>
      <c r="M7507" t="s">
        <v>953</v>
      </c>
      <c r="N7507" s="5">
        <v>5.3240740740740744E-4</v>
      </c>
      <c r="O7507" t="s">
        <v>960</v>
      </c>
      <c r="P7507">
        <v>0</v>
      </c>
      <c r="Q7507">
        <v>20</v>
      </c>
      <c r="R7507" t="s">
        <v>961</v>
      </c>
      <c r="S7507" t="s">
        <v>955</v>
      </c>
    </row>
    <row r="7508" spans="1:19" x14ac:dyDescent="0.25">
      <c r="A7508" s="54">
        <f>_xlfn.XLOOKUP(B7508,'School Lookup'!D:D,'School Lookup'!F:F,0)</f>
        <v>682471</v>
      </c>
      <c r="B7508" s="54" t="str">
        <f>_xlfn.XLOOKUP(C7508,'School Lookup'!A:A,'School Lookup'!D:D,_xlfn.XLOOKUP(C7508,'School Lookup'!B:B,'School Lookup'!D:D,_xlfn.XLOOKUP(C7508,'School Lookup'!C:C,'School Lookup'!D:D,0)))</f>
        <v>Ridgeway Primary School</v>
      </c>
      <c r="C7508" t="s">
        <v>327</v>
      </c>
      <c r="D7508" t="s">
        <v>963</v>
      </c>
      <c r="E7508" t="s">
        <v>16</v>
      </c>
      <c r="F7508" t="s">
        <v>734</v>
      </c>
      <c r="G7508" t="s">
        <v>328</v>
      </c>
      <c r="H7508" t="s">
        <v>885</v>
      </c>
      <c r="I7508" t="s">
        <v>958</v>
      </c>
      <c r="J7508" t="s">
        <v>959</v>
      </c>
      <c r="K7508" s="4">
        <v>46077</v>
      </c>
      <c r="L7508" s="5">
        <v>0.43681712962962965</v>
      </c>
      <c r="M7508" t="s">
        <v>953</v>
      </c>
      <c r="N7508" s="5">
        <v>5.3240740740740744E-4</v>
      </c>
      <c r="O7508" t="s">
        <v>960</v>
      </c>
      <c r="P7508">
        <v>0</v>
      </c>
      <c r="Q7508">
        <v>20</v>
      </c>
      <c r="R7508" t="s">
        <v>955</v>
      </c>
    </row>
    <row r="7509" spans="1:19" x14ac:dyDescent="0.25">
      <c r="A7509" s="54">
        <f>_xlfn.XLOOKUP(B7509,'School Lookup'!D:D,'School Lookup'!F:F,0)</f>
        <v>682471</v>
      </c>
      <c r="B7509" s="54" t="str">
        <f>_xlfn.XLOOKUP(C7509,'School Lookup'!A:A,'School Lookup'!D:D,_xlfn.XLOOKUP(C7509,'School Lookup'!B:B,'School Lookup'!D:D,_xlfn.XLOOKUP(C7509,'School Lookup'!C:C,'School Lookup'!D:D,0)))</f>
        <v>Ridgeway Primary School</v>
      </c>
      <c r="C7509" t="s">
        <v>327</v>
      </c>
      <c r="D7509">
        <v>500</v>
      </c>
      <c r="E7509" t="s">
        <v>16</v>
      </c>
      <c r="F7509" t="s">
        <v>734</v>
      </c>
      <c r="G7509" t="s">
        <v>328</v>
      </c>
      <c r="H7509" t="s">
        <v>885</v>
      </c>
      <c r="I7509" t="s">
        <v>958</v>
      </c>
      <c r="J7509" t="s">
        <v>959</v>
      </c>
      <c r="K7509" s="4">
        <v>46077</v>
      </c>
      <c r="L7509" s="5">
        <v>0.43681712962962965</v>
      </c>
      <c r="M7509" t="s">
        <v>953</v>
      </c>
      <c r="N7509" s="5">
        <v>5.3240740740740744E-4</v>
      </c>
      <c r="O7509" t="s">
        <v>960</v>
      </c>
      <c r="P7509">
        <v>0</v>
      </c>
      <c r="Q7509">
        <v>20</v>
      </c>
      <c r="R7509" t="s">
        <v>961</v>
      </c>
      <c r="S7509" t="s">
        <v>955</v>
      </c>
    </row>
    <row r="7510" spans="1:19" x14ac:dyDescent="0.25">
      <c r="A7510" s="54">
        <f>_xlfn.XLOOKUP(B7510,'School Lookup'!D:D,'School Lookup'!F:F,0)</f>
        <v>682471</v>
      </c>
      <c r="B7510" s="54" t="str">
        <f>_xlfn.XLOOKUP(C7510,'School Lookup'!A:A,'School Lookup'!D:D,_xlfn.XLOOKUP(C7510,'School Lookup'!B:B,'School Lookup'!D:D,_xlfn.XLOOKUP(C7510,'School Lookup'!C:C,'School Lookup'!D:D,0)))</f>
        <v>Ridgeway Primary School</v>
      </c>
      <c r="C7510" t="s">
        <v>327</v>
      </c>
      <c r="D7510">
        <v>500</v>
      </c>
      <c r="E7510" t="s">
        <v>16</v>
      </c>
      <c r="F7510" t="s">
        <v>734</v>
      </c>
      <c r="G7510" t="s">
        <v>328</v>
      </c>
      <c r="H7510" t="s">
        <v>885</v>
      </c>
      <c r="I7510" t="s">
        <v>958</v>
      </c>
      <c r="J7510" t="s">
        <v>959</v>
      </c>
      <c r="K7510" s="4">
        <v>46077</v>
      </c>
      <c r="L7510" s="5">
        <v>0.49649305555555556</v>
      </c>
      <c r="M7510" t="s">
        <v>953</v>
      </c>
      <c r="N7510" s="5">
        <v>1.0416666666666667E-4</v>
      </c>
      <c r="O7510" t="s">
        <v>960</v>
      </c>
      <c r="P7510">
        <v>0</v>
      </c>
      <c r="Q7510">
        <v>20</v>
      </c>
      <c r="R7510" t="s">
        <v>961</v>
      </c>
      <c r="S7510" t="s">
        <v>955</v>
      </c>
    </row>
    <row r="7511" spans="1:19" x14ac:dyDescent="0.25">
      <c r="A7511" s="54">
        <f>_xlfn.XLOOKUP(B7511,'School Lookup'!D:D,'School Lookup'!F:F,0)</f>
        <v>682471</v>
      </c>
      <c r="B7511" s="54" t="str">
        <f>_xlfn.XLOOKUP(C7511,'School Lookup'!A:A,'School Lookup'!D:D,_xlfn.XLOOKUP(C7511,'School Lookup'!B:B,'School Lookup'!D:D,_xlfn.XLOOKUP(C7511,'School Lookup'!C:C,'School Lookup'!D:D,0)))</f>
        <v>Ridgeway Primary School</v>
      </c>
      <c r="C7511" t="s">
        <v>327</v>
      </c>
      <c r="D7511">
        <v>500</v>
      </c>
      <c r="E7511" t="s">
        <v>16</v>
      </c>
      <c r="F7511" t="s">
        <v>734</v>
      </c>
      <c r="G7511" t="s">
        <v>328</v>
      </c>
      <c r="H7511" t="s">
        <v>885</v>
      </c>
      <c r="I7511" t="s">
        <v>958</v>
      </c>
      <c r="J7511" t="s">
        <v>959</v>
      </c>
      <c r="K7511" s="4">
        <v>46077</v>
      </c>
      <c r="L7511" s="5">
        <v>0.54125000000000001</v>
      </c>
      <c r="M7511" t="s">
        <v>953</v>
      </c>
      <c r="N7511" s="5">
        <v>5.7870370370370373E-5</v>
      </c>
      <c r="O7511" t="s">
        <v>960</v>
      </c>
      <c r="P7511">
        <v>0</v>
      </c>
      <c r="Q7511">
        <v>20</v>
      </c>
      <c r="R7511" t="s">
        <v>961</v>
      </c>
      <c r="S7511" t="s">
        <v>955</v>
      </c>
    </row>
    <row r="7512" spans="1:19" x14ac:dyDescent="0.25">
      <c r="A7512" s="54">
        <f>_xlfn.XLOOKUP(B7512,'School Lookup'!D:D,'School Lookup'!F:F,0)</f>
        <v>417101</v>
      </c>
      <c r="B7512" s="54" t="str">
        <f>_xlfn.XLOOKUP(C7512,'School Lookup'!A:A,'School Lookup'!D:D,_xlfn.XLOOKUP(C7512,'School Lookup'!B:B,'School Lookup'!D:D,_xlfn.XLOOKUP(C7512,'School Lookup'!C:C,'School Lookup'!D:D,0)))</f>
        <v>Church Broughton CE Controlled Primary School</v>
      </c>
      <c r="C7512" t="s">
        <v>21</v>
      </c>
      <c r="D7512" t="s">
        <v>3103</v>
      </c>
      <c r="E7512" t="s">
        <v>16</v>
      </c>
      <c r="F7512" t="s">
        <v>734</v>
      </c>
      <c r="G7512" t="s">
        <v>220</v>
      </c>
      <c r="H7512" t="s">
        <v>761</v>
      </c>
      <c r="I7512" t="s">
        <v>980</v>
      </c>
      <c r="J7512" t="s">
        <v>981</v>
      </c>
      <c r="K7512" s="4">
        <v>46077</v>
      </c>
      <c r="L7512" s="5">
        <v>0.33500000000000002</v>
      </c>
      <c r="M7512" t="s">
        <v>953</v>
      </c>
      <c r="N7512" s="5">
        <v>3.4722222222222222E-5</v>
      </c>
      <c r="O7512" t="s">
        <v>982</v>
      </c>
      <c r="P7512">
        <v>0.02</v>
      </c>
      <c r="Q7512">
        <v>20</v>
      </c>
      <c r="R7512" t="s">
        <v>983</v>
      </c>
      <c r="S7512" t="s">
        <v>984</v>
      </c>
    </row>
    <row r="7513" spans="1:19" x14ac:dyDescent="0.25">
      <c r="A7513" s="54">
        <f>_xlfn.XLOOKUP(B7513,'School Lookup'!D:D,'School Lookup'!F:F,0)</f>
        <v>417101</v>
      </c>
      <c r="B7513" s="54" t="str">
        <f>_xlfn.XLOOKUP(C7513,'School Lookup'!A:A,'School Lookup'!D:D,_xlfn.XLOOKUP(C7513,'School Lookup'!B:B,'School Lookup'!D:D,_xlfn.XLOOKUP(C7513,'School Lookup'!C:C,'School Lookup'!D:D,0)))</f>
        <v>Church Broughton CE Controlled Primary School</v>
      </c>
      <c r="C7513" t="s">
        <v>21</v>
      </c>
      <c r="D7513" t="s">
        <v>3104</v>
      </c>
      <c r="E7513" t="s">
        <v>16</v>
      </c>
      <c r="F7513" t="s">
        <v>734</v>
      </c>
      <c r="G7513" t="s">
        <v>220</v>
      </c>
      <c r="H7513" t="s">
        <v>761</v>
      </c>
      <c r="I7513" t="s">
        <v>980</v>
      </c>
      <c r="J7513" t="s">
        <v>959</v>
      </c>
      <c r="K7513" s="4">
        <v>46077</v>
      </c>
      <c r="L7513" s="5">
        <v>0.43245370370370373</v>
      </c>
      <c r="M7513" t="s">
        <v>953</v>
      </c>
      <c r="N7513" s="5">
        <v>1.1689814814814816E-3</v>
      </c>
      <c r="O7513" t="s">
        <v>1023</v>
      </c>
      <c r="P7513">
        <v>2.1999999999999999E-2</v>
      </c>
      <c r="Q7513">
        <v>20</v>
      </c>
      <c r="R7513" t="s">
        <v>2110</v>
      </c>
      <c r="S7513" t="s">
        <v>966</v>
      </c>
    </row>
    <row r="7514" spans="1:19" x14ac:dyDescent="0.25">
      <c r="A7514" s="54">
        <f>_xlfn.XLOOKUP(B7514,'School Lookup'!D:D,'School Lookup'!F:F,0)</f>
        <v>417101</v>
      </c>
      <c r="B7514" s="54" t="str">
        <f>_xlfn.XLOOKUP(C7514,'School Lookup'!A:A,'School Lookup'!D:D,_xlfn.XLOOKUP(C7514,'School Lookup'!B:B,'School Lookup'!D:D,_xlfn.XLOOKUP(C7514,'School Lookup'!C:C,'School Lookup'!D:D,0)))</f>
        <v>Church Broughton CE Controlled Primary School</v>
      </c>
      <c r="C7514" t="s">
        <v>21</v>
      </c>
      <c r="D7514" t="s">
        <v>3105</v>
      </c>
      <c r="E7514" t="s">
        <v>16</v>
      </c>
      <c r="F7514" t="s">
        <v>734</v>
      </c>
      <c r="G7514" t="s">
        <v>220</v>
      </c>
      <c r="H7514" t="s">
        <v>761</v>
      </c>
      <c r="I7514" t="s">
        <v>980</v>
      </c>
      <c r="J7514" t="s">
        <v>981</v>
      </c>
      <c r="K7514" s="4">
        <v>46077</v>
      </c>
      <c r="L7514" s="5">
        <v>0.33541666666666664</v>
      </c>
      <c r="M7514" t="s">
        <v>953</v>
      </c>
      <c r="N7514" s="5">
        <v>2.7777777777777778E-4</v>
      </c>
      <c r="O7514" t="s">
        <v>982</v>
      </c>
      <c r="P7514">
        <v>0.03</v>
      </c>
      <c r="Q7514">
        <v>20</v>
      </c>
      <c r="R7514" t="s">
        <v>998</v>
      </c>
      <c r="S7514" t="s">
        <v>987</v>
      </c>
    </row>
    <row r="7515" spans="1:19" x14ac:dyDescent="0.25">
      <c r="A7515" s="54">
        <f>_xlfn.XLOOKUP(B7515,'School Lookup'!D:D,'School Lookup'!F:F,0)</f>
        <v>417101</v>
      </c>
      <c r="B7515" s="54" t="str">
        <f>_xlfn.XLOOKUP(C7515,'School Lookup'!A:A,'School Lookup'!D:D,_xlfn.XLOOKUP(C7515,'School Lookup'!B:B,'School Lookup'!D:D,_xlfn.XLOOKUP(C7515,'School Lookup'!C:C,'School Lookup'!D:D,0)))</f>
        <v>Church Broughton CE Controlled Primary School</v>
      </c>
      <c r="C7515" t="s">
        <v>21</v>
      </c>
      <c r="D7515" t="s">
        <v>1611</v>
      </c>
      <c r="E7515" t="s">
        <v>16</v>
      </c>
      <c r="F7515" t="s">
        <v>734</v>
      </c>
      <c r="G7515" t="s">
        <v>220</v>
      </c>
      <c r="H7515" t="s">
        <v>761</v>
      </c>
      <c r="I7515" t="s">
        <v>980</v>
      </c>
      <c r="J7515" t="s">
        <v>981</v>
      </c>
      <c r="K7515" s="4">
        <v>46077</v>
      </c>
      <c r="L7515" s="5">
        <v>0.37062499999999998</v>
      </c>
      <c r="M7515" t="s">
        <v>953</v>
      </c>
      <c r="N7515" s="5">
        <v>3.8194444444444446E-4</v>
      </c>
      <c r="O7515" t="s">
        <v>982</v>
      </c>
      <c r="P7515">
        <v>4.1000000000000002E-2</v>
      </c>
      <c r="Q7515">
        <v>20</v>
      </c>
      <c r="R7515" t="s">
        <v>998</v>
      </c>
      <c r="S7515" t="s">
        <v>987</v>
      </c>
    </row>
    <row r="7516" spans="1:19" x14ac:dyDescent="0.25">
      <c r="A7516" s="54">
        <f>_xlfn.XLOOKUP(B7516,'School Lookup'!D:D,'School Lookup'!F:F,0)</f>
        <v>417101</v>
      </c>
      <c r="B7516" s="54" t="str">
        <f>_xlfn.XLOOKUP(C7516,'School Lookup'!A:A,'School Lookup'!D:D,_xlfn.XLOOKUP(C7516,'School Lookup'!B:B,'School Lookup'!D:D,_xlfn.XLOOKUP(C7516,'School Lookup'!C:C,'School Lookup'!D:D,0)))</f>
        <v>Church Broughton CE Controlled Primary School</v>
      </c>
      <c r="C7516" t="s">
        <v>21</v>
      </c>
      <c r="D7516" t="s">
        <v>1782</v>
      </c>
      <c r="E7516" t="s">
        <v>16</v>
      </c>
      <c r="F7516" t="s">
        <v>734</v>
      </c>
      <c r="G7516" t="s">
        <v>220</v>
      </c>
      <c r="H7516" t="s">
        <v>761</v>
      </c>
      <c r="I7516" t="s">
        <v>980</v>
      </c>
      <c r="J7516" t="s">
        <v>981</v>
      </c>
      <c r="K7516" s="4">
        <v>46077</v>
      </c>
      <c r="L7516" s="5">
        <v>0.37127314814814816</v>
      </c>
      <c r="M7516" t="s">
        <v>953</v>
      </c>
      <c r="N7516" s="5">
        <v>4.5138888888888887E-4</v>
      </c>
      <c r="O7516" t="s">
        <v>982</v>
      </c>
      <c r="P7516">
        <v>4.8000000000000001E-2</v>
      </c>
      <c r="Q7516">
        <v>20</v>
      </c>
      <c r="R7516" t="s">
        <v>1006</v>
      </c>
      <c r="S7516" t="s">
        <v>994</v>
      </c>
    </row>
    <row r="7517" spans="1:19" x14ac:dyDescent="0.25">
      <c r="A7517" s="54">
        <f>_xlfn.XLOOKUP(B7517,'School Lookup'!D:D,'School Lookup'!F:F,0)</f>
        <v>417101</v>
      </c>
      <c r="B7517" s="54" t="str">
        <f>_xlfn.XLOOKUP(C7517,'School Lookup'!A:A,'School Lookup'!D:D,_xlfn.XLOOKUP(C7517,'School Lookup'!B:B,'School Lookup'!D:D,_xlfn.XLOOKUP(C7517,'School Lookup'!C:C,'School Lookup'!D:D,0)))</f>
        <v>Church Broughton CE Controlled Primary School</v>
      </c>
      <c r="C7517" t="s">
        <v>21</v>
      </c>
      <c r="D7517" t="s">
        <v>3106</v>
      </c>
      <c r="E7517" t="s">
        <v>16</v>
      </c>
      <c r="F7517" t="s">
        <v>734</v>
      </c>
      <c r="G7517" t="s">
        <v>220</v>
      </c>
      <c r="H7517" t="s">
        <v>761</v>
      </c>
      <c r="I7517" t="s">
        <v>980</v>
      </c>
      <c r="J7517" t="s">
        <v>981</v>
      </c>
      <c r="K7517" s="4">
        <v>46077</v>
      </c>
      <c r="L7517" s="5">
        <v>0.64505787037037032</v>
      </c>
      <c r="M7517" t="s">
        <v>953</v>
      </c>
      <c r="N7517" s="5">
        <v>4.6296296296296298E-4</v>
      </c>
      <c r="O7517" t="s">
        <v>982</v>
      </c>
      <c r="P7517">
        <v>4.9000000000000002E-2</v>
      </c>
      <c r="Q7517">
        <v>20</v>
      </c>
      <c r="R7517" t="s">
        <v>998</v>
      </c>
      <c r="S7517" t="s">
        <v>987</v>
      </c>
    </row>
    <row r="7518" spans="1:19" x14ac:dyDescent="0.25">
      <c r="A7518" s="54">
        <f>_xlfn.XLOOKUP(B7518,'School Lookup'!D:D,'School Lookup'!F:F,0)</f>
        <v>159955</v>
      </c>
      <c r="B7518" s="54" t="str">
        <f>_xlfn.XLOOKUP(C7518,'School Lookup'!A:A,'School Lookup'!D:D,_xlfn.XLOOKUP(C7518,'School Lookup'!B:B,'School Lookup'!D:D,_xlfn.XLOOKUP(C7518,'School Lookup'!C:C,'School Lookup'!D:D,0)))</f>
        <v>New Mills Nursery School</v>
      </c>
      <c r="C7518" t="s">
        <v>37</v>
      </c>
      <c r="D7518" t="s">
        <v>3107</v>
      </c>
      <c r="E7518" t="s">
        <v>16</v>
      </c>
      <c r="F7518" t="s">
        <v>734</v>
      </c>
      <c r="G7518" t="s">
        <v>231</v>
      </c>
      <c r="H7518" t="s">
        <v>222</v>
      </c>
      <c r="I7518" t="s">
        <v>980</v>
      </c>
      <c r="J7518" t="s">
        <v>981</v>
      </c>
      <c r="K7518" s="4">
        <v>46077</v>
      </c>
      <c r="L7518" s="5">
        <v>0.58300925925925928</v>
      </c>
      <c r="M7518" t="s">
        <v>953</v>
      </c>
      <c r="N7518" s="5">
        <v>4.3981481481481481E-4</v>
      </c>
      <c r="O7518" t="s">
        <v>982</v>
      </c>
      <c r="P7518">
        <v>4.7E-2</v>
      </c>
      <c r="Q7518">
        <v>20</v>
      </c>
      <c r="R7518" t="s">
        <v>983</v>
      </c>
      <c r="S7518" t="s">
        <v>984</v>
      </c>
    </row>
    <row r="7519" spans="1:19" x14ac:dyDescent="0.25">
      <c r="A7519" s="54">
        <f>_xlfn.XLOOKUP(B7519,'School Lookup'!D:D,'School Lookup'!F:F,0)</f>
        <v>148526</v>
      </c>
      <c r="B7519" s="54" t="str">
        <f>_xlfn.XLOOKUP(C7519,'School Lookup'!A:A,'School Lookup'!D:D,_xlfn.XLOOKUP(C7519,'School Lookup'!B:B,'School Lookup'!D:D,_xlfn.XLOOKUP(C7519,'School Lookup'!C:C,'School Lookup'!D:D,0)))</f>
        <v>The Village Federation Lines</v>
      </c>
      <c r="C7519" t="s">
        <v>47</v>
      </c>
      <c r="D7519" t="s">
        <v>1706</v>
      </c>
      <c r="E7519" t="s">
        <v>16</v>
      </c>
      <c r="F7519" t="s">
        <v>734</v>
      </c>
      <c r="G7519" t="s">
        <v>134</v>
      </c>
      <c r="H7519" t="s">
        <v>347</v>
      </c>
      <c r="I7519" t="s">
        <v>958</v>
      </c>
      <c r="J7519" t="s">
        <v>959</v>
      </c>
      <c r="K7519" s="4">
        <v>46077</v>
      </c>
      <c r="L7519" s="5">
        <v>0.35546296296296298</v>
      </c>
      <c r="M7519" t="s">
        <v>953</v>
      </c>
      <c r="N7519" s="5">
        <v>1.3888888888888889E-4</v>
      </c>
      <c r="O7519" t="s">
        <v>960</v>
      </c>
      <c r="P7519">
        <v>0</v>
      </c>
      <c r="Q7519">
        <v>20</v>
      </c>
      <c r="R7519" t="s">
        <v>1151</v>
      </c>
      <c r="S7519" t="s">
        <v>966</v>
      </c>
    </row>
    <row r="7520" spans="1:19" x14ac:dyDescent="0.25">
      <c r="A7520" s="54">
        <f>_xlfn.XLOOKUP(B7520,'School Lookup'!D:D,'School Lookup'!F:F,0)</f>
        <v>148526</v>
      </c>
      <c r="B7520" s="54" t="str">
        <f>_xlfn.XLOOKUP(C7520,'School Lookup'!A:A,'School Lookup'!D:D,_xlfn.XLOOKUP(C7520,'School Lookup'!B:B,'School Lookup'!D:D,_xlfn.XLOOKUP(C7520,'School Lookup'!C:C,'School Lookup'!D:D,0)))</f>
        <v>The Village Federation Lines</v>
      </c>
      <c r="C7520" t="s">
        <v>47</v>
      </c>
      <c r="D7520" t="s">
        <v>1706</v>
      </c>
      <c r="E7520" t="s">
        <v>16</v>
      </c>
      <c r="F7520" t="s">
        <v>734</v>
      </c>
      <c r="G7520" t="s">
        <v>134</v>
      </c>
      <c r="H7520" t="s">
        <v>347</v>
      </c>
      <c r="I7520" t="s">
        <v>958</v>
      </c>
      <c r="J7520" t="s">
        <v>959</v>
      </c>
      <c r="K7520" s="4">
        <v>46077</v>
      </c>
      <c r="L7520" s="5">
        <v>0.56800925925925927</v>
      </c>
      <c r="M7520" t="s">
        <v>953</v>
      </c>
      <c r="N7520" s="5">
        <v>1.0763888888888889E-3</v>
      </c>
      <c r="O7520" t="s">
        <v>960</v>
      </c>
      <c r="P7520">
        <v>0</v>
      </c>
      <c r="Q7520">
        <v>20</v>
      </c>
      <c r="R7520" t="s">
        <v>1151</v>
      </c>
      <c r="S7520" t="s">
        <v>966</v>
      </c>
    </row>
    <row r="7521" spans="1:19" x14ac:dyDescent="0.25">
      <c r="A7521" s="54">
        <f>_xlfn.XLOOKUP(B7521,'School Lookup'!D:D,'School Lookup'!F:F,0)</f>
        <v>148526</v>
      </c>
      <c r="B7521" s="54" t="str">
        <f>_xlfn.XLOOKUP(C7521,'School Lookup'!A:A,'School Lookup'!D:D,_xlfn.XLOOKUP(C7521,'School Lookup'!B:B,'School Lookup'!D:D,_xlfn.XLOOKUP(C7521,'School Lookup'!C:C,'School Lookup'!D:D,0)))</f>
        <v>The Village Federation Lines</v>
      </c>
      <c r="C7521" t="s">
        <v>47</v>
      </c>
      <c r="D7521" t="s">
        <v>3108</v>
      </c>
      <c r="E7521" t="s">
        <v>16</v>
      </c>
      <c r="F7521" t="s">
        <v>734</v>
      </c>
      <c r="G7521" t="s">
        <v>134</v>
      </c>
      <c r="H7521" t="s">
        <v>347</v>
      </c>
      <c r="I7521" t="s">
        <v>958</v>
      </c>
      <c r="J7521" t="s">
        <v>981</v>
      </c>
      <c r="K7521" s="4">
        <v>46077</v>
      </c>
      <c r="L7521" s="5">
        <v>0.42766203703703703</v>
      </c>
      <c r="M7521" t="s">
        <v>953</v>
      </c>
      <c r="N7521" s="5">
        <v>9.4907407407407408E-4</v>
      </c>
      <c r="O7521" t="s">
        <v>982</v>
      </c>
      <c r="P7521">
        <v>0</v>
      </c>
      <c r="Q7521">
        <v>20</v>
      </c>
      <c r="R7521" t="s">
        <v>993</v>
      </c>
      <c r="S7521" t="s">
        <v>994</v>
      </c>
    </row>
    <row r="7522" spans="1:19" x14ac:dyDescent="0.25">
      <c r="A7522" s="54">
        <f>_xlfn.XLOOKUP(B7522,'School Lookup'!D:D,'School Lookup'!F:F,0)</f>
        <v>417101</v>
      </c>
      <c r="B7522" s="54" t="str">
        <f>_xlfn.XLOOKUP(C7522,'School Lookup'!A:A,'School Lookup'!D:D,_xlfn.XLOOKUP(C7522,'School Lookup'!B:B,'School Lookup'!D:D,_xlfn.XLOOKUP(C7522,'School Lookup'!C:C,'School Lookup'!D:D,0)))</f>
        <v>Church Broughton CE Controlled Primary School</v>
      </c>
      <c r="C7522" t="s">
        <v>21</v>
      </c>
      <c r="D7522" t="s">
        <v>1197</v>
      </c>
      <c r="E7522" t="s">
        <v>16</v>
      </c>
      <c r="F7522" t="s">
        <v>734</v>
      </c>
      <c r="G7522" t="s">
        <v>220</v>
      </c>
      <c r="H7522" t="s">
        <v>761</v>
      </c>
      <c r="I7522" t="s">
        <v>980</v>
      </c>
      <c r="J7522" t="s">
        <v>959</v>
      </c>
      <c r="K7522" s="4">
        <v>46077</v>
      </c>
      <c r="L7522" s="5">
        <v>0.33606481481481482</v>
      </c>
      <c r="M7522" t="s">
        <v>953</v>
      </c>
      <c r="N7522" s="5">
        <v>5.6712962962962967E-4</v>
      </c>
      <c r="O7522" t="s">
        <v>960</v>
      </c>
      <c r="P7522">
        <v>2.1999999999999999E-2</v>
      </c>
      <c r="Q7522">
        <v>20</v>
      </c>
      <c r="R7522" t="s">
        <v>1195</v>
      </c>
      <c r="S7522" t="s">
        <v>966</v>
      </c>
    </row>
    <row r="7523" spans="1:19" x14ac:dyDescent="0.25">
      <c r="A7523" s="54">
        <f>_xlfn.XLOOKUP(B7523,'School Lookup'!D:D,'School Lookup'!F:F,0)</f>
        <v>417101</v>
      </c>
      <c r="B7523" s="54" t="str">
        <f>_xlfn.XLOOKUP(C7523,'School Lookup'!A:A,'School Lookup'!D:D,_xlfn.XLOOKUP(C7523,'School Lookup'!B:B,'School Lookup'!D:D,_xlfn.XLOOKUP(C7523,'School Lookup'!C:C,'School Lookup'!D:D,0)))</f>
        <v>Church Broughton CE Controlled Primary School</v>
      </c>
      <c r="C7523" t="s">
        <v>21</v>
      </c>
      <c r="D7523" t="s">
        <v>1197</v>
      </c>
      <c r="E7523" t="s">
        <v>16</v>
      </c>
      <c r="F7523" t="s">
        <v>734</v>
      </c>
      <c r="G7523" t="s">
        <v>220</v>
      </c>
      <c r="H7523" t="s">
        <v>761</v>
      </c>
      <c r="I7523" t="s">
        <v>980</v>
      </c>
      <c r="J7523" t="s">
        <v>959</v>
      </c>
      <c r="K7523" s="4">
        <v>46077</v>
      </c>
      <c r="L7523" s="5">
        <v>0.35464120370370372</v>
      </c>
      <c r="M7523" t="s">
        <v>953</v>
      </c>
      <c r="N7523" s="5">
        <v>3.9351851851851852E-4</v>
      </c>
      <c r="O7523" t="s">
        <v>960</v>
      </c>
      <c r="P7523">
        <v>2.1999999999999999E-2</v>
      </c>
      <c r="Q7523">
        <v>20</v>
      </c>
      <c r="R7523" t="s">
        <v>1195</v>
      </c>
      <c r="S7523" t="s">
        <v>966</v>
      </c>
    </row>
    <row r="7524" spans="1:19" x14ac:dyDescent="0.25">
      <c r="A7524" s="54">
        <f>_xlfn.XLOOKUP(B7524,'School Lookup'!D:D,'School Lookup'!F:F,0)</f>
        <v>417101</v>
      </c>
      <c r="B7524" s="54" t="str">
        <f>_xlfn.XLOOKUP(C7524,'School Lookup'!A:A,'School Lookup'!D:D,_xlfn.XLOOKUP(C7524,'School Lookup'!B:B,'School Lookup'!D:D,_xlfn.XLOOKUP(C7524,'School Lookup'!C:C,'School Lookup'!D:D,0)))</f>
        <v>Church Broughton CE Controlled Primary School</v>
      </c>
      <c r="C7524" t="s">
        <v>21</v>
      </c>
      <c r="D7524" t="s">
        <v>1197</v>
      </c>
      <c r="E7524" t="s">
        <v>16</v>
      </c>
      <c r="F7524" t="s">
        <v>734</v>
      </c>
      <c r="G7524" t="s">
        <v>220</v>
      </c>
      <c r="H7524" t="s">
        <v>761</v>
      </c>
      <c r="I7524" t="s">
        <v>980</v>
      </c>
      <c r="J7524" t="s">
        <v>959</v>
      </c>
      <c r="K7524" s="4">
        <v>46077</v>
      </c>
      <c r="L7524" s="5">
        <v>0.41244212962962962</v>
      </c>
      <c r="M7524" t="s">
        <v>953</v>
      </c>
      <c r="N7524" s="5">
        <v>1.6319444444444445E-3</v>
      </c>
      <c r="O7524" t="s">
        <v>960</v>
      </c>
      <c r="P7524">
        <v>2.1999999999999999E-2</v>
      </c>
      <c r="Q7524">
        <v>20</v>
      </c>
      <c r="R7524" t="s">
        <v>1195</v>
      </c>
      <c r="S7524" t="s">
        <v>966</v>
      </c>
    </row>
    <row r="7525" spans="1:19" x14ac:dyDescent="0.25">
      <c r="A7525" s="54">
        <f>_xlfn.XLOOKUP(B7525,'School Lookup'!D:D,'School Lookup'!F:F,0)</f>
        <v>417101</v>
      </c>
      <c r="B7525" s="54" t="str">
        <f>_xlfn.XLOOKUP(C7525,'School Lookup'!A:A,'School Lookup'!D:D,_xlfn.XLOOKUP(C7525,'School Lookup'!B:B,'School Lookup'!D:D,_xlfn.XLOOKUP(C7525,'School Lookup'!C:C,'School Lookup'!D:D,0)))</f>
        <v>Church Broughton CE Controlled Primary School</v>
      </c>
      <c r="C7525" t="s">
        <v>21</v>
      </c>
      <c r="D7525" t="s">
        <v>1521</v>
      </c>
      <c r="E7525" t="s">
        <v>16</v>
      </c>
      <c r="F7525" t="s">
        <v>734</v>
      </c>
      <c r="G7525" t="s">
        <v>220</v>
      </c>
      <c r="H7525" t="s">
        <v>761</v>
      </c>
      <c r="I7525" t="s">
        <v>980</v>
      </c>
      <c r="J7525" t="s">
        <v>959</v>
      </c>
      <c r="K7525" s="4">
        <v>46077</v>
      </c>
      <c r="L7525" s="5">
        <v>0.41421296296296295</v>
      </c>
      <c r="M7525" t="s">
        <v>953</v>
      </c>
      <c r="N7525" s="5">
        <v>2.1412037037037038E-3</v>
      </c>
      <c r="O7525" t="s">
        <v>960</v>
      </c>
      <c r="P7525">
        <v>2.7E-2</v>
      </c>
      <c r="Q7525">
        <v>20</v>
      </c>
      <c r="R7525" t="s">
        <v>1195</v>
      </c>
      <c r="S7525" t="s">
        <v>966</v>
      </c>
    </row>
    <row r="7526" spans="1:19" x14ac:dyDescent="0.25">
      <c r="A7526" s="54">
        <f>_xlfn.XLOOKUP(B7526,'School Lookup'!D:D,'School Lookup'!F:F,0)</f>
        <v>293050</v>
      </c>
      <c r="B7526" s="54" t="str">
        <f>_xlfn.XLOOKUP(C7526,'School Lookup'!A:A,'School Lookup'!D:D,_xlfn.XLOOKUP(C7526,'School Lookup'!B:B,'School Lookup'!D:D,_xlfn.XLOOKUP(C7526,'School Lookup'!C:C,'School Lookup'!D:D,0)))</f>
        <v>Speedwell Infant School</v>
      </c>
      <c r="C7526" t="s">
        <v>44</v>
      </c>
      <c r="D7526" t="s">
        <v>1845</v>
      </c>
      <c r="E7526" t="s">
        <v>16</v>
      </c>
      <c r="F7526" t="s">
        <v>734</v>
      </c>
      <c r="G7526" t="s">
        <v>238</v>
      </c>
      <c r="H7526" t="s">
        <v>218</v>
      </c>
      <c r="I7526" t="s">
        <v>980</v>
      </c>
      <c r="J7526" t="s">
        <v>981</v>
      </c>
      <c r="K7526" s="4">
        <v>46077</v>
      </c>
      <c r="L7526" s="5">
        <v>0.59652777777777777</v>
      </c>
      <c r="M7526" t="s">
        <v>953</v>
      </c>
      <c r="N7526" s="5">
        <v>2.0833333333333335E-4</v>
      </c>
      <c r="O7526" t="s">
        <v>982</v>
      </c>
      <c r="P7526">
        <v>2.1999999999999999E-2</v>
      </c>
      <c r="Q7526">
        <v>20</v>
      </c>
      <c r="R7526" t="s">
        <v>1011</v>
      </c>
      <c r="S7526" t="s">
        <v>984</v>
      </c>
    </row>
    <row r="7527" spans="1:19" x14ac:dyDescent="0.25">
      <c r="A7527" s="54">
        <f>_xlfn.XLOOKUP(B7527,'School Lookup'!D:D,'School Lookup'!F:F,0)</f>
        <v>148526</v>
      </c>
      <c r="B7527" s="54" t="str">
        <f>_xlfn.XLOOKUP(C7527,'School Lookup'!A:A,'School Lookup'!D:D,_xlfn.XLOOKUP(C7527,'School Lookup'!B:B,'School Lookup'!D:D,_xlfn.XLOOKUP(C7527,'School Lookup'!C:C,'School Lookup'!D:D,0)))</f>
        <v>The Village Federation Lines</v>
      </c>
      <c r="C7527" t="s">
        <v>43</v>
      </c>
      <c r="D7527">
        <v>143</v>
      </c>
      <c r="E7527" t="s">
        <v>16</v>
      </c>
      <c r="F7527" t="s">
        <v>734</v>
      </c>
      <c r="G7527" t="s">
        <v>134</v>
      </c>
      <c r="H7527" t="s">
        <v>347</v>
      </c>
      <c r="I7527" t="s">
        <v>958</v>
      </c>
      <c r="J7527" t="s">
        <v>959</v>
      </c>
      <c r="K7527" s="4">
        <v>46077</v>
      </c>
      <c r="L7527" s="5">
        <v>0.46822916666666664</v>
      </c>
      <c r="M7527" t="s">
        <v>953</v>
      </c>
      <c r="N7527" s="5">
        <v>3.6805555555555554E-3</v>
      </c>
      <c r="O7527" t="s">
        <v>960</v>
      </c>
      <c r="P7527">
        <v>0</v>
      </c>
      <c r="Q7527">
        <v>20</v>
      </c>
      <c r="R7527" t="s">
        <v>955</v>
      </c>
    </row>
    <row r="7528" spans="1:19" x14ac:dyDescent="0.25">
      <c r="A7528" s="54">
        <f>_xlfn.XLOOKUP(B7528,'School Lookup'!D:D,'School Lookup'!F:F,0)</f>
        <v>148526</v>
      </c>
      <c r="B7528" s="54" t="str">
        <f>_xlfn.XLOOKUP(C7528,'School Lookup'!A:A,'School Lookup'!D:D,_xlfn.XLOOKUP(C7528,'School Lookup'!B:B,'School Lookup'!D:D,_xlfn.XLOOKUP(C7528,'School Lookup'!C:C,'School Lookup'!D:D,0)))</f>
        <v>The Village Federation Lines</v>
      </c>
      <c r="C7528" t="s">
        <v>43</v>
      </c>
      <c r="D7528" t="s">
        <v>1353</v>
      </c>
      <c r="E7528" t="s">
        <v>16</v>
      </c>
      <c r="F7528" t="s">
        <v>734</v>
      </c>
      <c r="G7528" t="s">
        <v>134</v>
      </c>
      <c r="H7528" t="s">
        <v>347</v>
      </c>
      <c r="I7528" t="s">
        <v>958</v>
      </c>
      <c r="J7528" t="s">
        <v>981</v>
      </c>
      <c r="K7528" s="4">
        <v>46077</v>
      </c>
      <c r="L7528" s="5">
        <v>0.54964120370370373</v>
      </c>
      <c r="M7528" t="s">
        <v>953</v>
      </c>
      <c r="N7528" s="5">
        <v>1.074074074074074E-2</v>
      </c>
      <c r="O7528" t="s">
        <v>982</v>
      </c>
      <c r="P7528">
        <v>0</v>
      </c>
      <c r="Q7528">
        <v>20</v>
      </c>
      <c r="R7528" t="s">
        <v>998</v>
      </c>
      <c r="S7528" t="s">
        <v>987</v>
      </c>
    </row>
    <row r="7529" spans="1:19" x14ac:dyDescent="0.25">
      <c r="A7529" s="54">
        <f>_xlfn.XLOOKUP(B7529,'School Lookup'!D:D,'School Lookup'!F:F,0)</f>
        <v>159955</v>
      </c>
      <c r="B7529" s="54" t="str">
        <f>_xlfn.XLOOKUP(C7529,'School Lookup'!A:A,'School Lookup'!D:D,_xlfn.XLOOKUP(C7529,'School Lookup'!B:B,'School Lookup'!D:D,_xlfn.XLOOKUP(C7529,'School Lookup'!C:C,'School Lookup'!D:D,0)))</f>
        <v>New Mills Nursery School</v>
      </c>
      <c r="C7529" t="s">
        <v>37</v>
      </c>
      <c r="D7529" t="s">
        <v>3109</v>
      </c>
      <c r="E7529" t="s">
        <v>16</v>
      </c>
      <c r="F7529" t="s">
        <v>734</v>
      </c>
      <c r="G7529" t="s">
        <v>231</v>
      </c>
      <c r="H7529" t="s">
        <v>222</v>
      </c>
      <c r="I7529" t="s">
        <v>980</v>
      </c>
      <c r="J7529" t="s">
        <v>959</v>
      </c>
      <c r="K7529" s="4">
        <v>46077</v>
      </c>
      <c r="L7529" s="5">
        <v>0.60944444444444446</v>
      </c>
      <c r="M7529" t="s">
        <v>953</v>
      </c>
      <c r="N7529" s="5">
        <v>2.0370370370370369E-3</v>
      </c>
      <c r="O7529" t="s">
        <v>960</v>
      </c>
      <c r="P7529">
        <v>2.5999999999999999E-2</v>
      </c>
      <c r="Q7529">
        <v>20</v>
      </c>
      <c r="R7529" t="s">
        <v>2217</v>
      </c>
      <c r="S7529" t="s">
        <v>966</v>
      </c>
    </row>
    <row r="7530" spans="1:19" x14ac:dyDescent="0.25">
      <c r="A7530" s="54">
        <f>_xlfn.XLOOKUP(B7530,'School Lookup'!D:D,'School Lookup'!F:F,0)</f>
        <v>293050</v>
      </c>
      <c r="B7530" s="54" t="str">
        <f>_xlfn.XLOOKUP(C7530,'School Lookup'!A:A,'School Lookup'!D:D,_xlfn.XLOOKUP(C7530,'School Lookup'!B:B,'School Lookup'!D:D,_xlfn.XLOOKUP(C7530,'School Lookup'!C:C,'School Lookup'!D:D,0)))</f>
        <v>Speedwell Infant School</v>
      </c>
      <c r="C7530" t="s">
        <v>44</v>
      </c>
      <c r="D7530" t="s">
        <v>1112</v>
      </c>
      <c r="E7530" t="s">
        <v>16</v>
      </c>
      <c r="F7530" t="s">
        <v>734</v>
      </c>
      <c r="G7530" t="s">
        <v>238</v>
      </c>
      <c r="H7530" t="s">
        <v>218</v>
      </c>
      <c r="I7530" t="s">
        <v>980</v>
      </c>
      <c r="J7530" t="s">
        <v>959</v>
      </c>
      <c r="K7530" s="4">
        <v>46077</v>
      </c>
      <c r="L7530" s="5">
        <v>0.33402777777777776</v>
      </c>
      <c r="M7530" t="s">
        <v>953</v>
      </c>
      <c r="N7530" s="5">
        <v>1.5393518518518519E-3</v>
      </c>
      <c r="O7530" t="s">
        <v>960</v>
      </c>
      <c r="P7530">
        <v>2.1999999999999999E-2</v>
      </c>
      <c r="Q7530">
        <v>20</v>
      </c>
      <c r="R7530" t="s">
        <v>978</v>
      </c>
      <c r="S7530" t="s">
        <v>966</v>
      </c>
    </row>
    <row r="7531" spans="1:19" x14ac:dyDescent="0.25">
      <c r="A7531" s="54">
        <f>_xlfn.XLOOKUP(B7531,'School Lookup'!D:D,'School Lookup'!F:F,0)</f>
        <v>293050</v>
      </c>
      <c r="B7531" s="54" t="str">
        <f>_xlfn.XLOOKUP(C7531,'School Lookup'!A:A,'School Lookup'!D:D,_xlfn.XLOOKUP(C7531,'School Lookup'!B:B,'School Lookup'!D:D,_xlfn.XLOOKUP(C7531,'School Lookup'!C:C,'School Lookup'!D:D,0)))</f>
        <v>Speedwell Infant School</v>
      </c>
      <c r="C7531" t="s">
        <v>44</v>
      </c>
      <c r="D7531" t="s">
        <v>1112</v>
      </c>
      <c r="E7531" t="s">
        <v>16</v>
      </c>
      <c r="F7531" t="s">
        <v>734</v>
      </c>
      <c r="G7531" t="s">
        <v>238</v>
      </c>
      <c r="H7531" t="s">
        <v>218</v>
      </c>
      <c r="I7531" t="s">
        <v>980</v>
      </c>
      <c r="J7531" t="s">
        <v>959</v>
      </c>
      <c r="K7531" s="4">
        <v>46077</v>
      </c>
      <c r="L7531" s="5">
        <v>0.33888888888888891</v>
      </c>
      <c r="M7531" t="s">
        <v>953</v>
      </c>
      <c r="N7531" s="5">
        <v>1.7592592592592592E-3</v>
      </c>
      <c r="O7531" t="s">
        <v>960</v>
      </c>
      <c r="P7531">
        <v>2.1999999999999999E-2</v>
      </c>
      <c r="Q7531">
        <v>20</v>
      </c>
      <c r="R7531" t="s">
        <v>978</v>
      </c>
      <c r="S7531" t="s">
        <v>966</v>
      </c>
    </row>
    <row r="7532" spans="1:19" x14ac:dyDescent="0.25">
      <c r="A7532" s="54">
        <f>_xlfn.XLOOKUP(B7532,'School Lookup'!D:D,'School Lookup'!F:F,0)</f>
        <v>293050</v>
      </c>
      <c r="B7532" s="54" t="str">
        <f>_xlfn.XLOOKUP(C7532,'School Lookup'!A:A,'School Lookup'!D:D,_xlfn.XLOOKUP(C7532,'School Lookup'!B:B,'School Lookup'!D:D,_xlfn.XLOOKUP(C7532,'School Lookup'!C:C,'School Lookup'!D:D,0)))</f>
        <v>Speedwell Infant School</v>
      </c>
      <c r="C7532" t="s">
        <v>44</v>
      </c>
      <c r="D7532" t="s">
        <v>1190</v>
      </c>
      <c r="E7532" t="s">
        <v>16</v>
      </c>
      <c r="F7532" t="s">
        <v>734</v>
      </c>
      <c r="G7532" t="s">
        <v>238</v>
      </c>
      <c r="H7532" t="s">
        <v>218</v>
      </c>
      <c r="I7532" t="s">
        <v>980</v>
      </c>
      <c r="J7532" t="s">
        <v>959</v>
      </c>
      <c r="K7532" s="4">
        <v>46077</v>
      </c>
      <c r="L7532" s="5">
        <v>0.47152777777777777</v>
      </c>
      <c r="M7532" t="s">
        <v>953</v>
      </c>
      <c r="N7532" s="5">
        <v>1.3888888888888889E-3</v>
      </c>
      <c r="O7532" t="s">
        <v>960</v>
      </c>
      <c r="P7532">
        <v>2.1999999999999999E-2</v>
      </c>
      <c r="Q7532">
        <v>20</v>
      </c>
      <c r="R7532" t="s">
        <v>978</v>
      </c>
      <c r="S7532" t="s">
        <v>966</v>
      </c>
    </row>
    <row r="7533" spans="1:19" x14ac:dyDescent="0.25">
      <c r="A7533" s="54">
        <f>_xlfn.XLOOKUP(B7533,'School Lookup'!D:D,'School Lookup'!F:F,0)</f>
        <v>293050</v>
      </c>
      <c r="B7533" s="54" t="str">
        <f>_xlfn.XLOOKUP(C7533,'School Lookup'!A:A,'School Lookup'!D:D,_xlfn.XLOOKUP(C7533,'School Lookup'!B:B,'School Lookup'!D:D,_xlfn.XLOOKUP(C7533,'School Lookup'!C:C,'School Lookup'!D:D,0)))</f>
        <v>Speedwell Infant School</v>
      </c>
      <c r="C7533" t="s">
        <v>44</v>
      </c>
      <c r="D7533" t="s">
        <v>1539</v>
      </c>
      <c r="E7533" t="s">
        <v>16</v>
      </c>
      <c r="F7533" t="s">
        <v>734</v>
      </c>
      <c r="G7533" t="s">
        <v>238</v>
      </c>
      <c r="H7533" t="s">
        <v>218</v>
      </c>
      <c r="I7533" t="s">
        <v>980</v>
      </c>
      <c r="J7533" t="s">
        <v>959</v>
      </c>
      <c r="K7533" s="4">
        <v>46077</v>
      </c>
      <c r="L7533" s="5">
        <v>0.47291666666666665</v>
      </c>
      <c r="M7533" t="s">
        <v>953</v>
      </c>
      <c r="N7533" s="5">
        <v>1.1689814814814816E-3</v>
      </c>
      <c r="O7533" t="s">
        <v>960</v>
      </c>
      <c r="P7533">
        <v>2.1999999999999999E-2</v>
      </c>
      <c r="Q7533">
        <v>20</v>
      </c>
      <c r="R7533" t="s">
        <v>978</v>
      </c>
      <c r="S7533" t="s">
        <v>966</v>
      </c>
    </row>
    <row r="7534" spans="1:19" x14ac:dyDescent="0.25">
      <c r="A7534" s="54">
        <f>_xlfn.XLOOKUP(B7534,'School Lookup'!D:D,'School Lookup'!F:F,0)</f>
        <v>823392</v>
      </c>
      <c r="B7534" s="54" t="str">
        <f>_xlfn.XLOOKUP(C7534,'School Lookup'!A:A,'School Lookup'!D:D,_xlfn.XLOOKUP(C7534,'School Lookup'!B:B,'School Lookup'!D:D,_xlfn.XLOOKUP(C7534,'School Lookup'!C:C,'School Lookup'!D:D,0)))</f>
        <v>Fitz Herbert C of E VA Primary School</v>
      </c>
      <c r="C7534" t="s">
        <v>22</v>
      </c>
      <c r="D7534">
        <v>142</v>
      </c>
      <c r="E7534" t="s">
        <v>16</v>
      </c>
      <c r="F7534" t="s">
        <v>734</v>
      </c>
      <c r="G7534" t="s">
        <v>134</v>
      </c>
      <c r="H7534" t="s">
        <v>347</v>
      </c>
      <c r="I7534" t="s">
        <v>958</v>
      </c>
      <c r="J7534" t="s">
        <v>959</v>
      </c>
      <c r="K7534" s="4">
        <v>46077</v>
      </c>
      <c r="L7534" s="5">
        <v>0.39519675925925923</v>
      </c>
      <c r="M7534" t="s">
        <v>953</v>
      </c>
      <c r="N7534" s="5">
        <v>2.5462962962962965E-3</v>
      </c>
      <c r="O7534" t="s">
        <v>960</v>
      </c>
      <c r="P7534">
        <v>0</v>
      </c>
      <c r="Q7534">
        <v>20</v>
      </c>
      <c r="R7534" t="s">
        <v>955</v>
      </c>
    </row>
    <row r="7535" spans="1:19" x14ac:dyDescent="0.25">
      <c r="A7535" s="54">
        <f>_xlfn.XLOOKUP(B7535,'School Lookup'!D:D,'School Lookup'!F:F,0)</f>
        <v>823392</v>
      </c>
      <c r="B7535" s="54" t="str">
        <f>_xlfn.XLOOKUP(C7535,'School Lookup'!A:A,'School Lookup'!D:D,_xlfn.XLOOKUP(C7535,'School Lookup'!B:B,'School Lookup'!D:D,_xlfn.XLOOKUP(C7535,'School Lookup'!C:C,'School Lookup'!D:D,0)))</f>
        <v>Fitz Herbert C of E VA Primary School</v>
      </c>
      <c r="C7535" t="s">
        <v>22</v>
      </c>
      <c r="D7535">
        <v>148</v>
      </c>
      <c r="E7535" t="s">
        <v>16</v>
      </c>
      <c r="F7535" t="s">
        <v>734</v>
      </c>
      <c r="G7535" t="s">
        <v>134</v>
      </c>
      <c r="H7535" t="s">
        <v>347</v>
      </c>
      <c r="I7535" t="s">
        <v>958</v>
      </c>
      <c r="J7535" t="s">
        <v>959</v>
      </c>
      <c r="K7535" s="4">
        <v>46077</v>
      </c>
      <c r="L7535" s="5">
        <v>0.44078703703703703</v>
      </c>
      <c r="M7535" t="s">
        <v>953</v>
      </c>
      <c r="N7535" s="5">
        <v>3.472222222222222E-3</v>
      </c>
      <c r="O7535" t="s">
        <v>960</v>
      </c>
      <c r="P7535">
        <v>0</v>
      </c>
      <c r="Q7535">
        <v>20</v>
      </c>
      <c r="R7535" t="s">
        <v>955</v>
      </c>
    </row>
    <row r="7536" spans="1:19" x14ac:dyDescent="0.25">
      <c r="A7536" s="54">
        <f>_xlfn.XLOOKUP(B7536,'School Lookup'!D:D,'School Lookup'!F:F,0)</f>
        <v>856243</v>
      </c>
      <c r="B7536" s="54" t="str">
        <f>_xlfn.XLOOKUP(C7536,'School Lookup'!A:A,'School Lookup'!D:D,_xlfn.XLOOKUP(C7536,'School Lookup'!B:B,'School Lookup'!D:D,_xlfn.XLOOKUP(C7536,'School Lookup'!C:C,'School Lookup'!D:D,0)))</f>
        <v>Elton Primary School</v>
      </c>
      <c r="C7536" t="s">
        <v>336</v>
      </c>
      <c r="D7536" t="s">
        <v>34</v>
      </c>
      <c r="E7536" t="s">
        <v>16</v>
      </c>
      <c r="F7536" t="s">
        <v>734</v>
      </c>
      <c r="G7536" t="s">
        <v>332</v>
      </c>
      <c r="H7536" t="s">
        <v>877</v>
      </c>
      <c r="I7536" t="s">
        <v>958</v>
      </c>
      <c r="J7536" t="s">
        <v>959</v>
      </c>
      <c r="K7536" s="4">
        <v>46077</v>
      </c>
      <c r="L7536" s="5">
        <v>0.37962962962962965</v>
      </c>
      <c r="M7536" t="s">
        <v>953</v>
      </c>
      <c r="N7536" s="5">
        <v>1.9791666666666668E-3</v>
      </c>
      <c r="O7536" t="s">
        <v>960</v>
      </c>
      <c r="P7536">
        <v>0</v>
      </c>
      <c r="Q7536">
        <v>20</v>
      </c>
      <c r="R7536" t="s">
        <v>1589</v>
      </c>
      <c r="S7536" t="s">
        <v>966</v>
      </c>
    </row>
    <row r="7537" spans="1:19" x14ac:dyDescent="0.25">
      <c r="A7537" s="54">
        <f>_xlfn.XLOOKUP(B7537,'School Lookup'!D:D,'School Lookup'!F:F,0)</f>
        <v>856243</v>
      </c>
      <c r="B7537" s="54" t="str">
        <f>_xlfn.XLOOKUP(C7537,'School Lookup'!A:A,'School Lookup'!D:D,_xlfn.XLOOKUP(C7537,'School Lookup'!B:B,'School Lookup'!D:D,_xlfn.XLOOKUP(C7537,'School Lookup'!C:C,'School Lookup'!D:D,0)))</f>
        <v>Elton Primary School</v>
      </c>
      <c r="C7537" t="s">
        <v>336</v>
      </c>
      <c r="D7537" t="s">
        <v>3110</v>
      </c>
      <c r="E7537" t="s">
        <v>16</v>
      </c>
      <c r="F7537" t="s">
        <v>734</v>
      </c>
      <c r="G7537" t="s">
        <v>332</v>
      </c>
      <c r="H7537" t="s">
        <v>877</v>
      </c>
      <c r="I7537" t="s">
        <v>958</v>
      </c>
      <c r="J7537" t="s">
        <v>981</v>
      </c>
      <c r="K7537" s="4">
        <v>46077</v>
      </c>
      <c r="L7537" s="5">
        <v>0.38199074074074074</v>
      </c>
      <c r="M7537" t="s">
        <v>953</v>
      </c>
      <c r="N7537" s="5">
        <v>8.6805555555555551E-4</v>
      </c>
      <c r="O7537" t="s">
        <v>982</v>
      </c>
      <c r="P7537">
        <v>0</v>
      </c>
      <c r="Q7537">
        <v>20</v>
      </c>
      <c r="R7537" t="s">
        <v>998</v>
      </c>
      <c r="S7537" t="s">
        <v>987</v>
      </c>
    </row>
    <row r="7538" spans="1:19" x14ac:dyDescent="0.25">
      <c r="A7538" s="54">
        <f>_xlfn.XLOOKUP(B7538,'School Lookup'!D:D,'School Lookup'!F:F,0)</f>
        <v>544254</v>
      </c>
      <c r="B7538" s="54" t="str">
        <f>_xlfn.XLOOKUP(C7538,'School Lookup'!A:A,'School Lookup'!D:D,_xlfn.XLOOKUP(C7538,'School Lookup'!B:B,'School Lookup'!D:D,_xlfn.XLOOKUP(C7538,'School Lookup'!C:C,'School Lookup'!D:D,0)))</f>
        <v>Little Eaton Primary School Derby DE21 5AB</v>
      </c>
      <c r="C7538" t="s">
        <v>42</v>
      </c>
      <c r="D7538" t="s">
        <v>3111</v>
      </c>
      <c r="E7538" t="s">
        <v>16</v>
      </c>
      <c r="F7538" t="s">
        <v>734</v>
      </c>
      <c r="G7538" t="s">
        <v>232</v>
      </c>
      <c r="H7538" t="s">
        <v>228</v>
      </c>
      <c r="I7538" t="s">
        <v>980</v>
      </c>
      <c r="J7538" t="s">
        <v>959</v>
      </c>
      <c r="K7538" s="4">
        <v>46077</v>
      </c>
      <c r="L7538" s="5">
        <v>0.5708333333333333</v>
      </c>
      <c r="M7538" t="s">
        <v>953</v>
      </c>
      <c r="N7538" s="5">
        <v>3.6111111111111109E-3</v>
      </c>
      <c r="O7538" t="s">
        <v>960</v>
      </c>
      <c r="P7538">
        <v>4.4999999999999998E-2</v>
      </c>
      <c r="Q7538">
        <v>20</v>
      </c>
      <c r="R7538" t="s">
        <v>978</v>
      </c>
      <c r="S7538" t="s">
        <v>966</v>
      </c>
    </row>
    <row r="7539" spans="1:19" x14ac:dyDescent="0.25">
      <c r="A7539" s="54">
        <f>_xlfn.XLOOKUP(B7539,'School Lookup'!D:D,'School Lookup'!F:F,0)</f>
        <v>544254</v>
      </c>
      <c r="B7539" s="54" t="str">
        <f>_xlfn.XLOOKUP(C7539,'School Lookup'!A:A,'School Lookup'!D:D,_xlfn.XLOOKUP(C7539,'School Lookup'!B:B,'School Lookup'!D:D,_xlfn.XLOOKUP(C7539,'School Lookup'!C:C,'School Lookup'!D:D,0)))</f>
        <v>Little Eaton Primary School Derby DE21 5AB</v>
      </c>
      <c r="C7539" t="s">
        <v>42</v>
      </c>
      <c r="D7539" t="s">
        <v>3112</v>
      </c>
      <c r="E7539" t="s">
        <v>16</v>
      </c>
      <c r="F7539" t="s">
        <v>734</v>
      </c>
      <c r="G7539" t="s">
        <v>232</v>
      </c>
      <c r="H7539" t="s">
        <v>228</v>
      </c>
      <c r="I7539" t="s">
        <v>980</v>
      </c>
      <c r="J7539" t="s">
        <v>959</v>
      </c>
      <c r="K7539" s="4">
        <v>46077</v>
      </c>
      <c r="L7539" s="5">
        <v>0.58888888888888891</v>
      </c>
      <c r="M7539" t="s">
        <v>953</v>
      </c>
      <c r="N7539" s="5">
        <v>8.1018518518518516E-5</v>
      </c>
      <c r="O7539" t="s">
        <v>960</v>
      </c>
      <c r="P7539">
        <v>2.1999999999999999E-2</v>
      </c>
      <c r="Q7539">
        <v>20</v>
      </c>
      <c r="R7539" t="s">
        <v>978</v>
      </c>
      <c r="S7539" t="s">
        <v>966</v>
      </c>
    </row>
    <row r="7540" spans="1:19" x14ac:dyDescent="0.25">
      <c r="A7540" s="54">
        <f>_xlfn.XLOOKUP(B7540,'School Lookup'!D:D,'School Lookup'!F:F,0)</f>
        <v>544254</v>
      </c>
      <c r="B7540" s="54" t="str">
        <f>_xlfn.XLOOKUP(C7540,'School Lookup'!A:A,'School Lookup'!D:D,_xlfn.XLOOKUP(C7540,'School Lookup'!B:B,'School Lookup'!D:D,_xlfn.XLOOKUP(C7540,'School Lookup'!C:C,'School Lookup'!D:D,0)))</f>
        <v>Little Eaton Primary School Derby DE21 5AB</v>
      </c>
      <c r="C7540" t="s">
        <v>42</v>
      </c>
      <c r="D7540" t="s">
        <v>2032</v>
      </c>
      <c r="E7540" t="s">
        <v>16</v>
      </c>
      <c r="F7540" t="s">
        <v>734</v>
      </c>
      <c r="G7540" t="s">
        <v>232</v>
      </c>
      <c r="H7540" t="s">
        <v>228</v>
      </c>
      <c r="I7540" t="s">
        <v>980</v>
      </c>
      <c r="J7540" t="s">
        <v>981</v>
      </c>
      <c r="K7540" s="4">
        <v>46077</v>
      </c>
      <c r="L7540" s="5">
        <v>0.7319444444444444</v>
      </c>
      <c r="M7540" t="s">
        <v>953</v>
      </c>
      <c r="N7540" s="5">
        <v>4.9768518518518521E-4</v>
      </c>
      <c r="O7540" t="s">
        <v>982</v>
      </c>
      <c r="P7540">
        <v>5.0999999999999997E-2</v>
      </c>
      <c r="Q7540">
        <v>20</v>
      </c>
      <c r="R7540" t="s">
        <v>986</v>
      </c>
      <c r="S7540" t="s">
        <v>987</v>
      </c>
    </row>
    <row r="7541" spans="1:19" x14ac:dyDescent="0.25">
      <c r="A7541" s="54">
        <f>_xlfn.XLOOKUP(B7541,'School Lookup'!D:D,'School Lookup'!F:F,0)</f>
        <v>544254</v>
      </c>
      <c r="B7541" s="54" t="str">
        <f>_xlfn.XLOOKUP(C7541,'School Lookup'!A:A,'School Lookup'!D:D,_xlfn.XLOOKUP(C7541,'School Lookup'!B:B,'School Lookup'!D:D,_xlfn.XLOOKUP(C7541,'School Lookup'!C:C,'School Lookup'!D:D,0)))</f>
        <v>Little Eaton Primary School Derby DE21 5AB</v>
      </c>
      <c r="C7541" t="s">
        <v>42</v>
      </c>
      <c r="D7541" t="s">
        <v>3113</v>
      </c>
      <c r="E7541" t="s">
        <v>16</v>
      </c>
      <c r="F7541" t="s">
        <v>734</v>
      </c>
      <c r="G7541" t="s">
        <v>232</v>
      </c>
      <c r="H7541" t="s">
        <v>228</v>
      </c>
      <c r="I7541" t="s">
        <v>980</v>
      </c>
      <c r="J7541" t="s">
        <v>981</v>
      </c>
      <c r="K7541" s="4">
        <v>46077</v>
      </c>
      <c r="L7541" s="5">
        <v>0.73333333333333328</v>
      </c>
      <c r="M7541" t="s">
        <v>953</v>
      </c>
      <c r="N7541" s="5">
        <v>3.8194444444444446E-4</v>
      </c>
      <c r="O7541" t="s">
        <v>982</v>
      </c>
      <c r="P7541">
        <v>0.04</v>
      </c>
      <c r="Q7541">
        <v>20</v>
      </c>
      <c r="R7541" t="s">
        <v>993</v>
      </c>
      <c r="S7541" t="s">
        <v>994</v>
      </c>
    </row>
    <row r="7542" spans="1:19" x14ac:dyDescent="0.25">
      <c r="A7542" s="54">
        <f>_xlfn.XLOOKUP(B7542,'School Lookup'!D:D,'School Lookup'!F:F,0)</f>
        <v>682471</v>
      </c>
      <c r="B7542" s="54" t="str">
        <f>_xlfn.XLOOKUP(C7542,'School Lookup'!A:A,'School Lookup'!D:D,_xlfn.XLOOKUP(C7542,'School Lookup'!B:B,'School Lookup'!D:D,_xlfn.XLOOKUP(C7542,'School Lookup'!C:C,'School Lookup'!D:D,0)))</f>
        <v>Ridgeway Primary School</v>
      </c>
      <c r="C7542" t="s">
        <v>333</v>
      </c>
      <c r="D7542" t="s">
        <v>3114</v>
      </c>
      <c r="E7542" t="s">
        <v>16</v>
      </c>
      <c r="F7542" t="s">
        <v>734</v>
      </c>
      <c r="G7542" t="s">
        <v>328</v>
      </c>
      <c r="H7542" t="s">
        <v>885</v>
      </c>
      <c r="I7542" t="s">
        <v>958</v>
      </c>
      <c r="J7542" t="s">
        <v>981</v>
      </c>
      <c r="K7542" s="4">
        <v>46077</v>
      </c>
      <c r="L7542" s="5">
        <v>0.3687037037037037</v>
      </c>
      <c r="M7542" t="s">
        <v>953</v>
      </c>
      <c r="N7542" s="5">
        <v>6.7129629629629625E-4</v>
      </c>
      <c r="O7542" t="s">
        <v>982</v>
      </c>
      <c r="P7542">
        <v>0</v>
      </c>
      <c r="Q7542">
        <v>20</v>
      </c>
      <c r="R7542" t="s">
        <v>989</v>
      </c>
      <c r="S7542" t="s">
        <v>990</v>
      </c>
    </row>
    <row r="7543" spans="1:19" x14ac:dyDescent="0.25">
      <c r="A7543" s="54">
        <f>_xlfn.XLOOKUP(B7543,'School Lookup'!D:D,'School Lookup'!F:F,0)</f>
        <v>682471</v>
      </c>
      <c r="B7543" s="54" t="str">
        <f>_xlfn.XLOOKUP(C7543,'School Lookup'!A:A,'School Lookup'!D:D,_xlfn.XLOOKUP(C7543,'School Lookup'!B:B,'School Lookup'!D:D,_xlfn.XLOOKUP(C7543,'School Lookup'!C:C,'School Lookup'!D:D,0)))</f>
        <v>Ridgeway Primary School</v>
      </c>
      <c r="C7543" t="s">
        <v>333</v>
      </c>
      <c r="D7543" t="s">
        <v>3083</v>
      </c>
      <c r="E7543" t="s">
        <v>16</v>
      </c>
      <c r="F7543" t="s">
        <v>734</v>
      </c>
      <c r="G7543" t="s">
        <v>328</v>
      </c>
      <c r="H7543" t="s">
        <v>885</v>
      </c>
      <c r="I7543" t="s">
        <v>958</v>
      </c>
      <c r="J7543" t="s">
        <v>981</v>
      </c>
      <c r="K7543" s="4">
        <v>46077</v>
      </c>
      <c r="L7543" s="5">
        <v>0.38261574074074073</v>
      </c>
      <c r="M7543" t="s">
        <v>953</v>
      </c>
      <c r="N7543" s="5">
        <v>2.3263888888888887E-3</v>
      </c>
      <c r="O7543" t="s">
        <v>982</v>
      </c>
      <c r="P7543">
        <v>0</v>
      </c>
      <c r="Q7543">
        <v>20</v>
      </c>
      <c r="R7543" t="s">
        <v>986</v>
      </c>
      <c r="S7543" t="s">
        <v>987</v>
      </c>
    </row>
    <row r="7544" spans="1:19" x14ac:dyDescent="0.25">
      <c r="A7544" s="54">
        <f>_xlfn.XLOOKUP(B7544,'School Lookup'!D:D,'School Lookup'!F:F,0)</f>
        <v>682471</v>
      </c>
      <c r="B7544" s="54" t="str">
        <f>_xlfn.XLOOKUP(C7544,'School Lookup'!A:A,'School Lookup'!D:D,_xlfn.XLOOKUP(C7544,'School Lookup'!B:B,'School Lookup'!D:D,_xlfn.XLOOKUP(C7544,'School Lookup'!C:C,'School Lookup'!D:D,0)))</f>
        <v>Ridgeway Primary School</v>
      </c>
      <c r="C7544" t="s">
        <v>333</v>
      </c>
      <c r="D7544" t="s">
        <v>1062</v>
      </c>
      <c r="E7544" t="s">
        <v>16</v>
      </c>
      <c r="F7544" t="s">
        <v>734</v>
      </c>
      <c r="G7544" t="s">
        <v>328</v>
      </c>
      <c r="H7544" t="s">
        <v>885</v>
      </c>
      <c r="I7544" t="s">
        <v>958</v>
      </c>
      <c r="J7544" t="s">
        <v>981</v>
      </c>
      <c r="K7544" s="4">
        <v>46077</v>
      </c>
      <c r="L7544" s="5">
        <v>0.40505787037037039</v>
      </c>
      <c r="M7544" t="s">
        <v>953</v>
      </c>
      <c r="N7544" s="5">
        <v>8.564814814814815E-4</v>
      </c>
      <c r="O7544" t="s">
        <v>982</v>
      </c>
      <c r="P7544">
        <v>0</v>
      </c>
      <c r="Q7544">
        <v>20</v>
      </c>
      <c r="R7544" t="s">
        <v>998</v>
      </c>
      <c r="S7544" t="s">
        <v>987</v>
      </c>
    </row>
    <row r="7545" spans="1:19" x14ac:dyDescent="0.25">
      <c r="A7545" s="54">
        <f>_xlfn.XLOOKUP(B7545,'School Lookup'!D:D,'School Lookup'!F:F,0)</f>
        <v>682471</v>
      </c>
      <c r="B7545" s="54" t="str">
        <f>_xlfn.XLOOKUP(C7545,'School Lookup'!A:A,'School Lookup'!D:D,_xlfn.XLOOKUP(C7545,'School Lookup'!B:B,'School Lookup'!D:D,_xlfn.XLOOKUP(C7545,'School Lookup'!C:C,'School Lookup'!D:D,0)))</f>
        <v>Ridgeway Primary School</v>
      </c>
      <c r="C7545" t="s">
        <v>333</v>
      </c>
      <c r="D7545" t="s">
        <v>3115</v>
      </c>
      <c r="E7545" t="s">
        <v>16</v>
      </c>
      <c r="F7545" t="s">
        <v>734</v>
      </c>
      <c r="G7545" t="s">
        <v>328</v>
      </c>
      <c r="H7545" t="s">
        <v>885</v>
      </c>
      <c r="I7545" t="s">
        <v>958</v>
      </c>
      <c r="J7545" t="s">
        <v>981</v>
      </c>
      <c r="K7545" s="4">
        <v>46077</v>
      </c>
      <c r="L7545" s="5">
        <v>0.65557870370370375</v>
      </c>
      <c r="M7545" t="s">
        <v>953</v>
      </c>
      <c r="N7545" s="5">
        <v>7.9861111111111116E-4</v>
      </c>
      <c r="O7545" t="s">
        <v>982</v>
      </c>
      <c r="P7545">
        <v>0</v>
      </c>
      <c r="Q7545">
        <v>20</v>
      </c>
      <c r="R7545" t="s">
        <v>998</v>
      </c>
      <c r="S7545" t="s">
        <v>987</v>
      </c>
    </row>
    <row r="7546" spans="1:19" x14ac:dyDescent="0.25">
      <c r="A7546" s="54">
        <f>_xlfn.XLOOKUP(B7546,'School Lookup'!D:D,'School Lookup'!F:F,0)</f>
        <v>170692</v>
      </c>
      <c r="B7546" s="54" t="str">
        <f>_xlfn.XLOOKUP(C7546,'School Lookup'!A:A,'School Lookup'!D:D,_xlfn.XLOOKUP(C7546,'School Lookup'!B:B,'School Lookup'!D:D,_xlfn.XLOOKUP(C7546,'School Lookup'!C:C,'School Lookup'!D:D,0)))</f>
        <v>Anthony Bec Cmnty Primary</v>
      </c>
      <c r="C7546" t="s">
        <v>29</v>
      </c>
      <c r="D7546" t="s">
        <v>3116</v>
      </c>
      <c r="E7546" t="s">
        <v>16</v>
      </c>
      <c r="F7546" t="s">
        <v>734</v>
      </c>
      <c r="G7546" t="s">
        <v>229</v>
      </c>
      <c r="H7546" t="s">
        <v>318</v>
      </c>
      <c r="I7546" t="s">
        <v>980</v>
      </c>
      <c r="J7546" t="s">
        <v>981</v>
      </c>
      <c r="K7546" s="4">
        <v>46077</v>
      </c>
      <c r="L7546" s="5">
        <v>0.39721064814814816</v>
      </c>
      <c r="M7546" t="s">
        <v>953</v>
      </c>
      <c r="N7546" s="5">
        <v>7.291666666666667E-4</v>
      </c>
      <c r="O7546" t="s">
        <v>982</v>
      </c>
      <c r="P7546">
        <v>0.16</v>
      </c>
      <c r="Q7546">
        <v>20</v>
      </c>
      <c r="R7546" t="s">
        <v>1074</v>
      </c>
      <c r="S7546" t="s">
        <v>990</v>
      </c>
    </row>
    <row r="7547" spans="1:19" x14ac:dyDescent="0.25">
      <c r="A7547" s="54">
        <f>_xlfn.XLOOKUP(B7547,'School Lookup'!D:D,'School Lookup'!F:F,0)</f>
        <v>170692</v>
      </c>
      <c r="B7547" s="54" t="str">
        <f>_xlfn.XLOOKUP(C7547,'School Lookup'!A:A,'School Lookup'!D:D,_xlfn.XLOOKUP(C7547,'School Lookup'!B:B,'School Lookup'!D:D,_xlfn.XLOOKUP(C7547,'School Lookup'!C:C,'School Lookup'!D:D,0)))</f>
        <v>Anthony Bec Cmnty Primary</v>
      </c>
      <c r="C7547" t="s">
        <v>29</v>
      </c>
      <c r="D7547" t="s">
        <v>1282</v>
      </c>
      <c r="E7547" t="s">
        <v>16</v>
      </c>
      <c r="F7547" t="s">
        <v>734</v>
      </c>
      <c r="G7547" t="s">
        <v>229</v>
      </c>
      <c r="H7547" t="s">
        <v>318</v>
      </c>
      <c r="I7547" t="s">
        <v>980</v>
      </c>
      <c r="J7547" t="s">
        <v>981</v>
      </c>
      <c r="K7547" s="4">
        <v>46077</v>
      </c>
      <c r="L7547" s="5">
        <v>0.40184027777777775</v>
      </c>
      <c r="M7547" t="s">
        <v>953</v>
      </c>
      <c r="N7547" s="5">
        <v>2.4305555555555555E-4</v>
      </c>
      <c r="O7547" t="s">
        <v>982</v>
      </c>
      <c r="P7547">
        <v>2.7E-2</v>
      </c>
      <c r="Q7547">
        <v>20</v>
      </c>
      <c r="R7547" t="s">
        <v>983</v>
      </c>
      <c r="S7547" t="s">
        <v>984</v>
      </c>
    </row>
    <row r="7548" spans="1:19" x14ac:dyDescent="0.25">
      <c r="A7548" s="54">
        <f>_xlfn.XLOOKUP(B7548,'School Lookup'!D:D,'School Lookup'!F:F,0)</f>
        <v>170692</v>
      </c>
      <c r="B7548" s="54" t="str">
        <f>_xlfn.XLOOKUP(C7548,'School Lookup'!A:A,'School Lookup'!D:D,_xlfn.XLOOKUP(C7548,'School Lookup'!B:B,'School Lookup'!D:D,_xlfn.XLOOKUP(C7548,'School Lookup'!C:C,'School Lookup'!D:D,0)))</f>
        <v>Anthony Bec Cmnty Primary</v>
      </c>
      <c r="C7548" t="s">
        <v>29</v>
      </c>
      <c r="D7548" t="s">
        <v>2411</v>
      </c>
      <c r="E7548" t="s">
        <v>16</v>
      </c>
      <c r="F7548" t="s">
        <v>734</v>
      </c>
      <c r="G7548" t="s">
        <v>229</v>
      </c>
      <c r="H7548" t="s">
        <v>318</v>
      </c>
      <c r="I7548" t="s">
        <v>980</v>
      </c>
      <c r="J7548" t="s">
        <v>981</v>
      </c>
      <c r="K7548" s="4">
        <v>46077</v>
      </c>
      <c r="L7548" s="5">
        <v>0.40318287037037037</v>
      </c>
      <c r="M7548" t="s">
        <v>953</v>
      </c>
      <c r="N7548" s="5">
        <v>2.3148148148148149E-4</v>
      </c>
      <c r="O7548" t="s">
        <v>982</v>
      </c>
      <c r="P7548">
        <v>2.5000000000000001E-2</v>
      </c>
      <c r="Q7548">
        <v>20</v>
      </c>
      <c r="R7548" t="s">
        <v>998</v>
      </c>
      <c r="S7548" t="s">
        <v>987</v>
      </c>
    </row>
    <row r="7549" spans="1:19" x14ac:dyDescent="0.25">
      <c r="A7549" s="54">
        <f>_xlfn.XLOOKUP(B7549,'School Lookup'!D:D,'School Lookup'!F:F,0)</f>
        <v>170692</v>
      </c>
      <c r="B7549" s="54" t="str">
        <f>_xlfn.XLOOKUP(C7549,'School Lookup'!A:A,'School Lookup'!D:D,_xlfn.XLOOKUP(C7549,'School Lookup'!B:B,'School Lookup'!D:D,_xlfn.XLOOKUP(C7549,'School Lookup'!C:C,'School Lookup'!D:D,0)))</f>
        <v>Anthony Bec Cmnty Primary</v>
      </c>
      <c r="C7549" t="s">
        <v>29</v>
      </c>
      <c r="D7549" t="s">
        <v>2188</v>
      </c>
      <c r="E7549" t="s">
        <v>16</v>
      </c>
      <c r="F7549" t="s">
        <v>734</v>
      </c>
      <c r="G7549" t="s">
        <v>229</v>
      </c>
      <c r="H7549" t="s">
        <v>318</v>
      </c>
      <c r="I7549" t="s">
        <v>980</v>
      </c>
      <c r="J7549" t="s">
        <v>981</v>
      </c>
      <c r="K7549" s="4">
        <v>46077</v>
      </c>
      <c r="L7549" s="5">
        <v>0.66562500000000002</v>
      </c>
      <c r="M7549" t="s">
        <v>953</v>
      </c>
      <c r="N7549" s="5">
        <v>3.2407407407407406E-4</v>
      </c>
      <c r="O7549" t="s">
        <v>982</v>
      </c>
      <c r="P7549">
        <v>3.5000000000000003E-2</v>
      </c>
      <c r="Q7549">
        <v>20</v>
      </c>
      <c r="R7549" t="s">
        <v>993</v>
      </c>
      <c r="S7549" t="s">
        <v>994</v>
      </c>
    </row>
    <row r="7550" spans="1:19" x14ac:dyDescent="0.25">
      <c r="A7550" s="54">
        <f>_xlfn.XLOOKUP(B7550,'School Lookup'!D:D,'School Lookup'!F:F,0)</f>
        <v>231471</v>
      </c>
      <c r="B7550" s="54" t="str">
        <f>_xlfn.XLOOKUP(C7550,'School Lookup'!A:A,'School Lookup'!D:D,_xlfn.XLOOKUP(C7550,'School Lookup'!B:B,'School Lookup'!D:D,_xlfn.XLOOKUP(C7550,'School Lookup'!C:C,'School Lookup'!D:D,0)))</f>
        <v>Leys Junior School</v>
      </c>
      <c r="C7550" t="s">
        <v>19</v>
      </c>
      <c r="D7550" t="s">
        <v>1239</v>
      </c>
      <c r="E7550" t="s">
        <v>16</v>
      </c>
      <c r="F7550" t="s">
        <v>734</v>
      </c>
      <c r="G7550" t="s">
        <v>217</v>
      </c>
      <c r="H7550" t="s">
        <v>842</v>
      </c>
      <c r="I7550" t="s">
        <v>980</v>
      </c>
      <c r="J7550" t="s">
        <v>981</v>
      </c>
      <c r="K7550" s="4">
        <v>46077</v>
      </c>
      <c r="L7550" s="5">
        <v>0.46165509259259258</v>
      </c>
      <c r="M7550" t="s">
        <v>953</v>
      </c>
      <c r="N7550" s="5">
        <v>3.3564814814814812E-4</v>
      </c>
      <c r="O7550" t="s">
        <v>982</v>
      </c>
      <c r="P7550">
        <v>3.5999999999999997E-2</v>
      </c>
      <c r="Q7550">
        <v>20</v>
      </c>
      <c r="R7550" t="s">
        <v>998</v>
      </c>
      <c r="S7550" t="s">
        <v>987</v>
      </c>
    </row>
    <row r="7551" spans="1:19" x14ac:dyDescent="0.25">
      <c r="A7551" s="54">
        <f>_xlfn.XLOOKUP(B7551,'School Lookup'!D:D,'School Lookup'!F:F,0)</f>
        <v>231471</v>
      </c>
      <c r="B7551" s="54" t="str">
        <f>_xlfn.XLOOKUP(C7551,'School Lookup'!A:A,'School Lookup'!D:D,_xlfn.XLOOKUP(C7551,'School Lookup'!B:B,'School Lookup'!D:D,_xlfn.XLOOKUP(C7551,'School Lookup'!C:C,'School Lookup'!D:D,0)))</f>
        <v>Leys Junior School</v>
      </c>
      <c r="C7551" t="s">
        <v>19</v>
      </c>
      <c r="D7551" t="s">
        <v>1894</v>
      </c>
      <c r="E7551" t="s">
        <v>16</v>
      </c>
      <c r="F7551" t="s">
        <v>734</v>
      </c>
      <c r="G7551" t="s">
        <v>217</v>
      </c>
      <c r="H7551" t="s">
        <v>842</v>
      </c>
      <c r="I7551" t="s">
        <v>980</v>
      </c>
      <c r="J7551" t="s">
        <v>981</v>
      </c>
      <c r="K7551" s="4">
        <v>46077</v>
      </c>
      <c r="L7551" s="5">
        <v>0.51560185185185181</v>
      </c>
      <c r="M7551" t="s">
        <v>953</v>
      </c>
      <c r="N7551" s="5">
        <v>3.7037037037037035E-4</v>
      </c>
      <c r="O7551" t="s">
        <v>982</v>
      </c>
      <c r="P7551">
        <v>8.3000000000000004E-2</v>
      </c>
      <c r="Q7551">
        <v>20</v>
      </c>
      <c r="R7551" t="s">
        <v>989</v>
      </c>
      <c r="S7551" t="s">
        <v>990</v>
      </c>
    </row>
    <row r="7552" spans="1:19" x14ac:dyDescent="0.25">
      <c r="A7552" s="54">
        <f>_xlfn.XLOOKUP(B7552,'School Lookup'!D:D,'School Lookup'!F:F,0)</f>
        <v>231471</v>
      </c>
      <c r="B7552" s="54" t="str">
        <f>_xlfn.XLOOKUP(C7552,'School Lookup'!A:A,'School Lookup'!D:D,_xlfn.XLOOKUP(C7552,'School Lookup'!B:B,'School Lookup'!D:D,_xlfn.XLOOKUP(C7552,'School Lookup'!C:C,'School Lookup'!D:D,0)))</f>
        <v>Leys Junior School</v>
      </c>
      <c r="C7552" t="s">
        <v>19</v>
      </c>
      <c r="D7552" t="s">
        <v>1042</v>
      </c>
      <c r="E7552" t="s">
        <v>16</v>
      </c>
      <c r="F7552" t="s">
        <v>734</v>
      </c>
      <c r="G7552" t="s">
        <v>217</v>
      </c>
      <c r="H7552" t="s">
        <v>842</v>
      </c>
      <c r="I7552" t="s">
        <v>980</v>
      </c>
      <c r="J7552" t="s">
        <v>981</v>
      </c>
      <c r="K7552" s="4">
        <v>46077</v>
      </c>
      <c r="L7552" s="5">
        <v>0.57087962962962968</v>
      </c>
      <c r="M7552" t="s">
        <v>953</v>
      </c>
      <c r="N7552" s="5">
        <v>2.199074074074074E-4</v>
      </c>
      <c r="O7552" t="s">
        <v>982</v>
      </c>
      <c r="P7552">
        <v>2.4E-2</v>
      </c>
      <c r="Q7552">
        <v>20</v>
      </c>
      <c r="R7552" t="s">
        <v>983</v>
      </c>
      <c r="S7552" t="s">
        <v>984</v>
      </c>
    </row>
    <row r="7553" spans="1:19" x14ac:dyDescent="0.25">
      <c r="A7553" s="54">
        <f>_xlfn.XLOOKUP(B7553,'School Lookup'!D:D,'School Lookup'!F:F,0)</f>
        <v>231471</v>
      </c>
      <c r="B7553" s="54" t="str">
        <f>_xlfn.XLOOKUP(C7553,'School Lookup'!A:A,'School Lookup'!D:D,_xlfn.XLOOKUP(C7553,'School Lookup'!B:B,'School Lookup'!D:D,_xlfn.XLOOKUP(C7553,'School Lookup'!C:C,'School Lookup'!D:D,0)))</f>
        <v>Leys Junior School</v>
      </c>
      <c r="C7553" t="s">
        <v>19</v>
      </c>
      <c r="D7553" t="s">
        <v>1235</v>
      </c>
      <c r="E7553" t="s">
        <v>16</v>
      </c>
      <c r="F7553" t="s">
        <v>734</v>
      </c>
      <c r="G7553" t="s">
        <v>217</v>
      </c>
      <c r="H7553" t="s">
        <v>842</v>
      </c>
      <c r="I7553" t="s">
        <v>980</v>
      </c>
      <c r="J7553" t="s">
        <v>981</v>
      </c>
      <c r="K7553" s="4">
        <v>46077</v>
      </c>
      <c r="L7553" s="5">
        <v>0.58577546296296301</v>
      </c>
      <c r="M7553" t="s">
        <v>953</v>
      </c>
      <c r="N7553" s="5">
        <v>3.5879629629629629E-4</v>
      </c>
      <c r="O7553" t="s">
        <v>982</v>
      </c>
      <c r="P7553">
        <v>3.7999999999999999E-2</v>
      </c>
      <c r="Q7553">
        <v>20</v>
      </c>
      <c r="R7553" t="s">
        <v>998</v>
      </c>
      <c r="S7553" t="s">
        <v>987</v>
      </c>
    </row>
    <row r="7554" spans="1:19" x14ac:dyDescent="0.25">
      <c r="A7554" s="54">
        <f>_xlfn.XLOOKUP(B7554,'School Lookup'!D:D,'School Lookup'!F:F,0)</f>
        <v>231471</v>
      </c>
      <c r="B7554" s="54" t="str">
        <f>_xlfn.XLOOKUP(C7554,'School Lookup'!A:A,'School Lookup'!D:D,_xlfn.XLOOKUP(C7554,'School Lookup'!B:B,'School Lookup'!D:D,_xlfn.XLOOKUP(C7554,'School Lookup'!C:C,'School Lookup'!D:D,0)))</f>
        <v>Leys Junior School</v>
      </c>
      <c r="C7554" t="s">
        <v>19</v>
      </c>
      <c r="D7554" t="s">
        <v>2042</v>
      </c>
      <c r="E7554" t="s">
        <v>16</v>
      </c>
      <c r="F7554" t="s">
        <v>734</v>
      </c>
      <c r="G7554" t="s">
        <v>217</v>
      </c>
      <c r="H7554" t="s">
        <v>842</v>
      </c>
      <c r="I7554" t="s">
        <v>980</v>
      </c>
      <c r="J7554" t="s">
        <v>981</v>
      </c>
      <c r="K7554" s="4">
        <v>46077</v>
      </c>
      <c r="L7554" s="5">
        <v>0.62380787037037033</v>
      </c>
      <c r="M7554" t="s">
        <v>953</v>
      </c>
      <c r="N7554" s="5">
        <v>7.5925925925925926E-3</v>
      </c>
      <c r="O7554" t="s">
        <v>982</v>
      </c>
      <c r="P7554">
        <v>0.77800000000000002</v>
      </c>
      <c r="Q7554">
        <v>20</v>
      </c>
      <c r="R7554" t="s">
        <v>998</v>
      </c>
      <c r="S7554" t="s">
        <v>987</v>
      </c>
    </row>
    <row r="7555" spans="1:19" x14ac:dyDescent="0.25">
      <c r="A7555" s="54">
        <f>_xlfn.XLOOKUP(B7555,'School Lookup'!D:D,'School Lookup'!F:F,0)</f>
        <v>170692</v>
      </c>
      <c r="B7555" s="54" t="str">
        <f>_xlfn.XLOOKUP(C7555,'School Lookup'!A:A,'School Lookup'!D:D,_xlfn.XLOOKUP(C7555,'School Lookup'!B:B,'School Lookup'!D:D,_xlfn.XLOOKUP(C7555,'School Lookup'!C:C,'School Lookup'!D:D,0)))</f>
        <v>Anthony Bec Cmnty Primary</v>
      </c>
      <c r="C7555" t="s">
        <v>29</v>
      </c>
      <c r="D7555" t="s">
        <v>1800</v>
      </c>
      <c r="E7555" t="s">
        <v>16</v>
      </c>
      <c r="F7555" t="s">
        <v>734</v>
      </c>
      <c r="G7555" t="s">
        <v>229</v>
      </c>
      <c r="H7555" t="s">
        <v>318</v>
      </c>
      <c r="I7555" t="s">
        <v>980</v>
      </c>
      <c r="J7555" t="s">
        <v>959</v>
      </c>
      <c r="K7555" s="4">
        <v>46077</v>
      </c>
      <c r="L7555" s="5">
        <v>0.36913194444444447</v>
      </c>
      <c r="M7555" t="s">
        <v>953</v>
      </c>
      <c r="N7555" s="5">
        <v>5.5555555555555556E-4</v>
      </c>
      <c r="O7555" t="s">
        <v>960</v>
      </c>
      <c r="P7555">
        <v>2.1999999999999999E-2</v>
      </c>
      <c r="Q7555">
        <v>20</v>
      </c>
      <c r="R7555" t="s">
        <v>1071</v>
      </c>
      <c r="S7555" t="s">
        <v>966</v>
      </c>
    </row>
    <row r="7556" spans="1:19" x14ac:dyDescent="0.25">
      <c r="A7556" s="54">
        <f>_xlfn.XLOOKUP(B7556,'School Lookup'!D:D,'School Lookup'!F:F,0)</f>
        <v>170692</v>
      </c>
      <c r="B7556" s="54" t="str">
        <f>_xlfn.XLOOKUP(C7556,'School Lookup'!A:A,'School Lookup'!D:D,_xlfn.XLOOKUP(C7556,'School Lookup'!B:B,'School Lookup'!D:D,_xlfn.XLOOKUP(C7556,'School Lookup'!C:C,'School Lookup'!D:D,0)))</f>
        <v>Anthony Bec Cmnty Primary</v>
      </c>
      <c r="C7556" t="s">
        <v>29</v>
      </c>
      <c r="D7556" t="s">
        <v>1800</v>
      </c>
      <c r="E7556" t="s">
        <v>16</v>
      </c>
      <c r="F7556" t="s">
        <v>734</v>
      </c>
      <c r="G7556" t="s">
        <v>229</v>
      </c>
      <c r="H7556" t="s">
        <v>318</v>
      </c>
      <c r="I7556" t="s">
        <v>980</v>
      </c>
      <c r="J7556" t="s">
        <v>959</v>
      </c>
      <c r="K7556" s="4">
        <v>46077</v>
      </c>
      <c r="L7556" s="5">
        <v>0.39284722222222224</v>
      </c>
      <c r="M7556" t="s">
        <v>953</v>
      </c>
      <c r="N7556" s="5">
        <v>3.6574074074074074E-3</v>
      </c>
      <c r="O7556" t="s">
        <v>960</v>
      </c>
      <c r="P7556">
        <v>4.4999999999999998E-2</v>
      </c>
      <c r="Q7556">
        <v>20</v>
      </c>
      <c r="R7556" t="s">
        <v>1071</v>
      </c>
      <c r="S7556" t="s">
        <v>966</v>
      </c>
    </row>
    <row r="7557" spans="1:19" x14ac:dyDescent="0.25">
      <c r="A7557" s="54">
        <f>_xlfn.XLOOKUP(B7557,'School Lookup'!D:D,'School Lookup'!F:F,0)</f>
        <v>170692</v>
      </c>
      <c r="B7557" s="54" t="str">
        <f>_xlfn.XLOOKUP(C7557,'School Lookup'!A:A,'School Lookup'!D:D,_xlfn.XLOOKUP(C7557,'School Lookup'!B:B,'School Lookup'!D:D,_xlfn.XLOOKUP(C7557,'School Lookup'!C:C,'School Lookup'!D:D,0)))</f>
        <v>Anthony Bec Cmnty Primary</v>
      </c>
      <c r="C7557" t="s">
        <v>29</v>
      </c>
      <c r="D7557" t="s">
        <v>1800</v>
      </c>
      <c r="E7557" t="s">
        <v>16</v>
      </c>
      <c r="F7557" t="s">
        <v>734</v>
      </c>
      <c r="G7557" t="s">
        <v>229</v>
      </c>
      <c r="H7557" t="s">
        <v>318</v>
      </c>
      <c r="I7557" t="s">
        <v>980</v>
      </c>
      <c r="J7557" t="s">
        <v>959</v>
      </c>
      <c r="K7557" s="4">
        <v>46077</v>
      </c>
      <c r="L7557" s="5">
        <v>0.47265046296296298</v>
      </c>
      <c r="M7557" t="s">
        <v>953</v>
      </c>
      <c r="N7557" s="5">
        <v>3.0092592592592593E-3</v>
      </c>
      <c r="O7557" t="s">
        <v>960</v>
      </c>
      <c r="P7557">
        <v>3.6999999999999998E-2</v>
      </c>
      <c r="Q7557">
        <v>20</v>
      </c>
      <c r="R7557" t="s">
        <v>1071</v>
      </c>
      <c r="S7557" t="s">
        <v>966</v>
      </c>
    </row>
    <row r="7558" spans="1:19" x14ac:dyDescent="0.25">
      <c r="A7558" s="54">
        <f>_xlfn.XLOOKUP(B7558,'School Lookup'!D:D,'School Lookup'!F:F,0)</f>
        <v>170692</v>
      </c>
      <c r="B7558" s="54" t="str">
        <f>_xlfn.XLOOKUP(C7558,'School Lookup'!A:A,'School Lookup'!D:D,_xlfn.XLOOKUP(C7558,'School Lookup'!B:B,'School Lookup'!D:D,_xlfn.XLOOKUP(C7558,'School Lookup'!C:C,'School Lookup'!D:D,0)))</f>
        <v>Anthony Bec Cmnty Primary</v>
      </c>
      <c r="C7558" t="s">
        <v>29</v>
      </c>
      <c r="D7558" t="s">
        <v>1800</v>
      </c>
      <c r="E7558" t="s">
        <v>16</v>
      </c>
      <c r="F7558" t="s">
        <v>734</v>
      </c>
      <c r="G7558" t="s">
        <v>229</v>
      </c>
      <c r="H7558" t="s">
        <v>318</v>
      </c>
      <c r="I7558" t="s">
        <v>980</v>
      </c>
      <c r="J7558" t="s">
        <v>959</v>
      </c>
      <c r="K7558" s="4">
        <v>46077</v>
      </c>
      <c r="L7558" s="5">
        <v>0.59828703703703701</v>
      </c>
      <c r="M7558" t="s">
        <v>953</v>
      </c>
      <c r="N7558" s="5">
        <v>1.238425925925926E-3</v>
      </c>
      <c r="O7558" t="s">
        <v>960</v>
      </c>
      <c r="P7558">
        <v>2.1999999999999999E-2</v>
      </c>
      <c r="Q7558">
        <v>20</v>
      </c>
      <c r="R7558" t="s">
        <v>1071</v>
      </c>
      <c r="S7558" t="s">
        <v>966</v>
      </c>
    </row>
    <row r="7559" spans="1:19" x14ac:dyDescent="0.25">
      <c r="A7559" s="54">
        <f>_xlfn.XLOOKUP(B7559,'School Lookup'!D:D,'School Lookup'!F:F,0)</f>
        <v>170692</v>
      </c>
      <c r="B7559" s="54" t="str">
        <f>_xlfn.XLOOKUP(C7559,'School Lookup'!A:A,'School Lookup'!D:D,_xlfn.XLOOKUP(C7559,'School Lookup'!B:B,'School Lookup'!D:D,_xlfn.XLOOKUP(C7559,'School Lookup'!C:C,'School Lookup'!D:D,0)))</f>
        <v>Anthony Bec Cmnty Primary</v>
      </c>
      <c r="C7559" t="s">
        <v>29</v>
      </c>
      <c r="D7559" t="s">
        <v>1800</v>
      </c>
      <c r="E7559" t="s">
        <v>16</v>
      </c>
      <c r="F7559" t="s">
        <v>734</v>
      </c>
      <c r="G7559" t="s">
        <v>229</v>
      </c>
      <c r="H7559" t="s">
        <v>318</v>
      </c>
      <c r="I7559" t="s">
        <v>980</v>
      </c>
      <c r="J7559" t="s">
        <v>959</v>
      </c>
      <c r="K7559" s="4">
        <v>46077</v>
      </c>
      <c r="L7559" s="5">
        <v>0.6297800925925926</v>
      </c>
      <c r="M7559" t="s">
        <v>953</v>
      </c>
      <c r="N7559" s="5">
        <v>1.0879629629629629E-3</v>
      </c>
      <c r="O7559" t="s">
        <v>960</v>
      </c>
      <c r="P7559">
        <v>2.1999999999999999E-2</v>
      </c>
      <c r="Q7559">
        <v>20</v>
      </c>
      <c r="R7559" t="s">
        <v>1071</v>
      </c>
      <c r="S7559" t="s">
        <v>966</v>
      </c>
    </row>
    <row r="7560" spans="1:19" x14ac:dyDescent="0.25">
      <c r="A7560" s="54">
        <f>_xlfn.XLOOKUP(B7560,'School Lookup'!D:D,'School Lookup'!F:F,0)</f>
        <v>231471</v>
      </c>
      <c r="B7560" s="54" t="str">
        <f>_xlfn.XLOOKUP(C7560,'School Lookup'!A:A,'School Lookup'!D:D,_xlfn.XLOOKUP(C7560,'School Lookup'!B:B,'School Lookup'!D:D,_xlfn.XLOOKUP(C7560,'School Lookup'!C:C,'School Lookup'!D:D,0)))</f>
        <v>Leys Junior School</v>
      </c>
      <c r="C7560" t="s">
        <v>19</v>
      </c>
      <c r="D7560" t="s">
        <v>1238</v>
      </c>
      <c r="E7560" t="s">
        <v>16</v>
      </c>
      <c r="F7560" t="s">
        <v>734</v>
      </c>
      <c r="G7560" t="s">
        <v>217</v>
      </c>
      <c r="H7560" t="s">
        <v>842</v>
      </c>
      <c r="I7560" t="s">
        <v>980</v>
      </c>
      <c r="J7560" t="s">
        <v>981</v>
      </c>
      <c r="K7560" s="4">
        <v>46077</v>
      </c>
      <c r="L7560" s="5">
        <v>0.38546296296296295</v>
      </c>
      <c r="M7560" t="s">
        <v>953</v>
      </c>
      <c r="N7560" s="5">
        <v>7.9861111111111116E-4</v>
      </c>
      <c r="O7560" t="s">
        <v>982</v>
      </c>
      <c r="P7560">
        <v>0.17499999999999999</v>
      </c>
      <c r="Q7560">
        <v>20</v>
      </c>
      <c r="R7560" t="s">
        <v>989</v>
      </c>
      <c r="S7560" t="s">
        <v>990</v>
      </c>
    </row>
    <row r="7561" spans="1:19" x14ac:dyDescent="0.25">
      <c r="A7561" s="54">
        <f>_xlfn.XLOOKUP(B7561,'School Lookup'!D:D,'School Lookup'!F:F,0)</f>
        <v>231471</v>
      </c>
      <c r="B7561" s="54" t="str">
        <f>_xlfn.XLOOKUP(C7561,'School Lookup'!A:A,'School Lookup'!D:D,_xlfn.XLOOKUP(C7561,'School Lookup'!B:B,'School Lookup'!D:D,_xlfn.XLOOKUP(C7561,'School Lookup'!C:C,'School Lookup'!D:D,0)))</f>
        <v>Leys Junior School</v>
      </c>
      <c r="C7561" t="s">
        <v>19</v>
      </c>
      <c r="D7561" t="s">
        <v>1492</v>
      </c>
      <c r="E7561" t="s">
        <v>16</v>
      </c>
      <c r="F7561" t="s">
        <v>734</v>
      </c>
      <c r="G7561" t="s">
        <v>217</v>
      </c>
      <c r="H7561" t="s">
        <v>842</v>
      </c>
      <c r="I7561" t="s">
        <v>980</v>
      </c>
      <c r="J7561" t="s">
        <v>981</v>
      </c>
      <c r="K7561" s="4">
        <v>46077</v>
      </c>
      <c r="L7561" s="5">
        <v>0.3866087962962963</v>
      </c>
      <c r="M7561" t="s">
        <v>953</v>
      </c>
      <c r="N7561" s="5">
        <v>3.3564814814814812E-4</v>
      </c>
      <c r="O7561" t="s">
        <v>982</v>
      </c>
      <c r="P7561">
        <v>3.5999999999999997E-2</v>
      </c>
      <c r="Q7561">
        <v>20</v>
      </c>
      <c r="R7561" t="s">
        <v>998</v>
      </c>
      <c r="S7561" t="s">
        <v>987</v>
      </c>
    </row>
    <row r="7562" spans="1:19" x14ac:dyDescent="0.25">
      <c r="A7562" s="54">
        <f>_xlfn.XLOOKUP(B7562,'School Lookup'!D:D,'School Lookup'!F:F,0)</f>
        <v>231471</v>
      </c>
      <c r="B7562" s="54" t="str">
        <f>_xlfn.XLOOKUP(C7562,'School Lookup'!A:A,'School Lookup'!D:D,_xlfn.XLOOKUP(C7562,'School Lookup'!B:B,'School Lookup'!D:D,_xlfn.XLOOKUP(C7562,'School Lookup'!C:C,'School Lookup'!D:D,0)))</f>
        <v>Leys Junior School</v>
      </c>
      <c r="C7562" t="s">
        <v>19</v>
      </c>
      <c r="D7562" t="s">
        <v>1463</v>
      </c>
      <c r="E7562" t="s">
        <v>16</v>
      </c>
      <c r="F7562" t="s">
        <v>734</v>
      </c>
      <c r="G7562" t="s">
        <v>217</v>
      </c>
      <c r="H7562" t="s">
        <v>842</v>
      </c>
      <c r="I7562" t="s">
        <v>980</v>
      </c>
      <c r="J7562" t="s">
        <v>981</v>
      </c>
      <c r="K7562" s="4">
        <v>46077</v>
      </c>
      <c r="L7562" s="5">
        <v>0.40251157407407406</v>
      </c>
      <c r="M7562" t="s">
        <v>953</v>
      </c>
      <c r="N7562" s="5">
        <v>3.7037037037037035E-4</v>
      </c>
      <c r="O7562" t="s">
        <v>982</v>
      </c>
      <c r="P7562">
        <v>0.04</v>
      </c>
      <c r="Q7562">
        <v>20</v>
      </c>
      <c r="R7562" t="s">
        <v>983</v>
      </c>
      <c r="S7562" t="s">
        <v>984</v>
      </c>
    </row>
    <row r="7563" spans="1:19" x14ac:dyDescent="0.25">
      <c r="A7563" s="54">
        <f>_xlfn.XLOOKUP(B7563,'School Lookup'!D:D,'School Lookup'!F:F,0)</f>
        <v>231471</v>
      </c>
      <c r="B7563" s="54" t="str">
        <f>_xlfn.XLOOKUP(C7563,'School Lookup'!A:A,'School Lookup'!D:D,_xlfn.XLOOKUP(C7563,'School Lookup'!B:B,'School Lookup'!D:D,_xlfn.XLOOKUP(C7563,'School Lookup'!C:C,'School Lookup'!D:D,0)))</f>
        <v>Leys Junior School</v>
      </c>
      <c r="C7563" t="s">
        <v>19</v>
      </c>
      <c r="D7563" t="s">
        <v>1047</v>
      </c>
      <c r="E7563" t="s">
        <v>16</v>
      </c>
      <c r="F7563" t="s">
        <v>734</v>
      </c>
      <c r="G7563" t="s">
        <v>217</v>
      </c>
      <c r="H7563" t="s">
        <v>842</v>
      </c>
      <c r="I7563" t="s">
        <v>980</v>
      </c>
      <c r="J7563" t="s">
        <v>981</v>
      </c>
      <c r="K7563" s="4">
        <v>46077</v>
      </c>
      <c r="L7563" s="5">
        <v>0.42527777777777775</v>
      </c>
      <c r="M7563" t="s">
        <v>953</v>
      </c>
      <c r="N7563" s="5">
        <v>2.199074074074074E-4</v>
      </c>
      <c r="O7563" t="s">
        <v>982</v>
      </c>
      <c r="P7563">
        <v>2.4E-2</v>
      </c>
      <c r="Q7563">
        <v>20</v>
      </c>
      <c r="R7563" t="s">
        <v>998</v>
      </c>
      <c r="S7563" t="s">
        <v>987</v>
      </c>
    </row>
    <row r="7564" spans="1:19" x14ac:dyDescent="0.25">
      <c r="A7564" s="54">
        <f>_xlfn.XLOOKUP(B7564,'School Lookup'!D:D,'School Lookup'!F:F,0)</f>
        <v>231471</v>
      </c>
      <c r="B7564" s="54" t="str">
        <f>_xlfn.XLOOKUP(C7564,'School Lookup'!A:A,'School Lookup'!D:D,_xlfn.XLOOKUP(C7564,'School Lookup'!B:B,'School Lookup'!D:D,_xlfn.XLOOKUP(C7564,'School Lookup'!C:C,'School Lookup'!D:D,0)))</f>
        <v>Leys Junior School</v>
      </c>
      <c r="C7564" t="s">
        <v>19</v>
      </c>
      <c r="D7564" t="s">
        <v>1869</v>
      </c>
      <c r="E7564" t="s">
        <v>16</v>
      </c>
      <c r="F7564" t="s">
        <v>734</v>
      </c>
      <c r="G7564" t="s">
        <v>217</v>
      </c>
      <c r="H7564" t="s">
        <v>842</v>
      </c>
      <c r="I7564" t="s">
        <v>980</v>
      </c>
      <c r="J7564" t="s">
        <v>981</v>
      </c>
      <c r="K7564" s="4">
        <v>46077</v>
      </c>
      <c r="L7564" s="5">
        <v>0.43459490740740742</v>
      </c>
      <c r="M7564" t="s">
        <v>953</v>
      </c>
      <c r="N7564" s="5">
        <v>5.9027777777777778E-4</v>
      </c>
      <c r="O7564" t="s">
        <v>982</v>
      </c>
      <c r="P7564">
        <v>6.2E-2</v>
      </c>
      <c r="Q7564">
        <v>20</v>
      </c>
      <c r="R7564" t="s">
        <v>998</v>
      </c>
      <c r="S7564" t="s">
        <v>987</v>
      </c>
    </row>
    <row r="7565" spans="1:19" x14ac:dyDescent="0.25">
      <c r="A7565" s="54">
        <f>_xlfn.XLOOKUP(B7565,'School Lookup'!D:D,'School Lookup'!F:F,0)</f>
        <v>231471</v>
      </c>
      <c r="B7565" s="54" t="str">
        <f>_xlfn.XLOOKUP(C7565,'School Lookup'!A:A,'School Lookup'!D:D,_xlfn.XLOOKUP(C7565,'School Lookup'!B:B,'School Lookup'!D:D,_xlfn.XLOOKUP(C7565,'School Lookup'!C:C,'School Lookup'!D:D,0)))</f>
        <v>Leys Junior School</v>
      </c>
      <c r="C7565" t="s">
        <v>19</v>
      </c>
      <c r="D7565" t="s">
        <v>1047</v>
      </c>
      <c r="E7565" t="s">
        <v>16</v>
      </c>
      <c r="F7565" t="s">
        <v>734</v>
      </c>
      <c r="G7565" t="s">
        <v>217</v>
      </c>
      <c r="H7565" t="s">
        <v>842</v>
      </c>
      <c r="I7565" t="s">
        <v>980</v>
      </c>
      <c r="J7565" t="s">
        <v>981</v>
      </c>
      <c r="K7565" s="4">
        <v>46077</v>
      </c>
      <c r="L7565" s="5">
        <v>0.43937500000000002</v>
      </c>
      <c r="M7565" t="s">
        <v>953</v>
      </c>
      <c r="N7565" s="5">
        <v>3.9467592592592592E-3</v>
      </c>
      <c r="O7565" t="s">
        <v>982</v>
      </c>
      <c r="P7565">
        <v>0.40500000000000003</v>
      </c>
      <c r="Q7565">
        <v>20</v>
      </c>
      <c r="R7565" t="s">
        <v>998</v>
      </c>
      <c r="S7565" t="s">
        <v>987</v>
      </c>
    </row>
    <row r="7566" spans="1:19" x14ac:dyDescent="0.25">
      <c r="A7566" s="54">
        <f>_xlfn.XLOOKUP(B7566,'School Lookup'!D:D,'School Lookup'!F:F,0)</f>
        <v>231471</v>
      </c>
      <c r="B7566" s="54" t="str">
        <f>_xlfn.XLOOKUP(C7566,'School Lookup'!A:A,'School Lookup'!D:D,_xlfn.XLOOKUP(C7566,'School Lookup'!B:B,'School Lookup'!D:D,_xlfn.XLOOKUP(C7566,'School Lookup'!C:C,'School Lookup'!D:D,0)))</f>
        <v>Leys Junior School</v>
      </c>
      <c r="C7566" t="s">
        <v>19</v>
      </c>
      <c r="D7566" t="s">
        <v>3117</v>
      </c>
      <c r="E7566" t="s">
        <v>16</v>
      </c>
      <c r="F7566" t="s">
        <v>734</v>
      </c>
      <c r="G7566" t="s">
        <v>217</v>
      </c>
      <c r="H7566" t="s">
        <v>842</v>
      </c>
      <c r="I7566" t="s">
        <v>980</v>
      </c>
      <c r="J7566" t="s">
        <v>959</v>
      </c>
      <c r="K7566" s="4">
        <v>46077</v>
      </c>
      <c r="L7566" s="5">
        <v>0.49467592592592591</v>
      </c>
      <c r="M7566" t="s">
        <v>953</v>
      </c>
      <c r="N7566" s="5">
        <v>4.178240740740741E-3</v>
      </c>
      <c r="O7566" t="s">
        <v>960</v>
      </c>
      <c r="P7566">
        <v>5.1999999999999998E-2</v>
      </c>
      <c r="Q7566">
        <v>20</v>
      </c>
      <c r="R7566" t="s">
        <v>1144</v>
      </c>
      <c r="S7566" t="s">
        <v>966</v>
      </c>
    </row>
    <row r="7567" spans="1:19" x14ac:dyDescent="0.25">
      <c r="A7567" s="54">
        <f>_xlfn.XLOOKUP(B7567,'School Lookup'!D:D,'School Lookup'!F:F,0)</f>
        <v>231471</v>
      </c>
      <c r="B7567" s="54" t="str">
        <f>_xlfn.XLOOKUP(C7567,'School Lookup'!A:A,'School Lookup'!D:D,_xlfn.XLOOKUP(C7567,'School Lookup'!B:B,'School Lookup'!D:D,_xlfn.XLOOKUP(C7567,'School Lookup'!C:C,'School Lookup'!D:D,0)))</f>
        <v>Leys Junior School</v>
      </c>
      <c r="C7567" t="s">
        <v>19</v>
      </c>
      <c r="D7567" t="s">
        <v>3118</v>
      </c>
      <c r="E7567" t="s">
        <v>16</v>
      </c>
      <c r="F7567" t="s">
        <v>734</v>
      </c>
      <c r="G7567" t="s">
        <v>217</v>
      </c>
      <c r="H7567" t="s">
        <v>842</v>
      </c>
      <c r="I7567" t="s">
        <v>980</v>
      </c>
      <c r="J7567" t="s">
        <v>959</v>
      </c>
      <c r="K7567" s="4">
        <v>46077</v>
      </c>
      <c r="L7567" s="5">
        <v>0.56400462962962961</v>
      </c>
      <c r="M7567" t="s">
        <v>953</v>
      </c>
      <c r="N7567" s="5">
        <v>2.8819444444444444E-3</v>
      </c>
      <c r="O7567" t="s">
        <v>960</v>
      </c>
      <c r="P7567">
        <v>3.5999999999999997E-2</v>
      </c>
      <c r="Q7567">
        <v>20</v>
      </c>
      <c r="R7567" t="s">
        <v>1071</v>
      </c>
      <c r="S7567" t="s">
        <v>966</v>
      </c>
    </row>
    <row r="7568" spans="1:19" x14ac:dyDescent="0.25">
      <c r="A7568" s="54">
        <f>_xlfn.XLOOKUP(B7568,'School Lookup'!D:D,'School Lookup'!F:F,0)</f>
        <v>231471</v>
      </c>
      <c r="B7568" s="54" t="str">
        <f>_xlfn.XLOOKUP(C7568,'School Lookup'!A:A,'School Lookup'!D:D,_xlfn.XLOOKUP(C7568,'School Lookup'!B:B,'School Lookup'!D:D,_xlfn.XLOOKUP(C7568,'School Lookup'!C:C,'School Lookup'!D:D,0)))</f>
        <v>Leys Junior School</v>
      </c>
      <c r="C7568" t="s">
        <v>19</v>
      </c>
      <c r="D7568" t="s">
        <v>3119</v>
      </c>
      <c r="E7568" t="s">
        <v>16</v>
      </c>
      <c r="F7568" t="s">
        <v>734</v>
      </c>
      <c r="G7568" t="s">
        <v>217</v>
      </c>
      <c r="H7568" t="s">
        <v>842</v>
      </c>
      <c r="I7568" t="s">
        <v>980</v>
      </c>
      <c r="J7568" t="s">
        <v>959</v>
      </c>
      <c r="K7568" s="4">
        <v>46077</v>
      </c>
      <c r="L7568" s="5">
        <v>0.37223379629629627</v>
      </c>
      <c r="M7568" t="s">
        <v>953</v>
      </c>
      <c r="N7568" s="5">
        <v>9.2592592592592596E-4</v>
      </c>
      <c r="O7568" t="s">
        <v>1023</v>
      </c>
      <c r="P7568">
        <v>2.1999999999999999E-2</v>
      </c>
      <c r="Q7568">
        <v>20</v>
      </c>
      <c r="R7568" t="s">
        <v>1168</v>
      </c>
      <c r="S7568" t="s">
        <v>966</v>
      </c>
    </row>
    <row r="7569" spans="1:19" x14ac:dyDescent="0.25">
      <c r="A7569" s="54">
        <f>_xlfn.XLOOKUP(B7569,'School Lookup'!D:D,'School Lookup'!F:F,0)</f>
        <v>585323</v>
      </c>
      <c r="B7569" s="54" t="str">
        <f>_xlfn.XLOOKUP(C7569,'School Lookup'!A:A,'School Lookup'!D:D,_xlfn.XLOOKUP(C7569,'School Lookup'!B:B,'School Lookup'!D:D,_xlfn.XLOOKUP(C7569,'School Lookup'!C:C,'School Lookup'!D:D,0)))</f>
        <v>Netherseal St Peters CE Controlled Primary School</v>
      </c>
      <c r="C7569" t="s">
        <v>26</v>
      </c>
      <c r="D7569" t="s">
        <v>3120</v>
      </c>
      <c r="E7569" t="s">
        <v>16</v>
      </c>
      <c r="F7569" t="s">
        <v>734</v>
      </c>
      <c r="G7569" t="s">
        <v>131</v>
      </c>
      <c r="H7569" t="s">
        <v>768</v>
      </c>
      <c r="I7569" t="s">
        <v>980</v>
      </c>
      <c r="J7569" t="s">
        <v>981</v>
      </c>
      <c r="K7569" s="4">
        <v>46077</v>
      </c>
      <c r="L7569" s="5">
        <v>0.47590277777777779</v>
      </c>
      <c r="M7569" t="s">
        <v>953</v>
      </c>
      <c r="N7569" s="5">
        <v>4.1666666666666669E-4</v>
      </c>
      <c r="O7569" t="s">
        <v>982</v>
      </c>
      <c r="P7569">
        <v>4.3999999999999997E-2</v>
      </c>
      <c r="Q7569">
        <v>20</v>
      </c>
      <c r="R7569" t="s">
        <v>1006</v>
      </c>
      <c r="S7569" t="s">
        <v>994</v>
      </c>
    </row>
    <row r="7570" spans="1:19" x14ac:dyDescent="0.25">
      <c r="A7570" s="54">
        <f>_xlfn.XLOOKUP(B7570,'School Lookup'!D:D,'School Lookup'!F:F,0)</f>
        <v>585323</v>
      </c>
      <c r="B7570" s="54" t="str">
        <f>_xlfn.XLOOKUP(C7570,'School Lookup'!A:A,'School Lookup'!D:D,_xlfn.XLOOKUP(C7570,'School Lookup'!B:B,'School Lookup'!D:D,_xlfn.XLOOKUP(C7570,'School Lookup'!C:C,'School Lookup'!D:D,0)))</f>
        <v>Netherseal St Peters CE Controlled Primary School</v>
      </c>
      <c r="C7570" t="s">
        <v>26</v>
      </c>
      <c r="D7570" t="s">
        <v>3120</v>
      </c>
      <c r="E7570" t="s">
        <v>16</v>
      </c>
      <c r="F7570" t="s">
        <v>734</v>
      </c>
      <c r="G7570" t="s">
        <v>131</v>
      </c>
      <c r="H7570" t="s">
        <v>768</v>
      </c>
      <c r="I7570" t="s">
        <v>980</v>
      </c>
      <c r="J7570" t="s">
        <v>981</v>
      </c>
      <c r="K7570" s="4">
        <v>46077</v>
      </c>
      <c r="L7570" s="5">
        <v>0.48694444444444446</v>
      </c>
      <c r="M7570" t="s">
        <v>953</v>
      </c>
      <c r="N7570" s="5">
        <v>4.2824074074074075E-4</v>
      </c>
      <c r="O7570" t="s">
        <v>982</v>
      </c>
      <c r="P7570">
        <v>4.4999999999999998E-2</v>
      </c>
      <c r="Q7570">
        <v>20</v>
      </c>
      <c r="R7570" t="s">
        <v>1006</v>
      </c>
      <c r="S7570" t="s">
        <v>994</v>
      </c>
    </row>
    <row r="7571" spans="1:19" x14ac:dyDescent="0.25">
      <c r="A7571" s="54">
        <f>_xlfn.XLOOKUP(B7571,'School Lookup'!D:D,'School Lookup'!F:F,0)</f>
        <v>231471</v>
      </c>
      <c r="B7571" s="54" t="str">
        <f>_xlfn.XLOOKUP(C7571,'School Lookup'!A:A,'School Lookup'!D:D,_xlfn.XLOOKUP(C7571,'School Lookup'!B:B,'School Lookup'!D:D,_xlfn.XLOOKUP(C7571,'School Lookup'!C:C,'School Lookup'!D:D,0)))</f>
        <v>Leys Junior School</v>
      </c>
      <c r="C7571" t="s">
        <v>19</v>
      </c>
      <c r="D7571" t="s">
        <v>2097</v>
      </c>
      <c r="E7571" t="s">
        <v>16</v>
      </c>
      <c r="F7571" t="s">
        <v>734</v>
      </c>
      <c r="G7571" t="s">
        <v>217</v>
      </c>
      <c r="H7571" t="s">
        <v>842</v>
      </c>
      <c r="I7571" t="s">
        <v>980</v>
      </c>
      <c r="J7571" t="s">
        <v>959</v>
      </c>
      <c r="K7571" s="4">
        <v>46077</v>
      </c>
      <c r="L7571" s="5">
        <v>0.43179398148148146</v>
      </c>
      <c r="M7571" t="s">
        <v>953</v>
      </c>
      <c r="N7571" s="5">
        <v>1.7476851851851852E-3</v>
      </c>
      <c r="O7571" t="s">
        <v>960</v>
      </c>
      <c r="P7571">
        <v>2.1999999999999999E-2</v>
      </c>
      <c r="Q7571">
        <v>20</v>
      </c>
      <c r="R7571" t="s">
        <v>1071</v>
      </c>
      <c r="S7571" t="s">
        <v>966</v>
      </c>
    </row>
    <row r="7572" spans="1:19" x14ac:dyDescent="0.25">
      <c r="A7572" s="54">
        <f>_xlfn.XLOOKUP(B7572,'School Lookup'!D:D,'School Lookup'!F:F,0)</f>
        <v>231471</v>
      </c>
      <c r="B7572" s="54" t="str">
        <f>_xlfn.XLOOKUP(C7572,'School Lookup'!A:A,'School Lookup'!D:D,_xlfn.XLOOKUP(C7572,'School Lookup'!B:B,'School Lookup'!D:D,_xlfn.XLOOKUP(C7572,'School Lookup'!C:C,'School Lookup'!D:D,0)))</f>
        <v>Leys Junior School</v>
      </c>
      <c r="C7572" t="s">
        <v>19</v>
      </c>
      <c r="D7572" t="s">
        <v>1190</v>
      </c>
      <c r="E7572" t="s">
        <v>16</v>
      </c>
      <c r="F7572" t="s">
        <v>734</v>
      </c>
      <c r="G7572" t="s">
        <v>217</v>
      </c>
      <c r="H7572" t="s">
        <v>842</v>
      </c>
      <c r="I7572" t="s">
        <v>980</v>
      </c>
      <c r="J7572" t="s">
        <v>959</v>
      </c>
      <c r="K7572" s="4">
        <v>46077</v>
      </c>
      <c r="L7572" s="5">
        <v>0.43410879629629628</v>
      </c>
      <c r="M7572" t="s">
        <v>953</v>
      </c>
      <c r="N7572" s="5">
        <v>2.9166666666666668E-3</v>
      </c>
      <c r="O7572" t="s">
        <v>960</v>
      </c>
      <c r="P7572">
        <v>3.5999999999999997E-2</v>
      </c>
      <c r="Q7572">
        <v>20</v>
      </c>
      <c r="R7572" t="s">
        <v>978</v>
      </c>
      <c r="S7572" t="s">
        <v>966</v>
      </c>
    </row>
    <row r="7573" spans="1:19" x14ac:dyDescent="0.25">
      <c r="A7573" s="54">
        <f>_xlfn.XLOOKUP(B7573,'School Lookup'!D:D,'School Lookup'!F:F,0)</f>
        <v>856243</v>
      </c>
      <c r="B7573" s="54" t="str">
        <f>_xlfn.XLOOKUP(C7573,'School Lookup'!A:A,'School Lookup'!D:D,_xlfn.XLOOKUP(C7573,'School Lookup'!B:B,'School Lookup'!D:D,_xlfn.XLOOKUP(C7573,'School Lookup'!C:C,'School Lookup'!D:D,0)))</f>
        <v>Elton Primary School</v>
      </c>
      <c r="C7573" t="s">
        <v>331</v>
      </c>
      <c r="D7573" t="s">
        <v>1052</v>
      </c>
      <c r="E7573" t="s">
        <v>16</v>
      </c>
      <c r="F7573" t="s">
        <v>734</v>
      </c>
      <c r="G7573" t="s">
        <v>332</v>
      </c>
      <c r="H7573" t="s">
        <v>877</v>
      </c>
      <c r="I7573" t="s">
        <v>958</v>
      </c>
      <c r="J7573" t="s">
        <v>959</v>
      </c>
      <c r="K7573" s="4">
        <v>46077</v>
      </c>
      <c r="L7573" s="5">
        <v>0.38630787037037034</v>
      </c>
      <c r="M7573" t="s">
        <v>953</v>
      </c>
      <c r="N7573" s="5">
        <v>6.2500000000000001E-4</v>
      </c>
      <c r="O7573" t="s">
        <v>960</v>
      </c>
      <c r="P7573">
        <v>0</v>
      </c>
      <c r="Q7573">
        <v>20</v>
      </c>
      <c r="R7573" t="s">
        <v>1053</v>
      </c>
      <c r="S7573" t="s">
        <v>966</v>
      </c>
    </row>
    <row r="7574" spans="1:19" x14ac:dyDescent="0.25">
      <c r="A7574" s="54">
        <f>_xlfn.XLOOKUP(B7574,'School Lookup'!D:D,'School Lookup'!F:F,0)</f>
        <v>585323</v>
      </c>
      <c r="B7574" s="54" t="str">
        <f>_xlfn.XLOOKUP(C7574,'School Lookup'!A:A,'School Lookup'!D:D,_xlfn.XLOOKUP(C7574,'School Lookup'!B:B,'School Lookup'!D:D,_xlfn.XLOOKUP(C7574,'School Lookup'!C:C,'School Lookup'!D:D,0)))</f>
        <v>Netherseal St Peters CE Controlled Primary School</v>
      </c>
      <c r="C7574" t="s">
        <v>26</v>
      </c>
      <c r="D7574" t="s">
        <v>2415</v>
      </c>
      <c r="E7574" t="s">
        <v>16</v>
      </c>
      <c r="F7574" t="s">
        <v>734</v>
      </c>
      <c r="G7574" t="s">
        <v>131</v>
      </c>
      <c r="H7574" t="s">
        <v>768</v>
      </c>
      <c r="I7574" t="s">
        <v>980</v>
      </c>
      <c r="J7574" t="s">
        <v>959</v>
      </c>
      <c r="K7574" s="4">
        <v>46077</v>
      </c>
      <c r="L7574" s="5">
        <v>0.45853009259259259</v>
      </c>
      <c r="M7574" t="s">
        <v>953</v>
      </c>
      <c r="N7574" s="5">
        <v>1.712962962962963E-3</v>
      </c>
      <c r="O7574" t="s">
        <v>1023</v>
      </c>
      <c r="P7574">
        <v>2.1999999999999999E-2</v>
      </c>
      <c r="Q7574">
        <v>20</v>
      </c>
      <c r="R7574" t="s">
        <v>978</v>
      </c>
      <c r="S7574" t="s">
        <v>966</v>
      </c>
    </row>
    <row r="7575" spans="1:19" x14ac:dyDescent="0.25">
      <c r="A7575" s="54">
        <f>_xlfn.XLOOKUP(B7575,'School Lookup'!D:D,'School Lookup'!F:F,0)</f>
        <v>682471</v>
      </c>
      <c r="B7575" s="54" t="str">
        <f>_xlfn.XLOOKUP(C7575,'School Lookup'!A:A,'School Lookup'!D:D,_xlfn.XLOOKUP(C7575,'School Lookup'!B:B,'School Lookup'!D:D,_xlfn.XLOOKUP(C7575,'School Lookup'!C:C,'School Lookup'!D:D,0)))</f>
        <v>Ridgeway Primary School</v>
      </c>
      <c r="C7575" t="s">
        <v>334</v>
      </c>
      <c r="D7575" t="s">
        <v>2512</v>
      </c>
      <c r="E7575" t="s">
        <v>16</v>
      </c>
      <c r="F7575" t="s">
        <v>734</v>
      </c>
      <c r="G7575" t="s">
        <v>328</v>
      </c>
      <c r="H7575" t="s">
        <v>885</v>
      </c>
      <c r="I7575" t="s">
        <v>958</v>
      </c>
      <c r="J7575" t="s">
        <v>959</v>
      </c>
      <c r="K7575" s="4">
        <v>46077</v>
      </c>
      <c r="L7575" s="5">
        <v>0.40660879629629632</v>
      </c>
      <c r="M7575" t="s">
        <v>953</v>
      </c>
      <c r="N7575" s="5">
        <v>4.7453703703703704E-4</v>
      </c>
      <c r="O7575" t="s">
        <v>960</v>
      </c>
      <c r="P7575">
        <v>0</v>
      </c>
      <c r="Q7575">
        <v>20</v>
      </c>
      <c r="R7575" t="s">
        <v>1627</v>
      </c>
      <c r="S7575" t="s">
        <v>966</v>
      </c>
    </row>
    <row r="7576" spans="1:19" x14ac:dyDescent="0.25">
      <c r="A7576" s="54">
        <f>_xlfn.XLOOKUP(B7576,'School Lookup'!D:D,'School Lookup'!F:F,0)</f>
        <v>682471</v>
      </c>
      <c r="B7576" s="54" t="str">
        <f>_xlfn.XLOOKUP(C7576,'School Lookup'!A:A,'School Lookup'!D:D,_xlfn.XLOOKUP(C7576,'School Lookup'!B:B,'School Lookup'!D:D,_xlfn.XLOOKUP(C7576,'School Lookup'!C:C,'School Lookup'!D:D,0)))</f>
        <v>Ridgeway Primary School</v>
      </c>
      <c r="C7576" t="s">
        <v>327</v>
      </c>
      <c r="D7576">
        <v>500</v>
      </c>
      <c r="E7576" t="s">
        <v>16</v>
      </c>
      <c r="F7576" t="s">
        <v>734</v>
      </c>
      <c r="G7576" t="s">
        <v>328</v>
      </c>
      <c r="H7576" t="s">
        <v>885</v>
      </c>
      <c r="I7576" t="s">
        <v>958</v>
      </c>
      <c r="J7576" t="s">
        <v>959</v>
      </c>
      <c r="K7576" s="4">
        <v>46078</v>
      </c>
      <c r="L7576" s="5">
        <v>0.40466435185185184</v>
      </c>
      <c r="M7576" t="s">
        <v>953</v>
      </c>
      <c r="N7576" s="5">
        <v>7.5231481481481482E-4</v>
      </c>
      <c r="O7576" t="s">
        <v>960</v>
      </c>
      <c r="P7576">
        <v>0</v>
      </c>
      <c r="Q7576">
        <v>20</v>
      </c>
      <c r="R7576" t="s">
        <v>961</v>
      </c>
      <c r="S7576" t="s">
        <v>955</v>
      </c>
    </row>
    <row r="7577" spans="1:19" x14ac:dyDescent="0.25">
      <c r="A7577" s="54">
        <f>_xlfn.XLOOKUP(B7577,'School Lookup'!D:D,'School Lookup'!F:F,0)</f>
        <v>682471</v>
      </c>
      <c r="B7577" s="54" t="str">
        <f>_xlfn.XLOOKUP(C7577,'School Lookup'!A:A,'School Lookup'!D:D,_xlfn.XLOOKUP(C7577,'School Lookup'!B:B,'School Lookup'!D:D,_xlfn.XLOOKUP(C7577,'School Lookup'!C:C,'School Lookup'!D:D,0)))</f>
        <v>Ridgeway Primary School</v>
      </c>
      <c r="C7577" t="s">
        <v>327</v>
      </c>
      <c r="D7577" t="s">
        <v>963</v>
      </c>
      <c r="E7577" t="s">
        <v>16</v>
      </c>
      <c r="F7577" t="s">
        <v>734</v>
      </c>
      <c r="G7577" t="s">
        <v>328</v>
      </c>
      <c r="H7577" t="s">
        <v>885</v>
      </c>
      <c r="I7577" t="s">
        <v>958</v>
      </c>
      <c r="J7577" t="s">
        <v>959</v>
      </c>
      <c r="K7577" s="4">
        <v>46078</v>
      </c>
      <c r="L7577" s="5">
        <v>0.40630787037037036</v>
      </c>
      <c r="M7577" t="s">
        <v>953</v>
      </c>
      <c r="N7577" s="5">
        <v>4.861111111111111E-4</v>
      </c>
      <c r="O7577" t="s">
        <v>960</v>
      </c>
      <c r="P7577">
        <v>0</v>
      </c>
      <c r="Q7577">
        <v>20</v>
      </c>
      <c r="R7577" t="s">
        <v>955</v>
      </c>
    </row>
    <row r="7578" spans="1:19" x14ac:dyDescent="0.25">
      <c r="A7578" s="54">
        <f>_xlfn.XLOOKUP(B7578,'School Lookup'!D:D,'School Lookup'!F:F,0)</f>
        <v>682471</v>
      </c>
      <c r="B7578" s="54" t="str">
        <f>_xlfn.XLOOKUP(C7578,'School Lookup'!A:A,'School Lookup'!D:D,_xlfn.XLOOKUP(C7578,'School Lookup'!B:B,'School Lookup'!D:D,_xlfn.XLOOKUP(C7578,'School Lookup'!C:C,'School Lookup'!D:D,0)))</f>
        <v>Ridgeway Primary School</v>
      </c>
      <c r="C7578" t="s">
        <v>327</v>
      </c>
      <c r="D7578">
        <v>500</v>
      </c>
      <c r="E7578" t="s">
        <v>16</v>
      </c>
      <c r="F7578" t="s">
        <v>734</v>
      </c>
      <c r="G7578" t="s">
        <v>328</v>
      </c>
      <c r="H7578" t="s">
        <v>885</v>
      </c>
      <c r="I7578" t="s">
        <v>958</v>
      </c>
      <c r="J7578" t="s">
        <v>959</v>
      </c>
      <c r="K7578" s="4">
        <v>46078</v>
      </c>
      <c r="L7578" s="5">
        <v>0.40630787037037036</v>
      </c>
      <c r="M7578" t="s">
        <v>953</v>
      </c>
      <c r="N7578" s="5">
        <v>4.861111111111111E-4</v>
      </c>
      <c r="O7578" t="s">
        <v>960</v>
      </c>
      <c r="P7578">
        <v>0</v>
      </c>
      <c r="Q7578">
        <v>20</v>
      </c>
      <c r="R7578" t="s">
        <v>961</v>
      </c>
      <c r="S7578" t="s">
        <v>955</v>
      </c>
    </row>
    <row r="7579" spans="1:19" x14ac:dyDescent="0.25">
      <c r="A7579" s="54">
        <f>_xlfn.XLOOKUP(B7579,'School Lookup'!D:D,'School Lookup'!F:F,0)</f>
        <v>682471</v>
      </c>
      <c r="B7579" s="54" t="str">
        <f>_xlfn.XLOOKUP(C7579,'School Lookup'!A:A,'School Lookup'!D:D,_xlfn.XLOOKUP(C7579,'School Lookup'!B:B,'School Lookup'!D:D,_xlfn.XLOOKUP(C7579,'School Lookup'!C:C,'School Lookup'!D:D,0)))</f>
        <v>Ridgeway Primary School</v>
      </c>
      <c r="C7579" t="s">
        <v>327</v>
      </c>
      <c r="D7579">
        <v>500</v>
      </c>
      <c r="E7579" t="s">
        <v>16</v>
      </c>
      <c r="F7579" t="s">
        <v>734</v>
      </c>
      <c r="G7579" t="s">
        <v>328</v>
      </c>
      <c r="H7579" t="s">
        <v>885</v>
      </c>
      <c r="I7579" t="s">
        <v>958</v>
      </c>
      <c r="J7579" t="s">
        <v>959</v>
      </c>
      <c r="K7579" s="4">
        <v>46078</v>
      </c>
      <c r="L7579" s="5">
        <v>0.40774305555555557</v>
      </c>
      <c r="M7579" t="s">
        <v>953</v>
      </c>
      <c r="N7579" s="5">
        <v>1.1574074074074073E-5</v>
      </c>
      <c r="O7579" t="s">
        <v>960</v>
      </c>
      <c r="P7579">
        <v>0</v>
      </c>
      <c r="Q7579">
        <v>20</v>
      </c>
      <c r="R7579" t="s">
        <v>961</v>
      </c>
      <c r="S7579" t="s">
        <v>955</v>
      </c>
    </row>
    <row r="7580" spans="1:19" x14ac:dyDescent="0.25">
      <c r="A7580" s="54">
        <f>_xlfn.XLOOKUP(B7580,'School Lookup'!D:D,'School Lookup'!F:F,0)</f>
        <v>682471</v>
      </c>
      <c r="B7580" s="54" t="str">
        <f>_xlfn.XLOOKUP(C7580,'School Lookup'!A:A,'School Lookup'!D:D,_xlfn.XLOOKUP(C7580,'School Lookup'!B:B,'School Lookup'!D:D,_xlfn.XLOOKUP(C7580,'School Lookup'!C:C,'School Lookup'!D:D,0)))</f>
        <v>Ridgeway Primary School</v>
      </c>
      <c r="C7580" t="s">
        <v>327</v>
      </c>
      <c r="D7580">
        <v>500</v>
      </c>
      <c r="E7580" t="s">
        <v>16</v>
      </c>
      <c r="F7580" t="s">
        <v>734</v>
      </c>
      <c r="G7580" t="s">
        <v>328</v>
      </c>
      <c r="H7580" t="s">
        <v>885</v>
      </c>
      <c r="I7580" t="s">
        <v>958</v>
      </c>
      <c r="J7580" t="s">
        <v>959</v>
      </c>
      <c r="K7580" s="4">
        <v>46078</v>
      </c>
      <c r="L7580" s="5">
        <v>0.46770833333333334</v>
      </c>
      <c r="M7580" t="s">
        <v>953</v>
      </c>
      <c r="N7580" s="5">
        <v>5.7870370370370373E-5</v>
      </c>
      <c r="O7580" t="s">
        <v>960</v>
      </c>
      <c r="P7580">
        <v>0</v>
      </c>
      <c r="Q7580">
        <v>20</v>
      </c>
      <c r="R7580" t="s">
        <v>961</v>
      </c>
      <c r="S7580" t="s">
        <v>955</v>
      </c>
    </row>
    <row r="7581" spans="1:19" x14ac:dyDescent="0.25">
      <c r="A7581" s="54">
        <f>_xlfn.XLOOKUP(B7581,'School Lookup'!D:D,'School Lookup'!F:F,0)</f>
        <v>682471</v>
      </c>
      <c r="B7581" s="54" t="str">
        <f>_xlfn.XLOOKUP(C7581,'School Lookup'!A:A,'School Lookup'!D:D,_xlfn.XLOOKUP(C7581,'School Lookup'!B:B,'School Lookup'!D:D,_xlfn.XLOOKUP(C7581,'School Lookup'!C:C,'School Lookup'!D:D,0)))</f>
        <v>Ridgeway Primary School</v>
      </c>
      <c r="C7581" t="s">
        <v>327</v>
      </c>
      <c r="D7581">
        <v>500</v>
      </c>
      <c r="E7581" t="s">
        <v>16</v>
      </c>
      <c r="F7581" t="s">
        <v>734</v>
      </c>
      <c r="G7581" t="s">
        <v>328</v>
      </c>
      <c r="H7581" t="s">
        <v>885</v>
      </c>
      <c r="I7581" t="s">
        <v>958</v>
      </c>
      <c r="J7581" t="s">
        <v>959</v>
      </c>
      <c r="K7581" s="4">
        <v>46078</v>
      </c>
      <c r="L7581" s="5">
        <v>0.47689814814814813</v>
      </c>
      <c r="M7581" t="s">
        <v>953</v>
      </c>
      <c r="N7581" s="5">
        <v>1.1574074074074075E-4</v>
      </c>
      <c r="O7581" t="s">
        <v>960</v>
      </c>
      <c r="P7581">
        <v>0</v>
      </c>
      <c r="Q7581">
        <v>20</v>
      </c>
      <c r="R7581" t="s">
        <v>961</v>
      </c>
      <c r="S7581" t="s">
        <v>955</v>
      </c>
    </row>
    <row r="7582" spans="1:19" x14ac:dyDescent="0.25">
      <c r="A7582" s="54">
        <f>_xlfn.XLOOKUP(B7582,'School Lookup'!D:D,'School Lookup'!F:F,0)</f>
        <v>682471</v>
      </c>
      <c r="B7582" s="54" t="str">
        <f>_xlfn.XLOOKUP(C7582,'School Lookup'!A:A,'School Lookup'!D:D,_xlfn.XLOOKUP(C7582,'School Lookup'!B:B,'School Lookup'!D:D,_xlfn.XLOOKUP(C7582,'School Lookup'!C:C,'School Lookup'!D:D,0)))</f>
        <v>Ridgeway Primary School</v>
      </c>
      <c r="C7582" t="s">
        <v>327</v>
      </c>
      <c r="D7582" t="s">
        <v>963</v>
      </c>
      <c r="E7582" t="s">
        <v>16</v>
      </c>
      <c r="F7582" t="s">
        <v>734</v>
      </c>
      <c r="G7582" t="s">
        <v>328</v>
      </c>
      <c r="H7582" t="s">
        <v>885</v>
      </c>
      <c r="I7582" t="s">
        <v>958</v>
      </c>
      <c r="J7582" t="s">
        <v>959</v>
      </c>
      <c r="K7582" s="4">
        <v>46078</v>
      </c>
      <c r="L7582" s="5">
        <v>0.61322916666666671</v>
      </c>
      <c r="M7582" t="s">
        <v>953</v>
      </c>
      <c r="N7582" s="5">
        <v>9.6064814814814819E-4</v>
      </c>
      <c r="O7582" t="s">
        <v>960</v>
      </c>
      <c r="P7582">
        <v>0</v>
      </c>
      <c r="Q7582">
        <v>20</v>
      </c>
      <c r="R7582" t="s">
        <v>955</v>
      </c>
    </row>
    <row r="7583" spans="1:19" x14ac:dyDescent="0.25">
      <c r="A7583" s="54">
        <f>_xlfn.XLOOKUP(B7583,'School Lookup'!D:D,'School Lookup'!F:F,0)</f>
        <v>682471</v>
      </c>
      <c r="B7583" s="54" t="str">
        <f>_xlfn.XLOOKUP(C7583,'School Lookup'!A:A,'School Lookup'!D:D,_xlfn.XLOOKUP(C7583,'School Lookup'!B:B,'School Lookup'!D:D,_xlfn.XLOOKUP(C7583,'School Lookup'!C:C,'School Lookup'!D:D,0)))</f>
        <v>Ridgeway Primary School</v>
      </c>
      <c r="C7583" t="s">
        <v>327</v>
      </c>
      <c r="D7583">
        <v>500</v>
      </c>
      <c r="E7583" t="s">
        <v>16</v>
      </c>
      <c r="F7583" t="s">
        <v>734</v>
      </c>
      <c r="G7583" t="s">
        <v>328</v>
      </c>
      <c r="H7583" t="s">
        <v>885</v>
      </c>
      <c r="I7583" t="s">
        <v>958</v>
      </c>
      <c r="J7583" t="s">
        <v>959</v>
      </c>
      <c r="K7583" s="4">
        <v>46078</v>
      </c>
      <c r="L7583" s="5">
        <v>0.61322916666666671</v>
      </c>
      <c r="M7583" t="s">
        <v>953</v>
      </c>
      <c r="N7583" s="5">
        <v>9.6064814814814819E-4</v>
      </c>
      <c r="O7583" t="s">
        <v>960</v>
      </c>
      <c r="P7583">
        <v>0</v>
      </c>
      <c r="Q7583">
        <v>20</v>
      </c>
      <c r="R7583" t="s">
        <v>961</v>
      </c>
      <c r="S7583" t="s">
        <v>955</v>
      </c>
    </row>
    <row r="7584" spans="1:19" x14ac:dyDescent="0.25">
      <c r="A7584" s="54">
        <f>_xlfn.XLOOKUP(B7584,'School Lookup'!D:D,'School Lookup'!F:F,0)</f>
        <v>682471</v>
      </c>
      <c r="B7584" s="54" t="str">
        <f>_xlfn.XLOOKUP(C7584,'School Lookup'!A:A,'School Lookup'!D:D,_xlfn.XLOOKUP(C7584,'School Lookup'!B:B,'School Lookup'!D:D,_xlfn.XLOOKUP(C7584,'School Lookup'!C:C,'School Lookup'!D:D,0)))</f>
        <v>Ridgeway Primary School</v>
      </c>
      <c r="C7584" t="s">
        <v>327</v>
      </c>
      <c r="D7584">
        <v>500</v>
      </c>
      <c r="E7584" t="s">
        <v>16</v>
      </c>
      <c r="F7584" t="s">
        <v>734</v>
      </c>
      <c r="G7584" t="s">
        <v>328</v>
      </c>
      <c r="H7584" t="s">
        <v>885</v>
      </c>
      <c r="I7584" t="s">
        <v>958</v>
      </c>
      <c r="J7584" t="s">
        <v>959</v>
      </c>
      <c r="K7584" s="4">
        <v>46078</v>
      </c>
      <c r="L7584" s="5">
        <v>0.61343749999999997</v>
      </c>
      <c r="M7584" t="s">
        <v>953</v>
      </c>
      <c r="N7584" s="5">
        <v>1.1921296296296296E-3</v>
      </c>
      <c r="O7584" t="s">
        <v>960</v>
      </c>
      <c r="P7584">
        <v>0</v>
      </c>
      <c r="Q7584">
        <v>20</v>
      </c>
      <c r="R7584" t="s">
        <v>961</v>
      </c>
      <c r="S7584" t="s">
        <v>955</v>
      </c>
    </row>
    <row r="7585" spans="1:19" x14ac:dyDescent="0.25">
      <c r="A7585" s="54">
        <f>_xlfn.XLOOKUP(B7585,'School Lookup'!D:D,'School Lookup'!F:F,0)</f>
        <v>682471</v>
      </c>
      <c r="B7585" s="54" t="str">
        <f>_xlfn.XLOOKUP(C7585,'School Lookup'!A:A,'School Lookup'!D:D,_xlfn.XLOOKUP(C7585,'School Lookup'!B:B,'School Lookup'!D:D,_xlfn.XLOOKUP(C7585,'School Lookup'!C:C,'School Lookup'!D:D,0)))</f>
        <v>Ridgeway Primary School</v>
      </c>
      <c r="C7585" t="s">
        <v>327</v>
      </c>
      <c r="D7585">
        <v>500</v>
      </c>
      <c r="E7585" t="s">
        <v>16</v>
      </c>
      <c r="F7585" t="s">
        <v>734</v>
      </c>
      <c r="G7585" t="s">
        <v>328</v>
      </c>
      <c r="H7585" t="s">
        <v>885</v>
      </c>
      <c r="I7585" t="s">
        <v>958</v>
      </c>
      <c r="J7585" t="s">
        <v>959</v>
      </c>
      <c r="K7585" s="4">
        <v>46078</v>
      </c>
      <c r="L7585" s="5">
        <v>0.61355324074074069</v>
      </c>
      <c r="M7585" t="s">
        <v>953</v>
      </c>
      <c r="N7585" s="5">
        <v>3.4722222222222222E-5</v>
      </c>
      <c r="O7585" t="s">
        <v>960</v>
      </c>
      <c r="P7585">
        <v>0</v>
      </c>
      <c r="Q7585">
        <v>20</v>
      </c>
      <c r="R7585" t="s">
        <v>961</v>
      </c>
      <c r="S7585" t="s">
        <v>955</v>
      </c>
    </row>
    <row r="7586" spans="1:19" x14ac:dyDescent="0.25">
      <c r="A7586" s="54">
        <f>_xlfn.XLOOKUP(B7586,'School Lookup'!D:D,'School Lookup'!F:F,0)</f>
        <v>682471</v>
      </c>
      <c r="B7586" s="54" t="str">
        <f>_xlfn.XLOOKUP(C7586,'School Lookup'!A:A,'School Lookup'!D:D,_xlfn.XLOOKUP(C7586,'School Lookup'!B:B,'School Lookup'!D:D,_xlfn.XLOOKUP(C7586,'School Lookup'!C:C,'School Lookup'!D:D,0)))</f>
        <v>Ridgeway Primary School</v>
      </c>
      <c r="C7586" t="s">
        <v>327</v>
      </c>
      <c r="D7586" t="s">
        <v>963</v>
      </c>
      <c r="E7586" t="s">
        <v>16</v>
      </c>
      <c r="F7586" t="s">
        <v>734</v>
      </c>
      <c r="G7586" t="s">
        <v>328</v>
      </c>
      <c r="H7586" t="s">
        <v>885</v>
      </c>
      <c r="I7586" t="s">
        <v>958</v>
      </c>
      <c r="J7586" t="s">
        <v>959</v>
      </c>
      <c r="K7586" s="4">
        <v>46078</v>
      </c>
      <c r="L7586" s="5">
        <v>0.61434027777777778</v>
      </c>
      <c r="M7586" t="s">
        <v>953</v>
      </c>
      <c r="N7586" s="5">
        <v>4.6296296296296298E-4</v>
      </c>
      <c r="O7586" t="s">
        <v>960</v>
      </c>
      <c r="P7586">
        <v>0</v>
      </c>
      <c r="Q7586">
        <v>20</v>
      </c>
      <c r="R7586" t="s">
        <v>955</v>
      </c>
    </row>
    <row r="7587" spans="1:19" x14ac:dyDescent="0.25">
      <c r="A7587" s="54">
        <f>_xlfn.XLOOKUP(B7587,'School Lookup'!D:D,'School Lookup'!F:F,0)</f>
        <v>682471</v>
      </c>
      <c r="B7587" s="54" t="str">
        <f>_xlfn.XLOOKUP(C7587,'School Lookup'!A:A,'School Lookup'!D:D,_xlfn.XLOOKUP(C7587,'School Lookup'!B:B,'School Lookup'!D:D,_xlfn.XLOOKUP(C7587,'School Lookup'!C:C,'School Lookup'!D:D,0)))</f>
        <v>Ridgeway Primary School</v>
      </c>
      <c r="C7587" t="s">
        <v>327</v>
      </c>
      <c r="D7587">
        <v>500</v>
      </c>
      <c r="E7587" t="s">
        <v>16</v>
      </c>
      <c r="F7587" t="s">
        <v>734</v>
      </c>
      <c r="G7587" t="s">
        <v>328</v>
      </c>
      <c r="H7587" t="s">
        <v>885</v>
      </c>
      <c r="I7587" t="s">
        <v>958</v>
      </c>
      <c r="J7587" t="s">
        <v>959</v>
      </c>
      <c r="K7587" s="4">
        <v>46078</v>
      </c>
      <c r="L7587" s="5">
        <v>0.61434027777777778</v>
      </c>
      <c r="M7587" t="s">
        <v>953</v>
      </c>
      <c r="N7587" s="5">
        <v>4.6296296296296298E-4</v>
      </c>
      <c r="O7587" t="s">
        <v>960</v>
      </c>
      <c r="P7587">
        <v>0</v>
      </c>
      <c r="Q7587">
        <v>20</v>
      </c>
      <c r="R7587" t="s">
        <v>961</v>
      </c>
      <c r="S7587" t="s">
        <v>955</v>
      </c>
    </row>
    <row r="7588" spans="1:19" x14ac:dyDescent="0.25">
      <c r="A7588" s="54">
        <f>_xlfn.XLOOKUP(B7588,'School Lookup'!D:D,'School Lookup'!F:F,0)</f>
        <v>682471</v>
      </c>
      <c r="B7588" s="54" t="str">
        <f>_xlfn.XLOOKUP(C7588,'School Lookup'!A:A,'School Lookup'!D:D,_xlfn.XLOOKUP(C7588,'School Lookup'!B:B,'School Lookup'!D:D,_xlfn.XLOOKUP(C7588,'School Lookup'!C:C,'School Lookup'!D:D,0)))</f>
        <v>Ridgeway Primary School</v>
      </c>
      <c r="C7588" t="s">
        <v>327</v>
      </c>
      <c r="D7588">
        <v>500</v>
      </c>
      <c r="E7588" t="s">
        <v>16</v>
      </c>
      <c r="F7588" t="s">
        <v>734</v>
      </c>
      <c r="G7588" t="s">
        <v>328</v>
      </c>
      <c r="H7588" t="s">
        <v>885</v>
      </c>
      <c r="I7588" t="s">
        <v>958</v>
      </c>
      <c r="J7588" t="s">
        <v>959</v>
      </c>
      <c r="K7588" s="4">
        <v>46078</v>
      </c>
      <c r="L7588" s="5">
        <v>0.61769675925925926</v>
      </c>
      <c r="M7588" t="s">
        <v>953</v>
      </c>
      <c r="N7588" s="5">
        <v>3.4722222222222222E-5</v>
      </c>
      <c r="O7588" t="s">
        <v>960</v>
      </c>
      <c r="P7588">
        <v>0</v>
      </c>
      <c r="Q7588">
        <v>20</v>
      </c>
      <c r="R7588" t="s">
        <v>961</v>
      </c>
      <c r="S7588" t="s">
        <v>955</v>
      </c>
    </row>
    <row r="7589" spans="1:19" x14ac:dyDescent="0.25">
      <c r="A7589" s="54">
        <f>_xlfn.XLOOKUP(B7589,'School Lookup'!D:D,'School Lookup'!F:F,0)</f>
        <v>682471</v>
      </c>
      <c r="B7589" s="54" t="str">
        <f>_xlfn.XLOOKUP(C7589,'School Lookup'!A:A,'School Lookup'!D:D,_xlfn.XLOOKUP(C7589,'School Lookup'!B:B,'School Lookup'!D:D,_xlfn.XLOOKUP(C7589,'School Lookup'!C:C,'School Lookup'!D:D,0)))</f>
        <v>Ridgeway Primary School</v>
      </c>
      <c r="C7589" t="s">
        <v>327</v>
      </c>
      <c r="D7589" t="s">
        <v>963</v>
      </c>
      <c r="E7589" t="s">
        <v>16</v>
      </c>
      <c r="F7589" t="s">
        <v>734</v>
      </c>
      <c r="G7589" t="s">
        <v>328</v>
      </c>
      <c r="H7589" t="s">
        <v>885</v>
      </c>
      <c r="I7589" t="s">
        <v>958</v>
      </c>
      <c r="J7589" t="s">
        <v>959</v>
      </c>
      <c r="K7589" s="4">
        <v>46078</v>
      </c>
      <c r="L7589" s="5">
        <v>0.61843749999999997</v>
      </c>
      <c r="M7589" t="s">
        <v>953</v>
      </c>
      <c r="N7589" s="5">
        <v>5.5555555555555556E-4</v>
      </c>
      <c r="O7589" t="s">
        <v>960</v>
      </c>
      <c r="P7589">
        <v>0</v>
      </c>
      <c r="Q7589">
        <v>20</v>
      </c>
      <c r="R7589" t="s">
        <v>955</v>
      </c>
    </row>
    <row r="7590" spans="1:19" x14ac:dyDescent="0.25">
      <c r="A7590" s="54">
        <f>_xlfn.XLOOKUP(B7590,'School Lookup'!D:D,'School Lookup'!F:F,0)</f>
        <v>682471</v>
      </c>
      <c r="B7590" s="54" t="str">
        <f>_xlfn.XLOOKUP(C7590,'School Lookup'!A:A,'School Lookup'!D:D,_xlfn.XLOOKUP(C7590,'School Lookup'!B:B,'School Lookup'!D:D,_xlfn.XLOOKUP(C7590,'School Lookup'!C:C,'School Lookup'!D:D,0)))</f>
        <v>Ridgeway Primary School</v>
      </c>
      <c r="C7590" t="s">
        <v>327</v>
      </c>
      <c r="D7590">
        <v>500</v>
      </c>
      <c r="E7590" t="s">
        <v>16</v>
      </c>
      <c r="F7590" t="s">
        <v>734</v>
      </c>
      <c r="G7590" t="s">
        <v>328</v>
      </c>
      <c r="H7590" t="s">
        <v>885</v>
      </c>
      <c r="I7590" t="s">
        <v>958</v>
      </c>
      <c r="J7590" t="s">
        <v>959</v>
      </c>
      <c r="K7590" s="4">
        <v>46078</v>
      </c>
      <c r="L7590" s="5">
        <v>0.61843749999999997</v>
      </c>
      <c r="M7590" t="s">
        <v>953</v>
      </c>
      <c r="N7590" s="5">
        <v>5.5555555555555556E-4</v>
      </c>
      <c r="O7590" t="s">
        <v>960</v>
      </c>
      <c r="P7590">
        <v>0</v>
      </c>
      <c r="Q7590">
        <v>20</v>
      </c>
      <c r="R7590" t="s">
        <v>961</v>
      </c>
      <c r="S7590" t="s">
        <v>955</v>
      </c>
    </row>
    <row r="7591" spans="1:19" x14ac:dyDescent="0.25">
      <c r="A7591" s="54">
        <f>_xlfn.XLOOKUP(B7591,'School Lookup'!D:D,'School Lookup'!F:F,0)</f>
        <v>682471</v>
      </c>
      <c r="B7591" s="54" t="str">
        <f>_xlfn.XLOOKUP(C7591,'School Lookup'!A:A,'School Lookup'!D:D,_xlfn.XLOOKUP(C7591,'School Lookup'!B:B,'School Lookup'!D:D,_xlfn.XLOOKUP(C7591,'School Lookup'!C:C,'School Lookup'!D:D,0)))</f>
        <v>Ridgeway Primary School</v>
      </c>
      <c r="C7591" t="s">
        <v>327</v>
      </c>
      <c r="D7591" t="s">
        <v>963</v>
      </c>
      <c r="E7591" t="s">
        <v>16</v>
      </c>
      <c r="F7591" t="s">
        <v>734</v>
      </c>
      <c r="G7591" t="s">
        <v>328</v>
      </c>
      <c r="H7591" t="s">
        <v>885</v>
      </c>
      <c r="I7591" t="s">
        <v>958</v>
      </c>
      <c r="J7591" t="s">
        <v>959</v>
      </c>
      <c r="K7591" s="4">
        <v>46078</v>
      </c>
      <c r="L7591" s="5">
        <v>0.62070601851851848</v>
      </c>
      <c r="M7591" t="s">
        <v>953</v>
      </c>
      <c r="N7591" s="5">
        <v>3.5879629629629629E-4</v>
      </c>
      <c r="O7591" t="s">
        <v>960</v>
      </c>
      <c r="P7591">
        <v>0</v>
      </c>
      <c r="Q7591">
        <v>20</v>
      </c>
      <c r="R7591" t="s">
        <v>955</v>
      </c>
    </row>
    <row r="7592" spans="1:19" x14ac:dyDescent="0.25">
      <c r="A7592" s="54">
        <f>_xlfn.XLOOKUP(B7592,'School Lookup'!D:D,'School Lookup'!F:F,0)</f>
        <v>682471</v>
      </c>
      <c r="B7592" s="54" t="str">
        <f>_xlfn.XLOOKUP(C7592,'School Lookup'!A:A,'School Lookup'!D:D,_xlfn.XLOOKUP(C7592,'School Lookup'!B:B,'School Lookup'!D:D,_xlfn.XLOOKUP(C7592,'School Lookup'!C:C,'School Lookup'!D:D,0)))</f>
        <v>Ridgeway Primary School</v>
      </c>
      <c r="C7592" t="s">
        <v>327</v>
      </c>
      <c r="D7592">
        <v>500</v>
      </c>
      <c r="E7592" t="s">
        <v>16</v>
      </c>
      <c r="F7592" t="s">
        <v>734</v>
      </c>
      <c r="G7592" t="s">
        <v>328</v>
      </c>
      <c r="H7592" t="s">
        <v>885</v>
      </c>
      <c r="I7592" t="s">
        <v>958</v>
      </c>
      <c r="J7592" t="s">
        <v>959</v>
      </c>
      <c r="K7592" s="4">
        <v>46078</v>
      </c>
      <c r="L7592" s="5">
        <v>0.62070601851851848</v>
      </c>
      <c r="M7592" t="s">
        <v>953</v>
      </c>
      <c r="N7592" s="5">
        <v>3.5879629629629629E-4</v>
      </c>
      <c r="O7592" t="s">
        <v>960</v>
      </c>
      <c r="P7592">
        <v>0</v>
      </c>
      <c r="Q7592">
        <v>20</v>
      </c>
      <c r="R7592" t="s">
        <v>961</v>
      </c>
      <c r="S7592" t="s">
        <v>955</v>
      </c>
    </row>
    <row r="7593" spans="1:19" x14ac:dyDescent="0.25">
      <c r="A7593" s="54">
        <f>_xlfn.XLOOKUP(B7593,'School Lookup'!D:D,'School Lookup'!F:F,0)</f>
        <v>682471</v>
      </c>
      <c r="B7593" s="54" t="str">
        <f>_xlfn.XLOOKUP(C7593,'School Lookup'!A:A,'School Lookup'!D:D,_xlfn.XLOOKUP(C7593,'School Lookup'!B:B,'School Lookup'!D:D,_xlfn.XLOOKUP(C7593,'School Lookup'!C:C,'School Lookup'!D:D,0)))</f>
        <v>Ridgeway Primary School</v>
      </c>
      <c r="C7593" t="s">
        <v>327</v>
      </c>
      <c r="D7593" t="s">
        <v>963</v>
      </c>
      <c r="E7593" t="s">
        <v>16</v>
      </c>
      <c r="F7593" t="s">
        <v>734</v>
      </c>
      <c r="G7593" t="s">
        <v>328</v>
      </c>
      <c r="H7593" t="s">
        <v>885</v>
      </c>
      <c r="I7593" t="s">
        <v>958</v>
      </c>
      <c r="J7593" t="s">
        <v>959</v>
      </c>
      <c r="K7593" s="4">
        <v>46078</v>
      </c>
      <c r="L7593" s="5">
        <v>0.64853009259259264</v>
      </c>
      <c r="M7593" t="s">
        <v>953</v>
      </c>
      <c r="N7593" s="5">
        <v>3.0092592592592595E-4</v>
      </c>
      <c r="O7593" t="s">
        <v>960</v>
      </c>
      <c r="P7593">
        <v>0</v>
      </c>
      <c r="Q7593">
        <v>20</v>
      </c>
      <c r="R7593" t="s">
        <v>955</v>
      </c>
    </row>
    <row r="7594" spans="1:19" x14ac:dyDescent="0.25">
      <c r="A7594" s="54">
        <f>_xlfn.XLOOKUP(B7594,'School Lookup'!D:D,'School Lookup'!F:F,0)</f>
        <v>682471</v>
      </c>
      <c r="B7594" s="54" t="str">
        <f>_xlfn.XLOOKUP(C7594,'School Lookup'!A:A,'School Lookup'!D:D,_xlfn.XLOOKUP(C7594,'School Lookup'!B:B,'School Lookup'!D:D,_xlfn.XLOOKUP(C7594,'School Lookup'!C:C,'School Lookup'!D:D,0)))</f>
        <v>Ridgeway Primary School</v>
      </c>
      <c r="C7594" t="s">
        <v>327</v>
      </c>
      <c r="D7594">
        <v>500</v>
      </c>
      <c r="E7594" t="s">
        <v>16</v>
      </c>
      <c r="F7594" t="s">
        <v>734</v>
      </c>
      <c r="G7594" t="s">
        <v>328</v>
      </c>
      <c r="H7594" t="s">
        <v>885</v>
      </c>
      <c r="I7594" t="s">
        <v>958</v>
      </c>
      <c r="J7594" t="s">
        <v>959</v>
      </c>
      <c r="K7594" s="4">
        <v>46078</v>
      </c>
      <c r="L7594" s="5">
        <v>0.64853009259259264</v>
      </c>
      <c r="M7594" t="s">
        <v>953</v>
      </c>
      <c r="N7594" s="5">
        <v>3.0092592592592595E-4</v>
      </c>
      <c r="O7594" t="s">
        <v>960</v>
      </c>
      <c r="P7594">
        <v>0</v>
      </c>
      <c r="Q7594">
        <v>20</v>
      </c>
      <c r="R7594" t="s">
        <v>961</v>
      </c>
      <c r="S7594" t="s">
        <v>955</v>
      </c>
    </row>
    <row r="7595" spans="1:19" x14ac:dyDescent="0.25">
      <c r="A7595" s="54">
        <f>_xlfn.XLOOKUP(B7595,'School Lookup'!D:D,'School Lookup'!F:F,0)</f>
        <v>114469</v>
      </c>
      <c r="B7595" s="54" t="str">
        <f>_xlfn.XLOOKUP(C7595,'School Lookup'!A:A,'School Lookup'!D:D,_xlfn.XLOOKUP(C7595,'School Lookup'!B:B,'School Lookup'!D:D,_xlfn.XLOOKUP(C7595,'School Lookup'!C:C,'School Lookup'!D:D,0)))</f>
        <v>Thornsett Primary School</v>
      </c>
      <c r="C7595" t="s">
        <v>20</v>
      </c>
      <c r="D7595" t="s">
        <v>1708</v>
      </c>
      <c r="E7595" t="s">
        <v>16</v>
      </c>
      <c r="F7595" t="s">
        <v>734</v>
      </c>
      <c r="G7595" t="s">
        <v>224</v>
      </c>
      <c r="H7595" t="s">
        <v>222</v>
      </c>
      <c r="I7595" t="s">
        <v>980</v>
      </c>
      <c r="J7595" t="s">
        <v>981</v>
      </c>
      <c r="K7595" s="4">
        <v>46078</v>
      </c>
      <c r="L7595" s="5">
        <v>0.44868055555555558</v>
      </c>
      <c r="M7595" t="s">
        <v>953</v>
      </c>
      <c r="N7595" s="5">
        <v>7.9861111111111116E-4</v>
      </c>
      <c r="O7595" t="s">
        <v>982</v>
      </c>
      <c r="P7595">
        <v>8.3000000000000004E-2</v>
      </c>
      <c r="Q7595">
        <v>20</v>
      </c>
      <c r="R7595" t="s">
        <v>1006</v>
      </c>
      <c r="S7595" t="s">
        <v>994</v>
      </c>
    </row>
    <row r="7596" spans="1:19" x14ac:dyDescent="0.25">
      <c r="A7596" s="54">
        <f>_xlfn.XLOOKUP(B7596,'School Lookup'!D:D,'School Lookup'!F:F,0)</f>
        <v>114469</v>
      </c>
      <c r="B7596" s="54" t="str">
        <f>_xlfn.XLOOKUP(C7596,'School Lookup'!A:A,'School Lookup'!D:D,_xlfn.XLOOKUP(C7596,'School Lookup'!B:B,'School Lookup'!D:D,_xlfn.XLOOKUP(C7596,'School Lookup'!C:C,'School Lookup'!D:D,0)))</f>
        <v>Thornsett Primary School</v>
      </c>
      <c r="C7596" t="s">
        <v>20</v>
      </c>
      <c r="D7596" t="s">
        <v>1359</v>
      </c>
      <c r="E7596" t="s">
        <v>16</v>
      </c>
      <c r="F7596" t="s">
        <v>734</v>
      </c>
      <c r="G7596" t="s">
        <v>224</v>
      </c>
      <c r="H7596" t="s">
        <v>222</v>
      </c>
      <c r="I7596" t="s">
        <v>980</v>
      </c>
      <c r="J7596" t="s">
        <v>981</v>
      </c>
      <c r="K7596" s="4">
        <v>46078</v>
      </c>
      <c r="L7596" s="5">
        <v>0.45055555555555554</v>
      </c>
      <c r="M7596" t="s">
        <v>953</v>
      </c>
      <c r="N7596" s="5">
        <v>6.134259259259259E-4</v>
      </c>
      <c r="O7596" t="s">
        <v>982</v>
      </c>
      <c r="P7596">
        <v>6.4000000000000001E-2</v>
      </c>
      <c r="Q7596">
        <v>20</v>
      </c>
      <c r="R7596" t="s">
        <v>993</v>
      </c>
      <c r="S7596" t="s">
        <v>994</v>
      </c>
    </row>
    <row r="7597" spans="1:19" x14ac:dyDescent="0.25">
      <c r="A7597" s="54">
        <f>_xlfn.XLOOKUP(B7597,'School Lookup'!D:D,'School Lookup'!F:F,0)</f>
        <v>114469</v>
      </c>
      <c r="B7597" s="54" t="str">
        <f>_xlfn.XLOOKUP(C7597,'School Lookup'!A:A,'School Lookup'!D:D,_xlfn.XLOOKUP(C7597,'School Lookup'!B:B,'School Lookup'!D:D,_xlfn.XLOOKUP(C7597,'School Lookup'!C:C,'School Lookup'!D:D,0)))</f>
        <v>Thornsett Primary School</v>
      </c>
      <c r="C7597" t="s">
        <v>20</v>
      </c>
      <c r="D7597" t="s">
        <v>1359</v>
      </c>
      <c r="E7597" t="s">
        <v>16</v>
      </c>
      <c r="F7597" t="s">
        <v>734</v>
      </c>
      <c r="G7597" t="s">
        <v>224</v>
      </c>
      <c r="H7597" t="s">
        <v>222</v>
      </c>
      <c r="I7597" t="s">
        <v>980</v>
      </c>
      <c r="J7597" t="s">
        <v>981</v>
      </c>
      <c r="K7597" s="4">
        <v>46078</v>
      </c>
      <c r="L7597" s="5">
        <v>0.45990740740740743</v>
      </c>
      <c r="M7597" t="s">
        <v>953</v>
      </c>
      <c r="N7597" s="5">
        <v>9.1435185185185185E-4</v>
      </c>
      <c r="O7597" t="s">
        <v>982</v>
      </c>
      <c r="P7597">
        <v>9.5000000000000001E-2</v>
      </c>
      <c r="Q7597">
        <v>20</v>
      </c>
      <c r="R7597" t="s">
        <v>993</v>
      </c>
      <c r="S7597" t="s">
        <v>994</v>
      </c>
    </row>
    <row r="7598" spans="1:19" x14ac:dyDescent="0.25">
      <c r="A7598" s="54">
        <f>_xlfn.XLOOKUP(B7598,'School Lookup'!D:D,'School Lookup'!F:F,0)</f>
        <v>114469</v>
      </c>
      <c r="B7598" s="54" t="str">
        <f>_xlfn.XLOOKUP(C7598,'School Lookup'!A:A,'School Lookup'!D:D,_xlfn.XLOOKUP(C7598,'School Lookup'!B:B,'School Lookup'!D:D,_xlfn.XLOOKUP(C7598,'School Lookup'!C:C,'School Lookup'!D:D,0)))</f>
        <v>Thornsett Primary School</v>
      </c>
      <c r="C7598" t="s">
        <v>20</v>
      </c>
      <c r="D7598" t="s">
        <v>3121</v>
      </c>
      <c r="E7598" t="s">
        <v>16</v>
      </c>
      <c r="F7598" t="s">
        <v>734</v>
      </c>
      <c r="G7598" t="s">
        <v>224</v>
      </c>
      <c r="H7598" t="s">
        <v>222</v>
      </c>
      <c r="I7598" t="s">
        <v>980</v>
      </c>
      <c r="J7598" t="s">
        <v>981</v>
      </c>
      <c r="K7598" s="4">
        <v>46078</v>
      </c>
      <c r="L7598" s="5">
        <v>0.55826388888888889</v>
      </c>
      <c r="M7598" t="s">
        <v>953</v>
      </c>
      <c r="N7598" s="5">
        <v>2.5462962962962961E-4</v>
      </c>
      <c r="O7598" t="s">
        <v>982</v>
      </c>
      <c r="P7598">
        <v>2.8000000000000001E-2</v>
      </c>
      <c r="Q7598">
        <v>20</v>
      </c>
      <c r="R7598" t="s">
        <v>993</v>
      </c>
      <c r="S7598" t="s">
        <v>994</v>
      </c>
    </row>
    <row r="7599" spans="1:19" x14ac:dyDescent="0.25">
      <c r="A7599" s="54">
        <f>_xlfn.XLOOKUP(B7599,'School Lookup'!D:D,'School Lookup'!F:F,0)</f>
        <v>114469</v>
      </c>
      <c r="B7599" s="54" t="str">
        <f>_xlfn.XLOOKUP(C7599,'School Lookup'!A:A,'School Lookup'!D:D,_xlfn.XLOOKUP(C7599,'School Lookup'!B:B,'School Lookup'!D:D,_xlfn.XLOOKUP(C7599,'School Lookup'!C:C,'School Lookup'!D:D,0)))</f>
        <v>Thornsett Primary School</v>
      </c>
      <c r="C7599" t="s">
        <v>20</v>
      </c>
      <c r="D7599" t="s">
        <v>3122</v>
      </c>
      <c r="E7599" t="s">
        <v>16</v>
      </c>
      <c r="F7599" t="s">
        <v>734</v>
      </c>
      <c r="G7599" t="s">
        <v>224</v>
      </c>
      <c r="H7599" t="s">
        <v>222</v>
      </c>
      <c r="I7599" t="s">
        <v>980</v>
      </c>
      <c r="J7599" t="s">
        <v>981</v>
      </c>
      <c r="K7599" s="4">
        <v>46078</v>
      </c>
      <c r="L7599" s="5">
        <v>0.62942129629629628</v>
      </c>
      <c r="M7599" t="s">
        <v>953</v>
      </c>
      <c r="N7599" s="5">
        <v>2.0370370370370369E-3</v>
      </c>
      <c r="O7599" t="s">
        <v>982</v>
      </c>
      <c r="P7599">
        <v>0.21</v>
      </c>
      <c r="Q7599">
        <v>20</v>
      </c>
      <c r="R7599" t="s">
        <v>998</v>
      </c>
      <c r="S7599" t="s">
        <v>987</v>
      </c>
    </row>
    <row r="7600" spans="1:19" x14ac:dyDescent="0.25">
      <c r="A7600" s="54">
        <f>_xlfn.XLOOKUP(B7600,'School Lookup'!D:D,'School Lookup'!F:F,0)</f>
        <v>823392</v>
      </c>
      <c r="B7600" s="54" t="str">
        <f>_xlfn.XLOOKUP(C7600,'School Lookup'!A:A,'School Lookup'!D:D,_xlfn.XLOOKUP(C7600,'School Lookup'!B:B,'School Lookup'!D:D,_xlfn.XLOOKUP(C7600,'School Lookup'!C:C,'School Lookup'!D:D,0)))</f>
        <v>Fitz Herbert C of E VA Primary School</v>
      </c>
      <c r="C7600" t="s">
        <v>25</v>
      </c>
      <c r="D7600" t="s">
        <v>1763</v>
      </c>
      <c r="E7600" t="s">
        <v>16</v>
      </c>
      <c r="F7600" t="s">
        <v>734</v>
      </c>
      <c r="G7600" t="s">
        <v>134</v>
      </c>
      <c r="H7600" t="s">
        <v>347</v>
      </c>
      <c r="I7600" t="s">
        <v>958</v>
      </c>
      <c r="J7600" t="s">
        <v>981</v>
      </c>
      <c r="K7600" s="4">
        <v>46078</v>
      </c>
      <c r="L7600" s="5">
        <v>0.36947916666666669</v>
      </c>
      <c r="M7600" t="s">
        <v>953</v>
      </c>
      <c r="N7600" s="5">
        <v>3.3564814814814812E-4</v>
      </c>
      <c r="O7600" t="s">
        <v>982</v>
      </c>
      <c r="P7600">
        <v>0</v>
      </c>
      <c r="Q7600">
        <v>20</v>
      </c>
      <c r="R7600" t="s">
        <v>1006</v>
      </c>
      <c r="S7600" t="s">
        <v>994</v>
      </c>
    </row>
    <row r="7601" spans="1:19" x14ac:dyDescent="0.25">
      <c r="A7601" s="54">
        <f>_xlfn.XLOOKUP(B7601,'School Lookup'!D:D,'School Lookup'!F:F,0)</f>
        <v>823392</v>
      </c>
      <c r="B7601" s="54" t="str">
        <f>_xlfn.XLOOKUP(C7601,'School Lookup'!A:A,'School Lookup'!D:D,_xlfn.XLOOKUP(C7601,'School Lookup'!B:B,'School Lookup'!D:D,_xlfn.XLOOKUP(C7601,'School Lookup'!C:C,'School Lookup'!D:D,0)))</f>
        <v>Fitz Herbert C of E VA Primary School</v>
      </c>
      <c r="C7601" t="s">
        <v>25</v>
      </c>
      <c r="D7601" t="s">
        <v>1152</v>
      </c>
      <c r="E7601" t="s">
        <v>16</v>
      </c>
      <c r="F7601" t="s">
        <v>734</v>
      </c>
      <c r="G7601" t="s">
        <v>134</v>
      </c>
      <c r="H7601" t="s">
        <v>347</v>
      </c>
      <c r="I7601" t="s">
        <v>958</v>
      </c>
      <c r="J7601" t="s">
        <v>981</v>
      </c>
      <c r="K7601" s="4">
        <v>46078</v>
      </c>
      <c r="L7601" s="5">
        <v>0.55364583333333328</v>
      </c>
      <c r="M7601" t="s">
        <v>953</v>
      </c>
      <c r="N7601" s="5">
        <v>4.6296296296296294E-5</v>
      </c>
      <c r="O7601" t="s">
        <v>982</v>
      </c>
      <c r="P7601">
        <v>0</v>
      </c>
      <c r="Q7601">
        <v>20</v>
      </c>
      <c r="R7601" t="s">
        <v>998</v>
      </c>
      <c r="S7601" t="s">
        <v>987</v>
      </c>
    </row>
    <row r="7602" spans="1:19" x14ac:dyDescent="0.25">
      <c r="A7602" s="54">
        <f>_xlfn.XLOOKUP(B7602,'School Lookup'!D:D,'School Lookup'!F:F,0)</f>
        <v>823392</v>
      </c>
      <c r="B7602" s="54" t="str">
        <f>_xlfn.XLOOKUP(C7602,'School Lookup'!A:A,'School Lookup'!D:D,_xlfn.XLOOKUP(C7602,'School Lookup'!B:B,'School Lookup'!D:D,_xlfn.XLOOKUP(C7602,'School Lookup'!C:C,'School Lookup'!D:D,0)))</f>
        <v>Fitz Herbert C of E VA Primary School</v>
      </c>
      <c r="C7602" t="s">
        <v>25</v>
      </c>
      <c r="D7602" t="s">
        <v>1152</v>
      </c>
      <c r="E7602" t="s">
        <v>16</v>
      </c>
      <c r="F7602" t="s">
        <v>734</v>
      </c>
      <c r="G7602" t="s">
        <v>134</v>
      </c>
      <c r="H7602" t="s">
        <v>347</v>
      </c>
      <c r="I7602" t="s">
        <v>958</v>
      </c>
      <c r="J7602" t="s">
        <v>981</v>
      </c>
      <c r="K7602" s="4">
        <v>46078</v>
      </c>
      <c r="L7602" s="5">
        <v>0.55684027777777778</v>
      </c>
      <c r="M7602" t="s">
        <v>953</v>
      </c>
      <c r="N7602" s="5">
        <v>1.2268518518518518E-3</v>
      </c>
      <c r="O7602" t="s">
        <v>982</v>
      </c>
      <c r="P7602">
        <v>0</v>
      </c>
      <c r="Q7602">
        <v>20</v>
      </c>
      <c r="R7602" t="s">
        <v>998</v>
      </c>
      <c r="S7602" t="s">
        <v>987</v>
      </c>
    </row>
    <row r="7603" spans="1:19" x14ac:dyDescent="0.25">
      <c r="A7603" s="54">
        <f>_xlfn.XLOOKUP(B7603,'School Lookup'!D:D,'School Lookup'!F:F,0)</f>
        <v>823392</v>
      </c>
      <c r="B7603" s="54" t="str">
        <f>_xlfn.XLOOKUP(C7603,'School Lookup'!A:A,'School Lookup'!D:D,_xlfn.XLOOKUP(C7603,'School Lookup'!B:B,'School Lookup'!D:D,_xlfn.XLOOKUP(C7603,'School Lookup'!C:C,'School Lookup'!D:D,0)))</f>
        <v>Fitz Herbert C of E VA Primary School</v>
      </c>
      <c r="C7603" t="s">
        <v>25</v>
      </c>
      <c r="D7603" t="s">
        <v>1064</v>
      </c>
      <c r="E7603" t="s">
        <v>16</v>
      </c>
      <c r="F7603" t="s">
        <v>734</v>
      </c>
      <c r="G7603" t="s">
        <v>134</v>
      </c>
      <c r="H7603" t="s">
        <v>347</v>
      </c>
      <c r="I7603" t="s">
        <v>958</v>
      </c>
      <c r="J7603" t="s">
        <v>959</v>
      </c>
      <c r="K7603" s="4">
        <v>46078</v>
      </c>
      <c r="L7603" s="5">
        <v>0.47119212962962964</v>
      </c>
      <c r="M7603" t="s">
        <v>953</v>
      </c>
      <c r="N7603" s="5">
        <v>2.650462962962963E-3</v>
      </c>
      <c r="O7603" t="s">
        <v>960</v>
      </c>
      <c r="P7603">
        <v>0</v>
      </c>
      <c r="Q7603">
        <v>20</v>
      </c>
      <c r="R7603" t="s">
        <v>1065</v>
      </c>
      <c r="S7603" t="s">
        <v>955</v>
      </c>
    </row>
    <row r="7604" spans="1:19" x14ac:dyDescent="0.25">
      <c r="A7604" s="54">
        <f>_xlfn.XLOOKUP(B7604,'School Lookup'!D:D,'School Lookup'!F:F,0)</f>
        <v>823392</v>
      </c>
      <c r="B7604" s="54" t="str">
        <f>_xlfn.XLOOKUP(C7604,'School Lookup'!A:A,'School Lookup'!D:D,_xlfn.XLOOKUP(C7604,'School Lookup'!B:B,'School Lookup'!D:D,_xlfn.XLOOKUP(C7604,'School Lookup'!C:C,'School Lookup'!D:D,0)))</f>
        <v>Fitz Herbert C of E VA Primary School</v>
      </c>
      <c r="C7604" t="s">
        <v>25</v>
      </c>
      <c r="D7604">
        <v>619</v>
      </c>
      <c r="E7604" t="s">
        <v>16</v>
      </c>
      <c r="F7604" t="s">
        <v>734</v>
      </c>
      <c r="G7604" t="s">
        <v>134</v>
      </c>
      <c r="H7604" t="s">
        <v>347</v>
      </c>
      <c r="I7604" t="s">
        <v>958</v>
      </c>
      <c r="J7604" t="s">
        <v>959</v>
      </c>
      <c r="K7604" s="4">
        <v>46078</v>
      </c>
      <c r="L7604" s="5">
        <v>0.62171296296296297</v>
      </c>
      <c r="M7604" t="s">
        <v>953</v>
      </c>
      <c r="N7604" s="5">
        <v>1.1689814814814816E-3</v>
      </c>
      <c r="O7604" t="s">
        <v>960</v>
      </c>
      <c r="P7604">
        <v>0</v>
      </c>
      <c r="Q7604">
        <v>20</v>
      </c>
      <c r="R7604" t="s">
        <v>975</v>
      </c>
      <c r="S7604" t="s">
        <v>976</v>
      </c>
    </row>
    <row r="7605" spans="1:19" x14ac:dyDescent="0.25">
      <c r="A7605" s="54">
        <f>_xlfn.XLOOKUP(B7605,'School Lookup'!D:D,'School Lookup'!F:F,0)</f>
        <v>823392</v>
      </c>
      <c r="B7605" s="54" t="str">
        <f>_xlfn.XLOOKUP(C7605,'School Lookup'!A:A,'School Lookup'!D:D,_xlfn.XLOOKUP(C7605,'School Lookup'!B:B,'School Lookup'!D:D,_xlfn.XLOOKUP(C7605,'School Lookup'!C:C,'School Lookup'!D:D,0)))</f>
        <v>Fitz Herbert C of E VA Primary School</v>
      </c>
      <c r="C7605" t="s">
        <v>25</v>
      </c>
      <c r="D7605">
        <v>619</v>
      </c>
      <c r="E7605" t="s">
        <v>16</v>
      </c>
      <c r="F7605" t="s">
        <v>734</v>
      </c>
      <c r="G7605" t="s">
        <v>134</v>
      </c>
      <c r="H7605" t="s">
        <v>347</v>
      </c>
      <c r="I7605" t="s">
        <v>958</v>
      </c>
      <c r="J7605" t="s">
        <v>959</v>
      </c>
      <c r="K7605" s="4">
        <v>46078</v>
      </c>
      <c r="L7605" s="5">
        <v>0.62518518518518518</v>
      </c>
      <c r="M7605" t="s">
        <v>953</v>
      </c>
      <c r="N7605" s="5">
        <v>1.3888888888888889E-4</v>
      </c>
      <c r="O7605" t="s">
        <v>960</v>
      </c>
      <c r="P7605">
        <v>0</v>
      </c>
      <c r="Q7605">
        <v>20</v>
      </c>
      <c r="R7605" t="s">
        <v>975</v>
      </c>
      <c r="S7605" t="s">
        <v>976</v>
      </c>
    </row>
    <row r="7606" spans="1:19" x14ac:dyDescent="0.25">
      <c r="A7606" s="54">
        <f>_xlfn.XLOOKUP(B7606,'School Lookup'!D:D,'School Lookup'!F:F,0)</f>
        <v>823392</v>
      </c>
      <c r="B7606" s="54" t="str">
        <f>_xlfn.XLOOKUP(C7606,'School Lookup'!A:A,'School Lookup'!D:D,_xlfn.XLOOKUP(C7606,'School Lookup'!B:B,'School Lookup'!D:D,_xlfn.XLOOKUP(C7606,'School Lookup'!C:C,'School Lookup'!D:D,0)))</f>
        <v>Fitz Herbert C of E VA Primary School</v>
      </c>
      <c r="C7606" t="s">
        <v>25</v>
      </c>
      <c r="D7606">
        <v>619</v>
      </c>
      <c r="E7606" t="s">
        <v>16</v>
      </c>
      <c r="F7606" t="s">
        <v>734</v>
      </c>
      <c r="G7606" t="s">
        <v>134</v>
      </c>
      <c r="H7606" t="s">
        <v>347</v>
      </c>
      <c r="I7606" t="s">
        <v>958</v>
      </c>
      <c r="J7606" t="s">
        <v>959</v>
      </c>
      <c r="K7606" s="4">
        <v>46078</v>
      </c>
      <c r="L7606" s="5">
        <v>0.63896990740740744</v>
      </c>
      <c r="M7606" t="s">
        <v>953</v>
      </c>
      <c r="N7606" s="5">
        <v>5.185185185185185E-3</v>
      </c>
      <c r="O7606" t="s">
        <v>960</v>
      </c>
      <c r="P7606">
        <v>0</v>
      </c>
      <c r="Q7606">
        <v>20</v>
      </c>
      <c r="R7606" t="s">
        <v>975</v>
      </c>
      <c r="S7606" t="s">
        <v>976</v>
      </c>
    </row>
    <row r="7607" spans="1:19" x14ac:dyDescent="0.25">
      <c r="A7607" s="54">
        <f>_xlfn.XLOOKUP(B7607,'School Lookup'!D:D,'School Lookup'!F:F,0)</f>
        <v>856243</v>
      </c>
      <c r="B7607" s="54" t="str">
        <f>_xlfn.XLOOKUP(C7607,'School Lookup'!A:A,'School Lookup'!D:D,_xlfn.XLOOKUP(C7607,'School Lookup'!B:B,'School Lookup'!D:D,_xlfn.XLOOKUP(C7607,'School Lookup'!C:C,'School Lookup'!D:D,0)))</f>
        <v>Elton Primary School</v>
      </c>
      <c r="C7607" t="s">
        <v>331</v>
      </c>
      <c r="D7607" t="s">
        <v>34</v>
      </c>
      <c r="E7607" t="s">
        <v>16</v>
      </c>
      <c r="F7607" t="s">
        <v>734</v>
      </c>
      <c r="G7607" t="s">
        <v>332</v>
      </c>
      <c r="H7607" t="s">
        <v>877</v>
      </c>
      <c r="I7607" t="s">
        <v>958</v>
      </c>
      <c r="J7607" t="s">
        <v>959</v>
      </c>
      <c r="K7607" s="4">
        <v>46078</v>
      </c>
      <c r="L7607" s="5">
        <v>0.53689814814814818</v>
      </c>
      <c r="M7607" t="s">
        <v>953</v>
      </c>
      <c r="N7607" s="5">
        <v>5.4398148148148144E-4</v>
      </c>
      <c r="O7607" t="s">
        <v>960</v>
      </c>
      <c r="P7607">
        <v>0</v>
      </c>
      <c r="Q7607">
        <v>20</v>
      </c>
      <c r="R7607" t="s">
        <v>1589</v>
      </c>
      <c r="S7607" t="s">
        <v>966</v>
      </c>
    </row>
    <row r="7608" spans="1:19" x14ac:dyDescent="0.25">
      <c r="A7608" s="54">
        <f>_xlfn.XLOOKUP(B7608,'School Lookup'!D:D,'School Lookup'!F:F,0)</f>
        <v>823392</v>
      </c>
      <c r="B7608" s="54" t="str">
        <f>_xlfn.XLOOKUP(C7608,'School Lookup'!A:A,'School Lookup'!D:D,_xlfn.XLOOKUP(C7608,'School Lookup'!B:B,'School Lookup'!D:D,_xlfn.XLOOKUP(C7608,'School Lookup'!C:C,'School Lookup'!D:D,0)))</f>
        <v>Fitz Herbert C of E VA Primary School</v>
      </c>
      <c r="C7608" t="s">
        <v>31</v>
      </c>
      <c r="D7608">
        <v>620</v>
      </c>
      <c r="E7608" t="s">
        <v>16</v>
      </c>
      <c r="F7608" t="s">
        <v>734</v>
      </c>
      <c r="G7608" t="s">
        <v>134</v>
      </c>
      <c r="H7608" t="s">
        <v>347</v>
      </c>
      <c r="I7608" t="s">
        <v>958</v>
      </c>
      <c r="J7608" t="s">
        <v>959</v>
      </c>
      <c r="K7608" s="4">
        <v>46078</v>
      </c>
      <c r="L7608" s="5">
        <v>0.62171296296296297</v>
      </c>
      <c r="M7608" t="s">
        <v>953</v>
      </c>
      <c r="N7608" s="5">
        <v>1.1689814814814816E-3</v>
      </c>
      <c r="O7608" t="s">
        <v>960</v>
      </c>
      <c r="P7608">
        <v>0</v>
      </c>
      <c r="Q7608">
        <v>20</v>
      </c>
      <c r="R7608" t="s">
        <v>975</v>
      </c>
      <c r="S7608" t="s">
        <v>976</v>
      </c>
    </row>
    <row r="7609" spans="1:19" x14ac:dyDescent="0.25">
      <c r="A7609" s="54">
        <f>_xlfn.XLOOKUP(B7609,'School Lookup'!D:D,'School Lookup'!F:F,0)</f>
        <v>823392</v>
      </c>
      <c r="B7609" s="54" t="str">
        <f>_xlfn.XLOOKUP(C7609,'School Lookup'!A:A,'School Lookup'!D:D,_xlfn.XLOOKUP(C7609,'School Lookup'!B:B,'School Lookup'!D:D,_xlfn.XLOOKUP(C7609,'School Lookup'!C:C,'School Lookup'!D:D,0)))</f>
        <v>Fitz Herbert C of E VA Primary School</v>
      </c>
      <c r="C7609" t="s">
        <v>31</v>
      </c>
      <c r="D7609" t="s">
        <v>1064</v>
      </c>
      <c r="E7609" t="s">
        <v>16</v>
      </c>
      <c r="F7609" t="s">
        <v>734</v>
      </c>
      <c r="G7609" t="s">
        <v>134</v>
      </c>
      <c r="H7609" t="s">
        <v>347</v>
      </c>
      <c r="I7609" t="s">
        <v>958</v>
      </c>
      <c r="J7609" t="s">
        <v>959</v>
      </c>
      <c r="K7609" s="4">
        <v>46078</v>
      </c>
      <c r="L7609" s="5">
        <v>0.62518518518518518</v>
      </c>
      <c r="M7609" t="s">
        <v>953</v>
      </c>
      <c r="N7609" s="5">
        <v>1.3888888888888889E-4</v>
      </c>
      <c r="O7609" t="s">
        <v>960</v>
      </c>
      <c r="P7609">
        <v>0</v>
      </c>
      <c r="Q7609">
        <v>20</v>
      </c>
      <c r="R7609" t="s">
        <v>1065</v>
      </c>
      <c r="S7609" t="s">
        <v>955</v>
      </c>
    </row>
    <row r="7610" spans="1:19" x14ac:dyDescent="0.25">
      <c r="A7610" s="54">
        <f>_xlfn.XLOOKUP(B7610,'School Lookup'!D:D,'School Lookup'!F:F,0)</f>
        <v>823392</v>
      </c>
      <c r="B7610" s="54" t="str">
        <f>_xlfn.XLOOKUP(C7610,'School Lookup'!A:A,'School Lookup'!D:D,_xlfn.XLOOKUP(C7610,'School Lookup'!B:B,'School Lookup'!D:D,_xlfn.XLOOKUP(C7610,'School Lookup'!C:C,'School Lookup'!D:D,0)))</f>
        <v>Fitz Herbert C of E VA Primary School</v>
      </c>
      <c r="C7610" t="s">
        <v>31</v>
      </c>
      <c r="D7610" t="s">
        <v>1063</v>
      </c>
      <c r="E7610" t="s">
        <v>16</v>
      </c>
      <c r="F7610" t="s">
        <v>734</v>
      </c>
      <c r="G7610" t="s">
        <v>134</v>
      </c>
      <c r="H7610" t="s">
        <v>347</v>
      </c>
      <c r="I7610" t="s">
        <v>958</v>
      </c>
      <c r="J7610" t="s">
        <v>959</v>
      </c>
      <c r="K7610" s="4">
        <v>46078</v>
      </c>
      <c r="L7610" s="5">
        <v>0.63896990740740744</v>
      </c>
      <c r="M7610" t="s">
        <v>953</v>
      </c>
      <c r="N7610" s="5">
        <v>5.185185185185185E-3</v>
      </c>
      <c r="O7610" t="s">
        <v>960</v>
      </c>
      <c r="P7610">
        <v>0</v>
      </c>
      <c r="Q7610">
        <v>20</v>
      </c>
      <c r="R7610" t="s">
        <v>955</v>
      </c>
    </row>
    <row r="7611" spans="1:19" x14ac:dyDescent="0.25">
      <c r="A7611" s="54">
        <f>_xlfn.XLOOKUP(B7611,'School Lookup'!D:D,'School Lookup'!F:F,0)</f>
        <v>251672</v>
      </c>
      <c r="B7611" s="54" t="str">
        <f>_xlfn.XLOOKUP(C7611,'School Lookup'!A:A,'School Lookup'!D:D,_xlfn.XLOOKUP(C7611,'School Lookup'!B:B,'School Lookup'!D:D,_xlfn.XLOOKUP(C7611,'School Lookup'!C:C,'School Lookup'!D:D,0)))</f>
        <v>Park Schools Federation</v>
      </c>
      <c r="C7611" t="s">
        <v>40</v>
      </c>
      <c r="D7611" t="s">
        <v>1192</v>
      </c>
      <c r="E7611" t="s">
        <v>16</v>
      </c>
      <c r="F7611" t="s">
        <v>734</v>
      </c>
      <c r="G7611" t="s">
        <v>235</v>
      </c>
      <c r="H7611" t="s">
        <v>228</v>
      </c>
      <c r="I7611" t="s">
        <v>980</v>
      </c>
      <c r="J7611" t="s">
        <v>981</v>
      </c>
      <c r="K7611" s="4">
        <v>46078</v>
      </c>
      <c r="L7611" s="5">
        <v>0.34444444444444444</v>
      </c>
      <c r="M7611" t="s">
        <v>953</v>
      </c>
      <c r="N7611" s="5">
        <v>4.3981481481481481E-4</v>
      </c>
      <c r="O7611" t="s">
        <v>982</v>
      </c>
      <c r="P7611">
        <v>4.4999999999999998E-2</v>
      </c>
      <c r="Q7611">
        <v>20</v>
      </c>
      <c r="R7611" t="s">
        <v>1006</v>
      </c>
      <c r="S7611" t="s">
        <v>994</v>
      </c>
    </row>
    <row r="7612" spans="1:19" x14ac:dyDescent="0.25">
      <c r="A7612" s="54">
        <f>_xlfn.XLOOKUP(B7612,'School Lookup'!D:D,'School Lookup'!F:F,0)</f>
        <v>251672</v>
      </c>
      <c r="B7612" s="54" t="str">
        <f>_xlfn.XLOOKUP(C7612,'School Lookup'!A:A,'School Lookup'!D:D,_xlfn.XLOOKUP(C7612,'School Lookup'!B:B,'School Lookup'!D:D,_xlfn.XLOOKUP(C7612,'School Lookup'!C:C,'School Lookup'!D:D,0)))</f>
        <v>Park Schools Federation</v>
      </c>
      <c r="C7612" t="s">
        <v>40</v>
      </c>
      <c r="D7612" t="s">
        <v>3123</v>
      </c>
      <c r="E7612" t="s">
        <v>16</v>
      </c>
      <c r="F7612" t="s">
        <v>734</v>
      </c>
      <c r="G7612" t="s">
        <v>235</v>
      </c>
      <c r="H7612" t="s">
        <v>228</v>
      </c>
      <c r="I7612" t="s">
        <v>980</v>
      </c>
      <c r="J7612" t="s">
        <v>981</v>
      </c>
      <c r="K7612" s="4">
        <v>46078</v>
      </c>
      <c r="L7612" s="5">
        <v>0.35138888888888886</v>
      </c>
      <c r="M7612" t="s">
        <v>953</v>
      </c>
      <c r="N7612" s="5">
        <v>2.3148148148148147E-5</v>
      </c>
      <c r="O7612" t="s">
        <v>982</v>
      </c>
      <c r="P7612">
        <v>0.02</v>
      </c>
      <c r="Q7612">
        <v>20</v>
      </c>
      <c r="R7612" t="s">
        <v>998</v>
      </c>
      <c r="S7612" t="s">
        <v>987</v>
      </c>
    </row>
    <row r="7613" spans="1:19" x14ac:dyDescent="0.25">
      <c r="A7613" s="54">
        <f>_xlfn.XLOOKUP(B7613,'School Lookup'!D:D,'School Lookup'!F:F,0)</f>
        <v>251672</v>
      </c>
      <c r="B7613" s="54" t="str">
        <f>_xlfn.XLOOKUP(C7613,'School Lookup'!A:A,'School Lookup'!D:D,_xlfn.XLOOKUP(C7613,'School Lookup'!B:B,'School Lookup'!D:D,_xlfn.XLOOKUP(C7613,'School Lookup'!C:C,'School Lookup'!D:D,0)))</f>
        <v>Park Schools Federation</v>
      </c>
      <c r="C7613" t="s">
        <v>40</v>
      </c>
      <c r="D7613" t="s">
        <v>2992</v>
      </c>
      <c r="E7613" t="s">
        <v>16</v>
      </c>
      <c r="F7613" t="s">
        <v>734</v>
      </c>
      <c r="G7613" t="s">
        <v>235</v>
      </c>
      <c r="H7613" t="s">
        <v>228</v>
      </c>
      <c r="I7613" t="s">
        <v>980</v>
      </c>
      <c r="J7613" t="s">
        <v>981</v>
      </c>
      <c r="K7613" s="4">
        <v>46078</v>
      </c>
      <c r="L7613" s="5">
        <v>0.3888888888888889</v>
      </c>
      <c r="M7613" t="s">
        <v>953</v>
      </c>
      <c r="N7613" s="5">
        <v>3.8194444444444446E-4</v>
      </c>
      <c r="O7613" t="s">
        <v>982</v>
      </c>
      <c r="P7613">
        <v>0.04</v>
      </c>
      <c r="Q7613">
        <v>20</v>
      </c>
      <c r="R7613" t="s">
        <v>983</v>
      </c>
      <c r="S7613" t="s">
        <v>984</v>
      </c>
    </row>
    <row r="7614" spans="1:19" x14ac:dyDescent="0.25">
      <c r="A7614" s="54">
        <f>_xlfn.XLOOKUP(B7614,'School Lookup'!D:D,'School Lookup'!F:F,0)</f>
        <v>251672</v>
      </c>
      <c r="B7614" s="54" t="str">
        <f>_xlfn.XLOOKUP(C7614,'School Lookup'!A:A,'School Lookup'!D:D,_xlfn.XLOOKUP(C7614,'School Lookup'!B:B,'School Lookup'!D:D,_xlfn.XLOOKUP(C7614,'School Lookup'!C:C,'School Lookup'!D:D,0)))</f>
        <v>Park Schools Federation</v>
      </c>
      <c r="C7614" t="s">
        <v>40</v>
      </c>
      <c r="D7614" t="s">
        <v>1313</v>
      </c>
      <c r="E7614" t="s">
        <v>16</v>
      </c>
      <c r="F7614" t="s">
        <v>734</v>
      </c>
      <c r="G7614" t="s">
        <v>235</v>
      </c>
      <c r="H7614" t="s">
        <v>228</v>
      </c>
      <c r="I7614" t="s">
        <v>980</v>
      </c>
      <c r="J7614" t="s">
        <v>981</v>
      </c>
      <c r="K7614" s="4">
        <v>46078</v>
      </c>
      <c r="L7614" s="5">
        <v>0.39097222222222222</v>
      </c>
      <c r="M7614" t="s">
        <v>953</v>
      </c>
      <c r="N7614" s="5">
        <v>2.199074074074074E-4</v>
      </c>
      <c r="O7614" t="s">
        <v>982</v>
      </c>
      <c r="P7614">
        <v>2.3E-2</v>
      </c>
      <c r="Q7614">
        <v>20</v>
      </c>
      <c r="R7614" t="s">
        <v>983</v>
      </c>
      <c r="S7614" t="s">
        <v>984</v>
      </c>
    </row>
    <row r="7615" spans="1:19" x14ac:dyDescent="0.25">
      <c r="A7615" s="54">
        <f>_xlfn.XLOOKUP(B7615,'School Lookup'!D:D,'School Lookup'!F:F,0)</f>
        <v>251672</v>
      </c>
      <c r="B7615" s="54" t="str">
        <f>_xlfn.XLOOKUP(C7615,'School Lookup'!A:A,'School Lookup'!D:D,_xlfn.XLOOKUP(C7615,'School Lookup'!B:B,'School Lookup'!D:D,_xlfn.XLOOKUP(C7615,'School Lookup'!C:C,'School Lookup'!D:D,0)))</f>
        <v>Park Schools Federation</v>
      </c>
      <c r="C7615" t="s">
        <v>40</v>
      </c>
      <c r="D7615" t="s">
        <v>1192</v>
      </c>
      <c r="E7615" t="s">
        <v>16</v>
      </c>
      <c r="F7615" t="s">
        <v>734</v>
      </c>
      <c r="G7615" t="s">
        <v>235</v>
      </c>
      <c r="H7615" t="s">
        <v>228</v>
      </c>
      <c r="I7615" t="s">
        <v>980</v>
      </c>
      <c r="J7615" t="s">
        <v>981</v>
      </c>
      <c r="K7615" s="4">
        <v>46078</v>
      </c>
      <c r="L7615" s="5">
        <v>0.40694444444444444</v>
      </c>
      <c r="M7615" t="s">
        <v>953</v>
      </c>
      <c r="N7615" s="5">
        <v>2.8935185185185184E-4</v>
      </c>
      <c r="O7615" t="s">
        <v>982</v>
      </c>
      <c r="P7615">
        <v>0.03</v>
      </c>
      <c r="Q7615">
        <v>20</v>
      </c>
      <c r="R7615" t="s">
        <v>1006</v>
      </c>
      <c r="S7615" t="s">
        <v>994</v>
      </c>
    </row>
    <row r="7616" spans="1:19" x14ac:dyDescent="0.25">
      <c r="A7616" s="54">
        <f>_xlfn.XLOOKUP(B7616,'School Lookup'!D:D,'School Lookup'!F:F,0)</f>
        <v>251672</v>
      </c>
      <c r="B7616" s="54" t="str">
        <f>_xlfn.XLOOKUP(C7616,'School Lookup'!A:A,'School Lookup'!D:D,_xlfn.XLOOKUP(C7616,'School Lookup'!B:B,'School Lookup'!D:D,_xlfn.XLOOKUP(C7616,'School Lookup'!C:C,'School Lookup'!D:D,0)))</f>
        <v>Park Schools Federation</v>
      </c>
      <c r="C7616" t="s">
        <v>40</v>
      </c>
      <c r="D7616" t="s">
        <v>1313</v>
      </c>
      <c r="E7616" t="s">
        <v>16</v>
      </c>
      <c r="F7616" t="s">
        <v>734</v>
      </c>
      <c r="G7616" t="s">
        <v>235</v>
      </c>
      <c r="H7616" t="s">
        <v>228</v>
      </c>
      <c r="I7616" t="s">
        <v>980</v>
      </c>
      <c r="J7616" t="s">
        <v>981</v>
      </c>
      <c r="K7616" s="4">
        <v>46078</v>
      </c>
      <c r="L7616" s="5">
        <v>0.42708333333333331</v>
      </c>
      <c r="M7616" t="s">
        <v>953</v>
      </c>
      <c r="N7616" s="5">
        <v>4.6296296296296294E-5</v>
      </c>
      <c r="O7616" t="s">
        <v>982</v>
      </c>
      <c r="P7616">
        <v>0.02</v>
      </c>
      <c r="Q7616">
        <v>20</v>
      </c>
      <c r="R7616" t="s">
        <v>983</v>
      </c>
      <c r="S7616" t="s">
        <v>984</v>
      </c>
    </row>
    <row r="7617" spans="1:19" x14ac:dyDescent="0.25">
      <c r="A7617" s="54">
        <f>_xlfn.XLOOKUP(B7617,'School Lookup'!D:D,'School Lookup'!F:F,0)</f>
        <v>251672</v>
      </c>
      <c r="B7617" s="54" t="str">
        <f>_xlfn.XLOOKUP(C7617,'School Lookup'!A:A,'School Lookup'!D:D,_xlfn.XLOOKUP(C7617,'School Lookup'!B:B,'School Lookup'!D:D,_xlfn.XLOOKUP(C7617,'School Lookup'!C:C,'School Lookup'!D:D,0)))</f>
        <v>Park Schools Federation</v>
      </c>
      <c r="C7617" t="s">
        <v>40</v>
      </c>
      <c r="D7617" t="s">
        <v>1372</v>
      </c>
      <c r="E7617" t="s">
        <v>16</v>
      </c>
      <c r="F7617" t="s">
        <v>734</v>
      </c>
      <c r="G7617" t="s">
        <v>235</v>
      </c>
      <c r="H7617" t="s">
        <v>228</v>
      </c>
      <c r="I7617" t="s">
        <v>980</v>
      </c>
      <c r="J7617" t="s">
        <v>981</v>
      </c>
      <c r="K7617" s="4">
        <v>46078</v>
      </c>
      <c r="L7617" s="5">
        <v>0.42708333333333331</v>
      </c>
      <c r="M7617" t="s">
        <v>953</v>
      </c>
      <c r="N7617" s="5">
        <v>3.4722222222222224E-4</v>
      </c>
      <c r="O7617" t="s">
        <v>982</v>
      </c>
      <c r="P7617">
        <v>3.5999999999999997E-2</v>
      </c>
      <c r="Q7617">
        <v>20</v>
      </c>
      <c r="R7617" t="s">
        <v>983</v>
      </c>
      <c r="S7617" t="s">
        <v>984</v>
      </c>
    </row>
    <row r="7618" spans="1:19" x14ac:dyDescent="0.25">
      <c r="A7618" s="54">
        <f>_xlfn.XLOOKUP(B7618,'School Lookup'!D:D,'School Lookup'!F:F,0)</f>
        <v>251672</v>
      </c>
      <c r="B7618" s="54" t="str">
        <f>_xlfn.XLOOKUP(C7618,'School Lookup'!A:A,'School Lookup'!D:D,_xlfn.XLOOKUP(C7618,'School Lookup'!B:B,'School Lookup'!D:D,_xlfn.XLOOKUP(C7618,'School Lookup'!C:C,'School Lookup'!D:D,0)))</f>
        <v>Park Schools Federation</v>
      </c>
      <c r="C7618" t="s">
        <v>40</v>
      </c>
      <c r="D7618" t="s">
        <v>1075</v>
      </c>
      <c r="E7618" t="s">
        <v>16</v>
      </c>
      <c r="F7618" t="s">
        <v>734</v>
      </c>
      <c r="G7618" t="s">
        <v>235</v>
      </c>
      <c r="H7618" t="s">
        <v>228</v>
      </c>
      <c r="I7618" t="s">
        <v>980</v>
      </c>
      <c r="J7618" t="s">
        <v>981</v>
      </c>
      <c r="K7618" s="4">
        <v>46078</v>
      </c>
      <c r="L7618" s="5">
        <v>0.44166666666666665</v>
      </c>
      <c r="M7618" t="s">
        <v>953</v>
      </c>
      <c r="N7618" s="5">
        <v>2.5462962962962961E-4</v>
      </c>
      <c r="O7618" t="s">
        <v>982</v>
      </c>
      <c r="P7618">
        <v>2.7E-2</v>
      </c>
      <c r="Q7618">
        <v>20</v>
      </c>
      <c r="R7618" t="s">
        <v>983</v>
      </c>
      <c r="S7618" t="s">
        <v>984</v>
      </c>
    </row>
    <row r="7619" spans="1:19" x14ac:dyDescent="0.25">
      <c r="A7619" s="54">
        <f>_xlfn.XLOOKUP(B7619,'School Lookup'!D:D,'School Lookup'!F:F,0)</f>
        <v>251672</v>
      </c>
      <c r="B7619" s="54" t="str">
        <f>_xlfn.XLOOKUP(C7619,'School Lookup'!A:A,'School Lookup'!D:D,_xlfn.XLOOKUP(C7619,'School Lookup'!B:B,'School Lookup'!D:D,_xlfn.XLOOKUP(C7619,'School Lookup'!C:C,'School Lookup'!D:D,0)))</f>
        <v>Park Schools Federation</v>
      </c>
      <c r="C7619" t="s">
        <v>40</v>
      </c>
      <c r="D7619" t="s">
        <v>1185</v>
      </c>
      <c r="E7619" t="s">
        <v>16</v>
      </c>
      <c r="F7619" t="s">
        <v>734</v>
      </c>
      <c r="G7619" t="s">
        <v>235</v>
      </c>
      <c r="H7619" t="s">
        <v>228</v>
      </c>
      <c r="I7619" t="s">
        <v>980</v>
      </c>
      <c r="J7619" t="s">
        <v>981</v>
      </c>
      <c r="K7619" s="4">
        <v>46078</v>
      </c>
      <c r="L7619" s="5">
        <v>0.45277777777777778</v>
      </c>
      <c r="M7619" t="s">
        <v>953</v>
      </c>
      <c r="N7619" s="5">
        <v>7.5231481481481482E-4</v>
      </c>
      <c r="O7619" t="s">
        <v>982</v>
      </c>
      <c r="P7619">
        <v>7.6999999999999999E-2</v>
      </c>
      <c r="Q7619">
        <v>20</v>
      </c>
      <c r="R7619" t="s">
        <v>983</v>
      </c>
      <c r="S7619" t="s">
        <v>984</v>
      </c>
    </row>
    <row r="7620" spans="1:19" x14ac:dyDescent="0.25">
      <c r="A7620" s="54">
        <f>_xlfn.XLOOKUP(B7620,'School Lookup'!D:D,'School Lookup'!F:F,0)</f>
        <v>251672</v>
      </c>
      <c r="B7620" s="54" t="str">
        <f>_xlfn.XLOOKUP(C7620,'School Lookup'!A:A,'School Lookup'!D:D,_xlfn.XLOOKUP(C7620,'School Lookup'!B:B,'School Lookup'!D:D,_xlfn.XLOOKUP(C7620,'School Lookup'!C:C,'School Lookup'!D:D,0)))</f>
        <v>Park Schools Federation</v>
      </c>
      <c r="C7620" t="s">
        <v>40</v>
      </c>
      <c r="D7620" t="s">
        <v>3124</v>
      </c>
      <c r="E7620" t="s">
        <v>16</v>
      </c>
      <c r="F7620" t="s">
        <v>734</v>
      </c>
      <c r="G7620" t="s">
        <v>235</v>
      </c>
      <c r="H7620" t="s">
        <v>228</v>
      </c>
      <c r="I7620" t="s">
        <v>980</v>
      </c>
      <c r="J7620" t="s">
        <v>981</v>
      </c>
      <c r="K7620" s="4">
        <v>46078</v>
      </c>
      <c r="L7620" s="5">
        <v>0.45347222222222222</v>
      </c>
      <c r="M7620" t="s">
        <v>953</v>
      </c>
      <c r="N7620" s="5">
        <v>4.6296296296296294E-5</v>
      </c>
      <c r="O7620" t="s">
        <v>982</v>
      </c>
      <c r="P7620">
        <v>0.02</v>
      </c>
      <c r="Q7620">
        <v>20</v>
      </c>
      <c r="R7620" t="s">
        <v>993</v>
      </c>
      <c r="S7620" t="s">
        <v>994</v>
      </c>
    </row>
    <row r="7621" spans="1:19" x14ac:dyDescent="0.25">
      <c r="A7621" s="54">
        <f>_xlfn.XLOOKUP(B7621,'School Lookup'!D:D,'School Lookup'!F:F,0)</f>
        <v>251672</v>
      </c>
      <c r="B7621" s="54" t="str">
        <f>_xlfn.XLOOKUP(C7621,'School Lookup'!A:A,'School Lookup'!D:D,_xlfn.XLOOKUP(C7621,'School Lookup'!B:B,'School Lookup'!D:D,_xlfn.XLOOKUP(C7621,'School Lookup'!C:C,'School Lookup'!D:D,0)))</f>
        <v>Park Schools Federation</v>
      </c>
      <c r="C7621" t="s">
        <v>40</v>
      </c>
      <c r="D7621" t="s">
        <v>3125</v>
      </c>
      <c r="E7621" t="s">
        <v>16</v>
      </c>
      <c r="F7621" t="s">
        <v>734</v>
      </c>
      <c r="G7621" t="s">
        <v>235</v>
      </c>
      <c r="H7621" t="s">
        <v>228</v>
      </c>
      <c r="I7621" t="s">
        <v>980</v>
      </c>
      <c r="J7621" t="s">
        <v>981</v>
      </c>
      <c r="K7621" s="4">
        <v>46078</v>
      </c>
      <c r="L7621" s="5">
        <v>0.4548611111111111</v>
      </c>
      <c r="M7621" t="s">
        <v>953</v>
      </c>
      <c r="N7621" s="5">
        <v>3.7037037037037035E-4</v>
      </c>
      <c r="O7621" t="s">
        <v>982</v>
      </c>
      <c r="P7621">
        <v>3.7999999999999999E-2</v>
      </c>
      <c r="Q7621">
        <v>20</v>
      </c>
      <c r="R7621" t="s">
        <v>993</v>
      </c>
      <c r="S7621" t="s">
        <v>994</v>
      </c>
    </row>
    <row r="7622" spans="1:19" x14ac:dyDescent="0.25">
      <c r="A7622" s="54">
        <f>_xlfn.XLOOKUP(B7622,'School Lookup'!D:D,'School Lookup'!F:F,0)</f>
        <v>251672</v>
      </c>
      <c r="B7622" s="54" t="str">
        <f>_xlfn.XLOOKUP(C7622,'School Lookup'!A:A,'School Lookup'!D:D,_xlfn.XLOOKUP(C7622,'School Lookup'!B:B,'School Lookup'!D:D,_xlfn.XLOOKUP(C7622,'School Lookup'!C:C,'School Lookup'!D:D,0)))</f>
        <v>Park Schools Federation</v>
      </c>
      <c r="C7622" t="s">
        <v>40</v>
      </c>
      <c r="D7622" t="s">
        <v>1602</v>
      </c>
      <c r="E7622" t="s">
        <v>16</v>
      </c>
      <c r="F7622" t="s">
        <v>734</v>
      </c>
      <c r="G7622" t="s">
        <v>235</v>
      </c>
      <c r="H7622" t="s">
        <v>228</v>
      </c>
      <c r="I7622" t="s">
        <v>980</v>
      </c>
      <c r="J7622" t="s">
        <v>981</v>
      </c>
      <c r="K7622" s="4">
        <v>46078</v>
      </c>
      <c r="L7622" s="5">
        <v>0.45624999999999999</v>
      </c>
      <c r="M7622" t="s">
        <v>953</v>
      </c>
      <c r="N7622" s="5">
        <v>3.5879629629629629E-4</v>
      </c>
      <c r="O7622" t="s">
        <v>982</v>
      </c>
      <c r="P7622">
        <v>3.6999999999999998E-2</v>
      </c>
      <c r="Q7622">
        <v>20</v>
      </c>
      <c r="R7622" t="s">
        <v>986</v>
      </c>
      <c r="S7622" t="s">
        <v>987</v>
      </c>
    </row>
    <row r="7623" spans="1:19" x14ac:dyDescent="0.25">
      <c r="A7623" s="54">
        <f>_xlfn.XLOOKUP(B7623,'School Lookup'!D:D,'School Lookup'!F:F,0)</f>
        <v>251672</v>
      </c>
      <c r="B7623" s="54" t="str">
        <f>_xlfn.XLOOKUP(C7623,'School Lookup'!A:A,'School Lookup'!D:D,_xlfn.XLOOKUP(C7623,'School Lookup'!B:B,'School Lookup'!D:D,_xlfn.XLOOKUP(C7623,'School Lookup'!C:C,'School Lookup'!D:D,0)))</f>
        <v>Park Schools Federation</v>
      </c>
      <c r="C7623" t="s">
        <v>40</v>
      </c>
      <c r="D7623" t="s">
        <v>1654</v>
      </c>
      <c r="E7623" t="s">
        <v>16</v>
      </c>
      <c r="F7623" t="s">
        <v>734</v>
      </c>
      <c r="G7623" t="s">
        <v>235</v>
      </c>
      <c r="H7623" t="s">
        <v>228</v>
      </c>
      <c r="I7623" t="s">
        <v>980</v>
      </c>
      <c r="J7623" t="s">
        <v>981</v>
      </c>
      <c r="K7623" s="4">
        <v>46078</v>
      </c>
      <c r="L7623" s="5">
        <v>0.46597222222222223</v>
      </c>
      <c r="M7623" t="s">
        <v>953</v>
      </c>
      <c r="N7623" s="5">
        <v>1.6203703703703703E-4</v>
      </c>
      <c r="O7623" t="s">
        <v>982</v>
      </c>
      <c r="P7623">
        <v>0.02</v>
      </c>
      <c r="Q7623">
        <v>20</v>
      </c>
      <c r="R7623" t="s">
        <v>986</v>
      </c>
      <c r="S7623" t="s">
        <v>987</v>
      </c>
    </row>
    <row r="7624" spans="1:19" x14ac:dyDescent="0.25">
      <c r="A7624" s="54">
        <f>_xlfn.XLOOKUP(B7624,'School Lookup'!D:D,'School Lookup'!F:F,0)</f>
        <v>251672</v>
      </c>
      <c r="B7624" s="54" t="str">
        <f>_xlfn.XLOOKUP(C7624,'School Lookup'!A:A,'School Lookup'!D:D,_xlfn.XLOOKUP(C7624,'School Lookup'!B:B,'School Lookup'!D:D,_xlfn.XLOOKUP(C7624,'School Lookup'!C:C,'School Lookup'!D:D,0)))</f>
        <v>Park Schools Federation</v>
      </c>
      <c r="C7624" t="s">
        <v>40</v>
      </c>
      <c r="D7624" t="s">
        <v>2120</v>
      </c>
      <c r="E7624" t="s">
        <v>16</v>
      </c>
      <c r="F7624" t="s">
        <v>734</v>
      </c>
      <c r="G7624" t="s">
        <v>235</v>
      </c>
      <c r="H7624" t="s">
        <v>228</v>
      </c>
      <c r="I7624" t="s">
        <v>980</v>
      </c>
      <c r="J7624" t="s">
        <v>981</v>
      </c>
      <c r="K7624" s="4">
        <v>46078</v>
      </c>
      <c r="L7624" s="5">
        <v>0.46666666666666667</v>
      </c>
      <c r="M7624" t="s">
        <v>953</v>
      </c>
      <c r="N7624" s="5">
        <v>2.4305555555555555E-4</v>
      </c>
      <c r="O7624" t="s">
        <v>982</v>
      </c>
      <c r="P7624">
        <v>2.5000000000000001E-2</v>
      </c>
      <c r="Q7624">
        <v>20</v>
      </c>
      <c r="R7624" t="s">
        <v>998</v>
      </c>
      <c r="S7624" t="s">
        <v>987</v>
      </c>
    </row>
    <row r="7625" spans="1:19" x14ac:dyDescent="0.25">
      <c r="A7625" s="54">
        <f>_xlfn.XLOOKUP(B7625,'School Lookup'!D:D,'School Lookup'!F:F,0)</f>
        <v>251672</v>
      </c>
      <c r="B7625" s="54" t="str">
        <f>_xlfn.XLOOKUP(C7625,'School Lookup'!A:A,'School Lookup'!D:D,_xlfn.XLOOKUP(C7625,'School Lookup'!B:B,'School Lookup'!D:D,_xlfn.XLOOKUP(C7625,'School Lookup'!C:C,'School Lookup'!D:D,0)))</f>
        <v>Park Schools Federation</v>
      </c>
      <c r="C7625" t="s">
        <v>40</v>
      </c>
      <c r="D7625" t="s">
        <v>1085</v>
      </c>
      <c r="E7625" t="s">
        <v>16</v>
      </c>
      <c r="F7625" t="s">
        <v>734</v>
      </c>
      <c r="G7625" t="s">
        <v>235</v>
      </c>
      <c r="H7625" t="s">
        <v>228</v>
      </c>
      <c r="I7625" t="s">
        <v>980</v>
      </c>
      <c r="J7625" t="s">
        <v>981</v>
      </c>
      <c r="K7625" s="4">
        <v>46078</v>
      </c>
      <c r="L7625" s="5">
        <v>0.46736111111111112</v>
      </c>
      <c r="M7625" t="s">
        <v>953</v>
      </c>
      <c r="N7625" s="5">
        <v>1.8518518518518518E-4</v>
      </c>
      <c r="O7625" t="s">
        <v>982</v>
      </c>
      <c r="P7625">
        <v>0.02</v>
      </c>
      <c r="Q7625">
        <v>20</v>
      </c>
      <c r="R7625" t="s">
        <v>998</v>
      </c>
      <c r="S7625" t="s">
        <v>987</v>
      </c>
    </row>
    <row r="7626" spans="1:19" x14ac:dyDescent="0.25">
      <c r="A7626" s="54">
        <f>_xlfn.XLOOKUP(B7626,'School Lookup'!D:D,'School Lookup'!F:F,0)</f>
        <v>251672</v>
      </c>
      <c r="B7626" s="54" t="str">
        <f>_xlfn.XLOOKUP(C7626,'School Lookup'!A:A,'School Lookup'!D:D,_xlfn.XLOOKUP(C7626,'School Lookup'!B:B,'School Lookup'!D:D,_xlfn.XLOOKUP(C7626,'School Lookup'!C:C,'School Lookup'!D:D,0)))</f>
        <v>Park Schools Federation</v>
      </c>
      <c r="C7626" t="s">
        <v>40</v>
      </c>
      <c r="D7626" t="s">
        <v>2010</v>
      </c>
      <c r="E7626" t="s">
        <v>16</v>
      </c>
      <c r="F7626" t="s">
        <v>734</v>
      </c>
      <c r="G7626" t="s">
        <v>235</v>
      </c>
      <c r="H7626" t="s">
        <v>228</v>
      </c>
      <c r="I7626" t="s">
        <v>980</v>
      </c>
      <c r="J7626" t="s">
        <v>981</v>
      </c>
      <c r="K7626" s="4">
        <v>46078</v>
      </c>
      <c r="L7626" s="5">
        <v>0.46805555555555556</v>
      </c>
      <c r="M7626" t="s">
        <v>953</v>
      </c>
      <c r="N7626" s="5">
        <v>1.5046296296296297E-4</v>
      </c>
      <c r="O7626" t="s">
        <v>982</v>
      </c>
      <c r="P7626">
        <v>0.02</v>
      </c>
      <c r="Q7626">
        <v>20</v>
      </c>
      <c r="R7626" t="s">
        <v>998</v>
      </c>
      <c r="S7626" t="s">
        <v>987</v>
      </c>
    </row>
    <row r="7627" spans="1:19" x14ac:dyDescent="0.25">
      <c r="A7627" s="54">
        <f>_xlfn.XLOOKUP(B7627,'School Lookup'!D:D,'School Lookup'!F:F,0)</f>
        <v>251672</v>
      </c>
      <c r="B7627" s="54" t="str">
        <f>_xlfn.XLOOKUP(C7627,'School Lookup'!A:A,'School Lookup'!D:D,_xlfn.XLOOKUP(C7627,'School Lookup'!B:B,'School Lookup'!D:D,_xlfn.XLOOKUP(C7627,'School Lookup'!C:C,'School Lookup'!D:D,0)))</f>
        <v>Park Schools Federation</v>
      </c>
      <c r="C7627" t="s">
        <v>40</v>
      </c>
      <c r="D7627" t="s">
        <v>2011</v>
      </c>
      <c r="E7627" t="s">
        <v>16</v>
      </c>
      <c r="F7627" t="s">
        <v>734</v>
      </c>
      <c r="G7627" t="s">
        <v>235</v>
      </c>
      <c r="H7627" t="s">
        <v>228</v>
      </c>
      <c r="I7627" t="s">
        <v>980</v>
      </c>
      <c r="J7627" t="s">
        <v>981</v>
      </c>
      <c r="K7627" s="4">
        <v>46078</v>
      </c>
      <c r="L7627" s="5">
        <v>0.46875</v>
      </c>
      <c r="M7627" t="s">
        <v>953</v>
      </c>
      <c r="N7627" s="5">
        <v>1.6203703703703703E-4</v>
      </c>
      <c r="O7627" t="s">
        <v>982</v>
      </c>
      <c r="P7627">
        <v>0.02</v>
      </c>
      <c r="Q7627">
        <v>20</v>
      </c>
      <c r="R7627" t="s">
        <v>998</v>
      </c>
      <c r="S7627" t="s">
        <v>987</v>
      </c>
    </row>
    <row r="7628" spans="1:19" x14ac:dyDescent="0.25">
      <c r="A7628" s="54">
        <f>_xlfn.XLOOKUP(B7628,'School Lookup'!D:D,'School Lookup'!F:F,0)</f>
        <v>251672</v>
      </c>
      <c r="B7628" s="54" t="str">
        <f>_xlfn.XLOOKUP(C7628,'School Lookup'!A:A,'School Lookup'!D:D,_xlfn.XLOOKUP(C7628,'School Lookup'!B:B,'School Lookup'!D:D,_xlfn.XLOOKUP(C7628,'School Lookup'!C:C,'School Lookup'!D:D,0)))</f>
        <v>Park Schools Federation</v>
      </c>
      <c r="C7628" t="s">
        <v>40</v>
      </c>
      <c r="D7628" t="s">
        <v>1191</v>
      </c>
      <c r="E7628" t="s">
        <v>16</v>
      </c>
      <c r="F7628" t="s">
        <v>734</v>
      </c>
      <c r="G7628" t="s">
        <v>235</v>
      </c>
      <c r="H7628" t="s">
        <v>228</v>
      </c>
      <c r="I7628" t="s">
        <v>980</v>
      </c>
      <c r="J7628" t="s">
        <v>981</v>
      </c>
      <c r="K7628" s="4">
        <v>46078</v>
      </c>
      <c r="L7628" s="5">
        <v>0.46944444444444444</v>
      </c>
      <c r="M7628" t="s">
        <v>953</v>
      </c>
      <c r="N7628" s="5">
        <v>8.6805555555555551E-4</v>
      </c>
      <c r="O7628" t="s">
        <v>982</v>
      </c>
      <c r="P7628">
        <v>8.8999999999999996E-2</v>
      </c>
      <c r="Q7628">
        <v>20</v>
      </c>
      <c r="R7628" t="s">
        <v>983</v>
      </c>
      <c r="S7628" t="s">
        <v>984</v>
      </c>
    </row>
    <row r="7629" spans="1:19" x14ac:dyDescent="0.25">
      <c r="A7629" s="54">
        <f>_xlfn.XLOOKUP(B7629,'School Lookup'!D:D,'School Lookup'!F:F,0)</f>
        <v>251672</v>
      </c>
      <c r="B7629" s="54" t="str">
        <f>_xlfn.XLOOKUP(C7629,'School Lookup'!A:A,'School Lookup'!D:D,_xlfn.XLOOKUP(C7629,'School Lookup'!B:B,'School Lookup'!D:D,_xlfn.XLOOKUP(C7629,'School Lookup'!C:C,'School Lookup'!D:D,0)))</f>
        <v>Park Schools Federation</v>
      </c>
      <c r="C7629" t="s">
        <v>40</v>
      </c>
      <c r="D7629" t="s">
        <v>3126</v>
      </c>
      <c r="E7629" t="s">
        <v>16</v>
      </c>
      <c r="F7629" t="s">
        <v>734</v>
      </c>
      <c r="G7629" t="s">
        <v>235</v>
      </c>
      <c r="H7629" t="s">
        <v>228</v>
      </c>
      <c r="I7629" t="s">
        <v>980</v>
      </c>
      <c r="J7629" t="s">
        <v>981</v>
      </c>
      <c r="K7629" s="4">
        <v>46078</v>
      </c>
      <c r="L7629" s="5">
        <v>0.47361111111111109</v>
      </c>
      <c r="M7629" t="s">
        <v>953</v>
      </c>
      <c r="N7629" s="5">
        <v>5.0925925925925921E-4</v>
      </c>
      <c r="O7629" t="s">
        <v>982</v>
      </c>
      <c r="P7629">
        <v>5.2999999999999999E-2</v>
      </c>
      <c r="Q7629">
        <v>20</v>
      </c>
      <c r="R7629" t="s">
        <v>996</v>
      </c>
      <c r="S7629" t="s">
        <v>994</v>
      </c>
    </row>
    <row r="7630" spans="1:19" x14ac:dyDescent="0.25">
      <c r="A7630" s="54">
        <f>_xlfn.XLOOKUP(B7630,'School Lookup'!D:D,'School Lookup'!F:F,0)</f>
        <v>251672</v>
      </c>
      <c r="B7630" s="54" t="str">
        <f>_xlfn.XLOOKUP(C7630,'School Lookup'!A:A,'School Lookup'!D:D,_xlfn.XLOOKUP(C7630,'School Lookup'!B:B,'School Lookup'!D:D,_xlfn.XLOOKUP(C7630,'School Lookup'!C:C,'School Lookup'!D:D,0)))</f>
        <v>Park Schools Federation</v>
      </c>
      <c r="C7630" t="s">
        <v>40</v>
      </c>
      <c r="D7630" t="s">
        <v>2911</v>
      </c>
      <c r="E7630" t="s">
        <v>16</v>
      </c>
      <c r="F7630" t="s">
        <v>734</v>
      </c>
      <c r="G7630" t="s">
        <v>235</v>
      </c>
      <c r="H7630" t="s">
        <v>228</v>
      </c>
      <c r="I7630" t="s">
        <v>980</v>
      </c>
      <c r="J7630" t="s">
        <v>981</v>
      </c>
      <c r="K7630" s="4">
        <v>46078</v>
      </c>
      <c r="L7630" s="5">
        <v>0.47361111111111109</v>
      </c>
      <c r="M7630" t="s">
        <v>953</v>
      </c>
      <c r="N7630" s="5">
        <v>4.6296296296296294E-5</v>
      </c>
      <c r="O7630" t="s">
        <v>982</v>
      </c>
      <c r="P7630">
        <v>0.02</v>
      </c>
      <c r="Q7630">
        <v>20</v>
      </c>
      <c r="R7630" t="s">
        <v>996</v>
      </c>
      <c r="S7630" t="s">
        <v>994</v>
      </c>
    </row>
    <row r="7631" spans="1:19" x14ac:dyDescent="0.25">
      <c r="A7631" s="54">
        <f>_xlfn.XLOOKUP(B7631,'School Lookup'!D:D,'School Lookup'!F:F,0)</f>
        <v>251672</v>
      </c>
      <c r="B7631" s="54" t="str">
        <f>_xlfn.XLOOKUP(C7631,'School Lookup'!A:A,'School Lookup'!D:D,_xlfn.XLOOKUP(C7631,'School Lookup'!B:B,'School Lookup'!D:D,_xlfn.XLOOKUP(C7631,'School Lookup'!C:C,'School Lookup'!D:D,0)))</f>
        <v>Park Schools Federation</v>
      </c>
      <c r="C7631" t="s">
        <v>40</v>
      </c>
      <c r="D7631" t="s">
        <v>1081</v>
      </c>
      <c r="E7631" t="s">
        <v>16</v>
      </c>
      <c r="F7631" t="s">
        <v>734</v>
      </c>
      <c r="G7631" t="s">
        <v>235</v>
      </c>
      <c r="H7631" t="s">
        <v>228</v>
      </c>
      <c r="I7631" t="s">
        <v>980</v>
      </c>
      <c r="J7631" t="s">
        <v>981</v>
      </c>
      <c r="K7631" s="4">
        <v>46078</v>
      </c>
      <c r="L7631" s="5">
        <v>0.52986111111111112</v>
      </c>
      <c r="M7631" t="s">
        <v>953</v>
      </c>
      <c r="N7631" s="5">
        <v>9.2592592592592596E-4</v>
      </c>
      <c r="O7631" t="s">
        <v>982</v>
      </c>
      <c r="P7631">
        <v>9.5000000000000001E-2</v>
      </c>
      <c r="Q7631">
        <v>20</v>
      </c>
      <c r="R7631" t="s">
        <v>983</v>
      </c>
      <c r="S7631" t="s">
        <v>984</v>
      </c>
    </row>
    <row r="7632" spans="1:19" x14ac:dyDescent="0.25">
      <c r="A7632" s="54">
        <f>_xlfn.XLOOKUP(B7632,'School Lookup'!D:D,'School Lookup'!F:F,0)</f>
        <v>251672</v>
      </c>
      <c r="B7632" s="54" t="str">
        <f>_xlfn.XLOOKUP(C7632,'School Lookup'!A:A,'School Lookup'!D:D,_xlfn.XLOOKUP(C7632,'School Lookup'!B:B,'School Lookup'!D:D,_xlfn.XLOOKUP(C7632,'School Lookup'!C:C,'School Lookup'!D:D,0)))</f>
        <v>Park Schools Federation</v>
      </c>
      <c r="C7632" t="s">
        <v>40</v>
      </c>
      <c r="D7632" t="s">
        <v>2166</v>
      </c>
      <c r="E7632" t="s">
        <v>16</v>
      </c>
      <c r="F7632" t="s">
        <v>734</v>
      </c>
      <c r="G7632" t="s">
        <v>235</v>
      </c>
      <c r="H7632" t="s">
        <v>228</v>
      </c>
      <c r="I7632" t="s">
        <v>980</v>
      </c>
      <c r="J7632" t="s">
        <v>981</v>
      </c>
      <c r="K7632" s="4">
        <v>46078</v>
      </c>
      <c r="L7632" s="5">
        <v>0.53333333333333333</v>
      </c>
      <c r="M7632" t="s">
        <v>953</v>
      </c>
      <c r="N7632" s="5">
        <v>2.8935185185185184E-4</v>
      </c>
      <c r="O7632" t="s">
        <v>982</v>
      </c>
      <c r="P7632">
        <v>0.03</v>
      </c>
      <c r="Q7632">
        <v>20</v>
      </c>
      <c r="R7632" t="s">
        <v>983</v>
      </c>
      <c r="S7632" t="s">
        <v>984</v>
      </c>
    </row>
    <row r="7633" spans="1:19" x14ac:dyDescent="0.25">
      <c r="A7633" s="54">
        <f>_xlfn.XLOOKUP(B7633,'School Lookup'!D:D,'School Lookup'!F:F,0)</f>
        <v>251672</v>
      </c>
      <c r="B7633" s="54" t="str">
        <f>_xlfn.XLOOKUP(C7633,'School Lookup'!A:A,'School Lookup'!D:D,_xlfn.XLOOKUP(C7633,'School Lookup'!B:B,'School Lookup'!D:D,_xlfn.XLOOKUP(C7633,'School Lookup'!C:C,'School Lookup'!D:D,0)))</f>
        <v>Park Schools Federation</v>
      </c>
      <c r="C7633" t="s">
        <v>40</v>
      </c>
      <c r="D7633" t="s">
        <v>3127</v>
      </c>
      <c r="E7633" t="s">
        <v>16</v>
      </c>
      <c r="F7633" t="s">
        <v>734</v>
      </c>
      <c r="G7633" t="s">
        <v>235</v>
      </c>
      <c r="H7633" t="s">
        <v>228</v>
      </c>
      <c r="I7633" t="s">
        <v>980</v>
      </c>
      <c r="J7633" t="s">
        <v>981</v>
      </c>
      <c r="K7633" s="4">
        <v>46078</v>
      </c>
      <c r="L7633" s="5">
        <v>0.53749999999999998</v>
      </c>
      <c r="M7633" t="s">
        <v>953</v>
      </c>
      <c r="N7633" s="5">
        <v>3.0092592592592595E-4</v>
      </c>
      <c r="O7633" t="s">
        <v>982</v>
      </c>
      <c r="P7633">
        <v>3.1E-2</v>
      </c>
      <c r="Q7633">
        <v>20</v>
      </c>
      <c r="R7633" t="s">
        <v>993</v>
      </c>
      <c r="S7633" t="s">
        <v>994</v>
      </c>
    </row>
    <row r="7634" spans="1:19" x14ac:dyDescent="0.25">
      <c r="A7634" s="54">
        <f>_xlfn.XLOOKUP(B7634,'School Lookup'!D:D,'School Lookup'!F:F,0)</f>
        <v>251672</v>
      </c>
      <c r="B7634" s="54" t="str">
        <f>_xlfn.XLOOKUP(C7634,'School Lookup'!A:A,'School Lookup'!D:D,_xlfn.XLOOKUP(C7634,'School Lookup'!B:B,'School Lookup'!D:D,_xlfn.XLOOKUP(C7634,'School Lookup'!C:C,'School Lookup'!D:D,0)))</f>
        <v>Park Schools Federation</v>
      </c>
      <c r="C7634" t="s">
        <v>40</v>
      </c>
      <c r="D7634" t="s">
        <v>3128</v>
      </c>
      <c r="E7634" t="s">
        <v>16</v>
      </c>
      <c r="F7634" t="s">
        <v>734</v>
      </c>
      <c r="G7634" t="s">
        <v>235</v>
      </c>
      <c r="H7634" t="s">
        <v>228</v>
      </c>
      <c r="I7634" t="s">
        <v>980</v>
      </c>
      <c r="J7634" t="s">
        <v>981</v>
      </c>
      <c r="K7634" s="4">
        <v>46078</v>
      </c>
      <c r="L7634" s="5">
        <v>0.54166666666666663</v>
      </c>
      <c r="M7634" t="s">
        <v>953</v>
      </c>
      <c r="N7634" s="5">
        <v>3.4722222222222224E-4</v>
      </c>
      <c r="O7634" t="s">
        <v>982</v>
      </c>
      <c r="P7634">
        <v>3.5999999999999997E-2</v>
      </c>
      <c r="Q7634">
        <v>20</v>
      </c>
      <c r="R7634" t="s">
        <v>998</v>
      </c>
      <c r="S7634" t="s">
        <v>987</v>
      </c>
    </row>
    <row r="7635" spans="1:19" x14ac:dyDescent="0.25">
      <c r="A7635" s="54">
        <f>_xlfn.XLOOKUP(B7635,'School Lookup'!D:D,'School Lookup'!F:F,0)</f>
        <v>251672</v>
      </c>
      <c r="B7635" s="54" t="str">
        <f>_xlfn.XLOOKUP(C7635,'School Lookup'!A:A,'School Lookup'!D:D,_xlfn.XLOOKUP(C7635,'School Lookup'!B:B,'School Lookup'!D:D,_xlfn.XLOOKUP(C7635,'School Lookup'!C:C,'School Lookup'!D:D,0)))</f>
        <v>Park Schools Federation</v>
      </c>
      <c r="C7635" t="s">
        <v>40</v>
      </c>
      <c r="D7635" t="s">
        <v>999</v>
      </c>
      <c r="E7635" t="s">
        <v>16</v>
      </c>
      <c r="F7635" t="s">
        <v>734</v>
      </c>
      <c r="G7635" t="s">
        <v>235</v>
      </c>
      <c r="H7635" t="s">
        <v>228</v>
      </c>
      <c r="I7635" t="s">
        <v>980</v>
      </c>
      <c r="J7635" t="s">
        <v>981</v>
      </c>
      <c r="K7635" s="4">
        <v>46078</v>
      </c>
      <c r="L7635" s="5">
        <v>0.55347222222222225</v>
      </c>
      <c r="M7635" t="s">
        <v>953</v>
      </c>
      <c r="N7635" s="5">
        <v>9.9421296296296289E-3</v>
      </c>
      <c r="O7635" t="s">
        <v>982</v>
      </c>
      <c r="P7635">
        <v>1.0169999999999999</v>
      </c>
      <c r="Q7635">
        <v>20</v>
      </c>
      <c r="R7635" t="s">
        <v>983</v>
      </c>
      <c r="S7635" t="s">
        <v>984</v>
      </c>
    </row>
    <row r="7636" spans="1:19" x14ac:dyDescent="0.25">
      <c r="A7636" s="54">
        <f>_xlfn.XLOOKUP(B7636,'School Lookup'!D:D,'School Lookup'!F:F,0)</f>
        <v>251672</v>
      </c>
      <c r="B7636" s="54" t="str">
        <f>_xlfn.XLOOKUP(C7636,'School Lookup'!A:A,'School Lookup'!D:D,_xlfn.XLOOKUP(C7636,'School Lookup'!B:B,'School Lookup'!D:D,_xlfn.XLOOKUP(C7636,'School Lookup'!C:C,'School Lookup'!D:D,0)))</f>
        <v>Park Schools Federation</v>
      </c>
      <c r="C7636" t="s">
        <v>40</v>
      </c>
      <c r="D7636" t="s">
        <v>1957</v>
      </c>
      <c r="E7636" t="s">
        <v>16</v>
      </c>
      <c r="F7636" t="s">
        <v>734</v>
      </c>
      <c r="G7636" t="s">
        <v>235</v>
      </c>
      <c r="H7636" t="s">
        <v>228</v>
      </c>
      <c r="I7636" t="s">
        <v>980</v>
      </c>
      <c r="J7636" t="s">
        <v>981</v>
      </c>
      <c r="K7636" s="4">
        <v>46078</v>
      </c>
      <c r="L7636" s="5">
        <v>0.56527777777777777</v>
      </c>
      <c r="M7636" t="s">
        <v>953</v>
      </c>
      <c r="N7636" s="5">
        <v>2.8935185185185184E-4</v>
      </c>
      <c r="O7636" t="s">
        <v>982</v>
      </c>
      <c r="P7636">
        <v>0.03</v>
      </c>
      <c r="Q7636">
        <v>20</v>
      </c>
      <c r="R7636" t="s">
        <v>993</v>
      </c>
      <c r="S7636" t="s">
        <v>994</v>
      </c>
    </row>
    <row r="7637" spans="1:19" x14ac:dyDescent="0.25">
      <c r="A7637" s="54">
        <f>_xlfn.XLOOKUP(B7637,'School Lookup'!D:D,'School Lookup'!F:F,0)</f>
        <v>251672</v>
      </c>
      <c r="B7637" s="54" t="str">
        <f>_xlfn.XLOOKUP(C7637,'School Lookup'!A:A,'School Lookup'!D:D,_xlfn.XLOOKUP(C7637,'School Lookup'!B:B,'School Lookup'!D:D,_xlfn.XLOOKUP(C7637,'School Lookup'!C:C,'School Lookup'!D:D,0)))</f>
        <v>Park Schools Federation</v>
      </c>
      <c r="C7637" t="s">
        <v>40</v>
      </c>
      <c r="D7637" t="s">
        <v>1313</v>
      </c>
      <c r="E7637" t="s">
        <v>16</v>
      </c>
      <c r="F7637" t="s">
        <v>734</v>
      </c>
      <c r="G7637" t="s">
        <v>235</v>
      </c>
      <c r="H7637" t="s">
        <v>228</v>
      </c>
      <c r="I7637" t="s">
        <v>980</v>
      </c>
      <c r="J7637" t="s">
        <v>981</v>
      </c>
      <c r="K7637" s="4">
        <v>46078</v>
      </c>
      <c r="L7637" s="5">
        <v>0.56736111111111109</v>
      </c>
      <c r="M7637" t="s">
        <v>953</v>
      </c>
      <c r="N7637" s="5">
        <v>7.7546296296296293E-4</v>
      </c>
      <c r="O7637" t="s">
        <v>982</v>
      </c>
      <c r="P7637">
        <v>0.08</v>
      </c>
      <c r="Q7637">
        <v>20</v>
      </c>
      <c r="R7637" t="s">
        <v>983</v>
      </c>
      <c r="S7637" t="s">
        <v>984</v>
      </c>
    </row>
    <row r="7638" spans="1:19" x14ac:dyDescent="0.25">
      <c r="A7638" s="54">
        <f>_xlfn.XLOOKUP(B7638,'School Lookup'!D:D,'School Lookup'!F:F,0)</f>
        <v>251672</v>
      </c>
      <c r="B7638" s="54" t="str">
        <f>_xlfn.XLOOKUP(C7638,'School Lookup'!A:A,'School Lookup'!D:D,_xlfn.XLOOKUP(C7638,'School Lookup'!B:B,'School Lookup'!D:D,_xlfn.XLOOKUP(C7638,'School Lookup'!C:C,'School Lookup'!D:D,0)))</f>
        <v>Park Schools Federation</v>
      </c>
      <c r="C7638" t="s">
        <v>40</v>
      </c>
      <c r="D7638" t="s">
        <v>2103</v>
      </c>
      <c r="E7638" t="s">
        <v>16</v>
      </c>
      <c r="F7638" t="s">
        <v>734</v>
      </c>
      <c r="G7638" t="s">
        <v>235</v>
      </c>
      <c r="H7638" t="s">
        <v>228</v>
      </c>
      <c r="I7638" t="s">
        <v>980</v>
      </c>
      <c r="J7638" t="s">
        <v>981</v>
      </c>
      <c r="K7638" s="4">
        <v>46078</v>
      </c>
      <c r="L7638" s="5">
        <v>0.5708333333333333</v>
      </c>
      <c r="M7638" t="s">
        <v>953</v>
      </c>
      <c r="N7638" s="5">
        <v>2.8935185185185184E-4</v>
      </c>
      <c r="O7638" t="s">
        <v>982</v>
      </c>
      <c r="P7638">
        <v>0.03</v>
      </c>
      <c r="Q7638">
        <v>20</v>
      </c>
      <c r="R7638" t="s">
        <v>1011</v>
      </c>
      <c r="S7638" t="s">
        <v>984</v>
      </c>
    </row>
    <row r="7639" spans="1:19" x14ac:dyDescent="0.25">
      <c r="A7639" s="54">
        <f>_xlfn.XLOOKUP(B7639,'School Lookup'!D:D,'School Lookup'!F:F,0)</f>
        <v>251672</v>
      </c>
      <c r="B7639" s="54" t="str">
        <f>_xlfn.XLOOKUP(C7639,'School Lookup'!A:A,'School Lookup'!D:D,_xlfn.XLOOKUP(C7639,'School Lookup'!B:B,'School Lookup'!D:D,_xlfn.XLOOKUP(C7639,'School Lookup'!C:C,'School Lookup'!D:D,0)))</f>
        <v>Park Schools Federation</v>
      </c>
      <c r="C7639" t="s">
        <v>40</v>
      </c>
      <c r="D7639" t="s">
        <v>3129</v>
      </c>
      <c r="E7639" t="s">
        <v>16</v>
      </c>
      <c r="F7639" t="s">
        <v>734</v>
      </c>
      <c r="G7639" t="s">
        <v>235</v>
      </c>
      <c r="H7639" t="s">
        <v>228</v>
      </c>
      <c r="I7639" t="s">
        <v>980</v>
      </c>
      <c r="J7639" t="s">
        <v>981</v>
      </c>
      <c r="K7639" s="4">
        <v>46078</v>
      </c>
      <c r="L7639" s="5">
        <v>0.57847222222222228</v>
      </c>
      <c r="M7639" t="s">
        <v>953</v>
      </c>
      <c r="N7639" s="5">
        <v>7.1759259259259259E-4</v>
      </c>
      <c r="O7639" t="s">
        <v>982</v>
      </c>
      <c r="P7639">
        <v>0.21</v>
      </c>
      <c r="Q7639">
        <v>20</v>
      </c>
      <c r="R7639" t="s">
        <v>1263</v>
      </c>
      <c r="S7639" t="s">
        <v>1264</v>
      </c>
    </row>
    <row r="7640" spans="1:19" x14ac:dyDescent="0.25">
      <c r="A7640" s="54">
        <f>_xlfn.XLOOKUP(B7640,'School Lookup'!D:D,'School Lookup'!F:F,0)</f>
        <v>251672</v>
      </c>
      <c r="B7640" s="54" t="str">
        <f>_xlfn.XLOOKUP(C7640,'School Lookup'!A:A,'School Lookup'!D:D,_xlfn.XLOOKUP(C7640,'School Lookup'!B:B,'School Lookup'!D:D,_xlfn.XLOOKUP(C7640,'School Lookup'!C:C,'School Lookup'!D:D,0)))</f>
        <v>Park Schools Federation</v>
      </c>
      <c r="C7640" t="s">
        <v>40</v>
      </c>
      <c r="D7640" t="s">
        <v>3130</v>
      </c>
      <c r="E7640" t="s">
        <v>16</v>
      </c>
      <c r="F7640" t="s">
        <v>734</v>
      </c>
      <c r="G7640" t="s">
        <v>235</v>
      </c>
      <c r="H7640" t="s">
        <v>228</v>
      </c>
      <c r="I7640" t="s">
        <v>980</v>
      </c>
      <c r="J7640" t="s">
        <v>981</v>
      </c>
      <c r="K7640" s="4">
        <v>46078</v>
      </c>
      <c r="L7640" s="5">
        <v>0.59513888888888888</v>
      </c>
      <c r="M7640" t="s">
        <v>953</v>
      </c>
      <c r="N7640" s="5">
        <v>4.8495370370370368E-3</v>
      </c>
      <c r="O7640" t="s">
        <v>982</v>
      </c>
      <c r="P7640">
        <v>0.496</v>
      </c>
      <c r="Q7640">
        <v>20</v>
      </c>
      <c r="R7640" t="s">
        <v>1006</v>
      </c>
      <c r="S7640" t="s">
        <v>994</v>
      </c>
    </row>
    <row r="7641" spans="1:19" x14ac:dyDescent="0.25">
      <c r="A7641" s="54">
        <f>_xlfn.XLOOKUP(B7641,'School Lookup'!D:D,'School Lookup'!F:F,0)</f>
        <v>251672</v>
      </c>
      <c r="B7641" s="54" t="str">
        <f>_xlfn.XLOOKUP(C7641,'School Lookup'!A:A,'School Lookup'!D:D,_xlfn.XLOOKUP(C7641,'School Lookup'!B:B,'School Lookup'!D:D,_xlfn.XLOOKUP(C7641,'School Lookup'!C:C,'School Lookup'!D:D,0)))</f>
        <v>Park Schools Federation</v>
      </c>
      <c r="C7641" t="s">
        <v>40</v>
      </c>
      <c r="D7641" t="s">
        <v>1507</v>
      </c>
      <c r="E7641" t="s">
        <v>16</v>
      </c>
      <c r="F7641" t="s">
        <v>734</v>
      </c>
      <c r="G7641" t="s">
        <v>235</v>
      </c>
      <c r="H7641" t="s">
        <v>228</v>
      </c>
      <c r="I7641" t="s">
        <v>980</v>
      </c>
      <c r="J7641" t="s">
        <v>981</v>
      </c>
      <c r="K7641" s="4">
        <v>46078</v>
      </c>
      <c r="L7641" s="5">
        <v>0.63749999999999996</v>
      </c>
      <c r="M7641" t="s">
        <v>953</v>
      </c>
      <c r="N7641" s="5">
        <v>2.7199074074074074E-3</v>
      </c>
      <c r="O7641" t="s">
        <v>982</v>
      </c>
      <c r="P7641">
        <v>0.27900000000000003</v>
      </c>
      <c r="Q7641">
        <v>20</v>
      </c>
      <c r="R7641" t="s">
        <v>983</v>
      </c>
      <c r="S7641" t="s">
        <v>984</v>
      </c>
    </row>
    <row r="7642" spans="1:19" x14ac:dyDescent="0.25">
      <c r="A7642" s="54">
        <f>_xlfn.XLOOKUP(B7642,'School Lookup'!D:D,'School Lookup'!F:F,0)</f>
        <v>251672</v>
      </c>
      <c r="B7642" s="54" t="str">
        <f>_xlfn.XLOOKUP(C7642,'School Lookup'!A:A,'School Lookup'!D:D,_xlfn.XLOOKUP(C7642,'School Lookup'!B:B,'School Lookup'!D:D,_xlfn.XLOOKUP(C7642,'School Lookup'!C:C,'School Lookup'!D:D,0)))</f>
        <v>Park Schools Federation</v>
      </c>
      <c r="C7642" t="s">
        <v>40</v>
      </c>
      <c r="D7642" t="s">
        <v>2992</v>
      </c>
      <c r="E7642" t="s">
        <v>16</v>
      </c>
      <c r="F7642" t="s">
        <v>734</v>
      </c>
      <c r="G7642" t="s">
        <v>235</v>
      </c>
      <c r="H7642" t="s">
        <v>228</v>
      </c>
      <c r="I7642" t="s">
        <v>980</v>
      </c>
      <c r="J7642" t="s">
        <v>981</v>
      </c>
      <c r="K7642" s="4">
        <v>46078</v>
      </c>
      <c r="L7642" s="5">
        <v>0.64375000000000004</v>
      </c>
      <c r="M7642" t="s">
        <v>953</v>
      </c>
      <c r="N7642" s="5">
        <v>1.1574074074074073E-5</v>
      </c>
      <c r="O7642" t="s">
        <v>982</v>
      </c>
      <c r="P7642">
        <v>0.02</v>
      </c>
      <c r="Q7642">
        <v>20</v>
      </c>
      <c r="R7642" t="s">
        <v>983</v>
      </c>
      <c r="S7642" t="s">
        <v>984</v>
      </c>
    </row>
    <row r="7643" spans="1:19" x14ac:dyDescent="0.25">
      <c r="A7643" s="54">
        <f>_xlfn.XLOOKUP(B7643,'School Lookup'!D:D,'School Lookup'!F:F,0)</f>
        <v>251672</v>
      </c>
      <c r="B7643" s="54" t="str">
        <f>_xlfn.XLOOKUP(C7643,'School Lookup'!A:A,'School Lookup'!D:D,_xlfn.XLOOKUP(C7643,'School Lookup'!B:B,'School Lookup'!D:D,_xlfn.XLOOKUP(C7643,'School Lookup'!C:C,'School Lookup'!D:D,0)))</f>
        <v>Park Schools Federation</v>
      </c>
      <c r="C7643" t="s">
        <v>40</v>
      </c>
      <c r="D7643" t="s">
        <v>1319</v>
      </c>
      <c r="E7643" t="s">
        <v>16</v>
      </c>
      <c r="F7643" t="s">
        <v>734</v>
      </c>
      <c r="G7643" t="s">
        <v>235</v>
      </c>
      <c r="H7643" t="s">
        <v>228</v>
      </c>
      <c r="I7643" t="s">
        <v>980</v>
      </c>
      <c r="J7643" t="s">
        <v>981</v>
      </c>
      <c r="K7643" s="4">
        <v>46078</v>
      </c>
      <c r="L7643" s="5">
        <v>0.64652777777777781</v>
      </c>
      <c r="M7643" t="s">
        <v>953</v>
      </c>
      <c r="N7643" s="5">
        <v>5.0925925925925921E-4</v>
      </c>
      <c r="O7643" t="s">
        <v>982</v>
      </c>
      <c r="P7643">
        <v>5.2999999999999999E-2</v>
      </c>
      <c r="Q7643">
        <v>20</v>
      </c>
      <c r="R7643" t="s">
        <v>1006</v>
      </c>
      <c r="S7643" t="s">
        <v>994</v>
      </c>
    </row>
    <row r="7644" spans="1:19" x14ac:dyDescent="0.25">
      <c r="A7644" s="54">
        <f>_xlfn.XLOOKUP(B7644,'School Lookup'!D:D,'School Lookup'!F:F,0)</f>
        <v>251672</v>
      </c>
      <c r="B7644" s="54" t="str">
        <f>_xlfn.XLOOKUP(C7644,'School Lookup'!A:A,'School Lookup'!D:D,_xlfn.XLOOKUP(C7644,'School Lookup'!B:B,'School Lookup'!D:D,_xlfn.XLOOKUP(C7644,'School Lookup'!C:C,'School Lookup'!D:D,0)))</f>
        <v>Park Schools Federation</v>
      </c>
      <c r="C7644" t="s">
        <v>40</v>
      </c>
      <c r="D7644" t="s">
        <v>3131</v>
      </c>
      <c r="E7644" t="s">
        <v>16</v>
      </c>
      <c r="F7644" t="s">
        <v>734</v>
      </c>
      <c r="G7644" t="s">
        <v>235</v>
      </c>
      <c r="H7644" t="s">
        <v>228</v>
      </c>
      <c r="I7644" t="s">
        <v>980</v>
      </c>
      <c r="J7644" t="s">
        <v>981</v>
      </c>
      <c r="K7644" s="4">
        <v>46078</v>
      </c>
      <c r="L7644" s="5">
        <v>0.73263888888888884</v>
      </c>
      <c r="M7644" t="s">
        <v>953</v>
      </c>
      <c r="N7644" s="5">
        <v>7.0601851851851847E-4</v>
      </c>
      <c r="O7644" t="s">
        <v>982</v>
      </c>
      <c r="P7644">
        <v>7.2999999999999995E-2</v>
      </c>
      <c r="Q7644">
        <v>20</v>
      </c>
      <c r="R7644" t="s">
        <v>998</v>
      </c>
      <c r="S7644" t="s">
        <v>987</v>
      </c>
    </row>
    <row r="7645" spans="1:19" x14ac:dyDescent="0.25">
      <c r="A7645" s="54">
        <f>_xlfn.XLOOKUP(B7645,'School Lookup'!D:D,'School Lookup'!F:F,0)</f>
        <v>251672</v>
      </c>
      <c r="B7645" s="54" t="str">
        <f>_xlfn.XLOOKUP(C7645,'School Lookup'!A:A,'School Lookup'!D:D,_xlfn.XLOOKUP(C7645,'School Lookup'!B:B,'School Lookup'!D:D,_xlfn.XLOOKUP(C7645,'School Lookup'!C:C,'School Lookup'!D:D,0)))</f>
        <v>Park Schools Federation</v>
      </c>
      <c r="C7645" t="s">
        <v>40</v>
      </c>
      <c r="D7645" t="s">
        <v>3132</v>
      </c>
      <c r="E7645" t="s">
        <v>16</v>
      </c>
      <c r="F7645" t="s">
        <v>734</v>
      </c>
      <c r="G7645" t="s">
        <v>235</v>
      </c>
      <c r="H7645" t="s">
        <v>228</v>
      </c>
      <c r="I7645" t="s">
        <v>980</v>
      </c>
      <c r="J7645" t="s">
        <v>959</v>
      </c>
      <c r="K7645" s="4">
        <v>46078</v>
      </c>
      <c r="L7645" s="5">
        <v>0.42499999999999999</v>
      </c>
      <c r="M7645" t="s">
        <v>953</v>
      </c>
      <c r="N7645" s="5">
        <v>1.0532407407407407E-3</v>
      </c>
      <c r="O7645" t="s">
        <v>960</v>
      </c>
      <c r="P7645">
        <v>2.1999999999999999E-2</v>
      </c>
      <c r="Q7645">
        <v>20</v>
      </c>
      <c r="R7645" t="s">
        <v>3133</v>
      </c>
      <c r="S7645" t="s">
        <v>966</v>
      </c>
    </row>
    <row r="7646" spans="1:19" x14ac:dyDescent="0.25">
      <c r="A7646" s="54">
        <f>_xlfn.XLOOKUP(B7646,'School Lookup'!D:D,'School Lookup'!F:F,0)</f>
        <v>251672</v>
      </c>
      <c r="B7646" s="54" t="str">
        <f>_xlfn.XLOOKUP(C7646,'School Lookup'!A:A,'School Lookup'!D:D,_xlfn.XLOOKUP(C7646,'School Lookup'!B:B,'School Lookup'!D:D,_xlfn.XLOOKUP(C7646,'School Lookup'!C:C,'School Lookup'!D:D,0)))</f>
        <v>Park Schools Federation</v>
      </c>
      <c r="C7646" t="s">
        <v>40</v>
      </c>
      <c r="D7646" t="s">
        <v>3034</v>
      </c>
      <c r="E7646" t="s">
        <v>16</v>
      </c>
      <c r="F7646" t="s">
        <v>734</v>
      </c>
      <c r="G7646" t="s">
        <v>235</v>
      </c>
      <c r="H7646" t="s">
        <v>228</v>
      </c>
      <c r="I7646" t="s">
        <v>980</v>
      </c>
      <c r="J7646" t="s">
        <v>959</v>
      </c>
      <c r="K7646" s="4">
        <v>46078</v>
      </c>
      <c r="L7646" s="5">
        <v>0.59652777777777777</v>
      </c>
      <c r="M7646" t="s">
        <v>953</v>
      </c>
      <c r="N7646" s="5">
        <v>3.7037037037037035E-4</v>
      </c>
      <c r="O7646" t="s">
        <v>960</v>
      </c>
      <c r="P7646">
        <v>2.1999999999999999E-2</v>
      </c>
      <c r="Q7646">
        <v>20</v>
      </c>
      <c r="R7646" t="s">
        <v>3035</v>
      </c>
      <c r="S7646" t="s">
        <v>966</v>
      </c>
    </row>
    <row r="7647" spans="1:19" x14ac:dyDescent="0.25">
      <c r="A7647" s="54">
        <f>_xlfn.XLOOKUP(B7647,'School Lookup'!D:D,'School Lookup'!F:F,0)</f>
        <v>251672</v>
      </c>
      <c r="B7647" s="54" t="str">
        <f>_xlfn.XLOOKUP(C7647,'School Lookup'!A:A,'School Lookup'!D:D,_xlfn.XLOOKUP(C7647,'School Lookup'!B:B,'School Lookup'!D:D,_xlfn.XLOOKUP(C7647,'School Lookup'!C:C,'School Lookup'!D:D,0)))</f>
        <v>Park Schools Federation</v>
      </c>
      <c r="C7647" t="s">
        <v>40</v>
      </c>
      <c r="D7647" t="s">
        <v>3034</v>
      </c>
      <c r="E7647" t="s">
        <v>16</v>
      </c>
      <c r="F7647" t="s">
        <v>734</v>
      </c>
      <c r="G7647" t="s">
        <v>235</v>
      </c>
      <c r="H7647" t="s">
        <v>228</v>
      </c>
      <c r="I7647" t="s">
        <v>980</v>
      </c>
      <c r="J7647" t="s">
        <v>959</v>
      </c>
      <c r="K7647" s="4">
        <v>46078</v>
      </c>
      <c r="L7647" s="5">
        <v>0.6</v>
      </c>
      <c r="M7647" t="s">
        <v>953</v>
      </c>
      <c r="N7647" s="5">
        <v>5.7986111111111112E-3</v>
      </c>
      <c r="O7647" t="s">
        <v>960</v>
      </c>
      <c r="P7647">
        <v>7.0999999999999994E-2</v>
      </c>
      <c r="Q7647">
        <v>20</v>
      </c>
      <c r="R7647" t="s">
        <v>3035</v>
      </c>
      <c r="S7647" t="s">
        <v>966</v>
      </c>
    </row>
    <row r="7648" spans="1:19" x14ac:dyDescent="0.25">
      <c r="A7648" s="54">
        <f>_xlfn.XLOOKUP(B7648,'School Lookup'!D:D,'School Lookup'!F:F,0)</f>
        <v>251672</v>
      </c>
      <c r="B7648" s="54" t="str">
        <f>_xlfn.XLOOKUP(C7648,'School Lookup'!A:A,'School Lookup'!D:D,_xlfn.XLOOKUP(C7648,'School Lookup'!B:B,'School Lookup'!D:D,_xlfn.XLOOKUP(C7648,'School Lookup'!C:C,'School Lookup'!D:D,0)))</f>
        <v>Park Schools Federation</v>
      </c>
      <c r="C7648" t="s">
        <v>40</v>
      </c>
      <c r="D7648" t="s">
        <v>3134</v>
      </c>
      <c r="E7648" t="s">
        <v>16</v>
      </c>
      <c r="F7648" t="s">
        <v>734</v>
      </c>
      <c r="G7648" t="s">
        <v>235</v>
      </c>
      <c r="H7648" t="s">
        <v>228</v>
      </c>
      <c r="I7648" t="s">
        <v>980</v>
      </c>
      <c r="J7648" t="s">
        <v>959</v>
      </c>
      <c r="K7648" s="4">
        <v>46078</v>
      </c>
      <c r="L7648" s="5">
        <v>0.46875</v>
      </c>
      <c r="M7648" t="s">
        <v>953</v>
      </c>
      <c r="N7648" s="5">
        <v>1.7824074074074075E-3</v>
      </c>
      <c r="O7648" t="s">
        <v>960</v>
      </c>
      <c r="P7648">
        <v>2.1999999999999999E-2</v>
      </c>
      <c r="Q7648">
        <v>20</v>
      </c>
      <c r="R7648" t="s">
        <v>3135</v>
      </c>
      <c r="S7648" t="s">
        <v>966</v>
      </c>
    </row>
    <row r="7649" spans="1:19" x14ac:dyDescent="0.25">
      <c r="A7649" s="54">
        <f>_xlfn.XLOOKUP(B7649,'School Lookup'!D:D,'School Lookup'!F:F,0)</f>
        <v>251672</v>
      </c>
      <c r="B7649" s="54" t="str">
        <f>_xlfn.XLOOKUP(C7649,'School Lookup'!A:A,'School Lookup'!D:D,_xlfn.XLOOKUP(C7649,'School Lookup'!B:B,'School Lookup'!D:D,_xlfn.XLOOKUP(C7649,'School Lookup'!C:C,'School Lookup'!D:D,0)))</f>
        <v>Park Schools Federation</v>
      </c>
      <c r="C7649" t="s">
        <v>40</v>
      </c>
      <c r="D7649" t="s">
        <v>3136</v>
      </c>
      <c r="E7649" t="s">
        <v>16</v>
      </c>
      <c r="F7649" t="s">
        <v>734</v>
      </c>
      <c r="G7649" t="s">
        <v>235</v>
      </c>
      <c r="H7649" t="s">
        <v>228</v>
      </c>
      <c r="I7649" t="s">
        <v>980</v>
      </c>
      <c r="J7649" t="s">
        <v>959</v>
      </c>
      <c r="K7649" s="4">
        <v>46078</v>
      </c>
      <c r="L7649" s="5">
        <v>0.46875</v>
      </c>
      <c r="M7649" t="s">
        <v>953</v>
      </c>
      <c r="N7649" s="5">
        <v>1.1574074074074075E-4</v>
      </c>
      <c r="O7649" t="s">
        <v>960</v>
      </c>
      <c r="P7649">
        <v>2.1999999999999999E-2</v>
      </c>
      <c r="Q7649">
        <v>20</v>
      </c>
      <c r="R7649" t="s">
        <v>3135</v>
      </c>
      <c r="S7649" t="s">
        <v>966</v>
      </c>
    </row>
    <row r="7650" spans="1:19" x14ac:dyDescent="0.25">
      <c r="A7650" s="54">
        <f>_xlfn.XLOOKUP(B7650,'School Lookup'!D:D,'School Lookup'!F:F,0)</f>
        <v>251672</v>
      </c>
      <c r="B7650" s="54" t="str">
        <f>_xlfn.XLOOKUP(C7650,'School Lookup'!A:A,'School Lookup'!D:D,_xlfn.XLOOKUP(C7650,'School Lookup'!B:B,'School Lookup'!D:D,_xlfn.XLOOKUP(C7650,'School Lookup'!C:C,'School Lookup'!D:D,0)))</f>
        <v>Park Schools Federation</v>
      </c>
      <c r="C7650" t="s">
        <v>40</v>
      </c>
      <c r="D7650" t="s">
        <v>2826</v>
      </c>
      <c r="E7650" t="s">
        <v>16</v>
      </c>
      <c r="F7650" t="s">
        <v>734</v>
      </c>
      <c r="G7650" t="s">
        <v>235</v>
      </c>
      <c r="H7650" t="s">
        <v>228</v>
      </c>
      <c r="I7650" t="s">
        <v>980</v>
      </c>
      <c r="J7650" t="s">
        <v>959</v>
      </c>
      <c r="K7650" s="4">
        <v>46078</v>
      </c>
      <c r="L7650" s="5">
        <v>0.57430555555555551</v>
      </c>
      <c r="M7650" t="s">
        <v>953</v>
      </c>
      <c r="N7650" s="5">
        <v>2.8124999999999999E-3</v>
      </c>
      <c r="O7650" t="s">
        <v>960</v>
      </c>
      <c r="P7650">
        <v>3.5000000000000003E-2</v>
      </c>
      <c r="Q7650">
        <v>20</v>
      </c>
      <c r="R7650" t="s">
        <v>2827</v>
      </c>
      <c r="S7650" t="s">
        <v>966</v>
      </c>
    </row>
    <row r="7651" spans="1:19" x14ac:dyDescent="0.25">
      <c r="A7651" s="54">
        <f>_xlfn.XLOOKUP(B7651,'School Lookup'!D:D,'School Lookup'!F:F,0)</f>
        <v>856243</v>
      </c>
      <c r="B7651" s="54" t="str">
        <f>_xlfn.XLOOKUP(C7651,'School Lookup'!A:A,'School Lookup'!D:D,_xlfn.XLOOKUP(C7651,'School Lookup'!B:B,'School Lookup'!D:D,_xlfn.XLOOKUP(C7651,'School Lookup'!C:C,'School Lookup'!D:D,0)))</f>
        <v>Elton Primary School</v>
      </c>
      <c r="C7651" t="s">
        <v>54</v>
      </c>
      <c r="D7651">
        <v>699</v>
      </c>
      <c r="E7651" t="s">
        <v>16</v>
      </c>
      <c r="F7651" t="s">
        <v>734</v>
      </c>
      <c r="G7651" t="s">
        <v>332</v>
      </c>
      <c r="H7651" t="s">
        <v>877</v>
      </c>
      <c r="I7651" t="s">
        <v>958</v>
      </c>
      <c r="J7651" t="s">
        <v>959</v>
      </c>
      <c r="K7651" s="4">
        <v>46078</v>
      </c>
      <c r="L7651" s="5">
        <v>0.45059027777777777</v>
      </c>
      <c r="M7651" t="s">
        <v>953</v>
      </c>
      <c r="N7651" s="5">
        <v>6.5972222222222224E-4</v>
      </c>
      <c r="O7651" t="s">
        <v>960</v>
      </c>
      <c r="P7651">
        <v>0</v>
      </c>
      <c r="Q7651">
        <v>20</v>
      </c>
      <c r="R7651" t="s">
        <v>975</v>
      </c>
      <c r="S7651" t="s">
        <v>976</v>
      </c>
    </row>
    <row r="7652" spans="1:19" x14ac:dyDescent="0.25">
      <c r="A7652" s="54">
        <f>_xlfn.XLOOKUP(B7652,'School Lookup'!D:D,'School Lookup'!F:F,0)</f>
        <v>856243</v>
      </c>
      <c r="B7652" s="54" t="str">
        <f>_xlfn.XLOOKUP(C7652,'School Lookup'!A:A,'School Lookup'!D:D,_xlfn.XLOOKUP(C7652,'School Lookup'!B:B,'School Lookup'!D:D,_xlfn.XLOOKUP(C7652,'School Lookup'!C:C,'School Lookup'!D:D,0)))</f>
        <v>Elton Primary School</v>
      </c>
      <c r="C7652" t="s">
        <v>54</v>
      </c>
      <c r="D7652">
        <v>700</v>
      </c>
      <c r="E7652" t="s">
        <v>16</v>
      </c>
      <c r="F7652" t="s">
        <v>734</v>
      </c>
      <c r="G7652" t="s">
        <v>332</v>
      </c>
      <c r="H7652" t="s">
        <v>877</v>
      </c>
      <c r="I7652" t="s">
        <v>958</v>
      </c>
      <c r="J7652" t="s">
        <v>959</v>
      </c>
      <c r="K7652" s="4">
        <v>46078</v>
      </c>
      <c r="L7652" s="5">
        <v>0.55317129629629624</v>
      </c>
      <c r="M7652" t="s">
        <v>953</v>
      </c>
      <c r="N7652" s="5">
        <v>5.6712962962962967E-3</v>
      </c>
      <c r="O7652" t="s">
        <v>960</v>
      </c>
      <c r="P7652">
        <v>0</v>
      </c>
      <c r="Q7652">
        <v>20</v>
      </c>
      <c r="R7652" t="s">
        <v>955</v>
      </c>
    </row>
    <row r="7653" spans="1:19" x14ac:dyDescent="0.25">
      <c r="A7653" s="54">
        <f>_xlfn.XLOOKUP(B7653,'School Lookup'!D:D,'School Lookup'!F:F,0)</f>
        <v>856243</v>
      </c>
      <c r="B7653" s="54" t="str">
        <f>_xlfn.XLOOKUP(C7653,'School Lookup'!A:A,'School Lookup'!D:D,_xlfn.XLOOKUP(C7653,'School Lookup'!B:B,'School Lookup'!D:D,_xlfn.XLOOKUP(C7653,'School Lookup'!C:C,'School Lookup'!D:D,0)))</f>
        <v>Elton Primary School</v>
      </c>
      <c r="C7653" t="s">
        <v>54</v>
      </c>
      <c r="D7653">
        <v>699</v>
      </c>
      <c r="E7653" t="s">
        <v>16</v>
      </c>
      <c r="F7653" t="s">
        <v>734</v>
      </c>
      <c r="G7653" t="s">
        <v>332</v>
      </c>
      <c r="H7653" t="s">
        <v>877</v>
      </c>
      <c r="I7653" t="s">
        <v>958</v>
      </c>
      <c r="J7653" t="s">
        <v>959</v>
      </c>
      <c r="K7653" s="4">
        <v>46078</v>
      </c>
      <c r="L7653" s="5">
        <v>0.63364583333333335</v>
      </c>
      <c r="M7653" t="s">
        <v>953</v>
      </c>
      <c r="N7653" s="5">
        <v>2.8935185185185184E-4</v>
      </c>
      <c r="O7653" t="s">
        <v>960</v>
      </c>
      <c r="P7653">
        <v>0</v>
      </c>
      <c r="Q7653">
        <v>20</v>
      </c>
      <c r="R7653" t="s">
        <v>975</v>
      </c>
      <c r="S7653" t="s">
        <v>976</v>
      </c>
    </row>
    <row r="7654" spans="1:19" x14ac:dyDescent="0.25">
      <c r="A7654" s="54">
        <f>_xlfn.XLOOKUP(B7654,'School Lookup'!D:D,'School Lookup'!F:F,0)</f>
        <v>819500</v>
      </c>
      <c r="B7654" s="54" t="str">
        <f>_xlfn.XLOOKUP(C7654,'School Lookup'!A:A,'School Lookup'!D:D,_xlfn.XLOOKUP(C7654,'School Lookup'!B:B,'School Lookup'!D:D,_xlfn.XLOOKUP(C7654,'School Lookup'!C:C,'School Lookup'!D:D,0)))</f>
        <v>Tansley Primary School</v>
      </c>
      <c r="C7654" t="s">
        <v>30</v>
      </c>
      <c r="D7654" t="s">
        <v>1722</v>
      </c>
      <c r="E7654" t="s">
        <v>16</v>
      </c>
      <c r="F7654" t="s">
        <v>734</v>
      </c>
      <c r="G7654" t="s">
        <v>223</v>
      </c>
      <c r="H7654" t="s">
        <v>302</v>
      </c>
      <c r="I7654" t="s">
        <v>980</v>
      </c>
      <c r="J7654" t="s">
        <v>981</v>
      </c>
      <c r="K7654" s="4">
        <v>46078</v>
      </c>
      <c r="L7654" s="5">
        <v>0.38945601851851852</v>
      </c>
      <c r="M7654" t="s">
        <v>953</v>
      </c>
      <c r="N7654" s="5">
        <v>4.2824074074074075E-4</v>
      </c>
      <c r="O7654" t="s">
        <v>982</v>
      </c>
      <c r="P7654">
        <v>4.4999999999999998E-2</v>
      </c>
      <c r="Q7654">
        <v>20</v>
      </c>
      <c r="R7654" t="s">
        <v>993</v>
      </c>
      <c r="S7654" t="s">
        <v>994</v>
      </c>
    </row>
    <row r="7655" spans="1:19" x14ac:dyDescent="0.25">
      <c r="A7655" s="54">
        <f>_xlfn.XLOOKUP(B7655,'School Lookup'!D:D,'School Lookup'!F:F,0)</f>
        <v>819500</v>
      </c>
      <c r="B7655" s="54" t="str">
        <f>_xlfn.XLOOKUP(C7655,'School Lookup'!A:A,'School Lookup'!D:D,_xlfn.XLOOKUP(C7655,'School Lookup'!B:B,'School Lookup'!D:D,_xlfn.XLOOKUP(C7655,'School Lookup'!C:C,'School Lookup'!D:D,0)))</f>
        <v>Tansley Primary School</v>
      </c>
      <c r="C7655" t="s">
        <v>30</v>
      </c>
      <c r="D7655" t="s">
        <v>2445</v>
      </c>
      <c r="E7655" t="s">
        <v>16</v>
      </c>
      <c r="F7655" t="s">
        <v>734</v>
      </c>
      <c r="G7655" t="s">
        <v>223</v>
      </c>
      <c r="H7655" t="s">
        <v>302</v>
      </c>
      <c r="I7655" t="s">
        <v>980</v>
      </c>
      <c r="J7655" t="s">
        <v>981</v>
      </c>
      <c r="K7655" s="4">
        <v>46078</v>
      </c>
      <c r="L7655" s="5">
        <v>0.65728009259259257</v>
      </c>
      <c r="M7655" t="s">
        <v>953</v>
      </c>
      <c r="N7655" s="5">
        <v>6.018518518518519E-4</v>
      </c>
      <c r="O7655" t="s">
        <v>982</v>
      </c>
      <c r="P7655">
        <v>6.3E-2</v>
      </c>
      <c r="Q7655">
        <v>20</v>
      </c>
      <c r="R7655" t="s">
        <v>983</v>
      </c>
      <c r="S7655" t="s">
        <v>984</v>
      </c>
    </row>
    <row r="7656" spans="1:19" x14ac:dyDescent="0.25">
      <c r="A7656" s="54">
        <f>_xlfn.XLOOKUP(B7656,'School Lookup'!D:D,'School Lookup'!F:F,0)</f>
        <v>755828</v>
      </c>
      <c r="B7656" s="54" t="str">
        <f>_xlfn.XLOOKUP(C7656,'School Lookup'!A:A,'School Lookup'!D:D,_xlfn.XLOOKUP(C7656,'School Lookup'!B:B,'School Lookup'!D:D,_xlfn.XLOOKUP(C7656,'School Lookup'!C:C,'School Lookup'!D:D,0)))</f>
        <v>Hartshorne CE Primary School</v>
      </c>
      <c r="C7656" t="s">
        <v>36</v>
      </c>
      <c r="D7656" t="s">
        <v>1014</v>
      </c>
      <c r="E7656" t="s">
        <v>16</v>
      </c>
      <c r="F7656" t="s">
        <v>734</v>
      </c>
      <c r="G7656" t="s">
        <v>236</v>
      </c>
      <c r="H7656" t="s">
        <v>760</v>
      </c>
      <c r="I7656" t="s">
        <v>980</v>
      </c>
      <c r="J7656" t="s">
        <v>981</v>
      </c>
      <c r="K7656" s="4">
        <v>46078</v>
      </c>
      <c r="L7656" s="5">
        <v>0.38333333333333336</v>
      </c>
      <c r="M7656" t="s">
        <v>953</v>
      </c>
      <c r="N7656" s="5">
        <v>1.0671296296296297E-2</v>
      </c>
      <c r="O7656" t="s">
        <v>982</v>
      </c>
      <c r="P7656">
        <v>1.0920000000000001</v>
      </c>
      <c r="Q7656">
        <v>20</v>
      </c>
      <c r="R7656" t="s">
        <v>998</v>
      </c>
      <c r="S7656" t="s">
        <v>987</v>
      </c>
    </row>
    <row r="7657" spans="1:19" x14ac:dyDescent="0.25">
      <c r="A7657" s="54">
        <f>_xlfn.XLOOKUP(B7657,'School Lookup'!D:D,'School Lookup'!F:F,0)</f>
        <v>755828</v>
      </c>
      <c r="B7657" s="54" t="str">
        <f>_xlfn.XLOOKUP(C7657,'School Lookup'!A:A,'School Lookup'!D:D,_xlfn.XLOOKUP(C7657,'School Lookup'!B:B,'School Lookup'!D:D,_xlfn.XLOOKUP(C7657,'School Lookup'!C:C,'School Lookup'!D:D,0)))</f>
        <v>Hartshorne CE Primary School</v>
      </c>
      <c r="C7657" t="s">
        <v>36</v>
      </c>
      <c r="D7657" t="s">
        <v>1334</v>
      </c>
      <c r="E7657" t="s">
        <v>16</v>
      </c>
      <c r="F7657" t="s">
        <v>734</v>
      </c>
      <c r="G7657" t="s">
        <v>236</v>
      </c>
      <c r="H7657" t="s">
        <v>760</v>
      </c>
      <c r="I7657" t="s">
        <v>980</v>
      </c>
      <c r="J7657" t="s">
        <v>981</v>
      </c>
      <c r="K7657" s="4">
        <v>46078</v>
      </c>
      <c r="L7657" s="5">
        <v>0.40625</v>
      </c>
      <c r="M7657" t="s">
        <v>953</v>
      </c>
      <c r="N7657" s="5">
        <v>7.291666666666667E-4</v>
      </c>
      <c r="O7657" t="s">
        <v>982</v>
      </c>
      <c r="P7657">
        <v>7.4999999999999997E-2</v>
      </c>
      <c r="Q7657">
        <v>20</v>
      </c>
      <c r="R7657" t="s">
        <v>998</v>
      </c>
      <c r="S7657" t="s">
        <v>987</v>
      </c>
    </row>
    <row r="7658" spans="1:19" x14ac:dyDescent="0.25">
      <c r="A7658" s="54">
        <f>_xlfn.XLOOKUP(B7658,'School Lookup'!D:D,'School Lookup'!F:F,0)</f>
        <v>755828</v>
      </c>
      <c r="B7658" s="54" t="str">
        <f>_xlfn.XLOOKUP(C7658,'School Lookup'!A:A,'School Lookup'!D:D,_xlfn.XLOOKUP(C7658,'School Lookup'!B:B,'School Lookup'!D:D,_xlfn.XLOOKUP(C7658,'School Lookup'!C:C,'School Lookup'!D:D,0)))</f>
        <v>Hartshorne CE Primary School</v>
      </c>
      <c r="C7658" t="s">
        <v>36</v>
      </c>
      <c r="D7658" t="s">
        <v>3137</v>
      </c>
      <c r="E7658" t="s">
        <v>16</v>
      </c>
      <c r="F7658" t="s">
        <v>734</v>
      </c>
      <c r="G7658" t="s">
        <v>236</v>
      </c>
      <c r="H7658" t="s">
        <v>760</v>
      </c>
      <c r="I7658" t="s">
        <v>980</v>
      </c>
      <c r="J7658" t="s">
        <v>981</v>
      </c>
      <c r="K7658" s="4">
        <v>46078</v>
      </c>
      <c r="L7658" s="5">
        <v>0.67152777777777772</v>
      </c>
      <c r="M7658" t="s">
        <v>953</v>
      </c>
      <c r="N7658" s="5">
        <v>3.4722222222222224E-4</v>
      </c>
      <c r="O7658" t="s">
        <v>982</v>
      </c>
      <c r="P7658">
        <v>3.5999999999999997E-2</v>
      </c>
      <c r="Q7658">
        <v>20</v>
      </c>
      <c r="R7658" t="s">
        <v>983</v>
      </c>
      <c r="S7658" t="s">
        <v>984</v>
      </c>
    </row>
    <row r="7659" spans="1:19" x14ac:dyDescent="0.25">
      <c r="A7659" s="54">
        <f>_xlfn.XLOOKUP(B7659,'School Lookup'!D:D,'School Lookup'!F:F,0)</f>
        <v>755828</v>
      </c>
      <c r="B7659" s="54" t="str">
        <f>_xlfn.XLOOKUP(C7659,'School Lookup'!A:A,'School Lookup'!D:D,_xlfn.XLOOKUP(C7659,'School Lookup'!B:B,'School Lookup'!D:D,_xlfn.XLOOKUP(C7659,'School Lookup'!C:C,'School Lookup'!D:D,0)))</f>
        <v>Hartshorne CE Primary School</v>
      </c>
      <c r="C7659" t="s">
        <v>36</v>
      </c>
      <c r="D7659" t="s">
        <v>3138</v>
      </c>
      <c r="E7659" t="s">
        <v>16</v>
      </c>
      <c r="F7659" t="s">
        <v>734</v>
      </c>
      <c r="G7659" t="s">
        <v>236</v>
      </c>
      <c r="H7659" t="s">
        <v>760</v>
      </c>
      <c r="I7659" t="s">
        <v>980</v>
      </c>
      <c r="J7659" t="s">
        <v>959</v>
      </c>
      <c r="K7659" s="4">
        <v>46078</v>
      </c>
      <c r="L7659" s="5">
        <v>0.55208333333333337</v>
      </c>
      <c r="M7659" t="s">
        <v>953</v>
      </c>
      <c r="N7659" s="5">
        <v>1.7592592592592592E-3</v>
      </c>
      <c r="O7659" t="s">
        <v>960</v>
      </c>
      <c r="P7659">
        <v>2.1999999999999999E-2</v>
      </c>
      <c r="Q7659">
        <v>20</v>
      </c>
      <c r="R7659" t="s">
        <v>3139</v>
      </c>
      <c r="S7659" t="s">
        <v>966</v>
      </c>
    </row>
    <row r="7660" spans="1:19" x14ac:dyDescent="0.25">
      <c r="A7660" s="54">
        <f>_xlfn.XLOOKUP(B7660,'School Lookup'!D:D,'School Lookup'!F:F,0)</f>
        <v>682471</v>
      </c>
      <c r="B7660" s="54" t="str">
        <f>_xlfn.XLOOKUP(C7660,'School Lookup'!A:A,'School Lookup'!D:D,_xlfn.XLOOKUP(C7660,'School Lookup'!B:B,'School Lookup'!D:D,_xlfn.XLOOKUP(C7660,'School Lookup'!C:C,'School Lookup'!D:D,0)))</f>
        <v>Ridgeway Primary School</v>
      </c>
      <c r="C7660" t="s">
        <v>327</v>
      </c>
      <c r="D7660">
        <v>94440902</v>
      </c>
      <c r="E7660" t="s">
        <v>16</v>
      </c>
      <c r="F7660" t="s">
        <v>734</v>
      </c>
      <c r="G7660" t="s">
        <v>328</v>
      </c>
      <c r="H7660" t="s">
        <v>885</v>
      </c>
      <c r="I7660" t="s">
        <v>958</v>
      </c>
      <c r="J7660" t="s">
        <v>967</v>
      </c>
      <c r="K7660" s="4">
        <v>46078</v>
      </c>
      <c r="L7660" s="5">
        <v>0.61343749999999997</v>
      </c>
      <c r="M7660" t="s">
        <v>953</v>
      </c>
      <c r="N7660" s="5">
        <v>1.1921296296296296E-3</v>
      </c>
      <c r="O7660" t="s">
        <v>968</v>
      </c>
      <c r="P7660">
        <v>0</v>
      </c>
      <c r="Q7660">
        <v>20</v>
      </c>
      <c r="R7660" t="s">
        <v>969</v>
      </c>
      <c r="S7660" t="s">
        <v>970</v>
      </c>
    </row>
    <row r="7661" spans="1:19" x14ac:dyDescent="0.25">
      <c r="A7661" s="54">
        <f>_xlfn.XLOOKUP(B7661,'School Lookup'!D:D,'School Lookup'!F:F,0)</f>
        <v>823392</v>
      </c>
      <c r="B7661" s="54" t="str">
        <f>_xlfn.XLOOKUP(C7661,'School Lookup'!A:A,'School Lookup'!D:D,_xlfn.XLOOKUP(C7661,'School Lookup'!B:B,'School Lookup'!D:D,_xlfn.XLOOKUP(C7661,'School Lookup'!C:C,'School Lookup'!D:D,0)))</f>
        <v>Fitz Herbert C of E VA Primary School</v>
      </c>
      <c r="C7661" t="s">
        <v>18</v>
      </c>
      <c r="D7661" t="s">
        <v>1027</v>
      </c>
      <c r="E7661" t="s">
        <v>16</v>
      </c>
      <c r="F7661" t="s">
        <v>734</v>
      </c>
      <c r="G7661" t="s">
        <v>134</v>
      </c>
      <c r="H7661" t="s">
        <v>347</v>
      </c>
      <c r="I7661" t="s">
        <v>958</v>
      </c>
      <c r="J7661" t="s">
        <v>959</v>
      </c>
      <c r="K7661" s="4">
        <v>46078</v>
      </c>
      <c r="L7661" s="5">
        <v>0.38998842592592592</v>
      </c>
      <c r="M7661" t="s">
        <v>953</v>
      </c>
      <c r="N7661" s="5">
        <v>2.3148148148148149E-4</v>
      </c>
      <c r="O7661" t="s">
        <v>960</v>
      </c>
      <c r="P7661">
        <v>0</v>
      </c>
      <c r="Q7661">
        <v>20</v>
      </c>
      <c r="R7661" t="s">
        <v>1028</v>
      </c>
      <c r="S7661" t="s">
        <v>966</v>
      </c>
    </row>
    <row r="7662" spans="1:19" x14ac:dyDescent="0.25">
      <c r="A7662" s="54">
        <f>_xlfn.XLOOKUP(B7662,'School Lookup'!D:D,'School Lookup'!F:F,0)</f>
        <v>148526</v>
      </c>
      <c r="B7662" s="54" t="str">
        <f>_xlfn.XLOOKUP(C7662,'School Lookup'!A:A,'School Lookup'!D:D,_xlfn.XLOOKUP(C7662,'School Lookup'!B:B,'School Lookup'!D:D,_xlfn.XLOOKUP(C7662,'School Lookup'!C:C,'School Lookup'!D:D,0)))</f>
        <v>The Village Federation Lines</v>
      </c>
      <c r="C7662" t="s">
        <v>24</v>
      </c>
      <c r="D7662" t="s">
        <v>3140</v>
      </c>
      <c r="E7662" t="s">
        <v>16</v>
      </c>
      <c r="F7662" t="s">
        <v>734</v>
      </c>
      <c r="G7662" t="s">
        <v>134</v>
      </c>
      <c r="H7662" t="s">
        <v>347</v>
      </c>
      <c r="I7662" t="s">
        <v>958</v>
      </c>
      <c r="J7662" t="s">
        <v>959</v>
      </c>
      <c r="K7662" s="4">
        <v>46078</v>
      </c>
      <c r="L7662" s="5">
        <v>0.38663194444444443</v>
      </c>
      <c r="M7662" t="s">
        <v>953</v>
      </c>
      <c r="N7662" s="5">
        <v>1.0532407407407407E-3</v>
      </c>
      <c r="O7662" t="s">
        <v>1023</v>
      </c>
      <c r="P7662">
        <v>0</v>
      </c>
      <c r="Q7662">
        <v>20</v>
      </c>
      <c r="R7662" t="s">
        <v>1144</v>
      </c>
      <c r="S7662" t="s">
        <v>966</v>
      </c>
    </row>
    <row r="7663" spans="1:19" x14ac:dyDescent="0.25">
      <c r="A7663" s="54">
        <f>_xlfn.XLOOKUP(B7663,'School Lookup'!D:D,'School Lookup'!F:F,0)</f>
        <v>148526</v>
      </c>
      <c r="B7663" s="54" t="str">
        <f>_xlfn.XLOOKUP(C7663,'School Lookup'!A:A,'School Lookup'!D:D,_xlfn.XLOOKUP(C7663,'School Lookup'!B:B,'School Lookup'!D:D,_xlfn.XLOOKUP(C7663,'School Lookup'!C:C,'School Lookup'!D:D,0)))</f>
        <v>The Village Federation Lines</v>
      </c>
      <c r="C7663" t="s">
        <v>24</v>
      </c>
      <c r="D7663" t="s">
        <v>1029</v>
      </c>
      <c r="E7663" t="s">
        <v>16</v>
      </c>
      <c r="F7663" t="s">
        <v>734</v>
      </c>
      <c r="G7663" t="s">
        <v>134</v>
      </c>
      <c r="H7663" t="s">
        <v>347</v>
      </c>
      <c r="I7663" t="s">
        <v>958</v>
      </c>
      <c r="J7663" t="s">
        <v>981</v>
      </c>
      <c r="K7663" s="4">
        <v>46078</v>
      </c>
      <c r="L7663" s="5">
        <v>0.52645833333333336</v>
      </c>
      <c r="M7663" t="s">
        <v>953</v>
      </c>
      <c r="N7663" s="5">
        <v>2.9745370370370373E-3</v>
      </c>
      <c r="O7663" t="s">
        <v>982</v>
      </c>
      <c r="P7663">
        <v>0</v>
      </c>
      <c r="Q7663">
        <v>20</v>
      </c>
      <c r="R7663" t="s">
        <v>998</v>
      </c>
      <c r="S7663" t="s">
        <v>987</v>
      </c>
    </row>
    <row r="7664" spans="1:19" x14ac:dyDescent="0.25">
      <c r="A7664" s="54">
        <f>_xlfn.XLOOKUP(B7664,'School Lookup'!D:D,'School Lookup'!F:F,0)</f>
        <v>682471</v>
      </c>
      <c r="B7664" s="54" t="str">
        <f>_xlfn.XLOOKUP(C7664,'School Lookup'!A:A,'School Lookup'!D:D,_xlfn.XLOOKUP(C7664,'School Lookup'!B:B,'School Lookup'!D:D,_xlfn.XLOOKUP(C7664,'School Lookup'!C:C,'School Lookup'!D:D,0)))</f>
        <v>Ridgeway Primary School</v>
      </c>
      <c r="C7664" t="s">
        <v>327</v>
      </c>
      <c r="D7664">
        <v>500</v>
      </c>
      <c r="E7664" t="s">
        <v>16</v>
      </c>
      <c r="F7664" t="s">
        <v>734</v>
      </c>
      <c r="G7664" t="s">
        <v>328</v>
      </c>
      <c r="H7664" t="s">
        <v>885</v>
      </c>
      <c r="I7664" t="s">
        <v>958</v>
      </c>
      <c r="J7664" t="s">
        <v>959</v>
      </c>
      <c r="K7664" s="4">
        <v>46078</v>
      </c>
      <c r="L7664" s="5">
        <v>0.35472222222222222</v>
      </c>
      <c r="M7664" t="s">
        <v>953</v>
      </c>
      <c r="N7664" s="5">
        <v>2.3148148148148147E-5</v>
      </c>
      <c r="O7664" t="s">
        <v>960</v>
      </c>
      <c r="P7664">
        <v>0</v>
      </c>
      <c r="Q7664">
        <v>20</v>
      </c>
      <c r="R7664" t="s">
        <v>961</v>
      </c>
      <c r="S7664" t="s">
        <v>955</v>
      </c>
    </row>
    <row r="7665" spans="1:19" x14ac:dyDescent="0.25">
      <c r="A7665" s="54">
        <f>_xlfn.XLOOKUP(B7665,'School Lookup'!D:D,'School Lookup'!F:F,0)</f>
        <v>682471</v>
      </c>
      <c r="B7665" s="54" t="str">
        <f>_xlfn.XLOOKUP(C7665,'School Lookup'!A:A,'School Lookup'!D:D,_xlfn.XLOOKUP(C7665,'School Lookup'!B:B,'School Lookup'!D:D,_xlfn.XLOOKUP(C7665,'School Lookup'!C:C,'School Lookup'!D:D,0)))</f>
        <v>Ridgeway Primary School</v>
      </c>
      <c r="C7665" t="s">
        <v>327</v>
      </c>
      <c r="D7665">
        <v>500</v>
      </c>
      <c r="E7665" t="s">
        <v>16</v>
      </c>
      <c r="F7665" t="s">
        <v>734</v>
      </c>
      <c r="G7665" t="s">
        <v>328</v>
      </c>
      <c r="H7665" t="s">
        <v>885</v>
      </c>
      <c r="I7665" t="s">
        <v>958</v>
      </c>
      <c r="J7665" t="s">
        <v>959</v>
      </c>
      <c r="K7665" s="4">
        <v>46078</v>
      </c>
      <c r="L7665" s="5">
        <v>0.35591435185185183</v>
      </c>
      <c r="M7665" t="s">
        <v>953</v>
      </c>
      <c r="N7665" s="5">
        <v>3.4722222222222222E-5</v>
      </c>
      <c r="O7665" t="s">
        <v>960</v>
      </c>
      <c r="P7665">
        <v>0</v>
      </c>
      <c r="Q7665">
        <v>20</v>
      </c>
      <c r="R7665" t="s">
        <v>961</v>
      </c>
      <c r="S7665" t="s">
        <v>955</v>
      </c>
    </row>
    <row r="7666" spans="1:19" x14ac:dyDescent="0.25">
      <c r="A7666" s="54">
        <f>_xlfn.XLOOKUP(B7666,'School Lookup'!D:D,'School Lookup'!F:F,0)</f>
        <v>682471</v>
      </c>
      <c r="B7666" s="54" t="str">
        <f>_xlfn.XLOOKUP(C7666,'School Lookup'!A:A,'School Lookup'!D:D,_xlfn.XLOOKUP(C7666,'School Lookup'!B:B,'School Lookup'!D:D,_xlfn.XLOOKUP(C7666,'School Lookup'!C:C,'School Lookup'!D:D,0)))</f>
        <v>Ridgeway Primary School</v>
      </c>
      <c r="C7666" t="s">
        <v>327</v>
      </c>
      <c r="D7666" t="s">
        <v>963</v>
      </c>
      <c r="E7666" t="s">
        <v>16</v>
      </c>
      <c r="F7666" t="s">
        <v>734</v>
      </c>
      <c r="G7666" t="s">
        <v>328</v>
      </c>
      <c r="H7666" t="s">
        <v>885</v>
      </c>
      <c r="I7666" t="s">
        <v>958</v>
      </c>
      <c r="J7666" t="s">
        <v>959</v>
      </c>
      <c r="K7666" s="4">
        <v>46078</v>
      </c>
      <c r="L7666" s="5">
        <v>0.39667824074074076</v>
      </c>
      <c r="M7666" t="s">
        <v>953</v>
      </c>
      <c r="N7666" s="5">
        <v>1.4351851851851852E-3</v>
      </c>
      <c r="O7666" t="s">
        <v>960</v>
      </c>
      <c r="P7666">
        <v>0</v>
      </c>
      <c r="Q7666">
        <v>20</v>
      </c>
      <c r="R7666" t="s">
        <v>955</v>
      </c>
    </row>
    <row r="7667" spans="1:19" x14ac:dyDescent="0.25">
      <c r="A7667" s="54">
        <f>_xlfn.XLOOKUP(B7667,'School Lookup'!D:D,'School Lookup'!F:F,0)</f>
        <v>682471</v>
      </c>
      <c r="B7667" s="54" t="str">
        <f>_xlfn.XLOOKUP(C7667,'School Lookup'!A:A,'School Lookup'!D:D,_xlfn.XLOOKUP(C7667,'School Lookup'!B:B,'School Lookup'!D:D,_xlfn.XLOOKUP(C7667,'School Lookup'!C:C,'School Lookup'!D:D,0)))</f>
        <v>Ridgeway Primary School</v>
      </c>
      <c r="C7667" t="s">
        <v>327</v>
      </c>
      <c r="D7667">
        <v>500</v>
      </c>
      <c r="E7667" t="s">
        <v>16</v>
      </c>
      <c r="F7667" t="s">
        <v>734</v>
      </c>
      <c r="G7667" t="s">
        <v>328</v>
      </c>
      <c r="H7667" t="s">
        <v>885</v>
      </c>
      <c r="I7667" t="s">
        <v>958</v>
      </c>
      <c r="J7667" t="s">
        <v>959</v>
      </c>
      <c r="K7667" s="4">
        <v>46078</v>
      </c>
      <c r="L7667" s="5">
        <v>0.39667824074074076</v>
      </c>
      <c r="M7667" t="s">
        <v>953</v>
      </c>
      <c r="N7667" s="5">
        <v>1.4351851851851852E-3</v>
      </c>
      <c r="O7667" t="s">
        <v>960</v>
      </c>
      <c r="P7667">
        <v>0</v>
      </c>
      <c r="Q7667">
        <v>20</v>
      </c>
      <c r="R7667" t="s">
        <v>961</v>
      </c>
      <c r="S7667" t="s">
        <v>955</v>
      </c>
    </row>
    <row r="7668" spans="1:19" x14ac:dyDescent="0.25">
      <c r="A7668" s="54">
        <f>_xlfn.XLOOKUP(B7668,'School Lookup'!D:D,'School Lookup'!F:F,0)</f>
        <v>682471</v>
      </c>
      <c r="B7668" s="54" t="str">
        <f>_xlfn.XLOOKUP(C7668,'School Lookup'!A:A,'School Lookup'!D:D,_xlfn.XLOOKUP(C7668,'School Lookup'!B:B,'School Lookup'!D:D,_xlfn.XLOOKUP(C7668,'School Lookup'!C:C,'School Lookup'!D:D,0)))</f>
        <v>Ridgeway Primary School</v>
      </c>
      <c r="C7668" t="s">
        <v>327</v>
      </c>
      <c r="D7668" t="s">
        <v>963</v>
      </c>
      <c r="E7668" t="s">
        <v>16</v>
      </c>
      <c r="F7668" t="s">
        <v>734</v>
      </c>
      <c r="G7668" t="s">
        <v>328</v>
      </c>
      <c r="H7668" t="s">
        <v>885</v>
      </c>
      <c r="I7668" t="s">
        <v>958</v>
      </c>
      <c r="J7668" t="s">
        <v>959</v>
      </c>
      <c r="K7668" s="4">
        <v>46078</v>
      </c>
      <c r="L7668" s="5">
        <v>0.3982175925925926</v>
      </c>
      <c r="M7668" t="s">
        <v>953</v>
      </c>
      <c r="N7668" s="5">
        <v>2.2337962962962962E-3</v>
      </c>
      <c r="O7668" t="s">
        <v>960</v>
      </c>
      <c r="P7668">
        <v>0</v>
      </c>
      <c r="Q7668">
        <v>20</v>
      </c>
      <c r="R7668" t="s">
        <v>955</v>
      </c>
    </row>
    <row r="7669" spans="1:19" x14ac:dyDescent="0.25">
      <c r="A7669" s="54">
        <f>_xlfn.XLOOKUP(B7669,'School Lookup'!D:D,'School Lookup'!F:F,0)</f>
        <v>682471</v>
      </c>
      <c r="B7669" s="54" t="str">
        <f>_xlfn.XLOOKUP(C7669,'School Lookup'!A:A,'School Lookup'!D:D,_xlfn.XLOOKUP(C7669,'School Lookup'!B:B,'School Lookup'!D:D,_xlfn.XLOOKUP(C7669,'School Lookup'!C:C,'School Lookup'!D:D,0)))</f>
        <v>Ridgeway Primary School</v>
      </c>
      <c r="C7669" t="s">
        <v>327</v>
      </c>
      <c r="D7669">
        <v>500</v>
      </c>
      <c r="E7669" t="s">
        <v>16</v>
      </c>
      <c r="F7669" t="s">
        <v>734</v>
      </c>
      <c r="G7669" t="s">
        <v>328</v>
      </c>
      <c r="H7669" t="s">
        <v>885</v>
      </c>
      <c r="I7669" t="s">
        <v>958</v>
      </c>
      <c r="J7669" t="s">
        <v>959</v>
      </c>
      <c r="K7669" s="4">
        <v>46078</v>
      </c>
      <c r="L7669" s="5">
        <v>0.3982175925925926</v>
      </c>
      <c r="M7669" t="s">
        <v>953</v>
      </c>
      <c r="N7669" s="5">
        <v>2.2337962962962962E-3</v>
      </c>
      <c r="O7669" t="s">
        <v>960</v>
      </c>
      <c r="P7669">
        <v>0</v>
      </c>
      <c r="Q7669">
        <v>20</v>
      </c>
      <c r="R7669" t="s">
        <v>961</v>
      </c>
      <c r="S7669" t="s">
        <v>955</v>
      </c>
    </row>
    <row r="7670" spans="1:19" x14ac:dyDescent="0.25">
      <c r="A7670" s="54">
        <f>_xlfn.XLOOKUP(B7670,'School Lookup'!D:D,'School Lookup'!F:F,0)</f>
        <v>682471</v>
      </c>
      <c r="B7670" s="54" t="str">
        <f>_xlfn.XLOOKUP(C7670,'School Lookup'!A:A,'School Lookup'!D:D,_xlfn.XLOOKUP(C7670,'School Lookup'!B:B,'School Lookup'!D:D,_xlfn.XLOOKUP(C7670,'School Lookup'!C:C,'School Lookup'!D:D,0)))</f>
        <v>Ridgeway Primary School</v>
      </c>
      <c r="C7670" t="s">
        <v>327</v>
      </c>
      <c r="D7670" t="s">
        <v>963</v>
      </c>
      <c r="E7670" t="s">
        <v>16</v>
      </c>
      <c r="F7670" t="s">
        <v>734</v>
      </c>
      <c r="G7670" t="s">
        <v>328</v>
      </c>
      <c r="H7670" t="s">
        <v>885</v>
      </c>
      <c r="I7670" t="s">
        <v>958</v>
      </c>
      <c r="J7670" t="s">
        <v>959</v>
      </c>
      <c r="K7670" s="4">
        <v>46078</v>
      </c>
      <c r="L7670" s="5">
        <v>0.40466435185185184</v>
      </c>
      <c r="M7670" t="s">
        <v>953</v>
      </c>
      <c r="N7670" s="5">
        <v>7.5231481481481482E-4</v>
      </c>
      <c r="O7670" t="s">
        <v>960</v>
      </c>
      <c r="P7670">
        <v>0</v>
      </c>
      <c r="Q7670">
        <v>20</v>
      </c>
      <c r="R7670" t="s">
        <v>955</v>
      </c>
    </row>
    <row r="7671" spans="1:19" x14ac:dyDescent="0.25">
      <c r="A7671" s="54">
        <f>_xlfn.XLOOKUP(B7671,'School Lookup'!D:D,'School Lookup'!F:F,0)</f>
        <v>417101</v>
      </c>
      <c r="B7671" s="54" t="str">
        <f>_xlfn.XLOOKUP(C7671,'School Lookup'!A:A,'School Lookup'!D:D,_xlfn.XLOOKUP(C7671,'School Lookup'!B:B,'School Lookup'!D:D,_xlfn.XLOOKUP(C7671,'School Lookup'!C:C,'School Lookup'!D:D,0)))</f>
        <v>Church Broughton CE Controlled Primary School</v>
      </c>
      <c r="C7671" t="s">
        <v>21</v>
      </c>
      <c r="D7671" t="s">
        <v>3141</v>
      </c>
      <c r="E7671" t="s">
        <v>16</v>
      </c>
      <c r="F7671" t="s">
        <v>734</v>
      </c>
      <c r="G7671" t="s">
        <v>220</v>
      </c>
      <c r="H7671" t="s">
        <v>761</v>
      </c>
      <c r="I7671" t="s">
        <v>980</v>
      </c>
      <c r="J7671" t="s">
        <v>981</v>
      </c>
      <c r="K7671" s="4">
        <v>46078</v>
      </c>
      <c r="L7671" s="5">
        <v>0.38059027777777776</v>
      </c>
      <c r="M7671" t="s">
        <v>953</v>
      </c>
      <c r="N7671" s="5">
        <v>5.7870370370370367E-4</v>
      </c>
      <c r="O7671" t="s">
        <v>982</v>
      </c>
      <c r="P7671">
        <v>6.0999999999999999E-2</v>
      </c>
      <c r="Q7671">
        <v>20</v>
      </c>
      <c r="R7671" t="s">
        <v>983</v>
      </c>
      <c r="S7671" t="s">
        <v>984</v>
      </c>
    </row>
    <row r="7672" spans="1:19" x14ac:dyDescent="0.25">
      <c r="A7672" s="54">
        <f>_xlfn.XLOOKUP(B7672,'School Lookup'!D:D,'School Lookup'!F:F,0)</f>
        <v>417101</v>
      </c>
      <c r="B7672" s="54" t="str">
        <f>_xlfn.XLOOKUP(C7672,'School Lookup'!A:A,'School Lookup'!D:D,_xlfn.XLOOKUP(C7672,'School Lookup'!B:B,'School Lookup'!D:D,_xlfn.XLOOKUP(C7672,'School Lookup'!C:C,'School Lookup'!D:D,0)))</f>
        <v>Church Broughton CE Controlled Primary School</v>
      </c>
      <c r="C7672" t="s">
        <v>21</v>
      </c>
      <c r="D7672" t="s">
        <v>3142</v>
      </c>
      <c r="E7672" t="s">
        <v>16</v>
      </c>
      <c r="F7672" t="s">
        <v>734</v>
      </c>
      <c r="G7672" t="s">
        <v>220</v>
      </c>
      <c r="H7672" t="s">
        <v>761</v>
      </c>
      <c r="I7672" t="s">
        <v>980</v>
      </c>
      <c r="J7672" t="s">
        <v>981</v>
      </c>
      <c r="K7672" s="4">
        <v>46078</v>
      </c>
      <c r="L7672" s="5">
        <v>0.4307523148148148</v>
      </c>
      <c r="M7672" t="s">
        <v>953</v>
      </c>
      <c r="N7672" s="5">
        <v>3.3796296296296296E-3</v>
      </c>
      <c r="O7672" t="s">
        <v>982</v>
      </c>
      <c r="P7672">
        <v>0.34699999999999998</v>
      </c>
      <c r="Q7672">
        <v>20</v>
      </c>
      <c r="R7672" t="s">
        <v>998</v>
      </c>
      <c r="S7672" t="s">
        <v>987</v>
      </c>
    </row>
    <row r="7673" spans="1:19" x14ac:dyDescent="0.25">
      <c r="A7673" s="54">
        <f>_xlfn.XLOOKUP(B7673,'School Lookup'!D:D,'School Lookup'!F:F,0)</f>
        <v>417101</v>
      </c>
      <c r="B7673" s="54" t="str">
        <f>_xlfn.XLOOKUP(C7673,'School Lookup'!A:A,'School Lookup'!D:D,_xlfn.XLOOKUP(C7673,'School Lookup'!B:B,'School Lookup'!D:D,_xlfn.XLOOKUP(C7673,'School Lookup'!C:C,'School Lookup'!D:D,0)))</f>
        <v>Church Broughton CE Controlled Primary School</v>
      </c>
      <c r="C7673" t="s">
        <v>21</v>
      </c>
      <c r="D7673" t="s">
        <v>2293</v>
      </c>
      <c r="E7673" t="s">
        <v>16</v>
      </c>
      <c r="F7673" t="s">
        <v>734</v>
      </c>
      <c r="G7673" t="s">
        <v>220</v>
      </c>
      <c r="H7673" t="s">
        <v>761</v>
      </c>
      <c r="I7673" t="s">
        <v>980</v>
      </c>
      <c r="J7673" t="s">
        <v>981</v>
      </c>
      <c r="K7673" s="4">
        <v>46078</v>
      </c>
      <c r="L7673" s="5">
        <v>0.51171296296296298</v>
      </c>
      <c r="M7673" t="s">
        <v>953</v>
      </c>
      <c r="N7673" s="5">
        <v>7.6388888888888893E-4</v>
      </c>
      <c r="O7673" t="s">
        <v>982</v>
      </c>
      <c r="P7673">
        <v>0.08</v>
      </c>
      <c r="Q7673">
        <v>20</v>
      </c>
      <c r="R7673" t="s">
        <v>1006</v>
      </c>
      <c r="S7673" t="s">
        <v>994</v>
      </c>
    </row>
    <row r="7674" spans="1:19" x14ac:dyDescent="0.25">
      <c r="A7674" s="54">
        <f>_xlfn.XLOOKUP(B7674,'School Lookup'!D:D,'School Lookup'!F:F,0)</f>
        <v>417101</v>
      </c>
      <c r="B7674" s="54" t="str">
        <f>_xlfn.XLOOKUP(C7674,'School Lookup'!A:A,'School Lookup'!D:D,_xlfn.XLOOKUP(C7674,'School Lookup'!B:B,'School Lookup'!D:D,_xlfn.XLOOKUP(C7674,'School Lookup'!C:C,'School Lookup'!D:D,0)))</f>
        <v>Church Broughton CE Controlled Primary School</v>
      </c>
      <c r="C7674" t="s">
        <v>21</v>
      </c>
      <c r="D7674" t="s">
        <v>1630</v>
      </c>
      <c r="E7674" t="s">
        <v>16</v>
      </c>
      <c r="F7674" t="s">
        <v>734</v>
      </c>
      <c r="G7674" t="s">
        <v>220</v>
      </c>
      <c r="H7674" t="s">
        <v>761</v>
      </c>
      <c r="I7674" t="s">
        <v>980</v>
      </c>
      <c r="J7674" t="s">
        <v>981</v>
      </c>
      <c r="K7674" s="4">
        <v>46078</v>
      </c>
      <c r="L7674" s="5">
        <v>0.53626157407407404</v>
      </c>
      <c r="M7674" t="s">
        <v>953</v>
      </c>
      <c r="N7674" s="5">
        <v>8.1018518518518516E-4</v>
      </c>
      <c r="O7674" t="s">
        <v>982</v>
      </c>
      <c r="P7674">
        <v>0.17799999999999999</v>
      </c>
      <c r="Q7674">
        <v>20</v>
      </c>
      <c r="R7674" t="s">
        <v>989</v>
      </c>
      <c r="S7674" t="s">
        <v>990</v>
      </c>
    </row>
    <row r="7675" spans="1:19" x14ac:dyDescent="0.25">
      <c r="A7675" s="54">
        <f>_xlfn.XLOOKUP(B7675,'School Lookup'!D:D,'School Lookup'!F:F,0)</f>
        <v>417101</v>
      </c>
      <c r="B7675" s="54" t="str">
        <f>_xlfn.XLOOKUP(C7675,'School Lookup'!A:A,'School Lookup'!D:D,_xlfn.XLOOKUP(C7675,'School Lookup'!B:B,'School Lookup'!D:D,_xlfn.XLOOKUP(C7675,'School Lookup'!C:C,'School Lookup'!D:D,0)))</f>
        <v>Church Broughton CE Controlled Primary School</v>
      </c>
      <c r="C7675" t="s">
        <v>21</v>
      </c>
      <c r="D7675" t="s">
        <v>1521</v>
      </c>
      <c r="E7675" t="s">
        <v>16</v>
      </c>
      <c r="F7675" t="s">
        <v>734</v>
      </c>
      <c r="G7675" t="s">
        <v>220</v>
      </c>
      <c r="H7675" t="s">
        <v>761</v>
      </c>
      <c r="I7675" t="s">
        <v>980</v>
      </c>
      <c r="J7675" t="s">
        <v>959</v>
      </c>
      <c r="K7675" s="4">
        <v>46078</v>
      </c>
      <c r="L7675" s="5">
        <v>0.43471064814814814</v>
      </c>
      <c r="M7675" t="s">
        <v>953</v>
      </c>
      <c r="N7675" s="5">
        <v>2.0138888888888888E-3</v>
      </c>
      <c r="O7675" t="s">
        <v>960</v>
      </c>
      <c r="P7675">
        <v>2.5000000000000001E-2</v>
      </c>
      <c r="Q7675">
        <v>20</v>
      </c>
      <c r="R7675" t="s">
        <v>1195</v>
      </c>
      <c r="S7675" t="s">
        <v>966</v>
      </c>
    </row>
    <row r="7676" spans="1:19" x14ac:dyDescent="0.25">
      <c r="A7676" s="54">
        <f>_xlfn.XLOOKUP(B7676,'School Lookup'!D:D,'School Lookup'!F:F,0)</f>
        <v>417101</v>
      </c>
      <c r="B7676" s="54" t="str">
        <f>_xlfn.XLOOKUP(C7676,'School Lookup'!A:A,'School Lookup'!D:D,_xlfn.XLOOKUP(C7676,'School Lookup'!B:B,'School Lookup'!D:D,_xlfn.XLOOKUP(C7676,'School Lookup'!C:C,'School Lookup'!D:D,0)))</f>
        <v>Church Broughton CE Controlled Primary School</v>
      </c>
      <c r="C7676" t="s">
        <v>21</v>
      </c>
      <c r="D7676" t="s">
        <v>1521</v>
      </c>
      <c r="E7676" t="s">
        <v>16</v>
      </c>
      <c r="F7676" t="s">
        <v>734</v>
      </c>
      <c r="G7676" t="s">
        <v>220</v>
      </c>
      <c r="H7676" t="s">
        <v>761</v>
      </c>
      <c r="I7676" t="s">
        <v>980</v>
      </c>
      <c r="J7676" t="s">
        <v>959</v>
      </c>
      <c r="K7676" s="4">
        <v>46078</v>
      </c>
      <c r="L7676" s="5">
        <v>0.51288194444444446</v>
      </c>
      <c r="M7676" t="s">
        <v>953</v>
      </c>
      <c r="N7676" s="5">
        <v>1.5277777777777779E-3</v>
      </c>
      <c r="O7676" t="s">
        <v>960</v>
      </c>
      <c r="P7676">
        <v>2.1999999999999999E-2</v>
      </c>
      <c r="Q7676">
        <v>20</v>
      </c>
      <c r="R7676" t="s">
        <v>1195</v>
      </c>
      <c r="S7676" t="s">
        <v>966</v>
      </c>
    </row>
    <row r="7677" spans="1:19" x14ac:dyDescent="0.25">
      <c r="A7677" s="54">
        <f>_xlfn.XLOOKUP(B7677,'School Lookup'!D:D,'School Lookup'!F:F,0)</f>
        <v>417101</v>
      </c>
      <c r="B7677" s="54" t="str">
        <f>_xlfn.XLOOKUP(C7677,'School Lookup'!A:A,'School Lookup'!D:D,_xlfn.XLOOKUP(C7677,'School Lookup'!B:B,'School Lookup'!D:D,_xlfn.XLOOKUP(C7677,'School Lookup'!C:C,'School Lookup'!D:D,0)))</f>
        <v>Church Broughton CE Controlled Primary School</v>
      </c>
      <c r="C7677" t="s">
        <v>21</v>
      </c>
      <c r="D7677" t="s">
        <v>1197</v>
      </c>
      <c r="E7677" t="s">
        <v>16</v>
      </c>
      <c r="F7677" t="s">
        <v>734</v>
      </c>
      <c r="G7677" t="s">
        <v>220</v>
      </c>
      <c r="H7677" t="s">
        <v>761</v>
      </c>
      <c r="I7677" t="s">
        <v>980</v>
      </c>
      <c r="J7677" t="s">
        <v>959</v>
      </c>
      <c r="K7677" s="4">
        <v>46078</v>
      </c>
      <c r="L7677" s="5">
        <v>0.51619212962962968</v>
      </c>
      <c r="M7677" t="s">
        <v>953</v>
      </c>
      <c r="N7677" s="5">
        <v>4.2361111111111115E-3</v>
      </c>
      <c r="O7677" t="s">
        <v>960</v>
      </c>
      <c r="P7677">
        <v>5.1999999999999998E-2</v>
      </c>
      <c r="Q7677">
        <v>20</v>
      </c>
      <c r="R7677" t="s">
        <v>1195</v>
      </c>
      <c r="S7677" t="s">
        <v>966</v>
      </c>
    </row>
    <row r="7678" spans="1:19" x14ac:dyDescent="0.25">
      <c r="A7678" s="54">
        <f>_xlfn.XLOOKUP(B7678,'School Lookup'!D:D,'School Lookup'!F:F,0)</f>
        <v>417101</v>
      </c>
      <c r="B7678" s="54" t="str">
        <f>_xlfn.XLOOKUP(C7678,'School Lookup'!A:A,'School Lookup'!D:D,_xlfn.XLOOKUP(C7678,'School Lookup'!B:B,'School Lookup'!D:D,_xlfn.XLOOKUP(C7678,'School Lookup'!C:C,'School Lookup'!D:D,0)))</f>
        <v>Church Broughton CE Controlled Primary School</v>
      </c>
      <c r="C7678" t="s">
        <v>21</v>
      </c>
      <c r="D7678" t="s">
        <v>1666</v>
      </c>
      <c r="E7678" t="s">
        <v>16</v>
      </c>
      <c r="F7678" t="s">
        <v>734</v>
      </c>
      <c r="G7678" t="s">
        <v>220</v>
      </c>
      <c r="H7678" t="s">
        <v>761</v>
      </c>
      <c r="I7678" t="s">
        <v>980</v>
      </c>
      <c r="J7678" t="s">
        <v>959</v>
      </c>
      <c r="K7678" s="4">
        <v>46078</v>
      </c>
      <c r="L7678" s="5">
        <v>0.63745370370370369</v>
      </c>
      <c r="M7678" t="s">
        <v>953</v>
      </c>
      <c r="N7678" s="5">
        <v>7.9861111111111116E-4</v>
      </c>
      <c r="O7678" t="s">
        <v>960</v>
      </c>
      <c r="P7678">
        <v>2.1999999999999999E-2</v>
      </c>
      <c r="Q7678">
        <v>20</v>
      </c>
      <c r="R7678" t="s">
        <v>1195</v>
      </c>
      <c r="S7678" t="s">
        <v>966</v>
      </c>
    </row>
    <row r="7679" spans="1:19" x14ac:dyDescent="0.25">
      <c r="A7679" s="54">
        <f>_xlfn.XLOOKUP(B7679,'School Lookup'!D:D,'School Lookup'!F:F,0)</f>
        <v>293050</v>
      </c>
      <c r="B7679" s="54" t="str">
        <f>_xlfn.XLOOKUP(C7679,'School Lookup'!A:A,'School Lookup'!D:D,_xlfn.XLOOKUP(C7679,'School Lookup'!B:B,'School Lookup'!D:D,_xlfn.XLOOKUP(C7679,'School Lookup'!C:C,'School Lookup'!D:D,0)))</f>
        <v>Speedwell Infant School</v>
      </c>
      <c r="C7679" t="s">
        <v>44</v>
      </c>
      <c r="D7679" t="s">
        <v>3143</v>
      </c>
      <c r="E7679" t="s">
        <v>16</v>
      </c>
      <c r="F7679" t="s">
        <v>734</v>
      </c>
      <c r="G7679" t="s">
        <v>238</v>
      </c>
      <c r="H7679" t="s">
        <v>218</v>
      </c>
      <c r="I7679" t="s">
        <v>980</v>
      </c>
      <c r="J7679" t="s">
        <v>981</v>
      </c>
      <c r="K7679" s="4">
        <v>46078</v>
      </c>
      <c r="L7679" s="5">
        <v>0.37152777777777779</v>
      </c>
      <c r="M7679" t="s">
        <v>953</v>
      </c>
      <c r="N7679" s="5">
        <v>2.6620370370370372E-4</v>
      </c>
      <c r="O7679" t="s">
        <v>982</v>
      </c>
      <c r="P7679">
        <v>2.8000000000000001E-2</v>
      </c>
      <c r="Q7679">
        <v>20</v>
      </c>
      <c r="R7679" t="s">
        <v>1106</v>
      </c>
      <c r="S7679" t="s">
        <v>994</v>
      </c>
    </row>
    <row r="7680" spans="1:19" x14ac:dyDescent="0.25">
      <c r="A7680" s="54">
        <f>_xlfn.XLOOKUP(B7680,'School Lookup'!D:D,'School Lookup'!F:F,0)</f>
        <v>293050</v>
      </c>
      <c r="B7680" s="54" t="str">
        <f>_xlfn.XLOOKUP(C7680,'School Lookup'!A:A,'School Lookup'!D:D,_xlfn.XLOOKUP(C7680,'School Lookup'!B:B,'School Lookup'!D:D,_xlfn.XLOOKUP(C7680,'School Lookup'!C:C,'School Lookup'!D:D,0)))</f>
        <v>Speedwell Infant School</v>
      </c>
      <c r="C7680" t="s">
        <v>44</v>
      </c>
      <c r="D7680" t="s">
        <v>2080</v>
      </c>
      <c r="E7680" t="s">
        <v>16</v>
      </c>
      <c r="F7680" t="s">
        <v>734</v>
      </c>
      <c r="G7680" t="s">
        <v>238</v>
      </c>
      <c r="H7680" t="s">
        <v>218</v>
      </c>
      <c r="I7680" t="s">
        <v>980</v>
      </c>
      <c r="J7680" t="s">
        <v>981</v>
      </c>
      <c r="K7680" s="4">
        <v>46078</v>
      </c>
      <c r="L7680" s="5">
        <v>0.38194444444444442</v>
      </c>
      <c r="M7680" t="s">
        <v>953</v>
      </c>
      <c r="N7680" s="5">
        <v>1.1574074074074075E-4</v>
      </c>
      <c r="O7680" t="s">
        <v>982</v>
      </c>
      <c r="P7680">
        <v>2.5000000000000001E-2</v>
      </c>
      <c r="Q7680">
        <v>20</v>
      </c>
      <c r="R7680" t="s">
        <v>989</v>
      </c>
      <c r="S7680" t="s">
        <v>990</v>
      </c>
    </row>
    <row r="7681" spans="1:19" x14ac:dyDescent="0.25">
      <c r="A7681" s="54">
        <f>_xlfn.XLOOKUP(B7681,'School Lookup'!D:D,'School Lookup'!F:F,0)</f>
        <v>293050</v>
      </c>
      <c r="B7681" s="54" t="str">
        <f>_xlfn.XLOOKUP(C7681,'School Lookup'!A:A,'School Lookup'!D:D,_xlfn.XLOOKUP(C7681,'School Lookup'!B:B,'School Lookup'!D:D,_xlfn.XLOOKUP(C7681,'School Lookup'!C:C,'School Lookup'!D:D,0)))</f>
        <v>Speedwell Infant School</v>
      </c>
      <c r="C7681" t="s">
        <v>44</v>
      </c>
      <c r="D7681" t="s">
        <v>1789</v>
      </c>
      <c r="E7681" t="s">
        <v>16</v>
      </c>
      <c r="F7681" t="s">
        <v>734</v>
      </c>
      <c r="G7681" t="s">
        <v>238</v>
      </c>
      <c r="H7681" t="s">
        <v>218</v>
      </c>
      <c r="I7681" t="s">
        <v>980</v>
      </c>
      <c r="J7681" t="s">
        <v>981</v>
      </c>
      <c r="K7681" s="4">
        <v>46078</v>
      </c>
      <c r="L7681" s="5">
        <v>0.38541666666666669</v>
      </c>
      <c r="M7681" t="s">
        <v>953</v>
      </c>
      <c r="N7681" s="5">
        <v>3.5879629629629629E-4</v>
      </c>
      <c r="O7681" t="s">
        <v>982</v>
      </c>
      <c r="P7681">
        <v>3.6999999999999998E-2</v>
      </c>
      <c r="Q7681">
        <v>20</v>
      </c>
      <c r="R7681" t="s">
        <v>983</v>
      </c>
      <c r="S7681" t="s">
        <v>984</v>
      </c>
    </row>
    <row r="7682" spans="1:19" x14ac:dyDescent="0.25">
      <c r="A7682" s="54">
        <f>_xlfn.XLOOKUP(B7682,'School Lookup'!D:D,'School Lookup'!F:F,0)</f>
        <v>293050</v>
      </c>
      <c r="B7682" s="54" t="str">
        <f>_xlfn.XLOOKUP(C7682,'School Lookup'!A:A,'School Lookup'!D:D,_xlfn.XLOOKUP(C7682,'School Lookup'!B:B,'School Lookup'!D:D,_xlfn.XLOOKUP(C7682,'School Lookup'!C:C,'School Lookup'!D:D,0)))</f>
        <v>Speedwell Infant School</v>
      </c>
      <c r="C7682" t="s">
        <v>44</v>
      </c>
      <c r="D7682" t="s">
        <v>3144</v>
      </c>
      <c r="E7682" t="s">
        <v>16</v>
      </c>
      <c r="F7682" t="s">
        <v>734</v>
      </c>
      <c r="G7682" t="s">
        <v>238</v>
      </c>
      <c r="H7682" t="s">
        <v>218</v>
      </c>
      <c r="I7682" t="s">
        <v>980</v>
      </c>
      <c r="J7682" t="s">
        <v>967</v>
      </c>
      <c r="K7682" s="4">
        <v>46078</v>
      </c>
      <c r="L7682" s="5">
        <v>0.58194444444444449</v>
      </c>
      <c r="M7682" t="s">
        <v>953</v>
      </c>
      <c r="N7682" s="5">
        <v>7.1643518518518514E-3</v>
      </c>
      <c r="O7682" t="s">
        <v>1170</v>
      </c>
      <c r="P7682">
        <v>8.7999999999999995E-2</v>
      </c>
      <c r="Q7682">
        <v>20</v>
      </c>
      <c r="R7682" t="s">
        <v>1746</v>
      </c>
      <c r="S7682" t="s">
        <v>966</v>
      </c>
    </row>
    <row r="7683" spans="1:19" x14ac:dyDescent="0.25">
      <c r="A7683" s="54">
        <f>_xlfn.XLOOKUP(B7683,'School Lookup'!D:D,'School Lookup'!F:F,0)</f>
        <v>148526</v>
      </c>
      <c r="B7683" s="54" t="str">
        <f>_xlfn.XLOOKUP(C7683,'School Lookup'!A:A,'School Lookup'!D:D,_xlfn.XLOOKUP(C7683,'School Lookup'!B:B,'School Lookup'!D:D,_xlfn.XLOOKUP(C7683,'School Lookup'!C:C,'School Lookup'!D:D,0)))</f>
        <v>The Village Federation Lines</v>
      </c>
      <c r="C7683" t="s">
        <v>43</v>
      </c>
      <c r="D7683">
        <v>151</v>
      </c>
      <c r="E7683" t="s">
        <v>16</v>
      </c>
      <c r="F7683" t="s">
        <v>734</v>
      </c>
      <c r="G7683" t="s">
        <v>134</v>
      </c>
      <c r="H7683" t="s">
        <v>347</v>
      </c>
      <c r="I7683" t="s">
        <v>958</v>
      </c>
      <c r="J7683" t="s">
        <v>959</v>
      </c>
      <c r="K7683" s="4">
        <v>46078</v>
      </c>
      <c r="L7683" s="5">
        <v>0.43041666666666667</v>
      </c>
      <c r="M7683" t="s">
        <v>953</v>
      </c>
      <c r="N7683" s="5">
        <v>7.2916666666666668E-3</v>
      </c>
      <c r="O7683" t="s">
        <v>960</v>
      </c>
      <c r="P7683">
        <v>0</v>
      </c>
      <c r="Q7683">
        <v>20</v>
      </c>
      <c r="R7683" t="s">
        <v>1772</v>
      </c>
      <c r="S7683" t="s">
        <v>970</v>
      </c>
    </row>
    <row r="7684" spans="1:19" x14ac:dyDescent="0.25">
      <c r="A7684" s="54">
        <f>_xlfn.XLOOKUP(B7684,'School Lookup'!D:D,'School Lookup'!F:F,0)</f>
        <v>148526</v>
      </c>
      <c r="B7684" s="54" t="str">
        <f>_xlfn.XLOOKUP(C7684,'School Lookup'!A:A,'School Lookup'!D:D,_xlfn.XLOOKUP(C7684,'School Lookup'!B:B,'School Lookup'!D:D,_xlfn.XLOOKUP(C7684,'School Lookup'!C:C,'School Lookup'!D:D,0)))</f>
        <v>The Village Federation Lines</v>
      </c>
      <c r="C7684" t="s">
        <v>43</v>
      </c>
      <c r="D7684">
        <v>145</v>
      </c>
      <c r="E7684" t="s">
        <v>16</v>
      </c>
      <c r="F7684" t="s">
        <v>734</v>
      </c>
      <c r="G7684" t="s">
        <v>134</v>
      </c>
      <c r="H7684" t="s">
        <v>347</v>
      </c>
      <c r="I7684" t="s">
        <v>958</v>
      </c>
      <c r="J7684" t="s">
        <v>959</v>
      </c>
      <c r="K7684" s="4">
        <v>46078</v>
      </c>
      <c r="L7684" s="5">
        <v>0.48137731481481483</v>
      </c>
      <c r="M7684" t="s">
        <v>953</v>
      </c>
      <c r="N7684" s="5">
        <v>5.2083333333333333E-4</v>
      </c>
      <c r="O7684" t="s">
        <v>960</v>
      </c>
      <c r="P7684">
        <v>0</v>
      </c>
      <c r="Q7684">
        <v>20</v>
      </c>
      <c r="R7684" t="s">
        <v>955</v>
      </c>
    </row>
    <row r="7685" spans="1:19" x14ac:dyDescent="0.25">
      <c r="A7685" s="54">
        <f>_xlfn.XLOOKUP(B7685,'School Lookup'!D:D,'School Lookup'!F:F,0)</f>
        <v>293050</v>
      </c>
      <c r="B7685" s="54" t="str">
        <f>_xlfn.XLOOKUP(C7685,'School Lookup'!A:A,'School Lookup'!D:D,_xlfn.XLOOKUP(C7685,'School Lookup'!B:B,'School Lookup'!D:D,_xlfn.XLOOKUP(C7685,'School Lookup'!C:C,'School Lookup'!D:D,0)))</f>
        <v>Speedwell Infant School</v>
      </c>
      <c r="C7685" t="s">
        <v>44</v>
      </c>
      <c r="D7685" t="s">
        <v>3145</v>
      </c>
      <c r="E7685" t="s">
        <v>16</v>
      </c>
      <c r="F7685" t="s">
        <v>734</v>
      </c>
      <c r="G7685" t="s">
        <v>238</v>
      </c>
      <c r="H7685" t="s">
        <v>218</v>
      </c>
      <c r="I7685" t="s">
        <v>980</v>
      </c>
      <c r="J7685" t="s">
        <v>959</v>
      </c>
      <c r="K7685" s="4">
        <v>46078</v>
      </c>
      <c r="L7685" s="5">
        <v>0.40972222222222221</v>
      </c>
      <c r="M7685" t="s">
        <v>953</v>
      </c>
      <c r="N7685" s="5">
        <v>1.238425925925926E-3</v>
      </c>
      <c r="O7685" t="s">
        <v>960</v>
      </c>
      <c r="P7685">
        <v>2.1999999999999999E-2</v>
      </c>
      <c r="Q7685">
        <v>20</v>
      </c>
      <c r="R7685" t="s">
        <v>1168</v>
      </c>
      <c r="S7685" t="s">
        <v>966</v>
      </c>
    </row>
    <row r="7686" spans="1:19" x14ac:dyDescent="0.25">
      <c r="A7686" s="54">
        <f>_xlfn.XLOOKUP(B7686,'School Lookup'!D:D,'School Lookup'!F:F,0)</f>
        <v>293050</v>
      </c>
      <c r="B7686" s="54" t="str">
        <f>_xlfn.XLOOKUP(C7686,'School Lookup'!A:A,'School Lookup'!D:D,_xlfn.XLOOKUP(C7686,'School Lookup'!B:B,'School Lookup'!D:D,_xlfn.XLOOKUP(C7686,'School Lookup'!C:C,'School Lookup'!D:D,0)))</f>
        <v>Speedwell Infant School</v>
      </c>
      <c r="C7686" t="s">
        <v>44</v>
      </c>
      <c r="D7686" t="s">
        <v>1738</v>
      </c>
      <c r="E7686" t="s">
        <v>16</v>
      </c>
      <c r="F7686" t="s">
        <v>734</v>
      </c>
      <c r="G7686" t="s">
        <v>238</v>
      </c>
      <c r="H7686" t="s">
        <v>218</v>
      </c>
      <c r="I7686" t="s">
        <v>980</v>
      </c>
      <c r="J7686" t="s">
        <v>959</v>
      </c>
      <c r="K7686" s="4">
        <v>46078</v>
      </c>
      <c r="L7686" s="5">
        <v>0.64236111111111116</v>
      </c>
      <c r="M7686" t="s">
        <v>953</v>
      </c>
      <c r="N7686" s="5">
        <v>3.2175925925925926E-3</v>
      </c>
      <c r="O7686" t="s">
        <v>960</v>
      </c>
      <c r="P7686">
        <v>0.04</v>
      </c>
      <c r="Q7686">
        <v>20</v>
      </c>
      <c r="R7686" t="s">
        <v>1111</v>
      </c>
      <c r="S7686" t="s">
        <v>966</v>
      </c>
    </row>
    <row r="7687" spans="1:19" x14ac:dyDescent="0.25">
      <c r="A7687" s="54">
        <f>_xlfn.XLOOKUP(B7687,'School Lookup'!D:D,'School Lookup'!F:F,0)</f>
        <v>823392</v>
      </c>
      <c r="B7687" s="54" t="str">
        <f>_xlfn.XLOOKUP(C7687,'School Lookup'!A:A,'School Lookup'!D:D,_xlfn.XLOOKUP(C7687,'School Lookup'!B:B,'School Lookup'!D:D,_xlfn.XLOOKUP(C7687,'School Lookup'!C:C,'School Lookup'!D:D,0)))</f>
        <v>Fitz Herbert C of E VA Primary School</v>
      </c>
      <c r="C7687" t="s">
        <v>22</v>
      </c>
      <c r="D7687" t="s">
        <v>1214</v>
      </c>
      <c r="E7687" t="s">
        <v>16</v>
      </c>
      <c r="F7687" t="s">
        <v>734</v>
      </c>
      <c r="G7687" t="s">
        <v>134</v>
      </c>
      <c r="H7687" t="s">
        <v>347</v>
      </c>
      <c r="I7687" t="s">
        <v>958</v>
      </c>
      <c r="J7687" t="s">
        <v>981</v>
      </c>
      <c r="K7687" s="4">
        <v>46078</v>
      </c>
      <c r="L7687" s="5">
        <v>0.46186342592592594</v>
      </c>
      <c r="M7687" t="s">
        <v>953</v>
      </c>
      <c r="N7687" s="5">
        <v>9.837962962962962E-4</v>
      </c>
      <c r="O7687" t="s">
        <v>982</v>
      </c>
      <c r="P7687">
        <v>0</v>
      </c>
      <c r="Q7687">
        <v>20</v>
      </c>
      <c r="R7687" t="s">
        <v>983</v>
      </c>
      <c r="S7687" t="s">
        <v>984</v>
      </c>
    </row>
    <row r="7688" spans="1:19" x14ac:dyDescent="0.25">
      <c r="A7688" s="54">
        <f>_xlfn.XLOOKUP(B7688,'School Lookup'!D:D,'School Lookup'!F:F,0)</f>
        <v>823392</v>
      </c>
      <c r="B7688" s="54" t="str">
        <f>_xlfn.XLOOKUP(C7688,'School Lookup'!A:A,'School Lookup'!D:D,_xlfn.XLOOKUP(C7688,'School Lookup'!B:B,'School Lookup'!D:D,_xlfn.XLOOKUP(C7688,'School Lookup'!C:C,'School Lookup'!D:D,0)))</f>
        <v>Fitz Herbert C of E VA Primary School</v>
      </c>
      <c r="C7688" t="s">
        <v>22</v>
      </c>
      <c r="D7688" t="s">
        <v>1681</v>
      </c>
      <c r="E7688" t="s">
        <v>16</v>
      </c>
      <c r="F7688" t="s">
        <v>734</v>
      </c>
      <c r="G7688" t="s">
        <v>134</v>
      </c>
      <c r="H7688" t="s">
        <v>347</v>
      </c>
      <c r="I7688" t="s">
        <v>958</v>
      </c>
      <c r="J7688" t="s">
        <v>981</v>
      </c>
      <c r="K7688" s="4">
        <v>46078</v>
      </c>
      <c r="L7688" s="5">
        <v>0.47047453703703701</v>
      </c>
      <c r="M7688" t="s">
        <v>953</v>
      </c>
      <c r="N7688" s="5">
        <v>4.9421296296296297E-3</v>
      </c>
      <c r="O7688" t="s">
        <v>982</v>
      </c>
      <c r="P7688">
        <v>0</v>
      </c>
      <c r="Q7688">
        <v>20</v>
      </c>
      <c r="R7688" t="s">
        <v>998</v>
      </c>
      <c r="S7688" t="s">
        <v>987</v>
      </c>
    </row>
    <row r="7689" spans="1:19" x14ac:dyDescent="0.25">
      <c r="A7689" s="54">
        <f>_xlfn.XLOOKUP(B7689,'School Lookup'!D:D,'School Lookup'!F:F,0)</f>
        <v>823392</v>
      </c>
      <c r="B7689" s="54" t="str">
        <f>_xlfn.XLOOKUP(C7689,'School Lookup'!A:A,'School Lookup'!D:D,_xlfn.XLOOKUP(C7689,'School Lookup'!B:B,'School Lookup'!D:D,_xlfn.XLOOKUP(C7689,'School Lookup'!C:C,'School Lookup'!D:D,0)))</f>
        <v>Fitz Herbert C of E VA Primary School</v>
      </c>
      <c r="C7689" t="s">
        <v>22</v>
      </c>
      <c r="D7689" t="s">
        <v>1682</v>
      </c>
      <c r="E7689" t="s">
        <v>16</v>
      </c>
      <c r="F7689" t="s">
        <v>734</v>
      </c>
      <c r="G7689" t="s">
        <v>134</v>
      </c>
      <c r="H7689" t="s">
        <v>347</v>
      </c>
      <c r="I7689" t="s">
        <v>958</v>
      </c>
      <c r="J7689" t="s">
        <v>981</v>
      </c>
      <c r="K7689" s="4">
        <v>46078</v>
      </c>
      <c r="L7689" s="5">
        <v>0.64824074074074078</v>
      </c>
      <c r="M7689" t="s">
        <v>953</v>
      </c>
      <c r="N7689" s="5">
        <v>4.0856481481481481E-3</v>
      </c>
      <c r="O7689" t="s">
        <v>982</v>
      </c>
      <c r="P7689">
        <v>0</v>
      </c>
      <c r="Q7689">
        <v>20</v>
      </c>
      <c r="R7689" t="s">
        <v>983</v>
      </c>
      <c r="S7689" t="s">
        <v>984</v>
      </c>
    </row>
    <row r="7690" spans="1:19" x14ac:dyDescent="0.25">
      <c r="A7690" s="54">
        <f>_xlfn.XLOOKUP(B7690,'School Lookup'!D:D,'School Lookup'!F:F,0)</f>
        <v>823392</v>
      </c>
      <c r="B7690" s="54" t="str">
        <f>_xlfn.XLOOKUP(C7690,'School Lookup'!A:A,'School Lookup'!D:D,_xlfn.XLOOKUP(C7690,'School Lookup'!B:B,'School Lookup'!D:D,_xlfn.XLOOKUP(C7690,'School Lookup'!C:C,'School Lookup'!D:D,0)))</f>
        <v>Fitz Herbert C of E VA Primary School</v>
      </c>
      <c r="C7690" t="s">
        <v>22</v>
      </c>
      <c r="D7690">
        <v>142</v>
      </c>
      <c r="E7690" t="s">
        <v>16</v>
      </c>
      <c r="F7690" t="s">
        <v>734</v>
      </c>
      <c r="G7690" t="s">
        <v>134</v>
      </c>
      <c r="H7690" t="s">
        <v>347</v>
      </c>
      <c r="I7690" t="s">
        <v>958</v>
      </c>
      <c r="J7690" t="s">
        <v>959</v>
      </c>
      <c r="K7690" s="4">
        <v>46078</v>
      </c>
      <c r="L7690" s="5">
        <v>0.40393518518518517</v>
      </c>
      <c r="M7690" t="s">
        <v>953</v>
      </c>
      <c r="N7690" s="5">
        <v>2.3495370370370371E-3</v>
      </c>
      <c r="O7690" t="s">
        <v>960</v>
      </c>
      <c r="P7690">
        <v>0</v>
      </c>
      <c r="Q7690">
        <v>20</v>
      </c>
      <c r="R7690" t="s">
        <v>955</v>
      </c>
    </row>
    <row r="7691" spans="1:19" x14ac:dyDescent="0.25">
      <c r="A7691" s="54">
        <f>_xlfn.XLOOKUP(B7691,'School Lookup'!D:D,'School Lookup'!F:F,0)</f>
        <v>823392</v>
      </c>
      <c r="B7691" s="54" t="str">
        <f>_xlfn.XLOOKUP(C7691,'School Lookup'!A:A,'School Lookup'!D:D,_xlfn.XLOOKUP(C7691,'School Lookup'!B:B,'School Lookup'!D:D,_xlfn.XLOOKUP(C7691,'School Lookup'!C:C,'School Lookup'!D:D,0)))</f>
        <v>Fitz Herbert C of E VA Primary School</v>
      </c>
      <c r="C7691" t="s">
        <v>22</v>
      </c>
      <c r="D7691">
        <v>148</v>
      </c>
      <c r="E7691" t="s">
        <v>16</v>
      </c>
      <c r="F7691" t="s">
        <v>734</v>
      </c>
      <c r="G7691" t="s">
        <v>134</v>
      </c>
      <c r="H7691" t="s">
        <v>347</v>
      </c>
      <c r="I7691" t="s">
        <v>958</v>
      </c>
      <c r="J7691" t="s">
        <v>959</v>
      </c>
      <c r="K7691" s="4">
        <v>46078</v>
      </c>
      <c r="L7691" s="5">
        <v>0.45016203703703705</v>
      </c>
      <c r="M7691" t="s">
        <v>953</v>
      </c>
      <c r="N7691" s="5">
        <v>1.5740740740740741E-3</v>
      </c>
      <c r="O7691" t="s">
        <v>960</v>
      </c>
      <c r="P7691">
        <v>0</v>
      </c>
      <c r="Q7691">
        <v>20</v>
      </c>
      <c r="R7691" t="s">
        <v>955</v>
      </c>
    </row>
    <row r="7692" spans="1:19" x14ac:dyDescent="0.25">
      <c r="A7692" s="54">
        <f>_xlfn.XLOOKUP(B7692,'School Lookup'!D:D,'School Lookup'!F:F,0)</f>
        <v>823392</v>
      </c>
      <c r="B7692" s="54" t="str">
        <f>_xlfn.XLOOKUP(C7692,'School Lookup'!A:A,'School Lookup'!D:D,_xlfn.XLOOKUP(C7692,'School Lookup'!B:B,'School Lookup'!D:D,_xlfn.XLOOKUP(C7692,'School Lookup'!C:C,'School Lookup'!D:D,0)))</f>
        <v>Fitz Herbert C of E VA Primary School</v>
      </c>
      <c r="C7692" t="s">
        <v>22</v>
      </c>
      <c r="D7692" t="s">
        <v>3146</v>
      </c>
      <c r="E7692" t="s">
        <v>16</v>
      </c>
      <c r="F7692" t="s">
        <v>734</v>
      </c>
      <c r="G7692" t="s">
        <v>134</v>
      </c>
      <c r="H7692" t="s">
        <v>347</v>
      </c>
      <c r="I7692" t="s">
        <v>958</v>
      </c>
      <c r="J7692" t="s">
        <v>959</v>
      </c>
      <c r="K7692" s="4">
        <v>46078</v>
      </c>
      <c r="L7692" s="5">
        <v>0.46141203703703704</v>
      </c>
      <c r="M7692" t="s">
        <v>953</v>
      </c>
      <c r="N7692" s="5">
        <v>1.8518518518518518E-4</v>
      </c>
      <c r="O7692" t="s">
        <v>960</v>
      </c>
      <c r="P7692">
        <v>0</v>
      </c>
      <c r="Q7692">
        <v>20</v>
      </c>
      <c r="R7692" t="s">
        <v>1813</v>
      </c>
      <c r="S7692" t="s">
        <v>966</v>
      </c>
    </row>
    <row r="7693" spans="1:19" x14ac:dyDescent="0.25">
      <c r="A7693" s="54">
        <f>_xlfn.XLOOKUP(B7693,'School Lookup'!D:D,'School Lookup'!F:F,0)</f>
        <v>823392</v>
      </c>
      <c r="B7693" s="54" t="str">
        <f>_xlfn.XLOOKUP(C7693,'School Lookup'!A:A,'School Lookup'!D:D,_xlfn.XLOOKUP(C7693,'School Lookup'!B:B,'School Lookup'!D:D,_xlfn.XLOOKUP(C7693,'School Lookup'!C:C,'School Lookup'!D:D,0)))</f>
        <v>Fitz Herbert C of E VA Primary School</v>
      </c>
      <c r="C7693" t="s">
        <v>22</v>
      </c>
      <c r="D7693" t="s">
        <v>2371</v>
      </c>
      <c r="E7693" t="s">
        <v>16</v>
      </c>
      <c r="F7693" t="s">
        <v>734</v>
      </c>
      <c r="G7693" t="s">
        <v>134</v>
      </c>
      <c r="H7693" t="s">
        <v>347</v>
      </c>
      <c r="I7693" t="s">
        <v>958</v>
      </c>
      <c r="J7693" t="s">
        <v>959</v>
      </c>
      <c r="K7693" s="4">
        <v>46078</v>
      </c>
      <c r="L7693" s="5">
        <v>0.61229166666666668</v>
      </c>
      <c r="M7693" t="s">
        <v>953</v>
      </c>
      <c r="N7693" s="5">
        <v>6.7129629629629625E-4</v>
      </c>
      <c r="O7693" t="s">
        <v>1023</v>
      </c>
      <c r="P7693">
        <v>0</v>
      </c>
      <c r="Q7693">
        <v>20</v>
      </c>
      <c r="R7693" t="s">
        <v>2372</v>
      </c>
      <c r="S7693" t="s">
        <v>966</v>
      </c>
    </row>
    <row r="7694" spans="1:19" x14ac:dyDescent="0.25">
      <c r="A7694" s="54">
        <f>_xlfn.XLOOKUP(B7694,'School Lookup'!D:D,'School Lookup'!F:F,0)</f>
        <v>856243</v>
      </c>
      <c r="B7694" s="54" t="str">
        <f>_xlfn.XLOOKUP(C7694,'School Lookup'!A:A,'School Lookup'!D:D,_xlfn.XLOOKUP(C7694,'School Lookup'!B:B,'School Lookup'!D:D,_xlfn.XLOOKUP(C7694,'School Lookup'!C:C,'School Lookup'!D:D,0)))</f>
        <v>Elton Primary School</v>
      </c>
      <c r="C7694" t="s">
        <v>336</v>
      </c>
      <c r="D7694" t="s">
        <v>34</v>
      </c>
      <c r="E7694" t="s">
        <v>16</v>
      </c>
      <c r="F7694" t="s">
        <v>734</v>
      </c>
      <c r="G7694" t="s">
        <v>332</v>
      </c>
      <c r="H7694" t="s">
        <v>877</v>
      </c>
      <c r="I7694" t="s">
        <v>958</v>
      </c>
      <c r="J7694" t="s">
        <v>959</v>
      </c>
      <c r="K7694" s="4">
        <v>46078</v>
      </c>
      <c r="L7694" s="5">
        <v>0.54409722222222223</v>
      </c>
      <c r="M7694" t="s">
        <v>953</v>
      </c>
      <c r="N7694" s="5">
        <v>6.9444444444444447E-4</v>
      </c>
      <c r="O7694" t="s">
        <v>960</v>
      </c>
      <c r="P7694">
        <v>0</v>
      </c>
      <c r="Q7694">
        <v>20</v>
      </c>
      <c r="R7694" t="s">
        <v>1589</v>
      </c>
      <c r="S7694" t="s">
        <v>966</v>
      </c>
    </row>
    <row r="7695" spans="1:19" x14ac:dyDescent="0.25">
      <c r="A7695" s="54">
        <f>_xlfn.XLOOKUP(B7695,'School Lookup'!D:D,'School Lookup'!F:F,0)</f>
        <v>544254</v>
      </c>
      <c r="B7695" s="54" t="str">
        <f>_xlfn.XLOOKUP(C7695,'School Lookup'!A:A,'School Lookup'!D:D,_xlfn.XLOOKUP(C7695,'School Lookup'!B:B,'School Lookup'!D:D,_xlfn.XLOOKUP(C7695,'School Lookup'!C:C,'School Lookup'!D:D,0)))</f>
        <v>Little Eaton Primary School Derby DE21 5AB</v>
      </c>
      <c r="C7695" t="s">
        <v>42</v>
      </c>
      <c r="D7695" t="s">
        <v>3147</v>
      </c>
      <c r="E7695" t="s">
        <v>16</v>
      </c>
      <c r="F7695" t="s">
        <v>734</v>
      </c>
      <c r="G7695" t="s">
        <v>232</v>
      </c>
      <c r="H7695" t="s">
        <v>228</v>
      </c>
      <c r="I7695" t="s">
        <v>980</v>
      </c>
      <c r="J7695" t="s">
        <v>981</v>
      </c>
      <c r="K7695" s="4">
        <v>46078</v>
      </c>
      <c r="L7695" s="5">
        <v>0.42638888888888887</v>
      </c>
      <c r="M7695" t="s">
        <v>953</v>
      </c>
      <c r="N7695" s="5">
        <v>7.0601851851851847E-4</v>
      </c>
      <c r="O7695" t="s">
        <v>982</v>
      </c>
      <c r="P7695">
        <v>7.2999999999999995E-2</v>
      </c>
      <c r="Q7695">
        <v>20</v>
      </c>
      <c r="R7695" t="s">
        <v>983</v>
      </c>
      <c r="S7695" t="s">
        <v>984</v>
      </c>
    </row>
    <row r="7696" spans="1:19" x14ac:dyDescent="0.25">
      <c r="A7696" s="54">
        <f>_xlfn.XLOOKUP(B7696,'School Lookup'!D:D,'School Lookup'!F:F,0)</f>
        <v>170692</v>
      </c>
      <c r="B7696" s="54" t="str">
        <f>_xlfn.XLOOKUP(C7696,'School Lookup'!A:A,'School Lookup'!D:D,_xlfn.XLOOKUP(C7696,'School Lookup'!B:B,'School Lookup'!D:D,_xlfn.XLOOKUP(C7696,'School Lookup'!C:C,'School Lookup'!D:D,0)))</f>
        <v>Anthony Bec Cmnty Primary</v>
      </c>
      <c r="C7696" t="s">
        <v>29</v>
      </c>
      <c r="D7696" t="s">
        <v>1747</v>
      </c>
      <c r="E7696" t="s">
        <v>16</v>
      </c>
      <c r="F7696" t="s">
        <v>734</v>
      </c>
      <c r="G7696" t="s">
        <v>229</v>
      </c>
      <c r="H7696" t="s">
        <v>318</v>
      </c>
      <c r="I7696" t="s">
        <v>980</v>
      </c>
      <c r="J7696" t="s">
        <v>967</v>
      </c>
      <c r="K7696" s="4">
        <v>46078</v>
      </c>
      <c r="L7696" s="5">
        <v>0.52085648148148145</v>
      </c>
      <c r="M7696" t="s">
        <v>953</v>
      </c>
      <c r="N7696" s="5">
        <v>3.425925925925926E-3</v>
      </c>
      <c r="O7696" t="s">
        <v>968</v>
      </c>
      <c r="P7696">
        <v>0.52500000000000002</v>
      </c>
      <c r="Q7696">
        <v>20</v>
      </c>
      <c r="R7696" t="s">
        <v>1263</v>
      </c>
      <c r="S7696" t="s">
        <v>1264</v>
      </c>
    </row>
    <row r="7697" spans="1:19" x14ac:dyDescent="0.25">
      <c r="A7697" s="54">
        <f>_xlfn.XLOOKUP(B7697,'School Lookup'!D:D,'School Lookup'!F:F,0)</f>
        <v>682471</v>
      </c>
      <c r="B7697" s="54" t="str">
        <f>_xlfn.XLOOKUP(C7697,'School Lookup'!A:A,'School Lookup'!D:D,_xlfn.XLOOKUP(C7697,'School Lookup'!B:B,'School Lookup'!D:D,_xlfn.XLOOKUP(C7697,'School Lookup'!C:C,'School Lookup'!D:D,0)))</f>
        <v>Ridgeway Primary School</v>
      </c>
      <c r="C7697" t="s">
        <v>333</v>
      </c>
      <c r="D7697" t="s">
        <v>1629</v>
      </c>
      <c r="E7697" t="s">
        <v>16</v>
      </c>
      <c r="F7697" t="s">
        <v>734</v>
      </c>
      <c r="G7697" t="s">
        <v>328</v>
      </c>
      <c r="H7697" t="s">
        <v>885</v>
      </c>
      <c r="I7697" t="s">
        <v>958</v>
      </c>
      <c r="J7697" t="s">
        <v>981</v>
      </c>
      <c r="K7697" s="4">
        <v>46078</v>
      </c>
      <c r="L7697" s="5">
        <v>0.40422453703703703</v>
      </c>
      <c r="M7697" t="s">
        <v>953</v>
      </c>
      <c r="N7697" s="5">
        <v>3.4722222222222222E-5</v>
      </c>
      <c r="O7697" t="s">
        <v>982</v>
      </c>
      <c r="P7697">
        <v>0</v>
      </c>
      <c r="Q7697">
        <v>20</v>
      </c>
      <c r="R7697" t="s">
        <v>1006</v>
      </c>
      <c r="S7697" t="s">
        <v>994</v>
      </c>
    </row>
    <row r="7698" spans="1:19" x14ac:dyDescent="0.25">
      <c r="A7698" s="54">
        <f>_xlfn.XLOOKUP(B7698,'School Lookup'!D:D,'School Lookup'!F:F,0)</f>
        <v>682471</v>
      </c>
      <c r="B7698" s="54" t="str">
        <f>_xlfn.XLOOKUP(C7698,'School Lookup'!A:A,'School Lookup'!D:D,_xlfn.XLOOKUP(C7698,'School Lookup'!B:B,'School Lookup'!D:D,_xlfn.XLOOKUP(C7698,'School Lookup'!C:C,'School Lookup'!D:D,0)))</f>
        <v>Ridgeway Primary School</v>
      </c>
      <c r="C7698" t="s">
        <v>333</v>
      </c>
      <c r="D7698" t="s">
        <v>1062</v>
      </c>
      <c r="E7698" t="s">
        <v>16</v>
      </c>
      <c r="F7698" t="s">
        <v>734</v>
      </c>
      <c r="G7698" t="s">
        <v>328</v>
      </c>
      <c r="H7698" t="s">
        <v>885</v>
      </c>
      <c r="I7698" t="s">
        <v>958</v>
      </c>
      <c r="J7698" t="s">
        <v>981</v>
      </c>
      <c r="K7698" s="4">
        <v>46078</v>
      </c>
      <c r="L7698" s="5">
        <v>0.40708333333333335</v>
      </c>
      <c r="M7698" t="s">
        <v>953</v>
      </c>
      <c r="N7698" s="5">
        <v>1.7824074074074075E-3</v>
      </c>
      <c r="O7698" t="s">
        <v>982</v>
      </c>
      <c r="P7698">
        <v>0</v>
      </c>
      <c r="Q7698">
        <v>20</v>
      </c>
      <c r="R7698" t="s">
        <v>998</v>
      </c>
      <c r="S7698" t="s">
        <v>987</v>
      </c>
    </row>
    <row r="7699" spans="1:19" x14ac:dyDescent="0.25">
      <c r="A7699" s="54">
        <f>_xlfn.XLOOKUP(B7699,'School Lookup'!D:D,'School Lookup'!F:F,0)</f>
        <v>682471</v>
      </c>
      <c r="B7699" s="54" t="str">
        <f>_xlfn.XLOOKUP(C7699,'School Lookup'!A:A,'School Lookup'!D:D,_xlfn.XLOOKUP(C7699,'School Lookup'!B:B,'School Lookup'!D:D,_xlfn.XLOOKUP(C7699,'School Lookup'!C:C,'School Lookup'!D:D,0)))</f>
        <v>Ridgeway Primary School</v>
      </c>
      <c r="C7699" t="s">
        <v>333</v>
      </c>
      <c r="D7699" t="s">
        <v>3148</v>
      </c>
      <c r="E7699" t="s">
        <v>16</v>
      </c>
      <c r="F7699" t="s">
        <v>734</v>
      </c>
      <c r="G7699" t="s">
        <v>328</v>
      </c>
      <c r="H7699" t="s">
        <v>885</v>
      </c>
      <c r="I7699" t="s">
        <v>958</v>
      </c>
      <c r="J7699" t="s">
        <v>981</v>
      </c>
      <c r="K7699" s="4">
        <v>46078</v>
      </c>
      <c r="L7699" s="5">
        <v>0.43531249999999999</v>
      </c>
      <c r="M7699" t="s">
        <v>953</v>
      </c>
      <c r="N7699" s="5">
        <v>1.3078703703703703E-3</v>
      </c>
      <c r="O7699" t="s">
        <v>982</v>
      </c>
      <c r="P7699">
        <v>0</v>
      </c>
      <c r="Q7699">
        <v>20</v>
      </c>
      <c r="R7699" t="s">
        <v>998</v>
      </c>
      <c r="S7699" t="s">
        <v>987</v>
      </c>
    </row>
    <row r="7700" spans="1:19" x14ac:dyDescent="0.25">
      <c r="A7700" s="54">
        <f>_xlfn.XLOOKUP(B7700,'School Lookup'!D:D,'School Lookup'!F:F,0)</f>
        <v>682471</v>
      </c>
      <c r="B7700" s="54" t="str">
        <f>_xlfn.XLOOKUP(C7700,'School Lookup'!A:A,'School Lookup'!D:D,_xlfn.XLOOKUP(C7700,'School Lookup'!B:B,'School Lookup'!D:D,_xlfn.XLOOKUP(C7700,'School Lookup'!C:C,'School Lookup'!D:D,0)))</f>
        <v>Ridgeway Primary School</v>
      </c>
      <c r="C7700" t="s">
        <v>333</v>
      </c>
      <c r="D7700" t="s">
        <v>1155</v>
      </c>
      <c r="E7700" t="s">
        <v>16</v>
      </c>
      <c r="F7700" t="s">
        <v>734</v>
      </c>
      <c r="G7700" t="s">
        <v>328</v>
      </c>
      <c r="H7700" t="s">
        <v>885</v>
      </c>
      <c r="I7700" t="s">
        <v>958</v>
      </c>
      <c r="J7700" t="s">
        <v>981</v>
      </c>
      <c r="K7700" s="4">
        <v>46078</v>
      </c>
      <c r="L7700" s="5">
        <v>0.50626157407407413</v>
      </c>
      <c r="M7700" t="s">
        <v>953</v>
      </c>
      <c r="N7700" s="5">
        <v>6.5972222222222224E-4</v>
      </c>
      <c r="O7700" t="s">
        <v>982</v>
      </c>
      <c r="P7700">
        <v>0</v>
      </c>
      <c r="Q7700">
        <v>20</v>
      </c>
      <c r="R7700" t="s">
        <v>1074</v>
      </c>
      <c r="S7700" t="s">
        <v>990</v>
      </c>
    </row>
    <row r="7701" spans="1:19" x14ac:dyDescent="0.25">
      <c r="A7701" s="54">
        <f>_xlfn.XLOOKUP(B7701,'School Lookup'!D:D,'School Lookup'!F:F,0)</f>
        <v>682471</v>
      </c>
      <c r="B7701" s="54" t="str">
        <f>_xlfn.XLOOKUP(C7701,'School Lookup'!A:A,'School Lookup'!D:D,_xlfn.XLOOKUP(C7701,'School Lookup'!B:B,'School Lookup'!D:D,_xlfn.XLOOKUP(C7701,'School Lookup'!C:C,'School Lookup'!D:D,0)))</f>
        <v>Ridgeway Primary School</v>
      </c>
      <c r="C7701" t="s">
        <v>333</v>
      </c>
      <c r="D7701" t="s">
        <v>3149</v>
      </c>
      <c r="E7701" t="s">
        <v>16</v>
      </c>
      <c r="F7701" t="s">
        <v>734</v>
      </c>
      <c r="G7701" t="s">
        <v>328</v>
      </c>
      <c r="H7701" t="s">
        <v>885</v>
      </c>
      <c r="I7701" t="s">
        <v>958</v>
      </c>
      <c r="J7701" t="s">
        <v>981</v>
      </c>
      <c r="K7701" s="4">
        <v>46078</v>
      </c>
      <c r="L7701" s="5">
        <v>0.54442129629629632</v>
      </c>
      <c r="M7701" t="s">
        <v>953</v>
      </c>
      <c r="N7701" s="5">
        <v>4.9768518518518521E-4</v>
      </c>
      <c r="O7701" t="s">
        <v>982</v>
      </c>
      <c r="P7701">
        <v>0</v>
      </c>
      <c r="Q7701">
        <v>20</v>
      </c>
      <c r="R7701" t="s">
        <v>986</v>
      </c>
      <c r="S7701" t="s">
        <v>987</v>
      </c>
    </row>
    <row r="7702" spans="1:19" x14ac:dyDescent="0.25">
      <c r="A7702" s="54">
        <f>_xlfn.XLOOKUP(B7702,'School Lookup'!D:D,'School Lookup'!F:F,0)</f>
        <v>682471</v>
      </c>
      <c r="B7702" s="54" t="str">
        <f>_xlfn.XLOOKUP(C7702,'School Lookup'!A:A,'School Lookup'!D:D,_xlfn.XLOOKUP(C7702,'School Lookup'!B:B,'School Lookup'!D:D,_xlfn.XLOOKUP(C7702,'School Lookup'!C:C,'School Lookup'!D:D,0)))</f>
        <v>Ridgeway Primary School</v>
      </c>
      <c r="C7702" t="s">
        <v>333</v>
      </c>
      <c r="D7702" t="s">
        <v>1306</v>
      </c>
      <c r="E7702" t="s">
        <v>16</v>
      </c>
      <c r="F7702" t="s">
        <v>734</v>
      </c>
      <c r="G7702" t="s">
        <v>328</v>
      </c>
      <c r="H7702" t="s">
        <v>885</v>
      </c>
      <c r="I7702" t="s">
        <v>958</v>
      </c>
      <c r="J7702" t="s">
        <v>981</v>
      </c>
      <c r="K7702" s="4">
        <v>46078</v>
      </c>
      <c r="L7702" s="5">
        <v>0.54710648148148144</v>
      </c>
      <c r="M7702" t="s">
        <v>953</v>
      </c>
      <c r="N7702" s="5">
        <v>1.4699074074074074E-3</v>
      </c>
      <c r="O7702" t="s">
        <v>982</v>
      </c>
      <c r="P7702">
        <v>0</v>
      </c>
      <c r="Q7702">
        <v>20</v>
      </c>
      <c r="R7702" t="s">
        <v>998</v>
      </c>
      <c r="S7702" t="s">
        <v>987</v>
      </c>
    </row>
    <row r="7703" spans="1:19" x14ac:dyDescent="0.25">
      <c r="A7703" s="54">
        <f>_xlfn.XLOOKUP(B7703,'School Lookup'!D:D,'School Lookup'!F:F,0)</f>
        <v>682471</v>
      </c>
      <c r="B7703" s="54" t="str">
        <f>_xlfn.XLOOKUP(C7703,'School Lookup'!A:A,'School Lookup'!D:D,_xlfn.XLOOKUP(C7703,'School Lookup'!B:B,'School Lookup'!D:D,_xlfn.XLOOKUP(C7703,'School Lookup'!C:C,'School Lookup'!D:D,0)))</f>
        <v>Ridgeway Primary School</v>
      </c>
      <c r="C7703" t="s">
        <v>333</v>
      </c>
      <c r="D7703" t="s">
        <v>1306</v>
      </c>
      <c r="E7703" t="s">
        <v>16</v>
      </c>
      <c r="F7703" t="s">
        <v>734</v>
      </c>
      <c r="G7703" t="s">
        <v>328</v>
      </c>
      <c r="H7703" t="s">
        <v>885</v>
      </c>
      <c r="I7703" t="s">
        <v>958</v>
      </c>
      <c r="J7703" t="s">
        <v>981</v>
      </c>
      <c r="K7703" s="4">
        <v>46078</v>
      </c>
      <c r="L7703" s="5">
        <v>0.57672453703703708</v>
      </c>
      <c r="M7703" t="s">
        <v>953</v>
      </c>
      <c r="N7703" s="5">
        <v>4.2824074074074075E-4</v>
      </c>
      <c r="O7703" t="s">
        <v>982</v>
      </c>
      <c r="P7703">
        <v>0</v>
      </c>
      <c r="Q7703">
        <v>20</v>
      </c>
      <c r="R7703" t="s">
        <v>998</v>
      </c>
      <c r="S7703" t="s">
        <v>987</v>
      </c>
    </row>
    <row r="7704" spans="1:19" x14ac:dyDescent="0.25">
      <c r="A7704" s="54">
        <f>_xlfn.XLOOKUP(B7704,'School Lookup'!D:D,'School Lookup'!F:F,0)</f>
        <v>682471</v>
      </c>
      <c r="B7704" s="54" t="str">
        <f>_xlfn.XLOOKUP(C7704,'School Lookup'!A:A,'School Lookup'!D:D,_xlfn.XLOOKUP(C7704,'School Lookup'!B:B,'School Lookup'!D:D,_xlfn.XLOOKUP(C7704,'School Lookup'!C:C,'School Lookup'!D:D,0)))</f>
        <v>Ridgeway Primary School</v>
      </c>
      <c r="C7704" t="s">
        <v>333</v>
      </c>
      <c r="D7704" t="s">
        <v>1303</v>
      </c>
      <c r="E7704" t="s">
        <v>16</v>
      </c>
      <c r="F7704" t="s">
        <v>734</v>
      </c>
      <c r="G7704" t="s">
        <v>328</v>
      </c>
      <c r="H7704" t="s">
        <v>885</v>
      </c>
      <c r="I7704" t="s">
        <v>958</v>
      </c>
      <c r="J7704" t="s">
        <v>981</v>
      </c>
      <c r="K7704" s="4">
        <v>46078</v>
      </c>
      <c r="L7704" s="5">
        <v>0.5939699074074074</v>
      </c>
      <c r="M7704" t="s">
        <v>953</v>
      </c>
      <c r="N7704" s="5">
        <v>5.9027777777777778E-4</v>
      </c>
      <c r="O7704" t="s">
        <v>982</v>
      </c>
      <c r="P7704">
        <v>0</v>
      </c>
      <c r="Q7704">
        <v>20</v>
      </c>
      <c r="R7704" t="s">
        <v>983</v>
      </c>
      <c r="S7704" t="s">
        <v>984</v>
      </c>
    </row>
    <row r="7705" spans="1:19" x14ac:dyDescent="0.25">
      <c r="A7705" s="54">
        <f>_xlfn.XLOOKUP(B7705,'School Lookup'!D:D,'School Lookup'!F:F,0)</f>
        <v>682471</v>
      </c>
      <c r="B7705" s="54" t="str">
        <f>_xlfn.XLOOKUP(C7705,'School Lookup'!A:A,'School Lookup'!D:D,_xlfn.XLOOKUP(C7705,'School Lookup'!B:B,'School Lookup'!D:D,_xlfn.XLOOKUP(C7705,'School Lookup'!C:C,'School Lookup'!D:D,0)))</f>
        <v>Ridgeway Primary School</v>
      </c>
      <c r="C7705" t="s">
        <v>333</v>
      </c>
      <c r="D7705" t="s">
        <v>2537</v>
      </c>
      <c r="E7705" t="s">
        <v>16</v>
      </c>
      <c r="F7705" t="s">
        <v>734</v>
      </c>
      <c r="G7705" t="s">
        <v>328</v>
      </c>
      <c r="H7705" t="s">
        <v>885</v>
      </c>
      <c r="I7705" t="s">
        <v>958</v>
      </c>
      <c r="J7705" t="s">
        <v>981</v>
      </c>
      <c r="K7705" s="4">
        <v>46078</v>
      </c>
      <c r="L7705" s="5">
        <v>0.64428240740740739</v>
      </c>
      <c r="M7705" t="s">
        <v>953</v>
      </c>
      <c r="N7705" s="5">
        <v>3.5879629629629629E-4</v>
      </c>
      <c r="O7705" t="s">
        <v>982</v>
      </c>
      <c r="P7705">
        <v>0</v>
      </c>
      <c r="Q7705">
        <v>20</v>
      </c>
      <c r="R7705" t="s">
        <v>998</v>
      </c>
      <c r="S7705" t="s">
        <v>987</v>
      </c>
    </row>
    <row r="7706" spans="1:19" x14ac:dyDescent="0.25">
      <c r="A7706" s="54">
        <f>_xlfn.XLOOKUP(B7706,'School Lookup'!D:D,'School Lookup'!F:F,0)</f>
        <v>682471</v>
      </c>
      <c r="B7706" s="54" t="str">
        <f>_xlfn.XLOOKUP(C7706,'School Lookup'!A:A,'School Lookup'!D:D,_xlfn.XLOOKUP(C7706,'School Lookup'!B:B,'School Lookup'!D:D,_xlfn.XLOOKUP(C7706,'School Lookup'!C:C,'School Lookup'!D:D,0)))</f>
        <v>Ridgeway Primary School</v>
      </c>
      <c r="C7706" t="s">
        <v>333</v>
      </c>
      <c r="D7706" t="s">
        <v>2806</v>
      </c>
      <c r="E7706" t="s">
        <v>16</v>
      </c>
      <c r="F7706" t="s">
        <v>734</v>
      </c>
      <c r="G7706" t="s">
        <v>328</v>
      </c>
      <c r="H7706" t="s">
        <v>885</v>
      </c>
      <c r="I7706" t="s">
        <v>958</v>
      </c>
      <c r="J7706" t="s">
        <v>981</v>
      </c>
      <c r="K7706" s="4">
        <v>46078</v>
      </c>
      <c r="L7706" s="5">
        <v>0.64513888888888893</v>
      </c>
      <c r="M7706" t="s">
        <v>953</v>
      </c>
      <c r="N7706" s="5">
        <v>3.0092592592592595E-4</v>
      </c>
      <c r="O7706" t="s">
        <v>982</v>
      </c>
      <c r="P7706">
        <v>0</v>
      </c>
      <c r="Q7706">
        <v>20</v>
      </c>
      <c r="R7706" t="s">
        <v>998</v>
      </c>
      <c r="S7706" t="s">
        <v>987</v>
      </c>
    </row>
    <row r="7707" spans="1:19" x14ac:dyDescent="0.25">
      <c r="A7707" s="54">
        <f>_xlfn.XLOOKUP(B7707,'School Lookup'!D:D,'School Lookup'!F:F,0)</f>
        <v>682471</v>
      </c>
      <c r="B7707" s="54" t="str">
        <f>_xlfn.XLOOKUP(C7707,'School Lookup'!A:A,'School Lookup'!D:D,_xlfn.XLOOKUP(C7707,'School Lookup'!B:B,'School Lookup'!D:D,_xlfn.XLOOKUP(C7707,'School Lookup'!C:C,'School Lookup'!D:D,0)))</f>
        <v>Ridgeway Primary School</v>
      </c>
      <c r="C7707" t="s">
        <v>333</v>
      </c>
      <c r="D7707" t="s">
        <v>3150</v>
      </c>
      <c r="E7707" t="s">
        <v>16</v>
      </c>
      <c r="F7707" t="s">
        <v>734</v>
      </c>
      <c r="G7707" t="s">
        <v>328</v>
      </c>
      <c r="H7707" t="s">
        <v>885</v>
      </c>
      <c r="I7707" t="s">
        <v>958</v>
      </c>
      <c r="J7707" t="s">
        <v>981</v>
      </c>
      <c r="K7707" s="4">
        <v>46078</v>
      </c>
      <c r="L7707" s="5">
        <v>0.64583333333333337</v>
      </c>
      <c r="M7707" t="s">
        <v>953</v>
      </c>
      <c r="N7707" s="5">
        <v>5.5555555555555556E-4</v>
      </c>
      <c r="O7707" t="s">
        <v>982</v>
      </c>
      <c r="P7707">
        <v>0</v>
      </c>
      <c r="Q7707">
        <v>20</v>
      </c>
      <c r="R7707" t="s">
        <v>983</v>
      </c>
      <c r="S7707" t="s">
        <v>984</v>
      </c>
    </row>
    <row r="7708" spans="1:19" x14ac:dyDescent="0.25">
      <c r="A7708" s="54">
        <f>_xlfn.XLOOKUP(B7708,'School Lookup'!D:D,'School Lookup'!F:F,0)</f>
        <v>170692</v>
      </c>
      <c r="B7708" s="54" t="str">
        <f>_xlfn.XLOOKUP(C7708,'School Lookup'!A:A,'School Lookup'!D:D,_xlfn.XLOOKUP(C7708,'School Lookup'!B:B,'School Lookup'!D:D,_xlfn.XLOOKUP(C7708,'School Lookup'!C:C,'School Lookup'!D:D,0)))</f>
        <v>Anthony Bec Cmnty Primary</v>
      </c>
      <c r="C7708" t="s">
        <v>29</v>
      </c>
      <c r="D7708" t="s">
        <v>3151</v>
      </c>
      <c r="E7708" t="s">
        <v>16</v>
      </c>
      <c r="F7708" t="s">
        <v>734</v>
      </c>
      <c r="G7708" t="s">
        <v>229</v>
      </c>
      <c r="H7708" t="s">
        <v>318</v>
      </c>
      <c r="I7708" t="s">
        <v>980</v>
      </c>
      <c r="J7708" t="s">
        <v>981</v>
      </c>
      <c r="K7708" s="4">
        <v>46078</v>
      </c>
      <c r="L7708" s="5">
        <v>0.36361111111111111</v>
      </c>
      <c r="M7708" t="s">
        <v>953</v>
      </c>
      <c r="N7708" s="5">
        <v>2.3148148148148149E-4</v>
      </c>
      <c r="O7708" t="s">
        <v>982</v>
      </c>
      <c r="P7708">
        <v>2.5000000000000001E-2</v>
      </c>
      <c r="Q7708">
        <v>20</v>
      </c>
      <c r="R7708" t="s">
        <v>1006</v>
      </c>
      <c r="S7708" t="s">
        <v>994</v>
      </c>
    </row>
    <row r="7709" spans="1:19" x14ac:dyDescent="0.25">
      <c r="A7709" s="54">
        <f>_xlfn.XLOOKUP(B7709,'School Lookup'!D:D,'School Lookup'!F:F,0)</f>
        <v>170692</v>
      </c>
      <c r="B7709" s="54" t="str">
        <f>_xlfn.XLOOKUP(C7709,'School Lookup'!A:A,'School Lookup'!D:D,_xlfn.XLOOKUP(C7709,'School Lookup'!B:B,'School Lookup'!D:D,_xlfn.XLOOKUP(C7709,'School Lookup'!C:C,'School Lookup'!D:D,0)))</f>
        <v>Anthony Bec Cmnty Primary</v>
      </c>
      <c r="C7709" t="s">
        <v>29</v>
      </c>
      <c r="D7709" t="s">
        <v>1695</v>
      </c>
      <c r="E7709" t="s">
        <v>16</v>
      </c>
      <c r="F7709" t="s">
        <v>734</v>
      </c>
      <c r="G7709" t="s">
        <v>229</v>
      </c>
      <c r="H7709" t="s">
        <v>318</v>
      </c>
      <c r="I7709" t="s">
        <v>980</v>
      </c>
      <c r="J7709" t="s">
        <v>981</v>
      </c>
      <c r="K7709" s="4">
        <v>46078</v>
      </c>
      <c r="L7709" s="5">
        <v>0.36774305555555553</v>
      </c>
      <c r="M7709" t="s">
        <v>953</v>
      </c>
      <c r="N7709" s="5">
        <v>2.5462962962962961E-4</v>
      </c>
      <c r="O7709" t="s">
        <v>982</v>
      </c>
      <c r="P7709">
        <v>2.8000000000000001E-2</v>
      </c>
      <c r="Q7709">
        <v>20</v>
      </c>
      <c r="R7709" t="s">
        <v>983</v>
      </c>
      <c r="S7709" t="s">
        <v>984</v>
      </c>
    </row>
    <row r="7710" spans="1:19" x14ac:dyDescent="0.25">
      <c r="A7710" s="54">
        <f>_xlfn.XLOOKUP(B7710,'School Lookup'!D:D,'School Lookup'!F:F,0)</f>
        <v>170692</v>
      </c>
      <c r="B7710" s="54" t="str">
        <f>_xlfn.XLOOKUP(C7710,'School Lookup'!A:A,'School Lookup'!D:D,_xlfn.XLOOKUP(C7710,'School Lookup'!B:B,'School Lookup'!D:D,_xlfn.XLOOKUP(C7710,'School Lookup'!C:C,'School Lookup'!D:D,0)))</f>
        <v>Anthony Bec Cmnty Primary</v>
      </c>
      <c r="C7710" t="s">
        <v>29</v>
      </c>
      <c r="D7710" t="s">
        <v>3152</v>
      </c>
      <c r="E7710" t="s">
        <v>16</v>
      </c>
      <c r="F7710" t="s">
        <v>734</v>
      </c>
      <c r="G7710" t="s">
        <v>229</v>
      </c>
      <c r="H7710" t="s">
        <v>318</v>
      </c>
      <c r="I7710" t="s">
        <v>980</v>
      </c>
      <c r="J7710" t="s">
        <v>981</v>
      </c>
      <c r="K7710" s="4">
        <v>46078</v>
      </c>
      <c r="L7710" s="5">
        <v>0.37461805555555555</v>
      </c>
      <c r="M7710" t="s">
        <v>953</v>
      </c>
      <c r="N7710" s="5">
        <v>1.238425925925926E-3</v>
      </c>
      <c r="O7710" t="s">
        <v>982</v>
      </c>
      <c r="P7710">
        <v>0.128</v>
      </c>
      <c r="Q7710">
        <v>20</v>
      </c>
      <c r="R7710" t="s">
        <v>983</v>
      </c>
      <c r="S7710" t="s">
        <v>984</v>
      </c>
    </row>
    <row r="7711" spans="1:19" x14ac:dyDescent="0.25">
      <c r="A7711" s="54">
        <f>_xlfn.XLOOKUP(B7711,'School Lookup'!D:D,'School Lookup'!F:F,0)</f>
        <v>170692</v>
      </c>
      <c r="B7711" s="54" t="str">
        <f>_xlfn.XLOOKUP(C7711,'School Lookup'!A:A,'School Lookup'!D:D,_xlfn.XLOOKUP(C7711,'School Lookup'!B:B,'School Lookup'!D:D,_xlfn.XLOOKUP(C7711,'School Lookup'!C:C,'School Lookup'!D:D,0)))</f>
        <v>Anthony Bec Cmnty Primary</v>
      </c>
      <c r="C7711" t="s">
        <v>29</v>
      </c>
      <c r="D7711" t="s">
        <v>2651</v>
      </c>
      <c r="E7711" t="s">
        <v>16</v>
      </c>
      <c r="F7711" t="s">
        <v>734</v>
      </c>
      <c r="G7711" t="s">
        <v>229</v>
      </c>
      <c r="H7711" t="s">
        <v>318</v>
      </c>
      <c r="I7711" t="s">
        <v>980</v>
      </c>
      <c r="J7711" t="s">
        <v>981</v>
      </c>
      <c r="K7711" s="4">
        <v>46078</v>
      </c>
      <c r="L7711" s="5">
        <v>0.40184027777777775</v>
      </c>
      <c r="M7711" t="s">
        <v>953</v>
      </c>
      <c r="N7711" s="5">
        <v>3.9351851851851852E-4</v>
      </c>
      <c r="O7711" t="s">
        <v>982</v>
      </c>
      <c r="P7711">
        <v>4.2000000000000003E-2</v>
      </c>
      <c r="Q7711">
        <v>20</v>
      </c>
      <c r="R7711" t="s">
        <v>998</v>
      </c>
      <c r="S7711" t="s">
        <v>987</v>
      </c>
    </row>
    <row r="7712" spans="1:19" x14ac:dyDescent="0.25">
      <c r="A7712" s="54">
        <f>_xlfn.XLOOKUP(B7712,'School Lookup'!D:D,'School Lookup'!F:F,0)</f>
        <v>170692</v>
      </c>
      <c r="B7712" s="54" t="str">
        <f>_xlfn.XLOOKUP(C7712,'School Lookup'!A:A,'School Lookup'!D:D,_xlfn.XLOOKUP(C7712,'School Lookup'!B:B,'School Lookup'!D:D,_xlfn.XLOOKUP(C7712,'School Lookup'!C:C,'School Lookup'!D:D,0)))</f>
        <v>Anthony Bec Cmnty Primary</v>
      </c>
      <c r="C7712" t="s">
        <v>29</v>
      </c>
      <c r="D7712" t="s">
        <v>1281</v>
      </c>
      <c r="E7712" t="s">
        <v>16</v>
      </c>
      <c r="F7712" t="s">
        <v>734</v>
      </c>
      <c r="G7712" t="s">
        <v>229</v>
      </c>
      <c r="H7712" t="s">
        <v>318</v>
      </c>
      <c r="I7712" t="s">
        <v>980</v>
      </c>
      <c r="J7712" t="s">
        <v>981</v>
      </c>
      <c r="K7712" s="4">
        <v>46078</v>
      </c>
      <c r="L7712" s="5">
        <v>0.44881944444444444</v>
      </c>
      <c r="M7712" t="s">
        <v>953</v>
      </c>
      <c r="N7712" s="5">
        <v>2.3148148148148149E-4</v>
      </c>
      <c r="O7712" t="s">
        <v>982</v>
      </c>
      <c r="P7712">
        <v>2.5000000000000001E-2</v>
      </c>
      <c r="Q7712">
        <v>20</v>
      </c>
      <c r="R7712" t="s">
        <v>983</v>
      </c>
      <c r="S7712" t="s">
        <v>984</v>
      </c>
    </row>
    <row r="7713" spans="1:19" x14ac:dyDescent="0.25">
      <c r="A7713" s="54">
        <f>_xlfn.XLOOKUP(B7713,'School Lookup'!D:D,'School Lookup'!F:F,0)</f>
        <v>170692</v>
      </c>
      <c r="B7713" s="54" t="str">
        <f>_xlfn.XLOOKUP(C7713,'School Lookup'!A:A,'School Lookup'!D:D,_xlfn.XLOOKUP(C7713,'School Lookup'!B:B,'School Lookup'!D:D,_xlfn.XLOOKUP(C7713,'School Lookup'!C:C,'School Lookup'!D:D,0)))</f>
        <v>Anthony Bec Cmnty Primary</v>
      </c>
      <c r="C7713" t="s">
        <v>29</v>
      </c>
      <c r="D7713" t="s">
        <v>2187</v>
      </c>
      <c r="E7713" t="s">
        <v>16</v>
      </c>
      <c r="F7713" t="s">
        <v>734</v>
      </c>
      <c r="G7713" t="s">
        <v>229</v>
      </c>
      <c r="H7713" t="s">
        <v>318</v>
      </c>
      <c r="I7713" t="s">
        <v>980</v>
      </c>
      <c r="J7713" t="s">
        <v>981</v>
      </c>
      <c r="K7713" s="4">
        <v>46078</v>
      </c>
      <c r="L7713" s="5">
        <v>0.49591435185185184</v>
      </c>
      <c r="M7713" t="s">
        <v>953</v>
      </c>
      <c r="N7713" s="5">
        <v>2.8935185185185184E-4</v>
      </c>
      <c r="O7713" t="s">
        <v>982</v>
      </c>
      <c r="P7713">
        <v>3.1E-2</v>
      </c>
      <c r="Q7713">
        <v>20</v>
      </c>
      <c r="R7713" t="s">
        <v>986</v>
      </c>
      <c r="S7713" t="s">
        <v>987</v>
      </c>
    </row>
    <row r="7714" spans="1:19" x14ac:dyDescent="0.25">
      <c r="A7714" s="54">
        <f>_xlfn.XLOOKUP(B7714,'School Lookup'!D:D,'School Lookup'!F:F,0)</f>
        <v>170692</v>
      </c>
      <c r="B7714" s="54" t="str">
        <f>_xlfn.XLOOKUP(C7714,'School Lookup'!A:A,'School Lookup'!D:D,_xlfn.XLOOKUP(C7714,'School Lookup'!B:B,'School Lookup'!D:D,_xlfn.XLOOKUP(C7714,'School Lookup'!C:C,'School Lookup'!D:D,0)))</f>
        <v>Anthony Bec Cmnty Primary</v>
      </c>
      <c r="C7714" t="s">
        <v>29</v>
      </c>
      <c r="D7714" t="s">
        <v>3153</v>
      </c>
      <c r="E7714" t="s">
        <v>16</v>
      </c>
      <c r="F7714" t="s">
        <v>734</v>
      </c>
      <c r="G7714" t="s">
        <v>229</v>
      </c>
      <c r="H7714" t="s">
        <v>318</v>
      </c>
      <c r="I7714" t="s">
        <v>980</v>
      </c>
      <c r="J7714" t="s">
        <v>981</v>
      </c>
      <c r="K7714" s="4">
        <v>46078</v>
      </c>
      <c r="L7714" s="5">
        <v>0.51143518518518516</v>
      </c>
      <c r="M7714" t="s">
        <v>953</v>
      </c>
      <c r="N7714" s="5">
        <v>1.9212962962962964E-3</v>
      </c>
      <c r="O7714" t="s">
        <v>982</v>
      </c>
      <c r="P7714">
        <v>0.19800000000000001</v>
      </c>
      <c r="Q7714">
        <v>20</v>
      </c>
      <c r="R7714" t="s">
        <v>998</v>
      </c>
      <c r="S7714" t="s">
        <v>987</v>
      </c>
    </row>
    <row r="7715" spans="1:19" x14ac:dyDescent="0.25">
      <c r="A7715" s="54">
        <f>_xlfn.XLOOKUP(B7715,'School Lookup'!D:D,'School Lookup'!F:F,0)</f>
        <v>170692</v>
      </c>
      <c r="B7715" s="54" t="str">
        <f>_xlfn.XLOOKUP(C7715,'School Lookup'!A:A,'School Lookup'!D:D,_xlfn.XLOOKUP(C7715,'School Lookup'!B:B,'School Lookup'!D:D,_xlfn.XLOOKUP(C7715,'School Lookup'!C:C,'School Lookup'!D:D,0)))</f>
        <v>Anthony Bec Cmnty Primary</v>
      </c>
      <c r="C7715" t="s">
        <v>29</v>
      </c>
      <c r="D7715" t="s">
        <v>3154</v>
      </c>
      <c r="E7715" t="s">
        <v>16</v>
      </c>
      <c r="F7715" t="s">
        <v>734</v>
      </c>
      <c r="G7715" t="s">
        <v>229</v>
      </c>
      <c r="H7715" t="s">
        <v>318</v>
      </c>
      <c r="I7715" t="s">
        <v>980</v>
      </c>
      <c r="J7715" t="s">
        <v>981</v>
      </c>
      <c r="K7715" s="4">
        <v>46078</v>
      </c>
      <c r="L7715" s="5">
        <v>0.54408564814814819</v>
      </c>
      <c r="M7715" t="s">
        <v>953</v>
      </c>
      <c r="N7715" s="5">
        <v>2.1296296296296298E-3</v>
      </c>
      <c r="O7715" t="s">
        <v>982</v>
      </c>
      <c r="P7715">
        <v>0.46300000000000002</v>
      </c>
      <c r="Q7715">
        <v>20</v>
      </c>
      <c r="R7715" t="s">
        <v>1074</v>
      </c>
      <c r="S7715" t="s">
        <v>990</v>
      </c>
    </row>
    <row r="7716" spans="1:19" x14ac:dyDescent="0.25">
      <c r="A7716" s="54">
        <f>_xlfn.XLOOKUP(B7716,'School Lookup'!D:D,'School Lookup'!F:F,0)</f>
        <v>170692</v>
      </c>
      <c r="B7716" s="54" t="str">
        <f>_xlfn.XLOOKUP(C7716,'School Lookup'!A:A,'School Lookup'!D:D,_xlfn.XLOOKUP(C7716,'School Lookup'!B:B,'School Lookup'!D:D,_xlfn.XLOOKUP(C7716,'School Lookup'!C:C,'School Lookup'!D:D,0)))</f>
        <v>Anthony Bec Cmnty Primary</v>
      </c>
      <c r="C7716" t="s">
        <v>29</v>
      </c>
      <c r="D7716" t="s">
        <v>1274</v>
      </c>
      <c r="E7716" t="s">
        <v>16</v>
      </c>
      <c r="F7716" t="s">
        <v>734</v>
      </c>
      <c r="G7716" t="s">
        <v>229</v>
      </c>
      <c r="H7716" t="s">
        <v>318</v>
      </c>
      <c r="I7716" t="s">
        <v>980</v>
      </c>
      <c r="J7716" t="s">
        <v>981</v>
      </c>
      <c r="K7716" s="4">
        <v>46078</v>
      </c>
      <c r="L7716" s="5">
        <v>0.54929398148148145</v>
      </c>
      <c r="M7716" t="s">
        <v>953</v>
      </c>
      <c r="N7716" s="5">
        <v>6.4814814814814813E-4</v>
      </c>
      <c r="O7716" t="s">
        <v>982</v>
      </c>
      <c r="P7716">
        <v>0.14299999999999999</v>
      </c>
      <c r="Q7716">
        <v>20</v>
      </c>
      <c r="R7716" t="s">
        <v>1074</v>
      </c>
      <c r="S7716" t="s">
        <v>990</v>
      </c>
    </row>
    <row r="7717" spans="1:19" x14ac:dyDescent="0.25">
      <c r="A7717" s="54">
        <f>_xlfn.XLOOKUP(B7717,'School Lookup'!D:D,'School Lookup'!F:F,0)</f>
        <v>170692</v>
      </c>
      <c r="B7717" s="54" t="str">
        <f>_xlfn.XLOOKUP(C7717,'School Lookup'!A:A,'School Lookup'!D:D,_xlfn.XLOOKUP(C7717,'School Lookup'!B:B,'School Lookup'!D:D,_xlfn.XLOOKUP(C7717,'School Lookup'!C:C,'School Lookup'!D:D,0)))</f>
        <v>Anthony Bec Cmnty Primary</v>
      </c>
      <c r="C7717" t="s">
        <v>29</v>
      </c>
      <c r="D7717" t="s">
        <v>2375</v>
      </c>
      <c r="E7717" t="s">
        <v>16</v>
      </c>
      <c r="F7717" t="s">
        <v>734</v>
      </c>
      <c r="G7717" t="s">
        <v>229</v>
      </c>
      <c r="H7717" t="s">
        <v>318</v>
      </c>
      <c r="I7717" t="s">
        <v>980</v>
      </c>
      <c r="J7717" t="s">
        <v>981</v>
      </c>
      <c r="K7717" s="4">
        <v>46078</v>
      </c>
      <c r="L7717" s="5">
        <v>0.55410879629629628</v>
      </c>
      <c r="M7717" t="s">
        <v>953</v>
      </c>
      <c r="N7717" s="5">
        <v>4.0509259259259258E-4</v>
      </c>
      <c r="O7717" t="s">
        <v>982</v>
      </c>
      <c r="P7717">
        <v>4.2999999999999997E-2</v>
      </c>
      <c r="Q7717">
        <v>20</v>
      </c>
      <c r="R7717" t="s">
        <v>993</v>
      </c>
      <c r="S7717" t="s">
        <v>994</v>
      </c>
    </row>
    <row r="7718" spans="1:19" x14ac:dyDescent="0.25">
      <c r="A7718" s="54">
        <f>_xlfn.XLOOKUP(B7718,'School Lookup'!D:D,'School Lookup'!F:F,0)</f>
        <v>170692</v>
      </c>
      <c r="B7718" s="54" t="str">
        <f>_xlfn.XLOOKUP(C7718,'School Lookup'!A:A,'School Lookup'!D:D,_xlfn.XLOOKUP(C7718,'School Lookup'!B:B,'School Lookup'!D:D,_xlfn.XLOOKUP(C7718,'School Lookup'!C:C,'School Lookup'!D:D,0)))</f>
        <v>Anthony Bec Cmnty Primary</v>
      </c>
      <c r="C7718" t="s">
        <v>29</v>
      </c>
      <c r="D7718" t="s">
        <v>1457</v>
      </c>
      <c r="E7718" t="s">
        <v>16</v>
      </c>
      <c r="F7718" t="s">
        <v>734</v>
      </c>
      <c r="G7718" t="s">
        <v>229</v>
      </c>
      <c r="H7718" t="s">
        <v>318</v>
      </c>
      <c r="I7718" t="s">
        <v>980</v>
      </c>
      <c r="J7718" t="s">
        <v>981</v>
      </c>
      <c r="K7718" s="4">
        <v>46078</v>
      </c>
      <c r="L7718" s="5">
        <v>0.5606944444444445</v>
      </c>
      <c r="M7718" t="s">
        <v>953</v>
      </c>
      <c r="N7718" s="5">
        <v>5.6828703703703702E-3</v>
      </c>
      <c r="O7718" t="s">
        <v>982</v>
      </c>
      <c r="P7718">
        <v>0.58299999999999996</v>
      </c>
      <c r="Q7718">
        <v>20</v>
      </c>
      <c r="R7718" t="s">
        <v>983</v>
      </c>
      <c r="S7718" t="s">
        <v>984</v>
      </c>
    </row>
    <row r="7719" spans="1:19" x14ac:dyDescent="0.25">
      <c r="A7719" s="54">
        <f>_xlfn.XLOOKUP(B7719,'School Lookup'!D:D,'School Lookup'!F:F,0)</f>
        <v>170692</v>
      </c>
      <c r="B7719" s="54" t="str">
        <f>_xlfn.XLOOKUP(C7719,'School Lookup'!A:A,'School Lookup'!D:D,_xlfn.XLOOKUP(C7719,'School Lookup'!B:B,'School Lookup'!D:D,_xlfn.XLOOKUP(C7719,'School Lookup'!C:C,'School Lookup'!D:D,0)))</f>
        <v>Anthony Bec Cmnty Primary</v>
      </c>
      <c r="C7719" t="s">
        <v>29</v>
      </c>
      <c r="D7719" t="s">
        <v>2410</v>
      </c>
      <c r="E7719" t="s">
        <v>16</v>
      </c>
      <c r="F7719" t="s">
        <v>734</v>
      </c>
      <c r="G7719" t="s">
        <v>229</v>
      </c>
      <c r="H7719" t="s">
        <v>318</v>
      </c>
      <c r="I7719" t="s">
        <v>980</v>
      </c>
      <c r="J7719" t="s">
        <v>981</v>
      </c>
      <c r="K7719" s="4">
        <v>46078</v>
      </c>
      <c r="L7719" s="5">
        <v>0.5618981481481482</v>
      </c>
      <c r="M7719" t="s">
        <v>953</v>
      </c>
      <c r="N7719" s="5">
        <v>2.4305555555555555E-4</v>
      </c>
      <c r="O7719" t="s">
        <v>982</v>
      </c>
      <c r="P7719">
        <v>2.7E-2</v>
      </c>
      <c r="Q7719">
        <v>20</v>
      </c>
      <c r="R7719" t="s">
        <v>983</v>
      </c>
      <c r="S7719" t="s">
        <v>984</v>
      </c>
    </row>
    <row r="7720" spans="1:19" x14ac:dyDescent="0.25">
      <c r="A7720" s="54">
        <f>_xlfn.XLOOKUP(B7720,'School Lookup'!D:D,'School Lookup'!F:F,0)</f>
        <v>170692</v>
      </c>
      <c r="B7720" s="54" t="str">
        <f>_xlfn.XLOOKUP(C7720,'School Lookup'!A:A,'School Lookup'!D:D,_xlfn.XLOOKUP(C7720,'School Lookup'!B:B,'School Lookup'!D:D,_xlfn.XLOOKUP(C7720,'School Lookup'!C:C,'School Lookup'!D:D,0)))</f>
        <v>Anthony Bec Cmnty Primary</v>
      </c>
      <c r="C7720" t="s">
        <v>29</v>
      </c>
      <c r="D7720" t="s">
        <v>1796</v>
      </c>
      <c r="E7720" t="s">
        <v>16</v>
      </c>
      <c r="F7720" t="s">
        <v>734</v>
      </c>
      <c r="G7720" t="s">
        <v>229</v>
      </c>
      <c r="H7720" t="s">
        <v>318</v>
      </c>
      <c r="I7720" t="s">
        <v>980</v>
      </c>
      <c r="J7720" t="s">
        <v>981</v>
      </c>
      <c r="K7720" s="4">
        <v>46078</v>
      </c>
      <c r="L7720" s="5">
        <v>0.5715393518518519</v>
      </c>
      <c r="M7720" t="s">
        <v>953</v>
      </c>
      <c r="N7720" s="5">
        <v>1.4351851851851852E-3</v>
      </c>
      <c r="O7720" t="s">
        <v>982</v>
      </c>
      <c r="P7720">
        <v>0.14799999999999999</v>
      </c>
      <c r="Q7720">
        <v>20</v>
      </c>
      <c r="R7720" t="s">
        <v>986</v>
      </c>
      <c r="S7720" t="s">
        <v>987</v>
      </c>
    </row>
    <row r="7721" spans="1:19" x14ac:dyDescent="0.25">
      <c r="A7721" s="54">
        <f>_xlfn.XLOOKUP(B7721,'School Lookup'!D:D,'School Lookup'!F:F,0)</f>
        <v>170692</v>
      </c>
      <c r="B7721" s="54" t="str">
        <f>_xlfn.XLOOKUP(C7721,'School Lookup'!A:A,'School Lookup'!D:D,_xlfn.XLOOKUP(C7721,'School Lookup'!B:B,'School Lookup'!D:D,_xlfn.XLOOKUP(C7721,'School Lookup'!C:C,'School Lookup'!D:D,0)))</f>
        <v>Anthony Bec Cmnty Primary</v>
      </c>
      <c r="C7721" t="s">
        <v>29</v>
      </c>
      <c r="D7721" t="s">
        <v>3155</v>
      </c>
      <c r="E7721" t="s">
        <v>16</v>
      </c>
      <c r="F7721" t="s">
        <v>734</v>
      </c>
      <c r="G7721" t="s">
        <v>229</v>
      </c>
      <c r="H7721" t="s">
        <v>318</v>
      </c>
      <c r="I7721" t="s">
        <v>980</v>
      </c>
      <c r="J7721" t="s">
        <v>981</v>
      </c>
      <c r="K7721" s="4">
        <v>46078</v>
      </c>
      <c r="L7721" s="5">
        <v>0.5826041666666667</v>
      </c>
      <c r="M7721" t="s">
        <v>953</v>
      </c>
      <c r="N7721" s="5">
        <v>9.3749999999999997E-4</v>
      </c>
      <c r="O7721" t="s">
        <v>982</v>
      </c>
      <c r="P7721">
        <v>9.8000000000000004E-2</v>
      </c>
      <c r="Q7721">
        <v>20</v>
      </c>
      <c r="R7721" t="s">
        <v>1006</v>
      </c>
      <c r="S7721" t="s">
        <v>994</v>
      </c>
    </row>
    <row r="7722" spans="1:19" x14ac:dyDescent="0.25">
      <c r="A7722" s="54">
        <f>_xlfn.XLOOKUP(B7722,'School Lookup'!D:D,'School Lookup'!F:F,0)</f>
        <v>170692</v>
      </c>
      <c r="B7722" s="54" t="str">
        <f>_xlfn.XLOOKUP(C7722,'School Lookup'!A:A,'School Lookup'!D:D,_xlfn.XLOOKUP(C7722,'School Lookup'!B:B,'School Lookup'!D:D,_xlfn.XLOOKUP(C7722,'School Lookup'!C:C,'School Lookup'!D:D,0)))</f>
        <v>Anthony Bec Cmnty Primary</v>
      </c>
      <c r="C7722" t="s">
        <v>29</v>
      </c>
      <c r="D7722" t="s">
        <v>3156</v>
      </c>
      <c r="E7722" t="s">
        <v>16</v>
      </c>
      <c r="F7722" t="s">
        <v>734</v>
      </c>
      <c r="G7722" t="s">
        <v>229</v>
      </c>
      <c r="H7722" t="s">
        <v>318</v>
      </c>
      <c r="I7722" t="s">
        <v>980</v>
      </c>
      <c r="J7722" t="s">
        <v>981</v>
      </c>
      <c r="K7722" s="4">
        <v>46078</v>
      </c>
      <c r="L7722" s="5">
        <v>0.58622685185185186</v>
      </c>
      <c r="M7722" t="s">
        <v>953</v>
      </c>
      <c r="N7722" s="5">
        <v>4.7453703703703704E-4</v>
      </c>
      <c r="O7722" t="s">
        <v>982</v>
      </c>
      <c r="P7722">
        <v>0.105</v>
      </c>
      <c r="Q7722">
        <v>20</v>
      </c>
      <c r="R7722" t="s">
        <v>1074</v>
      </c>
      <c r="S7722" t="s">
        <v>990</v>
      </c>
    </row>
    <row r="7723" spans="1:19" x14ac:dyDescent="0.25">
      <c r="A7723" s="54">
        <f>_xlfn.XLOOKUP(B7723,'School Lookup'!D:D,'School Lookup'!F:F,0)</f>
        <v>170692</v>
      </c>
      <c r="B7723" s="54" t="str">
        <f>_xlfn.XLOOKUP(C7723,'School Lookup'!A:A,'School Lookup'!D:D,_xlfn.XLOOKUP(C7723,'School Lookup'!B:B,'School Lookup'!D:D,_xlfn.XLOOKUP(C7723,'School Lookup'!C:C,'School Lookup'!D:D,0)))</f>
        <v>Anthony Bec Cmnty Primary</v>
      </c>
      <c r="C7723" t="s">
        <v>29</v>
      </c>
      <c r="D7723" t="s">
        <v>1456</v>
      </c>
      <c r="E7723" t="s">
        <v>16</v>
      </c>
      <c r="F7723" t="s">
        <v>734</v>
      </c>
      <c r="G7723" t="s">
        <v>229</v>
      </c>
      <c r="H7723" t="s">
        <v>318</v>
      </c>
      <c r="I7723" t="s">
        <v>980</v>
      </c>
      <c r="J7723" t="s">
        <v>981</v>
      </c>
      <c r="K7723" s="4">
        <v>46078</v>
      </c>
      <c r="L7723" s="5">
        <v>0.58951388888888889</v>
      </c>
      <c r="M7723" t="s">
        <v>953</v>
      </c>
      <c r="N7723" s="5">
        <v>4.6296296296296298E-4</v>
      </c>
      <c r="O7723" t="s">
        <v>982</v>
      </c>
      <c r="P7723">
        <v>0.10299999999999999</v>
      </c>
      <c r="Q7723">
        <v>20</v>
      </c>
      <c r="R7723" t="s">
        <v>1074</v>
      </c>
      <c r="S7723" t="s">
        <v>990</v>
      </c>
    </row>
    <row r="7724" spans="1:19" x14ac:dyDescent="0.25">
      <c r="A7724" s="54">
        <f>_xlfn.XLOOKUP(B7724,'School Lookup'!D:D,'School Lookup'!F:F,0)</f>
        <v>170692</v>
      </c>
      <c r="B7724" s="54" t="str">
        <f>_xlfn.XLOOKUP(C7724,'School Lookup'!A:A,'School Lookup'!D:D,_xlfn.XLOOKUP(C7724,'School Lookup'!B:B,'School Lookup'!D:D,_xlfn.XLOOKUP(C7724,'School Lookup'!C:C,'School Lookup'!D:D,0)))</f>
        <v>Anthony Bec Cmnty Primary</v>
      </c>
      <c r="C7724" t="s">
        <v>29</v>
      </c>
      <c r="D7724" t="s">
        <v>1798</v>
      </c>
      <c r="E7724" t="s">
        <v>16</v>
      </c>
      <c r="F7724" t="s">
        <v>734</v>
      </c>
      <c r="G7724" t="s">
        <v>229</v>
      </c>
      <c r="H7724" t="s">
        <v>318</v>
      </c>
      <c r="I7724" t="s">
        <v>980</v>
      </c>
      <c r="J7724" t="s">
        <v>981</v>
      </c>
      <c r="K7724" s="4">
        <v>46078</v>
      </c>
      <c r="L7724" s="5">
        <v>0.60741898148148143</v>
      </c>
      <c r="M7724" t="s">
        <v>953</v>
      </c>
      <c r="N7724" s="5">
        <v>6.9444444444444441E-3</v>
      </c>
      <c r="O7724" t="s">
        <v>982</v>
      </c>
      <c r="P7724">
        <v>1.5029999999999999</v>
      </c>
      <c r="Q7724">
        <v>20</v>
      </c>
      <c r="R7724" t="s">
        <v>989</v>
      </c>
      <c r="S7724" t="s">
        <v>990</v>
      </c>
    </row>
    <row r="7725" spans="1:19" x14ac:dyDescent="0.25">
      <c r="A7725" s="54">
        <f>_xlfn.XLOOKUP(B7725,'School Lookup'!D:D,'School Lookup'!F:F,0)</f>
        <v>170692</v>
      </c>
      <c r="B7725" s="54" t="str">
        <f>_xlfn.XLOOKUP(C7725,'School Lookup'!A:A,'School Lookup'!D:D,_xlfn.XLOOKUP(C7725,'School Lookup'!B:B,'School Lookup'!D:D,_xlfn.XLOOKUP(C7725,'School Lookup'!C:C,'School Lookup'!D:D,0)))</f>
        <v>Anthony Bec Cmnty Primary</v>
      </c>
      <c r="C7725" t="s">
        <v>29</v>
      </c>
      <c r="D7725" t="s">
        <v>1695</v>
      </c>
      <c r="E7725" t="s">
        <v>16</v>
      </c>
      <c r="F7725" t="s">
        <v>734</v>
      </c>
      <c r="G7725" t="s">
        <v>229</v>
      </c>
      <c r="H7725" t="s">
        <v>318</v>
      </c>
      <c r="I7725" t="s">
        <v>980</v>
      </c>
      <c r="J7725" t="s">
        <v>981</v>
      </c>
      <c r="K7725" s="4">
        <v>46078</v>
      </c>
      <c r="L7725" s="5">
        <v>0.74378472222222225</v>
      </c>
      <c r="M7725" t="s">
        <v>953</v>
      </c>
      <c r="N7725" s="5">
        <v>5.6712962962962967E-4</v>
      </c>
      <c r="O7725" t="s">
        <v>982</v>
      </c>
      <c r="P7725">
        <v>0.06</v>
      </c>
      <c r="Q7725">
        <v>20</v>
      </c>
      <c r="R7725" t="s">
        <v>983</v>
      </c>
      <c r="S7725" t="s">
        <v>984</v>
      </c>
    </row>
    <row r="7726" spans="1:19" x14ac:dyDescent="0.25">
      <c r="A7726" s="54">
        <f>_xlfn.XLOOKUP(B7726,'School Lookup'!D:D,'School Lookup'!F:F,0)</f>
        <v>231471</v>
      </c>
      <c r="B7726" s="54" t="str">
        <f>_xlfn.XLOOKUP(C7726,'School Lookup'!A:A,'School Lookup'!D:D,_xlfn.XLOOKUP(C7726,'School Lookup'!B:B,'School Lookup'!D:D,_xlfn.XLOOKUP(C7726,'School Lookup'!C:C,'School Lookup'!D:D,0)))</f>
        <v>Leys Junior School</v>
      </c>
      <c r="C7726" t="s">
        <v>19</v>
      </c>
      <c r="D7726" t="s">
        <v>1463</v>
      </c>
      <c r="E7726" t="s">
        <v>16</v>
      </c>
      <c r="F7726" t="s">
        <v>734</v>
      </c>
      <c r="G7726" t="s">
        <v>217</v>
      </c>
      <c r="H7726" t="s">
        <v>842</v>
      </c>
      <c r="I7726" t="s">
        <v>980</v>
      </c>
      <c r="J7726" t="s">
        <v>981</v>
      </c>
      <c r="K7726" s="4">
        <v>46078</v>
      </c>
      <c r="L7726" s="5">
        <v>0.38657407407407407</v>
      </c>
      <c r="M7726" t="s">
        <v>953</v>
      </c>
      <c r="N7726" s="5">
        <v>8.1018518518518516E-4</v>
      </c>
      <c r="O7726" t="s">
        <v>982</v>
      </c>
      <c r="P7726">
        <v>8.5000000000000006E-2</v>
      </c>
      <c r="Q7726">
        <v>20</v>
      </c>
      <c r="R7726" t="s">
        <v>983</v>
      </c>
      <c r="S7726" t="s">
        <v>984</v>
      </c>
    </row>
    <row r="7727" spans="1:19" x14ac:dyDescent="0.25">
      <c r="A7727" s="54">
        <f>_xlfn.XLOOKUP(B7727,'School Lookup'!D:D,'School Lookup'!F:F,0)</f>
        <v>231471</v>
      </c>
      <c r="B7727" s="54" t="str">
        <f>_xlfn.XLOOKUP(C7727,'School Lookup'!A:A,'School Lookup'!D:D,_xlfn.XLOOKUP(C7727,'School Lookup'!B:B,'School Lookup'!D:D,_xlfn.XLOOKUP(C7727,'School Lookup'!C:C,'School Lookup'!D:D,0)))</f>
        <v>Leys Junior School</v>
      </c>
      <c r="C7727" t="s">
        <v>19</v>
      </c>
      <c r="D7727" t="s">
        <v>1042</v>
      </c>
      <c r="E7727" t="s">
        <v>16</v>
      </c>
      <c r="F7727" t="s">
        <v>734</v>
      </c>
      <c r="G7727" t="s">
        <v>217</v>
      </c>
      <c r="H7727" t="s">
        <v>842</v>
      </c>
      <c r="I7727" t="s">
        <v>980</v>
      </c>
      <c r="J7727" t="s">
        <v>981</v>
      </c>
      <c r="K7727" s="4">
        <v>46078</v>
      </c>
      <c r="L7727" s="5">
        <v>0.45766203703703706</v>
      </c>
      <c r="M7727" t="s">
        <v>953</v>
      </c>
      <c r="N7727" s="5">
        <v>2.2453703703703702E-3</v>
      </c>
      <c r="O7727" t="s">
        <v>982</v>
      </c>
      <c r="P7727">
        <v>0.23100000000000001</v>
      </c>
      <c r="Q7727">
        <v>20</v>
      </c>
      <c r="R7727" t="s">
        <v>983</v>
      </c>
      <c r="S7727" t="s">
        <v>984</v>
      </c>
    </row>
    <row r="7728" spans="1:19" x14ac:dyDescent="0.25">
      <c r="A7728" s="54">
        <f>_xlfn.XLOOKUP(B7728,'School Lookup'!D:D,'School Lookup'!F:F,0)</f>
        <v>231471</v>
      </c>
      <c r="B7728" s="54" t="str">
        <f>_xlfn.XLOOKUP(C7728,'School Lookup'!A:A,'School Lookup'!D:D,_xlfn.XLOOKUP(C7728,'School Lookup'!B:B,'School Lookup'!D:D,_xlfn.XLOOKUP(C7728,'School Lookup'!C:C,'School Lookup'!D:D,0)))</f>
        <v>Leys Junior School</v>
      </c>
      <c r="C7728" t="s">
        <v>19</v>
      </c>
      <c r="D7728" t="s">
        <v>1235</v>
      </c>
      <c r="E7728" t="s">
        <v>16</v>
      </c>
      <c r="F7728" t="s">
        <v>734</v>
      </c>
      <c r="G7728" t="s">
        <v>217</v>
      </c>
      <c r="H7728" t="s">
        <v>842</v>
      </c>
      <c r="I7728" t="s">
        <v>980</v>
      </c>
      <c r="J7728" t="s">
        <v>981</v>
      </c>
      <c r="K7728" s="4">
        <v>46078</v>
      </c>
      <c r="L7728" s="5">
        <v>0.64854166666666668</v>
      </c>
      <c r="M7728" t="s">
        <v>953</v>
      </c>
      <c r="N7728" s="5">
        <v>2.3148148148148149E-4</v>
      </c>
      <c r="O7728" t="s">
        <v>982</v>
      </c>
      <c r="P7728">
        <v>2.5000000000000001E-2</v>
      </c>
      <c r="Q7728">
        <v>20</v>
      </c>
      <c r="R7728" t="s">
        <v>998</v>
      </c>
      <c r="S7728" t="s">
        <v>987</v>
      </c>
    </row>
    <row r="7729" spans="1:19" x14ac:dyDescent="0.25">
      <c r="A7729" s="54">
        <f>_xlfn.XLOOKUP(B7729,'School Lookup'!D:D,'School Lookup'!F:F,0)</f>
        <v>231471</v>
      </c>
      <c r="B7729" s="54" t="str">
        <f>_xlfn.XLOOKUP(C7729,'School Lookup'!A:A,'School Lookup'!D:D,_xlfn.XLOOKUP(C7729,'School Lookup'!B:B,'School Lookup'!D:D,_xlfn.XLOOKUP(C7729,'School Lookup'!C:C,'School Lookup'!D:D,0)))</f>
        <v>Leys Junior School</v>
      </c>
      <c r="C7729" t="s">
        <v>19</v>
      </c>
      <c r="D7729" t="s">
        <v>1048</v>
      </c>
      <c r="E7729" t="s">
        <v>16</v>
      </c>
      <c r="F7729" t="s">
        <v>734</v>
      </c>
      <c r="G7729" t="s">
        <v>217</v>
      </c>
      <c r="H7729" t="s">
        <v>842</v>
      </c>
      <c r="I7729" t="s">
        <v>980</v>
      </c>
      <c r="J7729" t="s">
        <v>981</v>
      </c>
      <c r="K7729" s="4">
        <v>46078</v>
      </c>
      <c r="L7729" s="5">
        <v>0.7330092592592593</v>
      </c>
      <c r="M7729" t="s">
        <v>953</v>
      </c>
      <c r="N7729" s="5">
        <v>2.3611111111111111E-3</v>
      </c>
      <c r="O7729" t="s">
        <v>982</v>
      </c>
      <c r="P7729">
        <v>0.24299999999999999</v>
      </c>
      <c r="Q7729">
        <v>20</v>
      </c>
      <c r="R7729" t="s">
        <v>983</v>
      </c>
      <c r="S7729" t="s">
        <v>984</v>
      </c>
    </row>
    <row r="7730" spans="1:19" x14ac:dyDescent="0.25">
      <c r="A7730" s="54">
        <f>_xlfn.XLOOKUP(B7730,'School Lookup'!D:D,'School Lookup'!F:F,0)</f>
        <v>170692</v>
      </c>
      <c r="B7730" s="54" t="str">
        <f>_xlfn.XLOOKUP(C7730,'School Lookup'!A:A,'School Lookup'!D:D,_xlfn.XLOOKUP(C7730,'School Lookup'!B:B,'School Lookup'!D:D,_xlfn.XLOOKUP(C7730,'School Lookup'!C:C,'School Lookup'!D:D,0)))</f>
        <v>Anthony Bec Cmnty Primary</v>
      </c>
      <c r="C7730" t="s">
        <v>29</v>
      </c>
      <c r="D7730" t="s">
        <v>2380</v>
      </c>
      <c r="E7730" t="s">
        <v>16</v>
      </c>
      <c r="F7730" t="s">
        <v>734</v>
      </c>
      <c r="G7730" t="s">
        <v>229</v>
      </c>
      <c r="H7730" t="s">
        <v>318</v>
      </c>
      <c r="I7730" t="s">
        <v>980</v>
      </c>
      <c r="J7730" t="s">
        <v>959</v>
      </c>
      <c r="K7730" s="4">
        <v>46078</v>
      </c>
      <c r="L7730" s="5">
        <v>0.46567129629629628</v>
      </c>
      <c r="M7730" t="s">
        <v>953</v>
      </c>
      <c r="N7730" s="5">
        <v>1.9120370370370371E-2</v>
      </c>
      <c r="O7730" t="s">
        <v>1023</v>
      </c>
      <c r="P7730">
        <v>0.23499999999999999</v>
      </c>
      <c r="Q7730">
        <v>20</v>
      </c>
      <c r="R7730" t="s">
        <v>1114</v>
      </c>
      <c r="S7730" t="s">
        <v>966</v>
      </c>
    </row>
    <row r="7731" spans="1:19" x14ac:dyDescent="0.25">
      <c r="A7731" s="54">
        <f>_xlfn.XLOOKUP(B7731,'School Lookup'!D:D,'School Lookup'!F:F,0)</f>
        <v>231471</v>
      </c>
      <c r="B7731" s="54" t="str">
        <f>_xlfn.XLOOKUP(C7731,'School Lookup'!A:A,'School Lookup'!D:D,_xlfn.XLOOKUP(C7731,'School Lookup'!B:B,'School Lookup'!D:D,_xlfn.XLOOKUP(C7731,'School Lookup'!C:C,'School Lookup'!D:D,0)))</f>
        <v>Leys Junior School</v>
      </c>
      <c r="C7731" t="s">
        <v>19</v>
      </c>
      <c r="D7731" t="s">
        <v>1097</v>
      </c>
      <c r="E7731" t="s">
        <v>16</v>
      </c>
      <c r="F7731" t="s">
        <v>734</v>
      </c>
      <c r="G7731" t="s">
        <v>217</v>
      </c>
      <c r="H7731" t="s">
        <v>842</v>
      </c>
      <c r="I7731" t="s">
        <v>980</v>
      </c>
      <c r="J7731" t="s">
        <v>959</v>
      </c>
      <c r="K7731" s="4">
        <v>46078</v>
      </c>
      <c r="L7731" s="5">
        <v>0.48239583333333336</v>
      </c>
      <c r="M7731" t="s">
        <v>953</v>
      </c>
      <c r="N7731" s="5">
        <v>4.4675925925925924E-3</v>
      </c>
      <c r="O7731" t="s">
        <v>960</v>
      </c>
      <c r="P7731">
        <v>5.5E-2</v>
      </c>
      <c r="Q7731">
        <v>20</v>
      </c>
      <c r="R7731" t="s">
        <v>978</v>
      </c>
      <c r="S7731" t="s">
        <v>966</v>
      </c>
    </row>
    <row r="7732" spans="1:19" x14ac:dyDescent="0.25">
      <c r="A7732" s="54">
        <f>_xlfn.XLOOKUP(B7732,'School Lookup'!D:D,'School Lookup'!F:F,0)</f>
        <v>231471</v>
      </c>
      <c r="B7732" s="54" t="str">
        <f>_xlfn.XLOOKUP(C7732,'School Lookup'!A:A,'School Lookup'!D:D,_xlfn.XLOOKUP(C7732,'School Lookup'!B:B,'School Lookup'!D:D,_xlfn.XLOOKUP(C7732,'School Lookup'!C:C,'School Lookup'!D:D,0)))</f>
        <v>Leys Junior School</v>
      </c>
      <c r="C7732" t="s">
        <v>19</v>
      </c>
      <c r="D7732" t="s">
        <v>3157</v>
      </c>
      <c r="E7732" t="s">
        <v>16</v>
      </c>
      <c r="F7732" t="s">
        <v>734</v>
      </c>
      <c r="G7732" t="s">
        <v>217</v>
      </c>
      <c r="H7732" t="s">
        <v>842</v>
      </c>
      <c r="I7732" t="s">
        <v>980</v>
      </c>
      <c r="J7732" t="s">
        <v>959</v>
      </c>
      <c r="K7732" s="4">
        <v>46078</v>
      </c>
      <c r="L7732" s="5">
        <v>0.61858796296296292</v>
      </c>
      <c r="M7732" t="s">
        <v>953</v>
      </c>
      <c r="N7732" s="5">
        <v>2.5810185185185185E-3</v>
      </c>
      <c r="O7732" t="s">
        <v>960</v>
      </c>
      <c r="P7732">
        <v>3.2000000000000001E-2</v>
      </c>
      <c r="Q7732">
        <v>20</v>
      </c>
      <c r="R7732" t="s">
        <v>1232</v>
      </c>
      <c r="S7732" t="s">
        <v>966</v>
      </c>
    </row>
    <row r="7733" spans="1:19" x14ac:dyDescent="0.25">
      <c r="A7733" s="54">
        <f>_xlfn.XLOOKUP(B7733,'School Lookup'!D:D,'School Lookup'!F:F,0)</f>
        <v>585323</v>
      </c>
      <c r="B7733" s="54" t="str">
        <f>_xlfn.XLOOKUP(C7733,'School Lookup'!A:A,'School Lookup'!D:D,_xlfn.XLOOKUP(C7733,'School Lookup'!B:B,'School Lookup'!D:D,_xlfn.XLOOKUP(C7733,'School Lookup'!C:C,'School Lookup'!D:D,0)))</f>
        <v>Netherseal St Peters CE Controlled Primary School</v>
      </c>
      <c r="C7733" t="s">
        <v>26</v>
      </c>
      <c r="D7733" t="s">
        <v>1035</v>
      </c>
      <c r="E7733" t="s">
        <v>16</v>
      </c>
      <c r="F7733" t="s">
        <v>734</v>
      </c>
      <c r="G7733" t="s">
        <v>131</v>
      </c>
      <c r="H7733" t="s">
        <v>768</v>
      </c>
      <c r="I7733" t="s">
        <v>980</v>
      </c>
      <c r="J7733" t="s">
        <v>981</v>
      </c>
      <c r="K7733" s="4">
        <v>46078</v>
      </c>
      <c r="L7733" s="5">
        <v>0.40809027777777779</v>
      </c>
      <c r="M7733" t="s">
        <v>953</v>
      </c>
      <c r="N7733" s="5">
        <v>6.2500000000000001E-4</v>
      </c>
      <c r="O7733" t="s">
        <v>982</v>
      </c>
      <c r="P7733">
        <v>6.6000000000000003E-2</v>
      </c>
      <c r="Q7733">
        <v>20</v>
      </c>
      <c r="R7733" t="s">
        <v>998</v>
      </c>
      <c r="S7733" t="s">
        <v>987</v>
      </c>
    </row>
    <row r="7734" spans="1:19" x14ac:dyDescent="0.25">
      <c r="A7734" s="54">
        <f>_xlfn.XLOOKUP(B7734,'School Lookup'!D:D,'School Lookup'!F:F,0)</f>
        <v>856243</v>
      </c>
      <c r="B7734" s="54" t="str">
        <f>_xlfn.XLOOKUP(C7734,'School Lookup'!A:A,'School Lookup'!D:D,_xlfn.XLOOKUP(C7734,'School Lookup'!B:B,'School Lookup'!D:D,_xlfn.XLOOKUP(C7734,'School Lookup'!C:C,'School Lookup'!D:D,0)))</f>
        <v>Elton Primary School</v>
      </c>
      <c r="C7734" t="s">
        <v>331</v>
      </c>
      <c r="D7734" t="s">
        <v>1052</v>
      </c>
      <c r="E7734" t="s">
        <v>16</v>
      </c>
      <c r="F7734" t="s">
        <v>734</v>
      </c>
      <c r="G7734" t="s">
        <v>332</v>
      </c>
      <c r="H7734" t="s">
        <v>877</v>
      </c>
      <c r="I7734" t="s">
        <v>958</v>
      </c>
      <c r="J7734" t="s">
        <v>959</v>
      </c>
      <c r="K7734" s="4">
        <v>46078</v>
      </c>
      <c r="L7734" s="5">
        <v>0.40380787037037036</v>
      </c>
      <c r="M7734" t="s">
        <v>953</v>
      </c>
      <c r="N7734" s="5">
        <v>1.0763888888888889E-3</v>
      </c>
      <c r="O7734" t="s">
        <v>960</v>
      </c>
      <c r="P7734">
        <v>0</v>
      </c>
      <c r="Q7734">
        <v>20</v>
      </c>
      <c r="R7734" t="s">
        <v>1053</v>
      </c>
      <c r="S7734" t="s">
        <v>966</v>
      </c>
    </row>
    <row r="7735" spans="1:19" x14ac:dyDescent="0.25">
      <c r="A7735" s="54">
        <f>_xlfn.XLOOKUP(B7735,'School Lookup'!D:D,'School Lookup'!F:F,0)</f>
        <v>755828</v>
      </c>
      <c r="B7735" s="54" t="str">
        <f>_xlfn.XLOOKUP(C7735,'School Lookup'!A:A,'School Lookup'!D:D,_xlfn.XLOOKUP(C7735,'School Lookup'!B:B,'School Lookup'!D:D,_xlfn.XLOOKUP(C7735,'School Lookup'!C:C,'School Lookup'!D:D,0)))</f>
        <v>Hartshorne CE Primary School</v>
      </c>
      <c r="C7735" t="s">
        <v>36</v>
      </c>
      <c r="D7735" t="s">
        <v>1334</v>
      </c>
      <c r="E7735" t="s">
        <v>16</v>
      </c>
      <c r="F7735" t="s">
        <v>734</v>
      </c>
      <c r="G7735" t="s">
        <v>236</v>
      </c>
      <c r="H7735" t="s">
        <v>760</v>
      </c>
      <c r="I7735" t="s">
        <v>980</v>
      </c>
      <c r="J7735" t="s">
        <v>981</v>
      </c>
      <c r="K7735" s="4">
        <v>46079</v>
      </c>
      <c r="L7735" s="5">
        <v>0.44583333333333336</v>
      </c>
      <c r="M7735" t="s">
        <v>953</v>
      </c>
      <c r="N7735" s="5">
        <v>2.6620370370370372E-4</v>
      </c>
      <c r="O7735" t="s">
        <v>982</v>
      </c>
      <c r="P7735">
        <v>2.8000000000000001E-2</v>
      </c>
      <c r="Q7735">
        <v>20</v>
      </c>
      <c r="R7735" t="s">
        <v>998</v>
      </c>
      <c r="S7735" t="s">
        <v>987</v>
      </c>
    </row>
    <row r="7736" spans="1:19" x14ac:dyDescent="0.25">
      <c r="A7736" s="54">
        <f>_xlfn.XLOOKUP(B7736,'School Lookup'!D:D,'School Lookup'!F:F,0)</f>
        <v>755828</v>
      </c>
      <c r="B7736" s="54" t="str">
        <f>_xlfn.XLOOKUP(C7736,'School Lookup'!A:A,'School Lookup'!D:D,_xlfn.XLOOKUP(C7736,'School Lookup'!B:B,'School Lookup'!D:D,_xlfn.XLOOKUP(C7736,'School Lookup'!C:C,'School Lookup'!D:D,0)))</f>
        <v>Hartshorne CE Primary School</v>
      </c>
      <c r="C7736" t="s">
        <v>36</v>
      </c>
      <c r="D7736" t="s">
        <v>1334</v>
      </c>
      <c r="E7736" t="s">
        <v>16</v>
      </c>
      <c r="F7736" t="s">
        <v>734</v>
      </c>
      <c r="G7736" t="s">
        <v>236</v>
      </c>
      <c r="H7736" t="s">
        <v>760</v>
      </c>
      <c r="I7736" t="s">
        <v>980</v>
      </c>
      <c r="J7736" t="s">
        <v>981</v>
      </c>
      <c r="K7736" s="4">
        <v>46079</v>
      </c>
      <c r="L7736" s="5">
        <v>0.5180555555555556</v>
      </c>
      <c r="M7736" t="s">
        <v>953</v>
      </c>
      <c r="N7736" s="5">
        <v>1.6898148148148148E-3</v>
      </c>
      <c r="O7736" t="s">
        <v>982</v>
      </c>
      <c r="P7736">
        <v>0.17299999999999999</v>
      </c>
      <c r="Q7736">
        <v>20</v>
      </c>
      <c r="R7736" t="s">
        <v>998</v>
      </c>
      <c r="S7736" t="s">
        <v>987</v>
      </c>
    </row>
    <row r="7737" spans="1:19" x14ac:dyDescent="0.25">
      <c r="A7737" s="54">
        <f>_xlfn.XLOOKUP(B7737,'School Lookup'!D:D,'School Lookup'!F:F,0)</f>
        <v>755828</v>
      </c>
      <c r="B7737" s="54" t="str">
        <f>_xlfn.XLOOKUP(C7737,'School Lookup'!A:A,'School Lookup'!D:D,_xlfn.XLOOKUP(C7737,'School Lookup'!B:B,'School Lookup'!D:D,_xlfn.XLOOKUP(C7737,'School Lookup'!C:C,'School Lookup'!D:D,0)))</f>
        <v>Hartshorne CE Primary School</v>
      </c>
      <c r="C7737" t="s">
        <v>36</v>
      </c>
      <c r="D7737" t="s">
        <v>3158</v>
      </c>
      <c r="E7737" t="s">
        <v>16</v>
      </c>
      <c r="F7737" t="s">
        <v>734</v>
      </c>
      <c r="G7737" t="s">
        <v>236</v>
      </c>
      <c r="H7737" t="s">
        <v>760</v>
      </c>
      <c r="I7737" t="s">
        <v>980</v>
      </c>
      <c r="J7737" t="s">
        <v>981</v>
      </c>
      <c r="K7737" s="4">
        <v>46079</v>
      </c>
      <c r="L7737" s="5">
        <v>0.56666666666666665</v>
      </c>
      <c r="M7737" t="s">
        <v>953</v>
      </c>
      <c r="N7737" s="5">
        <v>3.5532407407407409E-3</v>
      </c>
      <c r="O7737" t="s">
        <v>982</v>
      </c>
      <c r="P7737">
        <v>0.36399999999999999</v>
      </c>
      <c r="Q7737">
        <v>20</v>
      </c>
      <c r="R7737" t="s">
        <v>1006</v>
      </c>
      <c r="S7737" t="s">
        <v>994</v>
      </c>
    </row>
    <row r="7738" spans="1:19" x14ac:dyDescent="0.25">
      <c r="A7738" s="54">
        <f>_xlfn.XLOOKUP(B7738,'School Lookup'!D:D,'School Lookup'!F:F,0)</f>
        <v>819500</v>
      </c>
      <c r="B7738" s="54" t="str">
        <f>_xlfn.XLOOKUP(C7738,'School Lookup'!A:A,'School Lookup'!D:D,_xlfn.XLOOKUP(C7738,'School Lookup'!B:B,'School Lookup'!D:D,_xlfn.XLOOKUP(C7738,'School Lookup'!C:C,'School Lookup'!D:D,0)))</f>
        <v>Tansley Primary School</v>
      </c>
      <c r="C7738" t="s">
        <v>30</v>
      </c>
      <c r="D7738" t="s">
        <v>1581</v>
      </c>
      <c r="E7738" t="s">
        <v>16</v>
      </c>
      <c r="F7738" t="s">
        <v>734</v>
      </c>
      <c r="G7738" t="s">
        <v>223</v>
      </c>
      <c r="H7738" t="s">
        <v>302</v>
      </c>
      <c r="I7738" t="s">
        <v>980</v>
      </c>
      <c r="J7738" t="s">
        <v>959</v>
      </c>
      <c r="K7738" s="4">
        <v>46079</v>
      </c>
      <c r="L7738" s="5">
        <v>0.57982638888888893</v>
      </c>
      <c r="M7738" t="s">
        <v>953</v>
      </c>
      <c r="N7738" s="5">
        <v>3.3912037037037036E-3</v>
      </c>
      <c r="O7738" t="s">
        <v>960</v>
      </c>
      <c r="P7738">
        <v>4.2000000000000003E-2</v>
      </c>
      <c r="Q7738">
        <v>20</v>
      </c>
      <c r="R7738" t="s">
        <v>1232</v>
      </c>
      <c r="S7738" t="s">
        <v>966</v>
      </c>
    </row>
    <row r="7739" spans="1:19" x14ac:dyDescent="0.25">
      <c r="A7739" s="54">
        <f>_xlfn.XLOOKUP(B7739,'School Lookup'!D:D,'School Lookup'!F:F,0)</f>
        <v>682471</v>
      </c>
      <c r="B7739" s="54" t="str">
        <f>_xlfn.XLOOKUP(C7739,'School Lookup'!A:A,'School Lookup'!D:D,_xlfn.XLOOKUP(C7739,'School Lookup'!B:B,'School Lookup'!D:D,_xlfn.XLOOKUP(C7739,'School Lookup'!C:C,'School Lookup'!D:D,0)))</f>
        <v>Ridgeway Primary School</v>
      </c>
      <c r="C7739" t="s">
        <v>338</v>
      </c>
      <c r="D7739" t="s">
        <v>1025</v>
      </c>
      <c r="E7739" t="s">
        <v>16</v>
      </c>
      <c r="F7739" t="s">
        <v>734</v>
      </c>
      <c r="G7739" t="s">
        <v>328</v>
      </c>
      <c r="H7739" t="s">
        <v>885</v>
      </c>
      <c r="I7739" t="s">
        <v>958</v>
      </c>
      <c r="J7739" t="s">
        <v>959</v>
      </c>
      <c r="K7739" s="4">
        <v>46079</v>
      </c>
      <c r="L7739" s="5">
        <v>0.42606481481481484</v>
      </c>
      <c r="M7739" t="s">
        <v>953</v>
      </c>
      <c r="N7739" s="5">
        <v>8.3333333333333339E-4</v>
      </c>
      <c r="O7739" t="s">
        <v>960</v>
      </c>
      <c r="P7739">
        <v>0</v>
      </c>
      <c r="Q7739">
        <v>20</v>
      </c>
      <c r="R7739" t="s">
        <v>1026</v>
      </c>
      <c r="S7739" t="s">
        <v>966</v>
      </c>
    </row>
    <row r="7740" spans="1:19" x14ac:dyDescent="0.25">
      <c r="A7740" s="54">
        <f>_xlfn.XLOOKUP(B7740,'School Lookup'!D:D,'School Lookup'!F:F,0)</f>
        <v>682471</v>
      </c>
      <c r="B7740" s="54" t="str">
        <f>_xlfn.XLOOKUP(C7740,'School Lookup'!A:A,'School Lookup'!D:D,_xlfn.XLOOKUP(C7740,'School Lookup'!B:B,'School Lookup'!D:D,_xlfn.XLOOKUP(C7740,'School Lookup'!C:C,'School Lookup'!D:D,0)))</f>
        <v>Ridgeway Primary School</v>
      </c>
      <c r="C7740" t="s">
        <v>338</v>
      </c>
      <c r="D7740" t="s">
        <v>3159</v>
      </c>
      <c r="E7740" t="s">
        <v>16</v>
      </c>
      <c r="F7740" t="s">
        <v>734</v>
      </c>
      <c r="G7740" t="s">
        <v>328</v>
      </c>
      <c r="H7740" t="s">
        <v>885</v>
      </c>
      <c r="I7740" t="s">
        <v>958</v>
      </c>
      <c r="J7740" t="s">
        <v>981</v>
      </c>
      <c r="K7740" s="4">
        <v>46079</v>
      </c>
      <c r="L7740" s="5">
        <v>0.42767361111111113</v>
      </c>
      <c r="M7740" t="s">
        <v>953</v>
      </c>
      <c r="N7740" s="5">
        <v>5.3240740740740744E-4</v>
      </c>
      <c r="O7740" t="s">
        <v>982</v>
      </c>
      <c r="P7740">
        <v>0</v>
      </c>
      <c r="Q7740">
        <v>20</v>
      </c>
      <c r="R7740" t="s">
        <v>1074</v>
      </c>
      <c r="S7740" t="s">
        <v>990</v>
      </c>
    </row>
    <row r="7741" spans="1:19" x14ac:dyDescent="0.25">
      <c r="A7741" s="54">
        <f>_xlfn.XLOOKUP(B7741,'School Lookup'!D:D,'School Lookup'!F:F,0)</f>
        <v>682471</v>
      </c>
      <c r="B7741" s="54" t="str">
        <f>_xlfn.XLOOKUP(C7741,'School Lookup'!A:A,'School Lookup'!D:D,_xlfn.XLOOKUP(C7741,'School Lookup'!B:B,'School Lookup'!D:D,_xlfn.XLOOKUP(C7741,'School Lookup'!C:C,'School Lookup'!D:D,0)))</f>
        <v>Ridgeway Primary School</v>
      </c>
      <c r="C7741" t="s">
        <v>338</v>
      </c>
      <c r="D7741" t="s">
        <v>3160</v>
      </c>
      <c r="E7741" t="s">
        <v>16</v>
      </c>
      <c r="F7741" t="s">
        <v>734</v>
      </c>
      <c r="G7741" t="s">
        <v>328</v>
      </c>
      <c r="H7741" t="s">
        <v>885</v>
      </c>
      <c r="I7741" t="s">
        <v>958</v>
      </c>
      <c r="J7741" t="s">
        <v>981</v>
      </c>
      <c r="K7741" s="4">
        <v>46079</v>
      </c>
      <c r="L7741" s="5">
        <v>0.43563657407407408</v>
      </c>
      <c r="M7741" t="s">
        <v>953</v>
      </c>
      <c r="N7741" s="5">
        <v>4.2129629629629626E-3</v>
      </c>
      <c r="O7741" t="s">
        <v>982</v>
      </c>
      <c r="P7741">
        <v>0</v>
      </c>
      <c r="Q7741">
        <v>20</v>
      </c>
      <c r="R7741" t="s">
        <v>983</v>
      </c>
      <c r="S7741" t="s">
        <v>984</v>
      </c>
    </row>
    <row r="7742" spans="1:19" x14ac:dyDescent="0.25">
      <c r="A7742" s="54">
        <f>_xlfn.XLOOKUP(B7742,'School Lookup'!D:D,'School Lookup'!F:F,0)</f>
        <v>682471</v>
      </c>
      <c r="B7742" s="54" t="str">
        <f>_xlfn.XLOOKUP(C7742,'School Lookup'!A:A,'School Lookup'!D:D,_xlfn.XLOOKUP(C7742,'School Lookup'!B:B,'School Lookup'!D:D,_xlfn.XLOOKUP(C7742,'School Lookup'!C:C,'School Lookup'!D:D,0)))</f>
        <v>Ridgeway Primary School</v>
      </c>
      <c r="C7742" t="s">
        <v>338</v>
      </c>
      <c r="D7742" t="s">
        <v>3159</v>
      </c>
      <c r="E7742" t="s">
        <v>16</v>
      </c>
      <c r="F7742" t="s">
        <v>734</v>
      </c>
      <c r="G7742" t="s">
        <v>328</v>
      </c>
      <c r="H7742" t="s">
        <v>885</v>
      </c>
      <c r="I7742" t="s">
        <v>958</v>
      </c>
      <c r="J7742" t="s">
        <v>981</v>
      </c>
      <c r="K7742" s="4">
        <v>46079</v>
      </c>
      <c r="L7742" s="5">
        <v>0.4400810185185185</v>
      </c>
      <c r="M7742" t="s">
        <v>953</v>
      </c>
      <c r="N7742" s="5">
        <v>7.766203703703704E-3</v>
      </c>
      <c r="O7742" t="s">
        <v>982</v>
      </c>
      <c r="P7742">
        <v>0</v>
      </c>
      <c r="Q7742">
        <v>20</v>
      </c>
      <c r="R7742" t="s">
        <v>1074</v>
      </c>
      <c r="S7742" t="s">
        <v>990</v>
      </c>
    </row>
    <row r="7743" spans="1:19" x14ac:dyDescent="0.25">
      <c r="A7743" s="54">
        <f>_xlfn.XLOOKUP(B7743,'School Lookup'!D:D,'School Lookup'!F:F,0)</f>
        <v>682471</v>
      </c>
      <c r="B7743" s="54" t="str">
        <f>_xlfn.XLOOKUP(C7743,'School Lookup'!A:A,'School Lookup'!D:D,_xlfn.XLOOKUP(C7743,'School Lookup'!B:B,'School Lookup'!D:D,_xlfn.XLOOKUP(C7743,'School Lookup'!C:C,'School Lookup'!D:D,0)))</f>
        <v>Ridgeway Primary School</v>
      </c>
      <c r="C7743" t="s">
        <v>338</v>
      </c>
      <c r="D7743" t="s">
        <v>1880</v>
      </c>
      <c r="E7743" t="s">
        <v>16</v>
      </c>
      <c r="F7743" t="s">
        <v>734</v>
      </c>
      <c r="G7743" t="s">
        <v>328</v>
      </c>
      <c r="H7743" t="s">
        <v>885</v>
      </c>
      <c r="I7743" t="s">
        <v>958</v>
      </c>
      <c r="J7743" t="s">
        <v>981</v>
      </c>
      <c r="K7743" s="4">
        <v>46079</v>
      </c>
      <c r="L7743" s="5">
        <v>0.46049768518518519</v>
      </c>
      <c r="M7743" t="s">
        <v>953</v>
      </c>
      <c r="N7743" s="5">
        <v>6.5046296296296293E-3</v>
      </c>
      <c r="O7743" t="s">
        <v>982</v>
      </c>
      <c r="P7743">
        <v>0</v>
      </c>
      <c r="Q7743">
        <v>20</v>
      </c>
      <c r="R7743" t="s">
        <v>983</v>
      </c>
      <c r="S7743" t="s">
        <v>984</v>
      </c>
    </row>
    <row r="7744" spans="1:19" x14ac:dyDescent="0.25">
      <c r="A7744" s="54">
        <f>_xlfn.XLOOKUP(B7744,'School Lookup'!D:D,'School Lookup'!F:F,0)</f>
        <v>682471</v>
      </c>
      <c r="B7744" s="54" t="str">
        <f>_xlfn.XLOOKUP(C7744,'School Lookup'!A:A,'School Lookup'!D:D,_xlfn.XLOOKUP(C7744,'School Lookup'!B:B,'School Lookup'!D:D,_xlfn.XLOOKUP(C7744,'School Lookup'!C:C,'School Lookup'!D:D,0)))</f>
        <v>Ridgeway Primary School</v>
      </c>
      <c r="C7744" t="s">
        <v>338</v>
      </c>
      <c r="D7744" t="s">
        <v>1545</v>
      </c>
      <c r="E7744" t="s">
        <v>16</v>
      </c>
      <c r="F7744" t="s">
        <v>734</v>
      </c>
      <c r="G7744" t="s">
        <v>328</v>
      </c>
      <c r="H7744" t="s">
        <v>885</v>
      </c>
      <c r="I7744" t="s">
        <v>958</v>
      </c>
      <c r="J7744" t="s">
        <v>981</v>
      </c>
      <c r="K7744" s="4">
        <v>46079</v>
      </c>
      <c r="L7744" s="5">
        <v>0.52627314814814818</v>
      </c>
      <c r="M7744" t="s">
        <v>953</v>
      </c>
      <c r="N7744" s="5">
        <v>9.9537037037037042E-4</v>
      </c>
      <c r="O7744" t="s">
        <v>982</v>
      </c>
      <c r="P7744">
        <v>0</v>
      </c>
      <c r="Q7744">
        <v>20</v>
      </c>
      <c r="R7744" t="s">
        <v>998</v>
      </c>
      <c r="S7744" t="s">
        <v>987</v>
      </c>
    </row>
    <row r="7745" spans="1:19" x14ac:dyDescent="0.25">
      <c r="A7745" s="54">
        <f>_xlfn.XLOOKUP(B7745,'School Lookup'!D:D,'School Lookup'!F:F,0)</f>
        <v>823392</v>
      </c>
      <c r="B7745" s="54" t="str">
        <f>_xlfn.XLOOKUP(C7745,'School Lookup'!A:A,'School Lookup'!D:D,_xlfn.XLOOKUP(C7745,'School Lookup'!B:B,'School Lookup'!D:D,_xlfn.XLOOKUP(C7745,'School Lookup'!C:C,'School Lookup'!D:D,0)))</f>
        <v>Fitz Herbert C of E VA Primary School</v>
      </c>
      <c r="C7745" t="s">
        <v>18</v>
      </c>
      <c r="D7745" t="s">
        <v>1027</v>
      </c>
      <c r="E7745" t="s">
        <v>16</v>
      </c>
      <c r="F7745" t="s">
        <v>734</v>
      </c>
      <c r="G7745" t="s">
        <v>134</v>
      </c>
      <c r="H7745" t="s">
        <v>347</v>
      </c>
      <c r="I7745" t="s">
        <v>958</v>
      </c>
      <c r="J7745" t="s">
        <v>959</v>
      </c>
      <c r="K7745" s="4">
        <v>46079</v>
      </c>
      <c r="L7745" s="5">
        <v>0.38969907407407406</v>
      </c>
      <c r="M7745" t="s">
        <v>953</v>
      </c>
      <c r="N7745" s="5">
        <v>1.7361111111111112E-4</v>
      </c>
      <c r="O7745" t="s">
        <v>960</v>
      </c>
      <c r="P7745">
        <v>0</v>
      </c>
      <c r="Q7745">
        <v>20</v>
      </c>
      <c r="R7745" t="s">
        <v>1028</v>
      </c>
      <c r="S7745" t="s">
        <v>966</v>
      </c>
    </row>
    <row r="7746" spans="1:19" x14ac:dyDescent="0.25">
      <c r="A7746" s="54">
        <f>_xlfn.XLOOKUP(B7746,'School Lookup'!D:D,'School Lookup'!F:F,0)</f>
        <v>823392</v>
      </c>
      <c r="B7746" s="54" t="str">
        <f>_xlfn.XLOOKUP(C7746,'School Lookup'!A:A,'School Lookup'!D:D,_xlfn.XLOOKUP(C7746,'School Lookup'!B:B,'School Lookup'!D:D,_xlfn.XLOOKUP(C7746,'School Lookup'!C:C,'School Lookup'!D:D,0)))</f>
        <v>Fitz Herbert C of E VA Primary School</v>
      </c>
      <c r="C7746" t="s">
        <v>18</v>
      </c>
      <c r="D7746" t="s">
        <v>3161</v>
      </c>
      <c r="E7746" t="s">
        <v>16</v>
      </c>
      <c r="F7746" t="s">
        <v>734</v>
      </c>
      <c r="G7746" t="s">
        <v>134</v>
      </c>
      <c r="H7746" t="s">
        <v>347</v>
      </c>
      <c r="I7746" t="s">
        <v>958</v>
      </c>
      <c r="J7746" t="s">
        <v>959</v>
      </c>
      <c r="K7746" s="4">
        <v>46079</v>
      </c>
      <c r="L7746" s="5">
        <v>0.5894907407407407</v>
      </c>
      <c r="M7746" t="s">
        <v>953</v>
      </c>
      <c r="N7746" s="5">
        <v>6.134259259259259E-4</v>
      </c>
      <c r="O7746" t="s">
        <v>960</v>
      </c>
      <c r="P7746">
        <v>0</v>
      </c>
      <c r="Q7746">
        <v>20</v>
      </c>
      <c r="R7746" t="s">
        <v>1151</v>
      </c>
      <c r="S7746" t="s">
        <v>966</v>
      </c>
    </row>
    <row r="7747" spans="1:19" x14ac:dyDescent="0.25">
      <c r="A7747" s="54">
        <f>_xlfn.XLOOKUP(B7747,'School Lookup'!D:D,'School Lookup'!F:F,0)</f>
        <v>682471</v>
      </c>
      <c r="B7747" s="54" t="str">
        <f>_xlfn.XLOOKUP(C7747,'School Lookup'!A:A,'School Lookup'!D:D,_xlfn.XLOOKUP(C7747,'School Lookup'!B:B,'School Lookup'!D:D,_xlfn.XLOOKUP(C7747,'School Lookup'!C:C,'School Lookup'!D:D,0)))</f>
        <v>Ridgeway Primary School</v>
      </c>
      <c r="C7747" t="s">
        <v>327</v>
      </c>
      <c r="D7747" t="s">
        <v>963</v>
      </c>
      <c r="E7747" t="s">
        <v>16</v>
      </c>
      <c r="F7747" t="s">
        <v>734</v>
      </c>
      <c r="G7747" t="s">
        <v>328</v>
      </c>
      <c r="H7747" t="s">
        <v>885</v>
      </c>
      <c r="I7747" t="s">
        <v>958</v>
      </c>
      <c r="J7747" t="s">
        <v>959</v>
      </c>
      <c r="K7747" s="4">
        <v>46079</v>
      </c>
      <c r="L7747" s="5">
        <v>0.39743055555555556</v>
      </c>
      <c r="M7747" t="s">
        <v>953</v>
      </c>
      <c r="N7747" s="5">
        <v>6.5972222222222224E-4</v>
      </c>
      <c r="O7747" t="s">
        <v>960</v>
      </c>
      <c r="P7747">
        <v>0</v>
      </c>
      <c r="Q7747">
        <v>20</v>
      </c>
      <c r="R7747" t="s">
        <v>955</v>
      </c>
    </row>
    <row r="7748" spans="1:19" x14ac:dyDescent="0.25">
      <c r="A7748" s="54">
        <f>_xlfn.XLOOKUP(B7748,'School Lookup'!D:D,'School Lookup'!F:F,0)</f>
        <v>682471</v>
      </c>
      <c r="B7748" s="54" t="str">
        <f>_xlfn.XLOOKUP(C7748,'School Lookup'!A:A,'School Lookup'!D:D,_xlfn.XLOOKUP(C7748,'School Lookup'!B:B,'School Lookup'!D:D,_xlfn.XLOOKUP(C7748,'School Lookup'!C:C,'School Lookup'!D:D,0)))</f>
        <v>Ridgeway Primary School</v>
      </c>
      <c r="C7748" t="s">
        <v>327</v>
      </c>
      <c r="D7748">
        <v>500</v>
      </c>
      <c r="E7748" t="s">
        <v>16</v>
      </c>
      <c r="F7748" t="s">
        <v>734</v>
      </c>
      <c r="G7748" t="s">
        <v>328</v>
      </c>
      <c r="H7748" t="s">
        <v>885</v>
      </c>
      <c r="I7748" t="s">
        <v>958</v>
      </c>
      <c r="J7748" t="s">
        <v>959</v>
      </c>
      <c r="K7748" s="4">
        <v>46079</v>
      </c>
      <c r="L7748" s="5">
        <v>0.39743055555555556</v>
      </c>
      <c r="M7748" t="s">
        <v>953</v>
      </c>
      <c r="N7748" s="5">
        <v>6.5972222222222224E-4</v>
      </c>
      <c r="O7748" t="s">
        <v>960</v>
      </c>
      <c r="P7748">
        <v>0</v>
      </c>
      <c r="Q7748">
        <v>20</v>
      </c>
      <c r="R7748" t="s">
        <v>961</v>
      </c>
      <c r="S7748" t="s">
        <v>955</v>
      </c>
    </row>
    <row r="7749" spans="1:19" x14ac:dyDescent="0.25">
      <c r="A7749" s="54">
        <f>_xlfn.XLOOKUP(B7749,'School Lookup'!D:D,'School Lookup'!F:F,0)</f>
        <v>682471</v>
      </c>
      <c r="B7749" s="54" t="str">
        <f>_xlfn.XLOOKUP(C7749,'School Lookup'!A:A,'School Lookup'!D:D,_xlfn.XLOOKUP(C7749,'School Lookup'!B:B,'School Lookup'!D:D,_xlfn.XLOOKUP(C7749,'School Lookup'!C:C,'School Lookup'!D:D,0)))</f>
        <v>Ridgeway Primary School</v>
      </c>
      <c r="C7749" t="s">
        <v>327</v>
      </c>
      <c r="D7749" t="s">
        <v>963</v>
      </c>
      <c r="E7749" t="s">
        <v>16</v>
      </c>
      <c r="F7749" t="s">
        <v>734</v>
      </c>
      <c r="G7749" t="s">
        <v>328</v>
      </c>
      <c r="H7749" t="s">
        <v>885</v>
      </c>
      <c r="I7749" t="s">
        <v>958</v>
      </c>
      <c r="J7749" t="s">
        <v>959</v>
      </c>
      <c r="K7749" s="4">
        <v>46079</v>
      </c>
      <c r="L7749" s="5">
        <v>0.40954861111111113</v>
      </c>
      <c r="M7749" t="s">
        <v>953</v>
      </c>
      <c r="N7749" s="5">
        <v>5.5555555555555556E-4</v>
      </c>
      <c r="O7749" t="s">
        <v>960</v>
      </c>
      <c r="P7749">
        <v>0</v>
      </c>
      <c r="Q7749">
        <v>20</v>
      </c>
      <c r="R7749" t="s">
        <v>955</v>
      </c>
    </row>
    <row r="7750" spans="1:19" x14ac:dyDescent="0.25">
      <c r="A7750" s="54">
        <f>_xlfn.XLOOKUP(B7750,'School Lookup'!D:D,'School Lookup'!F:F,0)</f>
        <v>682471</v>
      </c>
      <c r="B7750" s="54" t="str">
        <f>_xlfn.XLOOKUP(C7750,'School Lookup'!A:A,'School Lookup'!D:D,_xlfn.XLOOKUP(C7750,'School Lookup'!B:B,'School Lookup'!D:D,_xlfn.XLOOKUP(C7750,'School Lookup'!C:C,'School Lookup'!D:D,0)))</f>
        <v>Ridgeway Primary School</v>
      </c>
      <c r="C7750" t="s">
        <v>327</v>
      </c>
      <c r="D7750">
        <v>500</v>
      </c>
      <c r="E7750" t="s">
        <v>16</v>
      </c>
      <c r="F7750" t="s">
        <v>734</v>
      </c>
      <c r="G7750" t="s">
        <v>328</v>
      </c>
      <c r="H7750" t="s">
        <v>885</v>
      </c>
      <c r="I7750" t="s">
        <v>958</v>
      </c>
      <c r="J7750" t="s">
        <v>959</v>
      </c>
      <c r="K7750" s="4">
        <v>46079</v>
      </c>
      <c r="L7750" s="5">
        <v>0.40954861111111113</v>
      </c>
      <c r="M7750" t="s">
        <v>953</v>
      </c>
      <c r="N7750" s="5">
        <v>5.5555555555555556E-4</v>
      </c>
      <c r="O7750" t="s">
        <v>960</v>
      </c>
      <c r="P7750">
        <v>0</v>
      </c>
      <c r="Q7750">
        <v>20</v>
      </c>
      <c r="R7750" t="s">
        <v>961</v>
      </c>
      <c r="S7750" t="s">
        <v>955</v>
      </c>
    </row>
    <row r="7751" spans="1:19" x14ac:dyDescent="0.25">
      <c r="A7751" s="54">
        <f>_xlfn.XLOOKUP(B7751,'School Lookup'!D:D,'School Lookup'!F:F,0)</f>
        <v>682471</v>
      </c>
      <c r="B7751" s="54" t="str">
        <f>_xlfn.XLOOKUP(C7751,'School Lookup'!A:A,'School Lookup'!D:D,_xlfn.XLOOKUP(C7751,'School Lookup'!B:B,'School Lookup'!D:D,_xlfn.XLOOKUP(C7751,'School Lookup'!C:C,'School Lookup'!D:D,0)))</f>
        <v>Ridgeway Primary School</v>
      </c>
      <c r="C7751" t="s">
        <v>327</v>
      </c>
      <c r="D7751" t="s">
        <v>963</v>
      </c>
      <c r="E7751" t="s">
        <v>16</v>
      </c>
      <c r="F7751" t="s">
        <v>734</v>
      </c>
      <c r="G7751" t="s">
        <v>328</v>
      </c>
      <c r="H7751" t="s">
        <v>885</v>
      </c>
      <c r="I7751" t="s">
        <v>958</v>
      </c>
      <c r="J7751" t="s">
        <v>959</v>
      </c>
      <c r="K7751" s="4">
        <v>46079</v>
      </c>
      <c r="L7751" s="5">
        <v>0.44855324074074077</v>
      </c>
      <c r="M7751" t="s">
        <v>953</v>
      </c>
      <c r="N7751" s="5">
        <v>1.0462962962962962E-2</v>
      </c>
      <c r="O7751" t="s">
        <v>960</v>
      </c>
      <c r="P7751">
        <v>0</v>
      </c>
      <c r="Q7751">
        <v>20</v>
      </c>
      <c r="R7751" t="s">
        <v>955</v>
      </c>
    </row>
    <row r="7752" spans="1:19" x14ac:dyDescent="0.25">
      <c r="A7752" s="54">
        <f>_xlfn.XLOOKUP(B7752,'School Lookup'!D:D,'School Lookup'!F:F,0)</f>
        <v>682471</v>
      </c>
      <c r="B7752" s="54" t="str">
        <f>_xlfn.XLOOKUP(C7752,'School Lookup'!A:A,'School Lookup'!D:D,_xlfn.XLOOKUP(C7752,'School Lookup'!B:B,'School Lookup'!D:D,_xlfn.XLOOKUP(C7752,'School Lookup'!C:C,'School Lookup'!D:D,0)))</f>
        <v>Ridgeway Primary School</v>
      </c>
      <c r="C7752" t="s">
        <v>327</v>
      </c>
      <c r="D7752">
        <v>500</v>
      </c>
      <c r="E7752" t="s">
        <v>16</v>
      </c>
      <c r="F7752" t="s">
        <v>734</v>
      </c>
      <c r="G7752" t="s">
        <v>328</v>
      </c>
      <c r="H7752" t="s">
        <v>885</v>
      </c>
      <c r="I7752" t="s">
        <v>958</v>
      </c>
      <c r="J7752" t="s">
        <v>959</v>
      </c>
      <c r="K7752" s="4">
        <v>46079</v>
      </c>
      <c r="L7752" s="5">
        <v>0.44855324074074077</v>
      </c>
      <c r="M7752" t="s">
        <v>953</v>
      </c>
      <c r="N7752" s="5">
        <v>1.0462962962962962E-2</v>
      </c>
      <c r="O7752" t="s">
        <v>960</v>
      </c>
      <c r="P7752">
        <v>0</v>
      </c>
      <c r="Q7752">
        <v>20</v>
      </c>
      <c r="R7752" t="s">
        <v>961</v>
      </c>
      <c r="S7752" t="s">
        <v>955</v>
      </c>
    </row>
    <row r="7753" spans="1:19" x14ac:dyDescent="0.25">
      <c r="A7753" s="54">
        <f>_xlfn.XLOOKUP(B7753,'School Lookup'!D:D,'School Lookup'!F:F,0)</f>
        <v>682471</v>
      </c>
      <c r="B7753" s="54" t="str">
        <f>_xlfn.XLOOKUP(C7753,'School Lookup'!A:A,'School Lookup'!D:D,_xlfn.XLOOKUP(C7753,'School Lookup'!B:B,'School Lookup'!D:D,_xlfn.XLOOKUP(C7753,'School Lookup'!C:C,'School Lookup'!D:D,0)))</f>
        <v>Ridgeway Primary School</v>
      </c>
      <c r="C7753" t="s">
        <v>327</v>
      </c>
      <c r="D7753" t="s">
        <v>963</v>
      </c>
      <c r="E7753" t="s">
        <v>16</v>
      </c>
      <c r="F7753" t="s">
        <v>734</v>
      </c>
      <c r="G7753" t="s">
        <v>328</v>
      </c>
      <c r="H7753" t="s">
        <v>885</v>
      </c>
      <c r="I7753" t="s">
        <v>958</v>
      </c>
      <c r="J7753" t="s">
        <v>959</v>
      </c>
      <c r="K7753" s="4">
        <v>46079</v>
      </c>
      <c r="L7753" s="5">
        <v>0.45810185185185187</v>
      </c>
      <c r="M7753" t="s">
        <v>953</v>
      </c>
      <c r="N7753" s="5">
        <v>5.9027777777777778E-4</v>
      </c>
      <c r="O7753" t="s">
        <v>960</v>
      </c>
      <c r="P7753">
        <v>0</v>
      </c>
      <c r="Q7753">
        <v>20</v>
      </c>
      <c r="R7753" t="s">
        <v>955</v>
      </c>
    </row>
    <row r="7754" spans="1:19" x14ac:dyDescent="0.25">
      <c r="A7754" s="54">
        <f>_xlfn.XLOOKUP(B7754,'School Lookup'!D:D,'School Lookup'!F:F,0)</f>
        <v>682471</v>
      </c>
      <c r="B7754" s="54" t="str">
        <f>_xlfn.XLOOKUP(C7754,'School Lookup'!A:A,'School Lookup'!D:D,_xlfn.XLOOKUP(C7754,'School Lookup'!B:B,'School Lookup'!D:D,_xlfn.XLOOKUP(C7754,'School Lookup'!C:C,'School Lookup'!D:D,0)))</f>
        <v>Ridgeway Primary School</v>
      </c>
      <c r="C7754" t="s">
        <v>327</v>
      </c>
      <c r="D7754">
        <v>500</v>
      </c>
      <c r="E7754" t="s">
        <v>16</v>
      </c>
      <c r="F7754" t="s">
        <v>734</v>
      </c>
      <c r="G7754" t="s">
        <v>328</v>
      </c>
      <c r="H7754" t="s">
        <v>885</v>
      </c>
      <c r="I7754" t="s">
        <v>958</v>
      </c>
      <c r="J7754" t="s">
        <v>959</v>
      </c>
      <c r="K7754" s="4">
        <v>46079</v>
      </c>
      <c r="L7754" s="5">
        <v>0.45810185185185187</v>
      </c>
      <c r="M7754" t="s">
        <v>953</v>
      </c>
      <c r="N7754" s="5">
        <v>5.9027777777777778E-4</v>
      </c>
      <c r="O7754" t="s">
        <v>960</v>
      </c>
      <c r="P7754">
        <v>0</v>
      </c>
      <c r="Q7754">
        <v>20</v>
      </c>
      <c r="R7754" t="s">
        <v>961</v>
      </c>
      <c r="S7754" t="s">
        <v>955</v>
      </c>
    </row>
    <row r="7755" spans="1:19" x14ac:dyDescent="0.25">
      <c r="A7755" s="54">
        <f>_xlfn.XLOOKUP(B7755,'School Lookup'!D:D,'School Lookup'!F:F,0)</f>
        <v>682471</v>
      </c>
      <c r="B7755" s="54" t="str">
        <f>_xlfn.XLOOKUP(C7755,'School Lookup'!A:A,'School Lookup'!D:D,_xlfn.XLOOKUP(C7755,'School Lookup'!B:B,'School Lookup'!D:D,_xlfn.XLOOKUP(C7755,'School Lookup'!C:C,'School Lookup'!D:D,0)))</f>
        <v>Ridgeway Primary School</v>
      </c>
      <c r="C7755" t="s">
        <v>327</v>
      </c>
      <c r="D7755" t="s">
        <v>962</v>
      </c>
      <c r="E7755" t="s">
        <v>16</v>
      </c>
      <c r="F7755" t="s">
        <v>734</v>
      </c>
      <c r="G7755" t="s">
        <v>328</v>
      </c>
      <c r="H7755" t="s">
        <v>885</v>
      </c>
      <c r="I7755" t="s">
        <v>958</v>
      </c>
      <c r="J7755" t="s">
        <v>959</v>
      </c>
      <c r="K7755" s="4">
        <v>46079</v>
      </c>
      <c r="L7755" s="5">
        <v>0.45966435185185184</v>
      </c>
      <c r="M7755" t="s">
        <v>953</v>
      </c>
      <c r="N7755" s="5">
        <v>3.2407407407407406E-4</v>
      </c>
      <c r="O7755" t="s">
        <v>960</v>
      </c>
      <c r="P7755">
        <v>0</v>
      </c>
      <c r="Q7755">
        <v>20</v>
      </c>
      <c r="R7755" t="s">
        <v>955</v>
      </c>
    </row>
    <row r="7756" spans="1:19" x14ac:dyDescent="0.25">
      <c r="A7756" s="54">
        <f>_xlfn.XLOOKUP(B7756,'School Lookup'!D:D,'School Lookup'!F:F,0)</f>
        <v>682471</v>
      </c>
      <c r="B7756" s="54" t="str">
        <f>_xlfn.XLOOKUP(C7756,'School Lookup'!A:A,'School Lookup'!D:D,_xlfn.XLOOKUP(C7756,'School Lookup'!B:B,'School Lookup'!D:D,_xlfn.XLOOKUP(C7756,'School Lookup'!C:C,'School Lookup'!D:D,0)))</f>
        <v>Ridgeway Primary School</v>
      </c>
      <c r="C7756" t="s">
        <v>327</v>
      </c>
      <c r="D7756">
        <v>500</v>
      </c>
      <c r="E7756" t="s">
        <v>16</v>
      </c>
      <c r="F7756" t="s">
        <v>734</v>
      </c>
      <c r="G7756" t="s">
        <v>328</v>
      </c>
      <c r="H7756" t="s">
        <v>885</v>
      </c>
      <c r="I7756" t="s">
        <v>958</v>
      </c>
      <c r="J7756" t="s">
        <v>959</v>
      </c>
      <c r="K7756" s="4">
        <v>46079</v>
      </c>
      <c r="L7756" s="5">
        <v>0.45966435185185184</v>
      </c>
      <c r="M7756" t="s">
        <v>953</v>
      </c>
      <c r="N7756" s="5">
        <v>3.2407407407407406E-4</v>
      </c>
      <c r="O7756" t="s">
        <v>960</v>
      </c>
      <c r="P7756">
        <v>0</v>
      </c>
      <c r="Q7756">
        <v>20</v>
      </c>
      <c r="R7756" t="s">
        <v>961</v>
      </c>
      <c r="S7756" t="s">
        <v>955</v>
      </c>
    </row>
    <row r="7757" spans="1:19" x14ac:dyDescent="0.25">
      <c r="A7757" s="54">
        <f>_xlfn.XLOOKUP(B7757,'School Lookup'!D:D,'School Lookup'!F:F,0)</f>
        <v>682471</v>
      </c>
      <c r="B7757" s="54" t="str">
        <f>_xlfn.XLOOKUP(C7757,'School Lookup'!A:A,'School Lookup'!D:D,_xlfn.XLOOKUP(C7757,'School Lookup'!B:B,'School Lookup'!D:D,_xlfn.XLOOKUP(C7757,'School Lookup'!C:C,'School Lookup'!D:D,0)))</f>
        <v>Ridgeway Primary School</v>
      </c>
      <c r="C7757" t="s">
        <v>327</v>
      </c>
      <c r="D7757" t="s">
        <v>962</v>
      </c>
      <c r="E7757" t="s">
        <v>16</v>
      </c>
      <c r="F7757" t="s">
        <v>734</v>
      </c>
      <c r="G7757" t="s">
        <v>328</v>
      </c>
      <c r="H7757" t="s">
        <v>885</v>
      </c>
      <c r="I7757" t="s">
        <v>958</v>
      </c>
      <c r="J7757" t="s">
        <v>959</v>
      </c>
      <c r="K7757" s="4">
        <v>46079</v>
      </c>
      <c r="L7757" s="5">
        <v>0.49459490740740741</v>
      </c>
      <c r="M7757" t="s">
        <v>953</v>
      </c>
      <c r="N7757" s="5">
        <v>1.4120370370370369E-3</v>
      </c>
      <c r="O7757" t="s">
        <v>960</v>
      </c>
      <c r="P7757">
        <v>0</v>
      </c>
      <c r="Q7757">
        <v>20</v>
      </c>
      <c r="R7757" t="s">
        <v>955</v>
      </c>
    </row>
    <row r="7758" spans="1:19" x14ac:dyDescent="0.25">
      <c r="A7758" s="54">
        <f>_xlfn.XLOOKUP(B7758,'School Lookup'!D:D,'School Lookup'!F:F,0)</f>
        <v>682471</v>
      </c>
      <c r="B7758" s="54" t="str">
        <f>_xlfn.XLOOKUP(C7758,'School Lookup'!A:A,'School Lookup'!D:D,_xlfn.XLOOKUP(C7758,'School Lookup'!B:B,'School Lookup'!D:D,_xlfn.XLOOKUP(C7758,'School Lookup'!C:C,'School Lookup'!D:D,0)))</f>
        <v>Ridgeway Primary School</v>
      </c>
      <c r="C7758" t="s">
        <v>327</v>
      </c>
      <c r="D7758">
        <v>500</v>
      </c>
      <c r="E7758" t="s">
        <v>16</v>
      </c>
      <c r="F7758" t="s">
        <v>734</v>
      </c>
      <c r="G7758" t="s">
        <v>328</v>
      </c>
      <c r="H7758" t="s">
        <v>885</v>
      </c>
      <c r="I7758" t="s">
        <v>958</v>
      </c>
      <c r="J7758" t="s">
        <v>959</v>
      </c>
      <c r="K7758" s="4">
        <v>46079</v>
      </c>
      <c r="L7758" s="5">
        <v>0.49459490740740741</v>
      </c>
      <c r="M7758" t="s">
        <v>953</v>
      </c>
      <c r="N7758" s="5">
        <v>1.4120370370370369E-3</v>
      </c>
      <c r="O7758" t="s">
        <v>960</v>
      </c>
      <c r="P7758">
        <v>0</v>
      </c>
      <c r="Q7758">
        <v>20</v>
      </c>
      <c r="R7758" t="s">
        <v>961</v>
      </c>
      <c r="S7758" t="s">
        <v>955</v>
      </c>
    </row>
    <row r="7759" spans="1:19" x14ac:dyDescent="0.25">
      <c r="A7759" s="54">
        <f>_xlfn.XLOOKUP(B7759,'School Lookup'!D:D,'School Lookup'!F:F,0)</f>
        <v>682471</v>
      </c>
      <c r="B7759" s="54" t="str">
        <f>_xlfn.XLOOKUP(C7759,'School Lookup'!A:A,'School Lookup'!D:D,_xlfn.XLOOKUP(C7759,'School Lookup'!B:B,'School Lookup'!D:D,_xlfn.XLOOKUP(C7759,'School Lookup'!C:C,'School Lookup'!D:D,0)))</f>
        <v>Ridgeway Primary School</v>
      </c>
      <c r="C7759" t="s">
        <v>327</v>
      </c>
      <c r="D7759">
        <v>500</v>
      </c>
      <c r="E7759" t="s">
        <v>16</v>
      </c>
      <c r="F7759" t="s">
        <v>734</v>
      </c>
      <c r="G7759" t="s">
        <v>328</v>
      </c>
      <c r="H7759" t="s">
        <v>885</v>
      </c>
      <c r="I7759" t="s">
        <v>958</v>
      </c>
      <c r="J7759" t="s">
        <v>959</v>
      </c>
      <c r="K7759" s="4">
        <v>46079</v>
      </c>
      <c r="L7759" s="5">
        <v>0.5060069444444445</v>
      </c>
      <c r="M7759" t="s">
        <v>953</v>
      </c>
      <c r="N7759" s="5">
        <v>1.0416666666666667E-4</v>
      </c>
      <c r="O7759" t="s">
        <v>960</v>
      </c>
      <c r="P7759">
        <v>0</v>
      </c>
      <c r="Q7759">
        <v>20</v>
      </c>
      <c r="R7759" t="s">
        <v>961</v>
      </c>
      <c r="S7759" t="s">
        <v>955</v>
      </c>
    </row>
    <row r="7760" spans="1:19" x14ac:dyDescent="0.25">
      <c r="A7760" s="54">
        <f>_xlfn.XLOOKUP(B7760,'School Lookup'!D:D,'School Lookup'!F:F,0)</f>
        <v>682471</v>
      </c>
      <c r="B7760" s="54" t="str">
        <f>_xlfn.XLOOKUP(C7760,'School Lookup'!A:A,'School Lookup'!D:D,_xlfn.XLOOKUP(C7760,'School Lookup'!B:B,'School Lookup'!D:D,_xlfn.XLOOKUP(C7760,'School Lookup'!C:C,'School Lookup'!D:D,0)))</f>
        <v>Ridgeway Primary School</v>
      </c>
      <c r="C7760" t="s">
        <v>327</v>
      </c>
      <c r="D7760" t="s">
        <v>962</v>
      </c>
      <c r="E7760" t="s">
        <v>16</v>
      </c>
      <c r="F7760" t="s">
        <v>734</v>
      </c>
      <c r="G7760" t="s">
        <v>328</v>
      </c>
      <c r="H7760" t="s">
        <v>885</v>
      </c>
      <c r="I7760" t="s">
        <v>958</v>
      </c>
      <c r="J7760" t="s">
        <v>959</v>
      </c>
      <c r="K7760" s="4">
        <v>46079</v>
      </c>
      <c r="L7760" s="5">
        <v>0.55885416666666665</v>
      </c>
      <c r="M7760" t="s">
        <v>953</v>
      </c>
      <c r="N7760" s="5">
        <v>6.9444444444444447E-4</v>
      </c>
      <c r="O7760" t="s">
        <v>960</v>
      </c>
      <c r="P7760">
        <v>0</v>
      </c>
      <c r="Q7760">
        <v>20</v>
      </c>
      <c r="R7760" t="s">
        <v>955</v>
      </c>
    </row>
    <row r="7761" spans="1:19" x14ac:dyDescent="0.25">
      <c r="A7761" s="54">
        <f>_xlfn.XLOOKUP(B7761,'School Lookup'!D:D,'School Lookup'!F:F,0)</f>
        <v>682471</v>
      </c>
      <c r="B7761" s="54" t="str">
        <f>_xlfn.XLOOKUP(C7761,'School Lookup'!A:A,'School Lookup'!D:D,_xlfn.XLOOKUP(C7761,'School Lookup'!B:B,'School Lookup'!D:D,_xlfn.XLOOKUP(C7761,'School Lookup'!C:C,'School Lookup'!D:D,0)))</f>
        <v>Ridgeway Primary School</v>
      </c>
      <c r="C7761" t="s">
        <v>327</v>
      </c>
      <c r="D7761">
        <v>500</v>
      </c>
      <c r="E7761" t="s">
        <v>16</v>
      </c>
      <c r="F7761" t="s">
        <v>734</v>
      </c>
      <c r="G7761" t="s">
        <v>328</v>
      </c>
      <c r="H7761" t="s">
        <v>885</v>
      </c>
      <c r="I7761" t="s">
        <v>958</v>
      </c>
      <c r="J7761" t="s">
        <v>959</v>
      </c>
      <c r="K7761" s="4">
        <v>46079</v>
      </c>
      <c r="L7761" s="5">
        <v>0.55885416666666665</v>
      </c>
      <c r="M7761" t="s">
        <v>953</v>
      </c>
      <c r="N7761" s="5">
        <v>6.9444444444444447E-4</v>
      </c>
      <c r="O7761" t="s">
        <v>960</v>
      </c>
      <c r="P7761">
        <v>0</v>
      </c>
      <c r="Q7761">
        <v>20</v>
      </c>
      <c r="R7761" t="s">
        <v>961</v>
      </c>
      <c r="S7761" t="s">
        <v>955</v>
      </c>
    </row>
    <row r="7762" spans="1:19" x14ac:dyDescent="0.25">
      <c r="A7762" s="54">
        <f>_xlfn.XLOOKUP(B7762,'School Lookup'!D:D,'School Lookup'!F:F,0)</f>
        <v>682471</v>
      </c>
      <c r="B7762" s="54" t="str">
        <f>_xlfn.XLOOKUP(C7762,'School Lookup'!A:A,'School Lookup'!D:D,_xlfn.XLOOKUP(C7762,'School Lookup'!B:B,'School Lookup'!D:D,_xlfn.XLOOKUP(C7762,'School Lookup'!C:C,'School Lookup'!D:D,0)))</f>
        <v>Ridgeway Primary School</v>
      </c>
      <c r="C7762" t="s">
        <v>327</v>
      </c>
      <c r="D7762" t="s">
        <v>962</v>
      </c>
      <c r="E7762" t="s">
        <v>16</v>
      </c>
      <c r="F7762" t="s">
        <v>734</v>
      </c>
      <c r="G7762" t="s">
        <v>328</v>
      </c>
      <c r="H7762" t="s">
        <v>885</v>
      </c>
      <c r="I7762" t="s">
        <v>958</v>
      </c>
      <c r="J7762" t="s">
        <v>959</v>
      </c>
      <c r="K7762" s="4">
        <v>46079</v>
      </c>
      <c r="L7762" s="5">
        <v>0.57862268518518523</v>
      </c>
      <c r="M7762" t="s">
        <v>953</v>
      </c>
      <c r="N7762" s="5">
        <v>4.0509259259259258E-4</v>
      </c>
      <c r="O7762" t="s">
        <v>960</v>
      </c>
      <c r="P7762">
        <v>0</v>
      </c>
      <c r="Q7762">
        <v>20</v>
      </c>
      <c r="R7762" t="s">
        <v>955</v>
      </c>
    </row>
    <row r="7763" spans="1:19" x14ac:dyDescent="0.25">
      <c r="A7763" s="54">
        <f>_xlfn.XLOOKUP(B7763,'School Lookup'!D:D,'School Lookup'!F:F,0)</f>
        <v>682471</v>
      </c>
      <c r="B7763" s="54" t="str">
        <f>_xlfn.XLOOKUP(C7763,'School Lookup'!A:A,'School Lookup'!D:D,_xlfn.XLOOKUP(C7763,'School Lookup'!B:B,'School Lookup'!D:D,_xlfn.XLOOKUP(C7763,'School Lookup'!C:C,'School Lookup'!D:D,0)))</f>
        <v>Ridgeway Primary School</v>
      </c>
      <c r="C7763" t="s">
        <v>327</v>
      </c>
      <c r="D7763">
        <v>500</v>
      </c>
      <c r="E7763" t="s">
        <v>16</v>
      </c>
      <c r="F7763" t="s">
        <v>734</v>
      </c>
      <c r="G7763" t="s">
        <v>328</v>
      </c>
      <c r="H7763" t="s">
        <v>885</v>
      </c>
      <c r="I7763" t="s">
        <v>958</v>
      </c>
      <c r="J7763" t="s">
        <v>959</v>
      </c>
      <c r="K7763" s="4">
        <v>46079</v>
      </c>
      <c r="L7763" s="5">
        <v>0.57862268518518523</v>
      </c>
      <c r="M7763" t="s">
        <v>953</v>
      </c>
      <c r="N7763" s="5">
        <v>4.0509259259259258E-4</v>
      </c>
      <c r="O7763" t="s">
        <v>960</v>
      </c>
      <c r="P7763">
        <v>0</v>
      </c>
      <c r="Q7763">
        <v>20</v>
      </c>
      <c r="R7763" t="s">
        <v>961</v>
      </c>
      <c r="S7763" t="s">
        <v>955</v>
      </c>
    </row>
    <row r="7764" spans="1:19" x14ac:dyDescent="0.25">
      <c r="A7764" s="54">
        <f>_xlfn.XLOOKUP(B7764,'School Lookup'!D:D,'School Lookup'!F:F,0)</f>
        <v>682471</v>
      </c>
      <c r="B7764" s="54" t="str">
        <f>_xlfn.XLOOKUP(C7764,'School Lookup'!A:A,'School Lookup'!D:D,_xlfn.XLOOKUP(C7764,'School Lookup'!B:B,'School Lookup'!D:D,_xlfn.XLOOKUP(C7764,'School Lookup'!C:C,'School Lookup'!D:D,0)))</f>
        <v>Ridgeway Primary School</v>
      </c>
      <c r="C7764" t="s">
        <v>327</v>
      </c>
      <c r="D7764" t="s">
        <v>962</v>
      </c>
      <c r="E7764" t="s">
        <v>16</v>
      </c>
      <c r="F7764" t="s">
        <v>734</v>
      </c>
      <c r="G7764" t="s">
        <v>328</v>
      </c>
      <c r="H7764" t="s">
        <v>885</v>
      </c>
      <c r="I7764" t="s">
        <v>958</v>
      </c>
      <c r="J7764" t="s">
        <v>959</v>
      </c>
      <c r="K7764" s="4">
        <v>46079</v>
      </c>
      <c r="L7764" s="5">
        <v>0.6125694444444445</v>
      </c>
      <c r="M7764" t="s">
        <v>953</v>
      </c>
      <c r="N7764" s="5">
        <v>7.291666666666667E-4</v>
      </c>
      <c r="O7764" t="s">
        <v>960</v>
      </c>
      <c r="P7764">
        <v>0</v>
      </c>
      <c r="Q7764">
        <v>20</v>
      </c>
      <c r="R7764" t="s">
        <v>955</v>
      </c>
    </row>
    <row r="7765" spans="1:19" x14ac:dyDescent="0.25">
      <c r="A7765" s="54">
        <f>_xlfn.XLOOKUP(B7765,'School Lookup'!D:D,'School Lookup'!F:F,0)</f>
        <v>682471</v>
      </c>
      <c r="B7765" s="54" t="str">
        <f>_xlfn.XLOOKUP(C7765,'School Lookup'!A:A,'School Lookup'!D:D,_xlfn.XLOOKUP(C7765,'School Lookup'!B:B,'School Lookup'!D:D,_xlfn.XLOOKUP(C7765,'School Lookup'!C:C,'School Lookup'!D:D,0)))</f>
        <v>Ridgeway Primary School</v>
      </c>
      <c r="C7765" t="s">
        <v>327</v>
      </c>
      <c r="D7765">
        <v>500</v>
      </c>
      <c r="E7765" t="s">
        <v>16</v>
      </c>
      <c r="F7765" t="s">
        <v>734</v>
      </c>
      <c r="G7765" t="s">
        <v>328</v>
      </c>
      <c r="H7765" t="s">
        <v>885</v>
      </c>
      <c r="I7765" t="s">
        <v>958</v>
      </c>
      <c r="J7765" t="s">
        <v>959</v>
      </c>
      <c r="K7765" s="4">
        <v>46079</v>
      </c>
      <c r="L7765" s="5">
        <v>0.6125694444444445</v>
      </c>
      <c r="M7765" t="s">
        <v>953</v>
      </c>
      <c r="N7765" s="5">
        <v>7.291666666666667E-4</v>
      </c>
      <c r="O7765" t="s">
        <v>960</v>
      </c>
      <c r="P7765">
        <v>0</v>
      </c>
      <c r="Q7765">
        <v>20</v>
      </c>
      <c r="R7765" t="s">
        <v>961</v>
      </c>
      <c r="S7765" t="s">
        <v>955</v>
      </c>
    </row>
    <row r="7766" spans="1:19" x14ac:dyDescent="0.25">
      <c r="A7766" s="54">
        <f>_xlfn.XLOOKUP(B7766,'School Lookup'!D:D,'School Lookup'!F:F,0)</f>
        <v>682471</v>
      </c>
      <c r="B7766" s="54" t="str">
        <f>_xlfn.XLOOKUP(C7766,'School Lookup'!A:A,'School Lookup'!D:D,_xlfn.XLOOKUP(C7766,'School Lookup'!B:B,'School Lookup'!D:D,_xlfn.XLOOKUP(C7766,'School Lookup'!C:C,'School Lookup'!D:D,0)))</f>
        <v>Ridgeway Primary School</v>
      </c>
      <c r="C7766" t="s">
        <v>327</v>
      </c>
      <c r="D7766" t="s">
        <v>962</v>
      </c>
      <c r="E7766" t="s">
        <v>16</v>
      </c>
      <c r="F7766" t="s">
        <v>734</v>
      </c>
      <c r="G7766" t="s">
        <v>328</v>
      </c>
      <c r="H7766" t="s">
        <v>885</v>
      </c>
      <c r="I7766" t="s">
        <v>958</v>
      </c>
      <c r="J7766" t="s">
        <v>959</v>
      </c>
      <c r="K7766" s="4">
        <v>46079</v>
      </c>
      <c r="L7766" s="5">
        <v>0.62078703703703708</v>
      </c>
      <c r="M7766" t="s">
        <v>953</v>
      </c>
      <c r="N7766" s="5">
        <v>1.1342592592592593E-3</v>
      </c>
      <c r="O7766" t="s">
        <v>960</v>
      </c>
      <c r="P7766">
        <v>0</v>
      </c>
      <c r="Q7766">
        <v>20</v>
      </c>
      <c r="R7766" t="s">
        <v>955</v>
      </c>
    </row>
    <row r="7767" spans="1:19" x14ac:dyDescent="0.25">
      <c r="A7767" s="54">
        <f>_xlfn.XLOOKUP(B7767,'School Lookup'!D:D,'School Lookup'!F:F,0)</f>
        <v>682471</v>
      </c>
      <c r="B7767" s="54" t="str">
        <f>_xlfn.XLOOKUP(C7767,'School Lookup'!A:A,'School Lookup'!D:D,_xlfn.XLOOKUP(C7767,'School Lookup'!B:B,'School Lookup'!D:D,_xlfn.XLOOKUP(C7767,'School Lookup'!C:C,'School Lookup'!D:D,0)))</f>
        <v>Ridgeway Primary School</v>
      </c>
      <c r="C7767" t="s">
        <v>327</v>
      </c>
      <c r="D7767">
        <v>500</v>
      </c>
      <c r="E7767" t="s">
        <v>16</v>
      </c>
      <c r="F7767" t="s">
        <v>734</v>
      </c>
      <c r="G7767" t="s">
        <v>328</v>
      </c>
      <c r="H7767" t="s">
        <v>885</v>
      </c>
      <c r="I7767" t="s">
        <v>958</v>
      </c>
      <c r="J7767" t="s">
        <v>959</v>
      </c>
      <c r="K7767" s="4">
        <v>46079</v>
      </c>
      <c r="L7767" s="5">
        <v>0.62078703703703708</v>
      </c>
      <c r="M7767" t="s">
        <v>953</v>
      </c>
      <c r="N7767" s="5">
        <v>1.1342592592592593E-3</v>
      </c>
      <c r="O7767" t="s">
        <v>960</v>
      </c>
      <c r="P7767">
        <v>0</v>
      </c>
      <c r="Q7767">
        <v>20</v>
      </c>
      <c r="R7767" t="s">
        <v>961</v>
      </c>
      <c r="S7767" t="s">
        <v>955</v>
      </c>
    </row>
    <row r="7768" spans="1:19" x14ac:dyDescent="0.25">
      <c r="A7768" s="54">
        <f>_xlfn.XLOOKUP(B7768,'School Lookup'!D:D,'School Lookup'!F:F,0)</f>
        <v>682471</v>
      </c>
      <c r="B7768" s="54" t="str">
        <f>_xlfn.XLOOKUP(C7768,'School Lookup'!A:A,'School Lookup'!D:D,_xlfn.XLOOKUP(C7768,'School Lookup'!B:B,'School Lookup'!D:D,_xlfn.XLOOKUP(C7768,'School Lookup'!C:C,'School Lookup'!D:D,0)))</f>
        <v>Ridgeway Primary School</v>
      </c>
      <c r="C7768" t="s">
        <v>327</v>
      </c>
      <c r="D7768">
        <v>500</v>
      </c>
      <c r="E7768" t="s">
        <v>16</v>
      </c>
      <c r="F7768" t="s">
        <v>734</v>
      </c>
      <c r="G7768" t="s">
        <v>328</v>
      </c>
      <c r="H7768" t="s">
        <v>885</v>
      </c>
      <c r="I7768" t="s">
        <v>958</v>
      </c>
      <c r="J7768" t="s">
        <v>959</v>
      </c>
      <c r="K7768" s="4">
        <v>46079</v>
      </c>
      <c r="L7768" s="5">
        <v>0.64200231481481485</v>
      </c>
      <c r="M7768" t="s">
        <v>953</v>
      </c>
      <c r="N7768" s="5">
        <v>8.1018518518518516E-5</v>
      </c>
      <c r="O7768" t="s">
        <v>960</v>
      </c>
      <c r="P7768">
        <v>0</v>
      </c>
      <c r="Q7768">
        <v>20</v>
      </c>
      <c r="R7768" t="s">
        <v>961</v>
      </c>
      <c r="S7768" t="s">
        <v>955</v>
      </c>
    </row>
    <row r="7769" spans="1:19" x14ac:dyDescent="0.25">
      <c r="A7769" s="54">
        <f>_xlfn.XLOOKUP(B7769,'School Lookup'!D:D,'School Lookup'!F:F,0)</f>
        <v>114469</v>
      </c>
      <c r="B7769" s="54" t="str">
        <f>_xlfn.XLOOKUP(C7769,'School Lookup'!A:A,'School Lookup'!D:D,_xlfn.XLOOKUP(C7769,'School Lookup'!B:B,'School Lookup'!D:D,_xlfn.XLOOKUP(C7769,'School Lookup'!C:C,'School Lookup'!D:D,0)))</f>
        <v>Thornsett Primary School</v>
      </c>
      <c r="C7769" t="s">
        <v>20</v>
      </c>
      <c r="D7769" t="s">
        <v>1708</v>
      </c>
      <c r="E7769" t="s">
        <v>16</v>
      </c>
      <c r="F7769" t="s">
        <v>734</v>
      </c>
      <c r="G7769" t="s">
        <v>224</v>
      </c>
      <c r="H7769" t="s">
        <v>222</v>
      </c>
      <c r="I7769" t="s">
        <v>980</v>
      </c>
      <c r="J7769" t="s">
        <v>981</v>
      </c>
      <c r="K7769" s="4">
        <v>46079</v>
      </c>
      <c r="L7769" s="5">
        <v>0.3959259259259259</v>
      </c>
      <c r="M7769" t="s">
        <v>953</v>
      </c>
      <c r="N7769" s="5">
        <v>7.291666666666667E-4</v>
      </c>
      <c r="O7769" t="s">
        <v>982</v>
      </c>
      <c r="P7769">
        <v>7.5999999999999998E-2</v>
      </c>
      <c r="Q7769">
        <v>20</v>
      </c>
      <c r="R7769" t="s">
        <v>1006</v>
      </c>
      <c r="S7769" t="s">
        <v>994</v>
      </c>
    </row>
    <row r="7770" spans="1:19" x14ac:dyDescent="0.25">
      <c r="A7770" s="54">
        <f>_xlfn.XLOOKUP(B7770,'School Lookup'!D:D,'School Lookup'!F:F,0)</f>
        <v>114469</v>
      </c>
      <c r="B7770" s="54" t="str">
        <f>_xlfn.XLOOKUP(C7770,'School Lookup'!A:A,'School Lookup'!D:D,_xlfn.XLOOKUP(C7770,'School Lookup'!B:B,'School Lookup'!D:D,_xlfn.XLOOKUP(C7770,'School Lookup'!C:C,'School Lookup'!D:D,0)))</f>
        <v>Thornsett Primary School</v>
      </c>
      <c r="C7770" t="s">
        <v>20</v>
      </c>
      <c r="D7770" t="s">
        <v>1999</v>
      </c>
      <c r="E7770" t="s">
        <v>16</v>
      </c>
      <c r="F7770" t="s">
        <v>734</v>
      </c>
      <c r="G7770" t="s">
        <v>224</v>
      </c>
      <c r="H7770" t="s">
        <v>222</v>
      </c>
      <c r="I7770" t="s">
        <v>980</v>
      </c>
      <c r="J7770" t="s">
        <v>981</v>
      </c>
      <c r="K7770" s="4">
        <v>46079</v>
      </c>
      <c r="L7770" s="5">
        <v>0.41187499999999999</v>
      </c>
      <c r="M7770" t="s">
        <v>953</v>
      </c>
      <c r="N7770" s="5">
        <v>7.291666666666667E-4</v>
      </c>
      <c r="O7770" t="s">
        <v>982</v>
      </c>
      <c r="P7770">
        <v>7.5999999999999998E-2</v>
      </c>
      <c r="Q7770">
        <v>20</v>
      </c>
      <c r="R7770" t="s">
        <v>1006</v>
      </c>
      <c r="S7770" t="s">
        <v>994</v>
      </c>
    </row>
    <row r="7771" spans="1:19" x14ac:dyDescent="0.25">
      <c r="A7771" s="54">
        <f>_xlfn.XLOOKUP(B7771,'School Lookup'!D:D,'School Lookup'!F:F,0)</f>
        <v>114469</v>
      </c>
      <c r="B7771" s="54" t="str">
        <f>_xlfn.XLOOKUP(C7771,'School Lookup'!A:A,'School Lookup'!D:D,_xlfn.XLOOKUP(C7771,'School Lookup'!B:B,'School Lookup'!D:D,_xlfn.XLOOKUP(C7771,'School Lookup'!C:C,'School Lookup'!D:D,0)))</f>
        <v>Thornsett Primary School</v>
      </c>
      <c r="C7771" t="s">
        <v>20</v>
      </c>
      <c r="D7771" t="s">
        <v>3162</v>
      </c>
      <c r="E7771" t="s">
        <v>16</v>
      </c>
      <c r="F7771" t="s">
        <v>734</v>
      </c>
      <c r="G7771" t="s">
        <v>224</v>
      </c>
      <c r="H7771" t="s">
        <v>222</v>
      </c>
      <c r="I7771" t="s">
        <v>980</v>
      </c>
      <c r="J7771" t="s">
        <v>981</v>
      </c>
      <c r="K7771" s="4">
        <v>46079</v>
      </c>
      <c r="L7771" s="5">
        <v>0.72407407407407409</v>
      </c>
      <c r="M7771" t="s">
        <v>953</v>
      </c>
      <c r="N7771" s="5">
        <v>1.6203703703703703E-3</v>
      </c>
      <c r="O7771" t="s">
        <v>982</v>
      </c>
      <c r="P7771">
        <v>0.16700000000000001</v>
      </c>
      <c r="Q7771">
        <v>20</v>
      </c>
      <c r="R7771" t="s">
        <v>1006</v>
      </c>
      <c r="S7771" t="s">
        <v>994</v>
      </c>
    </row>
    <row r="7772" spans="1:19" x14ac:dyDescent="0.25">
      <c r="A7772" s="54">
        <f>_xlfn.XLOOKUP(B7772,'School Lookup'!D:D,'School Lookup'!F:F,0)</f>
        <v>823392</v>
      </c>
      <c r="B7772" s="54" t="str">
        <f>_xlfn.XLOOKUP(C7772,'School Lookup'!A:A,'School Lookup'!D:D,_xlfn.XLOOKUP(C7772,'School Lookup'!B:B,'School Lookup'!D:D,_xlfn.XLOOKUP(C7772,'School Lookup'!C:C,'School Lookup'!D:D,0)))</f>
        <v>Fitz Herbert C of E VA Primary School</v>
      </c>
      <c r="C7772" t="s">
        <v>25</v>
      </c>
      <c r="D7772" t="s">
        <v>1469</v>
      </c>
      <c r="E7772" t="s">
        <v>16</v>
      </c>
      <c r="F7772" t="s">
        <v>734</v>
      </c>
      <c r="G7772" t="s">
        <v>134</v>
      </c>
      <c r="H7772" t="s">
        <v>347</v>
      </c>
      <c r="I7772" t="s">
        <v>958</v>
      </c>
      <c r="J7772" t="s">
        <v>981</v>
      </c>
      <c r="K7772" s="4">
        <v>46079</v>
      </c>
      <c r="L7772" s="5">
        <v>0.38484953703703706</v>
      </c>
      <c r="M7772" t="s">
        <v>953</v>
      </c>
      <c r="N7772" s="5">
        <v>3.8194444444444446E-4</v>
      </c>
      <c r="O7772" t="s">
        <v>982</v>
      </c>
      <c r="P7772">
        <v>0</v>
      </c>
      <c r="Q7772">
        <v>20</v>
      </c>
      <c r="R7772" t="s">
        <v>983</v>
      </c>
      <c r="S7772" t="s">
        <v>984</v>
      </c>
    </row>
    <row r="7773" spans="1:19" x14ac:dyDescent="0.25">
      <c r="A7773" s="54">
        <f>_xlfn.XLOOKUP(B7773,'School Lookup'!D:D,'School Lookup'!F:F,0)</f>
        <v>823392</v>
      </c>
      <c r="B7773" s="54" t="str">
        <f>_xlfn.XLOOKUP(C7773,'School Lookup'!A:A,'School Lookup'!D:D,_xlfn.XLOOKUP(C7773,'School Lookup'!B:B,'School Lookup'!D:D,_xlfn.XLOOKUP(C7773,'School Lookup'!C:C,'School Lookup'!D:D,0)))</f>
        <v>Fitz Herbert C of E VA Primary School</v>
      </c>
      <c r="C7773" t="s">
        <v>25</v>
      </c>
      <c r="D7773" t="s">
        <v>1125</v>
      </c>
      <c r="E7773" t="s">
        <v>16</v>
      </c>
      <c r="F7773" t="s">
        <v>734</v>
      </c>
      <c r="G7773" t="s">
        <v>134</v>
      </c>
      <c r="H7773" t="s">
        <v>347</v>
      </c>
      <c r="I7773" t="s">
        <v>958</v>
      </c>
      <c r="J7773" t="s">
        <v>981</v>
      </c>
      <c r="K7773" s="4">
        <v>46079</v>
      </c>
      <c r="L7773" s="5">
        <v>0.3908564814814815</v>
      </c>
      <c r="M7773" t="s">
        <v>953</v>
      </c>
      <c r="N7773" s="5">
        <v>1.9675925925925926E-4</v>
      </c>
      <c r="O7773" t="s">
        <v>982</v>
      </c>
      <c r="P7773">
        <v>0</v>
      </c>
      <c r="Q7773">
        <v>20</v>
      </c>
      <c r="R7773" t="s">
        <v>998</v>
      </c>
      <c r="S7773" t="s">
        <v>987</v>
      </c>
    </row>
    <row r="7774" spans="1:19" x14ac:dyDescent="0.25">
      <c r="A7774" s="54">
        <f>_xlfn.XLOOKUP(B7774,'School Lookup'!D:D,'School Lookup'!F:F,0)</f>
        <v>823392</v>
      </c>
      <c r="B7774" s="54" t="str">
        <f>_xlfn.XLOOKUP(C7774,'School Lookup'!A:A,'School Lookup'!D:D,_xlfn.XLOOKUP(C7774,'School Lookup'!B:B,'School Lookup'!D:D,_xlfn.XLOOKUP(C7774,'School Lookup'!C:C,'School Lookup'!D:D,0)))</f>
        <v>Fitz Herbert C of E VA Primary School</v>
      </c>
      <c r="C7774" t="s">
        <v>25</v>
      </c>
      <c r="D7774" t="s">
        <v>3163</v>
      </c>
      <c r="E7774" t="s">
        <v>16</v>
      </c>
      <c r="F7774" t="s">
        <v>734</v>
      </c>
      <c r="G7774" t="s">
        <v>134</v>
      </c>
      <c r="H7774" t="s">
        <v>347</v>
      </c>
      <c r="I7774" t="s">
        <v>958</v>
      </c>
      <c r="J7774" t="s">
        <v>981</v>
      </c>
      <c r="K7774" s="4">
        <v>46079</v>
      </c>
      <c r="L7774" s="5">
        <v>0.60554398148148147</v>
      </c>
      <c r="M7774" t="s">
        <v>953</v>
      </c>
      <c r="N7774" s="5">
        <v>7.7546296296296295E-3</v>
      </c>
      <c r="O7774" t="s">
        <v>982</v>
      </c>
      <c r="P7774">
        <v>0</v>
      </c>
      <c r="Q7774">
        <v>20</v>
      </c>
      <c r="R7774" t="s">
        <v>998</v>
      </c>
      <c r="S7774" t="s">
        <v>987</v>
      </c>
    </row>
    <row r="7775" spans="1:19" x14ac:dyDescent="0.25">
      <c r="A7775" s="54">
        <f>_xlfn.XLOOKUP(B7775,'School Lookup'!D:D,'School Lookup'!F:F,0)</f>
        <v>114469</v>
      </c>
      <c r="B7775" s="54" t="str">
        <f>_xlfn.XLOOKUP(C7775,'School Lookup'!A:A,'School Lookup'!D:D,_xlfn.XLOOKUP(C7775,'School Lookup'!B:B,'School Lookup'!D:D,_xlfn.XLOOKUP(C7775,'School Lookup'!C:C,'School Lookup'!D:D,0)))</f>
        <v>Thornsett Primary School</v>
      </c>
      <c r="C7775" t="s">
        <v>20</v>
      </c>
      <c r="D7775" t="s">
        <v>2055</v>
      </c>
      <c r="E7775" t="s">
        <v>16</v>
      </c>
      <c r="F7775" t="s">
        <v>734</v>
      </c>
      <c r="G7775" t="s">
        <v>224</v>
      </c>
      <c r="H7775" t="s">
        <v>222</v>
      </c>
      <c r="I7775" t="s">
        <v>980</v>
      </c>
      <c r="J7775" t="s">
        <v>959</v>
      </c>
      <c r="K7775" s="4">
        <v>46079</v>
      </c>
      <c r="L7775" s="5">
        <v>0.44403935185185184</v>
      </c>
      <c r="M7775" t="s">
        <v>953</v>
      </c>
      <c r="N7775" s="5">
        <v>3.4722222222222222E-5</v>
      </c>
      <c r="O7775" t="s">
        <v>960</v>
      </c>
      <c r="P7775">
        <v>2.1999999999999999E-2</v>
      </c>
      <c r="Q7775">
        <v>20</v>
      </c>
      <c r="R7775" t="s">
        <v>1535</v>
      </c>
      <c r="S7775" t="s">
        <v>966</v>
      </c>
    </row>
    <row r="7776" spans="1:19" x14ac:dyDescent="0.25">
      <c r="A7776" s="54">
        <f>_xlfn.XLOOKUP(B7776,'School Lookup'!D:D,'School Lookup'!F:F,0)</f>
        <v>114469</v>
      </c>
      <c r="B7776" s="54" t="str">
        <f>_xlfn.XLOOKUP(C7776,'School Lookup'!A:A,'School Lookup'!D:D,_xlfn.XLOOKUP(C7776,'School Lookup'!B:B,'School Lookup'!D:D,_xlfn.XLOOKUP(C7776,'School Lookup'!C:C,'School Lookup'!D:D,0)))</f>
        <v>Thornsett Primary School</v>
      </c>
      <c r="C7776" t="s">
        <v>20</v>
      </c>
      <c r="D7776" t="s">
        <v>3164</v>
      </c>
      <c r="E7776" t="s">
        <v>16</v>
      </c>
      <c r="F7776" t="s">
        <v>734</v>
      </c>
      <c r="G7776" t="s">
        <v>224</v>
      </c>
      <c r="H7776" t="s">
        <v>222</v>
      </c>
      <c r="I7776" t="s">
        <v>980</v>
      </c>
      <c r="J7776" t="s">
        <v>959</v>
      </c>
      <c r="K7776" s="4">
        <v>46079</v>
      </c>
      <c r="L7776" s="5">
        <v>0.46443287037037034</v>
      </c>
      <c r="M7776" t="s">
        <v>953</v>
      </c>
      <c r="N7776" s="5">
        <v>1.1574074074074073E-3</v>
      </c>
      <c r="O7776" t="s">
        <v>960</v>
      </c>
      <c r="P7776">
        <v>2.1999999999999999E-2</v>
      </c>
      <c r="Q7776">
        <v>20</v>
      </c>
      <c r="R7776" t="s">
        <v>1338</v>
      </c>
      <c r="S7776" t="s">
        <v>966</v>
      </c>
    </row>
    <row r="7777" spans="1:19" x14ac:dyDescent="0.25">
      <c r="A7777" s="54">
        <f>_xlfn.XLOOKUP(B7777,'School Lookup'!D:D,'School Lookup'!F:F,0)</f>
        <v>114469</v>
      </c>
      <c r="B7777" s="54" t="str">
        <f>_xlfn.XLOOKUP(C7777,'School Lookup'!A:A,'School Lookup'!D:D,_xlfn.XLOOKUP(C7777,'School Lookup'!B:B,'School Lookup'!D:D,_xlfn.XLOOKUP(C7777,'School Lookup'!C:C,'School Lookup'!D:D,0)))</f>
        <v>Thornsett Primary School</v>
      </c>
      <c r="C7777" t="s">
        <v>20</v>
      </c>
      <c r="D7777" t="s">
        <v>2055</v>
      </c>
      <c r="E7777" t="s">
        <v>16</v>
      </c>
      <c r="F7777" t="s">
        <v>734</v>
      </c>
      <c r="G7777" t="s">
        <v>224</v>
      </c>
      <c r="H7777" t="s">
        <v>222</v>
      </c>
      <c r="I7777" t="s">
        <v>980</v>
      </c>
      <c r="J7777" t="s">
        <v>959</v>
      </c>
      <c r="K7777" s="4">
        <v>46079</v>
      </c>
      <c r="L7777" s="5">
        <v>0.48293981481481479</v>
      </c>
      <c r="M7777" t="s">
        <v>953</v>
      </c>
      <c r="N7777" s="5">
        <v>3.2407407407407406E-4</v>
      </c>
      <c r="O7777" t="s">
        <v>960</v>
      </c>
      <c r="P7777">
        <v>2.1999999999999999E-2</v>
      </c>
      <c r="Q7777">
        <v>20</v>
      </c>
      <c r="R7777" t="s">
        <v>1535</v>
      </c>
      <c r="S7777" t="s">
        <v>966</v>
      </c>
    </row>
    <row r="7778" spans="1:19" x14ac:dyDescent="0.25">
      <c r="A7778" s="54">
        <f>_xlfn.XLOOKUP(B7778,'School Lookup'!D:D,'School Lookup'!F:F,0)</f>
        <v>114469</v>
      </c>
      <c r="B7778" s="54" t="str">
        <f>_xlfn.XLOOKUP(C7778,'School Lookup'!A:A,'School Lookup'!D:D,_xlfn.XLOOKUP(C7778,'School Lookup'!B:B,'School Lookup'!D:D,_xlfn.XLOOKUP(C7778,'School Lookup'!C:C,'School Lookup'!D:D,0)))</f>
        <v>Thornsett Primary School</v>
      </c>
      <c r="C7778" t="s">
        <v>20</v>
      </c>
      <c r="D7778" t="s">
        <v>2055</v>
      </c>
      <c r="E7778" t="s">
        <v>16</v>
      </c>
      <c r="F7778" t="s">
        <v>734</v>
      </c>
      <c r="G7778" t="s">
        <v>224</v>
      </c>
      <c r="H7778" t="s">
        <v>222</v>
      </c>
      <c r="I7778" t="s">
        <v>980</v>
      </c>
      <c r="J7778" t="s">
        <v>959</v>
      </c>
      <c r="K7778" s="4">
        <v>46079</v>
      </c>
      <c r="L7778" s="5">
        <v>0.50902777777777775</v>
      </c>
      <c r="M7778" t="s">
        <v>953</v>
      </c>
      <c r="N7778" s="5">
        <v>8.1018518518518516E-4</v>
      </c>
      <c r="O7778" t="s">
        <v>960</v>
      </c>
      <c r="P7778">
        <v>2.1999999999999999E-2</v>
      </c>
      <c r="Q7778">
        <v>20</v>
      </c>
      <c r="R7778" t="s">
        <v>1535</v>
      </c>
      <c r="S7778" t="s">
        <v>966</v>
      </c>
    </row>
    <row r="7779" spans="1:19" x14ac:dyDescent="0.25">
      <c r="A7779" s="54">
        <f>_xlfn.XLOOKUP(B7779,'School Lookup'!D:D,'School Lookup'!F:F,0)</f>
        <v>114469</v>
      </c>
      <c r="B7779" s="54" t="str">
        <f>_xlfn.XLOOKUP(C7779,'School Lookup'!A:A,'School Lookup'!D:D,_xlfn.XLOOKUP(C7779,'School Lookup'!B:B,'School Lookup'!D:D,_xlfn.XLOOKUP(C7779,'School Lookup'!C:C,'School Lookup'!D:D,0)))</f>
        <v>Thornsett Primary School</v>
      </c>
      <c r="C7779" t="s">
        <v>20</v>
      </c>
      <c r="D7779" t="s">
        <v>2055</v>
      </c>
      <c r="E7779" t="s">
        <v>16</v>
      </c>
      <c r="F7779" t="s">
        <v>734</v>
      </c>
      <c r="G7779" t="s">
        <v>224</v>
      </c>
      <c r="H7779" t="s">
        <v>222</v>
      </c>
      <c r="I7779" t="s">
        <v>980</v>
      </c>
      <c r="J7779" t="s">
        <v>959</v>
      </c>
      <c r="K7779" s="4">
        <v>46079</v>
      </c>
      <c r="L7779" s="5">
        <v>0.59811342592592598</v>
      </c>
      <c r="M7779" t="s">
        <v>953</v>
      </c>
      <c r="N7779" s="5">
        <v>1.5277777777777779E-3</v>
      </c>
      <c r="O7779" t="s">
        <v>960</v>
      </c>
      <c r="P7779">
        <v>2.1999999999999999E-2</v>
      </c>
      <c r="Q7779">
        <v>20</v>
      </c>
      <c r="R7779" t="s">
        <v>1535</v>
      </c>
      <c r="S7779" t="s">
        <v>966</v>
      </c>
    </row>
    <row r="7780" spans="1:19" x14ac:dyDescent="0.25">
      <c r="A7780" s="54">
        <f>_xlfn.XLOOKUP(B7780,'School Lookup'!D:D,'School Lookup'!F:F,0)</f>
        <v>114469</v>
      </c>
      <c r="B7780" s="54" t="str">
        <f>_xlfn.XLOOKUP(C7780,'School Lookup'!A:A,'School Lookup'!D:D,_xlfn.XLOOKUP(C7780,'School Lookup'!B:B,'School Lookup'!D:D,_xlfn.XLOOKUP(C7780,'School Lookup'!C:C,'School Lookup'!D:D,0)))</f>
        <v>Thornsett Primary School</v>
      </c>
      <c r="C7780" t="s">
        <v>20</v>
      </c>
      <c r="D7780" t="s">
        <v>3165</v>
      </c>
      <c r="E7780" t="s">
        <v>16</v>
      </c>
      <c r="F7780" t="s">
        <v>734</v>
      </c>
      <c r="G7780" t="s">
        <v>224</v>
      </c>
      <c r="H7780" t="s">
        <v>222</v>
      </c>
      <c r="I7780" t="s">
        <v>980</v>
      </c>
      <c r="J7780" t="s">
        <v>959</v>
      </c>
      <c r="K7780" s="4">
        <v>46079</v>
      </c>
      <c r="L7780" s="5">
        <v>0.60173611111111114</v>
      </c>
      <c r="M7780" t="s">
        <v>953</v>
      </c>
      <c r="N7780" s="5">
        <v>3.4722222222222222E-5</v>
      </c>
      <c r="O7780" t="s">
        <v>1023</v>
      </c>
      <c r="P7780">
        <v>2.1999999999999999E-2</v>
      </c>
      <c r="Q7780">
        <v>20</v>
      </c>
      <c r="R7780" t="s">
        <v>978</v>
      </c>
      <c r="S7780" t="s">
        <v>966</v>
      </c>
    </row>
    <row r="7781" spans="1:19" x14ac:dyDescent="0.25">
      <c r="A7781" s="54">
        <f>_xlfn.XLOOKUP(B7781,'School Lookup'!D:D,'School Lookup'!F:F,0)</f>
        <v>823392</v>
      </c>
      <c r="B7781" s="54" t="str">
        <f>_xlfn.XLOOKUP(C7781,'School Lookup'!A:A,'School Lookup'!D:D,_xlfn.XLOOKUP(C7781,'School Lookup'!B:B,'School Lookup'!D:D,_xlfn.XLOOKUP(C7781,'School Lookup'!C:C,'School Lookup'!D:D,0)))</f>
        <v>Fitz Herbert C of E VA Primary School</v>
      </c>
      <c r="C7781" t="s">
        <v>25</v>
      </c>
      <c r="D7781" t="s">
        <v>1063</v>
      </c>
      <c r="E7781" t="s">
        <v>16</v>
      </c>
      <c r="F7781" t="s">
        <v>734</v>
      </c>
      <c r="G7781" t="s">
        <v>134</v>
      </c>
      <c r="H7781" t="s">
        <v>347</v>
      </c>
      <c r="I7781" t="s">
        <v>958</v>
      </c>
      <c r="J7781" t="s">
        <v>959</v>
      </c>
      <c r="K7781" s="4">
        <v>46079</v>
      </c>
      <c r="L7781" s="5">
        <v>0.45416666666666666</v>
      </c>
      <c r="M7781" t="s">
        <v>953</v>
      </c>
      <c r="N7781" s="5">
        <v>2.4074074074074076E-3</v>
      </c>
      <c r="O7781" t="s">
        <v>960</v>
      </c>
      <c r="P7781">
        <v>0</v>
      </c>
      <c r="Q7781">
        <v>20</v>
      </c>
      <c r="R7781" t="s">
        <v>955</v>
      </c>
    </row>
    <row r="7782" spans="1:19" x14ac:dyDescent="0.25">
      <c r="A7782" s="54">
        <f>_xlfn.XLOOKUP(B7782,'School Lookup'!D:D,'School Lookup'!F:F,0)</f>
        <v>823392</v>
      </c>
      <c r="B7782" s="54" t="str">
        <f>_xlfn.XLOOKUP(C7782,'School Lookup'!A:A,'School Lookup'!D:D,_xlfn.XLOOKUP(C7782,'School Lookup'!B:B,'School Lookup'!D:D,_xlfn.XLOOKUP(C7782,'School Lookup'!C:C,'School Lookup'!D:D,0)))</f>
        <v>Fitz Herbert C of E VA Primary School</v>
      </c>
      <c r="C7782" t="s">
        <v>25</v>
      </c>
      <c r="D7782">
        <v>619</v>
      </c>
      <c r="E7782" t="s">
        <v>16</v>
      </c>
      <c r="F7782" t="s">
        <v>734</v>
      </c>
      <c r="G7782" t="s">
        <v>134</v>
      </c>
      <c r="H7782" t="s">
        <v>347</v>
      </c>
      <c r="I7782" t="s">
        <v>958</v>
      </c>
      <c r="J7782" t="s">
        <v>959</v>
      </c>
      <c r="K7782" s="4">
        <v>46079</v>
      </c>
      <c r="L7782" s="5">
        <v>0.51364583333333336</v>
      </c>
      <c r="M7782" t="s">
        <v>953</v>
      </c>
      <c r="N7782" s="5">
        <v>6.9444444444444447E-4</v>
      </c>
      <c r="O7782" t="s">
        <v>960</v>
      </c>
      <c r="P7782">
        <v>0</v>
      </c>
      <c r="Q7782">
        <v>20</v>
      </c>
      <c r="R7782" t="s">
        <v>975</v>
      </c>
      <c r="S7782" t="s">
        <v>976</v>
      </c>
    </row>
    <row r="7783" spans="1:19" x14ac:dyDescent="0.25">
      <c r="A7783" s="54">
        <f>_xlfn.XLOOKUP(B7783,'School Lookup'!D:D,'School Lookup'!F:F,0)</f>
        <v>823392</v>
      </c>
      <c r="B7783" s="54" t="str">
        <f>_xlfn.XLOOKUP(C7783,'School Lookup'!A:A,'School Lookup'!D:D,_xlfn.XLOOKUP(C7783,'School Lookup'!B:B,'School Lookup'!D:D,_xlfn.XLOOKUP(C7783,'School Lookup'!C:C,'School Lookup'!D:D,0)))</f>
        <v>Fitz Herbert C of E VA Primary School</v>
      </c>
      <c r="C7783" t="s">
        <v>25</v>
      </c>
      <c r="D7783" t="s">
        <v>1779</v>
      </c>
      <c r="E7783" t="s">
        <v>16</v>
      </c>
      <c r="F7783" t="s">
        <v>734</v>
      </c>
      <c r="G7783" t="s">
        <v>134</v>
      </c>
      <c r="H7783" t="s">
        <v>347</v>
      </c>
      <c r="I7783" t="s">
        <v>958</v>
      </c>
      <c r="J7783" t="s">
        <v>959</v>
      </c>
      <c r="K7783" s="4">
        <v>46079</v>
      </c>
      <c r="L7783" s="5">
        <v>0.67556712962962961</v>
      </c>
      <c r="M7783" t="s">
        <v>953</v>
      </c>
      <c r="N7783" s="5">
        <v>4.1666666666666669E-4</v>
      </c>
      <c r="O7783" t="s">
        <v>960</v>
      </c>
      <c r="P7783">
        <v>0</v>
      </c>
      <c r="Q7783">
        <v>20</v>
      </c>
      <c r="R7783" t="s">
        <v>978</v>
      </c>
      <c r="S7783" t="s">
        <v>966</v>
      </c>
    </row>
    <row r="7784" spans="1:19" x14ac:dyDescent="0.25">
      <c r="A7784" s="54">
        <f>_xlfn.XLOOKUP(B7784,'School Lookup'!D:D,'School Lookup'!F:F,0)</f>
        <v>231471</v>
      </c>
      <c r="B7784" s="54" t="str">
        <f>_xlfn.XLOOKUP(C7784,'School Lookup'!A:A,'School Lookup'!D:D,_xlfn.XLOOKUP(C7784,'School Lookup'!B:B,'School Lookup'!D:D,_xlfn.XLOOKUP(C7784,'School Lookup'!C:C,'School Lookup'!D:D,0)))</f>
        <v>Leys Junior School</v>
      </c>
      <c r="C7784" t="s">
        <v>19</v>
      </c>
      <c r="D7784" t="s">
        <v>3166</v>
      </c>
      <c r="E7784" t="s">
        <v>16</v>
      </c>
      <c r="F7784" t="s">
        <v>734</v>
      </c>
      <c r="G7784" t="s">
        <v>217</v>
      </c>
      <c r="H7784" t="s">
        <v>842</v>
      </c>
      <c r="I7784" t="s">
        <v>980</v>
      </c>
      <c r="J7784" t="s">
        <v>981</v>
      </c>
      <c r="K7784" s="4">
        <v>46079</v>
      </c>
      <c r="L7784" s="5">
        <v>0.61456018518518518</v>
      </c>
      <c r="M7784" t="s">
        <v>953</v>
      </c>
      <c r="N7784" s="5">
        <v>1.712962962962963E-3</v>
      </c>
      <c r="O7784" t="s">
        <v>982</v>
      </c>
      <c r="P7784">
        <v>0.17699999999999999</v>
      </c>
      <c r="Q7784">
        <v>20</v>
      </c>
      <c r="R7784" t="s">
        <v>983</v>
      </c>
      <c r="S7784" t="s">
        <v>984</v>
      </c>
    </row>
    <row r="7785" spans="1:19" x14ac:dyDescent="0.25">
      <c r="A7785" s="54">
        <f>_xlfn.XLOOKUP(B7785,'School Lookup'!D:D,'School Lookup'!F:F,0)</f>
        <v>231471</v>
      </c>
      <c r="B7785" s="54" t="str">
        <f>_xlfn.XLOOKUP(C7785,'School Lookup'!A:A,'School Lookup'!D:D,_xlfn.XLOOKUP(C7785,'School Lookup'!B:B,'School Lookup'!D:D,_xlfn.XLOOKUP(C7785,'School Lookup'!C:C,'School Lookup'!D:D,0)))</f>
        <v>Leys Junior School</v>
      </c>
      <c r="C7785" t="s">
        <v>19</v>
      </c>
      <c r="D7785" t="s">
        <v>1228</v>
      </c>
      <c r="E7785" t="s">
        <v>16</v>
      </c>
      <c r="F7785" t="s">
        <v>734</v>
      </c>
      <c r="G7785" t="s">
        <v>217</v>
      </c>
      <c r="H7785" t="s">
        <v>842</v>
      </c>
      <c r="I7785" t="s">
        <v>980</v>
      </c>
      <c r="J7785" t="s">
        <v>981</v>
      </c>
      <c r="K7785" s="4">
        <v>46079</v>
      </c>
      <c r="L7785" s="5">
        <v>0.64064814814814819</v>
      </c>
      <c r="M7785" t="s">
        <v>953</v>
      </c>
      <c r="N7785" s="5">
        <v>6.9444444444444444E-5</v>
      </c>
      <c r="O7785" t="s">
        <v>982</v>
      </c>
      <c r="P7785">
        <v>0.02</v>
      </c>
      <c r="Q7785">
        <v>20</v>
      </c>
      <c r="R7785" t="s">
        <v>998</v>
      </c>
      <c r="S7785" t="s">
        <v>987</v>
      </c>
    </row>
    <row r="7786" spans="1:19" x14ac:dyDescent="0.25">
      <c r="A7786" s="54">
        <f>_xlfn.XLOOKUP(B7786,'School Lookup'!D:D,'School Lookup'!F:F,0)</f>
        <v>231471</v>
      </c>
      <c r="B7786" s="54" t="str">
        <f>_xlfn.XLOOKUP(C7786,'School Lookup'!A:A,'School Lookup'!D:D,_xlfn.XLOOKUP(C7786,'School Lookup'!B:B,'School Lookup'!D:D,_xlfn.XLOOKUP(C7786,'School Lookup'!C:C,'School Lookup'!D:D,0)))</f>
        <v>Leys Junior School</v>
      </c>
      <c r="C7786" t="s">
        <v>19</v>
      </c>
      <c r="D7786" t="s">
        <v>1228</v>
      </c>
      <c r="E7786" t="s">
        <v>16</v>
      </c>
      <c r="F7786" t="s">
        <v>734</v>
      </c>
      <c r="G7786" t="s">
        <v>217</v>
      </c>
      <c r="H7786" t="s">
        <v>842</v>
      </c>
      <c r="I7786" t="s">
        <v>980</v>
      </c>
      <c r="J7786" t="s">
        <v>981</v>
      </c>
      <c r="K7786" s="4">
        <v>46079</v>
      </c>
      <c r="L7786" s="5">
        <v>0.64206018518518515</v>
      </c>
      <c r="M7786" t="s">
        <v>953</v>
      </c>
      <c r="N7786" s="5">
        <v>6.122685185185185E-3</v>
      </c>
      <c r="O7786" t="s">
        <v>982</v>
      </c>
      <c r="P7786">
        <v>0.628</v>
      </c>
      <c r="Q7786">
        <v>20</v>
      </c>
      <c r="R7786" t="s">
        <v>998</v>
      </c>
      <c r="S7786" t="s">
        <v>987</v>
      </c>
    </row>
    <row r="7787" spans="1:19" x14ac:dyDescent="0.25">
      <c r="A7787" s="54">
        <f>_xlfn.XLOOKUP(B7787,'School Lookup'!D:D,'School Lookup'!F:F,0)</f>
        <v>231471</v>
      </c>
      <c r="B7787" s="54" t="str">
        <f>_xlfn.XLOOKUP(C7787,'School Lookup'!A:A,'School Lookup'!D:D,_xlfn.XLOOKUP(C7787,'School Lookup'!B:B,'School Lookup'!D:D,_xlfn.XLOOKUP(C7787,'School Lookup'!C:C,'School Lookup'!D:D,0)))</f>
        <v>Leys Junior School</v>
      </c>
      <c r="C7787" t="s">
        <v>19</v>
      </c>
      <c r="D7787" t="s">
        <v>3167</v>
      </c>
      <c r="E7787" t="s">
        <v>16</v>
      </c>
      <c r="F7787" t="s">
        <v>734</v>
      </c>
      <c r="G7787" t="s">
        <v>217</v>
      </c>
      <c r="H7787" t="s">
        <v>842</v>
      </c>
      <c r="I7787" t="s">
        <v>980</v>
      </c>
      <c r="J7787" t="s">
        <v>981</v>
      </c>
      <c r="K7787" s="4">
        <v>46079</v>
      </c>
      <c r="L7787" s="5">
        <v>0.68564814814814812</v>
      </c>
      <c r="M7787" t="s">
        <v>953</v>
      </c>
      <c r="N7787" s="5">
        <v>2.3148148148148149E-4</v>
      </c>
      <c r="O7787" t="s">
        <v>982</v>
      </c>
      <c r="P7787">
        <v>2.5000000000000001E-2</v>
      </c>
      <c r="Q7787">
        <v>20</v>
      </c>
      <c r="R7787" t="s">
        <v>983</v>
      </c>
      <c r="S7787" t="s">
        <v>984</v>
      </c>
    </row>
    <row r="7788" spans="1:19" x14ac:dyDescent="0.25">
      <c r="A7788" s="54">
        <f>_xlfn.XLOOKUP(B7788,'School Lookup'!D:D,'School Lookup'!F:F,0)</f>
        <v>585323</v>
      </c>
      <c r="B7788" s="54" t="str">
        <f>_xlfn.XLOOKUP(C7788,'School Lookup'!A:A,'School Lookup'!D:D,_xlfn.XLOOKUP(C7788,'School Lookup'!B:B,'School Lookup'!D:D,_xlfn.XLOOKUP(C7788,'School Lookup'!C:C,'School Lookup'!D:D,0)))</f>
        <v>Netherseal St Peters CE Controlled Primary School</v>
      </c>
      <c r="C7788" t="s">
        <v>26</v>
      </c>
      <c r="D7788" t="s">
        <v>1035</v>
      </c>
      <c r="E7788" t="s">
        <v>16</v>
      </c>
      <c r="F7788" t="s">
        <v>734</v>
      </c>
      <c r="G7788" t="s">
        <v>131</v>
      </c>
      <c r="H7788" t="s">
        <v>768</v>
      </c>
      <c r="I7788" t="s">
        <v>980</v>
      </c>
      <c r="J7788" t="s">
        <v>981</v>
      </c>
      <c r="K7788" s="4">
        <v>46079</v>
      </c>
      <c r="L7788" s="5">
        <v>0.39013888888888887</v>
      </c>
      <c r="M7788" t="s">
        <v>953</v>
      </c>
      <c r="N7788" s="5">
        <v>4.861111111111111E-4</v>
      </c>
      <c r="O7788" t="s">
        <v>982</v>
      </c>
      <c r="P7788">
        <v>5.0999999999999997E-2</v>
      </c>
      <c r="Q7788">
        <v>20</v>
      </c>
      <c r="R7788" t="s">
        <v>998</v>
      </c>
      <c r="S7788" t="s">
        <v>987</v>
      </c>
    </row>
    <row r="7789" spans="1:19" x14ac:dyDescent="0.25">
      <c r="A7789" s="54">
        <f>_xlfn.XLOOKUP(B7789,'School Lookup'!D:D,'School Lookup'!F:F,0)</f>
        <v>585323</v>
      </c>
      <c r="B7789" s="54" t="str">
        <f>_xlfn.XLOOKUP(C7789,'School Lookup'!A:A,'School Lookup'!D:D,_xlfn.XLOOKUP(C7789,'School Lookup'!B:B,'School Lookup'!D:D,_xlfn.XLOOKUP(C7789,'School Lookup'!C:C,'School Lookup'!D:D,0)))</f>
        <v>Netherseal St Peters CE Controlled Primary School</v>
      </c>
      <c r="C7789" t="s">
        <v>26</v>
      </c>
      <c r="D7789" t="s">
        <v>1034</v>
      </c>
      <c r="E7789" t="s">
        <v>16</v>
      </c>
      <c r="F7789" t="s">
        <v>734</v>
      </c>
      <c r="G7789" t="s">
        <v>131</v>
      </c>
      <c r="H7789" t="s">
        <v>768</v>
      </c>
      <c r="I7789" t="s">
        <v>980</v>
      </c>
      <c r="J7789" t="s">
        <v>981</v>
      </c>
      <c r="K7789" s="4">
        <v>46079</v>
      </c>
      <c r="L7789" s="5">
        <v>0.65840277777777778</v>
      </c>
      <c r="M7789" t="s">
        <v>953</v>
      </c>
      <c r="N7789" s="5">
        <v>1.8518518518518518E-4</v>
      </c>
      <c r="O7789" t="s">
        <v>982</v>
      </c>
      <c r="P7789">
        <v>2.1000000000000001E-2</v>
      </c>
      <c r="Q7789">
        <v>20</v>
      </c>
      <c r="R7789" t="s">
        <v>983</v>
      </c>
      <c r="S7789" t="s">
        <v>984</v>
      </c>
    </row>
    <row r="7790" spans="1:19" x14ac:dyDescent="0.25">
      <c r="A7790" s="54">
        <f>_xlfn.XLOOKUP(B7790,'School Lookup'!D:D,'School Lookup'!F:F,0)</f>
        <v>585323</v>
      </c>
      <c r="B7790" s="54" t="str">
        <f>_xlfn.XLOOKUP(C7790,'School Lookup'!A:A,'School Lookup'!D:D,_xlfn.XLOOKUP(C7790,'School Lookup'!B:B,'School Lookup'!D:D,_xlfn.XLOOKUP(C7790,'School Lookup'!C:C,'School Lookup'!D:D,0)))</f>
        <v>Netherseal St Peters CE Controlled Primary School</v>
      </c>
      <c r="C7790" t="s">
        <v>26</v>
      </c>
      <c r="D7790" t="s">
        <v>2707</v>
      </c>
      <c r="E7790" t="s">
        <v>16</v>
      </c>
      <c r="F7790" t="s">
        <v>734</v>
      </c>
      <c r="G7790" t="s">
        <v>131</v>
      </c>
      <c r="H7790" t="s">
        <v>768</v>
      </c>
      <c r="I7790" t="s">
        <v>980</v>
      </c>
      <c r="J7790" t="s">
        <v>981</v>
      </c>
      <c r="K7790" s="4">
        <v>46079</v>
      </c>
      <c r="L7790" s="5">
        <v>0.68258101851851849</v>
      </c>
      <c r="M7790" t="s">
        <v>953</v>
      </c>
      <c r="N7790" s="5">
        <v>3.2407407407407406E-4</v>
      </c>
      <c r="O7790" t="s">
        <v>982</v>
      </c>
      <c r="P7790">
        <v>3.5000000000000003E-2</v>
      </c>
      <c r="Q7790">
        <v>20</v>
      </c>
      <c r="R7790" t="s">
        <v>998</v>
      </c>
      <c r="S7790" t="s">
        <v>987</v>
      </c>
    </row>
    <row r="7791" spans="1:19" x14ac:dyDescent="0.25">
      <c r="A7791" s="54">
        <f>_xlfn.XLOOKUP(B7791,'School Lookup'!D:D,'School Lookup'!F:F,0)</f>
        <v>856243</v>
      </c>
      <c r="B7791" s="54" t="str">
        <f>_xlfn.XLOOKUP(C7791,'School Lookup'!A:A,'School Lookup'!D:D,_xlfn.XLOOKUP(C7791,'School Lookup'!B:B,'School Lookup'!D:D,_xlfn.XLOOKUP(C7791,'School Lookup'!C:C,'School Lookup'!D:D,0)))</f>
        <v>Elton Primary School</v>
      </c>
      <c r="C7791" t="s">
        <v>331</v>
      </c>
      <c r="D7791" t="s">
        <v>1052</v>
      </c>
      <c r="E7791" t="s">
        <v>16</v>
      </c>
      <c r="F7791" t="s">
        <v>734</v>
      </c>
      <c r="G7791" t="s">
        <v>332</v>
      </c>
      <c r="H7791" t="s">
        <v>877</v>
      </c>
      <c r="I7791" t="s">
        <v>958</v>
      </c>
      <c r="J7791" t="s">
        <v>959</v>
      </c>
      <c r="K7791" s="4">
        <v>46079</v>
      </c>
      <c r="L7791" s="5">
        <v>0.42016203703703703</v>
      </c>
      <c r="M7791" t="s">
        <v>953</v>
      </c>
      <c r="N7791" s="5">
        <v>4.0509259259259258E-4</v>
      </c>
      <c r="O7791" t="s">
        <v>960</v>
      </c>
      <c r="P7791">
        <v>0</v>
      </c>
      <c r="Q7791">
        <v>20</v>
      </c>
      <c r="R7791" t="s">
        <v>1053</v>
      </c>
      <c r="S7791" t="s">
        <v>966</v>
      </c>
    </row>
    <row r="7792" spans="1:19" x14ac:dyDescent="0.25">
      <c r="A7792" s="54">
        <f>_xlfn.XLOOKUP(B7792,'School Lookup'!D:D,'School Lookup'!F:F,0)</f>
        <v>856243</v>
      </c>
      <c r="B7792" s="54" t="str">
        <f>_xlfn.XLOOKUP(C7792,'School Lookup'!A:A,'School Lookup'!D:D,_xlfn.XLOOKUP(C7792,'School Lookup'!B:B,'School Lookup'!D:D,_xlfn.XLOOKUP(C7792,'School Lookup'!C:C,'School Lookup'!D:D,0)))</f>
        <v>Elton Primary School</v>
      </c>
      <c r="C7792" t="s">
        <v>331</v>
      </c>
      <c r="D7792" t="s">
        <v>1036</v>
      </c>
      <c r="E7792" t="s">
        <v>16</v>
      </c>
      <c r="F7792" t="s">
        <v>734</v>
      </c>
      <c r="G7792" t="s">
        <v>332</v>
      </c>
      <c r="H7792" t="s">
        <v>877</v>
      </c>
      <c r="I7792" t="s">
        <v>958</v>
      </c>
      <c r="J7792" t="s">
        <v>959</v>
      </c>
      <c r="K7792" s="4">
        <v>46079</v>
      </c>
      <c r="L7792" s="5">
        <v>0.47269675925925925</v>
      </c>
      <c r="M7792" t="s">
        <v>953</v>
      </c>
      <c r="N7792" s="5">
        <v>1.3425925925925925E-3</v>
      </c>
      <c r="O7792" t="s">
        <v>960</v>
      </c>
      <c r="P7792">
        <v>0</v>
      </c>
      <c r="Q7792">
        <v>20</v>
      </c>
      <c r="R7792" t="s">
        <v>978</v>
      </c>
      <c r="S7792" t="s">
        <v>966</v>
      </c>
    </row>
    <row r="7793" spans="1:19" x14ac:dyDescent="0.25">
      <c r="A7793" s="54">
        <f>_xlfn.XLOOKUP(B7793,'School Lookup'!D:D,'School Lookup'!F:F,0)</f>
        <v>856243</v>
      </c>
      <c r="B7793" s="54" t="str">
        <f>_xlfn.XLOOKUP(C7793,'School Lookup'!A:A,'School Lookup'!D:D,_xlfn.XLOOKUP(C7793,'School Lookup'!B:B,'School Lookup'!D:D,_xlfn.XLOOKUP(C7793,'School Lookup'!C:C,'School Lookup'!D:D,0)))</f>
        <v>Elton Primary School</v>
      </c>
      <c r="C7793" t="s">
        <v>331</v>
      </c>
      <c r="D7793" t="s">
        <v>1160</v>
      </c>
      <c r="E7793" t="s">
        <v>16</v>
      </c>
      <c r="F7793" t="s">
        <v>734</v>
      </c>
      <c r="G7793" t="s">
        <v>332</v>
      </c>
      <c r="H7793" t="s">
        <v>877</v>
      </c>
      <c r="I7793" t="s">
        <v>958</v>
      </c>
      <c r="J7793" t="s">
        <v>981</v>
      </c>
      <c r="K7793" s="4">
        <v>46079</v>
      </c>
      <c r="L7793" s="5">
        <v>0.43274305555555553</v>
      </c>
      <c r="M7793" t="s">
        <v>953</v>
      </c>
      <c r="N7793" s="5">
        <v>1.238425925925926E-3</v>
      </c>
      <c r="O7793" t="s">
        <v>982</v>
      </c>
      <c r="P7793">
        <v>0</v>
      </c>
      <c r="Q7793">
        <v>20</v>
      </c>
      <c r="R7793" t="s">
        <v>1006</v>
      </c>
      <c r="S7793" t="s">
        <v>994</v>
      </c>
    </row>
    <row r="7794" spans="1:19" x14ac:dyDescent="0.25">
      <c r="A7794" s="54">
        <f>_xlfn.XLOOKUP(B7794,'School Lookup'!D:D,'School Lookup'!F:F,0)</f>
        <v>682471</v>
      </c>
      <c r="B7794" s="54" t="str">
        <f>_xlfn.XLOOKUP(C7794,'School Lookup'!A:A,'School Lookup'!D:D,_xlfn.XLOOKUP(C7794,'School Lookup'!B:B,'School Lookup'!D:D,_xlfn.XLOOKUP(C7794,'School Lookup'!C:C,'School Lookup'!D:D,0)))</f>
        <v>Ridgeway Primary School</v>
      </c>
      <c r="C7794" t="s">
        <v>334</v>
      </c>
      <c r="D7794" t="s">
        <v>3168</v>
      </c>
      <c r="E7794" t="s">
        <v>16</v>
      </c>
      <c r="F7794" t="s">
        <v>734</v>
      </c>
      <c r="G7794" t="s">
        <v>328</v>
      </c>
      <c r="H7794" t="s">
        <v>885</v>
      </c>
      <c r="I7794" t="s">
        <v>958</v>
      </c>
      <c r="J7794" t="s">
        <v>981</v>
      </c>
      <c r="K7794" s="4">
        <v>46079</v>
      </c>
      <c r="L7794" s="5">
        <v>0.59439814814814818</v>
      </c>
      <c r="M7794" t="s">
        <v>953</v>
      </c>
      <c r="N7794" s="5">
        <v>1.1805555555555556E-3</v>
      </c>
      <c r="O7794" t="s">
        <v>982</v>
      </c>
      <c r="P7794">
        <v>0</v>
      </c>
      <c r="Q7794">
        <v>20</v>
      </c>
      <c r="R7794" t="s">
        <v>998</v>
      </c>
      <c r="S7794" t="s">
        <v>987</v>
      </c>
    </row>
    <row r="7795" spans="1:19" x14ac:dyDescent="0.25">
      <c r="A7795" s="54">
        <f>_xlfn.XLOOKUP(B7795,'School Lookup'!D:D,'School Lookup'!F:F,0)</f>
        <v>823392</v>
      </c>
      <c r="B7795" s="54" t="str">
        <f>_xlfn.XLOOKUP(C7795,'School Lookup'!A:A,'School Lookup'!D:D,_xlfn.XLOOKUP(C7795,'School Lookup'!B:B,'School Lookup'!D:D,_xlfn.XLOOKUP(C7795,'School Lookup'!C:C,'School Lookup'!D:D,0)))</f>
        <v>Fitz Herbert C of E VA Primary School</v>
      </c>
      <c r="C7795" t="s">
        <v>31</v>
      </c>
      <c r="D7795" t="s">
        <v>1066</v>
      </c>
      <c r="E7795" t="s">
        <v>16</v>
      </c>
      <c r="F7795" t="s">
        <v>734</v>
      </c>
      <c r="G7795" t="s">
        <v>134</v>
      </c>
      <c r="H7795" t="s">
        <v>347</v>
      </c>
      <c r="I7795" t="s">
        <v>958</v>
      </c>
      <c r="J7795" t="s">
        <v>959</v>
      </c>
      <c r="K7795" s="4">
        <v>46079</v>
      </c>
      <c r="L7795" s="5">
        <v>0.4583564814814815</v>
      </c>
      <c r="M7795" t="s">
        <v>953</v>
      </c>
      <c r="N7795" s="5">
        <v>5.2083333333333333E-4</v>
      </c>
      <c r="O7795" t="s">
        <v>960</v>
      </c>
      <c r="P7795">
        <v>0</v>
      </c>
      <c r="Q7795">
        <v>20</v>
      </c>
      <c r="R7795" t="s">
        <v>974</v>
      </c>
      <c r="S7795" t="s">
        <v>955</v>
      </c>
    </row>
    <row r="7796" spans="1:19" x14ac:dyDescent="0.25">
      <c r="A7796" s="54">
        <f>_xlfn.XLOOKUP(B7796,'School Lookup'!D:D,'School Lookup'!F:F,0)</f>
        <v>823392</v>
      </c>
      <c r="B7796" s="54" t="str">
        <f>_xlfn.XLOOKUP(C7796,'School Lookup'!A:A,'School Lookup'!D:D,_xlfn.XLOOKUP(C7796,'School Lookup'!B:B,'School Lookup'!D:D,_xlfn.XLOOKUP(C7796,'School Lookup'!C:C,'School Lookup'!D:D,0)))</f>
        <v>Fitz Herbert C of E VA Primary School</v>
      </c>
      <c r="C7796" t="s">
        <v>31</v>
      </c>
      <c r="D7796">
        <v>142</v>
      </c>
      <c r="E7796" t="s">
        <v>16</v>
      </c>
      <c r="F7796" t="s">
        <v>734</v>
      </c>
      <c r="G7796" t="s">
        <v>134</v>
      </c>
      <c r="H7796" t="s">
        <v>347</v>
      </c>
      <c r="I7796" t="s">
        <v>958</v>
      </c>
      <c r="J7796" t="s">
        <v>959</v>
      </c>
      <c r="K7796" s="4">
        <v>46079</v>
      </c>
      <c r="L7796" s="5">
        <v>0.51364583333333336</v>
      </c>
      <c r="M7796" t="s">
        <v>953</v>
      </c>
      <c r="N7796" s="5">
        <v>6.9444444444444447E-4</v>
      </c>
      <c r="O7796" t="s">
        <v>960</v>
      </c>
      <c r="P7796">
        <v>0</v>
      </c>
      <c r="Q7796">
        <v>20</v>
      </c>
      <c r="R7796" t="s">
        <v>955</v>
      </c>
    </row>
    <row r="7797" spans="1:19" x14ac:dyDescent="0.25">
      <c r="A7797" s="54">
        <f>_xlfn.XLOOKUP(B7797,'School Lookup'!D:D,'School Lookup'!F:F,0)</f>
        <v>823392</v>
      </c>
      <c r="B7797" s="54" t="str">
        <f>_xlfn.XLOOKUP(C7797,'School Lookup'!A:A,'School Lookup'!D:D,_xlfn.XLOOKUP(C7797,'School Lookup'!B:B,'School Lookup'!D:D,_xlfn.XLOOKUP(C7797,'School Lookup'!C:C,'School Lookup'!D:D,0)))</f>
        <v>Fitz Herbert C of E VA Primary School</v>
      </c>
      <c r="C7797" t="s">
        <v>31</v>
      </c>
      <c r="D7797">
        <v>142</v>
      </c>
      <c r="E7797" t="s">
        <v>16</v>
      </c>
      <c r="F7797" t="s">
        <v>734</v>
      </c>
      <c r="G7797" t="s">
        <v>134</v>
      </c>
      <c r="H7797" t="s">
        <v>347</v>
      </c>
      <c r="I7797" t="s">
        <v>958</v>
      </c>
      <c r="J7797" t="s">
        <v>959</v>
      </c>
      <c r="K7797" s="4">
        <v>46079</v>
      </c>
      <c r="L7797" s="5">
        <v>0.55386574074074069</v>
      </c>
      <c r="M7797" t="s">
        <v>953</v>
      </c>
      <c r="N7797" s="5">
        <v>8.564814814814815E-4</v>
      </c>
      <c r="O7797" t="s">
        <v>960</v>
      </c>
      <c r="P7797">
        <v>0</v>
      </c>
      <c r="Q7797">
        <v>20</v>
      </c>
      <c r="R7797" t="s">
        <v>955</v>
      </c>
    </row>
    <row r="7798" spans="1:19" x14ac:dyDescent="0.25">
      <c r="A7798" s="54">
        <f>_xlfn.XLOOKUP(B7798,'School Lookup'!D:D,'School Lookup'!F:F,0)</f>
        <v>823392</v>
      </c>
      <c r="B7798" s="54" t="str">
        <f>_xlfn.XLOOKUP(C7798,'School Lookup'!A:A,'School Lookup'!D:D,_xlfn.XLOOKUP(C7798,'School Lookup'!B:B,'School Lookup'!D:D,_xlfn.XLOOKUP(C7798,'School Lookup'!C:C,'School Lookup'!D:D,0)))</f>
        <v>Fitz Herbert C of E VA Primary School</v>
      </c>
      <c r="C7798" t="s">
        <v>31</v>
      </c>
      <c r="D7798" t="s">
        <v>1063</v>
      </c>
      <c r="E7798" t="s">
        <v>16</v>
      </c>
      <c r="F7798" t="s">
        <v>734</v>
      </c>
      <c r="G7798" t="s">
        <v>134</v>
      </c>
      <c r="H7798" t="s">
        <v>347</v>
      </c>
      <c r="I7798" t="s">
        <v>958</v>
      </c>
      <c r="J7798" t="s">
        <v>959</v>
      </c>
      <c r="K7798" s="4">
        <v>46079</v>
      </c>
      <c r="L7798" s="5">
        <v>0.58380787037037041</v>
      </c>
      <c r="M7798" t="s">
        <v>953</v>
      </c>
      <c r="N7798" s="5">
        <v>5.0925925925925921E-4</v>
      </c>
      <c r="O7798" t="s">
        <v>960</v>
      </c>
      <c r="P7798">
        <v>0</v>
      </c>
      <c r="Q7798">
        <v>20</v>
      </c>
      <c r="R7798" t="s">
        <v>955</v>
      </c>
    </row>
    <row r="7799" spans="1:19" x14ac:dyDescent="0.25">
      <c r="A7799" s="54">
        <f>_xlfn.XLOOKUP(B7799,'School Lookup'!D:D,'School Lookup'!F:F,0)</f>
        <v>823392</v>
      </c>
      <c r="B7799" s="54" t="str">
        <f>_xlfn.XLOOKUP(C7799,'School Lookup'!A:A,'School Lookup'!D:D,_xlfn.XLOOKUP(C7799,'School Lookup'!B:B,'School Lookup'!D:D,_xlfn.XLOOKUP(C7799,'School Lookup'!C:C,'School Lookup'!D:D,0)))</f>
        <v>Fitz Herbert C of E VA Primary School</v>
      </c>
      <c r="C7799" t="s">
        <v>31</v>
      </c>
      <c r="D7799">
        <v>619</v>
      </c>
      <c r="E7799" t="s">
        <v>16</v>
      </c>
      <c r="F7799" t="s">
        <v>734</v>
      </c>
      <c r="G7799" t="s">
        <v>134</v>
      </c>
      <c r="H7799" t="s">
        <v>347</v>
      </c>
      <c r="I7799" t="s">
        <v>958</v>
      </c>
      <c r="J7799" t="s">
        <v>959</v>
      </c>
      <c r="K7799" s="4">
        <v>46079</v>
      </c>
      <c r="L7799" s="5">
        <v>0.58380787037037041</v>
      </c>
      <c r="M7799" t="s">
        <v>953</v>
      </c>
      <c r="N7799" s="5">
        <v>5.0925925925925921E-4</v>
      </c>
      <c r="O7799" t="s">
        <v>960</v>
      </c>
      <c r="P7799">
        <v>0</v>
      </c>
      <c r="Q7799">
        <v>20</v>
      </c>
      <c r="R7799" t="s">
        <v>975</v>
      </c>
      <c r="S7799" t="s">
        <v>976</v>
      </c>
    </row>
    <row r="7800" spans="1:19" x14ac:dyDescent="0.25">
      <c r="A7800" s="54">
        <f>_xlfn.XLOOKUP(B7800,'School Lookup'!D:D,'School Lookup'!F:F,0)</f>
        <v>823392</v>
      </c>
      <c r="B7800" s="54" t="str">
        <f>_xlfn.XLOOKUP(C7800,'School Lookup'!A:A,'School Lookup'!D:D,_xlfn.XLOOKUP(C7800,'School Lookup'!B:B,'School Lookup'!D:D,_xlfn.XLOOKUP(C7800,'School Lookup'!C:C,'School Lookup'!D:D,0)))</f>
        <v>Fitz Herbert C of E VA Primary School</v>
      </c>
      <c r="C7800" t="s">
        <v>31</v>
      </c>
      <c r="D7800">
        <v>620</v>
      </c>
      <c r="E7800" t="s">
        <v>16</v>
      </c>
      <c r="F7800" t="s">
        <v>734</v>
      </c>
      <c r="G7800" t="s">
        <v>134</v>
      </c>
      <c r="H7800" t="s">
        <v>347</v>
      </c>
      <c r="I7800" t="s">
        <v>958</v>
      </c>
      <c r="J7800" t="s">
        <v>959</v>
      </c>
      <c r="K7800" s="4">
        <v>46079</v>
      </c>
      <c r="L7800" s="5">
        <v>0.58380787037037041</v>
      </c>
      <c r="M7800" t="s">
        <v>953</v>
      </c>
      <c r="N7800" s="5">
        <v>5.0925925925925921E-4</v>
      </c>
      <c r="O7800" t="s">
        <v>960</v>
      </c>
      <c r="P7800">
        <v>0</v>
      </c>
      <c r="Q7800">
        <v>20</v>
      </c>
      <c r="R7800" t="s">
        <v>975</v>
      </c>
      <c r="S7800" t="s">
        <v>976</v>
      </c>
    </row>
    <row r="7801" spans="1:19" x14ac:dyDescent="0.25">
      <c r="A7801" s="54">
        <f>_xlfn.XLOOKUP(B7801,'School Lookup'!D:D,'School Lookup'!F:F,0)</f>
        <v>251672</v>
      </c>
      <c r="B7801" s="54" t="str">
        <f>_xlfn.XLOOKUP(C7801,'School Lookup'!A:A,'School Lookup'!D:D,_xlfn.XLOOKUP(C7801,'School Lookup'!B:B,'School Lookup'!D:D,_xlfn.XLOOKUP(C7801,'School Lookup'!C:C,'School Lookup'!D:D,0)))</f>
        <v>Park Schools Federation</v>
      </c>
      <c r="C7801" t="s">
        <v>40</v>
      </c>
      <c r="D7801" t="s">
        <v>3169</v>
      </c>
      <c r="E7801" t="s">
        <v>16</v>
      </c>
      <c r="F7801" t="s">
        <v>734</v>
      </c>
      <c r="G7801" t="s">
        <v>235</v>
      </c>
      <c r="H7801" t="s">
        <v>228</v>
      </c>
      <c r="I7801" t="s">
        <v>980</v>
      </c>
      <c r="J7801" t="s">
        <v>981</v>
      </c>
      <c r="K7801" s="4">
        <v>46079</v>
      </c>
      <c r="L7801" s="5">
        <v>0.41944444444444445</v>
      </c>
      <c r="M7801" t="s">
        <v>953</v>
      </c>
      <c r="N7801" s="5">
        <v>3.4722222222222224E-4</v>
      </c>
      <c r="O7801" t="s">
        <v>982</v>
      </c>
      <c r="P7801">
        <v>3.5999999999999997E-2</v>
      </c>
      <c r="Q7801">
        <v>20</v>
      </c>
      <c r="R7801" t="s">
        <v>983</v>
      </c>
      <c r="S7801" t="s">
        <v>984</v>
      </c>
    </row>
    <row r="7802" spans="1:19" x14ac:dyDescent="0.25">
      <c r="A7802" s="54">
        <f>_xlfn.XLOOKUP(B7802,'School Lookup'!D:D,'School Lookup'!F:F,0)</f>
        <v>251672</v>
      </c>
      <c r="B7802" s="54" t="str">
        <f>_xlfn.XLOOKUP(C7802,'School Lookup'!A:A,'School Lookup'!D:D,_xlfn.XLOOKUP(C7802,'School Lookup'!B:B,'School Lookup'!D:D,_xlfn.XLOOKUP(C7802,'School Lookup'!C:C,'School Lookup'!D:D,0)))</f>
        <v>Park Schools Federation</v>
      </c>
      <c r="C7802" t="s">
        <v>40</v>
      </c>
      <c r="D7802" t="s">
        <v>1954</v>
      </c>
      <c r="E7802" t="s">
        <v>16</v>
      </c>
      <c r="F7802" t="s">
        <v>734</v>
      </c>
      <c r="G7802" t="s">
        <v>235</v>
      </c>
      <c r="H7802" t="s">
        <v>228</v>
      </c>
      <c r="I7802" t="s">
        <v>980</v>
      </c>
      <c r="J7802" t="s">
        <v>981</v>
      </c>
      <c r="K7802" s="4">
        <v>46079</v>
      </c>
      <c r="L7802" s="5">
        <v>0.42152777777777778</v>
      </c>
      <c r="M7802" t="s">
        <v>953</v>
      </c>
      <c r="N7802" s="5">
        <v>8.1018518518518516E-5</v>
      </c>
      <c r="O7802" t="s">
        <v>982</v>
      </c>
      <c r="P7802">
        <v>0.02</v>
      </c>
      <c r="Q7802">
        <v>20</v>
      </c>
      <c r="R7802" t="s">
        <v>983</v>
      </c>
      <c r="S7802" t="s">
        <v>984</v>
      </c>
    </row>
    <row r="7803" spans="1:19" x14ac:dyDescent="0.25">
      <c r="A7803" s="54">
        <f>_xlfn.XLOOKUP(B7803,'School Lookup'!D:D,'School Lookup'!F:F,0)</f>
        <v>251672</v>
      </c>
      <c r="B7803" s="54" t="str">
        <f>_xlfn.XLOOKUP(C7803,'School Lookup'!A:A,'School Lookup'!D:D,_xlfn.XLOOKUP(C7803,'School Lookup'!B:B,'School Lookup'!D:D,_xlfn.XLOOKUP(C7803,'School Lookup'!C:C,'School Lookup'!D:D,0)))</f>
        <v>Park Schools Federation</v>
      </c>
      <c r="C7803" t="s">
        <v>40</v>
      </c>
      <c r="D7803" t="s">
        <v>2777</v>
      </c>
      <c r="E7803" t="s">
        <v>16</v>
      </c>
      <c r="F7803" t="s">
        <v>734</v>
      </c>
      <c r="G7803" t="s">
        <v>235</v>
      </c>
      <c r="H7803" t="s">
        <v>228</v>
      </c>
      <c r="I7803" t="s">
        <v>980</v>
      </c>
      <c r="J7803" t="s">
        <v>981</v>
      </c>
      <c r="K7803" s="4">
        <v>46079</v>
      </c>
      <c r="L7803" s="5">
        <v>0.42222222222222222</v>
      </c>
      <c r="M7803" t="s">
        <v>953</v>
      </c>
      <c r="N7803" s="5">
        <v>5.4398148148148144E-4</v>
      </c>
      <c r="O7803" t="s">
        <v>982</v>
      </c>
      <c r="P7803">
        <v>5.6000000000000001E-2</v>
      </c>
      <c r="Q7803">
        <v>20</v>
      </c>
      <c r="R7803" t="s">
        <v>983</v>
      </c>
      <c r="S7803" t="s">
        <v>984</v>
      </c>
    </row>
    <row r="7804" spans="1:19" x14ac:dyDescent="0.25">
      <c r="A7804" s="54">
        <f>_xlfn.XLOOKUP(B7804,'School Lookup'!D:D,'School Lookup'!F:F,0)</f>
        <v>251672</v>
      </c>
      <c r="B7804" s="54" t="str">
        <f>_xlfn.XLOOKUP(C7804,'School Lookup'!A:A,'School Lookup'!D:D,_xlfn.XLOOKUP(C7804,'School Lookup'!B:B,'School Lookup'!D:D,_xlfn.XLOOKUP(C7804,'School Lookup'!C:C,'School Lookup'!D:D,0)))</f>
        <v>Park Schools Federation</v>
      </c>
      <c r="C7804" t="s">
        <v>40</v>
      </c>
      <c r="D7804" t="s">
        <v>995</v>
      </c>
      <c r="E7804" t="s">
        <v>16</v>
      </c>
      <c r="F7804" t="s">
        <v>734</v>
      </c>
      <c r="G7804" t="s">
        <v>235</v>
      </c>
      <c r="H7804" t="s">
        <v>228</v>
      </c>
      <c r="I7804" t="s">
        <v>980</v>
      </c>
      <c r="J7804" t="s">
        <v>981</v>
      </c>
      <c r="K7804" s="4">
        <v>46079</v>
      </c>
      <c r="L7804" s="5">
        <v>0.42638888888888887</v>
      </c>
      <c r="M7804" t="s">
        <v>953</v>
      </c>
      <c r="N7804" s="5">
        <v>2.0486111111111113E-3</v>
      </c>
      <c r="O7804" t="s">
        <v>982</v>
      </c>
      <c r="P7804">
        <v>0.21</v>
      </c>
      <c r="Q7804">
        <v>20</v>
      </c>
      <c r="R7804" t="s">
        <v>996</v>
      </c>
      <c r="S7804" t="s">
        <v>994</v>
      </c>
    </row>
    <row r="7805" spans="1:19" x14ac:dyDescent="0.25">
      <c r="A7805" s="54">
        <f>_xlfn.XLOOKUP(B7805,'School Lookup'!D:D,'School Lookup'!F:F,0)</f>
        <v>251672</v>
      </c>
      <c r="B7805" s="54" t="str">
        <f>_xlfn.XLOOKUP(C7805,'School Lookup'!A:A,'School Lookup'!D:D,_xlfn.XLOOKUP(C7805,'School Lookup'!B:B,'School Lookup'!D:D,_xlfn.XLOOKUP(C7805,'School Lookup'!C:C,'School Lookup'!D:D,0)))</f>
        <v>Park Schools Federation</v>
      </c>
      <c r="C7805" t="s">
        <v>40</v>
      </c>
      <c r="D7805" t="s">
        <v>1954</v>
      </c>
      <c r="E7805" t="s">
        <v>16</v>
      </c>
      <c r="F7805" t="s">
        <v>734</v>
      </c>
      <c r="G7805" t="s">
        <v>235</v>
      </c>
      <c r="H7805" t="s">
        <v>228</v>
      </c>
      <c r="I7805" t="s">
        <v>980</v>
      </c>
      <c r="J7805" t="s">
        <v>981</v>
      </c>
      <c r="K7805" s="4">
        <v>46079</v>
      </c>
      <c r="L7805" s="5">
        <v>0.42777777777777776</v>
      </c>
      <c r="M7805" t="s">
        <v>953</v>
      </c>
      <c r="N7805" s="5">
        <v>3.3564814814814812E-4</v>
      </c>
      <c r="O7805" t="s">
        <v>982</v>
      </c>
      <c r="P7805">
        <v>3.5000000000000003E-2</v>
      </c>
      <c r="Q7805">
        <v>20</v>
      </c>
      <c r="R7805" t="s">
        <v>983</v>
      </c>
      <c r="S7805" t="s">
        <v>984</v>
      </c>
    </row>
    <row r="7806" spans="1:19" x14ac:dyDescent="0.25">
      <c r="A7806" s="54">
        <f>_xlfn.XLOOKUP(B7806,'School Lookup'!D:D,'School Lookup'!F:F,0)</f>
        <v>251672</v>
      </c>
      <c r="B7806" s="54" t="str">
        <f>_xlfn.XLOOKUP(C7806,'School Lookup'!A:A,'School Lookup'!D:D,_xlfn.XLOOKUP(C7806,'School Lookup'!B:B,'School Lookup'!D:D,_xlfn.XLOOKUP(C7806,'School Lookup'!C:C,'School Lookup'!D:D,0)))</f>
        <v>Park Schools Federation</v>
      </c>
      <c r="C7806" t="s">
        <v>40</v>
      </c>
      <c r="D7806" t="s">
        <v>2267</v>
      </c>
      <c r="E7806" t="s">
        <v>16</v>
      </c>
      <c r="F7806" t="s">
        <v>734</v>
      </c>
      <c r="G7806" t="s">
        <v>235</v>
      </c>
      <c r="H7806" t="s">
        <v>228</v>
      </c>
      <c r="I7806" t="s">
        <v>980</v>
      </c>
      <c r="J7806" t="s">
        <v>981</v>
      </c>
      <c r="K7806" s="4">
        <v>46079</v>
      </c>
      <c r="L7806" s="5">
        <v>0.43819444444444444</v>
      </c>
      <c r="M7806" t="s">
        <v>953</v>
      </c>
      <c r="N7806" s="5">
        <v>4.0509259259259258E-4</v>
      </c>
      <c r="O7806" t="s">
        <v>982</v>
      </c>
      <c r="P7806">
        <v>4.2000000000000003E-2</v>
      </c>
      <c r="Q7806">
        <v>20</v>
      </c>
      <c r="R7806" t="s">
        <v>998</v>
      </c>
      <c r="S7806" t="s">
        <v>987</v>
      </c>
    </row>
    <row r="7807" spans="1:19" x14ac:dyDescent="0.25">
      <c r="A7807" s="54">
        <f>_xlfn.XLOOKUP(B7807,'School Lookup'!D:D,'School Lookup'!F:F,0)</f>
        <v>251672</v>
      </c>
      <c r="B7807" s="54" t="str">
        <f>_xlfn.XLOOKUP(C7807,'School Lookup'!A:A,'School Lookup'!D:D,_xlfn.XLOOKUP(C7807,'School Lookup'!B:B,'School Lookup'!D:D,_xlfn.XLOOKUP(C7807,'School Lookup'!C:C,'School Lookup'!D:D,0)))</f>
        <v>Park Schools Federation</v>
      </c>
      <c r="C7807" t="s">
        <v>40</v>
      </c>
      <c r="D7807" t="s">
        <v>1656</v>
      </c>
      <c r="E7807" t="s">
        <v>16</v>
      </c>
      <c r="F7807" t="s">
        <v>734</v>
      </c>
      <c r="G7807" t="s">
        <v>235</v>
      </c>
      <c r="H7807" t="s">
        <v>228</v>
      </c>
      <c r="I7807" t="s">
        <v>980</v>
      </c>
      <c r="J7807" t="s">
        <v>981</v>
      </c>
      <c r="K7807" s="4">
        <v>46079</v>
      </c>
      <c r="L7807" s="5">
        <v>0.43888888888888888</v>
      </c>
      <c r="M7807" t="s">
        <v>953</v>
      </c>
      <c r="N7807" s="5">
        <v>2.0833333333333335E-4</v>
      </c>
      <c r="O7807" t="s">
        <v>982</v>
      </c>
      <c r="P7807">
        <v>8.4000000000000005E-2</v>
      </c>
      <c r="Q7807">
        <v>20</v>
      </c>
      <c r="R7807" t="s">
        <v>1418</v>
      </c>
      <c r="S7807" t="s">
        <v>1657</v>
      </c>
    </row>
    <row r="7808" spans="1:19" x14ac:dyDescent="0.25">
      <c r="A7808" s="54">
        <f>_xlfn.XLOOKUP(B7808,'School Lookup'!D:D,'School Lookup'!F:F,0)</f>
        <v>251672</v>
      </c>
      <c r="B7808" s="54" t="str">
        <f>_xlfn.XLOOKUP(C7808,'School Lookup'!A:A,'School Lookup'!D:D,_xlfn.XLOOKUP(C7808,'School Lookup'!B:B,'School Lookup'!D:D,_xlfn.XLOOKUP(C7808,'School Lookup'!C:C,'School Lookup'!D:D,0)))</f>
        <v>Park Schools Federation</v>
      </c>
      <c r="C7808" t="s">
        <v>40</v>
      </c>
      <c r="D7808" t="s">
        <v>2394</v>
      </c>
      <c r="E7808" t="s">
        <v>16</v>
      </c>
      <c r="F7808" t="s">
        <v>734</v>
      </c>
      <c r="G7808" t="s">
        <v>235</v>
      </c>
      <c r="H7808" t="s">
        <v>228</v>
      </c>
      <c r="I7808" t="s">
        <v>980</v>
      </c>
      <c r="J7808" t="s">
        <v>981</v>
      </c>
      <c r="K7808" s="4">
        <v>46079</v>
      </c>
      <c r="L7808" s="5">
        <v>0.43958333333333333</v>
      </c>
      <c r="M7808" t="s">
        <v>953</v>
      </c>
      <c r="N7808" s="5">
        <v>2.4305555555555555E-4</v>
      </c>
      <c r="O7808" t="s">
        <v>982</v>
      </c>
      <c r="P7808">
        <v>2.5000000000000001E-2</v>
      </c>
      <c r="Q7808">
        <v>20</v>
      </c>
      <c r="R7808" t="s">
        <v>998</v>
      </c>
      <c r="S7808" t="s">
        <v>987</v>
      </c>
    </row>
    <row r="7809" spans="1:19" x14ac:dyDescent="0.25">
      <c r="A7809" s="54">
        <f>_xlfn.XLOOKUP(B7809,'School Lookup'!D:D,'School Lookup'!F:F,0)</f>
        <v>251672</v>
      </c>
      <c r="B7809" s="54" t="str">
        <f>_xlfn.XLOOKUP(C7809,'School Lookup'!A:A,'School Lookup'!D:D,_xlfn.XLOOKUP(C7809,'School Lookup'!B:B,'School Lookup'!D:D,_xlfn.XLOOKUP(C7809,'School Lookup'!C:C,'School Lookup'!D:D,0)))</f>
        <v>Park Schools Federation</v>
      </c>
      <c r="C7809" t="s">
        <v>40</v>
      </c>
      <c r="D7809" t="s">
        <v>1193</v>
      </c>
      <c r="E7809" t="s">
        <v>16</v>
      </c>
      <c r="F7809" t="s">
        <v>734</v>
      </c>
      <c r="G7809" t="s">
        <v>235</v>
      </c>
      <c r="H7809" t="s">
        <v>228</v>
      </c>
      <c r="I7809" t="s">
        <v>980</v>
      </c>
      <c r="J7809" t="s">
        <v>981</v>
      </c>
      <c r="K7809" s="4">
        <v>46079</v>
      </c>
      <c r="L7809" s="5">
        <v>0.45</v>
      </c>
      <c r="M7809" t="s">
        <v>953</v>
      </c>
      <c r="N7809" s="5">
        <v>1.273148148148148E-4</v>
      </c>
      <c r="O7809" t="s">
        <v>982</v>
      </c>
      <c r="P7809">
        <v>0.02</v>
      </c>
      <c r="Q7809">
        <v>20</v>
      </c>
      <c r="R7809" t="s">
        <v>983</v>
      </c>
      <c r="S7809" t="s">
        <v>984</v>
      </c>
    </row>
    <row r="7810" spans="1:19" x14ac:dyDescent="0.25">
      <c r="A7810" s="54">
        <f>_xlfn.XLOOKUP(B7810,'School Lookup'!D:D,'School Lookup'!F:F,0)</f>
        <v>251672</v>
      </c>
      <c r="B7810" s="54" t="str">
        <f>_xlfn.XLOOKUP(C7810,'School Lookup'!A:A,'School Lookup'!D:D,_xlfn.XLOOKUP(C7810,'School Lookup'!B:B,'School Lookup'!D:D,_xlfn.XLOOKUP(C7810,'School Lookup'!C:C,'School Lookup'!D:D,0)))</f>
        <v>Park Schools Federation</v>
      </c>
      <c r="C7810" t="s">
        <v>40</v>
      </c>
      <c r="D7810" t="s">
        <v>1954</v>
      </c>
      <c r="E7810" t="s">
        <v>16</v>
      </c>
      <c r="F7810" t="s">
        <v>734</v>
      </c>
      <c r="G7810" t="s">
        <v>235</v>
      </c>
      <c r="H7810" t="s">
        <v>228</v>
      </c>
      <c r="I7810" t="s">
        <v>980</v>
      </c>
      <c r="J7810" t="s">
        <v>981</v>
      </c>
      <c r="K7810" s="4">
        <v>46079</v>
      </c>
      <c r="L7810" s="5">
        <v>0.46250000000000002</v>
      </c>
      <c r="M7810" t="s">
        <v>953</v>
      </c>
      <c r="N7810" s="5">
        <v>6.134259259259259E-4</v>
      </c>
      <c r="O7810" t="s">
        <v>982</v>
      </c>
      <c r="P7810">
        <v>6.3E-2</v>
      </c>
      <c r="Q7810">
        <v>20</v>
      </c>
      <c r="R7810" t="s">
        <v>983</v>
      </c>
      <c r="S7810" t="s">
        <v>984</v>
      </c>
    </row>
    <row r="7811" spans="1:19" x14ac:dyDescent="0.25">
      <c r="A7811" s="54">
        <f>_xlfn.XLOOKUP(B7811,'School Lookup'!D:D,'School Lookup'!F:F,0)</f>
        <v>251672</v>
      </c>
      <c r="B7811" s="54" t="str">
        <f>_xlfn.XLOOKUP(C7811,'School Lookup'!A:A,'School Lookup'!D:D,_xlfn.XLOOKUP(C7811,'School Lookup'!B:B,'School Lookup'!D:D,_xlfn.XLOOKUP(C7811,'School Lookup'!C:C,'School Lookup'!D:D,0)))</f>
        <v>Park Schools Federation</v>
      </c>
      <c r="C7811" t="s">
        <v>40</v>
      </c>
      <c r="D7811" t="s">
        <v>1192</v>
      </c>
      <c r="E7811" t="s">
        <v>16</v>
      </c>
      <c r="F7811" t="s">
        <v>734</v>
      </c>
      <c r="G7811" t="s">
        <v>235</v>
      </c>
      <c r="H7811" t="s">
        <v>228</v>
      </c>
      <c r="I7811" t="s">
        <v>980</v>
      </c>
      <c r="J7811" t="s">
        <v>981</v>
      </c>
      <c r="K7811" s="4">
        <v>46079</v>
      </c>
      <c r="L7811" s="5">
        <v>0.4826388888888889</v>
      </c>
      <c r="M7811" t="s">
        <v>953</v>
      </c>
      <c r="N7811" s="5">
        <v>3.0092592592592595E-4</v>
      </c>
      <c r="O7811" t="s">
        <v>982</v>
      </c>
      <c r="P7811">
        <v>3.1E-2</v>
      </c>
      <c r="Q7811">
        <v>20</v>
      </c>
      <c r="R7811" t="s">
        <v>1006</v>
      </c>
      <c r="S7811" t="s">
        <v>994</v>
      </c>
    </row>
    <row r="7812" spans="1:19" x14ac:dyDescent="0.25">
      <c r="A7812" s="54">
        <f>_xlfn.XLOOKUP(B7812,'School Lookup'!D:D,'School Lookup'!F:F,0)</f>
        <v>251672</v>
      </c>
      <c r="B7812" s="54" t="str">
        <f>_xlfn.XLOOKUP(C7812,'School Lookup'!A:A,'School Lookup'!D:D,_xlfn.XLOOKUP(C7812,'School Lookup'!B:B,'School Lookup'!D:D,_xlfn.XLOOKUP(C7812,'School Lookup'!C:C,'School Lookup'!D:D,0)))</f>
        <v>Park Schools Federation</v>
      </c>
      <c r="C7812" t="s">
        <v>40</v>
      </c>
      <c r="D7812" t="s">
        <v>3011</v>
      </c>
      <c r="E7812" t="s">
        <v>16</v>
      </c>
      <c r="F7812" t="s">
        <v>734</v>
      </c>
      <c r="G7812" t="s">
        <v>235</v>
      </c>
      <c r="H7812" t="s">
        <v>228</v>
      </c>
      <c r="I7812" t="s">
        <v>980</v>
      </c>
      <c r="J7812" t="s">
        <v>981</v>
      </c>
      <c r="K7812" s="4">
        <v>46079</v>
      </c>
      <c r="L7812" s="5">
        <v>0.48333333333333334</v>
      </c>
      <c r="M7812" t="s">
        <v>953</v>
      </c>
      <c r="N7812" s="5">
        <v>8.9120370370370373E-4</v>
      </c>
      <c r="O7812" t="s">
        <v>982</v>
      </c>
      <c r="P7812">
        <v>9.1999999999999998E-2</v>
      </c>
      <c r="Q7812">
        <v>20</v>
      </c>
      <c r="R7812" t="s">
        <v>983</v>
      </c>
      <c r="S7812" t="s">
        <v>984</v>
      </c>
    </row>
    <row r="7813" spans="1:19" x14ac:dyDescent="0.25">
      <c r="A7813" s="54">
        <f>_xlfn.XLOOKUP(B7813,'School Lookup'!D:D,'School Lookup'!F:F,0)</f>
        <v>251672</v>
      </c>
      <c r="B7813" s="54" t="str">
        <f>_xlfn.XLOOKUP(C7813,'School Lookup'!A:A,'School Lookup'!D:D,_xlfn.XLOOKUP(C7813,'School Lookup'!B:B,'School Lookup'!D:D,_xlfn.XLOOKUP(C7813,'School Lookup'!C:C,'School Lookup'!D:D,0)))</f>
        <v>Park Schools Federation</v>
      </c>
      <c r="C7813" t="s">
        <v>40</v>
      </c>
      <c r="D7813" t="s">
        <v>2126</v>
      </c>
      <c r="E7813" t="s">
        <v>16</v>
      </c>
      <c r="F7813" t="s">
        <v>734</v>
      </c>
      <c r="G7813" t="s">
        <v>235</v>
      </c>
      <c r="H7813" t="s">
        <v>228</v>
      </c>
      <c r="I7813" t="s">
        <v>980</v>
      </c>
      <c r="J7813" t="s">
        <v>981</v>
      </c>
      <c r="K7813" s="4">
        <v>46079</v>
      </c>
      <c r="L7813" s="5">
        <v>0.51458333333333328</v>
      </c>
      <c r="M7813" t="s">
        <v>953</v>
      </c>
      <c r="N7813" s="5">
        <v>3.3564814814814812E-4</v>
      </c>
      <c r="O7813" t="s">
        <v>982</v>
      </c>
      <c r="P7813">
        <v>3.5000000000000003E-2</v>
      </c>
      <c r="Q7813">
        <v>20</v>
      </c>
      <c r="R7813" t="s">
        <v>986</v>
      </c>
      <c r="S7813" t="s">
        <v>987</v>
      </c>
    </row>
    <row r="7814" spans="1:19" x14ac:dyDescent="0.25">
      <c r="A7814" s="54">
        <f>_xlfn.XLOOKUP(B7814,'School Lookup'!D:D,'School Lookup'!F:F,0)</f>
        <v>251672</v>
      </c>
      <c r="B7814" s="54" t="str">
        <f>_xlfn.XLOOKUP(C7814,'School Lookup'!A:A,'School Lookup'!D:D,_xlfn.XLOOKUP(C7814,'School Lookup'!B:B,'School Lookup'!D:D,_xlfn.XLOOKUP(C7814,'School Lookup'!C:C,'School Lookup'!D:D,0)))</f>
        <v>Park Schools Federation</v>
      </c>
      <c r="C7814" t="s">
        <v>40</v>
      </c>
      <c r="D7814" t="s">
        <v>2883</v>
      </c>
      <c r="E7814" t="s">
        <v>16</v>
      </c>
      <c r="F7814" t="s">
        <v>734</v>
      </c>
      <c r="G7814" t="s">
        <v>235</v>
      </c>
      <c r="H7814" t="s">
        <v>228</v>
      </c>
      <c r="I7814" t="s">
        <v>980</v>
      </c>
      <c r="J7814" t="s">
        <v>981</v>
      </c>
      <c r="K7814" s="4">
        <v>46079</v>
      </c>
      <c r="L7814" s="5">
        <v>0.51666666666666672</v>
      </c>
      <c r="M7814" t="s">
        <v>953</v>
      </c>
      <c r="N7814" s="5">
        <v>3.4722222222222222E-5</v>
      </c>
      <c r="O7814" t="s">
        <v>982</v>
      </c>
      <c r="P7814">
        <v>0.02</v>
      </c>
      <c r="Q7814">
        <v>20</v>
      </c>
      <c r="R7814" t="s">
        <v>993</v>
      </c>
      <c r="S7814" t="s">
        <v>994</v>
      </c>
    </row>
    <row r="7815" spans="1:19" x14ac:dyDescent="0.25">
      <c r="A7815" s="54">
        <f>_xlfn.XLOOKUP(B7815,'School Lookup'!D:D,'School Lookup'!F:F,0)</f>
        <v>251672</v>
      </c>
      <c r="B7815" s="54" t="str">
        <f>_xlfn.XLOOKUP(C7815,'School Lookup'!A:A,'School Lookup'!D:D,_xlfn.XLOOKUP(C7815,'School Lookup'!B:B,'School Lookup'!D:D,_xlfn.XLOOKUP(C7815,'School Lookup'!C:C,'School Lookup'!D:D,0)))</f>
        <v>Park Schools Federation</v>
      </c>
      <c r="C7815" t="s">
        <v>40</v>
      </c>
      <c r="D7815" t="s">
        <v>3170</v>
      </c>
      <c r="E7815" t="s">
        <v>16</v>
      </c>
      <c r="F7815" t="s">
        <v>734</v>
      </c>
      <c r="G7815" t="s">
        <v>235</v>
      </c>
      <c r="H7815" t="s">
        <v>228</v>
      </c>
      <c r="I7815" t="s">
        <v>980</v>
      </c>
      <c r="J7815" t="s">
        <v>981</v>
      </c>
      <c r="K7815" s="4">
        <v>46079</v>
      </c>
      <c r="L7815" s="5">
        <v>0.51736111111111116</v>
      </c>
      <c r="M7815" t="s">
        <v>953</v>
      </c>
      <c r="N7815" s="5">
        <v>2.4305555555555555E-4</v>
      </c>
      <c r="O7815" t="s">
        <v>982</v>
      </c>
      <c r="P7815">
        <v>2.5000000000000001E-2</v>
      </c>
      <c r="Q7815">
        <v>20</v>
      </c>
      <c r="R7815" t="s">
        <v>998</v>
      </c>
      <c r="S7815" t="s">
        <v>987</v>
      </c>
    </row>
    <row r="7816" spans="1:19" x14ac:dyDescent="0.25">
      <c r="A7816" s="54">
        <f>_xlfn.XLOOKUP(B7816,'School Lookup'!D:D,'School Lookup'!F:F,0)</f>
        <v>251672</v>
      </c>
      <c r="B7816" s="54" t="str">
        <f>_xlfn.XLOOKUP(C7816,'School Lookup'!A:A,'School Lookup'!D:D,_xlfn.XLOOKUP(C7816,'School Lookup'!B:B,'School Lookup'!D:D,_xlfn.XLOOKUP(C7816,'School Lookup'!C:C,'School Lookup'!D:D,0)))</f>
        <v>Park Schools Federation</v>
      </c>
      <c r="C7816" t="s">
        <v>40</v>
      </c>
      <c r="D7816" t="s">
        <v>1377</v>
      </c>
      <c r="E7816" t="s">
        <v>16</v>
      </c>
      <c r="F7816" t="s">
        <v>734</v>
      </c>
      <c r="G7816" t="s">
        <v>235</v>
      </c>
      <c r="H7816" t="s">
        <v>228</v>
      </c>
      <c r="I7816" t="s">
        <v>980</v>
      </c>
      <c r="J7816" t="s">
        <v>981</v>
      </c>
      <c r="K7816" s="4">
        <v>46079</v>
      </c>
      <c r="L7816" s="5">
        <v>0.51736111111111116</v>
      </c>
      <c r="M7816" t="s">
        <v>953</v>
      </c>
      <c r="N7816" s="5">
        <v>2.0833333333333335E-4</v>
      </c>
      <c r="O7816" t="s">
        <v>982</v>
      </c>
      <c r="P7816">
        <v>2.1999999999999999E-2</v>
      </c>
      <c r="Q7816">
        <v>20</v>
      </c>
      <c r="R7816" t="s">
        <v>1006</v>
      </c>
      <c r="S7816" t="s">
        <v>994</v>
      </c>
    </row>
    <row r="7817" spans="1:19" x14ac:dyDescent="0.25">
      <c r="A7817" s="54">
        <f>_xlfn.XLOOKUP(B7817,'School Lookup'!D:D,'School Lookup'!F:F,0)</f>
        <v>251672</v>
      </c>
      <c r="B7817" s="54" t="str">
        <f>_xlfn.XLOOKUP(C7817,'School Lookup'!A:A,'School Lookup'!D:D,_xlfn.XLOOKUP(C7817,'School Lookup'!B:B,'School Lookup'!D:D,_xlfn.XLOOKUP(C7817,'School Lookup'!C:C,'School Lookup'!D:D,0)))</f>
        <v>Park Schools Federation</v>
      </c>
      <c r="C7817" t="s">
        <v>40</v>
      </c>
      <c r="D7817" t="s">
        <v>2930</v>
      </c>
      <c r="E7817" t="s">
        <v>16</v>
      </c>
      <c r="F7817" t="s">
        <v>734</v>
      </c>
      <c r="G7817" t="s">
        <v>235</v>
      </c>
      <c r="H7817" t="s">
        <v>228</v>
      </c>
      <c r="I7817" t="s">
        <v>980</v>
      </c>
      <c r="J7817" t="s">
        <v>981</v>
      </c>
      <c r="K7817" s="4">
        <v>46079</v>
      </c>
      <c r="L7817" s="5">
        <v>0.5395833333333333</v>
      </c>
      <c r="M7817" t="s">
        <v>953</v>
      </c>
      <c r="N7817" s="5">
        <v>1.9675925925925926E-4</v>
      </c>
      <c r="O7817" t="s">
        <v>982</v>
      </c>
      <c r="P7817">
        <v>4.2999999999999997E-2</v>
      </c>
      <c r="Q7817">
        <v>20</v>
      </c>
      <c r="R7817" t="s">
        <v>989</v>
      </c>
      <c r="S7817" t="s">
        <v>990</v>
      </c>
    </row>
    <row r="7818" spans="1:19" x14ac:dyDescent="0.25">
      <c r="A7818" s="54">
        <f>_xlfn.XLOOKUP(B7818,'School Lookup'!D:D,'School Lookup'!F:F,0)</f>
        <v>251672</v>
      </c>
      <c r="B7818" s="54" t="str">
        <f>_xlfn.XLOOKUP(C7818,'School Lookup'!A:A,'School Lookup'!D:D,_xlfn.XLOOKUP(C7818,'School Lookup'!B:B,'School Lookup'!D:D,_xlfn.XLOOKUP(C7818,'School Lookup'!C:C,'School Lookup'!D:D,0)))</f>
        <v>Park Schools Federation</v>
      </c>
      <c r="C7818" t="s">
        <v>40</v>
      </c>
      <c r="D7818" t="s">
        <v>3125</v>
      </c>
      <c r="E7818" t="s">
        <v>16</v>
      </c>
      <c r="F7818" t="s">
        <v>734</v>
      </c>
      <c r="G7818" t="s">
        <v>235</v>
      </c>
      <c r="H7818" t="s">
        <v>228</v>
      </c>
      <c r="I7818" t="s">
        <v>980</v>
      </c>
      <c r="J7818" t="s">
        <v>981</v>
      </c>
      <c r="K7818" s="4">
        <v>46079</v>
      </c>
      <c r="L7818" s="5">
        <v>0.54305555555555551</v>
      </c>
      <c r="M7818" t="s">
        <v>953</v>
      </c>
      <c r="N7818" s="5">
        <v>3.5879629629629629E-4</v>
      </c>
      <c r="O7818" t="s">
        <v>982</v>
      </c>
      <c r="P7818">
        <v>3.6999999999999998E-2</v>
      </c>
      <c r="Q7818">
        <v>20</v>
      </c>
      <c r="R7818" t="s">
        <v>993</v>
      </c>
      <c r="S7818" t="s">
        <v>994</v>
      </c>
    </row>
    <row r="7819" spans="1:19" x14ac:dyDescent="0.25">
      <c r="A7819" s="54">
        <f>_xlfn.XLOOKUP(B7819,'School Lookup'!D:D,'School Lookup'!F:F,0)</f>
        <v>251672</v>
      </c>
      <c r="B7819" s="54" t="str">
        <f>_xlfn.XLOOKUP(C7819,'School Lookup'!A:A,'School Lookup'!D:D,_xlfn.XLOOKUP(C7819,'School Lookup'!B:B,'School Lookup'!D:D,_xlfn.XLOOKUP(C7819,'School Lookup'!C:C,'School Lookup'!D:D,0)))</f>
        <v>Park Schools Federation</v>
      </c>
      <c r="C7819" t="s">
        <v>40</v>
      </c>
      <c r="D7819" t="s">
        <v>2258</v>
      </c>
      <c r="E7819" t="s">
        <v>16</v>
      </c>
      <c r="F7819" t="s">
        <v>734</v>
      </c>
      <c r="G7819" t="s">
        <v>235</v>
      </c>
      <c r="H7819" t="s">
        <v>228</v>
      </c>
      <c r="I7819" t="s">
        <v>980</v>
      </c>
      <c r="J7819" t="s">
        <v>981</v>
      </c>
      <c r="K7819" s="4">
        <v>46079</v>
      </c>
      <c r="L7819" s="5">
        <v>0.55902777777777779</v>
      </c>
      <c r="M7819" t="s">
        <v>953</v>
      </c>
      <c r="N7819" s="5">
        <v>2.8935185185185184E-4</v>
      </c>
      <c r="O7819" t="s">
        <v>982</v>
      </c>
      <c r="P7819">
        <v>0.03</v>
      </c>
      <c r="Q7819">
        <v>20</v>
      </c>
      <c r="R7819" t="s">
        <v>998</v>
      </c>
      <c r="S7819" t="s">
        <v>987</v>
      </c>
    </row>
    <row r="7820" spans="1:19" x14ac:dyDescent="0.25">
      <c r="A7820" s="54">
        <f>_xlfn.XLOOKUP(B7820,'School Lookup'!D:D,'School Lookup'!F:F,0)</f>
        <v>251672</v>
      </c>
      <c r="B7820" s="54" t="str">
        <f>_xlfn.XLOOKUP(C7820,'School Lookup'!A:A,'School Lookup'!D:D,_xlfn.XLOOKUP(C7820,'School Lookup'!B:B,'School Lookup'!D:D,_xlfn.XLOOKUP(C7820,'School Lookup'!C:C,'School Lookup'!D:D,0)))</f>
        <v>Park Schools Federation</v>
      </c>
      <c r="C7820" t="s">
        <v>40</v>
      </c>
      <c r="D7820" t="s">
        <v>1009</v>
      </c>
      <c r="E7820" t="s">
        <v>16</v>
      </c>
      <c r="F7820" t="s">
        <v>734</v>
      </c>
      <c r="G7820" t="s">
        <v>235</v>
      </c>
      <c r="H7820" t="s">
        <v>228</v>
      </c>
      <c r="I7820" t="s">
        <v>980</v>
      </c>
      <c r="J7820" t="s">
        <v>981</v>
      </c>
      <c r="K7820" s="4">
        <v>46079</v>
      </c>
      <c r="L7820" s="5">
        <v>0.57361111111111107</v>
      </c>
      <c r="M7820" t="s">
        <v>953</v>
      </c>
      <c r="N7820" s="5">
        <v>2.6620370370370372E-4</v>
      </c>
      <c r="O7820" t="s">
        <v>982</v>
      </c>
      <c r="P7820">
        <v>2.8000000000000001E-2</v>
      </c>
      <c r="Q7820">
        <v>20</v>
      </c>
      <c r="R7820" t="s">
        <v>986</v>
      </c>
      <c r="S7820" t="s">
        <v>987</v>
      </c>
    </row>
    <row r="7821" spans="1:19" x14ac:dyDescent="0.25">
      <c r="A7821" s="54">
        <f>_xlfn.XLOOKUP(B7821,'School Lookup'!D:D,'School Lookup'!F:F,0)</f>
        <v>251672</v>
      </c>
      <c r="B7821" s="54" t="str">
        <f>_xlfn.XLOOKUP(C7821,'School Lookup'!A:A,'School Lookup'!D:D,_xlfn.XLOOKUP(C7821,'School Lookup'!B:B,'School Lookup'!D:D,_xlfn.XLOOKUP(C7821,'School Lookup'!C:C,'School Lookup'!D:D,0)))</f>
        <v>Park Schools Federation</v>
      </c>
      <c r="C7821" t="s">
        <v>40</v>
      </c>
      <c r="D7821" t="s">
        <v>1319</v>
      </c>
      <c r="E7821" t="s">
        <v>16</v>
      </c>
      <c r="F7821" t="s">
        <v>734</v>
      </c>
      <c r="G7821" t="s">
        <v>235</v>
      </c>
      <c r="H7821" t="s">
        <v>228</v>
      </c>
      <c r="I7821" t="s">
        <v>980</v>
      </c>
      <c r="J7821" t="s">
        <v>981</v>
      </c>
      <c r="K7821" s="4">
        <v>46079</v>
      </c>
      <c r="L7821" s="5">
        <v>0.59236111111111112</v>
      </c>
      <c r="M7821" t="s">
        <v>953</v>
      </c>
      <c r="N7821" s="5">
        <v>3.0092592592592595E-4</v>
      </c>
      <c r="O7821" t="s">
        <v>982</v>
      </c>
      <c r="P7821">
        <v>3.1E-2</v>
      </c>
      <c r="Q7821">
        <v>20</v>
      </c>
      <c r="R7821" t="s">
        <v>1006</v>
      </c>
      <c r="S7821" t="s">
        <v>994</v>
      </c>
    </row>
    <row r="7822" spans="1:19" x14ac:dyDescent="0.25">
      <c r="A7822" s="54">
        <f>_xlfn.XLOOKUP(B7822,'School Lookup'!D:D,'School Lookup'!F:F,0)</f>
        <v>251672</v>
      </c>
      <c r="B7822" s="54" t="str">
        <f>_xlfn.XLOOKUP(C7822,'School Lookup'!A:A,'School Lookup'!D:D,_xlfn.XLOOKUP(C7822,'School Lookup'!B:B,'School Lookup'!D:D,_xlfn.XLOOKUP(C7822,'School Lookup'!C:C,'School Lookup'!D:D,0)))</f>
        <v>Park Schools Federation</v>
      </c>
      <c r="C7822" t="s">
        <v>40</v>
      </c>
      <c r="D7822" t="s">
        <v>1515</v>
      </c>
      <c r="E7822" t="s">
        <v>16</v>
      </c>
      <c r="F7822" t="s">
        <v>734</v>
      </c>
      <c r="G7822" t="s">
        <v>235</v>
      </c>
      <c r="H7822" t="s">
        <v>228</v>
      </c>
      <c r="I7822" t="s">
        <v>980</v>
      </c>
      <c r="J7822" t="s">
        <v>981</v>
      </c>
      <c r="K7822" s="4">
        <v>46079</v>
      </c>
      <c r="L7822" s="5">
        <v>0.60763888888888884</v>
      </c>
      <c r="M7822" t="s">
        <v>953</v>
      </c>
      <c r="N7822" s="5">
        <v>2.0833333333333335E-4</v>
      </c>
      <c r="O7822" t="s">
        <v>982</v>
      </c>
      <c r="P7822">
        <v>2.1999999999999999E-2</v>
      </c>
      <c r="Q7822">
        <v>20</v>
      </c>
      <c r="R7822" t="s">
        <v>983</v>
      </c>
      <c r="S7822" t="s">
        <v>984</v>
      </c>
    </row>
    <row r="7823" spans="1:19" x14ac:dyDescent="0.25">
      <c r="A7823" s="54">
        <f>_xlfn.XLOOKUP(B7823,'School Lookup'!D:D,'School Lookup'!F:F,0)</f>
        <v>251672</v>
      </c>
      <c r="B7823" s="54" t="str">
        <f>_xlfn.XLOOKUP(C7823,'School Lookup'!A:A,'School Lookup'!D:D,_xlfn.XLOOKUP(C7823,'School Lookup'!B:B,'School Lookup'!D:D,_xlfn.XLOOKUP(C7823,'School Lookup'!C:C,'School Lookup'!D:D,0)))</f>
        <v>Park Schools Federation</v>
      </c>
      <c r="C7823" t="s">
        <v>40</v>
      </c>
      <c r="D7823" t="s">
        <v>2773</v>
      </c>
      <c r="E7823" t="s">
        <v>16</v>
      </c>
      <c r="F7823" t="s">
        <v>734</v>
      </c>
      <c r="G7823" t="s">
        <v>235</v>
      </c>
      <c r="H7823" t="s">
        <v>228</v>
      </c>
      <c r="I7823" t="s">
        <v>980</v>
      </c>
      <c r="J7823" t="s">
        <v>981</v>
      </c>
      <c r="K7823" s="4">
        <v>46079</v>
      </c>
      <c r="L7823" s="5">
        <v>0.65555555555555556</v>
      </c>
      <c r="M7823" t="s">
        <v>953</v>
      </c>
      <c r="N7823" s="5">
        <v>9.1435185185185185E-4</v>
      </c>
      <c r="O7823" t="s">
        <v>982</v>
      </c>
      <c r="P7823">
        <v>9.4E-2</v>
      </c>
      <c r="Q7823">
        <v>20</v>
      </c>
      <c r="R7823" t="s">
        <v>998</v>
      </c>
      <c r="S7823" t="s">
        <v>987</v>
      </c>
    </row>
    <row r="7824" spans="1:19" x14ac:dyDescent="0.25">
      <c r="A7824" s="54">
        <f>_xlfn.XLOOKUP(B7824,'School Lookup'!D:D,'School Lookup'!F:F,0)</f>
        <v>251672</v>
      </c>
      <c r="B7824" s="54" t="str">
        <f>_xlfn.XLOOKUP(C7824,'School Lookup'!A:A,'School Lookup'!D:D,_xlfn.XLOOKUP(C7824,'School Lookup'!B:B,'School Lookup'!D:D,_xlfn.XLOOKUP(C7824,'School Lookup'!C:C,'School Lookup'!D:D,0)))</f>
        <v>Park Schools Federation</v>
      </c>
      <c r="C7824" t="s">
        <v>40</v>
      </c>
      <c r="D7824" t="s">
        <v>2322</v>
      </c>
      <c r="E7824" t="s">
        <v>16</v>
      </c>
      <c r="F7824" t="s">
        <v>734</v>
      </c>
      <c r="G7824" t="s">
        <v>235</v>
      </c>
      <c r="H7824" t="s">
        <v>228</v>
      </c>
      <c r="I7824" t="s">
        <v>980</v>
      </c>
      <c r="J7824" t="s">
        <v>981</v>
      </c>
      <c r="K7824" s="4">
        <v>46079</v>
      </c>
      <c r="L7824" s="5">
        <v>0.65833333333333333</v>
      </c>
      <c r="M7824" t="s">
        <v>953</v>
      </c>
      <c r="N7824" s="5">
        <v>4.2824074074074075E-4</v>
      </c>
      <c r="O7824" t="s">
        <v>982</v>
      </c>
      <c r="P7824">
        <v>4.3999999999999997E-2</v>
      </c>
      <c r="Q7824">
        <v>20</v>
      </c>
      <c r="R7824" t="s">
        <v>983</v>
      </c>
      <c r="S7824" t="s">
        <v>984</v>
      </c>
    </row>
    <row r="7825" spans="1:19" x14ac:dyDescent="0.25">
      <c r="A7825" s="54">
        <f>_xlfn.XLOOKUP(B7825,'School Lookup'!D:D,'School Lookup'!F:F,0)</f>
        <v>251672</v>
      </c>
      <c r="B7825" s="54" t="str">
        <f>_xlfn.XLOOKUP(C7825,'School Lookup'!A:A,'School Lookup'!D:D,_xlfn.XLOOKUP(C7825,'School Lookup'!B:B,'School Lookup'!D:D,_xlfn.XLOOKUP(C7825,'School Lookup'!C:C,'School Lookup'!D:D,0)))</f>
        <v>Park Schools Federation</v>
      </c>
      <c r="C7825" t="s">
        <v>40</v>
      </c>
      <c r="D7825" t="s">
        <v>2522</v>
      </c>
      <c r="E7825" t="s">
        <v>16</v>
      </c>
      <c r="F7825" t="s">
        <v>734</v>
      </c>
      <c r="G7825" t="s">
        <v>235</v>
      </c>
      <c r="H7825" t="s">
        <v>228</v>
      </c>
      <c r="I7825" t="s">
        <v>980</v>
      </c>
      <c r="J7825" t="s">
        <v>981</v>
      </c>
      <c r="K7825" s="4">
        <v>46079</v>
      </c>
      <c r="L7825" s="5">
        <v>0.66111111111111109</v>
      </c>
      <c r="M7825" t="s">
        <v>953</v>
      </c>
      <c r="N7825" s="5">
        <v>2.0833333333333333E-3</v>
      </c>
      <c r="O7825" t="s">
        <v>982</v>
      </c>
      <c r="P7825">
        <v>0.45</v>
      </c>
      <c r="Q7825">
        <v>20</v>
      </c>
      <c r="R7825" t="s">
        <v>1459</v>
      </c>
      <c r="S7825" t="s">
        <v>990</v>
      </c>
    </row>
    <row r="7826" spans="1:19" x14ac:dyDescent="0.25">
      <c r="A7826" s="54">
        <f>_xlfn.XLOOKUP(B7826,'School Lookup'!D:D,'School Lookup'!F:F,0)</f>
        <v>251672</v>
      </c>
      <c r="B7826" s="54" t="str">
        <f>_xlfn.XLOOKUP(C7826,'School Lookup'!A:A,'School Lookup'!D:D,_xlfn.XLOOKUP(C7826,'School Lookup'!B:B,'School Lookup'!D:D,_xlfn.XLOOKUP(C7826,'School Lookup'!C:C,'School Lookup'!D:D,0)))</f>
        <v>Park Schools Federation</v>
      </c>
      <c r="C7826" t="s">
        <v>40</v>
      </c>
      <c r="D7826" t="s">
        <v>3131</v>
      </c>
      <c r="E7826" t="s">
        <v>16</v>
      </c>
      <c r="F7826" t="s">
        <v>734</v>
      </c>
      <c r="G7826" t="s">
        <v>235</v>
      </c>
      <c r="H7826" t="s">
        <v>228</v>
      </c>
      <c r="I7826" t="s">
        <v>980</v>
      </c>
      <c r="J7826" t="s">
        <v>981</v>
      </c>
      <c r="K7826" s="4">
        <v>46079</v>
      </c>
      <c r="L7826" s="5">
        <v>0.67013888888888884</v>
      </c>
      <c r="M7826" t="s">
        <v>953</v>
      </c>
      <c r="N7826" s="5">
        <v>3.0208333333333333E-3</v>
      </c>
      <c r="O7826" t="s">
        <v>982</v>
      </c>
      <c r="P7826">
        <v>0.309</v>
      </c>
      <c r="Q7826">
        <v>20</v>
      </c>
      <c r="R7826" t="s">
        <v>998</v>
      </c>
      <c r="S7826" t="s">
        <v>987</v>
      </c>
    </row>
    <row r="7827" spans="1:19" x14ac:dyDescent="0.25">
      <c r="A7827" s="54">
        <f>_xlfn.XLOOKUP(B7827,'School Lookup'!D:D,'School Lookup'!F:F,0)</f>
        <v>251672</v>
      </c>
      <c r="B7827" s="54" t="str">
        <f>_xlfn.XLOOKUP(C7827,'School Lookup'!A:A,'School Lookup'!D:D,_xlfn.XLOOKUP(C7827,'School Lookup'!B:B,'School Lookup'!D:D,_xlfn.XLOOKUP(C7827,'School Lookup'!C:C,'School Lookup'!D:D,0)))</f>
        <v>Park Schools Federation</v>
      </c>
      <c r="C7827" t="s">
        <v>40</v>
      </c>
      <c r="D7827" t="s">
        <v>1954</v>
      </c>
      <c r="E7827" t="s">
        <v>16</v>
      </c>
      <c r="F7827" t="s">
        <v>734</v>
      </c>
      <c r="G7827" t="s">
        <v>235</v>
      </c>
      <c r="H7827" t="s">
        <v>228</v>
      </c>
      <c r="I7827" t="s">
        <v>980</v>
      </c>
      <c r="J7827" t="s">
        <v>981</v>
      </c>
      <c r="K7827" s="4">
        <v>46079</v>
      </c>
      <c r="L7827" s="5">
        <v>0.68888888888888888</v>
      </c>
      <c r="M7827" t="s">
        <v>953</v>
      </c>
      <c r="N7827" s="5">
        <v>8.1018518518518516E-5</v>
      </c>
      <c r="O7827" t="s">
        <v>982</v>
      </c>
      <c r="P7827">
        <v>0.02</v>
      </c>
      <c r="Q7827">
        <v>20</v>
      </c>
      <c r="R7827" t="s">
        <v>983</v>
      </c>
      <c r="S7827" t="s">
        <v>984</v>
      </c>
    </row>
    <row r="7828" spans="1:19" x14ac:dyDescent="0.25">
      <c r="A7828" s="54">
        <f>_xlfn.XLOOKUP(B7828,'School Lookup'!D:D,'School Lookup'!F:F,0)</f>
        <v>251672</v>
      </c>
      <c r="B7828" s="54" t="str">
        <f>_xlfn.XLOOKUP(C7828,'School Lookup'!A:A,'School Lookup'!D:D,_xlfn.XLOOKUP(C7828,'School Lookup'!B:B,'School Lookup'!D:D,_xlfn.XLOOKUP(C7828,'School Lookup'!C:C,'School Lookup'!D:D,0)))</f>
        <v>Park Schools Federation</v>
      </c>
      <c r="C7828" t="s">
        <v>40</v>
      </c>
      <c r="D7828" t="s">
        <v>1954</v>
      </c>
      <c r="E7828" t="s">
        <v>16</v>
      </c>
      <c r="F7828" t="s">
        <v>734</v>
      </c>
      <c r="G7828" t="s">
        <v>235</v>
      </c>
      <c r="H7828" t="s">
        <v>228</v>
      </c>
      <c r="I7828" t="s">
        <v>980</v>
      </c>
      <c r="J7828" t="s">
        <v>981</v>
      </c>
      <c r="K7828" s="4">
        <v>46079</v>
      </c>
      <c r="L7828" s="5">
        <v>0.69027777777777777</v>
      </c>
      <c r="M7828" t="s">
        <v>953</v>
      </c>
      <c r="N7828" s="5">
        <v>2.8935185185185184E-4</v>
      </c>
      <c r="O7828" t="s">
        <v>982</v>
      </c>
      <c r="P7828">
        <v>0.03</v>
      </c>
      <c r="Q7828">
        <v>20</v>
      </c>
      <c r="R7828" t="s">
        <v>983</v>
      </c>
      <c r="S7828" t="s">
        <v>984</v>
      </c>
    </row>
    <row r="7829" spans="1:19" x14ac:dyDescent="0.25">
      <c r="A7829" s="54">
        <f>_xlfn.XLOOKUP(B7829,'School Lookup'!D:D,'School Lookup'!F:F,0)</f>
        <v>251672</v>
      </c>
      <c r="B7829" s="54" t="str">
        <f>_xlfn.XLOOKUP(C7829,'School Lookup'!A:A,'School Lookup'!D:D,_xlfn.XLOOKUP(C7829,'School Lookup'!B:B,'School Lookup'!D:D,_xlfn.XLOOKUP(C7829,'School Lookup'!C:C,'School Lookup'!D:D,0)))</f>
        <v>Park Schools Federation</v>
      </c>
      <c r="C7829" t="s">
        <v>40</v>
      </c>
      <c r="D7829" t="s">
        <v>1954</v>
      </c>
      <c r="E7829" t="s">
        <v>16</v>
      </c>
      <c r="F7829" t="s">
        <v>734</v>
      </c>
      <c r="G7829" t="s">
        <v>235</v>
      </c>
      <c r="H7829" t="s">
        <v>228</v>
      </c>
      <c r="I7829" t="s">
        <v>980</v>
      </c>
      <c r="J7829" t="s">
        <v>981</v>
      </c>
      <c r="K7829" s="4">
        <v>46079</v>
      </c>
      <c r="L7829" s="5">
        <v>0.70972222222222225</v>
      </c>
      <c r="M7829" t="s">
        <v>953</v>
      </c>
      <c r="N7829" s="5">
        <v>3.4722222222222222E-5</v>
      </c>
      <c r="O7829" t="s">
        <v>982</v>
      </c>
      <c r="P7829">
        <v>0.02</v>
      </c>
      <c r="Q7829">
        <v>20</v>
      </c>
      <c r="R7829" t="s">
        <v>983</v>
      </c>
      <c r="S7829" t="s">
        <v>984</v>
      </c>
    </row>
    <row r="7830" spans="1:19" x14ac:dyDescent="0.25">
      <c r="A7830" s="54">
        <f>_xlfn.XLOOKUP(B7830,'School Lookup'!D:D,'School Lookup'!F:F,0)</f>
        <v>251672</v>
      </c>
      <c r="B7830" s="54" t="str">
        <f>_xlfn.XLOOKUP(C7830,'School Lookup'!A:A,'School Lookup'!D:D,_xlfn.XLOOKUP(C7830,'School Lookup'!B:B,'School Lookup'!D:D,_xlfn.XLOOKUP(C7830,'School Lookup'!C:C,'School Lookup'!D:D,0)))</f>
        <v>Park Schools Federation</v>
      </c>
      <c r="C7830" t="s">
        <v>40</v>
      </c>
      <c r="D7830" t="s">
        <v>1982</v>
      </c>
      <c r="E7830" t="s">
        <v>16</v>
      </c>
      <c r="F7830" t="s">
        <v>734</v>
      </c>
      <c r="G7830" t="s">
        <v>235</v>
      </c>
      <c r="H7830" t="s">
        <v>228</v>
      </c>
      <c r="I7830" t="s">
        <v>980</v>
      </c>
      <c r="J7830" t="s">
        <v>981</v>
      </c>
      <c r="K7830" s="4">
        <v>46079</v>
      </c>
      <c r="L7830" s="5">
        <v>0.38263888888888886</v>
      </c>
      <c r="M7830" t="s">
        <v>953</v>
      </c>
      <c r="N7830" s="5">
        <v>2.199074074074074E-4</v>
      </c>
      <c r="O7830" t="s">
        <v>982</v>
      </c>
      <c r="P7830">
        <v>2.3E-2</v>
      </c>
      <c r="Q7830">
        <v>20</v>
      </c>
      <c r="R7830" t="s">
        <v>998</v>
      </c>
      <c r="S7830" t="s">
        <v>987</v>
      </c>
    </row>
    <row r="7831" spans="1:19" x14ac:dyDescent="0.25">
      <c r="A7831" s="54">
        <f>_xlfn.XLOOKUP(B7831,'School Lookup'!D:D,'School Lookup'!F:F,0)</f>
        <v>251672</v>
      </c>
      <c r="B7831" s="54" t="str">
        <f>_xlfn.XLOOKUP(C7831,'School Lookup'!A:A,'School Lookup'!D:D,_xlfn.XLOOKUP(C7831,'School Lookup'!B:B,'School Lookup'!D:D,_xlfn.XLOOKUP(C7831,'School Lookup'!C:C,'School Lookup'!D:D,0)))</f>
        <v>Park Schools Federation</v>
      </c>
      <c r="C7831" t="s">
        <v>40</v>
      </c>
      <c r="D7831" t="s">
        <v>1313</v>
      </c>
      <c r="E7831" t="s">
        <v>16</v>
      </c>
      <c r="F7831" t="s">
        <v>734</v>
      </c>
      <c r="G7831" t="s">
        <v>235</v>
      </c>
      <c r="H7831" t="s">
        <v>228</v>
      </c>
      <c r="I7831" t="s">
        <v>980</v>
      </c>
      <c r="J7831" t="s">
        <v>981</v>
      </c>
      <c r="K7831" s="4">
        <v>46079</v>
      </c>
      <c r="L7831" s="5">
        <v>0.39097222222222222</v>
      </c>
      <c r="M7831" t="s">
        <v>953</v>
      </c>
      <c r="N7831" s="5">
        <v>3.9351851851851852E-4</v>
      </c>
      <c r="O7831" t="s">
        <v>982</v>
      </c>
      <c r="P7831">
        <v>4.1000000000000002E-2</v>
      </c>
      <c r="Q7831">
        <v>20</v>
      </c>
      <c r="R7831" t="s">
        <v>983</v>
      </c>
      <c r="S7831" t="s">
        <v>984</v>
      </c>
    </row>
    <row r="7832" spans="1:19" x14ac:dyDescent="0.25">
      <c r="A7832" s="54">
        <f>_xlfn.XLOOKUP(B7832,'School Lookup'!D:D,'School Lookup'!F:F,0)</f>
        <v>251672</v>
      </c>
      <c r="B7832" s="54" t="str">
        <f>_xlfn.XLOOKUP(C7832,'School Lookup'!A:A,'School Lookup'!D:D,_xlfn.XLOOKUP(C7832,'School Lookup'!B:B,'School Lookup'!D:D,_xlfn.XLOOKUP(C7832,'School Lookup'!C:C,'School Lookup'!D:D,0)))</f>
        <v>Park Schools Federation</v>
      </c>
      <c r="C7832" t="s">
        <v>40</v>
      </c>
      <c r="D7832" t="s">
        <v>2328</v>
      </c>
      <c r="E7832" t="s">
        <v>16</v>
      </c>
      <c r="F7832" t="s">
        <v>734</v>
      </c>
      <c r="G7832" t="s">
        <v>235</v>
      </c>
      <c r="H7832" t="s">
        <v>228</v>
      </c>
      <c r="I7832" t="s">
        <v>980</v>
      </c>
      <c r="J7832" t="s">
        <v>981</v>
      </c>
      <c r="K7832" s="4">
        <v>46079</v>
      </c>
      <c r="L7832" s="5">
        <v>0.39583333333333331</v>
      </c>
      <c r="M7832" t="s">
        <v>953</v>
      </c>
      <c r="N7832" s="5">
        <v>2.5462962962962961E-4</v>
      </c>
      <c r="O7832" t="s">
        <v>982</v>
      </c>
      <c r="P7832">
        <v>2.7E-2</v>
      </c>
      <c r="Q7832">
        <v>20</v>
      </c>
      <c r="R7832" t="s">
        <v>998</v>
      </c>
      <c r="S7832" t="s">
        <v>987</v>
      </c>
    </row>
    <row r="7833" spans="1:19" x14ac:dyDescent="0.25">
      <c r="A7833" s="54">
        <f>_xlfn.XLOOKUP(B7833,'School Lookup'!D:D,'School Lookup'!F:F,0)</f>
        <v>251672</v>
      </c>
      <c r="B7833" s="54" t="str">
        <f>_xlfn.XLOOKUP(C7833,'School Lookup'!A:A,'School Lookup'!D:D,_xlfn.XLOOKUP(C7833,'School Lookup'!B:B,'School Lookup'!D:D,_xlfn.XLOOKUP(C7833,'School Lookup'!C:C,'School Lookup'!D:D,0)))</f>
        <v>Park Schools Federation</v>
      </c>
      <c r="C7833" t="s">
        <v>40</v>
      </c>
      <c r="D7833" t="s">
        <v>3171</v>
      </c>
      <c r="E7833" t="s">
        <v>16</v>
      </c>
      <c r="F7833" t="s">
        <v>734</v>
      </c>
      <c r="G7833" t="s">
        <v>235</v>
      </c>
      <c r="H7833" t="s">
        <v>228</v>
      </c>
      <c r="I7833" t="s">
        <v>980</v>
      </c>
      <c r="J7833" t="s">
        <v>959</v>
      </c>
      <c r="K7833" s="4">
        <v>46079</v>
      </c>
      <c r="L7833" s="5">
        <v>0.38750000000000001</v>
      </c>
      <c r="M7833" t="s">
        <v>953</v>
      </c>
      <c r="N7833" s="5">
        <v>4.3981481481481481E-4</v>
      </c>
      <c r="O7833" t="s">
        <v>960</v>
      </c>
      <c r="P7833">
        <v>2.1999999999999999E-2</v>
      </c>
      <c r="Q7833">
        <v>20</v>
      </c>
      <c r="R7833" t="s">
        <v>978</v>
      </c>
      <c r="S7833" t="s">
        <v>966</v>
      </c>
    </row>
    <row r="7834" spans="1:19" x14ac:dyDescent="0.25">
      <c r="A7834" s="54">
        <f>_xlfn.XLOOKUP(B7834,'School Lookup'!D:D,'School Lookup'!F:F,0)</f>
        <v>251672</v>
      </c>
      <c r="B7834" s="54" t="str">
        <f>_xlfn.XLOOKUP(C7834,'School Lookup'!A:A,'School Lookup'!D:D,_xlfn.XLOOKUP(C7834,'School Lookup'!B:B,'School Lookup'!D:D,_xlfn.XLOOKUP(C7834,'School Lookup'!C:C,'School Lookup'!D:D,0)))</f>
        <v>Park Schools Federation</v>
      </c>
      <c r="C7834" t="s">
        <v>40</v>
      </c>
      <c r="D7834" t="s">
        <v>3172</v>
      </c>
      <c r="E7834" t="s">
        <v>16</v>
      </c>
      <c r="F7834" t="s">
        <v>734</v>
      </c>
      <c r="G7834" t="s">
        <v>235</v>
      </c>
      <c r="H7834" t="s">
        <v>228</v>
      </c>
      <c r="I7834" t="s">
        <v>980</v>
      </c>
      <c r="J7834" t="s">
        <v>959</v>
      </c>
      <c r="K7834" s="4">
        <v>46079</v>
      </c>
      <c r="L7834" s="5">
        <v>0.4284722222222222</v>
      </c>
      <c r="M7834" t="s">
        <v>953</v>
      </c>
      <c r="N7834" s="5">
        <v>5.0462962962962961E-3</v>
      </c>
      <c r="O7834" t="s">
        <v>960</v>
      </c>
      <c r="P7834">
        <v>6.2E-2</v>
      </c>
      <c r="Q7834">
        <v>20</v>
      </c>
      <c r="R7834" t="s">
        <v>978</v>
      </c>
      <c r="S7834" t="s">
        <v>966</v>
      </c>
    </row>
    <row r="7835" spans="1:19" x14ac:dyDescent="0.25">
      <c r="A7835" s="54">
        <f>_xlfn.XLOOKUP(B7835,'School Lookup'!D:D,'School Lookup'!F:F,0)</f>
        <v>251672</v>
      </c>
      <c r="B7835" s="54" t="str">
        <f>_xlfn.XLOOKUP(C7835,'School Lookup'!A:A,'School Lookup'!D:D,_xlfn.XLOOKUP(C7835,'School Lookup'!B:B,'School Lookup'!D:D,_xlfn.XLOOKUP(C7835,'School Lookup'!C:C,'School Lookup'!D:D,0)))</f>
        <v>Park Schools Federation</v>
      </c>
      <c r="C7835" t="s">
        <v>40</v>
      </c>
      <c r="D7835" t="s">
        <v>3172</v>
      </c>
      <c r="E7835" t="s">
        <v>16</v>
      </c>
      <c r="F7835" t="s">
        <v>734</v>
      </c>
      <c r="G7835" t="s">
        <v>235</v>
      </c>
      <c r="H7835" t="s">
        <v>228</v>
      </c>
      <c r="I7835" t="s">
        <v>980</v>
      </c>
      <c r="J7835" t="s">
        <v>959</v>
      </c>
      <c r="K7835" s="4">
        <v>46079</v>
      </c>
      <c r="L7835" s="5">
        <v>0.46388888888888891</v>
      </c>
      <c r="M7835" t="s">
        <v>953</v>
      </c>
      <c r="N7835" s="5">
        <v>1.7824074074074075E-3</v>
      </c>
      <c r="O7835" t="s">
        <v>960</v>
      </c>
      <c r="P7835">
        <v>2.1999999999999999E-2</v>
      </c>
      <c r="Q7835">
        <v>20</v>
      </c>
      <c r="R7835" t="s">
        <v>978</v>
      </c>
      <c r="S7835" t="s">
        <v>966</v>
      </c>
    </row>
    <row r="7836" spans="1:19" x14ac:dyDescent="0.25">
      <c r="A7836" s="54">
        <f>_xlfn.XLOOKUP(B7836,'School Lookup'!D:D,'School Lookup'!F:F,0)</f>
        <v>251672</v>
      </c>
      <c r="B7836" s="54" t="str">
        <f>_xlfn.XLOOKUP(C7836,'School Lookup'!A:A,'School Lookup'!D:D,_xlfn.XLOOKUP(C7836,'School Lookup'!B:B,'School Lookup'!D:D,_xlfn.XLOOKUP(C7836,'School Lookup'!C:C,'School Lookup'!D:D,0)))</f>
        <v>Park Schools Federation</v>
      </c>
      <c r="C7836" t="s">
        <v>40</v>
      </c>
      <c r="D7836" t="s">
        <v>3172</v>
      </c>
      <c r="E7836" t="s">
        <v>16</v>
      </c>
      <c r="F7836" t="s">
        <v>734</v>
      </c>
      <c r="G7836" t="s">
        <v>235</v>
      </c>
      <c r="H7836" t="s">
        <v>228</v>
      </c>
      <c r="I7836" t="s">
        <v>980</v>
      </c>
      <c r="J7836" t="s">
        <v>959</v>
      </c>
      <c r="K7836" s="4">
        <v>46079</v>
      </c>
      <c r="L7836" s="5">
        <v>0.48541666666666666</v>
      </c>
      <c r="M7836" t="s">
        <v>953</v>
      </c>
      <c r="N7836" s="5">
        <v>1.0879629629629629E-3</v>
      </c>
      <c r="O7836" t="s">
        <v>960</v>
      </c>
      <c r="P7836">
        <v>2.1999999999999999E-2</v>
      </c>
      <c r="Q7836">
        <v>20</v>
      </c>
      <c r="R7836" t="s">
        <v>978</v>
      </c>
      <c r="S7836" t="s">
        <v>966</v>
      </c>
    </row>
    <row r="7837" spans="1:19" x14ac:dyDescent="0.25">
      <c r="A7837" s="54">
        <f>_xlfn.XLOOKUP(B7837,'School Lookup'!D:D,'School Lookup'!F:F,0)</f>
        <v>856243</v>
      </c>
      <c r="B7837" s="54" t="str">
        <f>_xlfn.XLOOKUP(C7837,'School Lookup'!A:A,'School Lookup'!D:D,_xlfn.XLOOKUP(C7837,'School Lookup'!B:B,'School Lookup'!D:D,_xlfn.XLOOKUP(C7837,'School Lookup'!C:C,'School Lookup'!D:D,0)))</f>
        <v>Elton Primary School</v>
      </c>
      <c r="C7837" t="s">
        <v>54</v>
      </c>
      <c r="D7837">
        <v>699</v>
      </c>
      <c r="E7837" t="s">
        <v>16</v>
      </c>
      <c r="F7837" t="s">
        <v>734</v>
      </c>
      <c r="G7837" t="s">
        <v>332</v>
      </c>
      <c r="H7837" t="s">
        <v>877</v>
      </c>
      <c r="I7837" t="s">
        <v>958</v>
      </c>
      <c r="J7837" t="s">
        <v>959</v>
      </c>
      <c r="K7837" s="4">
        <v>46079</v>
      </c>
      <c r="L7837" s="5">
        <v>0.45325231481481482</v>
      </c>
      <c r="M7837" t="s">
        <v>953</v>
      </c>
      <c r="N7837" s="5">
        <v>3.9351851851851852E-4</v>
      </c>
      <c r="O7837" t="s">
        <v>960</v>
      </c>
      <c r="P7837">
        <v>0</v>
      </c>
      <c r="Q7837">
        <v>20</v>
      </c>
      <c r="R7837" t="s">
        <v>975</v>
      </c>
      <c r="S7837" t="s">
        <v>976</v>
      </c>
    </row>
    <row r="7838" spans="1:19" x14ac:dyDescent="0.25">
      <c r="A7838" s="54">
        <f>_xlfn.XLOOKUP(B7838,'School Lookup'!D:D,'School Lookup'!F:F,0)</f>
        <v>856243</v>
      </c>
      <c r="B7838" s="54" t="str">
        <f>_xlfn.XLOOKUP(C7838,'School Lookup'!A:A,'School Lookup'!D:D,_xlfn.XLOOKUP(C7838,'School Lookup'!B:B,'School Lookup'!D:D,_xlfn.XLOOKUP(C7838,'School Lookup'!C:C,'School Lookup'!D:D,0)))</f>
        <v>Elton Primary School</v>
      </c>
      <c r="C7838" t="s">
        <v>54</v>
      </c>
      <c r="D7838">
        <v>700</v>
      </c>
      <c r="E7838" t="s">
        <v>16</v>
      </c>
      <c r="F7838" t="s">
        <v>734</v>
      </c>
      <c r="G7838" t="s">
        <v>332</v>
      </c>
      <c r="H7838" t="s">
        <v>877</v>
      </c>
      <c r="I7838" t="s">
        <v>958</v>
      </c>
      <c r="J7838" t="s">
        <v>959</v>
      </c>
      <c r="K7838" s="4">
        <v>46079</v>
      </c>
      <c r="L7838" s="5">
        <v>0.47408564814814813</v>
      </c>
      <c r="M7838" t="s">
        <v>953</v>
      </c>
      <c r="N7838" s="5">
        <v>9.4907407407407408E-4</v>
      </c>
      <c r="O7838" t="s">
        <v>960</v>
      </c>
      <c r="P7838">
        <v>0</v>
      </c>
      <c r="Q7838">
        <v>20</v>
      </c>
      <c r="R7838" t="s">
        <v>955</v>
      </c>
    </row>
    <row r="7839" spans="1:19" x14ac:dyDescent="0.25">
      <c r="A7839" s="54">
        <f>_xlfn.XLOOKUP(B7839,'School Lookup'!D:D,'School Lookup'!F:F,0)</f>
        <v>856243</v>
      </c>
      <c r="B7839" s="54" t="str">
        <f>_xlfn.XLOOKUP(C7839,'School Lookup'!A:A,'School Lookup'!D:D,_xlfn.XLOOKUP(C7839,'School Lookup'!B:B,'School Lookup'!D:D,_xlfn.XLOOKUP(C7839,'School Lookup'!C:C,'School Lookup'!D:D,0)))</f>
        <v>Elton Primary School</v>
      </c>
      <c r="C7839" t="s">
        <v>54</v>
      </c>
      <c r="D7839">
        <v>700</v>
      </c>
      <c r="E7839" t="s">
        <v>16</v>
      </c>
      <c r="F7839" t="s">
        <v>734</v>
      </c>
      <c r="G7839" t="s">
        <v>332</v>
      </c>
      <c r="H7839" t="s">
        <v>877</v>
      </c>
      <c r="I7839" t="s">
        <v>958</v>
      </c>
      <c r="J7839" t="s">
        <v>959</v>
      </c>
      <c r="K7839" s="4">
        <v>46079</v>
      </c>
      <c r="L7839" s="5">
        <v>0.55699074074074073</v>
      </c>
      <c r="M7839" t="s">
        <v>953</v>
      </c>
      <c r="N7839" s="5">
        <v>3.2407407407407406E-4</v>
      </c>
      <c r="O7839" t="s">
        <v>960</v>
      </c>
      <c r="P7839">
        <v>0</v>
      </c>
      <c r="Q7839">
        <v>20</v>
      </c>
      <c r="R7839" t="s">
        <v>955</v>
      </c>
    </row>
    <row r="7840" spans="1:19" x14ac:dyDescent="0.25">
      <c r="A7840" s="54">
        <f>_xlfn.XLOOKUP(B7840,'School Lookup'!D:D,'School Lookup'!F:F,0)</f>
        <v>856243</v>
      </c>
      <c r="B7840" s="54" t="str">
        <f>_xlfn.XLOOKUP(C7840,'School Lookup'!A:A,'School Lookup'!D:D,_xlfn.XLOOKUP(C7840,'School Lookup'!B:B,'School Lookup'!D:D,_xlfn.XLOOKUP(C7840,'School Lookup'!C:C,'School Lookup'!D:D,0)))</f>
        <v>Elton Primary School</v>
      </c>
      <c r="C7840" t="s">
        <v>54</v>
      </c>
      <c r="D7840">
        <v>700</v>
      </c>
      <c r="E7840" t="s">
        <v>16</v>
      </c>
      <c r="F7840" t="s">
        <v>734</v>
      </c>
      <c r="G7840" t="s">
        <v>332</v>
      </c>
      <c r="H7840" t="s">
        <v>877</v>
      </c>
      <c r="I7840" t="s">
        <v>958</v>
      </c>
      <c r="J7840" t="s">
        <v>959</v>
      </c>
      <c r="K7840" s="4">
        <v>46079</v>
      </c>
      <c r="L7840" s="5">
        <v>0.5612731481481481</v>
      </c>
      <c r="M7840" t="s">
        <v>953</v>
      </c>
      <c r="N7840" s="5">
        <v>1.4467592592592592E-3</v>
      </c>
      <c r="O7840" t="s">
        <v>960</v>
      </c>
      <c r="P7840">
        <v>0</v>
      </c>
      <c r="Q7840">
        <v>20</v>
      </c>
      <c r="R7840" t="s">
        <v>955</v>
      </c>
    </row>
    <row r="7841" spans="1:19" x14ac:dyDescent="0.25">
      <c r="A7841" s="54">
        <f>_xlfn.XLOOKUP(B7841,'School Lookup'!D:D,'School Lookup'!F:F,0)</f>
        <v>819500</v>
      </c>
      <c r="B7841" s="54" t="str">
        <f>_xlfn.XLOOKUP(C7841,'School Lookup'!A:A,'School Lookup'!D:D,_xlfn.XLOOKUP(C7841,'School Lookup'!B:B,'School Lookup'!D:D,_xlfn.XLOOKUP(C7841,'School Lookup'!C:C,'School Lookup'!D:D,0)))</f>
        <v>Tansley Primary School</v>
      </c>
      <c r="C7841" t="s">
        <v>30</v>
      </c>
      <c r="D7841" t="s">
        <v>1013</v>
      </c>
      <c r="E7841" t="s">
        <v>16</v>
      </c>
      <c r="F7841" t="s">
        <v>734</v>
      </c>
      <c r="G7841" t="s">
        <v>223</v>
      </c>
      <c r="H7841" t="s">
        <v>302</v>
      </c>
      <c r="I7841" t="s">
        <v>980</v>
      </c>
      <c r="J7841" t="s">
        <v>981</v>
      </c>
      <c r="K7841" s="4">
        <v>46079</v>
      </c>
      <c r="L7841" s="5">
        <v>0.49094907407407407</v>
      </c>
      <c r="M7841" t="s">
        <v>953</v>
      </c>
      <c r="N7841" s="5">
        <v>8.6805555555555551E-4</v>
      </c>
      <c r="O7841" t="s">
        <v>982</v>
      </c>
      <c r="P7841">
        <v>0.09</v>
      </c>
      <c r="Q7841">
        <v>20</v>
      </c>
      <c r="R7841" t="s">
        <v>983</v>
      </c>
      <c r="S7841" t="s">
        <v>984</v>
      </c>
    </row>
    <row r="7842" spans="1:19" x14ac:dyDescent="0.25">
      <c r="A7842" s="54">
        <f>_xlfn.XLOOKUP(B7842,'School Lookup'!D:D,'School Lookup'!F:F,0)</f>
        <v>819500</v>
      </c>
      <c r="B7842" s="54" t="str">
        <f>_xlfn.XLOOKUP(C7842,'School Lookup'!A:A,'School Lookup'!D:D,_xlfn.XLOOKUP(C7842,'School Lookup'!B:B,'School Lookup'!D:D,_xlfn.XLOOKUP(C7842,'School Lookup'!C:C,'School Lookup'!D:D,0)))</f>
        <v>Tansley Primary School</v>
      </c>
      <c r="C7842" t="s">
        <v>30</v>
      </c>
      <c r="D7842" t="s">
        <v>3173</v>
      </c>
      <c r="E7842" t="s">
        <v>16</v>
      </c>
      <c r="F7842" t="s">
        <v>734</v>
      </c>
      <c r="G7842" t="s">
        <v>223</v>
      </c>
      <c r="H7842" t="s">
        <v>302</v>
      </c>
      <c r="I7842" t="s">
        <v>980</v>
      </c>
      <c r="J7842" t="s">
        <v>981</v>
      </c>
      <c r="K7842" s="4">
        <v>46079</v>
      </c>
      <c r="L7842" s="5">
        <v>0.49223379629629632</v>
      </c>
      <c r="M7842" t="s">
        <v>953</v>
      </c>
      <c r="N7842" s="5">
        <v>2.199074074074074E-4</v>
      </c>
      <c r="O7842" t="s">
        <v>982</v>
      </c>
      <c r="P7842">
        <v>2.4E-2</v>
      </c>
      <c r="Q7842">
        <v>20</v>
      </c>
      <c r="R7842" t="s">
        <v>998</v>
      </c>
      <c r="S7842" t="s">
        <v>987</v>
      </c>
    </row>
    <row r="7843" spans="1:19" x14ac:dyDescent="0.25">
      <c r="A7843" s="54">
        <f>_xlfn.XLOOKUP(B7843,'School Lookup'!D:D,'School Lookup'!F:F,0)</f>
        <v>819500</v>
      </c>
      <c r="B7843" s="54" t="str">
        <f>_xlfn.XLOOKUP(C7843,'School Lookup'!A:A,'School Lookup'!D:D,_xlfn.XLOOKUP(C7843,'School Lookup'!B:B,'School Lookup'!D:D,_xlfn.XLOOKUP(C7843,'School Lookup'!C:C,'School Lookup'!D:D,0)))</f>
        <v>Tansley Primary School</v>
      </c>
      <c r="C7843" t="s">
        <v>30</v>
      </c>
      <c r="D7843" t="s">
        <v>3173</v>
      </c>
      <c r="E7843" t="s">
        <v>16</v>
      </c>
      <c r="F7843" t="s">
        <v>734</v>
      </c>
      <c r="G7843" t="s">
        <v>223</v>
      </c>
      <c r="H7843" t="s">
        <v>302</v>
      </c>
      <c r="I7843" t="s">
        <v>980</v>
      </c>
      <c r="J7843" t="s">
        <v>981</v>
      </c>
      <c r="K7843" s="4">
        <v>46079</v>
      </c>
      <c r="L7843" s="5">
        <v>0.49890046296296298</v>
      </c>
      <c r="M7843" t="s">
        <v>953</v>
      </c>
      <c r="N7843" s="5">
        <v>5.7870370370370373E-5</v>
      </c>
      <c r="O7843" t="s">
        <v>982</v>
      </c>
      <c r="P7843">
        <v>0.02</v>
      </c>
      <c r="Q7843">
        <v>20</v>
      </c>
      <c r="R7843" t="s">
        <v>998</v>
      </c>
      <c r="S7843" t="s">
        <v>987</v>
      </c>
    </row>
    <row r="7844" spans="1:19" x14ac:dyDescent="0.25">
      <c r="A7844" s="54">
        <f>_xlfn.XLOOKUP(B7844,'School Lookup'!D:D,'School Lookup'!F:F,0)</f>
        <v>819500</v>
      </c>
      <c r="B7844" s="54" t="str">
        <f>_xlfn.XLOOKUP(C7844,'School Lookup'!A:A,'School Lookup'!D:D,_xlfn.XLOOKUP(C7844,'School Lookup'!B:B,'School Lookup'!D:D,_xlfn.XLOOKUP(C7844,'School Lookup'!C:C,'School Lookup'!D:D,0)))</f>
        <v>Tansley Primary School</v>
      </c>
      <c r="C7844" t="s">
        <v>30</v>
      </c>
      <c r="D7844" t="s">
        <v>2445</v>
      </c>
      <c r="E7844" t="s">
        <v>16</v>
      </c>
      <c r="F7844" t="s">
        <v>734</v>
      </c>
      <c r="G7844" t="s">
        <v>223</v>
      </c>
      <c r="H7844" t="s">
        <v>302</v>
      </c>
      <c r="I7844" t="s">
        <v>980</v>
      </c>
      <c r="J7844" t="s">
        <v>981</v>
      </c>
      <c r="K7844" s="4">
        <v>46079</v>
      </c>
      <c r="L7844" s="5">
        <v>0.64119212962962968</v>
      </c>
      <c r="M7844" t="s">
        <v>953</v>
      </c>
      <c r="N7844" s="5">
        <v>1.7476851851851852E-3</v>
      </c>
      <c r="O7844" t="s">
        <v>982</v>
      </c>
      <c r="P7844">
        <v>0.18</v>
      </c>
      <c r="Q7844">
        <v>20</v>
      </c>
      <c r="R7844" t="s">
        <v>983</v>
      </c>
      <c r="S7844" t="s">
        <v>984</v>
      </c>
    </row>
    <row r="7845" spans="1:19" x14ac:dyDescent="0.25">
      <c r="A7845" s="54">
        <f>_xlfn.XLOOKUP(B7845,'School Lookup'!D:D,'School Lookup'!F:F,0)</f>
        <v>819500</v>
      </c>
      <c r="B7845" s="54" t="str">
        <f>_xlfn.XLOOKUP(C7845,'School Lookup'!A:A,'School Lookup'!D:D,_xlfn.XLOOKUP(C7845,'School Lookup'!B:B,'School Lookup'!D:D,_xlfn.XLOOKUP(C7845,'School Lookup'!C:C,'School Lookup'!D:D,0)))</f>
        <v>Tansley Primary School</v>
      </c>
      <c r="C7845" t="s">
        <v>30</v>
      </c>
      <c r="D7845" t="s">
        <v>3174</v>
      </c>
      <c r="E7845" t="s">
        <v>16</v>
      </c>
      <c r="F7845" t="s">
        <v>734</v>
      </c>
      <c r="G7845" t="s">
        <v>223</v>
      </c>
      <c r="H7845" t="s">
        <v>302</v>
      </c>
      <c r="I7845" t="s">
        <v>980</v>
      </c>
      <c r="J7845" t="s">
        <v>981</v>
      </c>
      <c r="K7845" s="4">
        <v>46079</v>
      </c>
      <c r="L7845" s="5">
        <v>0.65309027777777773</v>
      </c>
      <c r="M7845" t="s">
        <v>953</v>
      </c>
      <c r="N7845" s="5">
        <v>4.7453703703703704E-4</v>
      </c>
      <c r="O7845" t="s">
        <v>982</v>
      </c>
      <c r="P7845">
        <v>0.05</v>
      </c>
      <c r="Q7845">
        <v>20</v>
      </c>
      <c r="R7845" t="s">
        <v>998</v>
      </c>
      <c r="S7845" t="s">
        <v>987</v>
      </c>
    </row>
    <row r="7846" spans="1:19" x14ac:dyDescent="0.25">
      <c r="A7846" s="54">
        <f>_xlfn.XLOOKUP(B7846,'School Lookup'!D:D,'School Lookup'!F:F,0)</f>
        <v>755828</v>
      </c>
      <c r="B7846" s="54" t="str">
        <f>_xlfn.XLOOKUP(C7846,'School Lookup'!A:A,'School Lookup'!D:D,_xlfn.XLOOKUP(C7846,'School Lookup'!B:B,'School Lookup'!D:D,_xlfn.XLOOKUP(C7846,'School Lookup'!C:C,'School Lookup'!D:D,0)))</f>
        <v>Hartshorne CE Primary School</v>
      </c>
      <c r="C7846" t="s">
        <v>36</v>
      </c>
      <c r="D7846" t="s">
        <v>1014</v>
      </c>
      <c r="E7846" t="s">
        <v>16</v>
      </c>
      <c r="F7846" t="s">
        <v>734</v>
      </c>
      <c r="G7846" t="s">
        <v>236</v>
      </c>
      <c r="H7846" t="s">
        <v>760</v>
      </c>
      <c r="I7846" t="s">
        <v>980</v>
      </c>
      <c r="J7846" t="s">
        <v>981</v>
      </c>
      <c r="K7846" s="4">
        <v>46079</v>
      </c>
      <c r="L7846" s="5">
        <v>0.38333333333333336</v>
      </c>
      <c r="M7846" t="s">
        <v>953</v>
      </c>
      <c r="N7846" s="5">
        <v>3.5879629629629629E-3</v>
      </c>
      <c r="O7846" t="s">
        <v>982</v>
      </c>
      <c r="P7846">
        <v>0.36699999999999999</v>
      </c>
      <c r="Q7846">
        <v>20</v>
      </c>
      <c r="R7846" t="s">
        <v>998</v>
      </c>
      <c r="S7846" t="s">
        <v>987</v>
      </c>
    </row>
    <row r="7847" spans="1:19" x14ac:dyDescent="0.25">
      <c r="A7847" s="54">
        <f>_xlfn.XLOOKUP(B7847,'School Lookup'!D:D,'School Lookup'!F:F,0)</f>
        <v>755828</v>
      </c>
      <c r="B7847" s="54" t="str">
        <f>_xlfn.XLOOKUP(C7847,'School Lookup'!A:A,'School Lookup'!D:D,_xlfn.XLOOKUP(C7847,'School Lookup'!B:B,'School Lookup'!D:D,_xlfn.XLOOKUP(C7847,'School Lookup'!C:C,'School Lookup'!D:D,0)))</f>
        <v>Hartshorne CE Primary School</v>
      </c>
      <c r="C7847" t="s">
        <v>36</v>
      </c>
      <c r="D7847" t="s">
        <v>1014</v>
      </c>
      <c r="E7847" t="s">
        <v>16</v>
      </c>
      <c r="F7847" t="s">
        <v>734</v>
      </c>
      <c r="G7847" t="s">
        <v>236</v>
      </c>
      <c r="H7847" t="s">
        <v>760</v>
      </c>
      <c r="I7847" t="s">
        <v>980</v>
      </c>
      <c r="J7847" t="s">
        <v>981</v>
      </c>
      <c r="K7847" s="4">
        <v>46079</v>
      </c>
      <c r="L7847" s="5">
        <v>0.38333333333333336</v>
      </c>
      <c r="M7847" t="s">
        <v>953</v>
      </c>
      <c r="N7847" s="5">
        <v>3.4722222222222222E-5</v>
      </c>
      <c r="O7847" t="s">
        <v>982</v>
      </c>
      <c r="P7847">
        <v>0.02</v>
      </c>
      <c r="Q7847">
        <v>20</v>
      </c>
      <c r="R7847" t="s">
        <v>998</v>
      </c>
      <c r="S7847" t="s">
        <v>987</v>
      </c>
    </row>
    <row r="7848" spans="1:19" x14ac:dyDescent="0.25">
      <c r="A7848" s="54">
        <f>_xlfn.XLOOKUP(B7848,'School Lookup'!D:D,'School Lookup'!F:F,0)</f>
        <v>417101</v>
      </c>
      <c r="B7848" s="54" t="str">
        <f>_xlfn.XLOOKUP(C7848,'School Lookup'!A:A,'School Lookup'!D:D,_xlfn.XLOOKUP(C7848,'School Lookup'!B:B,'School Lookup'!D:D,_xlfn.XLOOKUP(C7848,'School Lookup'!C:C,'School Lookup'!D:D,0)))</f>
        <v>Church Broughton CE Controlled Primary School</v>
      </c>
      <c r="C7848" t="s">
        <v>21</v>
      </c>
      <c r="D7848" t="s">
        <v>1190</v>
      </c>
      <c r="E7848" t="s">
        <v>16</v>
      </c>
      <c r="F7848" t="s">
        <v>734</v>
      </c>
      <c r="G7848" t="s">
        <v>220</v>
      </c>
      <c r="H7848" t="s">
        <v>761</v>
      </c>
      <c r="I7848" t="s">
        <v>980</v>
      </c>
      <c r="J7848" t="s">
        <v>959</v>
      </c>
      <c r="K7848" s="4">
        <v>46079</v>
      </c>
      <c r="L7848" s="5">
        <v>0.42237268518518517</v>
      </c>
      <c r="M7848" t="s">
        <v>953</v>
      </c>
      <c r="N7848" s="5">
        <v>1.3148148148148148E-2</v>
      </c>
      <c r="O7848" t="s">
        <v>1023</v>
      </c>
      <c r="P7848">
        <v>0.16200000000000001</v>
      </c>
      <c r="Q7848">
        <v>20</v>
      </c>
      <c r="R7848" t="s">
        <v>978</v>
      </c>
      <c r="S7848" t="s">
        <v>966</v>
      </c>
    </row>
    <row r="7849" spans="1:19" x14ac:dyDescent="0.25">
      <c r="A7849" s="54">
        <f>_xlfn.XLOOKUP(B7849,'School Lookup'!D:D,'School Lookup'!F:F,0)</f>
        <v>417101</v>
      </c>
      <c r="B7849" s="54" t="str">
        <f>_xlfn.XLOOKUP(C7849,'School Lookup'!A:A,'School Lookup'!D:D,_xlfn.XLOOKUP(C7849,'School Lookup'!B:B,'School Lookup'!D:D,_xlfn.XLOOKUP(C7849,'School Lookup'!C:C,'School Lookup'!D:D,0)))</f>
        <v>Church Broughton CE Controlled Primary School</v>
      </c>
      <c r="C7849" t="s">
        <v>21</v>
      </c>
      <c r="D7849" t="s">
        <v>3175</v>
      </c>
      <c r="E7849" t="s">
        <v>16</v>
      </c>
      <c r="F7849" t="s">
        <v>734</v>
      </c>
      <c r="G7849" t="s">
        <v>220</v>
      </c>
      <c r="H7849" t="s">
        <v>761</v>
      </c>
      <c r="I7849" t="s">
        <v>980</v>
      </c>
      <c r="J7849" t="s">
        <v>959</v>
      </c>
      <c r="K7849" s="4">
        <v>46079</v>
      </c>
      <c r="L7849" s="5">
        <v>0.43601851851851853</v>
      </c>
      <c r="M7849" t="s">
        <v>953</v>
      </c>
      <c r="N7849" s="5">
        <v>1.8518518518518518E-4</v>
      </c>
      <c r="O7849" t="s">
        <v>1023</v>
      </c>
      <c r="P7849">
        <v>2.1999999999999999E-2</v>
      </c>
      <c r="Q7849">
        <v>20</v>
      </c>
      <c r="R7849" t="s">
        <v>978</v>
      </c>
      <c r="S7849" t="s">
        <v>966</v>
      </c>
    </row>
    <row r="7850" spans="1:19" x14ac:dyDescent="0.25">
      <c r="A7850" s="54">
        <f>_xlfn.XLOOKUP(B7850,'School Lookup'!D:D,'School Lookup'!F:F,0)</f>
        <v>417101</v>
      </c>
      <c r="B7850" s="54" t="str">
        <f>_xlfn.XLOOKUP(C7850,'School Lookup'!A:A,'School Lookup'!D:D,_xlfn.XLOOKUP(C7850,'School Lookup'!B:B,'School Lookup'!D:D,_xlfn.XLOOKUP(C7850,'School Lookup'!C:C,'School Lookup'!D:D,0)))</f>
        <v>Church Broughton CE Controlled Primary School</v>
      </c>
      <c r="C7850" t="s">
        <v>21</v>
      </c>
      <c r="D7850" t="s">
        <v>3176</v>
      </c>
      <c r="E7850" t="s">
        <v>16</v>
      </c>
      <c r="F7850" t="s">
        <v>734</v>
      </c>
      <c r="G7850" t="s">
        <v>220</v>
      </c>
      <c r="H7850" t="s">
        <v>761</v>
      </c>
      <c r="I7850" t="s">
        <v>980</v>
      </c>
      <c r="J7850" t="s">
        <v>959</v>
      </c>
      <c r="K7850" s="4">
        <v>46079</v>
      </c>
      <c r="L7850" s="5">
        <v>0.43666666666666665</v>
      </c>
      <c r="M7850" t="s">
        <v>953</v>
      </c>
      <c r="N7850" s="5">
        <v>4.6296296296296294E-5</v>
      </c>
      <c r="O7850" t="s">
        <v>1023</v>
      </c>
      <c r="P7850">
        <v>2.1999999999999999E-2</v>
      </c>
      <c r="Q7850">
        <v>20</v>
      </c>
      <c r="R7850" t="s">
        <v>978</v>
      </c>
      <c r="S7850" t="s">
        <v>966</v>
      </c>
    </row>
    <row r="7851" spans="1:19" x14ac:dyDescent="0.25">
      <c r="A7851" s="54">
        <f>_xlfn.XLOOKUP(B7851,'School Lookup'!D:D,'School Lookup'!F:F,0)</f>
        <v>417101</v>
      </c>
      <c r="B7851" s="54" t="str">
        <f>_xlfn.XLOOKUP(C7851,'School Lookup'!A:A,'School Lookup'!D:D,_xlfn.XLOOKUP(C7851,'School Lookup'!B:B,'School Lookup'!D:D,_xlfn.XLOOKUP(C7851,'School Lookup'!C:C,'School Lookup'!D:D,0)))</f>
        <v>Church Broughton CE Controlled Primary School</v>
      </c>
      <c r="C7851" t="s">
        <v>21</v>
      </c>
      <c r="D7851" t="s">
        <v>2493</v>
      </c>
      <c r="E7851" t="s">
        <v>16</v>
      </c>
      <c r="F7851" t="s">
        <v>734</v>
      </c>
      <c r="G7851" t="s">
        <v>220</v>
      </c>
      <c r="H7851" t="s">
        <v>761</v>
      </c>
      <c r="I7851" t="s">
        <v>980</v>
      </c>
      <c r="J7851" t="s">
        <v>959</v>
      </c>
      <c r="K7851" s="4">
        <v>46079</v>
      </c>
      <c r="L7851" s="5">
        <v>0.56306712962962968</v>
      </c>
      <c r="M7851" t="s">
        <v>953</v>
      </c>
      <c r="N7851" s="5">
        <v>3.425925925925926E-3</v>
      </c>
      <c r="O7851" t="s">
        <v>1023</v>
      </c>
      <c r="P7851">
        <v>4.2999999999999997E-2</v>
      </c>
      <c r="Q7851">
        <v>20</v>
      </c>
      <c r="R7851" t="s">
        <v>2494</v>
      </c>
      <c r="S7851" t="s">
        <v>966</v>
      </c>
    </row>
    <row r="7852" spans="1:19" x14ac:dyDescent="0.25">
      <c r="A7852" s="54">
        <f>_xlfn.XLOOKUP(B7852,'School Lookup'!D:D,'School Lookup'!F:F,0)</f>
        <v>417101</v>
      </c>
      <c r="B7852" s="54" t="str">
        <f>_xlfn.XLOOKUP(C7852,'School Lookup'!A:A,'School Lookup'!D:D,_xlfn.XLOOKUP(C7852,'School Lookup'!B:B,'School Lookup'!D:D,_xlfn.XLOOKUP(C7852,'School Lookup'!C:C,'School Lookup'!D:D,0)))</f>
        <v>Church Broughton CE Controlled Primary School</v>
      </c>
      <c r="C7852" t="s">
        <v>21</v>
      </c>
      <c r="D7852" t="s">
        <v>3177</v>
      </c>
      <c r="E7852" t="s">
        <v>16</v>
      </c>
      <c r="F7852" t="s">
        <v>734</v>
      </c>
      <c r="G7852" t="s">
        <v>220</v>
      </c>
      <c r="H7852" t="s">
        <v>761</v>
      </c>
      <c r="I7852" t="s">
        <v>980</v>
      </c>
      <c r="J7852" t="s">
        <v>981</v>
      </c>
      <c r="K7852" s="4">
        <v>46079</v>
      </c>
      <c r="L7852" s="5">
        <v>0.4904513888888889</v>
      </c>
      <c r="M7852" t="s">
        <v>953</v>
      </c>
      <c r="N7852" s="5">
        <v>2.3148148148148147E-5</v>
      </c>
      <c r="O7852" t="s">
        <v>982</v>
      </c>
      <c r="P7852">
        <v>0.02</v>
      </c>
      <c r="Q7852">
        <v>20</v>
      </c>
      <c r="R7852" t="s">
        <v>998</v>
      </c>
      <c r="S7852" t="s">
        <v>987</v>
      </c>
    </row>
    <row r="7853" spans="1:19" x14ac:dyDescent="0.25">
      <c r="A7853" s="54">
        <f>_xlfn.XLOOKUP(B7853,'School Lookup'!D:D,'School Lookup'!F:F,0)</f>
        <v>417101</v>
      </c>
      <c r="B7853" s="54" t="str">
        <f>_xlfn.XLOOKUP(C7853,'School Lookup'!A:A,'School Lookup'!D:D,_xlfn.XLOOKUP(C7853,'School Lookup'!B:B,'School Lookup'!D:D,_xlfn.XLOOKUP(C7853,'School Lookup'!C:C,'School Lookup'!D:D,0)))</f>
        <v>Church Broughton CE Controlled Primary School</v>
      </c>
      <c r="C7853" t="s">
        <v>21</v>
      </c>
      <c r="D7853" t="s">
        <v>2751</v>
      </c>
      <c r="E7853" t="s">
        <v>16</v>
      </c>
      <c r="F7853" t="s">
        <v>734</v>
      </c>
      <c r="G7853" t="s">
        <v>220</v>
      </c>
      <c r="H7853" t="s">
        <v>761</v>
      </c>
      <c r="I7853" t="s">
        <v>980</v>
      </c>
      <c r="J7853" t="s">
        <v>981</v>
      </c>
      <c r="K7853" s="4">
        <v>46079</v>
      </c>
      <c r="L7853" s="5">
        <v>0.50146990740740738</v>
      </c>
      <c r="M7853" t="s">
        <v>953</v>
      </c>
      <c r="N7853" s="5">
        <v>1.1574074074074073E-5</v>
      </c>
      <c r="O7853" t="s">
        <v>982</v>
      </c>
      <c r="P7853">
        <v>0.02</v>
      </c>
      <c r="Q7853">
        <v>20</v>
      </c>
      <c r="R7853" t="s">
        <v>998</v>
      </c>
      <c r="S7853" t="s">
        <v>987</v>
      </c>
    </row>
    <row r="7854" spans="1:19" x14ac:dyDescent="0.25">
      <c r="A7854" s="54">
        <f>_xlfn.XLOOKUP(B7854,'School Lookup'!D:D,'School Lookup'!F:F,0)</f>
        <v>417101</v>
      </c>
      <c r="B7854" s="54" t="str">
        <f>_xlfn.XLOOKUP(C7854,'School Lookup'!A:A,'School Lookup'!D:D,_xlfn.XLOOKUP(C7854,'School Lookup'!B:B,'School Lookup'!D:D,_xlfn.XLOOKUP(C7854,'School Lookup'!C:C,'School Lookup'!D:D,0)))</f>
        <v>Church Broughton CE Controlled Primary School</v>
      </c>
      <c r="C7854" t="s">
        <v>21</v>
      </c>
      <c r="D7854" t="s">
        <v>3178</v>
      </c>
      <c r="E7854" t="s">
        <v>16</v>
      </c>
      <c r="F7854" t="s">
        <v>734</v>
      </c>
      <c r="G7854" t="s">
        <v>220</v>
      </c>
      <c r="H7854" t="s">
        <v>761</v>
      </c>
      <c r="I7854" t="s">
        <v>980</v>
      </c>
      <c r="J7854" t="s">
        <v>981</v>
      </c>
      <c r="K7854" s="4">
        <v>46079</v>
      </c>
      <c r="L7854" s="5">
        <v>0.54668981481481482</v>
      </c>
      <c r="M7854" t="s">
        <v>953</v>
      </c>
      <c r="N7854" s="5">
        <v>2.3726851851851851E-3</v>
      </c>
      <c r="O7854" t="s">
        <v>982</v>
      </c>
      <c r="P7854">
        <v>0.24399999999999999</v>
      </c>
      <c r="Q7854">
        <v>20</v>
      </c>
      <c r="R7854" t="s">
        <v>998</v>
      </c>
      <c r="S7854" t="s">
        <v>987</v>
      </c>
    </row>
    <row r="7855" spans="1:19" x14ac:dyDescent="0.25">
      <c r="A7855" s="54">
        <f>_xlfn.XLOOKUP(B7855,'School Lookup'!D:D,'School Lookup'!F:F,0)</f>
        <v>417101</v>
      </c>
      <c r="B7855" s="54" t="str">
        <f>_xlfn.XLOOKUP(C7855,'School Lookup'!A:A,'School Lookup'!D:D,_xlfn.XLOOKUP(C7855,'School Lookup'!B:B,'School Lookup'!D:D,_xlfn.XLOOKUP(C7855,'School Lookup'!C:C,'School Lookup'!D:D,0)))</f>
        <v>Church Broughton CE Controlled Primary School</v>
      </c>
      <c r="C7855" t="s">
        <v>21</v>
      </c>
      <c r="D7855" t="s">
        <v>3178</v>
      </c>
      <c r="E7855" t="s">
        <v>16</v>
      </c>
      <c r="F7855" t="s">
        <v>734</v>
      </c>
      <c r="G7855" t="s">
        <v>220</v>
      </c>
      <c r="H7855" t="s">
        <v>761</v>
      </c>
      <c r="I7855" t="s">
        <v>980</v>
      </c>
      <c r="J7855" t="s">
        <v>981</v>
      </c>
      <c r="K7855" s="4">
        <v>46079</v>
      </c>
      <c r="L7855" s="5">
        <v>0.56699074074074074</v>
      </c>
      <c r="M7855" t="s">
        <v>953</v>
      </c>
      <c r="N7855" s="5">
        <v>9.9537037037037042E-4</v>
      </c>
      <c r="O7855" t="s">
        <v>982</v>
      </c>
      <c r="P7855">
        <v>0.10299999999999999</v>
      </c>
      <c r="Q7855">
        <v>20</v>
      </c>
      <c r="R7855" t="s">
        <v>998</v>
      </c>
      <c r="S7855" t="s">
        <v>987</v>
      </c>
    </row>
    <row r="7856" spans="1:19" x14ac:dyDescent="0.25">
      <c r="A7856" s="54">
        <f>_xlfn.XLOOKUP(B7856,'School Lookup'!D:D,'School Lookup'!F:F,0)</f>
        <v>417101</v>
      </c>
      <c r="B7856" s="54" t="str">
        <f>_xlfn.XLOOKUP(C7856,'School Lookup'!A:A,'School Lookup'!D:D,_xlfn.XLOOKUP(C7856,'School Lookup'!B:B,'School Lookup'!D:D,_xlfn.XLOOKUP(C7856,'School Lookup'!C:C,'School Lookup'!D:D,0)))</f>
        <v>Church Broughton CE Controlled Primary School</v>
      </c>
      <c r="C7856" t="s">
        <v>21</v>
      </c>
      <c r="D7856" t="s">
        <v>3178</v>
      </c>
      <c r="E7856" t="s">
        <v>16</v>
      </c>
      <c r="F7856" t="s">
        <v>734</v>
      </c>
      <c r="G7856" t="s">
        <v>220</v>
      </c>
      <c r="H7856" t="s">
        <v>761</v>
      </c>
      <c r="I7856" t="s">
        <v>980</v>
      </c>
      <c r="J7856" t="s">
        <v>981</v>
      </c>
      <c r="K7856" s="4">
        <v>46079</v>
      </c>
      <c r="L7856" s="5">
        <v>0.58743055555555557</v>
      </c>
      <c r="M7856" t="s">
        <v>953</v>
      </c>
      <c r="N7856" s="5">
        <v>5.9027777777777778E-4</v>
      </c>
      <c r="O7856" t="s">
        <v>982</v>
      </c>
      <c r="P7856">
        <v>6.2E-2</v>
      </c>
      <c r="Q7856">
        <v>20</v>
      </c>
      <c r="R7856" t="s">
        <v>998</v>
      </c>
      <c r="S7856" t="s">
        <v>987</v>
      </c>
    </row>
    <row r="7857" spans="1:19" x14ac:dyDescent="0.25">
      <c r="A7857" s="54">
        <f>_xlfn.XLOOKUP(B7857,'School Lookup'!D:D,'School Lookup'!F:F,0)</f>
        <v>417101</v>
      </c>
      <c r="B7857" s="54" t="str">
        <f>_xlfn.XLOOKUP(C7857,'School Lookup'!A:A,'School Lookup'!D:D,_xlfn.XLOOKUP(C7857,'School Lookup'!B:B,'School Lookup'!D:D,_xlfn.XLOOKUP(C7857,'School Lookup'!C:C,'School Lookup'!D:D,0)))</f>
        <v>Church Broughton CE Controlled Primary School</v>
      </c>
      <c r="C7857" t="s">
        <v>21</v>
      </c>
      <c r="D7857" t="s">
        <v>3178</v>
      </c>
      <c r="E7857" t="s">
        <v>16</v>
      </c>
      <c r="F7857" t="s">
        <v>734</v>
      </c>
      <c r="G7857" t="s">
        <v>220</v>
      </c>
      <c r="H7857" t="s">
        <v>761</v>
      </c>
      <c r="I7857" t="s">
        <v>980</v>
      </c>
      <c r="J7857" t="s">
        <v>981</v>
      </c>
      <c r="K7857" s="4">
        <v>46079</v>
      </c>
      <c r="L7857" s="5">
        <v>0.59880787037037042</v>
      </c>
      <c r="M7857" t="s">
        <v>953</v>
      </c>
      <c r="N7857" s="5">
        <v>6.5972222222222224E-4</v>
      </c>
      <c r="O7857" t="s">
        <v>982</v>
      </c>
      <c r="P7857">
        <v>6.9000000000000006E-2</v>
      </c>
      <c r="Q7857">
        <v>20</v>
      </c>
      <c r="R7857" t="s">
        <v>998</v>
      </c>
      <c r="S7857" t="s">
        <v>987</v>
      </c>
    </row>
    <row r="7858" spans="1:19" x14ac:dyDescent="0.25">
      <c r="A7858" s="54">
        <f>_xlfn.XLOOKUP(B7858,'School Lookup'!D:D,'School Lookup'!F:F,0)</f>
        <v>417101</v>
      </c>
      <c r="B7858" s="54" t="str">
        <f>_xlfn.XLOOKUP(C7858,'School Lookup'!A:A,'School Lookup'!D:D,_xlfn.XLOOKUP(C7858,'School Lookup'!B:B,'School Lookup'!D:D,_xlfn.XLOOKUP(C7858,'School Lookup'!C:C,'School Lookup'!D:D,0)))</f>
        <v>Church Broughton CE Controlled Primary School</v>
      </c>
      <c r="C7858" t="s">
        <v>21</v>
      </c>
      <c r="D7858" t="s">
        <v>3179</v>
      </c>
      <c r="E7858" t="s">
        <v>16</v>
      </c>
      <c r="F7858" t="s">
        <v>734</v>
      </c>
      <c r="G7858" t="s">
        <v>220</v>
      </c>
      <c r="H7858" t="s">
        <v>761</v>
      </c>
      <c r="I7858" t="s">
        <v>980</v>
      </c>
      <c r="J7858" t="s">
        <v>981</v>
      </c>
      <c r="K7858" s="4">
        <v>46079</v>
      </c>
      <c r="L7858" s="5">
        <v>0.62883101851851853</v>
      </c>
      <c r="M7858" t="s">
        <v>953</v>
      </c>
      <c r="N7858" s="5">
        <v>3.4722222222222222E-5</v>
      </c>
      <c r="O7858" t="s">
        <v>982</v>
      </c>
      <c r="P7858">
        <v>0.02</v>
      </c>
      <c r="Q7858">
        <v>20</v>
      </c>
      <c r="R7858" t="s">
        <v>986</v>
      </c>
      <c r="S7858" t="s">
        <v>987</v>
      </c>
    </row>
    <row r="7859" spans="1:19" x14ac:dyDescent="0.25">
      <c r="A7859" s="54">
        <f>_xlfn.XLOOKUP(B7859,'School Lookup'!D:D,'School Lookup'!F:F,0)</f>
        <v>417101</v>
      </c>
      <c r="B7859" s="54" t="str">
        <f>_xlfn.XLOOKUP(C7859,'School Lookup'!A:A,'School Lookup'!D:D,_xlfn.XLOOKUP(C7859,'School Lookup'!B:B,'School Lookup'!D:D,_xlfn.XLOOKUP(C7859,'School Lookup'!C:C,'School Lookup'!D:D,0)))</f>
        <v>Church Broughton CE Controlled Primary School</v>
      </c>
      <c r="C7859" t="s">
        <v>21</v>
      </c>
      <c r="D7859" t="s">
        <v>3179</v>
      </c>
      <c r="E7859" t="s">
        <v>16</v>
      </c>
      <c r="F7859" t="s">
        <v>734</v>
      </c>
      <c r="G7859" t="s">
        <v>220</v>
      </c>
      <c r="H7859" t="s">
        <v>761</v>
      </c>
      <c r="I7859" t="s">
        <v>980</v>
      </c>
      <c r="J7859" t="s">
        <v>981</v>
      </c>
      <c r="K7859" s="4">
        <v>46079</v>
      </c>
      <c r="L7859" s="5">
        <v>0.63167824074074075</v>
      </c>
      <c r="M7859" t="s">
        <v>953</v>
      </c>
      <c r="N7859" s="5">
        <v>1.5868055555555555E-2</v>
      </c>
      <c r="O7859" t="s">
        <v>982</v>
      </c>
      <c r="P7859">
        <v>1.6240000000000001</v>
      </c>
      <c r="Q7859">
        <v>20</v>
      </c>
      <c r="R7859" t="s">
        <v>986</v>
      </c>
      <c r="S7859" t="s">
        <v>987</v>
      </c>
    </row>
    <row r="7860" spans="1:19" x14ac:dyDescent="0.25">
      <c r="A7860" s="54">
        <f>_xlfn.XLOOKUP(B7860,'School Lookup'!D:D,'School Lookup'!F:F,0)</f>
        <v>417101</v>
      </c>
      <c r="B7860" s="54" t="str">
        <f>_xlfn.XLOOKUP(C7860,'School Lookup'!A:A,'School Lookup'!D:D,_xlfn.XLOOKUP(C7860,'School Lookup'!B:B,'School Lookup'!D:D,_xlfn.XLOOKUP(C7860,'School Lookup'!C:C,'School Lookup'!D:D,0)))</f>
        <v>Church Broughton CE Controlled Primary School</v>
      </c>
      <c r="C7860" t="s">
        <v>21</v>
      </c>
      <c r="D7860" t="s">
        <v>1427</v>
      </c>
      <c r="E7860" t="s">
        <v>16</v>
      </c>
      <c r="F7860" t="s">
        <v>734</v>
      </c>
      <c r="G7860" t="s">
        <v>220</v>
      </c>
      <c r="H7860" t="s">
        <v>761</v>
      </c>
      <c r="I7860" t="s">
        <v>980</v>
      </c>
      <c r="J7860" t="s">
        <v>981</v>
      </c>
      <c r="K7860" s="4">
        <v>46079</v>
      </c>
      <c r="L7860" s="5">
        <v>0.47730324074074076</v>
      </c>
      <c r="M7860" t="s">
        <v>953</v>
      </c>
      <c r="N7860" s="5">
        <v>5.2083333333333333E-4</v>
      </c>
      <c r="O7860" t="s">
        <v>982</v>
      </c>
      <c r="P7860">
        <v>0.115</v>
      </c>
      <c r="Q7860">
        <v>20</v>
      </c>
      <c r="R7860" t="s">
        <v>1074</v>
      </c>
      <c r="S7860" t="s">
        <v>990</v>
      </c>
    </row>
    <row r="7861" spans="1:19" x14ac:dyDescent="0.25">
      <c r="A7861" s="54">
        <f>_xlfn.XLOOKUP(B7861,'School Lookup'!D:D,'School Lookup'!F:F,0)</f>
        <v>417101</v>
      </c>
      <c r="B7861" s="54" t="str">
        <f>_xlfn.XLOOKUP(C7861,'School Lookup'!A:A,'School Lookup'!D:D,_xlfn.XLOOKUP(C7861,'School Lookup'!B:B,'School Lookup'!D:D,_xlfn.XLOOKUP(C7861,'School Lookup'!C:C,'School Lookup'!D:D,0)))</f>
        <v>Church Broughton CE Controlled Primary School</v>
      </c>
      <c r="C7861" t="s">
        <v>21</v>
      </c>
      <c r="D7861" t="s">
        <v>3177</v>
      </c>
      <c r="E7861" t="s">
        <v>16</v>
      </c>
      <c r="F7861" t="s">
        <v>734</v>
      </c>
      <c r="G7861" t="s">
        <v>220</v>
      </c>
      <c r="H7861" t="s">
        <v>761</v>
      </c>
      <c r="I7861" t="s">
        <v>980</v>
      </c>
      <c r="J7861" t="s">
        <v>981</v>
      </c>
      <c r="K7861" s="4">
        <v>46079</v>
      </c>
      <c r="L7861" s="5">
        <v>0.4803587962962963</v>
      </c>
      <c r="M7861" t="s">
        <v>953</v>
      </c>
      <c r="N7861" s="5">
        <v>2.3148148148148147E-5</v>
      </c>
      <c r="O7861" t="s">
        <v>982</v>
      </c>
      <c r="P7861">
        <v>0.02</v>
      </c>
      <c r="Q7861">
        <v>20</v>
      </c>
      <c r="R7861" t="s">
        <v>998</v>
      </c>
      <c r="S7861" t="s">
        <v>987</v>
      </c>
    </row>
    <row r="7862" spans="1:19" x14ac:dyDescent="0.25">
      <c r="A7862" s="54">
        <f>_xlfn.XLOOKUP(B7862,'School Lookup'!D:D,'School Lookup'!F:F,0)</f>
        <v>159955</v>
      </c>
      <c r="B7862" s="54" t="str">
        <f>_xlfn.XLOOKUP(C7862,'School Lookup'!A:A,'School Lookup'!D:D,_xlfn.XLOOKUP(C7862,'School Lookup'!B:B,'School Lookup'!D:D,_xlfn.XLOOKUP(C7862,'School Lookup'!C:C,'School Lookup'!D:D,0)))</f>
        <v>New Mills Nursery School</v>
      </c>
      <c r="C7862" t="s">
        <v>37</v>
      </c>
      <c r="D7862" t="s">
        <v>3180</v>
      </c>
      <c r="E7862" t="s">
        <v>16</v>
      </c>
      <c r="F7862" t="s">
        <v>734</v>
      </c>
      <c r="G7862" t="s">
        <v>231</v>
      </c>
      <c r="H7862" t="s">
        <v>222</v>
      </c>
      <c r="I7862" t="s">
        <v>980</v>
      </c>
      <c r="J7862" t="s">
        <v>981</v>
      </c>
      <c r="K7862" s="4">
        <v>46079</v>
      </c>
      <c r="L7862" s="5">
        <v>0.37465277777777778</v>
      </c>
      <c r="M7862" t="s">
        <v>953</v>
      </c>
      <c r="N7862" s="5">
        <v>1.8518518518518518E-4</v>
      </c>
      <c r="O7862" t="s">
        <v>982</v>
      </c>
      <c r="P7862">
        <v>2.1000000000000001E-2</v>
      </c>
      <c r="Q7862">
        <v>20</v>
      </c>
      <c r="R7862" t="s">
        <v>986</v>
      </c>
      <c r="S7862" t="s">
        <v>987</v>
      </c>
    </row>
    <row r="7863" spans="1:19" x14ac:dyDescent="0.25">
      <c r="A7863" s="54">
        <f>_xlfn.XLOOKUP(B7863,'School Lookup'!D:D,'School Lookup'!F:F,0)</f>
        <v>417101</v>
      </c>
      <c r="B7863" s="54" t="str">
        <f>_xlfn.XLOOKUP(C7863,'School Lookup'!A:A,'School Lookup'!D:D,_xlfn.XLOOKUP(C7863,'School Lookup'!B:B,'School Lookup'!D:D,_xlfn.XLOOKUP(C7863,'School Lookup'!C:C,'School Lookup'!D:D,0)))</f>
        <v>Church Broughton CE Controlled Primary School</v>
      </c>
      <c r="C7863" t="s">
        <v>21</v>
      </c>
      <c r="D7863" t="s">
        <v>1197</v>
      </c>
      <c r="E7863" t="s">
        <v>16</v>
      </c>
      <c r="F7863" t="s">
        <v>734</v>
      </c>
      <c r="G7863" t="s">
        <v>220</v>
      </c>
      <c r="H7863" t="s">
        <v>761</v>
      </c>
      <c r="I7863" t="s">
        <v>980</v>
      </c>
      <c r="J7863" t="s">
        <v>959</v>
      </c>
      <c r="K7863" s="4">
        <v>46079</v>
      </c>
      <c r="L7863" s="5">
        <v>0.40627314814814813</v>
      </c>
      <c r="M7863" t="s">
        <v>953</v>
      </c>
      <c r="N7863" s="5">
        <v>2.5810185185185185E-3</v>
      </c>
      <c r="O7863" t="s">
        <v>960</v>
      </c>
      <c r="P7863">
        <v>3.2000000000000001E-2</v>
      </c>
      <c r="Q7863">
        <v>20</v>
      </c>
      <c r="R7863" t="s">
        <v>1195</v>
      </c>
      <c r="S7863" t="s">
        <v>966</v>
      </c>
    </row>
    <row r="7864" spans="1:19" x14ac:dyDescent="0.25">
      <c r="A7864" s="54">
        <f>_xlfn.XLOOKUP(B7864,'School Lookup'!D:D,'School Lookup'!F:F,0)</f>
        <v>417101</v>
      </c>
      <c r="B7864" s="54" t="str">
        <f>_xlfn.XLOOKUP(C7864,'School Lookup'!A:A,'School Lookup'!D:D,_xlfn.XLOOKUP(C7864,'School Lookup'!B:B,'School Lookup'!D:D,_xlfn.XLOOKUP(C7864,'School Lookup'!C:C,'School Lookup'!D:D,0)))</f>
        <v>Church Broughton CE Controlled Primary School</v>
      </c>
      <c r="C7864" t="s">
        <v>21</v>
      </c>
      <c r="D7864" t="s">
        <v>1197</v>
      </c>
      <c r="E7864" t="s">
        <v>16</v>
      </c>
      <c r="F7864" t="s">
        <v>734</v>
      </c>
      <c r="G7864" t="s">
        <v>220</v>
      </c>
      <c r="H7864" t="s">
        <v>761</v>
      </c>
      <c r="I7864" t="s">
        <v>980</v>
      </c>
      <c r="J7864" t="s">
        <v>959</v>
      </c>
      <c r="K7864" s="4">
        <v>46079</v>
      </c>
      <c r="L7864" s="5">
        <v>0.48112268518518519</v>
      </c>
      <c r="M7864" t="s">
        <v>953</v>
      </c>
      <c r="N7864" s="5">
        <v>3.4375E-3</v>
      </c>
      <c r="O7864" t="s">
        <v>960</v>
      </c>
      <c r="P7864">
        <v>4.2999999999999997E-2</v>
      </c>
      <c r="Q7864">
        <v>20</v>
      </c>
      <c r="R7864" t="s">
        <v>1195</v>
      </c>
      <c r="S7864" t="s">
        <v>966</v>
      </c>
    </row>
    <row r="7865" spans="1:19" x14ac:dyDescent="0.25">
      <c r="A7865" s="54">
        <f>_xlfn.XLOOKUP(B7865,'School Lookup'!D:D,'School Lookup'!F:F,0)</f>
        <v>417101</v>
      </c>
      <c r="B7865" s="54" t="str">
        <f>_xlfn.XLOOKUP(C7865,'School Lookup'!A:A,'School Lookup'!D:D,_xlfn.XLOOKUP(C7865,'School Lookup'!B:B,'School Lookup'!D:D,_xlfn.XLOOKUP(C7865,'School Lookup'!C:C,'School Lookup'!D:D,0)))</f>
        <v>Church Broughton CE Controlled Primary School</v>
      </c>
      <c r="C7865" t="s">
        <v>21</v>
      </c>
      <c r="D7865" t="s">
        <v>1197</v>
      </c>
      <c r="E7865" t="s">
        <v>16</v>
      </c>
      <c r="F7865" t="s">
        <v>734</v>
      </c>
      <c r="G7865" t="s">
        <v>220</v>
      </c>
      <c r="H7865" t="s">
        <v>761</v>
      </c>
      <c r="I7865" t="s">
        <v>980</v>
      </c>
      <c r="J7865" t="s">
        <v>959</v>
      </c>
      <c r="K7865" s="4">
        <v>46079</v>
      </c>
      <c r="L7865" s="5">
        <v>0.49540509259259258</v>
      </c>
      <c r="M7865" t="s">
        <v>953</v>
      </c>
      <c r="N7865" s="5">
        <v>5.2083333333333333E-4</v>
      </c>
      <c r="O7865" t="s">
        <v>960</v>
      </c>
      <c r="P7865">
        <v>2.1999999999999999E-2</v>
      </c>
      <c r="Q7865">
        <v>20</v>
      </c>
      <c r="R7865" t="s">
        <v>1195</v>
      </c>
      <c r="S7865" t="s">
        <v>966</v>
      </c>
    </row>
    <row r="7866" spans="1:19" x14ac:dyDescent="0.25">
      <c r="A7866" s="54">
        <f>_xlfn.XLOOKUP(B7866,'School Lookup'!D:D,'School Lookup'!F:F,0)</f>
        <v>417101</v>
      </c>
      <c r="B7866" s="54" t="str">
        <f>_xlfn.XLOOKUP(C7866,'School Lookup'!A:A,'School Lookup'!D:D,_xlfn.XLOOKUP(C7866,'School Lookup'!B:B,'School Lookup'!D:D,_xlfn.XLOOKUP(C7866,'School Lookup'!C:C,'School Lookup'!D:D,0)))</f>
        <v>Church Broughton CE Controlled Primary School</v>
      </c>
      <c r="C7866" t="s">
        <v>21</v>
      </c>
      <c r="D7866" t="s">
        <v>3181</v>
      </c>
      <c r="E7866" t="s">
        <v>16</v>
      </c>
      <c r="F7866" t="s">
        <v>734</v>
      </c>
      <c r="G7866" t="s">
        <v>220</v>
      </c>
      <c r="H7866" t="s">
        <v>761</v>
      </c>
      <c r="I7866" t="s">
        <v>980</v>
      </c>
      <c r="J7866" t="s">
        <v>959</v>
      </c>
      <c r="K7866" s="4">
        <v>46079</v>
      </c>
      <c r="L7866" s="5">
        <v>0.54920138888888892</v>
      </c>
      <c r="M7866" t="s">
        <v>953</v>
      </c>
      <c r="N7866" s="5">
        <v>1.736111111111111E-3</v>
      </c>
      <c r="O7866" t="s">
        <v>960</v>
      </c>
      <c r="P7866">
        <v>2.1999999999999999E-2</v>
      </c>
      <c r="Q7866">
        <v>20</v>
      </c>
      <c r="R7866" t="s">
        <v>1195</v>
      </c>
      <c r="S7866" t="s">
        <v>966</v>
      </c>
    </row>
    <row r="7867" spans="1:19" x14ac:dyDescent="0.25">
      <c r="A7867" s="54">
        <f>_xlfn.XLOOKUP(B7867,'School Lookup'!D:D,'School Lookup'!F:F,0)</f>
        <v>417101</v>
      </c>
      <c r="B7867" s="54" t="str">
        <f>_xlfn.XLOOKUP(C7867,'School Lookup'!A:A,'School Lookup'!D:D,_xlfn.XLOOKUP(C7867,'School Lookup'!B:B,'School Lookup'!D:D,_xlfn.XLOOKUP(C7867,'School Lookup'!C:C,'School Lookup'!D:D,0)))</f>
        <v>Church Broughton CE Controlled Primary School</v>
      </c>
      <c r="C7867" t="s">
        <v>21</v>
      </c>
      <c r="D7867" t="s">
        <v>3182</v>
      </c>
      <c r="E7867" t="s">
        <v>16</v>
      </c>
      <c r="F7867" t="s">
        <v>734</v>
      </c>
      <c r="G7867" t="s">
        <v>220</v>
      </c>
      <c r="H7867" t="s">
        <v>761</v>
      </c>
      <c r="I7867" t="s">
        <v>980</v>
      </c>
      <c r="J7867" t="s">
        <v>959</v>
      </c>
      <c r="K7867" s="4">
        <v>46079</v>
      </c>
      <c r="L7867" s="5">
        <v>0.62215277777777778</v>
      </c>
      <c r="M7867" t="s">
        <v>953</v>
      </c>
      <c r="N7867" s="5">
        <v>9.0277777777777774E-4</v>
      </c>
      <c r="O7867" t="s">
        <v>960</v>
      </c>
      <c r="P7867">
        <v>2.1999999999999999E-2</v>
      </c>
      <c r="Q7867">
        <v>20</v>
      </c>
      <c r="R7867" t="s">
        <v>3183</v>
      </c>
      <c r="S7867" t="s">
        <v>966</v>
      </c>
    </row>
    <row r="7868" spans="1:19" x14ac:dyDescent="0.25">
      <c r="A7868" s="54">
        <f>_xlfn.XLOOKUP(B7868,'School Lookup'!D:D,'School Lookup'!F:F,0)</f>
        <v>293050</v>
      </c>
      <c r="B7868" s="54" t="str">
        <f>_xlfn.XLOOKUP(C7868,'School Lookup'!A:A,'School Lookup'!D:D,_xlfn.XLOOKUP(C7868,'School Lookup'!B:B,'School Lookup'!D:D,_xlfn.XLOOKUP(C7868,'School Lookup'!C:C,'School Lookup'!D:D,0)))</f>
        <v>Speedwell Infant School</v>
      </c>
      <c r="C7868" t="s">
        <v>44</v>
      </c>
      <c r="D7868" t="s">
        <v>3184</v>
      </c>
      <c r="E7868" t="s">
        <v>16</v>
      </c>
      <c r="F7868" t="s">
        <v>734</v>
      </c>
      <c r="G7868" t="s">
        <v>238</v>
      </c>
      <c r="H7868" t="s">
        <v>218</v>
      </c>
      <c r="I7868" t="s">
        <v>980</v>
      </c>
      <c r="J7868" t="s">
        <v>981</v>
      </c>
      <c r="K7868" s="4">
        <v>46079</v>
      </c>
      <c r="L7868" s="5">
        <v>0.3840277777777778</v>
      </c>
      <c r="M7868" t="s">
        <v>953</v>
      </c>
      <c r="N7868" s="5">
        <v>2.2337962962962962E-3</v>
      </c>
      <c r="O7868" t="s">
        <v>982</v>
      </c>
      <c r="P7868">
        <v>0.22900000000000001</v>
      </c>
      <c r="Q7868">
        <v>20</v>
      </c>
      <c r="R7868" t="s">
        <v>1006</v>
      </c>
      <c r="S7868" t="s">
        <v>994</v>
      </c>
    </row>
    <row r="7869" spans="1:19" x14ac:dyDescent="0.25">
      <c r="A7869" s="54">
        <f>_xlfn.XLOOKUP(B7869,'School Lookup'!D:D,'School Lookup'!F:F,0)</f>
        <v>293050</v>
      </c>
      <c r="B7869" s="54" t="str">
        <f>_xlfn.XLOOKUP(C7869,'School Lookup'!A:A,'School Lookup'!D:D,_xlfn.XLOOKUP(C7869,'School Lookup'!B:B,'School Lookup'!D:D,_xlfn.XLOOKUP(C7869,'School Lookup'!C:C,'School Lookup'!D:D,0)))</f>
        <v>Speedwell Infant School</v>
      </c>
      <c r="C7869" t="s">
        <v>44</v>
      </c>
      <c r="D7869" t="s">
        <v>2402</v>
      </c>
      <c r="E7869" t="s">
        <v>16</v>
      </c>
      <c r="F7869" t="s">
        <v>734</v>
      </c>
      <c r="G7869" t="s">
        <v>238</v>
      </c>
      <c r="H7869" t="s">
        <v>218</v>
      </c>
      <c r="I7869" t="s">
        <v>980</v>
      </c>
      <c r="J7869" t="s">
        <v>981</v>
      </c>
      <c r="K7869" s="4">
        <v>46079</v>
      </c>
      <c r="L7869" s="5">
        <v>0.38680555555555557</v>
      </c>
      <c r="M7869" t="s">
        <v>953</v>
      </c>
      <c r="N7869" s="5">
        <v>4.6296296296296294E-5</v>
      </c>
      <c r="O7869" t="s">
        <v>982</v>
      </c>
      <c r="P7869">
        <v>0.02</v>
      </c>
      <c r="Q7869">
        <v>20</v>
      </c>
      <c r="R7869" t="s">
        <v>998</v>
      </c>
      <c r="S7869" t="s">
        <v>987</v>
      </c>
    </row>
    <row r="7870" spans="1:19" x14ac:dyDescent="0.25">
      <c r="A7870" s="54">
        <f>_xlfn.XLOOKUP(B7870,'School Lookup'!D:D,'School Lookup'!F:F,0)</f>
        <v>293050</v>
      </c>
      <c r="B7870" s="54" t="str">
        <f>_xlfn.XLOOKUP(C7870,'School Lookup'!A:A,'School Lookup'!D:D,_xlfn.XLOOKUP(C7870,'School Lookup'!B:B,'School Lookup'!D:D,_xlfn.XLOOKUP(C7870,'School Lookup'!C:C,'School Lookup'!D:D,0)))</f>
        <v>Speedwell Infant School</v>
      </c>
      <c r="C7870" t="s">
        <v>44</v>
      </c>
      <c r="D7870" t="s">
        <v>1844</v>
      </c>
      <c r="E7870" t="s">
        <v>16</v>
      </c>
      <c r="F7870" t="s">
        <v>734</v>
      </c>
      <c r="G7870" t="s">
        <v>238</v>
      </c>
      <c r="H7870" t="s">
        <v>218</v>
      </c>
      <c r="I7870" t="s">
        <v>980</v>
      </c>
      <c r="J7870" t="s">
        <v>981</v>
      </c>
      <c r="K7870" s="4">
        <v>46079</v>
      </c>
      <c r="L7870" s="5">
        <v>0.39097222222222222</v>
      </c>
      <c r="M7870" t="s">
        <v>953</v>
      </c>
      <c r="N7870" s="5">
        <v>2.199074074074074E-4</v>
      </c>
      <c r="O7870" t="s">
        <v>982</v>
      </c>
      <c r="P7870">
        <v>2.3E-2</v>
      </c>
      <c r="Q7870">
        <v>20</v>
      </c>
      <c r="R7870" t="s">
        <v>1006</v>
      </c>
      <c r="S7870" t="s">
        <v>994</v>
      </c>
    </row>
    <row r="7871" spans="1:19" x14ac:dyDescent="0.25">
      <c r="A7871" s="54">
        <f>_xlfn.XLOOKUP(B7871,'School Lookup'!D:D,'School Lookup'!F:F,0)</f>
        <v>293050</v>
      </c>
      <c r="B7871" s="54" t="str">
        <f>_xlfn.XLOOKUP(C7871,'School Lookup'!A:A,'School Lookup'!D:D,_xlfn.XLOOKUP(C7871,'School Lookup'!B:B,'School Lookup'!D:D,_xlfn.XLOOKUP(C7871,'School Lookup'!C:C,'School Lookup'!D:D,0)))</f>
        <v>Speedwell Infant School</v>
      </c>
      <c r="C7871" t="s">
        <v>44</v>
      </c>
      <c r="D7871" t="s">
        <v>3185</v>
      </c>
      <c r="E7871" t="s">
        <v>16</v>
      </c>
      <c r="F7871" t="s">
        <v>734</v>
      </c>
      <c r="G7871" t="s">
        <v>238</v>
      </c>
      <c r="H7871" t="s">
        <v>218</v>
      </c>
      <c r="I7871" t="s">
        <v>980</v>
      </c>
      <c r="J7871" t="s">
        <v>981</v>
      </c>
      <c r="K7871" s="4">
        <v>46079</v>
      </c>
      <c r="L7871" s="5">
        <v>0.42083333333333334</v>
      </c>
      <c r="M7871" t="s">
        <v>953</v>
      </c>
      <c r="N7871" s="5">
        <v>3.7037037037037035E-4</v>
      </c>
      <c r="O7871" t="s">
        <v>982</v>
      </c>
      <c r="P7871">
        <v>3.7999999999999999E-2</v>
      </c>
      <c r="Q7871">
        <v>20</v>
      </c>
      <c r="R7871" t="s">
        <v>1006</v>
      </c>
      <c r="S7871" t="s">
        <v>994</v>
      </c>
    </row>
    <row r="7872" spans="1:19" x14ac:dyDescent="0.25">
      <c r="A7872" s="54">
        <f>_xlfn.XLOOKUP(B7872,'School Lookup'!D:D,'School Lookup'!F:F,0)</f>
        <v>293050</v>
      </c>
      <c r="B7872" s="54" t="str">
        <f>_xlfn.XLOOKUP(C7872,'School Lookup'!A:A,'School Lookup'!D:D,_xlfn.XLOOKUP(C7872,'School Lookup'!B:B,'School Lookup'!D:D,_xlfn.XLOOKUP(C7872,'School Lookup'!C:C,'School Lookup'!D:D,0)))</f>
        <v>Speedwell Infant School</v>
      </c>
      <c r="C7872" t="s">
        <v>44</v>
      </c>
      <c r="D7872" t="s">
        <v>1122</v>
      </c>
      <c r="E7872" t="s">
        <v>16</v>
      </c>
      <c r="F7872" t="s">
        <v>734</v>
      </c>
      <c r="G7872" t="s">
        <v>238</v>
      </c>
      <c r="H7872" t="s">
        <v>218</v>
      </c>
      <c r="I7872" t="s">
        <v>980</v>
      </c>
      <c r="J7872" t="s">
        <v>981</v>
      </c>
      <c r="K7872" s="4">
        <v>46079</v>
      </c>
      <c r="L7872" s="5">
        <v>0.65763888888888888</v>
      </c>
      <c r="M7872" t="s">
        <v>953</v>
      </c>
      <c r="N7872" s="5">
        <v>6.134259259259259E-4</v>
      </c>
      <c r="O7872" t="s">
        <v>982</v>
      </c>
      <c r="P7872">
        <v>6.3E-2</v>
      </c>
      <c r="Q7872">
        <v>20</v>
      </c>
      <c r="R7872" t="s">
        <v>998</v>
      </c>
      <c r="S7872" t="s">
        <v>987</v>
      </c>
    </row>
    <row r="7873" spans="1:19" x14ac:dyDescent="0.25">
      <c r="A7873" s="54">
        <f>_xlfn.XLOOKUP(B7873,'School Lookup'!D:D,'School Lookup'!F:F,0)</f>
        <v>293050</v>
      </c>
      <c r="B7873" s="54" t="str">
        <f>_xlfn.XLOOKUP(C7873,'School Lookup'!A:A,'School Lookup'!D:D,_xlfn.XLOOKUP(C7873,'School Lookup'!B:B,'School Lookup'!D:D,_xlfn.XLOOKUP(C7873,'School Lookup'!C:C,'School Lookup'!D:D,0)))</f>
        <v>Speedwell Infant School</v>
      </c>
      <c r="C7873" t="s">
        <v>44</v>
      </c>
      <c r="D7873" t="s">
        <v>1430</v>
      </c>
      <c r="E7873" t="s">
        <v>16</v>
      </c>
      <c r="F7873" t="s">
        <v>734</v>
      </c>
      <c r="G7873" t="s">
        <v>238</v>
      </c>
      <c r="H7873" t="s">
        <v>218</v>
      </c>
      <c r="I7873" t="s">
        <v>980</v>
      </c>
      <c r="J7873" t="s">
        <v>981</v>
      </c>
      <c r="K7873" s="4">
        <v>46079</v>
      </c>
      <c r="L7873" s="5">
        <v>0.65833333333333333</v>
      </c>
      <c r="M7873" t="s">
        <v>953</v>
      </c>
      <c r="N7873" s="5">
        <v>5.5555555555555556E-4</v>
      </c>
      <c r="O7873" t="s">
        <v>982</v>
      </c>
      <c r="P7873">
        <v>0.12</v>
      </c>
      <c r="Q7873">
        <v>20</v>
      </c>
      <c r="R7873" t="s">
        <v>1074</v>
      </c>
      <c r="S7873" t="s">
        <v>990</v>
      </c>
    </row>
    <row r="7874" spans="1:19" x14ac:dyDescent="0.25">
      <c r="A7874" s="54">
        <f>_xlfn.XLOOKUP(B7874,'School Lookup'!D:D,'School Lookup'!F:F,0)</f>
        <v>293050</v>
      </c>
      <c r="B7874" s="54" t="str">
        <f>_xlfn.XLOOKUP(C7874,'School Lookup'!A:A,'School Lookup'!D:D,_xlfn.XLOOKUP(C7874,'School Lookup'!B:B,'School Lookup'!D:D,_xlfn.XLOOKUP(C7874,'School Lookup'!C:C,'School Lookup'!D:D,0)))</f>
        <v>Speedwell Infant School</v>
      </c>
      <c r="C7874" t="s">
        <v>44</v>
      </c>
      <c r="D7874" t="s">
        <v>3186</v>
      </c>
      <c r="E7874" t="s">
        <v>16</v>
      </c>
      <c r="F7874" t="s">
        <v>734</v>
      </c>
      <c r="G7874" t="s">
        <v>238</v>
      </c>
      <c r="H7874" t="s">
        <v>218</v>
      </c>
      <c r="I7874" t="s">
        <v>980</v>
      </c>
      <c r="J7874" t="s">
        <v>981</v>
      </c>
      <c r="K7874" s="4">
        <v>46079</v>
      </c>
      <c r="L7874" s="5">
        <v>0.69097222222222221</v>
      </c>
      <c r="M7874" t="s">
        <v>953</v>
      </c>
      <c r="N7874" s="5">
        <v>1.8749999999999999E-3</v>
      </c>
      <c r="O7874" t="s">
        <v>982</v>
      </c>
      <c r="P7874">
        <v>0.192</v>
      </c>
      <c r="Q7874">
        <v>20</v>
      </c>
      <c r="R7874" t="s">
        <v>998</v>
      </c>
      <c r="S7874" t="s">
        <v>987</v>
      </c>
    </row>
    <row r="7875" spans="1:19" x14ac:dyDescent="0.25">
      <c r="A7875" s="54">
        <f>_xlfn.XLOOKUP(B7875,'School Lookup'!D:D,'School Lookup'!F:F,0)</f>
        <v>159955</v>
      </c>
      <c r="B7875" s="54" t="str">
        <f>_xlfn.XLOOKUP(C7875,'School Lookup'!A:A,'School Lookup'!D:D,_xlfn.XLOOKUP(C7875,'School Lookup'!B:B,'School Lookup'!D:D,_xlfn.XLOOKUP(C7875,'School Lookup'!C:C,'School Lookup'!D:D,0)))</f>
        <v>New Mills Nursery School</v>
      </c>
      <c r="C7875" t="s">
        <v>37</v>
      </c>
      <c r="D7875" t="s">
        <v>3187</v>
      </c>
      <c r="E7875" t="s">
        <v>16</v>
      </c>
      <c r="F7875" t="s">
        <v>734</v>
      </c>
      <c r="G7875" t="s">
        <v>231</v>
      </c>
      <c r="H7875" t="s">
        <v>222</v>
      </c>
      <c r="I7875" t="s">
        <v>980</v>
      </c>
      <c r="J7875" t="s">
        <v>959</v>
      </c>
      <c r="K7875" s="4">
        <v>46079</v>
      </c>
      <c r="L7875" s="5">
        <v>0.37605324074074076</v>
      </c>
      <c r="M7875" t="s">
        <v>953</v>
      </c>
      <c r="N7875" s="5">
        <v>8.4490740740740739E-4</v>
      </c>
      <c r="O7875" t="s">
        <v>960</v>
      </c>
      <c r="P7875">
        <v>2.1999999999999999E-2</v>
      </c>
      <c r="Q7875">
        <v>20</v>
      </c>
      <c r="R7875" t="s">
        <v>1535</v>
      </c>
      <c r="S7875" t="s">
        <v>966</v>
      </c>
    </row>
    <row r="7876" spans="1:19" x14ac:dyDescent="0.25">
      <c r="A7876" s="54">
        <f>_xlfn.XLOOKUP(B7876,'School Lookup'!D:D,'School Lookup'!F:F,0)</f>
        <v>293050</v>
      </c>
      <c r="B7876" s="54" t="str">
        <f>_xlfn.XLOOKUP(C7876,'School Lookup'!A:A,'School Lookup'!D:D,_xlfn.XLOOKUP(C7876,'School Lookup'!B:B,'School Lookup'!D:D,_xlfn.XLOOKUP(C7876,'School Lookup'!C:C,'School Lookup'!D:D,0)))</f>
        <v>Speedwell Infant School</v>
      </c>
      <c r="C7876" t="s">
        <v>44</v>
      </c>
      <c r="D7876" t="s">
        <v>2404</v>
      </c>
      <c r="E7876" t="s">
        <v>16</v>
      </c>
      <c r="F7876" t="s">
        <v>734</v>
      </c>
      <c r="G7876" t="s">
        <v>238</v>
      </c>
      <c r="H7876" t="s">
        <v>218</v>
      </c>
      <c r="I7876" t="s">
        <v>980</v>
      </c>
      <c r="J7876" t="s">
        <v>959</v>
      </c>
      <c r="K7876" s="4">
        <v>46079</v>
      </c>
      <c r="L7876" s="5">
        <v>0.38333333333333336</v>
      </c>
      <c r="M7876" t="s">
        <v>953</v>
      </c>
      <c r="N7876" s="5">
        <v>4.6296296296296294E-5</v>
      </c>
      <c r="O7876" t="s">
        <v>960</v>
      </c>
      <c r="P7876">
        <v>2.1999999999999999E-2</v>
      </c>
      <c r="Q7876">
        <v>20</v>
      </c>
      <c r="R7876" t="s">
        <v>978</v>
      </c>
      <c r="S7876" t="s">
        <v>966</v>
      </c>
    </row>
    <row r="7877" spans="1:19" x14ac:dyDescent="0.25">
      <c r="A7877" s="54">
        <f>_xlfn.XLOOKUP(B7877,'School Lookup'!D:D,'School Lookup'!F:F,0)</f>
        <v>293050</v>
      </c>
      <c r="B7877" s="54" t="str">
        <f>_xlfn.XLOOKUP(C7877,'School Lookup'!A:A,'School Lookup'!D:D,_xlfn.XLOOKUP(C7877,'School Lookup'!B:B,'School Lookup'!D:D,_xlfn.XLOOKUP(C7877,'School Lookup'!C:C,'School Lookup'!D:D,0)))</f>
        <v>Speedwell Infant School</v>
      </c>
      <c r="C7877" t="s">
        <v>44</v>
      </c>
      <c r="D7877" t="s">
        <v>1110</v>
      </c>
      <c r="E7877" t="s">
        <v>16</v>
      </c>
      <c r="F7877" t="s">
        <v>734</v>
      </c>
      <c r="G7877" t="s">
        <v>238</v>
      </c>
      <c r="H7877" t="s">
        <v>218</v>
      </c>
      <c r="I7877" t="s">
        <v>980</v>
      </c>
      <c r="J7877" t="s">
        <v>959</v>
      </c>
      <c r="K7877" s="4">
        <v>46079</v>
      </c>
      <c r="L7877" s="5">
        <v>0.47083333333333333</v>
      </c>
      <c r="M7877" t="s">
        <v>953</v>
      </c>
      <c r="N7877" s="5">
        <v>5.9027777777777776E-3</v>
      </c>
      <c r="O7877" t="s">
        <v>960</v>
      </c>
      <c r="P7877">
        <v>7.2999999999999995E-2</v>
      </c>
      <c r="Q7877">
        <v>20</v>
      </c>
      <c r="R7877" t="s">
        <v>1111</v>
      </c>
      <c r="S7877" t="s">
        <v>966</v>
      </c>
    </row>
    <row r="7878" spans="1:19" x14ac:dyDescent="0.25">
      <c r="A7878" s="54">
        <f>_xlfn.XLOOKUP(B7878,'School Lookup'!D:D,'School Lookup'!F:F,0)</f>
        <v>823392</v>
      </c>
      <c r="B7878" s="54" t="str">
        <f>_xlfn.XLOOKUP(C7878,'School Lookup'!A:A,'School Lookup'!D:D,_xlfn.XLOOKUP(C7878,'School Lookup'!B:B,'School Lookup'!D:D,_xlfn.XLOOKUP(C7878,'School Lookup'!C:C,'School Lookup'!D:D,0)))</f>
        <v>Fitz Herbert C of E VA Primary School</v>
      </c>
      <c r="C7878" t="s">
        <v>22</v>
      </c>
      <c r="D7878" t="s">
        <v>1029</v>
      </c>
      <c r="E7878" t="s">
        <v>16</v>
      </c>
      <c r="F7878" t="s">
        <v>734</v>
      </c>
      <c r="G7878" t="s">
        <v>134</v>
      </c>
      <c r="H7878" t="s">
        <v>347</v>
      </c>
      <c r="I7878" t="s">
        <v>958</v>
      </c>
      <c r="J7878" t="s">
        <v>981</v>
      </c>
      <c r="K7878" s="4">
        <v>46079</v>
      </c>
      <c r="L7878" s="5">
        <v>0.3762847222222222</v>
      </c>
      <c r="M7878" t="s">
        <v>953</v>
      </c>
      <c r="N7878" s="5">
        <v>7.9861111111111116E-4</v>
      </c>
      <c r="O7878" t="s">
        <v>982</v>
      </c>
      <c r="P7878">
        <v>0</v>
      </c>
      <c r="Q7878">
        <v>20</v>
      </c>
      <c r="R7878" t="s">
        <v>998</v>
      </c>
      <c r="S7878" t="s">
        <v>987</v>
      </c>
    </row>
    <row r="7879" spans="1:19" x14ac:dyDescent="0.25">
      <c r="A7879" s="54">
        <f>_xlfn.XLOOKUP(B7879,'School Lookup'!D:D,'School Lookup'!F:F,0)</f>
        <v>823392</v>
      </c>
      <c r="B7879" s="54" t="str">
        <f>_xlfn.XLOOKUP(C7879,'School Lookup'!A:A,'School Lookup'!D:D,_xlfn.XLOOKUP(C7879,'School Lookup'!B:B,'School Lookup'!D:D,_xlfn.XLOOKUP(C7879,'School Lookup'!C:C,'School Lookup'!D:D,0)))</f>
        <v>Fitz Herbert C of E VA Primary School</v>
      </c>
      <c r="C7879" t="s">
        <v>22</v>
      </c>
      <c r="D7879" t="s">
        <v>1268</v>
      </c>
      <c r="E7879" t="s">
        <v>16</v>
      </c>
      <c r="F7879" t="s">
        <v>734</v>
      </c>
      <c r="G7879" t="s">
        <v>134</v>
      </c>
      <c r="H7879" t="s">
        <v>347</v>
      </c>
      <c r="I7879" t="s">
        <v>958</v>
      </c>
      <c r="J7879" t="s">
        <v>981</v>
      </c>
      <c r="K7879" s="4">
        <v>46079</v>
      </c>
      <c r="L7879" s="5">
        <v>0.38075231481481481</v>
      </c>
      <c r="M7879" t="s">
        <v>953</v>
      </c>
      <c r="N7879" s="5">
        <v>6.9444444444444444E-5</v>
      </c>
      <c r="O7879" t="s">
        <v>982</v>
      </c>
      <c r="P7879">
        <v>0</v>
      </c>
      <c r="Q7879">
        <v>20</v>
      </c>
      <c r="R7879" t="s">
        <v>1074</v>
      </c>
      <c r="S7879" t="s">
        <v>990</v>
      </c>
    </row>
    <row r="7880" spans="1:19" x14ac:dyDescent="0.25">
      <c r="A7880" s="54">
        <f>_xlfn.XLOOKUP(B7880,'School Lookup'!D:D,'School Lookup'!F:F,0)</f>
        <v>823392</v>
      </c>
      <c r="B7880" s="54" t="str">
        <f>_xlfn.XLOOKUP(C7880,'School Lookup'!A:A,'School Lookup'!D:D,_xlfn.XLOOKUP(C7880,'School Lookup'!B:B,'School Lookup'!D:D,_xlfn.XLOOKUP(C7880,'School Lookup'!C:C,'School Lookup'!D:D,0)))</f>
        <v>Fitz Herbert C of E VA Primary School</v>
      </c>
      <c r="C7880" t="s">
        <v>22</v>
      </c>
      <c r="D7880" t="s">
        <v>1214</v>
      </c>
      <c r="E7880" t="s">
        <v>16</v>
      </c>
      <c r="F7880" t="s">
        <v>734</v>
      </c>
      <c r="G7880" t="s">
        <v>134</v>
      </c>
      <c r="H7880" t="s">
        <v>347</v>
      </c>
      <c r="I7880" t="s">
        <v>958</v>
      </c>
      <c r="J7880" t="s">
        <v>981</v>
      </c>
      <c r="K7880" s="4">
        <v>46079</v>
      </c>
      <c r="L7880" s="5">
        <v>0.39120370370370372</v>
      </c>
      <c r="M7880" t="s">
        <v>953</v>
      </c>
      <c r="N7880" s="5">
        <v>1.0185185185185184E-3</v>
      </c>
      <c r="O7880" t="s">
        <v>982</v>
      </c>
      <c r="P7880">
        <v>0</v>
      </c>
      <c r="Q7880">
        <v>20</v>
      </c>
      <c r="R7880" t="s">
        <v>983</v>
      </c>
      <c r="S7880" t="s">
        <v>984</v>
      </c>
    </row>
    <row r="7881" spans="1:19" x14ac:dyDescent="0.25">
      <c r="A7881" s="54">
        <f>_xlfn.XLOOKUP(B7881,'School Lookup'!D:D,'School Lookup'!F:F,0)</f>
        <v>823392</v>
      </c>
      <c r="B7881" s="54" t="str">
        <f>_xlfn.XLOOKUP(C7881,'School Lookup'!A:A,'School Lookup'!D:D,_xlfn.XLOOKUP(C7881,'School Lookup'!B:B,'School Lookup'!D:D,_xlfn.XLOOKUP(C7881,'School Lookup'!C:C,'School Lookup'!D:D,0)))</f>
        <v>Fitz Herbert C of E VA Primary School</v>
      </c>
      <c r="C7881" t="s">
        <v>22</v>
      </c>
      <c r="D7881" t="s">
        <v>1127</v>
      </c>
      <c r="E7881" t="s">
        <v>16</v>
      </c>
      <c r="F7881" t="s">
        <v>734</v>
      </c>
      <c r="G7881" t="s">
        <v>134</v>
      </c>
      <c r="H7881" t="s">
        <v>347</v>
      </c>
      <c r="I7881" t="s">
        <v>958</v>
      </c>
      <c r="J7881" t="s">
        <v>981</v>
      </c>
      <c r="K7881" s="4">
        <v>46079</v>
      </c>
      <c r="L7881" s="5">
        <v>0.426875</v>
      </c>
      <c r="M7881" t="s">
        <v>953</v>
      </c>
      <c r="N7881" s="5">
        <v>2.0254629629629629E-3</v>
      </c>
      <c r="O7881" t="s">
        <v>982</v>
      </c>
      <c r="P7881">
        <v>0</v>
      </c>
      <c r="Q7881">
        <v>20</v>
      </c>
      <c r="R7881" t="s">
        <v>983</v>
      </c>
      <c r="S7881" t="s">
        <v>984</v>
      </c>
    </row>
    <row r="7882" spans="1:19" x14ac:dyDescent="0.25">
      <c r="A7882" s="54">
        <f>_xlfn.XLOOKUP(B7882,'School Lookup'!D:D,'School Lookup'!F:F,0)</f>
        <v>823392</v>
      </c>
      <c r="B7882" s="54" t="str">
        <f>_xlfn.XLOOKUP(C7882,'School Lookup'!A:A,'School Lookup'!D:D,_xlfn.XLOOKUP(C7882,'School Lookup'!B:B,'School Lookup'!D:D,_xlfn.XLOOKUP(C7882,'School Lookup'!C:C,'School Lookup'!D:D,0)))</f>
        <v>Fitz Herbert C of E VA Primary School</v>
      </c>
      <c r="C7882" t="s">
        <v>22</v>
      </c>
      <c r="D7882" t="s">
        <v>3188</v>
      </c>
      <c r="E7882" t="s">
        <v>16</v>
      </c>
      <c r="F7882" t="s">
        <v>734</v>
      </c>
      <c r="G7882" t="s">
        <v>134</v>
      </c>
      <c r="H7882" t="s">
        <v>347</v>
      </c>
      <c r="I7882" t="s">
        <v>958</v>
      </c>
      <c r="J7882" t="s">
        <v>981</v>
      </c>
      <c r="K7882" s="4">
        <v>46079</v>
      </c>
      <c r="L7882" s="5">
        <v>0.56754629629629627</v>
      </c>
      <c r="M7882" t="s">
        <v>953</v>
      </c>
      <c r="N7882" s="5">
        <v>6.4583333333333333E-3</v>
      </c>
      <c r="O7882" t="s">
        <v>982</v>
      </c>
      <c r="P7882">
        <v>0</v>
      </c>
      <c r="Q7882">
        <v>20</v>
      </c>
      <c r="R7882" t="s">
        <v>1006</v>
      </c>
      <c r="S7882" t="s">
        <v>994</v>
      </c>
    </row>
    <row r="7883" spans="1:19" x14ac:dyDescent="0.25">
      <c r="A7883" s="54">
        <f>_xlfn.XLOOKUP(B7883,'School Lookup'!D:D,'School Lookup'!F:F,0)</f>
        <v>823392</v>
      </c>
      <c r="B7883" s="54" t="str">
        <f>_xlfn.XLOOKUP(C7883,'School Lookup'!A:A,'School Lookup'!D:D,_xlfn.XLOOKUP(C7883,'School Lookup'!B:B,'School Lookup'!D:D,_xlfn.XLOOKUP(C7883,'School Lookup'!C:C,'School Lookup'!D:D,0)))</f>
        <v>Fitz Herbert C of E VA Primary School</v>
      </c>
      <c r="C7883" t="s">
        <v>22</v>
      </c>
      <c r="D7883" t="s">
        <v>1682</v>
      </c>
      <c r="E7883" t="s">
        <v>16</v>
      </c>
      <c r="F7883" t="s">
        <v>734</v>
      </c>
      <c r="G7883" t="s">
        <v>134</v>
      </c>
      <c r="H7883" t="s">
        <v>347</v>
      </c>
      <c r="I7883" t="s">
        <v>958</v>
      </c>
      <c r="J7883" t="s">
        <v>981</v>
      </c>
      <c r="K7883" s="4">
        <v>46079</v>
      </c>
      <c r="L7883" s="5">
        <v>0.6889467592592593</v>
      </c>
      <c r="M7883" t="s">
        <v>953</v>
      </c>
      <c r="N7883" s="5">
        <v>4.7453703703703704E-4</v>
      </c>
      <c r="O7883" t="s">
        <v>982</v>
      </c>
      <c r="P7883">
        <v>0</v>
      </c>
      <c r="Q7883">
        <v>20</v>
      </c>
      <c r="R7883" t="s">
        <v>983</v>
      </c>
      <c r="S7883" t="s">
        <v>984</v>
      </c>
    </row>
    <row r="7884" spans="1:19" x14ac:dyDescent="0.25">
      <c r="A7884" s="54">
        <f>_xlfn.XLOOKUP(B7884,'School Lookup'!D:D,'School Lookup'!F:F,0)</f>
        <v>823392</v>
      </c>
      <c r="B7884" s="54" t="str">
        <f>_xlfn.XLOOKUP(C7884,'School Lookup'!A:A,'School Lookup'!D:D,_xlfn.XLOOKUP(C7884,'School Lookup'!B:B,'School Lookup'!D:D,_xlfn.XLOOKUP(C7884,'School Lookup'!C:C,'School Lookup'!D:D,0)))</f>
        <v>Fitz Herbert C of E VA Primary School</v>
      </c>
      <c r="C7884" t="s">
        <v>22</v>
      </c>
      <c r="D7884" t="s">
        <v>3189</v>
      </c>
      <c r="E7884" t="s">
        <v>16</v>
      </c>
      <c r="F7884" t="s">
        <v>734</v>
      </c>
      <c r="G7884" t="s">
        <v>134</v>
      </c>
      <c r="H7884" t="s">
        <v>347</v>
      </c>
      <c r="I7884" t="s">
        <v>958</v>
      </c>
      <c r="J7884" t="s">
        <v>967</v>
      </c>
      <c r="K7884" s="4">
        <v>46079</v>
      </c>
      <c r="L7884" s="5">
        <v>0.62958333333333338</v>
      </c>
      <c r="M7884" t="s">
        <v>953</v>
      </c>
      <c r="N7884" s="5">
        <v>1.1921296296296296E-3</v>
      </c>
      <c r="O7884" t="s">
        <v>968</v>
      </c>
      <c r="P7884">
        <v>0</v>
      </c>
      <c r="Q7884">
        <v>20</v>
      </c>
      <c r="R7884" t="s">
        <v>3190</v>
      </c>
      <c r="S7884" t="s">
        <v>966</v>
      </c>
    </row>
    <row r="7885" spans="1:19" x14ac:dyDescent="0.25">
      <c r="A7885" s="54">
        <f>_xlfn.XLOOKUP(B7885,'School Lookup'!D:D,'School Lookup'!F:F,0)</f>
        <v>823392</v>
      </c>
      <c r="B7885" s="54" t="str">
        <f>_xlfn.XLOOKUP(C7885,'School Lookup'!A:A,'School Lookup'!D:D,_xlfn.XLOOKUP(C7885,'School Lookup'!B:B,'School Lookup'!D:D,_xlfn.XLOOKUP(C7885,'School Lookup'!C:C,'School Lookup'!D:D,0)))</f>
        <v>Fitz Herbert C of E VA Primary School</v>
      </c>
      <c r="C7885" t="s">
        <v>22</v>
      </c>
      <c r="D7885" t="s">
        <v>1097</v>
      </c>
      <c r="E7885" t="s">
        <v>16</v>
      </c>
      <c r="F7885" t="s">
        <v>734</v>
      </c>
      <c r="G7885" t="s">
        <v>134</v>
      </c>
      <c r="H7885" t="s">
        <v>347</v>
      </c>
      <c r="I7885" t="s">
        <v>958</v>
      </c>
      <c r="J7885" t="s">
        <v>959</v>
      </c>
      <c r="K7885" s="4">
        <v>46079</v>
      </c>
      <c r="L7885" s="5">
        <v>0.3492824074074074</v>
      </c>
      <c r="M7885" t="s">
        <v>953</v>
      </c>
      <c r="N7885" s="5">
        <v>6.898148148148148E-3</v>
      </c>
      <c r="O7885" t="s">
        <v>960</v>
      </c>
      <c r="P7885">
        <v>0</v>
      </c>
      <c r="Q7885">
        <v>20</v>
      </c>
      <c r="R7885" t="s">
        <v>978</v>
      </c>
      <c r="S7885" t="s">
        <v>966</v>
      </c>
    </row>
    <row r="7886" spans="1:19" x14ac:dyDescent="0.25">
      <c r="A7886" s="54">
        <f>_xlfn.XLOOKUP(B7886,'School Lookup'!D:D,'School Lookup'!F:F,0)</f>
        <v>823392</v>
      </c>
      <c r="B7886" s="54" t="str">
        <f>_xlfn.XLOOKUP(C7886,'School Lookup'!A:A,'School Lookup'!D:D,_xlfn.XLOOKUP(C7886,'School Lookup'!B:B,'School Lookup'!D:D,_xlfn.XLOOKUP(C7886,'School Lookup'!C:C,'School Lookup'!D:D,0)))</f>
        <v>Fitz Herbert C of E VA Primary School</v>
      </c>
      <c r="C7886" t="s">
        <v>22</v>
      </c>
      <c r="D7886" t="s">
        <v>1097</v>
      </c>
      <c r="E7886" t="s">
        <v>16</v>
      </c>
      <c r="F7886" t="s">
        <v>734</v>
      </c>
      <c r="G7886" t="s">
        <v>134</v>
      </c>
      <c r="H7886" t="s">
        <v>347</v>
      </c>
      <c r="I7886" t="s">
        <v>958</v>
      </c>
      <c r="J7886" t="s">
        <v>959</v>
      </c>
      <c r="K7886" s="4">
        <v>46079</v>
      </c>
      <c r="L7886" s="5">
        <v>0.39309027777777777</v>
      </c>
      <c r="M7886" t="s">
        <v>953</v>
      </c>
      <c r="N7886" s="5">
        <v>7.2569444444444443E-3</v>
      </c>
      <c r="O7886" t="s">
        <v>960</v>
      </c>
      <c r="P7886">
        <v>0</v>
      </c>
      <c r="Q7886">
        <v>20</v>
      </c>
      <c r="R7886" t="s">
        <v>978</v>
      </c>
      <c r="S7886" t="s">
        <v>966</v>
      </c>
    </row>
    <row r="7887" spans="1:19" x14ac:dyDescent="0.25">
      <c r="A7887" s="54">
        <f>_xlfn.XLOOKUP(B7887,'School Lookup'!D:D,'School Lookup'!F:F,0)</f>
        <v>823392</v>
      </c>
      <c r="B7887" s="54" t="str">
        <f>_xlfn.XLOOKUP(C7887,'School Lookup'!A:A,'School Lookup'!D:D,_xlfn.XLOOKUP(C7887,'School Lookup'!B:B,'School Lookup'!D:D,_xlfn.XLOOKUP(C7887,'School Lookup'!C:C,'School Lookup'!D:D,0)))</f>
        <v>Fitz Herbert C of E VA Primary School</v>
      </c>
      <c r="C7887" t="s">
        <v>22</v>
      </c>
      <c r="D7887">
        <v>619</v>
      </c>
      <c r="E7887" t="s">
        <v>16</v>
      </c>
      <c r="F7887" t="s">
        <v>734</v>
      </c>
      <c r="G7887" t="s">
        <v>134</v>
      </c>
      <c r="H7887" t="s">
        <v>347</v>
      </c>
      <c r="I7887" t="s">
        <v>958</v>
      </c>
      <c r="J7887" t="s">
        <v>959</v>
      </c>
      <c r="K7887" s="4">
        <v>46079</v>
      </c>
      <c r="L7887" s="5">
        <v>0.4583564814814815</v>
      </c>
      <c r="M7887" t="s">
        <v>953</v>
      </c>
      <c r="N7887" s="5">
        <v>5.2083333333333333E-4</v>
      </c>
      <c r="O7887" t="s">
        <v>960</v>
      </c>
      <c r="P7887">
        <v>0</v>
      </c>
      <c r="Q7887">
        <v>20</v>
      </c>
      <c r="R7887" t="s">
        <v>975</v>
      </c>
      <c r="S7887" t="s">
        <v>976</v>
      </c>
    </row>
    <row r="7888" spans="1:19" x14ac:dyDescent="0.25">
      <c r="A7888" s="54">
        <f>_xlfn.XLOOKUP(B7888,'School Lookup'!D:D,'School Lookup'!F:F,0)</f>
        <v>823392</v>
      </c>
      <c r="B7888" s="54" t="str">
        <f>_xlfn.XLOOKUP(C7888,'School Lookup'!A:A,'School Lookup'!D:D,_xlfn.XLOOKUP(C7888,'School Lookup'!B:B,'School Lookup'!D:D,_xlfn.XLOOKUP(C7888,'School Lookup'!C:C,'School Lookup'!D:D,0)))</f>
        <v>Fitz Herbert C of E VA Primary School</v>
      </c>
      <c r="C7888" t="s">
        <v>22</v>
      </c>
      <c r="D7888">
        <v>148</v>
      </c>
      <c r="E7888" t="s">
        <v>16</v>
      </c>
      <c r="F7888" t="s">
        <v>734</v>
      </c>
      <c r="G7888" t="s">
        <v>134</v>
      </c>
      <c r="H7888" t="s">
        <v>347</v>
      </c>
      <c r="I7888" t="s">
        <v>958</v>
      </c>
      <c r="J7888" t="s">
        <v>959</v>
      </c>
      <c r="K7888" s="4">
        <v>46079</v>
      </c>
      <c r="L7888" s="5">
        <v>0.47209490740740739</v>
      </c>
      <c r="M7888" t="s">
        <v>953</v>
      </c>
      <c r="N7888" s="5">
        <v>2.8819444444444444E-3</v>
      </c>
      <c r="O7888" t="s">
        <v>960</v>
      </c>
      <c r="P7888">
        <v>0</v>
      </c>
      <c r="Q7888">
        <v>20</v>
      </c>
      <c r="R7888" t="s">
        <v>955</v>
      </c>
    </row>
    <row r="7889" spans="1:19" x14ac:dyDescent="0.25">
      <c r="A7889" s="54">
        <f>_xlfn.XLOOKUP(B7889,'School Lookup'!D:D,'School Lookup'!F:F,0)</f>
        <v>823392</v>
      </c>
      <c r="B7889" s="54" t="str">
        <f>_xlfn.XLOOKUP(C7889,'School Lookup'!A:A,'School Lookup'!D:D,_xlfn.XLOOKUP(C7889,'School Lookup'!B:B,'School Lookup'!D:D,_xlfn.XLOOKUP(C7889,'School Lookup'!C:C,'School Lookup'!D:D,0)))</f>
        <v>Fitz Herbert C of E VA Primary School</v>
      </c>
      <c r="C7889" t="s">
        <v>22</v>
      </c>
      <c r="D7889">
        <v>619</v>
      </c>
      <c r="E7889" t="s">
        <v>16</v>
      </c>
      <c r="F7889" t="s">
        <v>734</v>
      </c>
      <c r="G7889" t="s">
        <v>134</v>
      </c>
      <c r="H7889" t="s">
        <v>347</v>
      </c>
      <c r="I7889" t="s">
        <v>958</v>
      </c>
      <c r="J7889" t="s">
        <v>959</v>
      </c>
      <c r="K7889" s="4">
        <v>46079</v>
      </c>
      <c r="L7889" s="5">
        <v>0.55386574074074069</v>
      </c>
      <c r="M7889" t="s">
        <v>953</v>
      </c>
      <c r="N7889" s="5">
        <v>8.564814814814815E-4</v>
      </c>
      <c r="O7889" t="s">
        <v>960</v>
      </c>
      <c r="P7889">
        <v>0</v>
      </c>
      <c r="Q7889">
        <v>20</v>
      </c>
      <c r="R7889" t="s">
        <v>975</v>
      </c>
      <c r="S7889" t="s">
        <v>976</v>
      </c>
    </row>
    <row r="7890" spans="1:19" x14ac:dyDescent="0.25">
      <c r="A7890" s="54">
        <f>_xlfn.XLOOKUP(B7890,'School Lookup'!D:D,'School Lookup'!F:F,0)</f>
        <v>823392</v>
      </c>
      <c r="B7890" s="54" t="str">
        <f>_xlfn.XLOOKUP(C7890,'School Lookup'!A:A,'School Lookup'!D:D,_xlfn.XLOOKUP(C7890,'School Lookup'!B:B,'School Lookup'!D:D,_xlfn.XLOOKUP(C7890,'School Lookup'!C:C,'School Lookup'!D:D,0)))</f>
        <v>Fitz Herbert C of E VA Primary School</v>
      </c>
      <c r="C7890" t="s">
        <v>22</v>
      </c>
      <c r="D7890">
        <v>145</v>
      </c>
      <c r="E7890" t="s">
        <v>16</v>
      </c>
      <c r="F7890" t="s">
        <v>734</v>
      </c>
      <c r="G7890" t="s">
        <v>134</v>
      </c>
      <c r="H7890" t="s">
        <v>347</v>
      </c>
      <c r="I7890" t="s">
        <v>958</v>
      </c>
      <c r="J7890" t="s">
        <v>959</v>
      </c>
      <c r="K7890" s="4">
        <v>46079</v>
      </c>
      <c r="L7890" s="5">
        <v>0.61063657407407412</v>
      </c>
      <c r="M7890" t="s">
        <v>953</v>
      </c>
      <c r="N7890" s="5">
        <v>1.0243055555555556E-2</v>
      </c>
      <c r="O7890" t="s">
        <v>960</v>
      </c>
      <c r="P7890">
        <v>0</v>
      </c>
      <c r="Q7890">
        <v>20</v>
      </c>
      <c r="R7890" t="s">
        <v>955</v>
      </c>
    </row>
    <row r="7891" spans="1:19" x14ac:dyDescent="0.25">
      <c r="A7891" s="54">
        <f>_xlfn.XLOOKUP(B7891,'School Lookup'!D:D,'School Lookup'!F:F,0)</f>
        <v>823392</v>
      </c>
      <c r="B7891" s="54" t="str">
        <f>_xlfn.XLOOKUP(C7891,'School Lookup'!A:A,'School Lookup'!D:D,_xlfn.XLOOKUP(C7891,'School Lookup'!B:B,'School Lookup'!D:D,_xlfn.XLOOKUP(C7891,'School Lookup'!C:C,'School Lookup'!D:D,0)))</f>
        <v>Fitz Herbert C of E VA Primary School</v>
      </c>
      <c r="C7891" t="s">
        <v>22</v>
      </c>
      <c r="D7891" t="s">
        <v>2371</v>
      </c>
      <c r="E7891" t="s">
        <v>16</v>
      </c>
      <c r="F7891" t="s">
        <v>734</v>
      </c>
      <c r="G7891" t="s">
        <v>134</v>
      </c>
      <c r="H7891" t="s">
        <v>347</v>
      </c>
      <c r="I7891" t="s">
        <v>958</v>
      </c>
      <c r="J7891" t="s">
        <v>959</v>
      </c>
      <c r="K7891" s="4">
        <v>46079</v>
      </c>
      <c r="L7891" s="5">
        <v>0.42972222222222223</v>
      </c>
      <c r="M7891" t="s">
        <v>953</v>
      </c>
      <c r="N7891" s="5">
        <v>1.3888888888888889E-3</v>
      </c>
      <c r="O7891" t="s">
        <v>1023</v>
      </c>
      <c r="P7891">
        <v>0</v>
      </c>
      <c r="Q7891">
        <v>20</v>
      </c>
      <c r="R7891" t="s">
        <v>2372</v>
      </c>
      <c r="S7891" t="s">
        <v>966</v>
      </c>
    </row>
    <row r="7892" spans="1:19" x14ac:dyDescent="0.25">
      <c r="A7892" s="54">
        <f>_xlfn.XLOOKUP(B7892,'School Lookup'!D:D,'School Lookup'!F:F,0)</f>
        <v>823392</v>
      </c>
      <c r="B7892" s="54" t="str">
        <f>_xlfn.XLOOKUP(C7892,'School Lookup'!A:A,'School Lookup'!D:D,_xlfn.XLOOKUP(C7892,'School Lookup'!B:B,'School Lookup'!D:D,_xlfn.XLOOKUP(C7892,'School Lookup'!C:C,'School Lookup'!D:D,0)))</f>
        <v>Fitz Herbert C of E VA Primary School</v>
      </c>
      <c r="C7892" t="s">
        <v>22</v>
      </c>
      <c r="D7892" t="s">
        <v>1095</v>
      </c>
      <c r="E7892" t="s">
        <v>16</v>
      </c>
      <c r="F7892" t="s">
        <v>734</v>
      </c>
      <c r="G7892" t="s">
        <v>134</v>
      </c>
      <c r="H7892" t="s">
        <v>347</v>
      </c>
      <c r="I7892" t="s">
        <v>958</v>
      </c>
      <c r="J7892" t="s">
        <v>959</v>
      </c>
      <c r="K7892" s="4">
        <v>46079</v>
      </c>
      <c r="L7892" s="5">
        <v>0.46197916666666666</v>
      </c>
      <c r="M7892" t="s">
        <v>953</v>
      </c>
      <c r="N7892" s="5">
        <v>3.0092592592592593E-3</v>
      </c>
      <c r="O7892" t="s">
        <v>1023</v>
      </c>
      <c r="P7892">
        <v>0</v>
      </c>
      <c r="Q7892">
        <v>20</v>
      </c>
      <c r="R7892" t="s">
        <v>1096</v>
      </c>
      <c r="S7892" t="s">
        <v>966</v>
      </c>
    </row>
    <row r="7893" spans="1:19" x14ac:dyDescent="0.25">
      <c r="A7893" s="54">
        <f>_xlfn.XLOOKUP(B7893,'School Lookup'!D:D,'School Lookup'!F:F,0)</f>
        <v>682471</v>
      </c>
      <c r="B7893" s="54" t="str">
        <f>_xlfn.XLOOKUP(C7893,'School Lookup'!A:A,'School Lookup'!D:D,_xlfn.XLOOKUP(C7893,'School Lookup'!B:B,'School Lookup'!D:D,_xlfn.XLOOKUP(C7893,'School Lookup'!C:C,'School Lookup'!D:D,0)))</f>
        <v>Ridgeway Primary School</v>
      </c>
      <c r="C7893" t="s">
        <v>333</v>
      </c>
      <c r="D7893" t="s">
        <v>1062</v>
      </c>
      <c r="E7893" t="s">
        <v>16</v>
      </c>
      <c r="F7893" t="s">
        <v>734</v>
      </c>
      <c r="G7893" t="s">
        <v>328</v>
      </c>
      <c r="H7893" t="s">
        <v>885</v>
      </c>
      <c r="I7893" t="s">
        <v>958</v>
      </c>
      <c r="J7893" t="s">
        <v>981</v>
      </c>
      <c r="K7893" s="4">
        <v>46079</v>
      </c>
      <c r="L7893" s="5">
        <v>0.39129629629629631</v>
      </c>
      <c r="M7893" t="s">
        <v>953</v>
      </c>
      <c r="N7893" s="5">
        <v>9.6064814814814819E-4</v>
      </c>
      <c r="O7893" t="s">
        <v>982</v>
      </c>
      <c r="P7893">
        <v>0</v>
      </c>
      <c r="Q7893">
        <v>20</v>
      </c>
      <c r="R7893" t="s">
        <v>998</v>
      </c>
      <c r="S7893" t="s">
        <v>987</v>
      </c>
    </row>
    <row r="7894" spans="1:19" x14ac:dyDescent="0.25">
      <c r="A7894" s="54">
        <f>_xlfn.XLOOKUP(B7894,'School Lookup'!D:D,'School Lookup'!F:F,0)</f>
        <v>682471</v>
      </c>
      <c r="B7894" s="54" t="str">
        <f>_xlfn.XLOOKUP(C7894,'School Lookup'!A:A,'School Lookup'!D:D,_xlfn.XLOOKUP(C7894,'School Lookup'!B:B,'School Lookup'!D:D,_xlfn.XLOOKUP(C7894,'School Lookup'!C:C,'School Lookup'!D:D,0)))</f>
        <v>Ridgeway Primary School</v>
      </c>
      <c r="C7894" t="s">
        <v>333</v>
      </c>
      <c r="D7894" t="s">
        <v>1062</v>
      </c>
      <c r="E7894" t="s">
        <v>16</v>
      </c>
      <c r="F7894" t="s">
        <v>734</v>
      </c>
      <c r="G7894" t="s">
        <v>328</v>
      </c>
      <c r="H7894" t="s">
        <v>885</v>
      </c>
      <c r="I7894" t="s">
        <v>958</v>
      </c>
      <c r="J7894" t="s">
        <v>981</v>
      </c>
      <c r="K7894" s="4">
        <v>46079</v>
      </c>
      <c r="L7894" s="5">
        <v>0.39840277777777777</v>
      </c>
      <c r="M7894" t="s">
        <v>953</v>
      </c>
      <c r="N7894" s="5">
        <v>2.6620370370370372E-4</v>
      </c>
      <c r="O7894" t="s">
        <v>982</v>
      </c>
      <c r="P7894">
        <v>0</v>
      </c>
      <c r="Q7894">
        <v>20</v>
      </c>
      <c r="R7894" t="s">
        <v>998</v>
      </c>
      <c r="S7894" t="s">
        <v>987</v>
      </c>
    </row>
    <row r="7895" spans="1:19" x14ac:dyDescent="0.25">
      <c r="A7895" s="54">
        <f>_xlfn.XLOOKUP(B7895,'School Lookup'!D:D,'School Lookup'!F:F,0)</f>
        <v>682471</v>
      </c>
      <c r="B7895" s="54" t="str">
        <f>_xlfn.XLOOKUP(C7895,'School Lookup'!A:A,'School Lookup'!D:D,_xlfn.XLOOKUP(C7895,'School Lookup'!B:B,'School Lookup'!D:D,_xlfn.XLOOKUP(C7895,'School Lookup'!C:C,'School Lookup'!D:D,0)))</f>
        <v>Ridgeway Primary School</v>
      </c>
      <c r="C7895" t="s">
        <v>333</v>
      </c>
      <c r="D7895" t="s">
        <v>1062</v>
      </c>
      <c r="E7895" t="s">
        <v>16</v>
      </c>
      <c r="F7895" t="s">
        <v>734</v>
      </c>
      <c r="G7895" t="s">
        <v>328</v>
      </c>
      <c r="H7895" t="s">
        <v>885</v>
      </c>
      <c r="I7895" t="s">
        <v>958</v>
      </c>
      <c r="J7895" t="s">
        <v>981</v>
      </c>
      <c r="K7895" s="4">
        <v>46079</v>
      </c>
      <c r="L7895" s="5">
        <v>0.40133101851851855</v>
      </c>
      <c r="M7895" t="s">
        <v>953</v>
      </c>
      <c r="N7895" s="5">
        <v>1.5046296296296297E-4</v>
      </c>
      <c r="O7895" t="s">
        <v>982</v>
      </c>
      <c r="P7895">
        <v>0</v>
      </c>
      <c r="Q7895">
        <v>20</v>
      </c>
      <c r="R7895" t="s">
        <v>998</v>
      </c>
      <c r="S7895" t="s">
        <v>987</v>
      </c>
    </row>
    <row r="7896" spans="1:19" x14ac:dyDescent="0.25">
      <c r="A7896" s="54">
        <f>_xlfn.XLOOKUP(B7896,'School Lookup'!D:D,'School Lookup'!F:F,0)</f>
        <v>682471</v>
      </c>
      <c r="B7896" s="54" t="str">
        <f>_xlfn.XLOOKUP(C7896,'School Lookup'!A:A,'School Lookup'!D:D,_xlfn.XLOOKUP(C7896,'School Lookup'!B:B,'School Lookup'!D:D,_xlfn.XLOOKUP(C7896,'School Lookup'!C:C,'School Lookup'!D:D,0)))</f>
        <v>Ridgeway Primary School</v>
      </c>
      <c r="C7896" t="s">
        <v>333</v>
      </c>
      <c r="D7896" t="s">
        <v>1062</v>
      </c>
      <c r="E7896" t="s">
        <v>16</v>
      </c>
      <c r="F7896" t="s">
        <v>734</v>
      </c>
      <c r="G7896" t="s">
        <v>328</v>
      </c>
      <c r="H7896" t="s">
        <v>885</v>
      </c>
      <c r="I7896" t="s">
        <v>958</v>
      </c>
      <c r="J7896" t="s">
        <v>981</v>
      </c>
      <c r="K7896" s="4">
        <v>46079</v>
      </c>
      <c r="L7896" s="5">
        <v>0.41445601851851854</v>
      </c>
      <c r="M7896" t="s">
        <v>953</v>
      </c>
      <c r="N7896" s="5">
        <v>4.2824074074074075E-4</v>
      </c>
      <c r="O7896" t="s">
        <v>982</v>
      </c>
      <c r="P7896">
        <v>0</v>
      </c>
      <c r="Q7896">
        <v>20</v>
      </c>
      <c r="R7896" t="s">
        <v>998</v>
      </c>
      <c r="S7896" t="s">
        <v>987</v>
      </c>
    </row>
    <row r="7897" spans="1:19" x14ac:dyDescent="0.25">
      <c r="A7897" s="54">
        <f>_xlfn.XLOOKUP(B7897,'School Lookup'!D:D,'School Lookup'!F:F,0)</f>
        <v>544254</v>
      </c>
      <c r="B7897" s="54" t="str">
        <f>_xlfn.XLOOKUP(C7897,'School Lookup'!A:A,'School Lookup'!D:D,_xlfn.XLOOKUP(C7897,'School Lookup'!B:B,'School Lookup'!D:D,_xlfn.XLOOKUP(C7897,'School Lookup'!C:C,'School Lookup'!D:D,0)))</f>
        <v>Little Eaton Primary School Derby DE21 5AB</v>
      </c>
      <c r="C7897" t="s">
        <v>42</v>
      </c>
      <c r="D7897" t="s">
        <v>1133</v>
      </c>
      <c r="E7897" t="s">
        <v>16</v>
      </c>
      <c r="F7897" t="s">
        <v>734</v>
      </c>
      <c r="G7897" t="s">
        <v>232</v>
      </c>
      <c r="H7897" t="s">
        <v>228</v>
      </c>
      <c r="I7897" t="s">
        <v>980</v>
      </c>
      <c r="J7897" t="s">
        <v>981</v>
      </c>
      <c r="K7897" s="4">
        <v>46079</v>
      </c>
      <c r="L7897" s="5">
        <v>0.39652777777777776</v>
      </c>
      <c r="M7897" t="s">
        <v>953</v>
      </c>
      <c r="N7897" s="5">
        <v>6.5972222222222224E-4</v>
      </c>
      <c r="O7897" t="s">
        <v>982</v>
      </c>
      <c r="P7897">
        <v>6.8000000000000005E-2</v>
      </c>
      <c r="Q7897">
        <v>20</v>
      </c>
      <c r="R7897" t="s">
        <v>1006</v>
      </c>
      <c r="S7897" t="s">
        <v>994</v>
      </c>
    </row>
    <row r="7898" spans="1:19" x14ac:dyDescent="0.25">
      <c r="A7898" s="54">
        <f>_xlfn.XLOOKUP(B7898,'School Lookup'!D:D,'School Lookup'!F:F,0)</f>
        <v>544254</v>
      </c>
      <c r="B7898" s="54" t="str">
        <f>_xlfn.XLOOKUP(C7898,'School Lookup'!A:A,'School Lookup'!D:D,_xlfn.XLOOKUP(C7898,'School Lookup'!B:B,'School Lookup'!D:D,_xlfn.XLOOKUP(C7898,'School Lookup'!C:C,'School Lookup'!D:D,0)))</f>
        <v>Little Eaton Primary School Derby DE21 5AB</v>
      </c>
      <c r="C7898" t="s">
        <v>42</v>
      </c>
      <c r="D7898" t="s">
        <v>1133</v>
      </c>
      <c r="E7898" t="s">
        <v>16</v>
      </c>
      <c r="F7898" t="s">
        <v>734</v>
      </c>
      <c r="G7898" t="s">
        <v>232</v>
      </c>
      <c r="H7898" t="s">
        <v>228</v>
      </c>
      <c r="I7898" t="s">
        <v>980</v>
      </c>
      <c r="J7898" t="s">
        <v>981</v>
      </c>
      <c r="K7898" s="4">
        <v>46079</v>
      </c>
      <c r="L7898" s="5">
        <v>0.39791666666666664</v>
      </c>
      <c r="M7898" t="s">
        <v>953</v>
      </c>
      <c r="N7898" s="5">
        <v>3.1250000000000001E-4</v>
      </c>
      <c r="O7898" t="s">
        <v>982</v>
      </c>
      <c r="P7898">
        <v>3.2000000000000001E-2</v>
      </c>
      <c r="Q7898">
        <v>20</v>
      </c>
      <c r="R7898" t="s">
        <v>1006</v>
      </c>
      <c r="S7898" t="s">
        <v>994</v>
      </c>
    </row>
    <row r="7899" spans="1:19" x14ac:dyDescent="0.25">
      <c r="A7899" s="54">
        <f>_xlfn.XLOOKUP(B7899,'School Lookup'!D:D,'School Lookup'!F:F,0)</f>
        <v>170692</v>
      </c>
      <c r="B7899" s="54" t="str">
        <f>_xlfn.XLOOKUP(C7899,'School Lookup'!A:A,'School Lookup'!D:D,_xlfn.XLOOKUP(C7899,'School Lookup'!B:B,'School Lookup'!D:D,_xlfn.XLOOKUP(C7899,'School Lookup'!C:C,'School Lookup'!D:D,0)))</f>
        <v>Anthony Bec Cmnty Primary</v>
      </c>
      <c r="C7899" t="s">
        <v>29</v>
      </c>
      <c r="D7899" t="s">
        <v>3191</v>
      </c>
      <c r="E7899" t="s">
        <v>16</v>
      </c>
      <c r="F7899" t="s">
        <v>734</v>
      </c>
      <c r="G7899" t="s">
        <v>229</v>
      </c>
      <c r="H7899" t="s">
        <v>318</v>
      </c>
      <c r="I7899" t="s">
        <v>980</v>
      </c>
      <c r="J7899" t="s">
        <v>981</v>
      </c>
      <c r="K7899" s="4">
        <v>46079</v>
      </c>
      <c r="L7899" s="5">
        <v>0.65006944444444448</v>
      </c>
      <c r="M7899" t="s">
        <v>953</v>
      </c>
      <c r="N7899" s="5">
        <v>4.6296296296296294E-5</v>
      </c>
      <c r="O7899" t="s">
        <v>982</v>
      </c>
      <c r="P7899">
        <v>0.02</v>
      </c>
      <c r="Q7899">
        <v>20</v>
      </c>
      <c r="R7899" t="s">
        <v>1074</v>
      </c>
      <c r="S7899" t="s">
        <v>990</v>
      </c>
    </row>
    <row r="7900" spans="1:19" x14ac:dyDescent="0.25">
      <c r="A7900" s="54">
        <f>_xlfn.XLOOKUP(B7900,'School Lookup'!D:D,'School Lookup'!F:F,0)</f>
        <v>170692</v>
      </c>
      <c r="B7900" s="54" t="str">
        <f>_xlfn.XLOOKUP(C7900,'School Lookup'!A:A,'School Lookup'!D:D,_xlfn.XLOOKUP(C7900,'School Lookup'!B:B,'School Lookup'!D:D,_xlfn.XLOOKUP(C7900,'School Lookup'!C:C,'School Lookup'!D:D,0)))</f>
        <v>Anthony Bec Cmnty Primary</v>
      </c>
      <c r="C7900" t="s">
        <v>29</v>
      </c>
      <c r="D7900" t="s">
        <v>3191</v>
      </c>
      <c r="E7900" t="s">
        <v>16</v>
      </c>
      <c r="F7900" t="s">
        <v>734</v>
      </c>
      <c r="G7900" t="s">
        <v>229</v>
      </c>
      <c r="H7900" t="s">
        <v>318</v>
      </c>
      <c r="I7900" t="s">
        <v>980</v>
      </c>
      <c r="J7900" t="s">
        <v>981</v>
      </c>
      <c r="K7900" s="4">
        <v>46079</v>
      </c>
      <c r="L7900" s="5">
        <v>0.68747685185185181</v>
      </c>
      <c r="M7900" t="s">
        <v>953</v>
      </c>
      <c r="N7900" s="5">
        <v>3.4722222222222222E-5</v>
      </c>
      <c r="O7900" t="s">
        <v>982</v>
      </c>
      <c r="P7900">
        <v>0.02</v>
      </c>
      <c r="Q7900">
        <v>20</v>
      </c>
      <c r="R7900" t="s">
        <v>1074</v>
      </c>
      <c r="S7900" t="s">
        <v>990</v>
      </c>
    </row>
    <row r="7901" spans="1:19" x14ac:dyDescent="0.25">
      <c r="A7901" s="54">
        <f>_xlfn.XLOOKUP(B7901,'School Lookup'!D:D,'School Lookup'!F:F,0)</f>
        <v>682471</v>
      </c>
      <c r="B7901" s="54" t="str">
        <f>_xlfn.XLOOKUP(C7901,'School Lookup'!A:A,'School Lookup'!D:D,_xlfn.XLOOKUP(C7901,'School Lookup'!B:B,'School Lookup'!D:D,_xlfn.XLOOKUP(C7901,'School Lookup'!C:C,'School Lookup'!D:D,0)))</f>
        <v>Ridgeway Primary School</v>
      </c>
      <c r="C7901" t="s">
        <v>333</v>
      </c>
      <c r="D7901" t="s">
        <v>2627</v>
      </c>
      <c r="E7901" t="s">
        <v>16</v>
      </c>
      <c r="F7901" t="s">
        <v>734</v>
      </c>
      <c r="G7901" t="s">
        <v>328</v>
      </c>
      <c r="H7901" t="s">
        <v>885</v>
      </c>
      <c r="I7901" t="s">
        <v>958</v>
      </c>
      <c r="J7901" t="s">
        <v>959</v>
      </c>
      <c r="K7901" s="4">
        <v>46079</v>
      </c>
      <c r="L7901" s="5">
        <v>0.44888888888888889</v>
      </c>
      <c r="M7901" t="s">
        <v>953</v>
      </c>
      <c r="N7901" s="5">
        <v>1.0127314814814815E-2</v>
      </c>
      <c r="O7901" t="s">
        <v>960</v>
      </c>
      <c r="P7901">
        <v>0</v>
      </c>
      <c r="Q7901">
        <v>20</v>
      </c>
      <c r="R7901" t="s">
        <v>1166</v>
      </c>
      <c r="S7901" t="s">
        <v>955</v>
      </c>
    </row>
    <row r="7902" spans="1:19" x14ac:dyDescent="0.25">
      <c r="A7902" s="54">
        <f>_xlfn.XLOOKUP(B7902,'School Lookup'!D:D,'School Lookup'!F:F,0)</f>
        <v>170692</v>
      </c>
      <c r="B7902" s="54" t="str">
        <f>_xlfn.XLOOKUP(C7902,'School Lookup'!A:A,'School Lookup'!D:D,_xlfn.XLOOKUP(C7902,'School Lookup'!B:B,'School Lookup'!D:D,_xlfn.XLOOKUP(C7902,'School Lookup'!C:C,'School Lookup'!D:D,0)))</f>
        <v>Anthony Bec Cmnty Primary</v>
      </c>
      <c r="C7902" t="s">
        <v>29</v>
      </c>
      <c r="D7902" t="s">
        <v>2651</v>
      </c>
      <c r="E7902" t="s">
        <v>16</v>
      </c>
      <c r="F7902" t="s">
        <v>734</v>
      </c>
      <c r="G7902" t="s">
        <v>229</v>
      </c>
      <c r="H7902" t="s">
        <v>318</v>
      </c>
      <c r="I7902" t="s">
        <v>980</v>
      </c>
      <c r="J7902" t="s">
        <v>981</v>
      </c>
      <c r="K7902" s="4">
        <v>46079</v>
      </c>
      <c r="L7902" s="5">
        <v>0.54189814814814818</v>
      </c>
      <c r="M7902" t="s">
        <v>953</v>
      </c>
      <c r="N7902" s="5">
        <v>3.1250000000000001E-4</v>
      </c>
      <c r="O7902" t="s">
        <v>982</v>
      </c>
      <c r="P7902">
        <v>3.4000000000000002E-2</v>
      </c>
      <c r="Q7902">
        <v>20</v>
      </c>
      <c r="R7902" t="s">
        <v>998</v>
      </c>
      <c r="S7902" t="s">
        <v>987</v>
      </c>
    </row>
    <row r="7903" spans="1:19" x14ac:dyDescent="0.25">
      <c r="A7903" s="54">
        <f>_xlfn.XLOOKUP(B7903,'School Lookup'!D:D,'School Lookup'!F:F,0)</f>
        <v>170692</v>
      </c>
      <c r="B7903" s="54" t="str">
        <f>_xlfn.XLOOKUP(C7903,'School Lookup'!A:A,'School Lookup'!D:D,_xlfn.XLOOKUP(C7903,'School Lookup'!B:B,'School Lookup'!D:D,_xlfn.XLOOKUP(C7903,'School Lookup'!C:C,'School Lookup'!D:D,0)))</f>
        <v>Anthony Bec Cmnty Primary</v>
      </c>
      <c r="C7903" t="s">
        <v>29</v>
      </c>
      <c r="D7903" t="s">
        <v>1225</v>
      </c>
      <c r="E7903" t="s">
        <v>16</v>
      </c>
      <c r="F7903" t="s">
        <v>734</v>
      </c>
      <c r="G7903" t="s">
        <v>229</v>
      </c>
      <c r="H7903" t="s">
        <v>318</v>
      </c>
      <c r="I7903" t="s">
        <v>980</v>
      </c>
      <c r="J7903" t="s">
        <v>981</v>
      </c>
      <c r="K7903" s="4">
        <v>46079</v>
      </c>
      <c r="L7903" s="5">
        <v>0.55717592592592591</v>
      </c>
      <c r="M7903" t="s">
        <v>953</v>
      </c>
      <c r="N7903" s="5">
        <v>2.7777777777777778E-4</v>
      </c>
      <c r="O7903" t="s">
        <v>982</v>
      </c>
      <c r="P7903">
        <v>0.03</v>
      </c>
      <c r="Q7903">
        <v>20</v>
      </c>
      <c r="R7903" t="s">
        <v>986</v>
      </c>
      <c r="S7903" t="s">
        <v>987</v>
      </c>
    </row>
    <row r="7904" spans="1:19" x14ac:dyDescent="0.25">
      <c r="A7904" s="54">
        <f>_xlfn.XLOOKUP(B7904,'School Lookup'!D:D,'School Lookup'!F:F,0)</f>
        <v>231471</v>
      </c>
      <c r="B7904" s="54" t="str">
        <f>_xlfn.XLOOKUP(C7904,'School Lookup'!A:A,'School Lookup'!D:D,_xlfn.XLOOKUP(C7904,'School Lookup'!B:B,'School Lookup'!D:D,_xlfn.XLOOKUP(C7904,'School Lookup'!C:C,'School Lookup'!D:D,0)))</f>
        <v>Leys Junior School</v>
      </c>
      <c r="C7904" t="s">
        <v>19</v>
      </c>
      <c r="D7904" t="s">
        <v>1869</v>
      </c>
      <c r="E7904" t="s">
        <v>16</v>
      </c>
      <c r="F7904" t="s">
        <v>734</v>
      </c>
      <c r="G7904" t="s">
        <v>217</v>
      </c>
      <c r="H7904" t="s">
        <v>842</v>
      </c>
      <c r="I7904" t="s">
        <v>980</v>
      </c>
      <c r="J7904" t="s">
        <v>981</v>
      </c>
      <c r="K7904" s="4">
        <v>46079</v>
      </c>
      <c r="L7904" s="5">
        <v>0.41380787037037037</v>
      </c>
      <c r="M7904" t="s">
        <v>953</v>
      </c>
      <c r="N7904" s="5">
        <v>6.018518518518519E-4</v>
      </c>
      <c r="O7904" t="s">
        <v>982</v>
      </c>
      <c r="P7904">
        <v>6.3E-2</v>
      </c>
      <c r="Q7904">
        <v>20</v>
      </c>
      <c r="R7904" t="s">
        <v>998</v>
      </c>
      <c r="S7904" t="s">
        <v>987</v>
      </c>
    </row>
    <row r="7905" spans="1:19" x14ac:dyDescent="0.25">
      <c r="A7905" s="54">
        <f>_xlfn.XLOOKUP(B7905,'School Lookup'!D:D,'School Lookup'!F:F,0)</f>
        <v>231471</v>
      </c>
      <c r="B7905" s="54" t="str">
        <f>_xlfn.XLOOKUP(C7905,'School Lookup'!A:A,'School Lookup'!D:D,_xlfn.XLOOKUP(C7905,'School Lookup'!B:B,'School Lookup'!D:D,_xlfn.XLOOKUP(C7905,'School Lookup'!C:C,'School Lookup'!D:D,0)))</f>
        <v>Leys Junior School</v>
      </c>
      <c r="C7905" t="s">
        <v>19</v>
      </c>
      <c r="D7905" t="s">
        <v>1894</v>
      </c>
      <c r="E7905" t="s">
        <v>16</v>
      </c>
      <c r="F7905" t="s">
        <v>734</v>
      </c>
      <c r="G7905" t="s">
        <v>217</v>
      </c>
      <c r="H7905" t="s">
        <v>842</v>
      </c>
      <c r="I7905" t="s">
        <v>980</v>
      </c>
      <c r="J7905" t="s">
        <v>981</v>
      </c>
      <c r="K7905" s="4">
        <v>46079</v>
      </c>
      <c r="L7905" s="5">
        <v>0.43928240740740743</v>
      </c>
      <c r="M7905" t="s">
        <v>953</v>
      </c>
      <c r="N7905" s="5">
        <v>2.3148148148148149E-4</v>
      </c>
      <c r="O7905" t="s">
        <v>982</v>
      </c>
      <c r="P7905">
        <v>5.2999999999999999E-2</v>
      </c>
      <c r="Q7905">
        <v>20</v>
      </c>
      <c r="R7905" t="s">
        <v>989</v>
      </c>
      <c r="S7905" t="s">
        <v>990</v>
      </c>
    </row>
    <row r="7906" spans="1:19" x14ac:dyDescent="0.25">
      <c r="A7906" s="54">
        <f>_xlfn.XLOOKUP(B7906,'School Lookup'!D:D,'School Lookup'!F:F,0)</f>
        <v>231471</v>
      </c>
      <c r="B7906" s="54" t="str">
        <f>_xlfn.XLOOKUP(C7906,'School Lookup'!A:A,'School Lookup'!D:D,_xlfn.XLOOKUP(C7906,'School Lookup'!B:B,'School Lookup'!D:D,_xlfn.XLOOKUP(C7906,'School Lookup'!C:C,'School Lookup'!D:D,0)))</f>
        <v>Leys Junior School</v>
      </c>
      <c r="C7906" t="s">
        <v>19</v>
      </c>
      <c r="D7906" t="s">
        <v>3167</v>
      </c>
      <c r="E7906" t="s">
        <v>16</v>
      </c>
      <c r="F7906" t="s">
        <v>734</v>
      </c>
      <c r="G7906" t="s">
        <v>217</v>
      </c>
      <c r="H7906" t="s">
        <v>842</v>
      </c>
      <c r="I7906" t="s">
        <v>980</v>
      </c>
      <c r="J7906" t="s">
        <v>981</v>
      </c>
      <c r="K7906" s="4">
        <v>46079</v>
      </c>
      <c r="L7906" s="5">
        <v>0.60760416666666661</v>
      </c>
      <c r="M7906" t="s">
        <v>953</v>
      </c>
      <c r="N7906" s="5">
        <v>2.8935185185185184E-4</v>
      </c>
      <c r="O7906" t="s">
        <v>982</v>
      </c>
      <c r="P7906">
        <v>3.1E-2</v>
      </c>
      <c r="Q7906">
        <v>20</v>
      </c>
      <c r="R7906" t="s">
        <v>983</v>
      </c>
      <c r="S7906" t="s">
        <v>984</v>
      </c>
    </row>
    <row r="7907" spans="1:19" x14ac:dyDescent="0.25">
      <c r="A7907" s="54">
        <f>_xlfn.XLOOKUP(B7907,'School Lookup'!D:D,'School Lookup'!F:F,0)</f>
        <v>231471</v>
      </c>
      <c r="B7907" s="54" t="str">
        <f>_xlfn.XLOOKUP(C7907,'School Lookup'!A:A,'School Lookup'!D:D,_xlfn.XLOOKUP(C7907,'School Lookup'!B:B,'School Lookup'!D:D,_xlfn.XLOOKUP(C7907,'School Lookup'!C:C,'School Lookup'!D:D,0)))</f>
        <v>Leys Junior School</v>
      </c>
      <c r="C7907" t="s">
        <v>19</v>
      </c>
      <c r="D7907" t="s">
        <v>1039</v>
      </c>
      <c r="E7907" t="s">
        <v>16</v>
      </c>
      <c r="F7907" t="s">
        <v>734</v>
      </c>
      <c r="G7907" t="s">
        <v>217</v>
      </c>
      <c r="H7907" t="s">
        <v>842</v>
      </c>
      <c r="I7907" t="s">
        <v>980</v>
      </c>
      <c r="J7907" t="s">
        <v>981</v>
      </c>
      <c r="K7907" s="4">
        <v>46079</v>
      </c>
      <c r="L7907" s="5">
        <v>0.60952546296296295</v>
      </c>
      <c r="M7907" t="s">
        <v>953</v>
      </c>
      <c r="N7907" s="5">
        <v>1.4814814814814814E-3</v>
      </c>
      <c r="O7907" t="s">
        <v>982</v>
      </c>
      <c r="P7907">
        <v>0.153</v>
      </c>
      <c r="Q7907">
        <v>20</v>
      </c>
      <c r="R7907" t="s">
        <v>983</v>
      </c>
      <c r="S7907" t="s">
        <v>984</v>
      </c>
    </row>
    <row r="7908" spans="1:19" x14ac:dyDescent="0.25">
      <c r="A7908" s="54">
        <f>_xlfn.XLOOKUP(B7908,'School Lookup'!D:D,'School Lookup'!F:F,0)</f>
        <v>170692</v>
      </c>
      <c r="B7908" s="54" t="str">
        <f>_xlfn.XLOOKUP(C7908,'School Lookup'!A:A,'School Lookup'!D:D,_xlfn.XLOOKUP(C7908,'School Lookup'!B:B,'School Lookup'!D:D,_xlfn.XLOOKUP(C7908,'School Lookup'!C:C,'School Lookup'!D:D,0)))</f>
        <v>Anthony Bec Cmnty Primary</v>
      </c>
      <c r="C7908" t="s">
        <v>29</v>
      </c>
      <c r="D7908" t="s">
        <v>2033</v>
      </c>
      <c r="E7908" t="s">
        <v>16</v>
      </c>
      <c r="F7908" t="s">
        <v>734</v>
      </c>
      <c r="G7908" t="s">
        <v>229</v>
      </c>
      <c r="H7908" t="s">
        <v>318</v>
      </c>
      <c r="I7908" t="s">
        <v>980</v>
      </c>
      <c r="J7908" t="s">
        <v>959</v>
      </c>
      <c r="K7908" s="4">
        <v>46079</v>
      </c>
      <c r="L7908" s="5">
        <v>0.4674652777777778</v>
      </c>
      <c r="M7908" t="s">
        <v>953</v>
      </c>
      <c r="N7908" s="5">
        <v>7.0601851851851847E-4</v>
      </c>
      <c r="O7908" t="s">
        <v>1023</v>
      </c>
      <c r="P7908">
        <v>2.1999999999999999E-2</v>
      </c>
      <c r="Q7908">
        <v>20</v>
      </c>
      <c r="R7908" t="s">
        <v>978</v>
      </c>
      <c r="S7908" t="s">
        <v>966</v>
      </c>
    </row>
    <row r="7909" spans="1:19" x14ac:dyDescent="0.25">
      <c r="A7909" s="54">
        <f>_xlfn.XLOOKUP(B7909,'School Lookup'!D:D,'School Lookup'!F:F,0)</f>
        <v>170692</v>
      </c>
      <c r="B7909" s="54" t="str">
        <f>_xlfn.XLOOKUP(C7909,'School Lookup'!A:A,'School Lookup'!D:D,_xlfn.XLOOKUP(C7909,'School Lookup'!B:B,'School Lookup'!D:D,_xlfn.XLOOKUP(C7909,'School Lookup'!C:C,'School Lookup'!D:D,0)))</f>
        <v>Anthony Bec Cmnty Primary</v>
      </c>
      <c r="C7909" t="s">
        <v>29</v>
      </c>
      <c r="D7909" t="s">
        <v>3192</v>
      </c>
      <c r="E7909" t="s">
        <v>16</v>
      </c>
      <c r="F7909" t="s">
        <v>734</v>
      </c>
      <c r="G7909" t="s">
        <v>229</v>
      </c>
      <c r="H7909" t="s">
        <v>318</v>
      </c>
      <c r="I7909" t="s">
        <v>980</v>
      </c>
      <c r="J7909" t="s">
        <v>959</v>
      </c>
      <c r="K7909" s="4">
        <v>46079</v>
      </c>
      <c r="L7909" s="5">
        <v>0.59334490740740742</v>
      </c>
      <c r="M7909" t="s">
        <v>953</v>
      </c>
      <c r="N7909" s="5">
        <v>5.0925925925925921E-4</v>
      </c>
      <c r="O7909" t="s">
        <v>1023</v>
      </c>
      <c r="P7909">
        <v>2.1999999999999999E-2</v>
      </c>
      <c r="Q7909">
        <v>20</v>
      </c>
      <c r="R7909" t="s">
        <v>3193</v>
      </c>
      <c r="S7909" t="s">
        <v>966</v>
      </c>
    </row>
    <row r="7910" spans="1:19" x14ac:dyDescent="0.25">
      <c r="A7910" s="54">
        <f>_xlfn.XLOOKUP(B7910,'School Lookup'!D:D,'School Lookup'!F:F,0)</f>
        <v>231471</v>
      </c>
      <c r="B7910" s="54" t="str">
        <f>_xlfn.XLOOKUP(C7910,'School Lookup'!A:A,'School Lookup'!D:D,_xlfn.XLOOKUP(C7910,'School Lookup'!B:B,'School Lookup'!D:D,_xlfn.XLOOKUP(C7910,'School Lookup'!C:C,'School Lookup'!D:D,0)))</f>
        <v>Leys Junior School</v>
      </c>
      <c r="C7910" t="s">
        <v>19</v>
      </c>
      <c r="D7910" t="s">
        <v>2097</v>
      </c>
      <c r="E7910" t="s">
        <v>16</v>
      </c>
      <c r="F7910" t="s">
        <v>734</v>
      </c>
      <c r="G7910" t="s">
        <v>217</v>
      </c>
      <c r="H7910" t="s">
        <v>842</v>
      </c>
      <c r="I7910" t="s">
        <v>980</v>
      </c>
      <c r="J7910" t="s">
        <v>959</v>
      </c>
      <c r="K7910" s="4">
        <v>46079</v>
      </c>
      <c r="L7910" s="5">
        <v>0.52278935185185182</v>
      </c>
      <c r="M7910" t="s">
        <v>953</v>
      </c>
      <c r="N7910" s="5">
        <v>5.1967592592592595E-3</v>
      </c>
      <c r="O7910" t="s">
        <v>960</v>
      </c>
      <c r="P7910">
        <v>6.4000000000000001E-2</v>
      </c>
      <c r="Q7910">
        <v>20</v>
      </c>
      <c r="R7910" t="s">
        <v>1071</v>
      </c>
      <c r="S7910" t="s">
        <v>966</v>
      </c>
    </row>
    <row r="7911" spans="1:19" x14ac:dyDescent="0.25">
      <c r="A7911" s="54">
        <f>_xlfn.XLOOKUP(B7911,'School Lookup'!D:D,'School Lookup'!F:F,0)</f>
        <v>231471</v>
      </c>
      <c r="B7911" s="54" t="str">
        <f>_xlfn.XLOOKUP(C7911,'School Lookup'!A:A,'School Lookup'!D:D,_xlfn.XLOOKUP(C7911,'School Lookup'!B:B,'School Lookup'!D:D,_xlfn.XLOOKUP(C7911,'School Lookup'!C:C,'School Lookup'!D:D,0)))</f>
        <v>Leys Junior School</v>
      </c>
      <c r="C7911" t="s">
        <v>19</v>
      </c>
      <c r="D7911" t="s">
        <v>3194</v>
      </c>
      <c r="E7911" t="s">
        <v>16</v>
      </c>
      <c r="F7911" t="s">
        <v>734</v>
      </c>
      <c r="G7911" t="s">
        <v>217</v>
      </c>
      <c r="H7911" t="s">
        <v>842</v>
      </c>
      <c r="I7911" t="s">
        <v>980</v>
      </c>
      <c r="J7911" t="s">
        <v>959</v>
      </c>
      <c r="K7911" s="4">
        <v>46079</v>
      </c>
      <c r="L7911" s="5">
        <v>0.65186342592592594</v>
      </c>
      <c r="M7911" t="s">
        <v>953</v>
      </c>
      <c r="N7911" s="5">
        <v>3.3796296296296296E-3</v>
      </c>
      <c r="O7911" t="s">
        <v>960</v>
      </c>
      <c r="P7911">
        <v>4.2000000000000003E-2</v>
      </c>
      <c r="Q7911">
        <v>20</v>
      </c>
      <c r="R7911" t="s">
        <v>1144</v>
      </c>
      <c r="S7911" t="s">
        <v>966</v>
      </c>
    </row>
    <row r="7912" spans="1:19" x14ac:dyDescent="0.25">
      <c r="A7912" s="54">
        <f>_xlfn.XLOOKUP(B7912,'School Lookup'!D:D,'School Lookup'!F:F,0)</f>
        <v>682471</v>
      </c>
      <c r="B7912" s="54" t="str">
        <f>_xlfn.XLOOKUP(C7912,'School Lookup'!A:A,'School Lookup'!D:D,_xlfn.XLOOKUP(C7912,'School Lookup'!B:B,'School Lookup'!D:D,_xlfn.XLOOKUP(C7912,'School Lookup'!C:C,'School Lookup'!D:D,0)))</f>
        <v>Ridgeway Primary School</v>
      </c>
      <c r="C7912" t="s">
        <v>327</v>
      </c>
      <c r="D7912">
        <v>500</v>
      </c>
      <c r="E7912" t="s">
        <v>16</v>
      </c>
      <c r="F7912" t="s">
        <v>734</v>
      </c>
      <c r="G7912" t="s">
        <v>328</v>
      </c>
      <c r="H7912" t="s">
        <v>885</v>
      </c>
      <c r="I7912" t="s">
        <v>958</v>
      </c>
      <c r="J7912" t="s">
        <v>959</v>
      </c>
      <c r="K7912" s="4">
        <v>46080</v>
      </c>
      <c r="L7912" s="5">
        <v>0.37298611111111113</v>
      </c>
      <c r="M7912" t="s">
        <v>953</v>
      </c>
      <c r="N7912" s="5">
        <v>4.6296296296296294E-5</v>
      </c>
      <c r="O7912" t="s">
        <v>960</v>
      </c>
      <c r="P7912">
        <v>0</v>
      </c>
      <c r="Q7912">
        <v>20</v>
      </c>
      <c r="R7912" t="s">
        <v>961</v>
      </c>
      <c r="S7912" t="s">
        <v>955</v>
      </c>
    </row>
    <row r="7913" spans="1:19" x14ac:dyDescent="0.25">
      <c r="A7913" s="54">
        <f>_xlfn.XLOOKUP(B7913,'School Lookup'!D:D,'School Lookup'!F:F,0)</f>
        <v>682471</v>
      </c>
      <c r="B7913" s="54" t="str">
        <f>_xlfn.XLOOKUP(C7913,'School Lookup'!A:A,'School Lookup'!D:D,_xlfn.XLOOKUP(C7913,'School Lookup'!B:B,'School Lookup'!D:D,_xlfn.XLOOKUP(C7913,'School Lookup'!C:C,'School Lookup'!D:D,0)))</f>
        <v>Ridgeway Primary School</v>
      </c>
      <c r="C7913" t="s">
        <v>327</v>
      </c>
      <c r="D7913">
        <v>500</v>
      </c>
      <c r="E7913" t="s">
        <v>16</v>
      </c>
      <c r="F7913" t="s">
        <v>734</v>
      </c>
      <c r="G7913" t="s">
        <v>328</v>
      </c>
      <c r="H7913" t="s">
        <v>885</v>
      </c>
      <c r="I7913" t="s">
        <v>958</v>
      </c>
      <c r="J7913" t="s">
        <v>959</v>
      </c>
      <c r="K7913" s="4">
        <v>46080</v>
      </c>
      <c r="L7913" s="5">
        <v>0.3755324074074074</v>
      </c>
      <c r="M7913" t="s">
        <v>953</v>
      </c>
      <c r="N7913" s="5">
        <v>3.4722222222222222E-5</v>
      </c>
      <c r="O7913" t="s">
        <v>960</v>
      </c>
      <c r="P7913">
        <v>0</v>
      </c>
      <c r="Q7913">
        <v>20</v>
      </c>
      <c r="R7913" t="s">
        <v>961</v>
      </c>
      <c r="S7913" t="s">
        <v>955</v>
      </c>
    </row>
    <row r="7914" spans="1:19" x14ac:dyDescent="0.25">
      <c r="A7914" s="54">
        <f>_xlfn.XLOOKUP(B7914,'School Lookup'!D:D,'School Lookup'!F:F,0)</f>
        <v>682471</v>
      </c>
      <c r="B7914" s="54" t="str">
        <f>_xlfn.XLOOKUP(C7914,'School Lookup'!A:A,'School Lookup'!D:D,_xlfn.XLOOKUP(C7914,'School Lookup'!B:B,'School Lookup'!D:D,_xlfn.XLOOKUP(C7914,'School Lookup'!C:C,'School Lookup'!D:D,0)))</f>
        <v>Ridgeway Primary School</v>
      </c>
      <c r="C7914" t="s">
        <v>327</v>
      </c>
      <c r="D7914" t="s">
        <v>962</v>
      </c>
      <c r="E7914" t="s">
        <v>16</v>
      </c>
      <c r="F7914" t="s">
        <v>734</v>
      </c>
      <c r="G7914" t="s">
        <v>328</v>
      </c>
      <c r="H7914" t="s">
        <v>885</v>
      </c>
      <c r="I7914" t="s">
        <v>958</v>
      </c>
      <c r="J7914" t="s">
        <v>959</v>
      </c>
      <c r="K7914" s="4">
        <v>46080</v>
      </c>
      <c r="L7914" s="5">
        <v>0.40752314814814816</v>
      </c>
      <c r="M7914" t="s">
        <v>953</v>
      </c>
      <c r="N7914" s="5">
        <v>1.2152777777777778E-3</v>
      </c>
      <c r="O7914" t="s">
        <v>960</v>
      </c>
      <c r="P7914">
        <v>0</v>
      </c>
      <c r="Q7914">
        <v>20</v>
      </c>
      <c r="R7914" t="s">
        <v>955</v>
      </c>
    </row>
    <row r="7915" spans="1:19" x14ac:dyDescent="0.25">
      <c r="A7915" s="54">
        <f>_xlfn.XLOOKUP(B7915,'School Lookup'!D:D,'School Lookup'!F:F,0)</f>
        <v>682471</v>
      </c>
      <c r="B7915" s="54" t="str">
        <f>_xlfn.XLOOKUP(C7915,'School Lookup'!A:A,'School Lookup'!D:D,_xlfn.XLOOKUP(C7915,'School Lookup'!B:B,'School Lookup'!D:D,_xlfn.XLOOKUP(C7915,'School Lookup'!C:C,'School Lookup'!D:D,0)))</f>
        <v>Ridgeway Primary School</v>
      </c>
      <c r="C7915" t="s">
        <v>327</v>
      </c>
      <c r="D7915">
        <v>500</v>
      </c>
      <c r="E7915" t="s">
        <v>16</v>
      </c>
      <c r="F7915" t="s">
        <v>734</v>
      </c>
      <c r="G7915" t="s">
        <v>328</v>
      </c>
      <c r="H7915" t="s">
        <v>885</v>
      </c>
      <c r="I7915" t="s">
        <v>958</v>
      </c>
      <c r="J7915" t="s">
        <v>959</v>
      </c>
      <c r="K7915" s="4">
        <v>46080</v>
      </c>
      <c r="L7915" s="5">
        <v>0.40752314814814816</v>
      </c>
      <c r="M7915" t="s">
        <v>953</v>
      </c>
      <c r="N7915" s="5">
        <v>1.2152777777777778E-3</v>
      </c>
      <c r="O7915" t="s">
        <v>960</v>
      </c>
      <c r="P7915">
        <v>0</v>
      </c>
      <c r="Q7915">
        <v>20</v>
      </c>
      <c r="R7915" t="s">
        <v>961</v>
      </c>
      <c r="S7915" t="s">
        <v>955</v>
      </c>
    </row>
    <row r="7916" spans="1:19" x14ac:dyDescent="0.25">
      <c r="A7916" s="54">
        <f>_xlfn.XLOOKUP(B7916,'School Lookup'!D:D,'School Lookup'!F:F,0)</f>
        <v>682471</v>
      </c>
      <c r="B7916" s="54" t="str">
        <f>_xlfn.XLOOKUP(C7916,'School Lookup'!A:A,'School Lookup'!D:D,_xlfn.XLOOKUP(C7916,'School Lookup'!B:B,'School Lookup'!D:D,_xlfn.XLOOKUP(C7916,'School Lookup'!C:C,'School Lookup'!D:D,0)))</f>
        <v>Ridgeway Primary School</v>
      </c>
      <c r="C7916" t="s">
        <v>327</v>
      </c>
      <c r="D7916">
        <v>500</v>
      </c>
      <c r="E7916" t="s">
        <v>16</v>
      </c>
      <c r="F7916" t="s">
        <v>734</v>
      </c>
      <c r="G7916" t="s">
        <v>328</v>
      </c>
      <c r="H7916" t="s">
        <v>885</v>
      </c>
      <c r="I7916" t="s">
        <v>958</v>
      </c>
      <c r="J7916" t="s">
        <v>959</v>
      </c>
      <c r="K7916" s="4">
        <v>46080</v>
      </c>
      <c r="L7916" s="5">
        <v>0.51406249999999998</v>
      </c>
      <c r="M7916" t="s">
        <v>953</v>
      </c>
      <c r="N7916" s="5">
        <v>2.3148148148148147E-5</v>
      </c>
      <c r="O7916" t="s">
        <v>960</v>
      </c>
      <c r="P7916">
        <v>0</v>
      </c>
      <c r="Q7916">
        <v>20</v>
      </c>
      <c r="R7916" t="s">
        <v>961</v>
      </c>
      <c r="S7916" t="s">
        <v>955</v>
      </c>
    </row>
    <row r="7917" spans="1:19" x14ac:dyDescent="0.25">
      <c r="A7917" s="54">
        <f>_xlfn.XLOOKUP(B7917,'School Lookup'!D:D,'School Lookup'!F:F,0)</f>
        <v>682471</v>
      </c>
      <c r="B7917" s="54" t="str">
        <f>_xlfn.XLOOKUP(C7917,'School Lookup'!A:A,'School Lookup'!D:D,_xlfn.XLOOKUP(C7917,'School Lookup'!B:B,'School Lookup'!D:D,_xlfn.XLOOKUP(C7917,'School Lookup'!C:C,'School Lookup'!D:D,0)))</f>
        <v>Ridgeway Primary School</v>
      </c>
      <c r="C7917" t="s">
        <v>327</v>
      </c>
      <c r="D7917" t="s">
        <v>962</v>
      </c>
      <c r="E7917" t="s">
        <v>16</v>
      </c>
      <c r="F7917" t="s">
        <v>734</v>
      </c>
      <c r="G7917" t="s">
        <v>328</v>
      </c>
      <c r="H7917" t="s">
        <v>885</v>
      </c>
      <c r="I7917" t="s">
        <v>958</v>
      </c>
      <c r="J7917" t="s">
        <v>959</v>
      </c>
      <c r="K7917" s="4">
        <v>46080</v>
      </c>
      <c r="L7917" s="5">
        <v>0.55506944444444439</v>
      </c>
      <c r="M7917" t="s">
        <v>953</v>
      </c>
      <c r="N7917" s="5">
        <v>4.5138888888888887E-4</v>
      </c>
      <c r="O7917" t="s">
        <v>960</v>
      </c>
      <c r="P7917">
        <v>0</v>
      </c>
      <c r="Q7917">
        <v>20</v>
      </c>
      <c r="R7917" t="s">
        <v>955</v>
      </c>
    </row>
    <row r="7918" spans="1:19" x14ac:dyDescent="0.25">
      <c r="A7918" s="54">
        <f>_xlfn.XLOOKUP(B7918,'School Lookup'!D:D,'School Lookup'!F:F,0)</f>
        <v>682471</v>
      </c>
      <c r="B7918" s="54" t="str">
        <f>_xlfn.XLOOKUP(C7918,'School Lookup'!A:A,'School Lookup'!D:D,_xlfn.XLOOKUP(C7918,'School Lookup'!B:B,'School Lookup'!D:D,_xlfn.XLOOKUP(C7918,'School Lookup'!C:C,'School Lookup'!D:D,0)))</f>
        <v>Ridgeway Primary School</v>
      </c>
      <c r="C7918" t="s">
        <v>327</v>
      </c>
      <c r="D7918">
        <v>500</v>
      </c>
      <c r="E7918" t="s">
        <v>16</v>
      </c>
      <c r="F7918" t="s">
        <v>734</v>
      </c>
      <c r="G7918" t="s">
        <v>328</v>
      </c>
      <c r="H7918" t="s">
        <v>885</v>
      </c>
      <c r="I7918" t="s">
        <v>958</v>
      </c>
      <c r="J7918" t="s">
        <v>959</v>
      </c>
      <c r="K7918" s="4">
        <v>46080</v>
      </c>
      <c r="L7918" s="5">
        <v>0.55506944444444439</v>
      </c>
      <c r="M7918" t="s">
        <v>953</v>
      </c>
      <c r="N7918" s="5">
        <v>4.5138888888888887E-4</v>
      </c>
      <c r="O7918" t="s">
        <v>960</v>
      </c>
      <c r="P7918">
        <v>0</v>
      </c>
      <c r="Q7918">
        <v>20</v>
      </c>
      <c r="R7918" t="s">
        <v>961</v>
      </c>
      <c r="S7918" t="s">
        <v>955</v>
      </c>
    </row>
    <row r="7919" spans="1:19" x14ac:dyDescent="0.25">
      <c r="A7919" s="54">
        <f>_xlfn.XLOOKUP(B7919,'School Lookup'!D:D,'School Lookup'!F:F,0)</f>
        <v>682471</v>
      </c>
      <c r="B7919" s="54" t="str">
        <f>_xlfn.XLOOKUP(C7919,'School Lookup'!A:A,'School Lookup'!D:D,_xlfn.XLOOKUP(C7919,'School Lookup'!B:B,'School Lookup'!D:D,_xlfn.XLOOKUP(C7919,'School Lookup'!C:C,'School Lookup'!D:D,0)))</f>
        <v>Ridgeway Primary School</v>
      </c>
      <c r="C7919" t="s">
        <v>327</v>
      </c>
      <c r="D7919" t="s">
        <v>962</v>
      </c>
      <c r="E7919" t="s">
        <v>16</v>
      </c>
      <c r="F7919" t="s">
        <v>734</v>
      </c>
      <c r="G7919" t="s">
        <v>328</v>
      </c>
      <c r="H7919" t="s">
        <v>885</v>
      </c>
      <c r="I7919" t="s">
        <v>958</v>
      </c>
      <c r="J7919" t="s">
        <v>959</v>
      </c>
      <c r="K7919" s="4">
        <v>46080</v>
      </c>
      <c r="L7919" s="5">
        <v>0.55755787037037041</v>
      </c>
      <c r="M7919" t="s">
        <v>953</v>
      </c>
      <c r="N7919" s="5">
        <v>4.2824074074074075E-4</v>
      </c>
      <c r="O7919" t="s">
        <v>960</v>
      </c>
      <c r="P7919">
        <v>0</v>
      </c>
      <c r="Q7919">
        <v>20</v>
      </c>
      <c r="R7919" t="s">
        <v>955</v>
      </c>
    </row>
    <row r="7920" spans="1:19" x14ac:dyDescent="0.25">
      <c r="A7920" s="54">
        <f>_xlfn.XLOOKUP(B7920,'School Lookup'!D:D,'School Lookup'!F:F,0)</f>
        <v>682471</v>
      </c>
      <c r="B7920" s="54" t="str">
        <f>_xlfn.XLOOKUP(C7920,'School Lookup'!A:A,'School Lookup'!D:D,_xlfn.XLOOKUP(C7920,'School Lookup'!B:B,'School Lookup'!D:D,_xlfn.XLOOKUP(C7920,'School Lookup'!C:C,'School Lookup'!D:D,0)))</f>
        <v>Ridgeway Primary School</v>
      </c>
      <c r="C7920" t="s">
        <v>327</v>
      </c>
      <c r="D7920">
        <v>500</v>
      </c>
      <c r="E7920" t="s">
        <v>16</v>
      </c>
      <c r="F7920" t="s">
        <v>734</v>
      </c>
      <c r="G7920" t="s">
        <v>328</v>
      </c>
      <c r="H7920" t="s">
        <v>885</v>
      </c>
      <c r="I7920" t="s">
        <v>958</v>
      </c>
      <c r="J7920" t="s">
        <v>959</v>
      </c>
      <c r="K7920" s="4">
        <v>46080</v>
      </c>
      <c r="L7920" s="5">
        <v>0.55755787037037041</v>
      </c>
      <c r="M7920" t="s">
        <v>953</v>
      </c>
      <c r="N7920" s="5">
        <v>4.2824074074074075E-4</v>
      </c>
      <c r="O7920" t="s">
        <v>960</v>
      </c>
      <c r="P7920">
        <v>0</v>
      </c>
      <c r="Q7920">
        <v>20</v>
      </c>
      <c r="R7920" t="s">
        <v>961</v>
      </c>
      <c r="S7920" t="s">
        <v>955</v>
      </c>
    </row>
    <row r="7921" spans="1:19" x14ac:dyDescent="0.25">
      <c r="A7921" s="54">
        <f>_xlfn.XLOOKUP(B7921,'School Lookup'!D:D,'School Lookup'!F:F,0)</f>
        <v>682471</v>
      </c>
      <c r="B7921" s="54" t="str">
        <f>_xlfn.XLOOKUP(C7921,'School Lookup'!A:A,'School Lookup'!D:D,_xlfn.XLOOKUP(C7921,'School Lookup'!B:B,'School Lookup'!D:D,_xlfn.XLOOKUP(C7921,'School Lookup'!C:C,'School Lookup'!D:D,0)))</f>
        <v>Ridgeway Primary School</v>
      </c>
      <c r="C7921" t="s">
        <v>327</v>
      </c>
      <c r="D7921" t="s">
        <v>962</v>
      </c>
      <c r="E7921" t="s">
        <v>16</v>
      </c>
      <c r="F7921" t="s">
        <v>734</v>
      </c>
      <c r="G7921" t="s">
        <v>328</v>
      </c>
      <c r="H7921" t="s">
        <v>885</v>
      </c>
      <c r="I7921" t="s">
        <v>958</v>
      </c>
      <c r="J7921" t="s">
        <v>959</v>
      </c>
      <c r="K7921" s="4">
        <v>46080</v>
      </c>
      <c r="L7921" s="5">
        <v>0.56070601851851853</v>
      </c>
      <c r="M7921" t="s">
        <v>953</v>
      </c>
      <c r="N7921" s="5">
        <v>6.8287037037037036E-4</v>
      </c>
      <c r="O7921" t="s">
        <v>960</v>
      </c>
      <c r="P7921">
        <v>0</v>
      </c>
      <c r="Q7921">
        <v>20</v>
      </c>
      <c r="R7921" t="s">
        <v>955</v>
      </c>
    </row>
    <row r="7922" spans="1:19" x14ac:dyDescent="0.25">
      <c r="A7922" s="54">
        <f>_xlfn.XLOOKUP(B7922,'School Lookup'!D:D,'School Lookup'!F:F,0)</f>
        <v>682471</v>
      </c>
      <c r="B7922" s="54" t="str">
        <f>_xlfn.XLOOKUP(C7922,'School Lookup'!A:A,'School Lookup'!D:D,_xlfn.XLOOKUP(C7922,'School Lookup'!B:B,'School Lookup'!D:D,_xlfn.XLOOKUP(C7922,'School Lookup'!C:C,'School Lookup'!D:D,0)))</f>
        <v>Ridgeway Primary School</v>
      </c>
      <c r="C7922" t="s">
        <v>327</v>
      </c>
      <c r="D7922">
        <v>500</v>
      </c>
      <c r="E7922" t="s">
        <v>16</v>
      </c>
      <c r="F7922" t="s">
        <v>734</v>
      </c>
      <c r="G7922" t="s">
        <v>328</v>
      </c>
      <c r="H7922" t="s">
        <v>885</v>
      </c>
      <c r="I7922" t="s">
        <v>958</v>
      </c>
      <c r="J7922" t="s">
        <v>959</v>
      </c>
      <c r="K7922" s="4">
        <v>46080</v>
      </c>
      <c r="L7922" s="5">
        <v>0.56070601851851853</v>
      </c>
      <c r="M7922" t="s">
        <v>953</v>
      </c>
      <c r="N7922" s="5">
        <v>6.8287037037037036E-4</v>
      </c>
      <c r="O7922" t="s">
        <v>960</v>
      </c>
      <c r="P7922">
        <v>0</v>
      </c>
      <c r="Q7922">
        <v>20</v>
      </c>
      <c r="R7922" t="s">
        <v>961</v>
      </c>
      <c r="S7922" t="s">
        <v>955</v>
      </c>
    </row>
    <row r="7923" spans="1:19" x14ac:dyDescent="0.25">
      <c r="A7923" s="54">
        <f>_xlfn.XLOOKUP(B7923,'School Lookup'!D:D,'School Lookup'!F:F,0)</f>
        <v>148526</v>
      </c>
      <c r="B7923" s="54" t="str">
        <f>_xlfn.XLOOKUP(C7923,'School Lookup'!A:A,'School Lookup'!D:D,_xlfn.XLOOKUP(C7923,'School Lookup'!B:B,'School Lookup'!D:D,_xlfn.XLOOKUP(C7923,'School Lookup'!C:C,'School Lookup'!D:D,0)))</f>
        <v>The Village Federation Lines</v>
      </c>
      <c r="C7923" t="s">
        <v>24</v>
      </c>
      <c r="D7923" t="s">
        <v>3195</v>
      </c>
      <c r="E7923" t="s">
        <v>16</v>
      </c>
      <c r="F7923" t="s">
        <v>734</v>
      </c>
      <c r="G7923" t="s">
        <v>134</v>
      </c>
      <c r="H7923" t="s">
        <v>347</v>
      </c>
      <c r="I7923" t="s">
        <v>958</v>
      </c>
      <c r="J7923" t="s">
        <v>959</v>
      </c>
      <c r="K7923" s="4">
        <v>46080</v>
      </c>
      <c r="L7923" s="5">
        <v>0.37872685185185184</v>
      </c>
      <c r="M7923" t="s">
        <v>953</v>
      </c>
      <c r="N7923" s="5">
        <v>3.4722222222222222E-5</v>
      </c>
      <c r="O7923" t="s">
        <v>960</v>
      </c>
      <c r="P7923">
        <v>0</v>
      </c>
      <c r="Q7923">
        <v>20</v>
      </c>
      <c r="R7923" t="s">
        <v>3196</v>
      </c>
      <c r="S7923" t="s">
        <v>966</v>
      </c>
    </row>
    <row r="7924" spans="1:19" x14ac:dyDescent="0.25">
      <c r="A7924" s="54">
        <f>_xlfn.XLOOKUP(B7924,'School Lookup'!D:D,'School Lookup'!F:F,0)</f>
        <v>148526</v>
      </c>
      <c r="B7924" s="54" t="str">
        <f>_xlfn.XLOOKUP(C7924,'School Lookup'!A:A,'School Lookup'!D:D,_xlfn.XLOOKUP(C7924,'School Lookup'!B:B,'School Lookup'!D:D,_xlfn.XLOOKUP(C7924,'School Lookup'!C:C,'School Lookup'!D:D,0)))</f>
        <v>The Village Federation Lines</v>
      </c>
      <c r="C7924" t="s">
        <v>24</v>
      </c>
      <c r="D7924" t="s">
        <v>3197</v>
      </c>
      <c r="E7924" t="s">
        <v>16</v>
      </c>
      <c r="F7924" t="s">
        <v>734</v>
      </c>
      <c r="G7924" t="s">
        <v>134</v>
      </c>
      <c r="H7924" t="s">
        <v>347</v>
      </c>
      <c r="I7924" t="s">
        <v>958</v>
      </c>
      <c r="J7924" t="s">
        <v>959</v>
      </c>
      <c r="K7924" s="4">
        <v>46080</v>
      </c>
      <c r="L7924" s="5">
        <v>0.37961805555555556</v>
      </c>
      <c r="M7924" t="s">
        <v>953</v>
      </c>
      <c r="N7924" s="5">
        <v>5.9027777777777778E-4</v>
      </c>
      <c r="O7924" t="s">
        <v>960</v>
      </c>
      <c r="P7924">
        <v>0</v>
      </c>
      <c r="Q7924">
        <v>20</v>
      </c>
      <c r="R7924" t="s">
        <v>2048</v>
      </c>
      <c r="S7924" t="s">
        <v>966</v>
      </c>
    </row>
    <row r="7925" spans="1:19" x14ac:dyDescent="0.25">
      <c r="A7925" s="54">
        <f>_xlfn.XLOOKUP(B7925,'School Lookup'!D:D,'School Lookup'!F:F,0)</f>
        <v>148526</v>
      </c>
      <c r="B7925" s="54" t="str">
        <f>_xlfn.XLOOKUP(C7925,'School Lookup'!A:A,'School Lookup'!D:D,_xlfn.XLOOKUP(C7925,'School Lookup'!B:B,'School Lookup'!D:D,_xlfn.XLOOKUP(C7925,'School Lookup'!C:C,'School Lookup'!D:D,0)))</f>
        <v>The Village Federation Lines</v>
      </c>
      <c r="C7925" t="s">
        <v>24</v>
      </c>
      <c r="D7925" t="s">
        <v>3198</v>
      </c>
      <c r="E7925" t="s">
        <v>16</v>
      </c>
      <c r="F7925" t="s">
        <v>734</v>
      </c>
      <c r="G7925" t="s">
        <v>134</v>
      </c>
      <c r="H7925" t="s">
        <v>347</v>
      </c>
      <c r="I7925" t="s">
        <v>958</v>
      </c>
      <c r="J7925" t="s">
        <v>981</v>
      </c>
      <c r="K7925" s="4">
        <v>46080</v>
      </c>
      <c r="L7925" s="5">
        <v>0.37765046296296295</v>
      </c>
      <c r="M7925" t="s">
        <v>953</v>
      </c>
      <c r="N7925" s="5">
        <v>3.9351851851851852E-4</v>
      </c>
      <c r="O7925" t="s">
        <v>982</v>
      </c>
      <c r="P7925">
        <v>0</v>
      </c>
      <c r="Q7925">
        <v>20</v>
      </c>
      <c r="R7925" t="s">
        <v>1006</v>
      </c>
      <c r="S7925" t="s">
        <v>994</v>
      </c>
    </row>
    <row r="7926" spans="1:19" x14ac:dyDescent="0.25">
      <c r="A7926" s="54">
        <f>_xlfn.XLOOKUP(B7926,'School Lookup'!D:D,'School Lookup'!F:F,0)</f>
        <v>682471</v>
      </c>
      <c r="B7926" s="54" t="str">
        <f>_xlfn.XLOOKUP(C7926,'School Lookup'!A:A,'School Lookup'!D:D,_xlfn.XLOOKUP(C7926,'School Lookup'!B:B,'School Lookup'!D:D,_xlfn.XLOOKUP(C7926,'School Lookup'!C:C,'School Lookup'!D:D,0)))</f>
        <v>Ridgeway Primary School</v>
      </c>
      <c r="C7926" t="s">
        <v>327</v>
      </c>
      <c r="D7926">
        <v>500</v>
      </c>
      <c r="E7926" t="s">
        <v>16</v>
      </c>
      <c r="F7926" t="s">
        <v>734</v>
      </c>
      <c r="G7926" t="s">
        <v>328</v>
      </c>
      <c r="H7926" t="s">
        <v>885</v>
      </c>
      <c r="I7926" t="s">
        <v>958</v>
      </c>
      <c r="J7926" t="s">
        <v>959</v>
      </c>
      <c r="K7926" s="4">
        <v>46080</v>
      </c>
      <c r="L7926" s="5">
        <v>0.37175925925925923</v>
      </c>
      <c r="M7926" t="s">
        <v>953</v>
      </c>
      <c r="N7926" s="5">
        <v>3.4722222222222222E-5</v>
      </c>
      <c r="O7926" t="s">
        <v>960</v>
      </c>
      <c r="P7926">
        <v>0</v>
      </c>
      <c r="Q7926">
        <v>20</v>
      </c>
      <c r="R7926" t="s">
        <v>961</v>
      </c>
      <c r="S7926" t="s">
        <v>955</v>
      </c>
    </row>
    <row r="7927" spans="1:19" x14ac:dyDescent="0.25">
      <c r="A7927" s="54">
        <f>_xlfn.XLOOKUP(B7927,'School Lookup'!D:D,'School Lookup'!F:F,0)</f>
        <v>114469</v>
      </c>
      <c r="B7927" s="54" t="str">
        <f>_xlfn.XLOOKUP(C7927,'School Lookup'!A:A,'School Lookup'!D:D,_xlfn.XLOOKUP(C7927,'School Lookup'!B:B,'School Lookup'!D:D,_xlfn.XLOOKUP(C7927,'School Lookup'!C:C,'School Lookup'!D:D,0)))</f>
        <v>Thornsett Primary School</v>
      </c>
      <c r="C7927" t="s">
        <v>20</v>
      </c>
      <c r="D7927" t="s">
        <v>1486</v>
      </c>
      <c r="E7927" t="s">
        <v>16</v>
      </c>
      <c r="F7927" t="s">
        <v>734</v>
      </c>
      <c r="G7927" t="s">
        <v>224</v>
      </c>
      <c r="H7927" t="s">
        <v>222</v>
      </c>
      <c r="I7927" t="s">
        <v>980</v>
      </c>
      <c r="J7927" t="s">
        <v>981</v>
      </c>
      <c r="K7927" s="4">
        <v>46080</v>
      </c>
      <c r="L7927" s="5">
        <v>0.41745370370370372</v>
      </c>
      <c r="M7927" t="s">
        <v>953</v>
      </c>
      <c r="N7927" s="5">
        <v>4.3981481481481481E-4</v>
      </c>
      <c r="O7927" t="s">
        <v>982</v>
      </c>
      <c r="P7927">
        <v>4.7E-2</v>
      </c>
      <c r="Q7927">
        <v>20</v>
      </c>
      <c r="R7927" t="s">
        <v>986</v>
      </c>
      <c r="S7927" t="s">
        <v>987</v>
      </c>
    </row>
    <row r="7928" spans="1:19" x14ac:dyDescent="0.25">
      <c r="A7928" s="54">
        <f>_xlfn.XLOOKUP(B7928,'School Lookup'!D:D,'School Lookup'!F:F,0)</f>
        <v>114469</v>
      </c>
      <c r="B7928" s="54" t="str">
        <f>_xlfn.XLOOKUP(C7928,'School Lookup'!A:A,'School Lookup'!D:D,_xlfn.XLOOKUP(C7928,'School Lookup'!B:B,'School Lookup'!D:D,_xlfn.XLOOKUP(C7928,'School Lookup'!C:C,'School Lookup'!D:D,0)))</f>
        <v>Thornsett Primary School</v>
      </c>
      <c r="C7928" t="s">
        <v>20</v>
      </c>
      <c r="D7928" t="s">
        <v>1346</v>
      </c>
      <c r="E7928" t="s">
        <v>16</v>
      </c>
      <c r="F7928" t="s">
        <v>734</v>
      </c>
      <c r="G7928" t="s">
        <v>224</v>
      </c>
      <c r="H7928" t="s">
        <v>222</v>
      </c>
      <c r="I7928" t="s">
        <v>980</v>
      </c>
      <c r="J7928" t="s">
        <v>981</v>
      </c>
      <c r="K7928" s="4">
        <v>46080</v>
      </c>
      <c r="L7928" s="5">
        <v>0.60875000000000001</v>
      </c>
      <c r="M7928" t="s">
        <v>953</v>
      </c>
      <c r="N7928" s="5">
        <v>1.0532407407407407E-3</v>
      </c>
      <c r="O7928" t="s">
        <v>982</v>
      </c>
      <c r="P7928">
        <v>0.109</v>
      </c>
      <c r="Q7928">
        <v>20</v>
      </c>
      <c r="R7928" t="s">
        <v>983</v>
      </c>
      <c r="S7928" t="s">
        <v>984</v>
      </c>
    </row>
    <row r="7929" spans="1:19" x14ac:dyDescent="0.25">
      <c r="A7929" s="54">
        <f>_xlfn.XLOOKUP(B7929,'School Lookup'!D:D,'School Lookup'!F:F,0)</f>
        <v>114469</v>
      </c>
      <c r="B7929" s="54" t="str">
        <f>_xlfn.XLOOKUP(C7929,'School Lookup'!A:A,'School Lookup'!D:D,_xlfn.XLOOKUP(C7929,'School Lookup'!B:B,'School Lookup'!D:D,_xlfn.XLOOKUP(C7929,'School Lookup'!C:C,'School Lookup'!D:D,0)))</f>
        <v>Thornsett Primary School</v>
      </c>
      <c r="C7929" t="s">
        <v>20</v>
      </c>
      <c r="D7929" t="s">
        <v>3165</v>
      </c>
      <c r="E7929" t="s">
        <v>16</v>
      </c>
      <c r="F7929" t="s">
        <v>734</v>
      </c>
      <c r="G7929" t="s">
        <v>224</v>
      </c>
      <c r="H7929" t="s">
        <v>222</v>
      </c>
      <c r="I7929" t="s">
        <v>980</v>
      </c>
      <c r="J7929" t="s">
        <v>959</v>
      </c>
      <c r="K7929" s="4">
        <v>46080</v>
      </c>
      <c r="L7929" s="5">
        <v>0.60817129629629629</v>
      </c>
      <c r="M7929" t="s">
        <v>953</v>
      </c>
      <c r="N7929" s="5">
        <v>6.9444444444444444E-5</v>
      </c>
      <c r="O7929" t="s">
        <v>1023</v>
      </c>
      <c r="P7929">
        <v>2.1999999999999999E-2</v>
      </c>
      <c r="Q7929">
        <v>20</v>
      </c>
      <c r="R7929" t="s">
        <v>978</v>
      </c>
      <c r="S7929" t="s">
        <v>966</v>
      </c>
    </row>
    <row r="7930" spans="1:19" x14ac:dyDescent="0.25">
      <c r="A7930" s="54">
        <f>_xlfn.XLOOKUP(B7930,'School Lookup'!D:D,'School Lookup'!F:F,0)</f>
        <v>823392</v>
      </c>
      <c r="B7930" s="54" t="str">
        <f>_xlfn.XLOOKUP(C7930,'School Lookup'!A:A,'School Lookup'!D:D,_xlfn.XLOOKUP(C7930,'School Lookup'!B:B,'School Lookup'!D:D,_xlfn.XLOOKUP(C7930,'School Lookup'!C:C,'School Lookup'!D:D,0)))</f>
        <v>Fitz Herbert C of E VA Primary School</v>
      </c>
      <c r="C7930" t="s">
        <v>25</v>
      </c>
      <c r="D7930">
        <v>619</v>
      </c>
      <c r="E7930" t="s">
        <v>16</v>
      </c>
      <c r="F7930" t="s">
        <v>734</v>
      </c>
      <c r="G7930" t="s">
        <v>134</v>
      </c>
      <c r="H7930" t="s">
        <v>347</v>
      </c>
      <c r="I7930" t="s">
        <v>958</v>
      </c>
      <c r="J7930" t="s">
        <v>959</v>
      </c>
      <c r="K7930" s="4">
        <v>46080</v>
      </c>
      <c r="L7930" s="5">
        <v>0.41170138888888891</v>
      </c>
      <c r="M7930" t="s">
        <v>953</v>
      </c>
      <c r="N7930" s="5">
        <v>1.5046296296296297E-4</v>
      </c>
      <c r="O7930" t="s">
        <v>960</v>
      </c>
      <c r="P7930">
        <v>0</v>
      </c>
      <c r="Q7930">
        <v>20</v>
      </c>
      <c r="R7930" t="s">
        <v>975</v>
      </c>
      <c r="S7930" t="s">
        <v>976</v>
      </c>
    </row>
    <row r="7931" spans="1:19" x14ac:dyDescent="0.25">
      <c r="A7931" s="54">
        <f>_xlfn.XLOOKUP(B7931,'School Lookup'!D:D,'School Lookup'!F:F,0)</f>
        <v>823392</v>
      </c>
      <c r="B7931" s="54" t="str">
        <f>_xlfn.XLOOKUP(C7931,'School Lookup'!A:A,'School Lookup'!D:D,_xlfn.XLOOKUP(C7931,'School Lookup'!B:B,'School Lookup'!D:D,_xlfn.XLOOKUP(C7931,'School Lookup'!C:C,'School Lookup'!D:D,0)))</f>
        <v>Fitz Herbert C of E VA Primary School</v>
      </c>
      <c r="C7931" t="s">
        <v>25</v>
      </c>
      <c r="D7931" t="s">
        <v>1125</v>
      </c>
      <c r="E7931" t="s">
        <v>16</v>
      </c>
      <c r="F7931" t="s">
        <v>734</v>
      </c>
      <c r="G7931" t="s">
        <v>134</v>
      </c>
      <c r="H7931" t="s">
        <v>347</v>
      </c>
      <c r="I7931" t="s">
        <v>958</v>
      </c>
      <c r="J7931" t="s">
        <v>981</v>
      </c>
      <c r="K7931" s="4">
        <v>46080</v>
      </c>
      <c r="L7931" s="5">
        <v>0.38702546296296297</v>
      </c>
      <c r="M7931" t="s">
        <v>953</v>
      </c>
      <c r="N7931" s="5">
        <v>2.3148148148148149E-4</v>
      </c>
      <c r="O7931" t="s">
        <v>982</v>
      </c>
      <c r="P7931">
        <v>0</v>
      </c>
      <c r="Q7931">
        <v>20</v>
      </c>
      <c r="R7931" t="s">
        <v>998</v>
      </c>
      <c r="S7931" t="s">
        <v>987</v>
      </c>
    </row>
    <row r="7932" spans="1:19" x14ac:dyDescent="0.25">
      <c r="A7932" s="54">
        <f>_xlfn.XLOOKUP(B7932,'School Lookup'!D:D,'School Lookup'!F:F,0)</f>
        <v>823392</v>
      </c>
      <c r="B7932" s="54" t="str">
        <f>_xlfn.XLOOKUP(C7932,'School Lookup'!A:A,'School Lookup'!D:D,_xlfn.XLOOKUP(C7932,'School Lookup'!B:B,'School Lookup'!D:D,_xlfn.XLOOKUP(C7932,'School Lookup'!C:C,'School Lookup'!D:D,0)))</f>
        <v>Fitz Herbert C of E VA Primary School</v>
      </c>
      <c r="C7932" t="s">
        <v>25</v>
      </c>
      <c r="D7932" t="s">
        <v>1353</v>
      </c>
      <c r="E7932" t="s">
        <v>16</v>
      </c>
      <c r="F7932" t="s">
        <v>734</v>
      </c>
      <c r="G7932" t="s">
        <v>134</v>
      </c>
      <c r="H7932" t="s">
        <v>347</v>
      </c>
      <c r="I7932" t="s">
        <v>958</v>
      </c>
      <c r="J7932" t="s">
        <v>981</v>
      </c>
      <c r="K7932" s="4">
        <v>46080</v>
      </c>
      <c r="L7932" s="5">
        <v>0.43936342592592592</v>
      </c>
      <c r="M7932" t="s">
        <v>953</v>
      </c>
      <c r="N7932" s="5">
        <v>3.2407407407407406E-4</v>
      </c>
      <c r="O7932" t="s">
        <v>982</v>
      </c>
      <c r="P7932">
        <v>0</v>
      </c>
      <c r="Q7932">
        <v>20</v>
      </c>
      <c r="R7932" t="s">
        <v>998</v>
      </c>
      <c r="S7932" t="s">
        <v>987</v>
      </c>
    </row>
    <row r="7933" spans="1:19" x14ac:dyDescent="0.25">
      <c r="A7933" s="54">
        <f>_xlfn.XLOOKUP(B7933,'School Lookup'!D:D,'School Lookup'!F:F,0)</f>
        <v>251672</v>
      </c>
      <c r="B7933" s="54" t="str">
        <f>_xlfn.XLOOKUP(C7933,'School Lookup'!A:A,'School Lookup'!D:D,_xlfn.XLOOKUP(C7933,'School Lookup'!B:B,'School Lookup'!D:D,_xlfn.XLOOKUP(C7933,'School Lookup'!C:C,'School Lookup'!D:D,0)))</f>
        <v>Park Schools Federation</v>
      </c>
      <c r="C7933" t="s">
        <v>40</v>
      </c>
      <c r="D7933" t="s">
        <v>1716</v>
      </c>
      <c r="E7933" t="s">
        <v>16</v>
      </c>
      <c r="F7933" t="s">
        <v>734</v>
      </c>
      <c r="G7933" t="s">
        <v>235</v>
      </c>
      <c r="H7933" t="s">
        <v>228</v>
      </c>
      <c r="I7933" t="s">
        <v>980</v>
      </c>
      <c r="J7933" t="s">
        <v>981</v>
      </c>
      <c r="K7933" s="4">
        <v>46080</v>
      </c>
      <c r="L7933" s="5">
        <v>0.50972222222222219</v>
      </c>
      <c r="M7933" t="s">
        <v>953</v>
      </c>
      <c r="N7933" s="5">
        <v>1.9675925925925926E-4</v>
      </c>
      <c r="O7933" t="s">
        <v>982</v>
      </c>
      <c r="P7933">
        <v>2.1000000000000001E-2</v>
      </c>
      <c r="Q7933">
        <v>20</v>
      </c>
      <c r="R7933" t="s">
        <v>998</v>
      </c>
      <c r="S7933" t="s">
        <v>987</v>
      </c>
    </row>
    <row r="7934" spans="1:19" x14ac:dyDescent="0.25">
      <c r="A7934" s="54">
        <f>_xlfn.XLOOKUP(B7934,'School Lookup'!D:D,'School Lookup'!F:F,0)</f>
        <v>251672</v>
      </c>
      <c r="B7934" s="54" t="str">
        <f>_xlfn.XLOOKUP(C7934,'School Lookup'!A:A,'School Lookup'!D:D,_xlfn.XLOOKUP(C7934,'School Lookup'!B:B,'School Lookup'!D:D,_xlfn.XLOOKUP(C7934,'School Lookup'!C:C,'School Lookup'!D:D,0)))</f>
        <v>Park Schools Federation</v>
      </c>
      <c r="C7934" t="s">
        <v>40</v>
      </c>
      <c r="D7934" t="s">
        <v>2263</v>
      </c>
      <c r="E7934" t="s">
        <v>16</v>
      </c>
      <c r="F7934" t="s">
        <v>734</v>
      </c>
      <c r="G7934" t="s">
        <v>235</v>
      </c>
      <c r="H7934" t="s">
        <v>228</v>
      </c>
      <c r="I7934" t="s">
        <v>980</v>
      </c>
      <c r="J7934" t="s">
        <v>981</v>
      </c>
      <c r="K7934" s="4">
        <v>46080</v>
      </c>
      <c r="L7934" s="5">
        <v>0.52361111111111114</v>
      </c>
      <c r="M7934" t="s">
        <v>953</v>
      </c>
      <c r="N7934" s="5">
        <v>3.2407407407407406E-4</v>
      </c>
      <c r="O7934" t="s">
        <v>982</v>
      </c>
      <c r="P7934">
        <v>3.4000000000000002E-2</v>
      </c>
      <c r="Q7934">
        <v>20</v>
      </c>
      <c r="R7934" t="s">
        <v>1006</v>
      </c>
      <c r="S7934" t="s">
        <v>994</v>
      </c>
    </row>
    <row r="7935" spans="1:19" x14ac:dyDescent="0.25">
      <c r="A7935" s="54">
        <f>_xlfn.XLOOKUP(B7935,'School Lookup'!D:D,'School Lookup'!F:F,0)</f>
        <v>251672</v>
      </c>
      <c r="B7935" s="54" t="str">
        <f>_xlfn.XLOOKUP(C7935,'School Lookup'!A:A,'School Lookup'!D:D,_xlfn.XLOOKUP(C7935,'School Lookup'!B:B,'School Lookup'!D:D,_xlfn.XLOOKUP(C7935,'School Lookup'!C:C,'School Lookup'!D:D,0)))</f>
        <v>Park Schools Federation</v>
      </c>
      <c r="C7935" t="s">
        <v>40</v>
      </c>
      <c r="D7935" t="s">
        <v>1009</v>
      </c>
      <c r="E7935" t="s">
        <v>16</v>
      </c>
      <c r="F7935" t="s">
        <v>734</v>
      </c>
      <c r="G7935" t="s">
        <v>235</v>
      </c>
      <c r="H7935" t="s">
        <v>228</v>
      </c>
      <c r="I7935" t="s">
        <v>980</v>
      </c>
      <c r="J7935" t="s">
        <v>981</v>
      </c>
      <c r="K7935" s="4">
        <v>46080</v>
      </c>
      <c r="L7935" s="5">
        <v>0.53333333333333333</v>
      </c>
      <c r="M7935" t="s">
        <v>953</v>
      </c>
      <c r="N7935" s="5">
        <v>2.199074074074074E-4</v>
      </c>
      <c r="O7935" t="s">
        <v>982</v>
      </c>
      <c r="P7935">
        <v>2.3E-2</v>
      </c>
      <c r="Q7935">
        <v>20</v>
      </c>
      <c r="R7935" t="s">
        <v>986</v>
      </c>
      <c r="S7935" t="s">
        <v>987</v>
      </c>
    </row>
    <row r="7936" spans="1:19" x14ac:dyDescent="0.25">
      <c r="A7936" s="54">
        <f>_xlfn.XLOOKUP(B7936,'School Lookup'!D:D,'School Lookup'!F:F,0)</f>
        <v>251672</v>
      </c>
      <c r="B7936" s="54" t="str">
        <f>_xlfn.XLOOKUP(C7936,'School Lookup'!A:A,'School Lookup'!D:D,_xlfn.XLOOKUP(C7936,'School Lookup'!B:B,'School Lookup'!D:D,_xlfn.XLOOKUP(C7936,'School Lookup'!C:C,'School Lookup'!D:D,0)))</f>
        <v>Park Schools Federation</v>
      </c>
      <c r="C7936" t="s">
        <v>40</v>
      </c>
      <c r="D7936" t="s">
        <v>2124</v>
      </c>
      <c r="E7936" t="s">
        <v>16</v>
      </c>
      <c r="F7936" t="s">
        <v>734</v>
      </c>
      <c r="G7936" t="s">
        <v>235</v>
      </c>
      <c r="H7936" t="s">
        <v>228</v>
      </c>
      <c r="I7936" t="s">
        <v>980</v>
      </c>
      <c r="J7936" t="s">
        <v>981</v>
      </c>
      <c r="K7936" s="4">
        <v>46080</v>
      </c>
      <c r="L7936" s="5">
        <v>0.53749999999999998</v>
      </c>
      <c r="M7936" t="s">
        <v>953</v>
      </c>
      <c r="N7936" s="5">
        <v>4.9768518518518521E-4</v>
      </c>
      <c r="O7936" t="s">
        <v>982</v>
      </c>
      <c r="P7936">
        <v>5.0999999999999997E-2</v>
      </c>
      <c r="Q7936">
        <v>20</v>
      </c>
      <c r="R7936" t="s">
        <v>983</v>
      </c>
      <c r="S7936" t="s">
        <v>984</v>
      </c>
    </row>
    <row r="7937" spans="1:19" x14ac:dyDescent="0.25">
      <c r="A7937" s="54">
        <f>_xlfn.XLOOKUP(B7937,'School Lookup'!D:D,'School Lookup'!F:F,0)</f>
        <v>251672</v>
      </c>
      <c r="B7937" s="54" t="str">
        <f>_xlfn.XLOOKUP(C7937,'School Lookup'!A:A,'School Lookup'!D:D,_xlfn.XLOOKUP(C7937,'School Lookup'!B:B,'School Lookup'!D:D,_xlfn.XLOOKUP(C7937,'School Lookup'!C:C,'School Lookup'!D:D,0)))</f>
        <v>Park Schools Federation</v>
      </c>
      <c r="C7937" t="s">
        <v>40</v>
      </c>
      <c r="D7937" t="s">
        <v>2324</v>
      </c>
      <c r="E7937" t="s">
        <v>16</v>
      </c>
      <c r="F7937" t="s">
        <v>734</v>
      </c>
      <c r="G7937" t="s">
        <v>235</v>
      </c>
      <c r="H7937" t="s">
        <v>228</v>
      </c>
      <c r="I7937" t="s">
        <v>980</v>
      </c>
      <c r="J7937" t="s">
        <v>981</v>
      </c>
      <c r="K7937" s="4">
        <v>46080</v>
      </c>
      <c r="L7937" s="5">
        <v>0.65486111111111112</v>
      </c>
      <c r="M7937" t="s">
        <v>953</v>
      </c>
      <c r="N7937" s="5">
        <v>6.5972222222222224E-4</v>
      </c>
      <c r="O7937" t="s">
        <v>982</v>
      </c>
      <c r="P7937">
        <v>6.8000000000000005E-2</v>
      </c>
      <c r="Q7937">
        <v>20</v>
      </c>
      <c r="R7937" t="s">
        <v>998</v>
      </c>
      <c r="S7937" t="s">
        <v>987</v>
      </c>
    </row>
    <row r="7938" spans="1:19" x14ac:dyDescent="0.25">
      <c r="A7938" s="54">
        <f>_xlfn.XLOOKUP(B7938,'School Lookup'!D:D,'School Lookup'!F:F,0)</f>
        <v>251672</v>
      </c>
      <c r="B7938" s="54" t="str">
        <f>_xlfn.XLOOKUP(C7938,'School Lookup'!A:A,'School Lookup'!D:D,_xlfn.XLOOKUP(C7938,'School Lookup'!B:B,'School Lookup'!D:D,_xlfn.XLOOKUP(C7938,'School Lookup'!C:C,'School Lookup'!D:D,0)))</f>
        <v>Park Schools Federation</v>
      </c>
      <c r="C7938" t="s">
        <v>40</v>
      </c>
      <c r="D7938" t="s">
        <v>1368</v>
      </c>
      <c r="E7938" t="s">
        <v>16</v>
      </c>
      <c r="F7938" t="s">
        <v>734</v>
      </c>
      <c r="G7938" t="s">
        <v>235</v>
      </c>
      <c r="H7938" t="s">
        <v>228</v>
      </c>
      <c r="I7938" t="s">
        <v>980</v>
      </c>
      <c r="J7938" t="s">
        <v>981</v>
      </c>
      <c r="K7938" s="4">
        <v>46080</v>
      </c>
      <c r="L7938" s="5">
        <v>0.6743055555555556</v>
      </c>
      <c r="M7938" t="s">
        <v>953</v>
      </c>
      <c r="N7938" s="5">
        <v>1.1689814814814816E-3</v>
      </c>
      <c r="O7938" t="s">
        <v>982</v>
      </c>
      <c r="P7938">
        <v>0.12</v>
      </c>
      <c r="Q7938">
        <v>20</v>
      </c>
      <c r="R7938" t="s">
        <v>986</v>
      </c>
      <c r="S7938" t="s">
        <v>987</v>
      </c>
    </row>
    <row r="7939" spans="1:19" x14ac:dyDescent="0.25">
      <c r="A7939" s="54">
        <f>_xlfn.XLOOKUP(B7939,'School Lookup'!D:D,'School Lookup'!F:F,0)</f>
        <v>251672</v>
      </c>
      <c r="B7939" s="54" t="str">
        <f>_xlfn.XLOOKUP(C7939,'School Lookup'!A:A,'School Lookup'!D:D,_xlfn.XLOOKUP(C7939,'School Lookup'!B:B,'School Lookup'!D:D,_xlfn.XLOOKUP(C7939,'School Lookup'!C:C,'School Lookup'!D:D,0)))</f>
        <v>Park Schools Federation</v>
      </c>
      <c r="C7939" t="s">
        <v>40</v>
      </c>
      <c r="D7939" t="s">
        <v>1985</v>
      </c>
      <c r="E7939" t="s">
        <v>16</v>
      </c>
      <c r="F7939" t="s">
        <v>734</v>
      </c>
      <c r="G7939" t="s">
        <v>235</v>
      </c>
      <c r="H7939" t="s">
        <v>228</v>
      </c>
      <c r="I7939" t="s">
        <v>980</v>
      </c>
      <c r="J7939" t="s">
        <v>981</v>
      </c>
      <c r="K7939" s="4">
        <v>46080</v>
      </c>
      <c r="L7939" s="5">
        <v>0.67500000000000004</v>
      </c>
      <c r="M7939" t="s">
        <v>953</v>
      </c>
      <c r="N7939" s="5">
        <v>5.0925925925925921E-4</v>
      </c>
      <c r="O7939" t="s">
        <v>982</v>
      </c>
      <c r="P7939">
        <v>5.2999999999999999E-2</v>
      </c>
      <c r="Q7939">
        <v>20</v>
      </c>
      <c r="R7939" t="s">
        <v>998</v>
      </c>
      <c r="S7939" t="s">
        <v>987</v>
      </c>
    </row>
    <row r="7940" spans="1:19" x14ac:dyDescent="0.25">
      <c r="A7940" s="54">
        <f>_xlfn.XLOOKUP(B7940,'School Lookup'!D:D,'School Lookup'!F:F,0)</f>
        <v>251672</v>
      </c>
      <c r="B7940" s="54" t="str">
        <f>_xlfn.XLOOKUP(C7940,'School Lookup'!A:A,'School Lookup'!D:D,_xlfn.XLOOKUP(C7940,'School Lookup'!B:B,'School Lookup'!D:D,_xlfn.XLOOKUP(C7940,'School Lookup'!C:C,'School Lookup'!D:D,0)))</f>
        <v>Park Schools Federation</v>
      </c>
      <c r="C7940" t="s">
        <v>40</v>
      </c>
      <c r="D7940" t="s">
        <v>1507</v>
      </c>
      <c r="E7940" t="s">
        <v>16</v>
      </c>
      <c r="F7940" t="s">
        <v>734</v>
      </c>
      <c r="G7940" t="s">
        <v>235</v>
      </c>
      <c r="H7940" t="s">
        <v>228</v>
      </c>
      <c r="I7940" t="s">
        <v>980</v>
      </c>
      <c r="J7940" t="s">
        <v>981</v>
      </c>
      <c r="K7940" s="4">
        <v>46080</v>
      </c>
      <c r="L7940" s="5">
        <v>0.67569444444444449</v>
      </c>
      <c r="M7940" t="s">
        <v>953</v>
      </c>
      <c r="N7940" s="5">
        <v>3.9930555555555552E-3</v>
      </c>
      <c r="O7940" t="s">
        <v>982</v>
      </c>
      <c r="P7940">
        <v>0.40899999999999997</v>
      </c>
      <c r="Q7940">
        <v>20</v>
      </c>
      <c r="R7940" t="s">
        <v>983</v>
      </c>
      <c r="S7940" t="s">
        <v>984</v>
      </c>
    </row>
    <row r="7941" spans="1:19" x14ac:dyDescent="0.25">
      <c r="A7941" s="54">
        <f>_xlfn.XLOOKUP(B7941,'School Lookup'!D:D,'School Lookup'!F:F,0)</f>
        <v>251672</v>
      </c>
      <c r="B7941" s="54" t="str">
        <f>_xlfn.XLOOKUP(C7941,'School Lookup'!A:A,'School Lookup'!D:D,_xlfn.XLOOKUP(C7941,'School Lookup'!B:B,'School Lookup'!D:D,_xlfn.XLOOKUP(C7941,'School Lookup'!C:C,'School Lookup'!D:D,0)))</f>
        <v>Park Schools Federation</v>
      </c>
      <c r="C7941" t="s">
        <v>40</v>
      </c>
      <c r="D7941" t="s">
        <v>1316</v>
      </c>
      <c r="E7941" t="s">
        <v>16</v>
      </c>
      <c r="F7941" t="s">
        <v>734</v>
      </c>
      <c r="G7941" t="s">
        <v>235</v>
      </c>
      <c r="H7941" t="s">
        <v>228</v>
      </c>
      <c r="I7941" t="s">
        <v>980</v>
      </c>
      <c r="J7941" t="s">
        <v>981</v>
      </c>
      <c r="K7941" s="4">
        <v>46080</v>
      </c>
      <c r="L7941" s="5">
        <v>0.67708333333333337</v>
      </c>
      <c r="M7941" t="s">
        <v>953</v>
      </c>
      <c r="N7941" s="5">
        <v>3.3564814814814812E-4</v>
      </c>
      <c r="O7941" t="s">
        <v>982</v>
      </c>
      <c r="P7941">
        <v>3.5000000000000003E-2</v>
      </c>
      <c r="Q7941">
        <v>20</v>
      </c>
      <c r="R7941" t="s">
        <v>983</v>
      </c>
      <c r="S7941" t="s">
        <v>984</v>
      </c>
    </row>
    <row r="7942" spans="1:19" x14ac:dyDescent="0.25">
      <c r="A7942" s="54">
        <f>_xlfn.XLOOKUP(B7942,'School Lookup'!D:D,'School Lookup'!F:F,0)</f>
        <v>251672</v>
      </c>
      <c r="B7942" s="54" t="str">
        <f>_xlfn.XLOOKUP(C7942,'School Lookup'!A:A,'School Lookup'!D:D,_xlfn.XLOOKUP(C7942,'School Lookup'!B:B,'School Lookup'!D:D,_xlfn.XLOOKUP(C7942,'School Lookup'!C:C,'School Lookup'!D:D,0)))</f>
        <v>Park Schools Federation</v>
      </c>
      <c r="C7942" t="s">
        <v>40</v>
      </c>
      <c r="D7942" t="s">
        <v>2684</v>
      </c>
      <c r="E7942" t="s">
        <v>16</v>
      </c>
      <c r="F7942" t="s">
        <v>734</v>
      </c>
      <c r="G7942" t="s">
        <v>235</v>
      </c>
      <c r="H7942" t="s">
        <v>228</v>
      </c>
      <c r="I7942" t="s">
        <v>980</v>
      </c>
      <c r="J7942" t="s">
        <v>981</v>
      </c>
      <c r="K7942" s="4">
        <v>46080</v>
      </c>
      <c r="L7942" s="5">
        <v>0.68541666666666667</v>
      </c>
      <c r="M7942" t="s">
        <v>953</v>
      </c>
      <c r="N7942" s="5">
        <v>3.2407407407407406E-4</v>
      </c>
      <c r="O7942" t="s">
        <v>982</v>
      </c>
      <c r="P7942">
        <v>3.4000000000000002E-2</v>
      </c>
      <c r="Q7942">
        <v>20</v>
      </c>
      <c r="R7942" t="s">
        <v>986</v>
      </c>
      <c r="S7942" t="s">
        <v>987</v>
      </c>
    </row>
    <row r="7943" spans="1:19" x14ac:dyDescent="0.25">
      <c r="A7943" s="54">
        <f>_xlfn.XLOOKUP(B7943,'School Lookup'!D:D,'School Lookup'!F:F,0)</f>
        <v>251672</v>
      </c>
      <c r="B7943" s="54" t="str">
        <f>_xlfn.XLOOKUP(C7943,'School Lookup'!A:A,'School Lookup'!D:D,_xlfn.XLOOKUP(C7943,'School Lookup'!B:B,'School Lookup'!D:D,_xlfn.XLOOKUP(C7943,'School Lookup'!C:C,'School Lookup'!D:D,0)))</f>
        <v>Park Schools Federation</v>
      </c>
      <c r="C7943" t="s">
        <v>40</v>
      </c>
      <c r="D7943" t="s">
        <v>1314</v>
      </c>
      <c r="E7943" t="s">
        <v>16</v>
      </c>
      <c r="F7943" t="s">
        <v>734</v>
      </c>
      <c r="G7943" t="s">
        <v>235</v>
      </c>
      <c r="H7943" t="s">
        <v>228</v>
      </c>
      <c r="I7943" t="s">
        <v>980</v>
      </c>
      <c r="J7943" t="s">
        <v>981</v>
      </c>
      <c r="K7943" s="4">
        <v>46080</v>
      </c>
      <c r="L7943" s="5">
        <v>0.68611111111111112</v>
      </c>
      <c r="M7943" t="s">
        <v>953</v>
      </c>
      <c r="N7943" s="5">
        <v>1.3888888888888889E-3</v>
      </c>
      <c r="O7943" t="s">
        <v>982</v>
      </c>
      <c r="P7943">
        <v>0.14199999999999999</v>
      </c>
      <c r="Q7943">
        <v>20</v>
      </c>
      <c r="R7943" t="s">
        <v>983</v>
      </c>
      <c r="S7943" t="s">
        <v>984</v>
      </c>
    </row>
    <row r="7944" spans="1:19" x14ac:dyDescent="0.25">
      <c r="A7944" s="54">
        <f>_xlfn.XLOOKUP(B7944,'School Lookup'!D:D,'School Lookup'!F:F,0)</f>
        <v>251672</v>
      </c>
      <c r="B7944" s="54" t="str">
        <f>_xlfn.XLOOKUP(C7944,'School Lookup'!A:A,'School Lookup'!D:D,_xlfn.XLOOKUP(C7944,'School Lookup'!B:B,'School Lookup'!D:D,_xlfn.XLOOKUP(C7944,'School Lookup'!C:C,'School Lookup'!D:D,0)))</f>
        <v>Park Schools Federation</v>
      </c>
      <c r="C7944" t="s">
        <v>40</v>
      </c>
      <c r="D7944" t="s">
        <v>2684</v>
      </c>
      <c r="E7944" t="s">
        <v>16</v>
      </c>
      <c r="F7944" t="s">
        <v>734</v>
      </c>
      <c r="G7944" t="s">
        <v>235</v>
      </c>
      <c r="H7944" t="s">
        <v>228</v>
      </c>
      <c r="I7944" t="s">
        <v>980</v>
      </c>
      <c r="J7944" t="s">
        <v>981</v>
      </c>
      <c r="K7944" s="4">
        <v>46080</v>
      </c>
      <c r="L7944" s="5">
        <v>0.68819444444444444</v>
      </c>
      <c r="M7944" t="s">
        <v>953</v>
      </c>
      <c r="N7944" s="5">
        <v>4.6296296296296294E-5</v>
      </c>
      <c r="O7944" t="s">
        <v>982</v>
      </c>
      <c r="P7944">
        <v>0.02</v>
      </c>
      <c r="Q7944">
        <v>20</v>
      </c>
      <c r="R7944" t="s">
        <v>986</v>
      </c>
      <c r="S7944" t="s">
        <v>987</v>
      </c>
    </row>
    <row r="7945" spans="1:19" x14ac:dyDescent="0.25">
      <c r="A7945" s="54">
        <f>_xlfn.XLOOKUP(B7945,'School Lookup'!D:D,'School Lookup'!F:F,0)</f>
        <v>251672</v>
      </c>
      <c r="B7945" s="54" t="str">
        <f>_xlfn.XLOOKUP(C7945,'School Lookup'!A:A,'School Lookup'!D:D,_xlfn.XLOOKUP(C7945,'School Lookup'!B:B,'School Lookup'!D:D,_xlfn.XLOOKUP(C7945,'School Lookup'!C:C,'School Lookup'!D:D,0)))</f>
        <v>Park Schools Federation</v>
      </c>
      <c r="C7945" t="s">
        <v>40</v>
      </c>
      <c r="D7945" t="s">
        <v>1607</v>
      </c>
      <c r="E7945" t="s">
        <v>16</v>
      </c>
      <c r="F7945" t="s">
        <v>734</v>
      </c>
      <c r="G7945" t="s">
        <v>235</v>
      </c>
      <c r="H7945" t="s">
        <v>228</v>
      </c>
      <c r="I7945" t="s">
        <v>980</v>
      </c>
      <c r="J7945" t="s">
        <v>981</v>
      </c>
      <c r="K7945" s="4">
        <v>46080</v>
      </c>
      <c r="L7945" s="5">
        <v>0.3923611111111111</v>
      </c>
      <c r="M7945" t="s">
        <v>953</v>
      </c>
      <c r="N7945" s="5">
        <v>9.2592592592592596E-4</v>
      </c>
      <c r="O7945" t="s">
        <v>982</v>
      </c>
      <c r="P7945">
        <v>9.5000000000000001E-2</v>
      </c>
      <c r="Q7945">
        <v>20</v>
      </c>
      <c r="R7945" t="s">
        <v>983</v>
      </c>
      <c r="S7945" t="s">
        <v>984</v>
      </c>
    </row>
    <row r="7946" spans="1:19" x14ac:dyDescent="0.25">
      <c r="A7946" s="54">
        <f>_xlfn.XLOOKUP(B7946,'School Lookup'!D:D,'School Lookup'!F:F,0)</f>
        <v>251672</v>
      </c>
      <c r="B7946" s="54" t="str">
        <f>_xlfn.XLOOKUP(C7946,'School Lookup'!A:A,'School Lookup'!D:D,_xlfn.XLOOKUP(C7946,'School Lookup'!B:B,'School Lookup'!D:D,_xlfn.XLOOKUP(C7946,'School Lookup'!C:C,'School Lookup'!D:D,0)))</f>
        <v>Park Schools Federation</v>
      </c>
      <c r="C7946" t="s">
        <v>40</v>
      </c>
      <c r="D7946" t="s">
        <v>1511</v>
      </c>
      <c r="E7946" t="s">
        <v>16</v>
      </c>
      <c r="F7946" t="s">
        <v>734</v>
      </c>
      <c r="G7946" t="s">
        <v>235</v>
      </c>
      <c r="H7946" t="s">
        <v>228</v>
      </c>
      <c r="I7946" t="s">
        <v>980</v>
      </c>
      <c r="J7946" t="s">
        <v>981</v>
      </c>
      <c r="K7946" s="4">
        <v>46080</v>
      </c>
      <c r="L7946" s="5">
        <v>0.39374999999999999</v>
      </c>
      <c r="M7946" t="s">
        <v>953</v>
      </c>
      <c r="N7946" s="5">
        <v>3.5879629629629629E-4</v>
      </c>
      <c r="O7946" t="s">
        <v>982</v>
      </c>
      <c r="P7946">
        <v>3.6999999999999998E-2</v>
      </c>
      <c r="Q7946">
        <v>20</v>
      </c>
      <c r="R7946" t="s">
        <v>986</v>
      </c>
      <c r="S7946" t="s">
        <v>987</v>
      </c>
    </row>
    <row r="7947" spans="1:19" x14ac:dyDescent="0.25">
      <c r="A7947" s="54">
        <f>_xlfn.XLOOKUP(B7947,'School Lookup'!D:D,'School Lookup'!F:F,0)</f>
        <v>251672</v>
      </c>
      <c r="B7947" s="54" t="str">
        <f>_xlfn.XLOOKUP(C7947,'School Lookup'!A:A,'School Lookup'!D:D,_xlfn.XLOOKUP(C7947,'School Lookup'!B:B,'School Lookup'!D:D,_xlfn.XLOOKUP(C7947,'School Lookup'!C:C,'School Lookup'!D:D,0)))</f>
        <v>Park Schools Federation</v>
      </c>
      <c r="C7947" t="s">
        <v>40</v>
      </c>
      <c r="D7947" t="s">
        <v>2206</v>
      </c>
      <c r="E7947" t="s">
        <v>16</v>
      </c>
      <c r="F7947" t="s">
        <v>734</v>
      </c>
      <c r="G7947" t="s">
        <v>235</v>
      </c>
      <c r="H7947" t="s">
        <v>228</v>
      </c>
      <c r="I7947" t="s">
        <v>980</v>
      </c>
      <c r="J7947" t="s">
        <v>981</v>
      </c>
      <c r="K7947" s="4">
        <v>46080</v>
      </c>
      <c r="L7947" s="5">
        <v>0.39583333333333331</v>
      </c>
      <c r="M7947" t="s">
        <v>953</v>
      </c>
      <c r="N7947" s="5">
        <v>2.3148148148148149E-4</v>
      </c>
      <c r="O7947" t="s">
        <v>982</v>
      </c>
      <c r="P7947">
        <v>2.4E-2</v>
      </c>
      <c r="Q7947">
        <v>20</v>
      </c>
      <c r="R7947" t="s">
        <v>983</v>
      </c>
      <c r="S7947" t="s">
        <v>984</v>
      </c>
    </row>
    <row r="7948" spans="1:19" x14ac:dyDescent="0.25">
      <c r="A7948" s="54">
        <f>_xlfn.XLOOKUP(B7948,'School Lookup'!D:D,'School Lookup'!F:F,0)</f>
        <v>251672</v>
      </c>
      <c r="B7948" s="54" t="str">
        <f>_xlfn.XLOOKUP(C7948,'School Lookup'!A:A,'School Lookup'!D:D,_xlfn.XLOOKUP(C7948,'School Lookup'!B:B,'School Lookup'!D:D,_xlfn.XLOOKUP(C7948,'School Lookup'!C:C,'School Lookup'!D:D,0)))</f>
        <v>Park Schools Federation</v>
      </c>
      <c r="C7948" t="s">
        <v>40</v>
      </c>
      <c r="D7948" t="s">
        <v>988</v>
      </c>
      <c r="E7948" t="s">
        <v>16</v>
      </c>
      <c r="F7948" t="s">
        <v>734</v>
      </c>
      <c r="G7948" t="s">
        <v>235</v>
      </c>
      <c r="H7948" t="s">
        <v>228</v>
      </c>
      <c r="I7948" t="s">
        <v>980</v>
      </c>
      <c r="J7948" t="s">
        <v>981</v>
      </c>
      <c r="K7948" s="4">
        <v>46080</v>
      </c>
      <c r="L7948" s="5">
        <v>0.41597222222222224</v>
      </c>
      <c r="M7948" t="s">
        <v>953</v>
      </c>
      <c r="N7948" s="5">
        <v>2.5462962962962961E-4</v>
      </c>
      <c r="O7948" t="s">
        <v>982</v>
      </c>
      <c r="P7948">
        <v>5.5E-2</v>
      </c>
      <c r="Q7948">
        <v>20</v>
      </c>
      <c r="R7948" t="s">
        <v>989</v>
      </c>
      <c r="S7948" t="s">
        <v>990</v>
      </c>
    </row>
    <row r="7949" spans="1:19" x14ac:dyDescent="0.25">
      <c r="A7949" s="54">
        <f>_xlfn.XLOOKUP(B7949,'School Lookup'!D:D,'School Lookup'!F:F,0)</f>
        <v>251672</v>
      </c>
      <c r="B7949" s="54" t="str">
        <f>_xlfn.XLOOKUP(C7949,'School Lookup'!A:A,'School Lookup'!D:D,_xlfn.XLOOKUP(C7949,'School Lookup'!B:B,'School Lookup'!D:D,_xlfn.XLOOKUP(C7949,'School Lookup'!C:C,'School Lookup'!D:D,0)))</f>
        <v>Park Schools Federation</v>
      </c>
      <c r="C7949" t="s">
        <v>40</v>
      </c>
      <c r="D7949" t="s">
        <v>1823</v>
      </c>
      <c r="E7949" t="s">
        <v>16</v>
      </c>
      <c r="F7949" t="s">
        <v>734</v>
      </c>
      <c r="G7949" t="s">
        <v>235</v>
      </c>
      <c r="H7949" t="s">
        <v>228</v>
      </c>
      <c r="I7949" t="s">
        <v>980</v>
      </c>
      <c r="J7949" t="s">
        <v>981</v>
      </c>
      <c r="K7949" s="4">
        <v>46080</v>
      </c>
      <c r="L7949" s="5">
        <v>0.42083333333333334</v>
      </c>
      <c r="M7949" t="s">
        <v>953</v>
      </c>
      <c r="N7949" s="5">
        <v>1.9675925925925926E-4</v>
      </c>
      <c r="O7949" t="s">
        <v>982</v>
      </c>
      <c r="P7949">
        <v>2.1000000000000001E-2</v>
      </c>
      <c r="Q7949">
        <v>20</v>
      </c>
      <c r="R7949" t="s">
        <v>1006</v>
      </c>
      <c r="S7949" t="s">
        <v>994</v>
      </c>
    </row>
    <row r="7950" spans="1:19" x14ac:dyDescent="0.25">
      <c r="A7950" s="54">
        <f>_xlfn.XLOOKUP(B7950,'School Lookup'!D:D,'School Lookup'!F:F,0)</f>
        <v>251672</v>
      </c>
      <c r="B7950" s="54" t="str">
        <f>_xlfn.XLOOKUP(C7950,'School Lookup'!A:A,'School Lookup'!D:D,_xlfn.XLOOKUP(C7950,'School Lookup'!B:B,'School Lookup'!D:D,_xlfn.XLOOKUP(C7950,'School Lookup'!C:C,'School Lookup'!D:D,0)))</f>
        <v>Park Schools Federation</v>
      </c>
      <c r="C7950" t="s">
        <v>40</v>
      </c>
      <c r="D7950" t="s">
        <v>988</v>
      </c>
      <c r="E7950" t="s">
        <v>16</v>
      </c>
      <c r="F7950" t="s">
        <v>734</v>
      </c>
      <c r="G7950" t="s">
        <v>235</v>
      </c>
      <c r="H7950" t="s">
        <v>228</v>
      </c>
      <c r="I7950" t="s">
        <v>980</v>
      </c>
      <c r="J7950" t="s">
        <v>981</v>
      </c>
      <c r="K7950" s="4">
        <v>46080</v>
      </c>
      <c r="L7950" s="5">
        <v>0.43333333333333335</v>
      </c>
      <c r="M7950" t="s">
        <v>953</v>
      </c>
      <c r="N7950" s="5">
        <v>3.4722222222222222E-5</v>
      </c>
      <c r="O7950" t="s">
        <v>982</v>
      </c>
      <c r="P7950">
        <v>0.02</v>
      </c>
      <c r="Q7950">
        <v>20</v>
      </c>
      <c r="R7950" t="s">
        <v>989</v>
      </c>
      <c r="S7950" t="s">
        <v>990</v>
      </c>
    </row>
    <row r="7951" spans="1:19" x14ac:dyDescent="0.25">
      <c r="A7951" s="54">
        <f>_xlfn.XLOOKUP(B7951,'School Lookup'!D:D,'School Lookup'!F:F,0)</f>
        <v>251672</v>
      </c>
      <c r="B7951" s="54" t="str">
        <f>_xlfn.XLOOKUP(C7951,'School Lookup'!A:A,'School Lookup'!D:D,_xlfn.XLOOKUP(C7951,'School Lookup'!B:B,'School Lookup'!D:D,_xlfn.XLOOKUP(C7951,'School Lookup'!C:C,'School Lookup'!D:D,0)))</f>
        <v>Park Schools Federation</v>
      </c>
      <c r="C7951" t="s">
        <v>40</v>
      </c>
      <c r="D7951" t="s">
        <v>2743</v>
      </c>
      <c r="E7951" t="s">
        <v>16</v>
      </c>
      <c r="F7951" t="s">
        <v>734</v>
      </c>
      <c r="G7951" t="s">
        <v>235</v>
      </c>
      <c r="H7951" t="s">
        <v>228</v>
      </c>
      <c r="I7951" t="s">
        <v>980</v>
      </c>
      <c r="J7951" t="s">
        <v>981</v>
      </c>
      <c r="K7951" s="4">
        <v>46080</v>
      </c>
      <c r="L7951" s="5">
        <v>0.45694444444444443</v>
      </c>
      <c r="M7951" t="s">
        <v>953</v>
      </c>
      <c r="N7951" s="5">
        <v>5.3240740740740744E-4</v>
      </c>
      <c r="O7951" t="s">
        <v>982</v>
      </c>
      <c r="P7951">
        <v>5.5E-2</v>
      </c>
      <c r="Q7951">
        <v>20</v>
      </c>
      <c r="R7951" t="s">
        <v>998</v>
      </c>
      <c r="S7951" t="s">
        <v>987</v>
      </c>
    </row>
    <row r="7952" spans="1:19" x14ac:dyDescent="0.25">
      <c r="A7952" s="54">
        <f>_xlfn.XLOOKUP(B7952,'School Lookup'!D:D,'School Lookup'!F:F,0)</f>
        <v>251672</v>
      </c>
      <c r="B7952" s="54" t="str">
        <f>_xlfn.XLOOKUP(C7952,'School Lookup'!A:A,'School Lookup'!D:D,_xlfn.XLOOKUP(C7952,'School Lookup'!B:B,'School Lookup'!D:D,_xlfn.XLOOKUP(C7952,'School Lookup'!C:C,'School Lookup'!D:D,0)))</f>
        <v>Park Schools Federation</v>
      </c>
      <c r="C7952" t="s">
        <v>40</v>
      </c>
      <c r="D7952" t="s">
        <v>1085</v>
      </c>
      <c r="E7952" t="s">
        <v>16</v>
      </c>
      <c r="F7952" t="s">
        <v>734</v>
      </c>
      <c r="G7952" t="s">
        <v>235</v>
      </c>
      <c r="H7952" t="s">
        <v>228</v>
      </c>
      <c r="I7952" t="s">
        <v>980</v>
      </c>
      <c r="J7952" t="s">
        <v>981</v>
      </c>
      <c r="K7952" s="4">
        <v>46080</v>
      </c>
      <c r="L7952" s="5">
        <v>0.47361111111111109</v>
      </c>
      <c r="M7952" t="s">
        <v>953</v>
      </c>
      <c r="N7952" s="5">
        <v>2.0833333333333335E-4</v>
      </c>
      <c r="O7952" t="s">
        <v>982</v>
      </c>
      <c r="P7952">
        <v>2.1999999999999999E-2</v>
      </c>
      <c r="Q7952">
        <v>20</v>
      </c>
      <c r="R7952" t="s">
        <v>998</v>
      </c>
      <c r="S7952" t="s">
        <v>987</v>
      </c>
    </row>
    <row r="7953" spans="1:19" x14ac:dyDescent="0.25">
      <c r="A7953" s="54">
        <f>_xlfn.XLOOKUP(B7953,'School Lookup'!D:D,'School Lookup'!F:F,0)</f>
        <v>251672</v>
      </c>
      <c r="B7953" s="54" t="str">
        <f>_xlfn.XLOOKUP(C7953,'School Lookup'!A:A,'School Lookup'!D:D,_xlfn.XLOOKUP(C7953,'School Lookup'!B:B,'School Lookup'!D:D,_xlfn.XLOOKUP(C7953,'School Lookup'!C:C,'School Lookup'!D:D,0)))</f>
        <v>Park Schools Federation</v>
      </c>
      <c r="C7953" t="s">
        <v>40</v>
      </c>
      <c r="D7953" t="s">
        <v>991</v>
      </c>
      <c r="E7953" t="s">
        <v>16</v>
      </c>
      <c r="F7953" t="s">
        <v>734</v>
      </c>
      <c r="G7953" t="s">
        <v>235</v>
      </c>
      <c r="H7953" t="s">
        <v>228</v>
      </c>
      <c r="I7953" t="s">
        <v>980</v>
      </c>
      <c r="J7953" t="s">
        <v>981</v>
      </c>
      <c r="K7953" s="4">
        <v>46080</v>
      </c>
      <c r="L7953" s="5">
        <v>0.47569444444444442</v>
      </c>
      <c r="M7953" t="s">
        <v>953</v>
      </c>
      <c r="N7953" s="5">
        <v>1.3888888888888889E-4</v>
      </c>
      <c r="O7953" t="s">
        <v>982</v>
      </c>
      <c r="P7953">
        <v>0.02</v>
      </c>
      <c r="Q7953">
        <v>20</v>
      </c>
      <c r="R7953" t="s">
        <v>983</v>
      </c>
      <c r="S7953" t="s">
        <v>984</v>
      </c>
    </row>
    <row r="7954" spans="1:19" x14ac:dyDescent="0.25">
      <c r="A7954" s="54">
        <f>_xlfn.XLOOKUP(B7954,'School Lookup'!D:D,'School Lookup'!F:F,0)</f>
        <v>251672</v>
      </c>
      <c r="B7954" s="54" t="str">
        <f>_xlfn.XLOOKUP(C7954,'School Lookup'!A:A,'School Lookup'!D:D,_xlfn.XLOOKUP(C7954,'School Lookup'!B:B,'School Lookup'!D:D,_xlfn.XLOOKUP(C7954,'School Lookup'!C:C,'School Lookup'!D:D,0)))</f>
        <v>Park Schools Federation</v>
      </c>
      <c r="C7954" t="s">
        <v>40</v>
      </c>
      <c r="D7954" t="s">
        <v>1954</v>
      </c>
      <c r="E7954" t="s">
        <v>16</v>
      </c>
      <c r="F7954" t="s">
        <v>734</v>
      </c>
      <c r="G7954" t="s">
        <v>235</v>
      </c>
      <c r="H7954" t="s">
        <v>228</v>
      </c>
      <c r="I7954" t="s">
        <v>980</v>
      </c>
      <c r="J7954" t="s">
        <v>981</v>
      </c>
      <c r="K7954" s="4">
        <v>46080</v>
      </c>
      <c r="L7954" s="5">
        <v>0.48194444444444445</v>
      </c>
      <c r="M7954" t="s">
        <v>953</v>
      </c>
      <c r="N7954" s="5">
        <v>2.5462962962962961E-4</v>
      </c>
      <c r="O7954" t="s">
        <v>982</v>
      </c>
      <c r="P7954">
        <v>2.7E-2</v>
      </c>
      <c r="Q7954">
        <v>20</v>
      </c>
      <c r="R7954" t="s">
        <v>983</v>
      </c>
      <c r="S7954" t="s">
        <v>984</v>
      </c>
    </row>
    <row r="7955" spans="1:19" x14ac:dyDescent="0.25">
      <c r="A7955" s="54">
        <f>_xlfn.XLOOKUP(B7955,'School Lookup'!D:D,'School Lookup'!F:F,0)</f>
        <v>251672</v>
      </c>
      <c r="B7955" s="54" t="str">
        <f>_xlfn.XLOOKUP(C7955,'School Lookup'!A:A,'School Lookup'!D:D,_xlfn.XLOOKUP(C7955,'School Lookup'!B:B,'School Lookup'!D:D,_xlfn.XLOOKUP(C7955,'School Lookup'!C:C,'School Lookup'!D:D,0)))</f>
        <v>Park Schools Federation</v>
      </c>
      <c r="C7955" t="s">
        <v>40</v>
      </c>
      <c r="D7955" t="s">
        <v>1173</v>
      </c>
      <c r="E7955" t="s">
        <v>16</v>
      </c>
      <c r="F7955" t="s">
        <v>734</v>
      </c>
      <c r="G7955" t="s">
        <v>235</v>
      </c>
      <c r="H7955" t="s">
        <v>228</v>
      </c>
      <c r="I7955" t="s">
        <v>980</v>
      </c>
      <c r="J7955" t="s">
        <v>981</v>
      </c>
      <c r="K7955" s="4">
        <v>46080</v>
      </c>
      <c r="L7955" s="5">
        <v>0.4826388888888889</v>
      </c>
      <c r="M7955" t="s">
        <v>953</v>
      </c>
      <c r="N7955" s="5">
        <v>4.7453703703703704E-4</v>
      </c>
      <c r="O7955" t="s">
        <v>982</v>
      </c>
      <c r="P7955">
        <v>4.9000000000000002E-2</v>
      </c>
      <c r="Q7955">
        <v>20</v>
      </c>
      <c r="R7955" t="s">
        <v>983</v>
      </c>
      <c r="S7955" t="s">
        <v>984</v>
      </c>
    </row>
    <row r="7956" spans="1:19" x14ac:dyDescent="0.25">
      <c r="A7956" s="54">
        <f>_xlfn.XLOOKUP(B7956,'School Lookup'!D:D,'School Lookup'!F:F,0)</f>
        <v>251672</v>
      </c>
      <c r="B7956" s="54" t="str">
        <f>_xlfn.XLOOKUP(C7956,'School Lookup'!A:A,'School Lookup'!D:D,_xlfn.XLOOKUP(C7956,'School Lookup'!B:B,'School Lookup'!D:D,_xlfn.XLOOKUP(C7956,'School Lookup'!C:C,'School Lookup'!D:D,0)))</f>
        <v>Park Schools Federation</v>
      </c>
      <c r="C7956" t="s">
        <v>40</v>
      </c>
      <c r="D7956" t="s">
        <v>2353</v>
      </c>
      <c r="E7956" t="s">
        <v>16</v>
      </c>
      <c r="F7956" t="s">
        <v>734</v>
      </c>
      <c r="G7956" t="s">
        <v>235</v>
      </c>
      <c r="H7956" t="s">
        <v>228</v>
      </c>
      <c r="I7956" t="s">
        <v>980</v>
      </c>
      <c r="J7956" t="s">
        <v>981</v>
      </c>
      <c r="K7956" s="4">
        <v>46080</v>
      </c>
      <c r="L7956" s="5">
        <v>0.5395833333333333</v>
      </c>
      <c r="M7956" t="s">
        <v>953</v>
      </c>
      <c r="N7956" s="5">
        <v>1.0300925925925926E-3</v>
      </c>
      <c r="O7956" t="s">
        <v>982</v>
      </c>
      <c r="P7956">
        <v>0.106</v>
      </c>
      <c r="Q7956">
        <v>20</v>
      </c>
      <c r="R7956" t="s">
        <v>986</v>
      </c>
      <c r="S7956" t="s">
        <v>987</v>
      </c>
    </row>
    <row r="7957" spans="1:19" x14ac:dyDescent="0.25">
      <c r="A7957" s="54">
        <f>_xlfn.XLOOKUP(B7957,'School Lookup'!D:D,'School Lookup'!F:F,0)</f>
        <v>251672</v>
      </c>
      <c r="B7957" s="54" t="str">
        <f>_xlfn.XLOOKUP(C7957,'School Lookup'!A:A,'School Lookup'!D:D,_xlfn.XLOOKUP(C7957,'School Lookup'!B:B,'School Lookup'!D:D,_xlfn.XLOOKUP(C7957,'School Lookup'!C:C,'School Lookup'!D:D,0)))</f>
        <v>Park Schools Federation</v>
      </c>
      <c r="C7957" t="s">
        <v>40</v>
      </c>
      <c r="D7957" t="s">
        <v>1984</v>
      </c>
      <c r="E7957" t="s">
        <v>16</v>
      </c>
      <c r="F7957" t="s">
        <v>734</v>
      </c>
      <c r="G7957" t="s">
        <v>235</v>
      </c>
      <c r="H7957" t="s">
        <v>228</v>
      </c>
      <c r="I7957" t="s">
        <v>980</v>
      </c>
      <c r="J7957" t="s">
        <v>981</v>
      </c>
      <c r="K7957" s="4">
        <v>46080</v>
      </c>
      <c r="L7957" s="5">
        <v>0.5444444444444444</v>
      </c>
      <c r="M7957" t="s">
        <v>953</v>
      </c>
      <c r="N7957" s="5">
        <v>2.7777777777777778E-4</v>
      </c>
      <c r="O7957" t="s">
        <v>982</v>
      </c>
      <c r="P7957">
        <v>2.9000000000000001E-2</v>
      </c>
      <c r="Q7957">
        <v>20</v>
      </c>
      <c r="R7957" t="s">
        <v>1006</v>
      </c>
      <c r="S7957" t="s">
        <v>994</v>
      </c>
    </row>
    <row r="7958" spans="1:19" x14ac:dyDescent="0.25">
      <c r="A7958" s="54">
        <f>_xlfn.XLOOKUP(B7958,'School Lookup'!D:D,'School Lookup'!F:F,0)</f>
        <v>251672</v>
      </c>
      <c r="B7958" s="54" t="str">
        <f>_xlfn.XLOOKUP(C7958,'School Lookup'!A:A,'School Lookup'!D:D,_xlfn.XLOOKUP(C7958,'School Lookup'!B:B,'School Lookup'!D:D,_xlfn.XLOOKUP(C7958,'School Lookup'!C:C,'School Lookup'!D:D,0)))</f>
        <v>Park Schools Federation</v>
      </c>
      <c r="C7958" t="s">
        <v>40</v>
      </c>
      <c r="D7958" t="s">
        <v>1083</v>
      </c>
      <c r="E7958" t="s">
        <v>16</v>
      </c>
      <c r="F7958" t="s">
        <v>734</v>
      </c>
      <c r="G7958" t="s">
        <v>235</v>
      </c>
      <c r="H7958" t="s">
        <v>228</v>
      </c>
      <c r="I7958" t="s">
        <v>980</v>
      </c>
      <c r="J7958" t="s">
        <v>981</v>
      </c>
      <c r="K7958" s="4">
        <v>46080</v>
      </c>
      <c r="L7958" s="5">
        <v>0.54513888888888884</v>
      </c>
      <c r="M7958" t="s">
        <v>953</v>
      </c>
      <c r="N7958" s="5">
        <v>3.4722222222222222E-5</v>
      </c>
      <c r="O7958" t="s">
        <v>982</v>
      </c>
      <c r="P7958">
        <v>0.02</v>
      </c>
      <c r="Q7958">
        <v>20</v>
      </c>
      <c r="R7958" t="s">
        <v>998</v>
      </c>
      <c r="S7958" t="s">
        <v>987</v>
      </c>
    </row>
    <row r="7959" spans="1:19" x14ac:dyDescent="0.25">
      <c r="A7959" s="54">
        <f>_xlfn.XLOOKUP(B7959,'School Lookup'!D:D,'School Lookup'!F:F,0)</f>
        <v>251672</v>
      </c>
      <c r="B7959" s="54" t="str">
        <f>_xlfn.XLOOKUP(C7959,'School Lookup'!A:A,'School Lookup'!D:D,_xlfn.XLOOKUP(C7959,'School Lookup'!B:B,'School Lookup'!D:D,_xlfn.XLOOKUP(C7959,'School Lookup'!C:C,'School Lookup'!D:D,0)))</f>
        <v>Park Schools Federation</v>
      </c>
      <c r="C7959" t="s">
        <v>40</v>
      </c>
      <c r="D7959" t="s">
        <v>2522</v>
      </c>
      <c r="E7959" t="s">
        <v>16</v>
      </c>
      <c r="F7959" t="s">
        <v>734</v>
      </c>
      <c r="G7959" t="s">
        <v>235</v>
      </c>
      <c r="H7959" t="s">
        <v>228</v>
      </c>
      <c r="I7959" t="s">
        <v>980</v>
      </c>
      <c r="J7959" t="s">
        <v>981</v>
      </c>
      <c r="K7959" s="4">
        <v>46080</v>
      </c>
      <c r="L7959" s="5">
        <v>0.54583333333333328</v>
      </c>
      <c r="M7959" t="s">
        <v>953</v>
      </c>
      <c r="N7959" s="5">
        <v>5.2083333333333333E-4</v>
      </c>
      <c r="O7959" t="s">
        <v>982</v>
      </c>
      <c r="P7959">
        <v>0.113</v>
      </c>
      <c r="Q7959">
        <v>20</v>
      </c>
      <c r="R7959" t="s">
        <v>1459</v>
      </c>
      <c r="S7959" t="s">
        <v>990</v>
      </c>
    </row>
    <row r="7960" spans="1:19" x14ac:dyDescent="0.25">
      <c r="A7960" s="54">
        <f>_xlfn.XLOOKUP(B7960,'School Lookup'!D:D,'School Lookup'!F:F,0)</f>
        <v>251672</v>
      </c>
      <c r="B7960" s="54" t="str">
        <f>_xlfn.XLOOKUP(C7960,'School Lookup'!A:A,'School Lookup'!D:D,_xlfn.XLOOKUP(C7960,'School Lookup'!B:B,'School Lookup'!D:D,_xlfn.XLOOKUP(C7960,'School Lookup'!C:C,'School Lookup'!D:D,0)))</f>
        <v>Park Schools Federation</v>
      </c>
      <c r="C7960" t="s">
        <v>40</v>
      </c>
      <c r="D7960" t="s">
        <v>1823</v>
      </c>
      <c r="E7960" t="s">
        <v>16</v>
      </c>
      <c r="F7960" t="s">
        <v>734</v>
      </c>
      <c r="G7960" t="s">
        <v>235</v>
      </c>
      <c r="H7960" t="s">
        <v>228</v>
      </c>
      <c r="I7960" t="s">
        <v>980</v>
      </c>
      <c r="J7960" t="s">
        <v>981</v>
      </c>
      <c r="K7960" s="4">
        <v>46080</v>
      </c>
      <c r="L7960" s="5">
        <v>0.54722222222222228</v>
      </c>
      <c r="M7960" t="s">
        <v>953</v>
      </c>
      <c r="N7960" s="5">
        <v>2.6620370370370372E-4</v>
      </c>
      <c r="O7960" t="s">
        <v>982</v>
      </c>
      <c r="P7960">
        <v>2.8000000000000001E-2</v>
      </c>
      <c r="Q7960">
        <v>20</v>
      </c>
      <c r="R7960" t="s">
        <v>1006</v>
      </c>
      <c r="S7960" t="s">
        <v>994</v>
      </c>
    </row>
    <row r="7961" spans="1:19" x14ac:dyDescent="0.25">
      <c r="A7961" s="54">
        <f>_xlfn.XLOOKUP(B7961,'School Lookup'!D:D,'School Lookup'!F:F,0)</f>
        <v>251672</v>
      </c>
      <c r="B7961" s="54" t="str">
        <f>_xlfn.XLOOKUP(C7961,'School Lookup'!A:A,'School Lookup'!D:D,_xlfn.XLOOKUP(C7961,'School Lookup'!B:B,'School Lookup'!D:D,_xlfn.XLOOKUP(C7961,'School Lookup'!C:C,'School Lookup'!D:D,0)))</f>
        <v>Park Schools Federation</v>
      </c>
      <c r="C7961" t="s">
        <v>40</v>
      </c>
      <c r="D7961" t="s">
        <v>2319</v>
      </c>
      <c r="E7961" t="s">
        <v>16</v>
      </c>
      <c r="F7961" t="s">
        <v>734</v>
      </c>
      <c r="G7961" t="s">
        <v>235</v>
      </c>
      <c r="H7961" t="s">
        <v>228</v>
      </c>
      <c r="I7961" t="s">
        <v>980</v>
      </c>
      <c r="J7961" t="s">
        <v>981</v>
      </c>
      <c r="K7961" s="4">
        <v>46080</v>
      </c>
      <c r="L7961" s="5">
        <v>0.54791666666666672</v>
      </c>
      <c r="M7961" t="s">
        <v>953</v>
      </c>
      <c r="N7961" s="5">
        <v>3.4722222222222222E-5</v>
      </c>
      <c r="O7961" t="s">
        <v>982</v>
      </c>
      <c r="P7961">
        <v>0.02</v>
      </c>
      <c r="Q7961">
        <v>20</v>
      </c>
      <c r="R7961" t="s">
        <v>998</v>
      </c>
      <c r="S7961" t="s">
        <v>987</v>
      </c>
    </row>
    <row r="7962" spans="1:19" x14ac:dyDescent="0.25">
      <c r="A7962" s="54">
        <f>_xlfn.XLOOKUP(B7962,'School Lookup'!D:D,'School Lookup'!F:F,0)</f>
        <v>251672</v>
      </c>
      <c r="B7962" s="54" t="str">
        <f>_xlfn.XLOOKUP(C7962,'School Lookup'!A:A,'School Lookup'!D:D,_xlfn.XLOOKUP(C7962,'School Lookup'!B:B,'School Lookup'!D:D,_xlfn.XLOOKUP(C7962,'School Lookup'!C:C,'School Lookup'!D:D,0)))</f>
        <v>Park Schools Federation</v>
      </c>
      <c r="C7962" t="s">
        <v>40</v>
      </c>
      <c r="D7962" t="s">
        <v>988</v>
      </c>
      <c r="E7962" t="s">
        <v>16</v>
      </c>
      <c r="F7962" t="s">
        <v>734</v>
      </c>
      <c r="G7962" t="s">
        <v>235</v>
      </c>
      <c r="H7962" t="s">
        <v>228</v>
      </c>
      <c r="I7962" t="s">
        <v>980</v>
      </c>
      <c r="J7962" t="s">
        <v>981</v>
      </c>
      <c r="K7962" s="4">
        <v>46080</v>
      </c>
      <c r="L7962" s="5">
        <v>0.54861111111111116</v>
      </c>
      <c r="M7962" t="s">
        <v>953</v>
      </c>
      <c r="N7962" s="5">
        <v>1.1574074074074073E-5</v>
      </c>
      <c r="O7962" t="s">
        <v>982</v>
      </c>
      <c r="P7962">
        <v>0.02</v>
      </c>
      <c r="Q7962">
        <v>20</v>
      </c>
      <c r="R7962" t="s">
        <v>989</v>
      </c>
      <c r="S7962" t="s">
        <v>990</v>
      </c>
    </row>
    <row r="7963" spans="1:19" x14ac:dyDescent="0.25">
      <c r="A7963" s="54">
        <f>_xlfn.XLOOKUP(B7963,'School Lookup'!D:D,'School Lookup'!F:F,0)</f>
        <v>251672</v>
      </c>
      <c r="B7963" s="54" t="str">
        <f>_xlfn.XLOOKUP(C7963,'School Lookup'!A:A,'School Lookup'!D:D,_xlfn.XLOOKUP(C7963,'School Lookup'!B:B,'School Lookup'!D:D,_xlfn.XLOOKUP(C7963,'School Lookup'!C:C,'School Lookup'!D:D,0)))</f>
        <v>Park Schools Federation</v>
      </c>
      <c r="C7963" t="s">
        <v>40</v>
      </c>
      <c r="D7963" t="s">
        <v>1518</v>
      </c>
      <c r="E7963" t="s">
        <v>16</v>
      </c>
      <c r="F7963" t="s">
        <v>734</v>
      </c>
      <c r="G7963" t="s">
        <v>235</v>
      </c>
      <c r="H7963" t="s">
        <v>228</v>
      </c>
      <c r="I7963" t="s">
        <v>980</v>
      </c>
      <c r="J7963" t="s">
        <v>981</v>
      </c>
      <c r="K7963" s="4">
        <v>46080</v>
      </c>
      <c r="L7963" s="5">
        <v>0.5493055555555556</v>
      </c>
      <c r="M7963" t="s">
        <v>953</v>
      </c>
      <c r="N7963" s="5">
        <v>4.1666666666666669E-4</v>
      </c>
      <c r="O7963" t="s">
        <v>982</v>
      </c>
      <c r="P7963">
        <v>4.2999999999999997E-2</v>
      </c>
      <c r="Q7963">
        <v>20</v>
      </c>
      <c r="R7963" t="s">
        <v>1006</v>
      </c>
      <c r="S7963" t="s">
        <v>994</v>
      </c>
    </row>
    <row r="7964" spans="1:19" x14ac:dyDescent="0.25">
      <c r="A7964" s="54">
        <f>_xlfn.XLOOKUP(B7964,'School Lookup'!D:D,'School Lookup'!F:F,0)</f>
        <v>251672</v>
      </c>
      <c r="B7964" s="54" t="str">
        <f>_xlfn.XLOOKUP(C7964,'School Lookup'!A:A,'School Lookup'!D:D,_xlfn.XLOOKUP(C7964,'School Lookup'!B:B,'School Lookup'!D:D,_xlfn.XLOOKUP(C7964,'School Lookup'!C:C,'School Lookup'!D:D,0)))</f>
        <v>Park Schools Federation</v>
      </c>
      <c r="C7964" t="s">
        <v>40</v>
      </c>
      <c r="D7964" t="s">
        <v>2523</v>
      </c>
      <c r="E7964" t="s">
        <v>16</v>
      </c>
      <c r="F7964" t="s">
        <v>734</v>
      </c>
      <c r="G7964" t="s">
        <v>235</v>
      </c>
      <c r="H7964" t="s">
        <v>228</v>
      </c>
      <c r="I7964" t="s">
        <v>980</v>
      </c>
      <c r="J7964" t="s">
        <v>981</v>
      </c>
      <c r="K7964" s="4">
        <v>46080</v>
      </c>
      <c r="L7964" s="5">
        <v>0.55000000000000004</v>
      </c>
      <c r="M7964" t="s">
        <v>953</v>
      </c>
      <c r="N7964" s="5">
        <v>2.0833333333333335E-4</v>
      </c>
      <c r="O7964" t="s">
        <v>982</v>
      </c>
      <c r="P7964">
        <v>2.1999999999999999E-2</v>
      </c>
      <c r="Q7964">
        <v>20</v>
      </c>
      <c r="R7964" t="s">
        <v>998</v>
      </c>
      <c r="S7964" t="s">
        <v>987</v>
      </c>
    </row>
    <row r="7965" spans="1:19" x14ac:dyDescent="0.25">
      <c r="A7965" s="54">
        <f>_xlfn.XLOOKUP(B7965,'School Lookup'!D:D,'School Lookup'!F:F,0)</f>
        <v>251672</v>
      </c>
      <c r="B7965" s="54" t="str">
        <f>_xlfn.XLOOKUP(C7965,'School Lookup'!A:A,'School Lookup'!D:D,_xlfn.XLOOKUP(C7965,'School Lookup'!B:B,'School Lookup'!D:D,_xlfn.XLOOKUP(C7965,'School Lookup'!C:C,'School Lookup'!D:D,0)))</f>
        <v>Park Schools Federation</v>
      </c>
      <c r="C7965" t="s">
        <v>40</v>
      </c>
      <c r="D7965" t="s">
        <v>1315</v>
      </c>
      <c r="E7965" t="s">
        <v>16</v>
      </c>
      <c r="F7965" t="s">
        <v>734</v>
      </c>
      <c r="G7965" t="s">
        <v>235</v>
      </c>
      <c r="H7965" t="s">
        <v>228</v>
      </c>
      <c r="I7965" t="s">
        <v>980</v>
      </c>
      <c r="J7965" t="s">
        <v>981</v>
      </c>
      <c r="K7965" s="4">
        <v>46080</v>
      </c>
      <c r="L7965" s="5">
        <v>0.55069444444444449</v>
      </c>
      <c r="M7965" t="s">
        <v>953</v>
      </c>
      <c r="N7965" s="5">
        <v>2.7777777777777778E-4</v>
      </c>
      <c r="O7965" t="s">
        <v>982</v>
      </c>
      <c r="P7965">
        <v>2.9000000000000001E-2</v>
      </c>
      <c r="Q7965">
        <v>20</v>
      </c>
      <c r="R7965" t="s">
        <v>998</v>
      </c>
      <c r="S7965" t="s">
        <v>987</v>
      </c>
    </row>
    <row r="7966" spans="1:19" x14ac:dyDescent="0.25">
      <c r="A7966" s="54">
        <f>_xlfn.XLOOKUP(B7966,'School Lookup'!D:D,'School Lookup'!F:F,0)</f>
        <v>251672</v>
      </c>
      <c r="B7966" s="54" t="str">
        <f>_xlfn.XLOOKUP(C7966,'School Lookup'!A:A,'School Lookup'!D:D,_xlfn.XLOOKUP(C7966,'School Lookup'!B:B,'School Lookup'!D:D,_xlfn.XLOOKUP(C7966,'School Lookup'!C:C,'School Lookup'!D:D,0)))</f>
        <v>Park Schools Federation</v>
      </c>
      <c r="C7966" t="s">
        <v>40</v>
      </c>
      <c r="D7966" t="s">
        <v>1982</v>
      </c>
      <c r="E7966" t="s">
        <v>16</v>
      </c>
      <c r="F7966" t="s">
        <v>734</v>
      </c>
      <c r="G7966" t="s">
        <v>235</v>
      </c>
      <c r="H7966" t="s">
        <v>228</v>
      </c>
      <c r="I7966" t="s">
        <v>980</v>
      </c>
      <c r="J7966" t="s">
        <v>981</v>
      </c>
      <c r="K7966" s="4">
        <v>46080</v>
      </c>
      <c r="L7966" s="5">
        <v>0.55138888888888893</v>
      </c>
      <c r="M7966" t="s">
        <v>953</v>
      </c>
      <c r="N7966" s="5">
        <v>1.9675925925925926E-4</v>
      </c>
      <c r="O7966" t="s">
        <v>982</v>
      </c>
      <c r="P7966">
        <v>2.1000000000000001E-2</v>
      </c>
      <c r="Q7966">
        <v>20</v>
      </c>
      <c r="R7966" t="s">
        <v>998</v>
      </c>
      <c r="S7966" t="s">
        <v>987</v>
      </c>
    </row>
    <row r="7967" spans="1:19" x14ac:dyDescent="0.25">
      <c r="A7967" s="54">
        <f>_xlfn.XLOOKUP(B7967,'School Lookup'!D:D,'School Lookup'!F:F,0)</f>
        <v>251672</v>
      </c>
      <c r="B7967" s="54" t="str">
        <f>_xlfn.XLOOKUP(C7967,'School Lookup'!A:A,'School Lookup'!D:D,_xlfn.XLOOKUP(C7967,'School Lookup'!B:B,'School Lookup'!D:D,_xlfn.XLOOKUP(C7967,'School Lookup'!C:C,'School Lookup'!D:D,0)))</f>
        <v>Park Schools Federation</v>
      </c>
      <c r="C7967" t="s">
        <v>40</v>
      </c>
      <c r="D7967" t="s">
        <v>1316</v>
      </c>
      <c r="E7967" t="s">
        <v>16</v>
      </c>
      <c r="F7967" t="s">
        <v>734</v>
      </c>
      <c r="G7967" t="s">
        <v>235</v>
      </c>
      <c r="H7967" t="s">
        <v>228</v>
      </c>
      <c r="I7967" t="s">
        <v>980</v>
      </c>
      <c r="J7967" t="s">
        <v>981</v>
      </c>
      <c r="K7967" s="4">
        <v>46080</v>
      </c>
      <c r="L7967" s="5">
        <v>0.55277777777777781</v>
      </c>
      <c r="M7967" t="s">
        <v>953</v>
      </c>
      <c r="N7967" s="5">
        <v>2.199074074074074E-4</v>
      </c>
      <c r="O7967" t="s">
        <v>982</v>
      </c>
      <c r="P7967">
        <v>2.3E-2</v>
      </c>
      <c r="Q7967">
        <v>20</v>
      </c>
      <c r="R7967" t="s">
        <v>983</v>
      </c>
      <c r="S7967" t="s">
        <v>984</v>
      </c>
    </row>
    <row r="7968" spans="1:19" x14ac:dyDescent="0.25">
      <c r="A7968" s="54">
        <f>_xlfn.XLOOKUP(B7968,'School Lookup'!D:D,'School Lookup'!F:F,0)</f>
        <v>251672</v>
      </c>
      <c r="B7968" s="54" t="str">
        <f>_xlfn.XLOOKUP(C7968,'School Lookup'!A:A,'School Lookup'!D:D,_xlfn.XLOOKUP(C7968,'School Lookup'!B:B,'School Lookup'!D:D,_xlfn.XLOOKUP(C7968,'School Lookup'!C:C,'School Lookup'!D:D,0)))</f>
        <v>Park Schools Federation</v>
      </c>
      <c r="C7968" t="s">
        <v>40</v>
      </c>
      <c r="D7968" t="s">
        <v>2993</v>
      </c>
      <c r="E7968" t="s">
        <v>16</v>
      </c>
      <c r="F7968" t="s">
        <v>734</v>
      </c>
      <c r="G7968" t="s">
        <v>235</v>
      </c>
      <c r="H7968" t="s">
        <v>228</v>
      </c>
      <c r="I7968" t="s">
        <v>980</v>
      </c>
      <c r="J7968" t="s">
        <v>981</v>
      </c>
      <c r="K7968" s="4">
        <v>46080</v>
      </c>
      <c r="L7968" s="5">
        <v>0.55486111111111114</v>
      </c>
      <c r="M7968" t="s">
        <v>953</v>
      </c>
      <c r="N7968" s="5">
        <v>1.712962962962963E-3</v>
      </c>
      <c r="O7968" t="s">
        <v>982</v>
      </c>
      <c r="P7968">
        <v>0.17599999999999999</v>
      </c>
      <c r="Q7968">
        <v>20</v>
      </c>
      <c r="R7968" t="s">
        <v>986</v>
      </c>
      <c r="S7968" t="s">
        <v>987</v>
      </c>
    </row>
    <row r="7969" spans="1:19" x14ac:dyDescent="0.25">
      <c r="A7969" s="54">
        <f>_xlfn.XLOOKUP(B7969,'School Lookup'!D:D,'School Lookup'!F:F,0)</f>
        <v>251672</v>
      </c>
      <c r="B7969" s="54" t="str">
        <f>_xlfn.XLOOKUP(C7969,'School Lookup'!A:A,'School Lookup'!D:D,_xlfn.XLOOKUP(C7969,'School Lookup'!B:B,'School Lookup'!D:D,_xlfn.XLOOKUP(C7969,'School Lookup'!C:C,'School Lookup'!D:D,0)))</f>
        <v>Park Schools Federation</v>
      </c>
      <c r="C7969" t="s">
        <v>40</v>
      </c>
      <c r="D7969" t="s">
        <v>1514</v>
      </c>
      <c r="E7969" t="s">
        <v>16</v>
      </c>
      <c r="F7969" t="s">
        <v>734</v>
      </c>
      <c r="G7969" t="s">
        <v>235</v>
      </c>
      <c r="H7969" t="s">
        <v>228</v>
      </c>
      <c r="I7969" t="s">
        <v>980</v>
      </c>
      <c r="J7969" t="s">
        <v>981</v>
      </c>
      <c r="K7969" s="4">
        <v>46080</v>
      </c>
      <c r="L7969" s="5">
        <v>0.55833333333333335</v>
      </c>
      <c r="M7969" t="s">
        <v>953</v>
      </c>
      <c r="N7969" s="5">
        <v>3.5879629629629629E-4</v>
      </c>
      <c r="O7969" t="s">
        <v>982</v>
      </c>
      <c r="P7969">
        <v>3.6999999999999998E-2</v>
      </c>
      <c r="Q7969">
        <v>20</v>
      </c>
      <c r="R7969" t="s">
        <v>998</v>
      </c>
      <c r="S7969" t="s">
        <v>987</v>
      </c>
    </row>
    <row r="7970" spans="1:19" x14ac:dyDescent="0.25">
      <c r="A7970" s="54">
        <f>_xlfn.XLOOKUP(B7970,'School Lookup'!D:D,'School Lookup'!F:F,0)</f>
        <v>251672</v>
      </c>
      <c r="B7970" s="54" t="str">
        <f>_xlfn.XLOOKUP(C7970,'School Lookup'!A:A,'School Lookup'!D:D,_xlfn.XLOOKUP(C7970,'School Lookup'!B:B,'School Lookup'!D:D,_xlfn.XLOOKUP(C7970,'School Lookup'!C:C,'School Lookup'!D:D,0)))</f>
        <v>Park Schools Federation</v>
      </c>
      <c r="C7970" t="s">
        <v>40</v>
      </c>
      <c r="D7970" t="s">
        <v>2261</v>
      </c>
      <c r="E7970" t="s">
        <v>16</v>
      </c>
      <c r="F7970" t="s">
        <v>734</v>
      </c>
      <c r="G7970" t="s">
        <v>235</v>
      </c>
      <c r="H7970" t="s">
        <v>228</v>
      </c>
      <c r="I7970" t="s">
        <v>980</v>
      </c>
      <c r="J7970" t="s">
        <v>981</v>
      </c>
      <c r="K7970" s="4">
        <v>46080</v>
      </c>
      <c r="L7970" s="5">
        <v>0.55972222222222223</v>
      </c>
      <c r="M7970" t="s">
        <v>953</v>
      </c>
      <c r="N7970" s="5">
        <v>3.4722222222222222E-5</v>
      </c>
      <c r="O7970" t="s">
        <v>982</v>
      </c>
      <c r="P7970">
        <v>0.02</v>
      </c>
      <c r="Q7970">
        <v>20</v>
      </c>
      <c r="R7970" t="s">
        <v>993</v>
      </c>
      <c r="S7970" t="s">
        <v>994</v>
      </c>
    </row>
    <row r="7971" spans="1:19" x14ac:dyDescent="0.25">
      <c r="A7971" s="54">
        <f>_xlfn.XLOOKUP(B7971,'School Lookup'!D:D,'School Lookup'!F:F,0)</f>
        <v>251672</v>
      </c>
      <c r="B7971" s="54" t="str">
        <f>_xlfn.XLOOKUP(C7971,'School Lookup'!A:A,'School Lookup'!D:D,_xlfn.XLOOKUP(C7971,'School Lookup'!B:B,'School Lookup'!D:D,_xlfn.XLOOKUP(C7971,'School Lookup'!C:C,'School Lookup'!D:D,0)))</f>
        <v>Park Schools Federation</v>
      </c>
      <c r="C7971" t="s">
        <v>40</v>
      </c>
      <c r="D7971" t="s">
        <v>1191</v>
      </c>
      <c r="E7971" t="s">
        <v>16</v>
      </c>
      <c r="F7971" t="s">
        <v>734</v>
      </c>
      <c r="G7971" t="s">
        <v>235</v>
      </c>
      <c r="H7971" t="s">
        <v>228</v>
      </c>
      <c r="I7971" t="s">
        <v>980</v>
      </c>
      <c r="J7971" t="s">
        <v>981</v>
      </c>
      <c r="K7971" s="4">
        <v>46080</v>
      </c>
      <c r="L7971" s="5">
        <v>0.56041666666666667</v>
      </c>
      <c r="M7971" t="s">
        <v>953</v>
      </c>
      <c r="N7971" s="5">
        <v>2.0833333333333335E-4</v>
      </c>
      <c r="O7971" t="s">
        <v>982</v>
      </c>
      <c r="P7971">
        <v>2.1999999999999999E-2</v>
      </c>
      <c r="Q7971">
        <v>20</v>
      </c>
      <c r="R7971" t="s">
        <v>983</v>
      </c>
      <c r="S7971" t="s">
        <v>984</v>
      </c>
    </row>
    <row r="7972" spans="1:19" x14ac:dyDescent="0.25">
      <c r="A7972" s="54">
        <f>_xlfn.XLOOKUP(B7972,'School Lookup'!D:D,'School Lookup'!F:F,0)</f>
        <v>251672</v>
      </c>
      <c r="B7972" s="54" t="str">
        <f>_xlfn.XLOOKUP(C7972,'School Lookup'!A:A,'School Lookup'!D:D,_xlfn.XLOOKUP(C7972,'School Lookup'!B:B,'School Lookup'!D:D,_xlfn.XLOOKUP(C7972,'School Lookup'!C:C,'School Lookup'!D:D,0)))</f>
        <v>Park Schools Federation</v>
      </c>
      <c r="C7972" t="s">
        <v>40</v>
      </c>
      <c r="D7972" t="s">
        <v>1961</v>
      </c>
      <c r="E7972" t="s">
        <v>16</v>
      </c>
      <c r="F7972" t="s">
        <v>734</v>
      </c>
      <c r="G7972" t="s">
        <v>235</v>
      </c>
      <c r="H7972" t="s">
        <v>228</v>
      </c>
      <c r="I7972" t="s">
        <v>980</v>
      </c>
      <c r="J7972" t="s">
        <v>981</v>
      </c>
      <c r="K7972" s="4">
        <v>46080</v>
      </c>
      <c r="L7972" s="5">
        <v>0.56111111111111112</v>
      </c>
      <c r="M7972" t="s">
        <v>953</v>
      </c>
      <c r="N7972" s="5">
        <v>2.4305555555555555E-4</v>
      </c>
      <c r="O7972" t="s">
        <v>982</v>
      </c>
      <c r="P7972">
        <v>2.5000000000000001E-2</v>
      </c>
      <c r="Q7972">
        <v>20</v>
      </c>
      <c r="R7972" t="s">
        <v>983</v>
      </c>
      <c r="S7972" t="s">
        <v>984</v>
      </c>
    </row>
    <row r="7973" spans="1:19" x14ac:dyDescent="0.25">
      <c r="A7973" s="54">
        <f>_xlfn.XLOOKUP(B7973,'School Lookup'!D:D,'School Lookup'!F:F,0)</f>
        <v>251672</v>
      </c>
      <c r="B7973" s="54" t="str">
        <f>_xlfn.XLOOKUP(C7973,'School Lookup'!A:A,'School Lookup'!D:D,_xlfn.XLOOKUP(C7973,'School Lookup'!B:B,'School Lookup'!D:D,_xlfn.XLOOKUP(C7973,'School Lookup'!C:C,'School Lookup'!D:D,0)))</f>
        <v>Park Schools Federation</v>
      </c>
      <c r="C7973" t="s">
        <v>40</v>
      </c>
      <c r="D7973" t="s">
        <v>1180</v>
      </c>
      <c r="E7973" t="s">
        <v>16</v>
      </c>
      <c r="F7973" t="s">
        <v>734</v>
      </c>
      <c r="G7973" t="s">
        <v>235</v>
      </c>
      <c r="H7973" t="s">
        <v>228</v>
      </c>
      <c r="I7973" t="s">
        <v>980</v>
      </c>
      <c r="J7973" t="s">
        <v>981</v>
      </c>
      <c r="K7973" s="4">
        <v>46080</v>
      </c>
      <c r="L7973" s="5">
        <v>0.57222222222222219</v>
      </c>
      <c r="M7973" t="s">
        <v>953</v>
      </c>
      <c r="N7973" s="5">
        <v>5.0925925925925921E-4</v>
      </c>
      <c r="O7973" t="s">
        <v>982</v>
      </c>
      <c r="P7973">
        <v>5.2999999999999999E-2</v>
      </c>
      <c r="Q7973">
        <v>20</v>
      </c>
      <c r="R7973" t="s">
        <v>998</v>
      </c>
      <c r="S7973" t="s">
        <v>987</v>
      </c>
    </row>
    <row r="7974" spans="1:19" x14ac:dyDescent="0.25">
      <c r="A7974" s="54">
        <f>_xlfn.XLOOKUP(B7974,'School Lookup'!D:D,'School Lookup'!F:F,0)</f>
        <v>251672</v>
      </c>
      <c r="B7974" s="54" t="str">
        <f>_xlfn.XLOOKUP(C7974,'School Lookup'!A:A,'School Lookup'!D:D,_xlfn.XLOOKUP(C7974,'School Lookup'!B:B,'School Lookup'!D:D,_xlfn.XLOOKUP(C7974,'School Lookup'!C:C,'School Lookup'!D:D,0)))</f>
        <v>Park Schools Federation</v>
      </c>
      <c r="C7974" t="s">
        <v>40</v>
      </c>
      <c r="D7974" t="s">
        <v>1180</v>
      </c>
      <c r="E7974" t="s">
        <v>16</v>
      </c>
      <c r="F7974" t="s">
        <v>734</v>
      </c>
      <c r="G7974" t="s">
        <v>235</v>
      </c>
      <c r="H7974" t="s">
        <v>228</v>
      </c>
      <c r="I7974" t="s">
        <v>980</v>
      </c>
      <c r="J7974" t="s">
        <v>981</v>
      </c>
      <c r="K7974" s="4">
        <v>46080</v>
      </c>
      <c r="L7974" s="5">
        <v>0.57430555555555551</v>
      </c>
      <c r="M7974" t="s">
        <v>953</v>
      </c>
      <c r="N7974" s="5">
        <v>2.8935185185185184E-4</v>
      </c>
      <c r="O7974" t="s">
        <v>982</v>
      </c>
      <c r="P7974">
        <v>0.03</v>
      </c>
      <c r="Q7974">
        <v>20</v>
      </c>
      <c r="R7974" t="s">
        <v>998</v>
      </c>
      <c r="S7974" t="s">
        <v>987</v>
      </c>
    </row>
    <row r="7975" spans="1:19" x14ac:dyDescent="0.25">
      <c r="A7975" s="54">
        <f>_xlfn.XLOOKUP(B7975,'School Lookup'!D:D,'School Lookup'!F:F,0)</f>
        <v>251672</v>
      </c>
      <c r="B7975" s="54" t="str">
        <f>_xlfn.XLOOKUP(C7975,'School Lookup'!A:A,'School Lookup'!D:D,_xlfn.XLOOKUP(C7975,'School Lookup'!B:B,'School Lookup'!D:D,_xlfn.XLOOKUP(C7975,'School Lookup'!C:C,'School Lookup'!D:D,0)))</f>
        <v>Park Schools Federation</v>
      </c>
      <c r="C7975" t="s">
        <v>40</v>
      </c>
      <c r="D7975" t="s">
        <v>1510</v>
      </c>
      <c r="E7975" t="s">
        <v>16</v>
      </c>
      <c r="F7975" t="s">
        <v>734</v>
      </c>
      <c r="G7975" t="s">
        <v>235</v>
      </c>
      <c r="H7975" t="s">
        <v>228</v>
      </c>
      <c r="I7975" t="s">
        <v>980</v>
      </c>
      <c r="J7975" t="s">
        <v>981</v>
      </c>
      <c r="K7975" s="4">
        <v>46080</v>
      </c>
      <c r="L7975" s="5">
        <v>0.57708333333333328</v>
      </c>
      <c r="M7975" t="s">
        <v>953</v>
      </c>
      <c r="N7975" s="5">
        <v>3.5879629629629629E-4</v>
      </c>
      <c r="O7975" t="s">
        <v>982</v>
      </c>
      <c r="P7975">
        <v>3.6999999999999998E-2</v>
      </c>
      <c r="Q7975">
        <v>20</v>
      </c>
      <c r="R7975" t="s">
        <v>983</v>
      </c>
      <c r="S7975" t="s">
        <v>984</v>
      </c>
    </row>
    <row r="7976" spans="1:19" x14ac:dyDescent="0.25">
      <c r="A7976" s="54">
        <f>_xlfn.XLOOKUP(B7976,'School Lookup'!D:D,'School Lookup'!F:F,0)</f>
        <v>251672</v>
      </c>
      <c r="B7976" s="54" t="str">
        <f>_xlfn.XLOOKUP(C7976,'School Lookup'!A:A,'School Lookup'!D:D,_xlfn.XLOOKUP(C7976,'School Lookup'!B:B,'School Lookup'!D:D,_xlfn.XLOOKUP(C7976,'School Lookup'!C:C,'School Lookup'!D:D,0)))</f>
        <v>Park Schools Federation</v>
      </c>
      <c r="C7976" t="s">
        <v>40</v>
      </c>
      <c r="D7976" t="s">
        <v>2124</v>
      </c>
      <c r="E7976" t="s">
        <v>16</v>
      </c>
      <c r="F7976" t="s">
        <v>734</v>
      </c>
      <c r="G7976" t="s">
        <v>235</v>
      </c>
      <c r="H7976" t="s">
        <v>228</v>
      </c>
      <c r="I7976" t="s">
        <v>980</v>
      </c>
      <c r="J7976" t="s">
        <v>981</v>
      </c>
      <c r="K7976" s="4">
        <v>46080</v>
      </c>
      <c r="L7976" s="5">
        <v>0.57916666666666672</v>
      </c>
      <c r="M7976" t="s">
        <v>953</v>
      </c>
      <c r="N7976" s="5">
        <v>5.5555555555555556E-4</v>
      </c>
      <c r="O7976" t="s">
        <v>982</v>
      </c>
      <c r="P7976">
        <v>5.7000000000000002E-2</v>
      </c>
      <c r="Q7976">
        <v>20</v>
      </c>
      <c r="R7976" t="s">
        <v>983</v>
      </c>
      <c r="S7976" t="s">
        <v>984</v>
      </c>
    </row>
    <row r="7977" spans="1:19" x14ac:dyDescent="0.25">
      <c r="A7977" s="54">
        <f>_xlfn.XLOOKUP(B7977,'School Lookup'!D:D,'School Lookup'!F:F,0)</f>
        <v>251672</v>
      </c>
      <c r="B7977" s="54" t="str">
        <f>_xlfn.XLOOKUP(C7977,'School Lookup'!A:A,'School Lookup'!D:D,_xlfn.XLOOKUP(C7977,'School Lookup'!B:B,'School Lookup'!D:D,_xlfn.XLOOKUP(C7977,'School Lookup'!C:C,'School Lookup'!D:D,0)))</f>
        <v>Park Schools Federation</v>
      </c>
      <c r="C7977" t="s">
        <v>40</v>
      </c>
      <c r="D7977" t="s">
        <v>2439</v>
      </c>
      <c r="E7977" t="s">
        <v>16</v>
      </c>
      <c r="F7977" t="s">
        <v>734</v>
      </c>
      <c r="G7977" t="s">
        <v>235</v>
      </c>
      <c r="H7977" t="s">
        <v>228</v>
      </c>
      <c r="I7977" t="s">
        <v>980</v>
      </c>
      <c r="J7977" t="s">
        <v>981</v>
      </c>
      <c r="K7977" s="4">
        <v>46080</v>
      </c>
      <c r="L7977" s="5">
        <v>0.59791666666666665</v>
      </c>
      <c r="M7977" t="s">
        <v>953</v>
      </c>
      <c r="N7977" s="5">
        <v>9.2592592592592596E-4</v>
      </c>
      <c r="O7977" t="s">
        <v>982</v>
      </c>
      <c r="P7977">
        <v>9.5000000000000001E-2</v>
      </c>
      <c r="Q7977">
        <v>20</v>
      </c>
      <c r="R7977" t="s">
        <v>998</v>
      </c>
      <c r="S7977" t="s">
        <v>987</v>
      </c>
    </row>
    <row r="7978" spans="1:19" x14ac:dyDescent="0.25">
      <c r="A7978" s="54">
        <f>_xlfn.XLOOKUP(B7978,'School Lookup'!D:D,'School Lookup'!F:F,0)</f>
        <v>251672</v>
      </c>
      <c r="B7978" s="54" t="str">
        <f>_xlfn.XLOOKUP(C7978,'School Lookup'!A:A,'School Lookup'!D:D,_xlfn.XLOOKUP(C7978,'School Lookup'!B:B,'School Lookup'!D:D,_xlfn.XLOOKUP(C7978,'School Lookup'!C:C,'School Lookup'!D:D,0)))</f>
        <v>Park Schools Federation</v>
      </c>
      <c r="C7978" t="s">
        <v>40</v>
      </c>
      <c r="D7978" t="s">
        <v>1507</v>
      </c>
      <c r="E7978" t="s">
        <v>16</v>
      </c>
      <c r="F7978" t="s">
        <v>734</v>
      </c>
      <c r="G7978" t="s">
        <v>235</v>
      </c>
      <c r="H7978" t="s">
        <v>228</v>
      </c>
      <c r="I7978" t="s">
        <v>980</v>
      </c>
      <c r="J7978" t="s">
        <v>981</v>
      </c>
      <c r="K7978" s="4">
        <v>46080</v>
      </c>
      <c r="L7978" s="5">
        <v>0.62777777777777777</v>
      </c>
      <c r="M7978" t="s">
        <v>953</v>
      </c>
      <c r="N7978" s="5">
        <v>2.6620370370370372E-4</v>
      </c>
      <c r="O7978" t="s">
        <v>982</v>
      </c>
      <c r="P7978">
        <v>2.8000000000000001E-2</v>
      </c>
      <c r="Q7978">
        <v>20</v>
      </c>
      <c r="R7978" t="s">
        <v>983</v>
      </c>
      <c r="S7978" t="s">
        <v>984</v>
      </c>
    </row>
    <row r="7979" spans="1:19" x14ac:dyDescent="0.25">
      <c r="A7979" s="54">
        <f>_xlfn.XLOOKUP(B7979,'School Lookup'!D:D,'School Lookup'!F:F,0)</f>
        <v>251672</v>
      </c>
      <c r="B7979" s="54" t="str">
        <f>_xlfn.XLOOKUP(C7979,'School Lookup'!A:A,'School Lookup'!D:D,_xlfn.XLOOKUP(C7979,'School Lookup'!B:B,'School Lookup'!D:D,_xlfn.XLOOKUP(C7979,'School Lookup'!C:C,'School Lookup'!D:D,0)))</f>
        <v>Park Schools Federation</v>
      </c>
      <c r="C7979" t="s">
        <v>40</v>
      </c>
      <c r="D7979" t="s">
        <v>1085</v>
      </c>
      <c r="E7979" t="s">
        <v>16</v>
      </c>
      <c r="F7979" t="s">
        <v>734</v>
      </c>
      <c r="G7979" t="s">
        <v>235</v>
      </c>
      <c r="H7979" t="s">
        <v>228</v>
      </c>
      <c r="I7979" t="s">
        <v>980</v>
      </c>
      <c r="J7979" t="s">
        <v>981</v>
      </c>
      <c r="K7979" s="4">
        <v>46080</v>
      </c>
      <c r="L7979" s="5">
        <v>0.63541666666666663</v>
      </c>
      <c r="M7979" t="s">
        <v>953</v>
      </c>
      <c r="N7979" s="5">
        <v>3.4722222222222222E-5</v>
      </c>
      <c r="O7979" t="s">
        <v>982</v>
      </c>
      <c r="P7979">
        <v>0.02</v>
      </c>
      <c r="Q7979">
        <v>20</v>
      </c>
      <c r="R7979" t="s">
        <v>998</v>
      </c>
      <c r="S7979" t="s">
        <v>987</v>
      </c>
    </row>
    <row r="7980" spans="1:19" x14ac:dyDescent="0.25">
      <c r="A7980" s="54">
        <f>_xlfn.XLOOKUP(B7980,'School Lookup'!D:D,'School Lookup'!F:F,0)</f>
        <v>251672</v>
      </c>
      <c r="B7980" s="54" t="str">
        <f>_xlfn.XLOOKUP(C7980,'School Lookup'!A:A,'School Lookup'!D:D,_xlfn.XLOOKUP(C7980,'School Lookup'!B:B,'School Lookup'!D:D,_xlfn.XLOOKUP(C7980,'School Lookup'!C:C,'School Lookup'!D:D,0)))</f>
        <v>Park Schools Federation</v>
      </c>
      <c r="C7980" t="s">
        <v>40</v>
      </c>
      <c r="D7980" t="s">
        <v>3199</v>
      </c>
      <c r="E7980" t="s">
        <v>16</v>
      </c>
      <c r="F7980" t="s">
        <v>734</v>
      </c>
      <c r="G7980" t="s">
        <v>235</v>
      </c>
      <c r="H7980" t="s">
        <v>228</v>
      </c>
      <c r="I7980" t="s">
        <v>980</v>
      </c>
      <c r="J7980" t="s">
        <v>959</v>
      </c>
      <c r="K7980" s="4">
        <v>46080</v>
      </c>
      <c r="L7980" s="5">
        <v>0.43888888888888888</v>
      </c>
      <c r="M7980" t="s">
        <v>953</v>
      </c>
      <c r="N7980" s="5">
        <v>4.0856481481481481E-3</v>
      </c>
      <c r="O7980" t="s">
        <v>960</v>
      </c>
      <c r="P7980">
        <v>0.05</v>
      </c>
      <c r="Q7980">
        <v>20</v>
      </c>
      <c r="R7980" t="s">
        <v>1071</v>
      </c>
      <c r="S7980" t="s">
        <v>966</v>
      </c>
    </row>
    <row r="7981" spans="1:19" x14ac:dyDescent="0.25">
      <c r="A7981" s="54">
        <f>_xlfn.XLOOKUP(B7981,'School Lookup'!D:D,'School Lookup'!F:F,0)</f>
        <v>251672</v>
      </c>
      <c r="B7981" s="54" t="str">
        <f>_xlfn.XLOOKUP(C7981,'School Lookup'!A:A,'School Lookup'!D:D,_xlfn.XLOOKUP(C7981,'School Lookup'!B:B,'School Lookup'!D:D,_xlfn.XLOOKUP(C7981,'School Lookup'!C:C,'School Lookup'!D:D,0)))</f>
        <v>Park Schools Federation</v>
      </c>
      <c r="C7981" t="s">
        <v>40</v>
      </c>
      <c r="D7981" t="s">
        <v>40</v>
      </c>
      <c r="E7981" t="s">
        <v>16</v>
      </c>
      <c r="F7981" t="s">
        <v>734</v>
      </c>
      <c r="G7981" t="s">
        <v>235</v>
      </c>
      <c r="H7981" t="s">
        <v>228</v>
      </c>
      <c r="I7981" t="s">
        <v>980</v>
      </c>
      <c r="J7981" t="s">
        <v>959</v>
      </c>
      <c r="K7981" s="4">
        <v>46080</v>
      </c>
      <c r="L7981" s="5">
        <v>0.57986111111111116</v>
      </c>
      <c r="M7981" t="s">
        <v>953</v>
      </c>
      <c r="N7981" s="5">
        <v>3.7037037037037035E-4</v>
      </c>
      <c r="O7981" t="s">
        <v>960</v>
      </c>
      <c r="P7981">
        <v>2.1999999999999999E-2</v>
      </c>
      <c r="Q7981">
        <v>20</v>
      </c>
      <c r="R7981" t="s">
        <v>1071</v>
      </c>
      <c r="S7981" t="s">
        <v>966</v>
      </c>
    </row>
    <row r="7982" spans="1:19" x14ac:dyDescent="0.25">
      <c r="A7982" s="54">
        <f>_xlfn.XLOOKUP(B7982,'School Lookup'!D:D,'School Lookup'!F:F,0)</f>
        <v>251672</v>
      </c>
      <c r="B7982" s="54" t="str">
        <f>_xlfn.XLOOKUP(C7982,'School Lookup'!A:A,'School Lookup'!D:D,_xlfn.XLOOKUP(C7982,'School Lookup'!B:B,'School Lookup'!D:D,_xlfn.XLOOKUP(C7982,'School Lookup'!C:C,'School Lookup'!D:D,0)))</f>
        <v>Park Schools Federation</v>
      </c>
      <c r="C7982" t="s">
        <v>40</v>
      </c>
      <c r="D7982" t="s">
        <v>40</v>
      </c>
      <c r="E7982" t="s">
        <v>16</v>
      </c>
      <c r="F7982" t="s">
        <v>734</v>
      </c>
      <c r="G7982" t="s">
        <v>235</v>
      </c>
      <c r="H7982" t="s">
        <v>228</v>
      </c>
      <c r="I7982" t="s">
        <v>980</v>
      </c>
      <c r="J7982" t="s">
        <v>959</v>
      </c>
      <c r="K7982" s="4">
        <v>46080</v>
      </c>
      <c r="L7982" s="5">
        <v>0.5805555555555556</v>
      </c>
      <c r="M7982" t="s">
        <v>953</v>
      </c>
      <c r="N7982" s="5">
        <v>3.3564814814814812E-4</v>
      </c>
      <c r="O7982" t="s">
        <v>960</v>
      </c>
      <c r="P7982">
        <v>2.1999999999999999E-2</v>
      </c>
      <c r="Q7982">
        <v>20</v>
      </c>
      <c r="R7982" t="s">
        <v>1071</v>
      </c>
      <c r="S7982" t="s">
        <v>966</v>
      </c>
    </row>
    <row r="7983" spans="1:19" x14ac:dyDescent="0.25">
      <c r="A7983" s="54">
        <f>_xlfn.XLOOKUP(B7983,'School Lookup'!D:D,'School Lookup'!F:F,0)</f>
        <v>856243</v>
      </c>
      <c r="B7983" s="54" t="str">
        <f>_xlfn.XLOOKUP(C7983,'School Lookup'!A:A,'School Lookup'!D:D,_xlfn.XLOOKUP(C7983,'School Lookup'!B:B,'School Lookup'!D:D,_xlfn.XLOOKUP(C7983,'School Lookup'!C:C,'School Lookup'!D:D,0)))</f>
        <v>Elton Primary School</v>
      </c>
      <c r="C7983" t="s">
        <v>54</v>
      </c>
      <c r="D7983">
        <v>699</v>
      </c>
      <c r="E7983" t="s">
        <v>16</v>
      </c>
      <c r="F7983" t="s">
        <v>734</v>
      </c>
      <c r="G7983" t="s">
        <v>332</v>
      </c>
      <c r="H7983" t="s">
        <v>877</v>
      </c>
      <c r="I7983" t="s">
        <v>958</v>
      </c>
      <c r="J7983" t="s">
        <v>959</v>
      </c>
      <c r="K7983" s="4">
        <v>46080</v>
      </c>
      <c r="L7983" s="5">
        <v>0.39994212962962961</v>
      </c>
      <c r="M7983" t="s">
        <v>953</v>
      </c>
      <c r="N7983" s="5">
        <v>4.3981481481481481E-4</v>
      </c>
      <c r="O7983" t="s">
        <v>960</v>
      </c>
      <c r="P7983">
        <v>0</v>
      </c>
      <c r="Q7983">
        <v>20</v>
      </c>
      <c r="R7983" t="s">
        <v>975</v>
      </c>
      <c r="S7983" t="s">
        <v>976</v>
      </c>
    </row>
    <row r="7984" spans="1:19" x14ac:dyDescent="0.25">
      <c r="A7984" s="54">
        <f>_xlfn.XLOOKUP(B7984,'School Lookup'!D:D,'School Lookup'!F:F,0)</f>
        <v>856243</v>
      </c>
      <c r="B7984" s="54" t="str">
        <f>_xlfn.XLOOKUP(C7984,'School Lookup'!A:A,'School Lookup'!D:D,_xlfn.XLOOKUP(C7984,'School Lookup'!B:B,'School Lookup'!D:D,_xlfn.XLOOKUP(C7984,'School Lookup'!C:C,'School Lookup'!D:D,0)))</f>
        <v>Elton Primary School</v>
      </c>
      <c r="C7984" t="s">
        <v>54</v>
      </c>
      <c r="D7984">
        <v>699</v>
      </c>
      <c r="E7984" t="s">
        <v>16</v>
      </c>
      <c r="F7984" t="s">
        <v>734</v>
      </c>
      <c r="G7984" t="s">
        <v>332</v>
      </c>
      <c r="H7984" t="s">
        <v>877</v>
      </c>
      <c r="I7984" t="s">
        <v>958</v>
      </c>
      <c r="J7984" t="s">
        <v>959</v>
      </c>
      <c r="K7984" s="4">
        <v>46080</v>
      </c>
      <c r="L7984" s="5">
        <v>0.4089814814814815</v>
      </c>
      <c r="M7984" t="s">
        <v>953</v>
      </c>
      <c r="N7984" s="5">
        <v>1.3194444444444445E-3</v>
      </c>
      <c r="O7984" t="s">
        <v>960</v>
      </c>
      <c r="P7984">
        <v>0</v>
      </c>
      <c r="Q7984">
        <v>20</v>
      </c>
      <c r="R7984" t="s">
        <v>975</v>
      </c>
      <c r="S7984" t="s">
        <v>976</v>
      </c>
    </row>
    <row r="7985" spans="1:19" x14ac:dyDescent="0.25">
      <c r="A7985" s="54">
        <f>_xlfn.XLOOKUP(B7985,'School Lookup'!D:D,'School Lookup'!F:F,0)</f>
        <v>856243</v>
      </c>
      <c r="B7985" s="54" t="str">
        <f>_xlfn.XLOOKUP(C7985,'School Lookup'!A:A,'School Lookup'!D:D,_xlfn.XLOOKUP(C7985,'School Lookup'!B:B,'School Lookup'!D:D,_xlfn.XLOOKUP(C7985,'School Lookup'!C:C,'School Lookup'!D:D,0)))</f>
        <v>Elton Primary School</v>
      </c>
      <c r="C7985" t="s">
        <v>54</v>
      </c>
      <c r="D7985">
        <v>699</v>
      </c>
      <c r="E7985" t="s">
        <v>16</v>
      </c>
      <c r="F7985" t="s">
        <v>734</v>
      </c>
      <c r="G7985" t="s">
        <v>332</v>
      </c>
      <c r="H7985" t="s">
        <v>877</v>
      </c>
      <c r="I7985" t="s">
        <v>958</v>
      </c>
      <c r="J7985" t="s">
        <v>959</v>
      </c>
      <c r="K7985" s="4">
        <v>46080</v>
      </c>
      <c r="L7985" s="5">
        <v>0.41446759259259258</v>
      </c>
      <c r="M7985" t="s">
        <v>953</v>
      </c>
      <c r="N7985" s="5">
        <v>1.5393518518518519E-3</v>
      </c>
      <c r="O7985" t="s">
        <v>960</v>
      </c>
      <c r="P7985">
        <v>0</v>
      </c>
      <c r="Q7985">
        <v>20</v>
      </c>
      <c r="R7985" t="s">
        <v>975</v>
      </c>
      <c r="S7985" t="s">
        <v>976</v>
      </c>
    </row>
    <row r="7986" spans="1:19" x14ac:dyDescent="0.25">
      <c r="A7986" s="54">
        <f>_xlfn.XLOOKUP(B7986,'School Lookup'!D:D,'School Lookup'!F:F,0)</f>
        <v>856243</v>
      </c>
      <c r="B7986" s="54" t="str">
        <f>_xlfn.XLOOKUP(C7986,'School Lookup'!A:A,'School Lookup'!D:D,_xlfn.XLOOKUP(C7986,'School Lookup'!B:B,'School Lookup'!D:D,_xlfn.XLOOKUP(C7986,'School Lookup'!C:C,'School Lookup'!D:D,0)))</f>
        <v>Elton Primary School</v>
      </c>
      <c r="C7986" t="s">
        <v>54</v>
      </c>
      <c r="D7986">
        <v>699</v>
      </c>
      <c r="E7986" t="s">
        <v>16</v>
      </c>
      <c r="F7986" t="s">
        <v>734</v>
      </c>
      <c r="G7986" t="s">
        <v>332</v>
      </c>
      <c r="H7986" t="s">
        <v>877</v>
      </c>
      <c r="I7986" t="s">
        <v>958</v>
      </c>
      <c r="J7986" t="s">
        <v>959</v>
      </c>
      <c r="K7986" s="4">
        <v>46080</v>
      </c>
      <c r="L7986" s="5">
        <v>0.42646990740740742</v>
      </c>
      <c r="M7986" t="s">
        <v>953</v>
      </c>
      <c r="N7986" s="5">
        <v>1.4814814814814814E-3</v>
      </c>
      <c r="O7986" t="s">
        <v>960</v>
      </c>
      <c r="P7986">
        <v>0</v>
      </c>
      <c r="Q7986">
        <v>20</v>
      </c>
      <c r="R7986" t="s">
        <v>975</v>
      </c>
      <c r="S7986" t="s">
        <v>976</v>
      </c>
    </row>
    <row r="7987" spans="1:19" x14ac:dyDescent="0.25">
      <c r="A7987" s="54">
        <f>_xlfn.XLOOKUP(B7987,'School Lookup'!D:D,'School Lookup'!F:F,0)</f>
        <v>856243</v>
      </c>
      <c r="B7987" s="54" t="str">
        <f>_xlfn.XLOOKUP(C7987,'School Lookup'!A:A,'School Lookup'!D:D,_xlfn.XLOOKUP(C7987,'School Lookup'!B:B,'School Lookup'!D:D,_xlfn.XLOOKUP(C7987,'School Lookup'!C:C,'School Lookup'!D:D,0)))</f>
        <v>Elton Primary School</v>
      </c>
      <c r="C7987" t="s">
        <v>54</v>
      </c>
      <c r="D7987">
        <v>699</v>
      </c>
      <c r="E7987" t="s">
        <v>16</v>
      </c>
      <c r="F7987" t="s">
        <v>734</v>
      </c>
      <c r="G7987" t="s">
        <v>332</v>
      </c>
      <c r="H7987" t="s">
        <v>877</v>
      </c>
      <c r="I7987" t="s">
        <v>958</v>
      </c>
      <c r="J7987" t="s">
        <v>959</v>
      </c>
      <c r="K7987" s="4">
        <v>46080</v>
      </c>
      <c r="L7987" s="5">
        <v>0.58854166666666663</v>
      </c>
      <c r="M7987" t="s">
        <v>953</v>
      </c>
      <c r="N7987" s="5">
        <v>1.9097222222222222E-3</v>
      </c>
      <c r="O7987" t="s">
        <v>960</v>
      </c>
      <c r="P7987">
        <v>0</v>
      </c>
      <c r="Q7987">
        <v>20</v>
      </c>
      <c r="R7987" t="s">
        <v>975</v>
      </c>
      <c r="S7987" t="s">
        <v>976</v>
      </c>
    </row>
    <row r="7988" spans="1:19" x14ac:dyDescent="0.25">
      <c r="A7988" s="54">
        <f>_xlfn.XLOOKUP(B7988,'School Lookup'!D:D,'School Lookup'!F:F,0)</f>
        <v>856243</v>
      </c>
      <c r="B7988" s="54" t="str">
        <f>_xlfn.XLOOKUP(C7988,'School Lookup'!A:A,'School Lookup'!D:D,_xlfn.XLOOKUP(C7988,'School Lookup'!B:B,'School Lookup'!D:D,_xlfn.XLOOKUP(C7988,'School Lookup'!C:C,'School Lookup'!D:D,0)))</f>
        <v>Elton Primary School</v>
      </c>
      <c r="C7988" t="s">
        <v>54</v>
      </c>
      <c r="D7988">
        <v>699</v>
      </c>
      <c r="E7988" t="s">
        <v>16</v>
      </c>
      <c r="F7988" t="s">
        <v>734</v>
      </c>
      <c r="G7988" t="s">
        <v>332</v>
      </c>
      <c r="H7988" t="s">
        <v>877</v>
      </c>
      <c r="I7988" t="s">
        <v>958</v>
      </c>
      <c r="J7988" t="s">
        <v>959</v>
      </c>
      <c r="K7988" s="4">
        <v>46080</v>
      </c>
      <c r="L7988" s="5">
        <v>0.60018518518518515</v>
      </c>
      <c r="M7988" t="s">
        <v>953</v>
      </c>
      <c r="N7988" s="5">
        <v>2.5694444444444445E-3</v>
      </c>
      <c r="O7988" t="s">
        <v>960</v>
      </c>
      <c r="P7988">
        <v>0</v>
      </c>
      <c r="Q7988">
        <v>20</v>
      </c>
      <c r="R7988" t="s">
        <v>975</v>
      </c>
      <c r="S7988" t="s">
        <v>976</v>
      </c>
    </row>
    <row r="7989" spans="1:19" x14ac:dyDescent="0.25">
      <c r="A7989" s="54">
        <f>_xlfn.XLOOKUP(B7989,'School Lookup'!D:D,'School Lookup'!F:F,0)</f>
        <v>148526</v>
      </c>
      <c r="B7989" s="54" t="str">
        <f>_xlfn.XLOOKUP(C7989,'School Lookup'!A:A,'School Lookup'!D:D,_xlfn.XLOOKUP(C7989,'School Lookup'!B:B,'School Lookup'!D:D,_xlfn.XLOOKUP(C7989,'School Lookup'!C:C,'School Lookup'!D:D,0)))</f>
        <v>The Village Federation Lines</v>
      </c>
      <c r="C7989" t="s">
        <v>51</v>
      </c>
      <c r="D7989" t="s">
        <v>1779</v>
      </c>
      <c r="E7989" t="s">
        <v>16</v>
      </c>
      <c r="F7989" t="s">
        <v>734</v>
      </c>
      <c r="G7989" t="s">
        <v>134</v>
      </c>
      <c r="H7989" t="s">
        <v>347</v>
      </c>
      <c r="I7989" t="s">
        <v>958</v>
      </c>
      <c r="J7989" t="s">
        <v>959</v>
      </c>
      <c r="K7989" s="4">
        <v>46080</v>
      </c>
      <c r="L7989" s="5">
        <v>0.42128472222222224</v>
      </c>
      <c r="M7989" t="s">
        <v>953</v>
      </c>
      <c r="N7989" s="5">
        <v>1.3541666666666667E-3</v>
      </c>
      <c r="O7989" t="s">
        <v>960</v>
      </c>
      <c r="P7989">
        <v>0</v>
      </c>
      <c r="Q7989">
        <v>20</v>
      </c>
      <c r="R7989" t="s">
        <v>978</v>
      </c>
      <c r="S7989" t="s">
        <v>966</v>
      </c>
    </row>
    <row r="7990" spans="1:19" x14ac:dyDescent="0.25">
      <c r="A7990" s="54">
        <f>_xlfn.XLOOKUP(B7990,'School Lookup'!D:D,'School Lookup'!F:F,0)</f>
        <v>148526</v>
      </c>
      <c r="B7990" s="54" t="str">
        <f>_xlfn.XLOOKUP(C7990,'School Lookup'!A:A,'School Lookup'!D:D,_xlfn.XLOOKUP(C7990,'School Lookup'!B:B,'School Lookup'!D:D,_xlfn.XLOOKUP(C7990,'School Lookup'!C:C,'School Lookup'!D:D,0)))</f>
        <v>The Village Federation Lines</v>
      </c>
      <c r="C7990" t="s">
        <v>51</v>
      </c>
      <c r="D7990" t="s">
        <v>1779</v>
      </c>
      <c r="E7990" t="s">
        <v>16</v>
      </c>
      <c r="F7990" t="s">
        <v>734</v>
      </c>
      <c r="G7990" t="s">
        <v>134</v>
      </c>
      <c r="H7990" t="s">
        <v>347</v>
      </c>
      <c r="I7990" t="s">
        <v>958</v>
      </c>
      <c r="J7990" t="s">
        <v>959</v>
      </c>
      <c r="K7990" s="4">
        <v>46080</v>
      </c>
      <c r="L7990" s="5">
        <v>0.42281249999999998</v>
      </c>
      <c r="M7990" t="s">
        <v>953</v>
      </c>
      <c r="N7990" s="5">
        <v>1.9791666666666668E-3</v>
      </c>
      <c r="O7990" t="s">
        <v>960</v>
      </c>
      <c r="P7990">
        <v>0</v>
      </c>
      <c r="Q7990">
        <v>20</v>
      </c>
      <c r="R7990" t="s">
        <v>978</v>
      </c>
      <c r="S7990" t="s">
        <v>966</v>
      </c>
    </row>
    <row r="7991" spans="1:19" x14ac:dyDescent="0.25">
      <c r="A7991" s="54">
        <f>_xlfn.XLOOKUP(B7991,'School Lookup'!D:D,'School Lookup'!F:F,0)</f>
        <v>755828</v>
      </c>
      <c r="B7991" s="54" t="str">
        <f>_xlfn.XLOOKUP(C7991,'School Lookup'!A:A,'School Lookup'!D:D,_xlfn.XLOOKUP(C7991,'School Lookup'!B:B,'School Lookup'!D:D,_xlfn.XLOOKUP(C7991,'School Lookup'!C:C,'School Lookup'!D:D,0)))</f>
        <v>Hartshorne CE Primary School</v>
      </c>
      <c r="C7991" t="s">
        <v>36</v>
      </c>
      <c r="D7991" t="s">
        <v>1014</v>
      </c>
      <c r="E7991" t="s">
        <v>16</v>
      </c>
      <c r="F7991" t="s">
        <v>734</v>
      </c>
      <c r="G7991" t="s">
        <v>236</v>
      </c>
      <c r="H7991" t="s">
        <v>760</v>
      </c>
      <c r="I7991" t="s">
        <v>980</v>
      </c>
      <c r="J7991" t="s">
        <v>981</v>
      </c>
      <c r="K7991" s="4">
        <v>46080</v>
      </c>
      <c r="L7991" s="5">
        <v>0.3923611111111111</v>
      </c>
      <c r="M7991" t="s">
        <v>953</v>
      </c>
      <c r="N7991" s="5">
        <v>6.053240740740741E-3</v>
      </c>
      <c r="O7991" t="s">
        <v>982</v>
      </c>
      <c r="P7991">
        <v>0.61899999999999999</v>
      </c>
      <c r="Q7991">
        <v>20</v>
      </c>
      <c r="R7991" t="s">
        <v>998</v>
      </c>
      <c r="S7991" t="s">
        <v>987</v>
      </c>
    </row>
    <row r="7992" spans="1:19" x14ac:dyDescent="0.25">
      <c r="A7992" s="54">
        <f>_xlfn.XLOOKUP(B7992,'School Lookup'!D:D,'School Lookup'!F:F,0)</f>
        <v>755828</v>
      </c>
      <c r="B7992" s="54" t="str">
        <f>_xlfn.XLOOKUP(C7992,'School Lookup'!A:A,'School Lookup'!D:D,_xlfn.XLOOKUP(C7992,'School Lookup'!B:B,'School Lookup'!D:D,_xlfn.XLOOKUP(C7992,'School Lookup'!C:C,'School Lookup'!D:D,0)))</f>
        <v>Hartshorne CE Primary School</v>
      </c>
      <c r="C7992" t="s">
        <v>36</v>
      </c>
      <c r="D7992" t="s">
        <v>2727</v>
      </c>
      <c r="E7992" t="s">
        <v>16</v>
      </c>
      <c r="F7992" t="s">
        <v>734</v>
      </c>
      <c r="G7992" t="s">
        <v>236</v>
      </c>
      <c r="H7992" t="s">
        <v>760</v>
      </c>
      <c r="I7992" t="s">
        <v>980</v>
      </c>
      <c r="J7992" t="s">
        <v>981</v>
      </c>
      <c r="K7992" s="4">
        <v>46080</v>
      </c>
      <c r="L7992" s="5">
        <v>0.6694444444444444</v>
      </c>
      <c r="M7992" t="s">
        <v>953</v>
      </c>
      <c r="N7992" s="5">
        <v>3.3680555555555556E-3</v>
      </c>
      <c r="O7992" t="s">
        <v>982</v>
      </c>
      <c r="P7992">
        <v>0.34499999999999997</v>
      </c>
      <c r="Q7992">
        <v>20</v>
      </c>
      <c r="R7992" t="s">
        <v>983</v>
      </c>
      <c r="S7992" t="s">
        <v>984</v>
      </c>
    </row>
    <row r="7993" spans="1:19" x14ac:dyDescent="0.25">
      <c r="A7993" s="54">
        <f>_xlfn.XLOOKUP(B7993,'School Lookup'!D:D,'School Lookup'!F:F,0)</f>
        <v>823392</v>
      </c>
      <c r="B7993" s="54" t="str">
        <f>_xlfn.XLOOKUP(C7993,'School Lookup'!A:A,'School Lookup'!D:D,_xlfn.XLOOKUP(C7993,'School Lookup'!B:B,'School Lookup'!D:D,_xlfn.XLOOKUP(C7993,'School Lookup'!C:C,'School Lookup'!D:D,0)))</f>
        <v>Fitz Herbert C of E VA Primary School</v>
      </c>
      <c r="C7993" t="s">
        <v>18</v>
      </c>
      <c r="D7993" t="s">
        <v>1348</v>
      </c>
      <c r="E7993" t="s">
        <v>16</v>
      </c>
      <c r="F7993" t="s">
        <v>734</v>
      </c>
      <c r="G7993" t="s">
        <v>134</v>
      </c>
      <c r="H7993" t="s">
        <v>347</v>
      </c>
      <c r="I7993" t="s">
        <v>958</v>
      </c>
      <c r="J7993" t="s">
        <v>967</v>
      </c>
      <c r="K7993" s="4">
        <v>46080</v>
      </c>
      <c r="L7993" s="5">
        <v>0.38261574074074073</v>
      </c>
      <c r="M7993" t="s">
        <v>953</v>
      </c>
      <c r="N7993" s="5">
        <v>1.2465277777777778E-2</v>
      </c>
      <c r="O7993" t="s">
        <v>968</v>
      </c>
      <c r="P7993">
        <v>0</v>
      </c>
      <c r="Q7993">
        <v>20</v>
      </c>
      <c r="R7993" t="s">
        <v>1204</v>
      </c>
      <c r="S7993" t="s">
        <v>966</v>
      </c>
    </row>
    <row r="7994" spans="1:19" x14ac:dyDescent="0.25">
      <c r="A7994" s="54">
        <f>_xlfn.XLOOKUP(B7994,'School Lookup'!D:D,'School Lookup'!F:F,0)</f>
        <v>823392</v>
      </c>
      <c r="B7994" s="54" t="str">
        <f>_xlfn.XLOOKUP(C7994,'School Lookup'!A:A,'School Lookup'!D:D,_xlfn.XLOOKUP(C7994,'School Lookup'!B:B,'School Lookup'!D:D,_xlfn.XLOOKUP(C7994,'School Lookup'!C:C,'School Lookup'!D:D,0)))</f>
        <v>Fitz Herbert C of E VA Primary School</v>
      </c>
      <c r="C7994" t="s">
        <v>18</v>
      </c>
      <c r="D7994" t="s">
        <v>3200</v>
      </c>
      <c r="E7994" t="s">
        <v>16</v>
      </c>
      <c r="F7994" t="s">
        <v>734</v>
      </c>
      <c r="G7994" t="s">
        <v>134</v>
      </c>
      <c r="H7994" t="s">
        <v>347</v>
      </c>
      <c r="I7994" t="s">
        <v>958</v>
      </c>
      <c r="J7994" t="s">
        <v>967</v>
      </c>
      <c r="K7994" s="4">
        <v>46080</v>
      </c>
      <c r="L7994" s="5">
        <v>0.52697916666666667</v>
      </c>
      <c r="M7994" t="s">
        <v>953</v>
      </c>
      <c r="N7994" s="5">
        <v>2.1759259259259258E-3</v>
      </c>
      <c r="O7994" t="s">
        <v>968</v>
      </c>
      <c r="P7994">
        <v>0</v>
      </c>
      <c r="Q7994">
        <v>20</v>
      </c>
      <c r="R7994" t="s">
        <v>1292</v>
      </c>
      <c r="S7994" t="s">
        <v>966</v>
      </c>
    </row>
    <row r="7995" spans="1:19" x14ac:dyDescent="0.25">
      <c r="A7995" s="54">
        <f>_xlfn.XLOOKUP(B7995,'School Lookup'!D:D,'School Lookup'!F:F,0)</f>
        <v>823392</v>
      </c>
      <c r="B7995" s="54" t="str">
        <f>_xlfn.XLOOKUP(C7995,'School Lookup'!A:A,'School Lookup'!D:D,_xlfn.XLOOKUP(C7995,'School Lookup'!B:B,'School Lookup'!D:D,_xlfn.XLOOKUP(C7995,'School Lookup'!C:C,'School Lookup'!D:D,0)))</f>
        <v>Fitz Herbert C of E VA Primary School</v>
      </c>
      <c r="C7995" t="s">
        <v>18</v>
      </c>
      <c r="D7995" t="s">
        <v>1097</v>
      </c>
      <c r="E7995" t="s">
        <v>16</v>
      </c>
      <c r="F7995" t="s">
        <v>734</v>
      </c>
      <c r="G7995" t="s">
        <v>134</v>
      </c>
      <c r="H7995" t="s">
        <v>347</v>
      </c>
      <c r="I7995" t="s">
        <v>958</v>
      </c>
      <c r="J7995" t="s">
        <v>959</v>
      </c>
      <c r="K7995" s="4">
        <v>46080</v>
      </c>
      <c r="L7995" s="5">
        <v>0.34837962962962965</v>
      </c>
      <c r="M7995" t="s">
        <v>953</v>
      </c>
      <c r="N7995" s="5">
        <v>3.6342592592592594E-3</v>
      </c>
      <c r="O7995" t="s">
        <v>960</v>
      </c>
      <c r="P7995">
        <v>0</v>
      </c>
      <c r="Q7995">
        <v>20</v>
      </c>
      <c r="R7995" t="s">
        <v>978</v>
      </c>
      <c r="S7995" t="s">
        <v>966</v>
      </c>
    </row>
    <row r="7996" spans="1:19" x14ac:dyDescent="0.25">
      <c r="A7996" s="54">
        <f>_xlfn.XLOOKUP(B7996,'School Lookup'!D:D,'School Lookup'!F:F,0)</f>
        <v>823392</v>
      </c>
      <c r="B7996" s="54" t="str">
        <f>_xlfn.XLOOKUP(C7996,'School Lookup'!A:A,'School Lookup'!D:D,_xlfn.XLOOKUP(C7996,'School Lookup'!B:B,'School Lookup'!D:D,_xlfn.XLOOKUP(C7996,'School Lookup'!C:C,'School Lookup'!D:D,0)))</f>
        <v>Fitz Herbert C of E VA Primary School</v>
      </c>
      <c r="C7996" t="s">
        <v>18</v>
      </c>
      <c r="D7996" t="s">
        <v>1027</v>
      </c>
      <c r="E7996" t="s">
        <v>16</v>
      </c>
      <c r="F7996" t="s">
        <v>734</v>
      </c>
      <c r="G7996" t="s">
        <v>134</v>
      </c>
      <c r="H7996" t="s">
        <v>347</v>
      </c>
      <c r="I7996" t="s">
        <v>958</v>
      </c>
      <c r="J7996" t="s">
        <v>959</v>
      </c>
      <c r="K7996" s="4">
        <v>46080</v>
      </c>
      <c r="L7996" s="5">
        <v>0.41021990740740738</v>
      </c>
      <c r="M7996" t="s">
        <v>953</v>
      </c>
      <c r="N7996" s="5">
        <v>2.199074074074074E-4</v>
      </c>
      <c r="O7996" t="s">
        <v>960</v>
      </c>
      <c r="P7996">
        <v>0</v>
      </c>
      <c r="Q7996">
        <v>20</v>
      </c>
      <c r="R7996" t="s">
        <v>1028</v>
      </c>
      <c r="S7996" t="s">
        <v>966</v>
      </c>
    </row>
    <row r="7997" spans="1:19" x14ac:dyDescent="0.25">
      <c r="A7997" s="54">
        <f>_xlfn.XLOOKUP(B7997,'School Lookup'!D:D,'School Lookup'!F:F,0)</f>
        <v>417101</v>
      </c>
      <c r="B7997" s="54" t="str">
        <f>_xlfn.XLOOKUP(C7997,'School Lookup'!A:A,'School Lookup'!D:D,_xlfn.XLOOKUP(C7997,'School Lookup'!B:B,'School Lookup'!D:D,_xlfn.XLOOKUP(C7997,'School Lookup'!C:C,'School Lookup'!D:D,0)))</f>
        <v>Church Broughton CE Controlled Primary School</v>
      </c>
      <c r="C7997" t="s">
        <v>21</v>
      </c>
      <c r="D7997" t="s">
        <v>2982</v>
      </c>
      <c r="E7997" t="s">
        <v>16</v>
      </c>
      <c r="F7997" t="s">
        <v>734</v>
      </c>
      <c r="G7997" t="s">
        <v>220</v>
      </c>
      <c r="H7997" t="s">
        <v>761</v>
      </c>
      <c r="I7997" t="s">
        <v>980</v>
      </c>
      <c r="J7997" t="s">
        <v>959</v>
      </c>
      <c r="K7997" s="4">
        <v>46080</v>
      </c>
      <c r="L7997" s="5">
        <v>0.51437500000000003</v>
      </c>
      <c r="M7997" t="s">
        <v>953</v>
      </c>
      <c r="N7997" s="5">
        <v>1.238425925925926E-3</v>
      </c>
      <c r="O7997" t="s">
        <v>1023</v>
      </c>
      <c r="P7997">
        <v>2.1999999999999999E-2</v>
      </c>
      <c r="Q7997">
        <v>20</v>
      </c>
      <c r="R7997" t="s">
        <v>978</v>
      </c>
      <c r="S7997" t="s">
        <v>966</v>
      </c>
    </row>
    <row r="7998" spans="1:19" x14ac:dyDescent="0.25">
      <c r="A7998" s="54">
        <f>_xlfn.XLOOKUP(B7998,'School Lookup'!D:D,'School Lookup'!F:F,0)</f>
        <v>417101</v>
      </c>
      <c r="B7998" s="54" t="str">
        <f>_xlfn.XLOOKUP(C7998,'School Lookup'!A:A,'School Lookup'!D:D,_xlfn.XLOOKUP(C7998,'School Lookup'!B:B,'School Lookup'!D:D,_xlfn.XLOOKUP(C7998,'School Lookup'!C:C,'School Lookup'!D:D,0)))</f>
        <v>Church Broughton CE Controlled Primary School</v>
      </c>
      <c r="C7998" t="s">
        <v>21</v>
      </c>
      <c r="D7998" t="s">
        <v>1036</v>
      </c>
      <c r="E7998" t="s">
        <v>16</v>
      </c>
      <c r="F7998" t="s">
        <v>734</v>
      </c>
      <c r="G7998" t="s">
        <v>220</v>
      </c>
      <c r="H7998" t="s">
        <v>761</v>
      </c>
      <c r="I7998" t="s">
        <v>980</v>
      </c>
      <c r="J7998" t="s">
        <v>959</v>
      </c>
      <c r="K7998" s="4">
        <v>46080</v>
      </c>
      <c r="L7998" s="5">
        <v>0.6495023148148148</v>
      </c>
      <c r="M7998" t="s">
        <v>953</v>
      </c>
      <c r="N7998" s="5">
        <v>1.3078703703703703E-3</v>
      </c>
      <c r="O7998" t="s">
        <v>1023</v>
      </c>
      <c r="P7998">
        <v>2.1999999999999999E-2</v>
      </c>
      <c r="Q7998">
        <v>20</v>
      </c>
      <c r="R7998" t="s">
        <v>978</v>
      </c>
      <c r="S7998" t="s">
        <v>966</v>
      </c>
    </row>
    <row r="7999" spans="1:19" x14ac:dyDescent="0.25">
      <c r="A7999" s="54">
        <f>_xlfn.XLOOKUP(B7999,'School Lookup'!D:D,'School Lookup'!F:F,0)</f>
        <v>417101</v>
      </c>
      <c r="B7999" s="54" t="str">
        <f>_xlfn.XLOOKUP(C7999,'School Lookup'!A:A,'School Lookup'!D:D,_xlfn.XLOOKUP(C7999,'School Lookup'!B:B,'School Lookup'!D:D,_xlfn.XLOOKUP(C7999,'School Lookup'!C:C,'School Lookup'!D:D,0)))</f>
        <v>Church Broughton CE Controlled Primary School</v>
      </c>
      <c r="C7999" t="s">
        <v>21</v>
      </c>
      <c r="D7999" t="s">
        <v>3177</v>
      </c>
      <c r="E7999" t="s">
        <v>16</v>
      </c>
      <c r="F7999" t="s">
        <v>734</v>
      </c>
      <c r="G7999" t="s">
        <v>220</v>
      </c>
      <c r="H7999" t="s">
        <v>761</v>
      </c>
      <c r="I7999" t="s">
        <v>980</v>
      </c>
      <c r="J7999" t="s">
        <v>981</v>
      </c>
      <c r="K7999" s="4">
        <v>46080</v>
      </c>
      <c r="L7999" s="5">
        <v>0.36342592592592593</v>
      </c>
      <c r="M7999" t="s">
        <v>953</v>
      </c>
      <c r="N7999" s="5">
        <v>6.8287037037037036E-4</v>
      </c>
      <c r="O7999" t="s">
        <v>982</v>
      </c>
      <c r="P7999">
        <v>7.0999999999999994E-2</v>
      </c>
      <c r="Q7999">
        <v>20</v>
      </c>
      <c r="R7999" t="s">
        <v>998</v>
      </c>
      <c r="S7999" t="s">
        <v>987</v>
      </c>
    </row>
    <row r="8000" spans="1:19" x14ac:dyDescent="0.25">
      <c r="A8000" s="54">
        <f>_xlfn.XLOOKUP(B8000,'School Lookup'!D:D,'School Lookup'!F:F,0)</f>
        <v>417101</v>
      </c>
      <c r="B8000" s="54" t="str">
        <f>_xlfn.XLOOKUP(C8000,'School Lookup'!A:A,'School Lookup'!D:D,_xlfn.XLOOKUP(C8000,'School Lookup'!B:B,'School Lookup'!D:D,_xlfn.XLOOKUP(C8000,'School Lookup'!C:C,'School Lookup'!D:D,0)))</f>
        <v>Church Broughton CE Controlled Primary School</v>
      </c>
      <c r="C8000" t="s">
        <v>21</v>
      </c>
      <c r="D8000" t="s">
        <v>2633</v>
      </c>
      <c r="E8000" t="s">
        <v>16</v>
      </c>
      <c r="F8000" t="s">
        <v>734</v>
      </c>
      <c r="G8000" t="s">
        <v>220</v>
      </c>
      <c r="H8000" t="s">
        <v>761</v>
      </c>
      <c r="I8000" t="s">
        <v>980</v>
      </c>
      <c r="J8000" t="s">
        <v>981</v>
      </c>
      <c r="K8000" s="4">
        <v>46080</v>
      </c>
      <c r="L8000" s="5">
        <v>0.37283564814814812</v>
      </c>
      <c r="M8000" t="s">
        <v>953</v>
      </c>
      <c r="N8000" s="5">
        <v>1.3888888888888889E-4</v>
      </c>
      <c r="O8000" t="s">
        <v>982</v>
      </c>
      <c r="P8000">
        <v>0.02</v>
      </c>
      <c r="Q8000">
        <v>20</v>
      </c>
      <c r="R8000" t="s">
        <v>1006</v>
      </c>
      <c r="S8000" t="s">
        <v>994</v>
      </c>
    </row>
    <row r="8001" spans="1:19" x14ac:dyDescent="0.25">
      <c r="A8001" s="54">
        <f>_xlfn.XLOOKUP(B8001,'School Lookup'!D:D,'School Lookup'!F:F,0)</f>
        <v>417101</v>
      </c>
      <c r="B8001" s="54" t="str">
        <f>_xlfn.XLOOKUP(C8001,'School Lookup'!A:A,'School Lookup'!D:D,_xlfn.XLOOKUP(C8001,'School Lookup'!B:B,'School Lookup'!D:D,_xlfn.XLOOKUP(C8001,'School Lookup'!C:C,'School Lookup'!D:D,0)))</f>
        <v>Church Broughton CE Controlled Primary School</v>
      </c>
      <c r="C8001" t="s">
        <v>21</v>
      </c>
      <c r="D8001" t="s">
        <v>1782</v>
      </c>
      <c r="E8001" t="s">
        <v>16</v>
      </c>
      <c r="F8001" t="s">
        <v>734</v>
      </c>
      <c r="G8001" t="s">
        <v>220</v>
      </c>
      <c r="H8001" t="s">
        <v>761</v>
      </c>
      <c r="I8001" t="s">
        <v>980</v>
      </c>
      <c r="J8001" t="s">
        <v>981</v>
      </c>
      <c r="K8001" s="4">
        <v>46080</v>
      </c>
      <c r="L8001" s="5">
        <v>0.37336805555555558</v>
      </c>
      <c r="M8001" t="s">
        <v>953</v>
      </c>
      <c r="N8001" s="5">
        <v>3.9351851851851852E-4</v>
      </c>
      <c r="O8001" t="s">
        <v>982</v>
      </c>
      <c r="P8001">
        <v>4.2000000000000003E-2</v>
      </c>
      <c r="Q8001">
        <v>20</v>
      </c>
      <c r="R8001" t="s">
        <v>1006</v>
      </c>
      <c r="S8001" t="s">
        <v>994</v>
      </c>
    </row>
    <row r="8002" spans="1:19" x14ac:dyDescent="0.25">
      <c r="A8002" s="54">
        <f>_xlfn.XLOOKUP(B8002,'School Lookup'!D:D,'School Lookup'!F:F,0)</f>
        <v>417101</v>
      </c>
      <c r="B8002" s="54" t="str">
        <f>_xlfn.XLOOKUP(C8002,'School Lookup'!A:A,'School Lookup'!D:D,_xlfn.XLOOKUP(C8002,'School Lookup'!B:B,'School Lookup'!D:D,_xlfn.XLOOKUP(C8002,'School Lookup'!C:C,'School Lookup'!D:D,0)))</f>
        <v>Church Broughton CE Controlled Primary School</v>
      </c>
      <c r="C8002" t="s">
        <v>21</v>
      </c>
      <c r="D8002" t="s">
        <v>3178</v>
      </c>
      <c r="E8002" t="s">
        <v>16</v>
      </c>
      <c r="F8002" t="s">
        <v>734</v>
      </c>
      <c r="G8002" t="s">
        <v>220</v>
      </c>
      <c r="H8002" t="s">
        <v>761</v>
      </c>
      <c r="I8002" t="s">
        <v>980</v>
      </c>
      <c r="J8002" t="s">
        <v>981</v>
      </c>
      <c r="K8002" s="4">
        <v>46080</v>
      </c>
      <c r="L8002" s="5">
        <v>0.38381944444444444</v>
      </c>
      <c r="M8002" t="s">
        <v>953</v>
      </c>
      <c r="N8002" s="5">
        <v>1.6203703703703703E-4</v>
      </c>
      <c r="O8002" t="s">
        <v>982</v>
      </c>
      <c r="P8002">
        <v>0.02</v>
      </c>
      <c r="Q8002">
        <v>20</v>
      </c>
      <c r="R8002" t="s">
        <v>998</v>
      </c>
      <c r="S8002" t="s">
        <v>987</v>
      </c>
    </row>
    <row r="8003" spans="1:19" x14ac:dyDescent="0.25">
      <c r="A8003" s="54">
        <f>_xlfn.XLOOKUP(B8003,'School Lookup'!D:D,'School Lookup'!F:F,0)</f>
        <v>417101</v>
      </c>
      <c r="B8003" s="54" t="str">
        <f>_xlfn.XLOOKUP(C8003,'School Lookup'!A:A,'School Lookup'!D:D,_xlfn.XLOOKUP(C8003,'School Lookup'!B:B,'School Lookup'!D:D,_xlfn.XLOOKUP(C8003,'School Lookup'!C:C,'School Lookup'!D:D,0)))</f>
        <v>Church Broughton CE Controlled Primary School</v>
      </c>
      <c r="C8003" t="s">
        <v>21</v>
      </c>
      <c r="D8003" t="s">
        <v>2546</v>
      </c>
      <c r="E8003" t="s">
        <v>16</v>
      </c>
      <c r="F8003" t="s">
        <v>734</v>
      </c>
      <c r="G8003" t="s">
        <v>220</v>
      </c>
      <c r="H8003" t="s">
        <v>761</v>
      </c>
      <c r="I8003" t="s">
        <v>980</v>
      </c>
      <c r="J8003" t="s">
        <v>981</v>
      </c>
      <c r="K8003" s="4">
        <v>46080</v>
      </c>
      <c r="L8003" s="5">
        <v>0.67399305555555555</v>
      </c>
      <c r="M8003" t="s">
        <v>953</v>
      </c>
      <c r="N8003" s="5">
        <v>1.1111111111111111E-3</v>
      </c>
      <c r="O8003" t="s">
        <v>982</v>
      </c>
      <c r="P8003">
        <v>0.115</v>
      </c>
      <c r="Q8003">
        <v>20</v>
      </c>
      <c r="R8003" t="s">
        <v>1006</v>
      </c>
      <c r="S8003" t="s">
        <v>994</v>
      </c>
    </row>
    <row r="8004" spans="1:19" x14ac:dyDescent="0.25">
      <c r="A8004" s="54">
        <f>_xlfn.XLOOKUP(B8004,'School Lookup'!D:D,'School Lookup'!F:F,0)</f>
        <v>159955</v>
      </c>
      <c r="B8004" s="54" t="str">
        <f>_xlfn.XLOOKUP(C8004,'School Lookup'!A:A,'School Lookup'!D:D,_xlfn.XLOOKUP(C8004,'School Lookup'!B:B,'School Lookup'!D:D,_xlfn.XLOOKUP(C8004,'School Lookup'!C:C,'School Lookup'!D:D,0)))</f>
        <v>New Mills Nursery School</v>
      </c>
      <c r="C8004" t="s">
        <v>37</v>
      </c>
      <c r="D8004" t="s">
        <v>2637</v>
      </c>
      <c r="E8004" t="s">
        <v>16</v>
      </c>
      <c r="F8004" t="s">
        <v>734</v>
      </c>
      <c r="G8004" t="s">
        <v>231</v>
      </c>
      <c r="H8004" t="s">
        <v>222</v>
      </c>
      <c r="I8004" t="s">
        <v>980</v>
      </c>
      <c r="J8004" t="s">
        <v>981</v>
      </c>
      <c r="K8004" s="4">
        <v>46080</v>
      </c>
      <c r="L8004" s="5">
        <v>0.66531249999999997</v>
      </c>
      <c r="M8004" t="s">
        <v>953</v>
      </c>
      <c r="N8004" s="5">
        <v>4.9768518518518521E-4</v>
      </c>
      <c r="O8004" t="s">
        <v>982</v>
      </c>
      <c r="P8004">
        <v>5.2999999999999999E-2</v>
      </c>
      <c r="Q8004">
        <v>20</v>
      </c>
      <c r="R8004" t="s">
        <v>983</v>
      </c>
      <c r="S8004" t="s">
        <v>984</v>
      </c>
    </row>
    <row r="8005" spans="1:19" x14ac:dyDescent="0.25">
      <c r="A8005" s="54">
        <f>_xlfn.XLOOKUP(B8005,'School Lookup'!D:D,'School Lookup'!F:F,0)</f>
        <v>159955</v>
      </c>
      <c r="B8005" s="54" t="str">
        <f>_xlfn.XLOOKUP(C8005,'School Lookup'!A:A,'School Lookup'!D:D,_xlfn.XLOOKUP(C8005,'School Lookup'!B:B,'School Lookup'!D:D,_xlfn.XLOOKUP(C8005,'School Lookup'!C:C,'School Lookup'!D:D,0)))</f>
        <v>New Mills Nursery School</v>
      </c>
      <c r="C8005" t="s">
        <v>37</v>
      </c>
      <c r="D8005" t="s">
        <v>2637</v>
      </c>
      <c r="E8005" t="s">
        <v>16</v>
      </c>
      <c r="F8005" t="s">
        <v>734</v>
      </c>
      <c r="G8005" t="s">
        <v>231</v>
      </c>
      <c r="H8005" t="s">
        <v>222</v>
      </c>
      <c r="I8005" t="s">
        <v>980</v>
      </c>
      <c r="J8005" t="s">
        <v>981</v>
      </c>
      <c r="K8005" s="4">
        <v>46080</v>
      </c>
      <c r="L8005" s="5">
        <v>0.67034722222222221</v>
      </c>
      <c r="M8005" t="s">
        <v>953</v>
      </c>
      <c r="N8005" s="5">
        <v>5.7870370370370373E-5</v>
      </c>
      <c r="O8005" t="s">
        <v>982</v>
      </c>
      <c r="P8005">
        <v>0.02</v>
      </c>
      <c r="Q8005">
        <v>20</v>
      </c>
      <c r="R8005" t="s">
        <v>983</v>
      </c>
      <c r="S8005" t="s">
        <v>984</v>
      </c>
    </row>
    <row r="8006" spans="1:19" x14ac:dyDescent="0.25">
      <c r="A8006" s="54">
        <f>_xlfn.XLOOKUP(B8006,'School Lookup'!D:D,'School Lookup'!F:F,0)</f>
        <v>159955</v>
      </c>
      <c r="B8006" s="54" t="str">
        <f>_xlfn.XLOOKUP(C8006,'School Lookup'!A:A,'School Lookup'!D:D,_xlfn.XLOOKUP(C8006,'School Lookup'!B:B,'School Lookup'!D:D,_xlfn.XLOOKUP(C8006,'School Lookup'!C:C,'School Lookup'!D:D,0)))</f>
        <v>New Mills Nursery School</v>
      </c>
      <c r="C8006" t="s">
        <v>37</v>
      </c>
      <c r="D8006" t="s">
        <v>2637</v>
      </c>
      <c r="E8006" t="s">
        <v>16</v>
      </c>
      <c r="F8006" t="s">
        <v>734</v>
      </c>
      <c r="G8006" t="s">
        <v>231</v>
      </c>
      <c r="H8006" t="s">
        <v>222</v>
      </c>
      <c r="I8006" t="s">
        <v>980</v>
      </c>
      <c r="J8006" t="s">
        <v>981</v>
      </c>
      <c r="K8006" s="4">
        <v>46080</v>
      </c>
      <c r="L8006" s="5">
        <v>0.67167824074074078</v>
      </c>
      <c r="M8006" t="s">
        <v>953</v>
      </c>
      <c r="N8006" s="5">
        <v>3.4722222222222222E-5</v>
      </c>
      <c r="O8006" t="s">
        <v>982</v>
      </c>
      <c r="P8006">
        <v>0.02</v>
      </c>
      <c r="Q8006">
        <v>20</v>
      </c>
      <c r="R8006" t="s">
        <v>983</v>
      </c>
      <c r="S8006" t="s">
        <v>984</v>
      </c>
    </row>
    <row r="8007" spans="1:19" x14ac:dyDescent="0.25">
      <c r="A8007" s="54">
        <f>_xlfn.XLOOKUP(B8007,'School Lookup'!D:D,'School Lookup'!F:F,0)</f>
        <v>417101</v>
      </c>
      <c r="B8007" s="54" t="str">
        <f>_xlfn.XLOOKUP(C8007,'School Lookup'!A:A,'School Lookup'!D:D,_xlfn.XLOOKUP(C8007,'School Lookup'!B:B,'School Lookup'!D:D,_xlfn.XLOOKUP(C8007,'School Lookup'!C:C,'School Lookup'!D:D,0)))</f>
        <v>Church Broughton CE Controlled Primary School</v>
      </c>
      <c r="C8007" t="s">
        <v>21</v>
      </c>
      <c r="D8007" t="s">
        <v>1197</v>
      </c>
      <c r="E8007" t="s">
        <v>16</v>
      </c>
      <c r="F8007" t="s">
        <v>734</v>
      </c>
      <c r="G8007" t="s">
        <v>220</v>
      </c>
      <c r="H8007" t="s">
        <v>761</v>
      </c>
      <c r="I8007" t="s">
        <v>980</v>
      </c>
      <c r="J8007" t="s">
        <v>959</v>
      </c>
      <c r="K8007" s="4">
        <v>46080</v>
      </c>
      <c r="L8007" s="5">
        <v>0.40688657407407408</v>
      </c>
      <c r="M8007" t="s">
        <v>953</v>
      </c>
      <c r="N8007" s="5">
        <v>3.4722222222222222E-5</v>
      </c>
      <c r="O8007" t="s">
        <v>960</v>
      </c>
      <c r="P8007">
        <v>2.1999999999999999E-2</v>
      </c>
      <c r="Q8007">
        <v>20</v>
      </c>
      <c r="R8007" t="s">
        <v>1195</v>
      </c>
      <c r="S8007" t="s">
        <v>966</v>
      </c>
    </row>
    <row r="8008" spans="1:19" x14ac:dyDescent="0.25">
      <c r="A8008" s="54">
        <f>_xlfn.XLOOKUP(B8008,'School Lookup'!D:D,'School Lookup'!F:F,0)</f>
        <v>417101</v>
      </c>
      <c r="B8008" s="54" t="str">
        <f>_xlfn.XLOOKUP(C8008,'School Lookup'!A:A,'School Lookup'!D:D,_xlfn.XLOOKUP(C8008,'School Lookup'!B:B,'School Lookup'!D:D,_xlfn.XLOOKUP(C8008,'School Lookup'!C:C,'School Lookup'!D:D,0)))</f>
        <v>Church Broughton CE Controlled Primary School</v>
      </c>
      <c r="C8008" t="s">
        <v>21</v>
      </c>
      <c r="D8008" t="s">
        <v>3181</v>
      </c>
      <c r="E8008" t="s">
        <v>16</v>
      </c>
      <c r="F8008" t="s">
        <v>734</v>
      </c>
      <c r="G8008" t="s">
        <v>220</v>
      </c>
      <c r="H8008" t="s">
        <v>761</v>
      </c>
      <c r="I8008" t="s">
        <v>980</v>
      </c>
      <c r="J8008" t="s">
        <v>959</v>
      </c>
      <c r="K8008" s="4">
        <v>46080</v>
      </c>
      <c r="L8008" s="5">
        <v>0.43418981481481483</v>
      </c>
      <c r="M8008" t="s">
        <v>953</v>
      </c>
      <c r="N8008" s="5">
        <v>2.4652777777777776E-3</v>
      </c>
      <c r="O8008" t="s">
        <v>960</v>
      </c>
      <c r="P8008">
        <v>3.1E-2</v>
      </c>
      <c r="Q8008">
        <v>20</v>
      </c>
      <c r="R8008" t="s">
        <v>1195</v>
      </c>
      <c r="S8008" t="s">
        <v>966</v>
      </c>
    </row>
    <row r="8009" spans="1:19" x14ac:dyDescent="0.25">
      <c r="A8009" s="54">
        <f>_xlfn.XLOOKUP(B8009,'School Lookup'!D:D,'School Lookup'!F:F,0)</f>
        <v>293050</v>
      </c>
      <c r="B8009" s="54" t="str">
        <f>_xlfn.XLOOKUP(C8009,'School Lookup'!A:A,'School Lookup'!D:D,_xlfn.XLOOKUP(C8009,'School Lookup'!B:B,'School Lookup'!D:D,_xlfn.XLOOKUP(C8009,'School Lookup'!C:C,'School Lookup'!D:D,0)))</f>
        <v>Speedwell Infant School</v>
      </c>
      <c r="C8009" t="s">
        <v>44</v>
      </c>
      <c r="D8009" t="s">
        <v>3201</v>
      </c>
      <c r="E8009" t="s">
        <v>16</v>
      </c>
      <c r="F8009" t="s">
        <v>734</v>
      </c>
      <c r="G8009" t="s">
        <v>238</v>
      </c>
      <c r="H8009" t="s">
        <v>218</v>
      </c>
      <c r="I8009" t="s">
        <v>980</v>
      </c>
      <c r="J8009" t="s">
        <v>981</v>
      </c>
      <c r="K8009" s="4">
        <v>46080</v>
      </c>
      <c r="L8009" s="5">
        <v>0.49027777777777776</v>
      </c>
      <c r="M8009" t="s">
        <v>953</v>
      </c>
      <c r="N8009" s="5">
        <v>2.7777777777777778E-4</v>
      </c>
      <c r="O8009" t="s">
        <v>982</v>
      </c>
      <c r="P8009">
        <v>2.9000000000000001E-2</v>
      </c>
      <c r="Q8009">
        <v>20</v>
      </c>
      <c r="R8009" t="s">
        <v>983</v>
      </c>
      <c r="S8009" t="s">
        <v>984</v>
      </c>
    </row>
    <row r="8010" spans="1:19" x14ac:dyDescent="0.25">
      <c r="A8010" s="54">
        <f>_xlfn.XLOOKUP(B8010,'School Lookup'!D:D,'School Lookup'!F:F,0)</f>
        <v>148526</v>
      </c>
      <c r="B8010" s="54" t="str">
        <f>_xlfn.XLOOKUP(C8010,'School Lookup'!A:A,'School Lookup'!D:D,_xlfn.XLOOKUP(C8010,'School Lookup'!B:B,'School Lookup'!D:D,_xlfn.XLOOKUP(C8010,'School Lookup'!C:C,'School Lookup'!D:D,0)))</f>
        <v>The Village Federation Lines</v>
      </c>
      <c r="C8010" t="s">
        <v>43</v>
      </c>
      <c r="D8010" t="s">
        <v>1679</v>
      </c>
      <c r="E8010" t="s">
        <v>16</v>
      </c>
      <c r="F8010" t="s">
        <v>734</v>
      </c>
      <c r="G8010" t="s">
        <v>134</v>
      </c>
      <c r="H8010" t="s">
        <v>347</v>
      </c>
      <c r="I8010" t="s">
        <v>958</v>
      </c>
      <c r="J8010" t="s">
        <v>981</v>
      </c>
      <c r="K8010" s="4">
        <v>46080</v>
      </c>
      <c r="L8010" s="5">
        <v>0.40439814814814817</v>
      </c>
      <c r="M8010" t="s">
        <v>953</v>
      </c>
      <c r="N8010" s="5">
        <v>4.6296296296296294E-5</v>
      </c>
      <c r="O8010" t="s">
        <v>982</v>
      </c>
      <c r="P8010">
        <v>0</v>
      </c>
      <c r="Q8010">
        <v>20</v>
      </c>
      <c r="R8010" t="s">
        <v>983</v>
      </c>
      <c r="S8010" t="s">
        <v>984</v>
      </c>
    </row>
    <row r="8011" spans="1:19" x14ac:dyDescent="0.25">
      <c r="A8011" s="54">
        <f>_xlfn.XLOOKUP(B8011,'School Lookup'!D:D,'School Lookup'!F:F,0)</f>
        <v>148526</v>
      </c>
      <c r="B8011" s="54" t="str">
        <f>_xlfn.XLOOKUP(C8011,'School Lookup'!A:A,'School Lookup'!D:D,_xlfn.XLOOKUP(C8011,'School Lookup'!B:B,'School Lookup'!D:D,_xlfn.XLOOKUP(C8011,'School Lookup'!C:C,'School Lookup'!D:D,0)))</f>
        <v>The Village Federation Lines</v>
      </c>
      <c r="C8011" t="s">
        <v>43</v>
      </c>
      <c r="D8011" t="s">
        <v>1679</v>
      </c>
      <c r="E8011" t="s">
        <v>16</v>
      </c>
      <c r="F8011" t="s">
        <v>734</v>
      </c>
      <c r="G8011" t="s">
        <v>134</v>
      </c>
      <c r="H8011" t="s">
        <v>347</v>
      </c>
      <c r="I8011" t="s">
        <v>958</v>
      </c>
      <c r="J8011" t="s">
        <v>981</v>
      </c>
      <c r="K8011" s="4">
        <v>46080</v>
      </c>
      <c r="L8011" s="5">
        <v>0.40653935185185186</v>
      </c>
      <c r="M8011" t="s">
        <v>953</v>
      </c>
      <c r="N8011" s="5">
        <v>3.0092592592592595E-4</v>
      </c>
      <c r="O8011" t="s">
        <v>982</v>
      </c>
      <c r="P8011">
        <v>0</v>
      </c>
      <c r="Q8011">
        <v>20</v>
      </c>
      <c r="R8011" t="s">
        <v>983</v>
      </c>
      <c r="S8011" t="s">
        <v>984</v>
      </c>
    </row>
    <row r="8012" spans="1:19" x14ac:dyDescent="0.25">
      <c r="A8012" s="54">
        <f>_xlfn.XLOOKUP(B8012,'School Lookup'!D:D,'School Lookup'!F:F,0)</f>
        <v>148526</v>
      </c>
      <c r="B8012" s="54" t="str">
        <f>_xlfn.XLOOKUP(C8012,'School Lookup'!A:A,'School Lookup'!D:D,_xlfn.XLOOKUP(C8012,'School Lookup'!B:B,'School Lookup'!D:D,_xlfn.XLOOKUP(C8012,'School Lookup'!C:C,'School Lookup'!D:D,0)))</f>
        <v>The Village Federation Lines</v>
      </c>
      <c r="C8012" t="s">
        <v>43</v>
      </c>
      <c r="D8012" t="s">
        <v>2270</v>
      </c>
      <c r="E8012" t="s">
        <v>16</v>
      </c>
      <c r="F8012" t="s">
        <v>734</v>
      </c>
      <c r="G8012" t="s">
        <v>134</v>
      </c>
      <c r="H8012" t="s">
        <v>347</v>
      </c>
      <c r="I8012" t="s">
        <v>958</v>
      </c>
      <c r="J8012" t="s">
        <v>981</v>
      </c>
      <c r="K8012" s="4">
        <v>46080</v>
      </c>
      <c r="L8012" s="5">
        <v>0.54902777777777778</v>
      </c>
      <c r="M8012" t="s">
        <v>953</v>
      </c>
      <c r="N8012" s="5">
        <v>2.3148148148148147E-5</v>
      </c>
      <c r="O8012" t="s">
        <v>982</v>
      </c>
      <c r="P8012">
        <v>0</v>
      </c>
      <c r="Q8012">
        <v>20</v>
      </c>
      <c r="R8012" t="s">
        <v>983</v>
      </c>
      <c r="S8012" t="s">
        <v>984</v>
      </c>
    </row>
    <row r="8013" spans="1:19" x14ac:dyDescent="0.25">
      <c r="A8013" s="54">
        <f>_xlfn.XLOOKUP(B8013,'School Lookup'!D:D,'School Lookup'!F:F,0)</f>
        <v>148526</v>
      </c>
      <c r="B8013" s="54" t="str">
        <f>_xlfn.XLOOKUP(C8013,'School Lookup'!A:A,'School Lookup'!D:D,_xlfn.XLOOKUP(C8013,'School Lookup'!B:B,'School Lookup'!D:D,_xlfn.XLOOKUP(C8013,'School Lookup'!C:C,'School Lookup'!D:D,0)))</f>
        <v>The Village Federation Lines</v>
      </c>
      <c r="C8013" t="s">
        <v>43</v>
      </c>
      <c r="D8013" t="s">
        <v>3202</v>
      </c>
      <c r="E8013" t="s">
        <v>16</v>
      </c>
      <c r="F8013" t="s">
        <v>734</v>
      </c>
      <c r="G8013" t="s">
        <v>134</v>
      </c>
      <c r="H8013" t="s">
        <v>347</v>
      </c>
      <c r="I8013" t="s">
        <v>958</v>
      </c>
      <c r="J8013" t="s">
        <v>981</v>
      </c>
      <c r="K8013" s="4">
        <v>46080</v>
      </c>
      <c r="L8013" s="5">
        <v>0.54973379629629626</v>
      </c>
      <c r="M8013" t="s">
        <v>953</v>
      </c>
      <c r="N8013" s="5">
        <v>2.3148148148148147E-5</v>
      </c>
      <c r="O8013" t="s">
        <v>982</v>
      </c>
      <c r="P8013">
        <v>0</v>
      </c>
      <c r="Q8013">
        <v>20</v>
      </c>
      <c r="R8013" t="s">
        <v>993</v>
      </c>
      <c r="S8013" t="s">
        <v>994</v>
      </c>
    </row>
    <row r="8014" spans="1:19" x14ac:dyDescent="0.25">
      <c r="A8014" s="54">
        <f>_xlfn.XLOOKUP(B8014,'School Lookup'!D:D,'School Lookup'!F:F,0)</f>
        <v>293050</v>
      </c>
      <c r="B8014" s="54" t="str">
        <f>_xlfn.XLOOKUP(C8014,'School Lookup'!A:A,'School Lookup'!D:D,_xlfn.XLOOKUP(C8014,'School Lookup'!B:B,'School Lookup'!D:D,_xlfn.XLOOKUP(C8014,'School Lookup'!C:C,'School Lookup'!D:D,0)))</f>
        <v>Speedwell Infant School</v>
      </c>
      <c r="C8014" t="s">
        <v>44</v>
      </c>
      <c r="D8014" t="s">
        <v>3203</v>
      </c>
      <c r="E8014" t="s">
        <v>16</v>
      </c>
      <c r="F8014" t="s">
        <v>734</v>
      </c>
      <c r="G8014" t="s">
        <v>238</v>
      </c>
      <c r="H8014" t="s">
        <v>218</v>
      </c>
      <c r="I8014" t="s">
        <v>980</v>
      </c>
      <c r="J8014" t="s">
        <v>959</v>
      </c>
      <c r="K8014" s="4">
        <v>46080</v>
      </c>
      <c r="L8014" s="5">
        <v>0.51666666666666672</v>
      </c>
      <c r="M8014" t="s">
        <v>953</v>
      </c>
      <c r="N8014" s="5">
        <v>8.1018518518518516E-4</v>
      </c>
      <c r="O8014" t="s">
        <v>960</v>
      </c>
      <c r="P8014">
        <v>2.1999999999999999E-2</v>
      </c>
      <c r="Q8014">
        <v>20</v>
      </c>
      <c r="R8014" t="s">
        <v>3204</v>
      </c>
      <c r="S8014" t="s">
        <v>966</v>
      </c>
    </row>
    <row r="8015" spans="1:19" x14ac:dyDescent="0.25">
      <c r="A8015" s="54">
        <f>_xlfn.XLOOKUP(B8015,'School Lookup'!D:D,'School Lookup'!F:F,0)</f>
        <v>293050</v>
      </c>
      <c r="B8015" s="54" t="str">
        <f>_xlfn.XLOOKUP(C8015,'School Lookup'!A:A,'School Lookup'!D:D,_xlfn.XLOOKUP(C8015,'School Lookup'!B:B,'School Lookup'!D:D,_xlfn.XLOOKUP(C8015,'School Lookup'!C:C,'School Lookup'!D:D,0)))</f>
        <v>Speedwell Infant School</v>
      </c>
      <c r="C8015" t="s">
        <v>44</v>
      </c>
      <c r="D8015" t="s">
        <v>3205</v>
      </c>
      <c r="E8015" t="s">
        <v>16</v>
      </c>
      <c r="F8015" t="s">
        <v>734</v>
      </c>
      <c r="G8015" t="s">
        <v>238</v>
      </c>
      <c r="H8015" t="s">
        <v>218</v>
      </c>
      <c r="I8015" t="s">
        <v>980</v>
      </c>
      <c r="J8015" t="s">
        <v>959</v>
      </c>
      <c r="K8015" s="4">
        <v>46080</v>
      </c>
      <c r="L8015" s="5">
        <v>0.59583333333333333</v>
      </c>
      <c r="M8015" t="s">
        <v>953</v>
      </c>
      <c r="N8015" s="5">
        <v>1.0648148148148149E-3</v>
      </c>
      <c r="O8015" t="s">
        <v>960</v>
      </c>
      <c r="P8015">
        <v>2.1999999999999999E-2</v>
      </c>
      <c r="Q8015">
        <v>20</v>
      </c>
      <c r="R8015" t="s">
        <v>3206</v>
      </c>
      <c r="S8015" t="s">
        <v>966</v>
      </c>
    </row>
    <row r="8016" spans="1:19" x14ac:dyDescent="0.25">
      <c r="A8016" s="54">
        <f>_xlfn.XLOOKUP(B8016,'School Lookup'!D:D,'School Lookup'!F:F,0)</f>
        <v>823392</v>
      </c>
      <c r="B8016" s="54" t="str">
        <f>_xlfn.XLOOKUP(C8016,'School Lookup'!A:A,'School Lookup'!D:D,_xlfn.XLOOKUP(C8016,'School Lookup'!B:B,'School Lookup'!D:D,_xlfn.XLOOKUP(C8016,'School Lookup'!C:C,'School Lookup'!D:D,0)))</f>
        <v>Fitz Herbert C of E VA Primary School</v>
      </c>
      <c r="C8016" t="s">
        <v>22</v>
      </c>
      <c r="D8016" t="s">
        <v>1971</v>
      </c>
      <c r="E8016" t="s">
        <v>16</v>
      </c>
      <c r="F8016" t="s">
        <v>734</v>
      </c>
      <c r="G8016" t="s">
        <v>134</v>
      </c>
      <c r="H8016" t="s">
        <v>347</v>
      </c>
      <c r="I8016" t="s">
        <v>958</v>
      </c>
      <c r="J8016" t="s">
        <v>981</v>
      </c>
      <c r="K8016" s="4">
        <v>46080</v>
      </c>
      <c r="L8016" s="5">
        <v>0.44283564814814813</v>
      </c>
      <c r="M8016" t="s">
        <v>953</v>
      </c>
      <c r="N8016" s="5">
        <v>1.3657407407407407E-3</v>
      </c>
      <c r="O8016" t="s">
        <v>982</v>
      </c>
      <c r="P8016">
        <v>0</v>
      </c>
      <c r="Q8016">
        <v>20</v>
      </c>
      <c r="R8016" t="s">
        <v>998</v>
      </c>
      <c r="S8016" t="s">
        <v>987</v>
      </c>
    </row>
    <row r="8017" spans="1:19" x14ac:dyDescent="0.25">
      <c r="A8017" s="54">
        <f>_xlfn.XLOOKUP(B8017,'School Lookup'!D:D,'School Lookup'!F:F,0)</f>
        <v>823392</v>
      </c>
      <c r="B8017" s="54" t="str">
        <f>_xlfn.XLOOKUP(C8017,'School Lookup'!A:A,'School Lookup'!D:D,_xlfn.XLOOKUP(C8017,'School Lookup'!B:B,'School Lookup'!D:D,_xlfn.XLOOKUP(C8017,'School Lookup'!C:C,'School Lookup'!D:D,0)))</f>
        <v>Fitz Herbert C of E VA Primary School</v>
      </c>
      <c r="C8017" t="s">
        <v>22</v>
      </c>
      <c r="D8017" t="s">
        <v>1971</v>
      </c>
      <c r="E8017" t="s">
        <v>16</v>
      </c>
      <c r="F8017" t="s">
        <v>734</v>
      </c>
      <c r="G8017" t="s">
        <v>134</v>
      </c>
      <c r="H8017" t="s">
        <v>347</v>
      </c>
      <c r="I8017" t="s">
        <v>958</v>
      </c>
      <c r="J8017" t="s">
        <v>981</v>
      </c>
      <c r="K8017" s="4">
        <v>46080</v>
      </c>
      <c r="L8017" s="5">
        <v>0.44714120370370369</v>
      </c>
      <c r="M8017" t="s">
        <v>953</v>
      </c>
      <c r="N8017" s="5">
        <v>8.3333333333333339E-4</v>
      </c>
      <c r="O8017" t="s">
        <v>982</v>
      </c>
      <c r="P8017">
        <v>0</v>
      </c>
      <c r="Q8017">
        <v>20</v>
      </c>
      <c r="R8017" t="s">
        <v>998</v>
      </c>
      <c r="S8017" t="s">
        <v>987</v>
      </c>
    </row>
    <row r="8018" spans="1:19" x14ac:dyDescent="0.25">
      <c r="A8018" s="54">
        <f>_xlfn.XLOOKUP(B8018,'School Lookup'!D:D,'School Lookup'!F:F,0)</f>
        <v>823392</v>
      </c>
      <c r="B8018" s="54" t="str">
        <f>_xlfn.XLOOKUP(C8018,'School Lookup'!A:A,'School Lookup'!D:D,_xlfn.XLOOKUP(C8018,'School Lookup'!B:B,'School Lookup'!D:D,_xlfn.XLOOKUP(C8018,'School Lookup'!C:C,'School Lookup'!D:D,0)))</f>
        <v>Fitz Herbert C of E VA Primary School</v>
      </c>
      <c r="C8018" t="s">
        <v>22</v>
      </c>
      <c r="D8018" t="s">
        <v>1971</v>
      </c>
      <c r="E8018" t="s">
        <v>16</v>
      </c>
      <c r="F8018" t="s">
        <v>734</v>
      </c>
      <c r="G8018" t="s">
        <v>134</v>
      </c>
      <c r="H8018" t="s">
        <v>347</v>
      </c>
      <c r="I8018" t="s">
        <v>958</v>
      </c>
      <c r="J8018" t="s">
        <v>981</v>
      </c>
      <c r="K8018" s="4">
        <v>46080</v>
      </c>
      <c r="L8018" s="5">
        <v>0.45892361111111113</v>
      </c>
      <c r="M8018" t="s">
        <v>953</v>
      </c>
      <c r="N8018" s="5">
        <v>2.3148148148148147E-5</v>
      </c>
      <c r="O8018" t="s">
        <v>982</v>
      </c>
      <c r="P8018">
        <v>0</v>
      </c>
      <c r="Q8018">
        <v>20</v>
      </c>
      <c r="R8018" t="s">
        <v>998</v>
      </c>
      <c r="S8018" t="s">
        <v>987</v>
      </c>
    </row>
    <row r="8019" spans="1:19" x14ac:dyDescent="0.25">
      <c r="A8019" s="54">
        <f>_xlfn.XLOOKUP(B8019,'School Lookup'!D:D,'School Lookup'!F:F,0)</f>
        <v>823392</v>
      </c>
      <c r="B8019" s="54" t="str">
        <f>_xlfn.XLOOKUP(C8019,'School Lookup'!A:A,'School Lookup'!D:D,_xlfn.XLOOKUP(C8019,'School Lookup'!B:B,'School Lookup'!D:D,_xlfn.XLOOKUP(C8019,'School Lookup'!C:C,'School Lookup'!D:D,0)))</f>
        <v>Fitz Herbert C of E VA Primary School</v>
      </c>
      <c r="C8019" t="s">
        <v>22</v>
      </c>
      <c r="D8019" t="s">
        <v>1971</v>
      </c>
      <c r="E8019" t="s">
        <v>16</v>
      </c>
      <c r="F8019" t="s">
        <v>734</v>
      </c>
      <c r="G8019" t="s">
        <v>134</v>
      </c>
      <c r="H8019" t="s">
        <v>347</v>
      </c>
      <c r="I8019" t="s">
        <v>958</v>
      </c>
      <c r="J8019" t="s">
        <v>981</v>
      </c>
      <c r="K8019" s="4">
        <v>46080</v>
      </c>
      <c r="L8019" s="5">
        <v>0.45967592592592593</v>
      </c>
      <c r="M8019" t="s">
        <v>953</v>
      </c>
      <c r="N8019" s="5">
        <v>7.0601851851851847E-4</v>
      </c>
      <c r="O8019" t="s">
        <v>982</v>
      </c>
      <c r="P8019">
        <v>0</v>
      </c>
      <c r="Q8019">
        <v>20</v>
      </c>
      <c r="R8019" t="s">
        <v>998</v>
      </c>
      <c r="S8019" t="s">
        <v>987</v>
      </c>
    </row>
    <row r="8020" spans="1:19" x14ac:dyDescent="0.25">
      <c r="A8020" s="54">
        <f>_xlfn.XLOOKUP(B8020,'School Lookup'!D:D,'School Lookup'!F:F,0)</f>
        <v>823392</v>
      </c>
      <c r="B8020" s="54" t="str">
        <f>_xlfn.XLOOKUP(C8020,'School Lookup'!A:A,'School Lookup'!D:D,_xlfn.XLOOKUP(C8020,'School Lookup'!B:B,'School Lookup'!D:D,_xlfn.XLOOKUP(C8020,'School Lookup'!C:C,'School Lookup'!D:D,0)))</f>
        <v>Fitz Herbert C of E VA Primary School</v>
      </c>
      <c r="C8020" t="s">
        <v>22</v>
      </c>
      <c r="D8020" t="s">
        <v>1261</v>
      </c>
      <c r="E8020" t="s">
        <v>16</v>
      </c>
      <c r="F8020" t="s">
        <v>734</v>
      </c>
      <c r="G8020" t="s">
        <v>134</v>
      </c>
      <c r="H8020" t="s">
        <v>347</v>
      </c>
      <c r="I8020" t="s">
        <v>958</v>
      </c>
      <c r="J8020" t="s">
        <v>981</v>
      </c>
      <c r="K8020" s="4">
        <v>46080</v>
      </c>
      <c r="L8020" s="5">
        <v>0.50049768518518523</v>
      </c>
      <c r="M8020" t="s">
        <v>953</v>
      </c>
      <c r="N8020" s="5">
        <v>4.0509259259259257E-3</v>
      </c>
      <c r="O8020" t="s">
        <v>982</v>
      </c>
      <c r="P8020">
        <v>0</v>
      </c>
      <c r="Q8020">
        <v>20</v>
      </c>
      <c r="R8020" t="s">
        <v>993</v>
      </c>
      <c r="S8020" t="s">
        <v>994</v>
      </c>
    </row>
    <row r="8021" spans="1:19" x14ac:dyDescent="0.25">
      <c r="A8021" s="54">
        <f>_xlfn.XLOOKUP(B8021,'School Lookup'!D:D,'School Lookup'!F:F,0)</f>
        <v>823392</v>
      </c>
      <c r="B8021" s="54" t="str">
        <f>_xlfn.XLOOKUP(C8021,'School Lookup'!A:A,'School Lookup'!D:D,_xlfn.XLOOKUP(C8021,'School Lookup'!B:B,'School Lookup'!D:D,_xlfn.XLOOKUP(C8021,'School Lookup'!C:C,'School Lookup'!D:D,0)))</f>
        <v>Fitz Herbert C of E VA Primary School</v>
      </c>
      <c r="C8021" t="s">
        <v>22</v>
      </c>
      <c r="D8021" t="s">
        <v>2589</v>
      </c>
      <c r="E8021" t="s">
        <v>16</v>
      </c>
      <c r="F8021" t="s">
        <v>734</v>
      </c>
      <c r="G8021" t="s">
        <v>134</v>
      </c>
      <c r="H8021" t="s">
        <v>347</v>
      </c>
      <c r="I8021" t="s">
        <v>958</v>
      </c>
      <c r="J8021" t="s">
        <v>981</v>
      </c>
      <c r="K8021" s="4">
        <v>46080</v>
      </c>
      <c r="L8021" s="5">
        <v>0.57754629629629628</v>
      </c>
      <c r="M8021" t="s">
        <v>953</v>
      </c>
      <c r="N8021" s="5">
        <v>1.3078703703703703E-3</v>
      </c>
      <c r="O8021" t="s">
        <v>982</v>
      </c>
      <c r="P8021">
        <v>0</v>
      </c>
      <c r="Q8021">
        <v>20</v>
      </c>
      <c r="R8021" t="s">
        <v>998</v>
      </c>
      <c r="S8021" t="s">
        <v>987</v>
      </c>
    </row>
    <row r="8022" spans="1:19" x14ac:dyDescent="0.25">
      <c r="A8022" s="54">
        <f>_xlfn.XLOOKUP(B8022,'School Lookup'!D:D,'School Lookup'!F:F,0)</f>
        <v>823392</v>
      </c>
      <c r="B8022" s="54" t="str">
        <f>_xlfn.XLOOKUP(C8022,'School Lookup'!A:A,'School Lookup'!D:D,_xlfn.XLOOKUP(C8022,'School Lookup'!B:B,'School Lookup'!D:D,_xlfn.XLOOKUP(C8022,'School Lookup'!C:C,'School Lookup'!D:D,0)))</f>
        <v>Fitz Herbert C of E VA Primary School</v>
      </c>
      <c r="C8022" t="s">
        <v>22</v>
      </c>
      <c r="D8022" t="s">
        <v>1925</v>
      </c>
      <c r="E8022" t="s">
        <v>16</v>
      </c>
      <c r="F8022" t="s">
        <v>734</v>
      </c>
      <c r="G8022" t="s">
        <v>134</v>
      </c>
      <c r="H8022" t="s">
        <v>347</v>
      </c>
      <c r="I8022" t="s">
        <v>958</v>
      </c>
      <c r="J8022" t="s">
        <v>981</v>
      </c>
      <c r="K8022" s="4">
        <v>46080</v>
      </c>
      <c r="L8022" s="5">
        <v>0.6557291666666667</v>
      </c>
      <c r="M8022" t="s">
        <v>953</v>
      </c>
      <c r="N8022" s="5">
        <v>3.4837962962962965E-3</v>
      </c>
      <c r="O8022" t="s">
        <v>982</v>
      </c>
      <c r="P8022">
        <v>0</v>
      </c>
      <c r="Q8022">
        <v>20</v>
      </c>
      <c r="R8022" t="s">
        <v>1006</v>
      </c>
      <c r="S8022" t="s">
        <v>994</v>
      </c>
    </row>
    <row r="8023" spans="1:19" x14ac:dyDescent="0.25">
      <c r="A8023" s="54">
        <f>_xlfn.XLOOKUP(B8023,'School Lookup'!D:D,'School Lookup'!F:F,0)</f>
        <v>823392</v>
      </c>
      <c r="B8023" s="54" t="str">
        <f>_xlfn.XLOOKUP(C8023,'School Lookup'!A:A,'School Lookup'!D:D,_xlfn.XLOOKUP(C8023,'School Lookup'!B:B,'School Lookup'!D:D,_xlfn.XLOOKUP(C8023,'School Lookup'!C:C,'School Lookup'!D:D,0)))</f>
        <v>Fitz Herbert C of E VA Primary School</v>
      </c>
      <c r="C8023" t="s">
        <v>22</v>
      </c>
      <c r="D8023" t="s">
        <v>1853</v>
      </c>
      <c r="E8023" t="s">
        <v>16</v>
      </c>
      <c r="F8023" t="s">
        <v>734</v>
      </c>
      <c r="G8023" t="s">
        <v>134</v>
      </c>
      <c r="H8023" t="s">
        <v>347</v>
      </c>
      <c r="I8023" t="s">
        <v>958</v>
      </c>
      <c r="J8023" t="s">
        <v>981</v>
      </c>
      <c r="K8023" s="4">
        <v>46080</v>
      </c>
      <c r="L8023" s="5">
        <v>0.65998842592592588</v>
      </c>
      <c r="M8023" t="s">
        <v>953</v>
      </c>
      <c r="N8023" s="5">
        <v>8.0324074074074082E-3</v>
      </c>
      <c r="O8023" t="s">
        <v>982</v>
      </c>
      <c r="P8023">
        <v>0</v>
      </c>
      <c r="Q8023">
        <v>20</v>
      </c>
      <c r="R8023" t="s">
        <v>1006</v>
      </c>
      <c r="S8023" t="s">
        <v>994</v>
      </c>
    </row>
    <row r="8024" spans="1:19" x14ac:dyDescent="0.25">
      <c r="A8024" s="54">
        <f>_xlfn.XLOOKUP(B8024,'School Lookup'!D:D,'School Lookup'!F:F,0)</f>
        <v>823392</v>
      </c>
      <c r="B8024" s="54" t="str">
        <f>_xlfn.XLOOKUP(C8024,'School Lookup'!A:A,'School Lookup'!D:D,_xlfn.XLOOKUP(C8024,'School Lookup'!B:B,'School Lookup'!D:D,_xlfn.XLOOKUP(C8024,'School Lookup'!C:C,'School Lookup'!D:D,0)))</f>
        <v>Fitz Herbert C of E VA Primary School</v>
      </c>
      <c r="C8024" t="s">
        <v>22</v>
      </c>
      <c r="D8024">
        <v>619</v>
      </c>
      <c r="E8024" t="s">
        <v>16</v>
      </c>
      <c r="F8024" t="s">
        <v>734</v>
      </c>
      <c r="G8024" t="s">
        <v>134</v>
      </c>
      <c r="H8024" t="s">
        <v>347</v>
      </c>
      <c r="I8024" t="s">
        <v>958</v>
      </c>
      <c r="J8024" t="s">
        <v>959</v>
      </c>
      <c r="K8024" s="4">
        <v>46080</v>
      </c>
      <c r="L8024" s="5">
        <v>0.39370370370370372</v>
      </c>
      <c r="M8024" t="s">
        <v>953</v>
      </c>
      <c r="N8024" s="5">
        <v>3.2407407407407406E-4</v>
      </c>
      <c r="O8024" t="s">
        <v>960</v>
      </c>
      <c r="P8024">
        <v>0</v>
      </c>
      <c r="Q8024">
        <v>20</v>
      </c>
      <c r="R8024" t="s">
        <v>975</v>
      </c>
      <c r="S8024" t="s">
        <v>976</v>
      </c>
    </row>
    <row r="8025" spans="1:19" x14ac:dyDescent="0.25">
      <c r="A8025" s="54">
        <f>_xlfn.XLOOKUP(B8025,'School Lookup'!D:D,'School Lookup'!F:F,0)</f>
        <v>823392</v>
      </c>
      <c r="B8025" s="54" t="str">
        <f>_xlfn.XLOOKUP(C8025,'School Lookup'!A:A,'School Lookup'!D:D,_xlfn.XLOOKUP(C8025,'School Lookup'!B:B,'School Lookup'!D:D,_xlfn.XLOOKUP(C8025,'School Lookup'!C:C,'School Lookup'!D:D,0)))</f>
        <v>Fitz Herbert C of E VA Primary School</v>
      </c>
      <c r="C8025" t="s">
        <v>22</v>
      </c>
      <c r="D8025">
        <v>619</v>
      </c>
      <c r="E8025" t="s">
        <v>16</v>
      </c>
      <c r="F8025" t="s">
        <v>734</v>
      </c>
      <c r="G8025" t="s">
        <v>134</v>
      </c>
      <c r="H8025" t="s">
        <v>347</v>
      </c>
      <c r="I8025" t="s">
        <v>958</v>
      </c>
      <c r="J8025" t="s">
        <v>959</v>
      </c>
      <c r="K8025" s="4">
        <v>46080</v>
      </c>
      <c r="L8025" s="5">
        <v>0.44545138888888891</v>
      </c>
      <c r="M8025" t="s">
        <v>953</v>
      </c>
      <c r="N8025" s="5">
        <v>3.4722222222222224E-4</v>
      </c>
      <c r="O8025" t="s">
        <v>960</v>
      </c>
      <c r="P8025">
        <v>0</v>
      </c>
      <c r="Q8025">
        <v>20</v>
      </c>
      <c r="R8025" t="s">
        <v>975</v>
      </c>
      <c r="S8025" t="s">
        <v>976</v>
      </c>
    </row>
    <row r="8026" spans="1:19" x14ac:dyDescent="0.25">
      <c r="A8026" s="54">
        <f>_xlfn.XLOOKUP(B8026,'School Lookup'!D:D,'School Lookup'!F:F,0)</f>
        <v>823392</v>
      </c>
      <c r="B8026" s="54" t="str">
        <f>_xlfn.XLOOKUP(C8026,'School Lookup'!A:A,'School Lookup'!D:D,_xlfn.XLOOKUP(C8026,'School Lookup'!B:B,'School Lookup'!D:D,_xlfn.XLOOKUP(C8026,'School Lookup'!C:C,'School Lookup'!D:D,0)))</f>
        <v>Fitz Herbert C of E VA Primary School</v>
      </c>
      <c r="C8026" t="s">
        <v>22</v>
      </c>
      <c r="D8026">
        <v>619</v>
      </c>
      <c r="E8026" t="s">
        <v>16</v>
      </c>
      <c r="F8026" t="s">
        <v>734</v>
      </c>
      <c r="G8026" t="s">
        <v>134</v>
      </c>
      <c r="H8026" t="s">
        <v>347</v>
      </c>
      <c r="I8026" t="s">
        <v>958</v>
      </c>
      <c r="J8026" t="s">
        <v>959</v>
      </c>
      <c r="K8026" s="4">
        <v>46080</v>
      </c>
      <c r="L8026" s="5">
        <v>0.45762731481481483</v>
      </c>
      <c r="M8026" t="s">
        <v>953</v>
      </c>
      <c r="N8026" s="5">
        <v>2.6620370370370372E-4</v>
      </c>
      <c r="O8026" t="s">
        <v>960</v>
      </c>
      <c r="P8026">
        <v>0</v>
      </c>
      <c r="Q8026">
        <v>20</v>
      </c>
      <c r="R8026" t="s">
        <v>975</v>
      </c>
      <c r="S8026" t="s">
        <v>976</v>
      </c>
    </row>
    <row r="8027" spans="1:19" x14ac:dyDescent="0.25">
      <c r="A8027" s="54">
        <f>_xlfn.XLOOKUP(B8027,'School Lookup'!D:D,'School Lookup'!F:F,0)</f>
        <v>544254</v>
      </c>
      <c r="B8027" s="54" t="str">
        <f>_xlfn.XLOOKUP(C8027,'School Lookup'!A:A,'School Lookup'!D:D,_xlfn.XLOOKUP(C8027,'School Lookup'!B:B,'School Lookup'!D:D,_xlfn.XLOOKUP(C8027,'School Lookup'!C:C,'School Lookup'!D:D,0)))</f>
        <v>Little Eaton Primary School Derby DE21 5AB</v>
      </c>
      <c r="C8027" t="s">
        <v>42</v>
      </c>
      <c r="D8027" t="s">
        <v>3207</v>
      </c>
      <c r="E8027" t="s">
        <v>16</v>
      </c>
      <c r="F8027" t="s">
        <v>734</v>
      </c>
      <c r="G8027" t="s">
        <v>232</v>
      </c>
      <c r="H8027" t="s">
        <v>228</v>
      </c>
      <c r="I8027" t="s">
        <v>980</v>
      </c>
      <c r="J8027" t="s">
        <v>959</v>
      </c>
      <c r="K8027" s="4">
        <v>46080</v>
      </c>
      <c r="L8027" s="5">
        <v>0.41944444444444445</v>
      </c>
      <c r="M8027" t="s">
        <v>953</v>
      </c>
      <c r="N8027" s="5">
        <v>3.7268518518518519E-3</v>
      </c>
      <c r="O8027" t="s">
        <v>960</v>
      </c>
      <c r="P8027">
        <v>4.5999999999999999E-2</v>
      </c>
      <c r="Q8027">
        <v>20</v>
      </c>
      <c r="R8027" t="s">
        <v>1223</v>
      </c>
      <c r="S8027" t="s">
        <v>966</v>
      </c>
    </row>
    <row r="8028" spans="1:19" x14ac:dyDescent="0.25">
      <c r="A8028" s="54">
        <f>_xlfn.XLOOKUP(B8028,'School Lookup'!D:D,'School Lookup'!F:F,0)</f>
        <v>170692</v>
      </c>
      <c r="B8028" s="54" t="str">
        <f>_xlfn.XLOOKUP(C8028,'School Lookup'!A:A,'School Lookup'!D:D,_xlfn.XLOOKUP(C8028,'School Lookup'!B:B,'School Lookup'!D:D,_xlfn.XLOOKUP(C8028,'School Lookup'!C:C,'School Lookup'!D:D,0)))</f>
        <v>Anthony Bec Cmnty Primary</v>
      </c>
      <c r="C8028" t="s">
        <v>29</v>
      </c>
      <c r="D8028" t="s">
        <v>1140</v>
      </c>
      <c r="E8028" t="s">
        <v>16</v>
      </c>
      <c r="F8028" t="s">
        <v>734</v>
      </c>
      <c r="G8028" t="s">
        <v>229</v>
      </c>
      <c r="H8028" t="s">
        <v>318</v>
      </c>
      <c r="I8028" t="s">
        <v>980</v>
      </c>
      <c r="J8028" t="s">
        <v>981</v>
      </c>
      <c r="K8028" s="4">
        <v>46080</v>
      </c>
      <c r="L8028" s="5">
        <v>0.37516203703703704</v>
      </c>
      <c r="M8028" t="s">
        <v>953</v>
      </c>
      <c r="N8028" s="5">
        <v>2.199074074074074E-4</v>
      </c>
      <c r="O8028" t="s">
        <v>982</v>
      </c>
      <c r="P8028">
        <v>2.4E-2</v>
      </c>
      <c r="Q8028">
        <v>20</v>
      </c>
      <c r="R8028" t="s">
        <v>993</v>
      </c>
      <c r="S8028" t="s">
        <v>994</v>
      </c>
    </row>
    <row r="8029" spans="1:19" x14ac:dyDescent="0.25">
      <c r="A8029" s="54">
        <f>_xlfn.XLOOKUP(B8029,'School Lookup'!D:D,'School Lookup'!F:F,0)</f>
        <v>170692</v>
      </c>
      <c r="B8029" s="54" t="str">
        <f>_xlfn.XLOOKUP(C8029,'School Lookup'!A:A,'School Lookup'!D:D,_xlfn.XLOOKUP(C8029,'School Lookup'!B:B,'School Lookup'!D:D,_xlfn.XLOOKUP(C8029,'School Lookup'!C:C,'School Lookup'!D:D,0)))</f>
        <v>Anthony Bec Cmnty Primary</v>
      </c>
      <c r="C8029" t="s">
        <v>29</v>
      </c>
      <c r="D8029" t="s">
        <v>2938</v>
      </c>
      <c r="E8029" t="s">
        <v>16</v>
      </c>
      <c r="F8029" t="s">
        <v>734</v>
      </c>
      <c r="G8029" t="s">
        <v>229</v>
      </c>
      <c r="H8029" t="s">
        <v>318</v>
      </c>
      <c r="I8029" t="s">
        <v>980</v>
      </c>
      <c r="J8029" t="s">
        <v>981</v>
      </c>
      <c r="K8029" s="4">
        <v>46080</v>
      </c>
      <c r="L8029" s="5">
        <v>0.37682870370370369</v>
      </c>
      <c r="M8029" t="s">
        <v>953</v>
      </c>
      <c r="N8029" s="5">
        <v>3.0092592592592595E-4</v>
      </c>
      <c r="O8029" t="s">
        <v>982</v>
      </c>
      <c r="P8029">
        <v>3.2000000000000001E-2</v>
      </c>
      <c r="Q8029">
        <v>20</v>
      </c>
      <c r="R8029" t="s">
        <v>993</v>
      </c>
      <c r="S8029" t="s">
        <v>994</v>
      </c>
    </row>
    <row r="8030" spans="1:19" x14ac:dyDescent="0.25">
      <c r="A8030" s="54">
        <f>_xlfn.XLOOKUP(B8030,'School Lookup'!D:D,'School Lookup'!F:F,0)</f>
        <v>170692</v>
      </c>
      <c r="B8030" s="54" t="str">
        <f>_xlfn.XLOOKUP(C8030,'School Lookup'!A:A,'School Lookup'!D:D,_xlfn.XLOOKUP(C8030,'School Lookup'!B:B,'School Lookup'!D:D,_xlfn.XLOOKUP(C8030,'School Lookup'!C:C,'School Lookup'!D:D,0)))</f>
        <v>Anthony Bec Cmnty Primary</v>
      </c>
      <c r="C8030" t="s">
        <v>29</v>
      </c>
      <c r="D8030" t="s">
        <v>2651</v>
      </c>
      <c r="E8030" t="s">
        <v>16</v>
      </c>
      <c r="F8030" t="s">
        <v>734</v>
      </c>
      <c r="G8030" t="s">
        <v>229</v>
      </c>
      <c r="H8030" t="s">
        <v>318</v>
      </c>
      <c r="I8030" t="s">
        <v>980</v>
      </c>
      <c r="J8030" t="s">
        <v>981</v>
      </c>
      <c r="K8030" s="4">
        <v>46080</v>
      </c>
      <c r="L8030" s="5">
        <v>0.4299189814814815</v>
      </c>
      <c r="M8030" t="s">
        <v>953</v>
      </c>
      <c r="N8030" s="5">
        <v>4.6296296296296294E-5</v>
      </c>
      <c r="O8030" t="s">
        <v>982</v>
      </c>
      <c r="P8030">
        <v>0.02</v>
      </c>
      <c r="Q8030">
        <v>20</v>
      </c>
      <c r="R8030" t="s">
        <v>998</v>
      </c>
      <c r="S8030" t="s">
        <v>987</v>
      </c>
    </row>
    <row r="8031" spans="1:19" x14ac:dyDescent="0.25">
      <c r="A8031" s="54">
        <f>_xlfn.XLOOKUP(B8031,'School Lookup'!D:D,'School Lookup'!F:F,0)</f>
        <v>170692</v>
      </c>
      <c r="B8031" s="54" t="str">
        <f>_xlfn.XLOOKUP(C8031,'School Lookup'!A:A,'School Lookup'!D:D,_xlfn.XLOOKUP(C8031,'School Lookup'!B:B,'School Lookup'!D:D,_xlfn.XLOOKUP(C8031,'School Lookup'!C:C,'School Lookup'!D:D,0)))</f>
        <v>Anthony Bec Cmnty Primary</v>
      </c>
      <c r="C8031" t="s">
        <v>29</v>
      </c>
      <c r="D8031" t="s">
        <v>1458</v>
      </c>
      <c r="E8031" t="s">
        <v>16</v>
      </c>
      <c r="F8031" t="s">
        <v>734</v>
      </c>
      <c r="G8031" t="s">
        <v>229</v>
      </c>
      <c r="H8031" t="s">
        <v>318</v>
      </c>
      <c r="I8031" t="s">
        <v>980</v>
      </c>
      <c r="J8031" t="s">
        <v>981</v>
      </c>
      <c r="K8031" s="4">
        <v>46080</v>
      </c>
      <c r="L8031" s="5">
        <v>0.60638888888888887</v>
      </c>
      <c r="M8031" t="s">
        <v>953</v>
      </c>
      <c r="N8031" s="5">
        <v>2.6620370370370372E-4</v>
      </c>
      <c r="O8031" t="s">
        <v>982</v>
      </c>
      <c r="P8031">
        <v>0.06</v>
      </c>
      <c r="Q8031">
        <v>20</v>
      </c>
      <c r="R8031" t="s">
        <v>1459</v>
      </c>
      <c r="S8031" t="s">
        <v>990</v>
      </c>
    </row>
    <row r="8032" spans="1:19" x14ac:dyDescent="0.25">
      <c r="A8032" s="54">
        <f>_xlfn.XLOOKUP(B8032,'School Lookup'!D:D,'School Lookup'!F:F,0)</f>
        <v>231471</v>
      </c>
      <c r="B8032" s="54" t="str">
        <f>_xlfn.XLOOKUP(C8032,'School Lookup'!A:A,'School Lookup'!D:D,_xlfn.XLOOKUP(C8032,'School Lookup'!B:B,'School Lookup'!D:D,_xlfn.XLOOKUP(C8032,'School Lookup'!C:C,'School Lookup'!D:D,0)))</f>
        <v>Leys Junior School</v>
      </c>
      <c r="C8032" t="s">
        <v>19</v>
      </c>
      <c r="D8032" t="s">
        <v>1112</v>
      </c>
      <c r="E8032" t="s">
        <v>16</v>
      </c>
      <c r="F8032" t="s">
        <v>734</v>
      </c>
      <c r="G8032" t="s">
        <v>217</v>
      </c>
      <c r="H8032" t="s">
        <v>842</v>
      </c>
      <c r="I8032" t="s">
        <v>980</v>
      </c>
      <c r="J8032" t="s">
        <v>959</v>
      </c>
      <c r="K8032" s="4">
        <v>46080</v>
      </c>
      <c r="L8032" s="5">
        <v>0.361875</v>
      </c>
      <c r="M8032" t="s">
        <v>953</v>
      </c>
      <c r="N8032" s="5">
        <v>2.3611111111111111E-3</v>
      </c>
      <c r="O8032" t="s">
        <v>960</v>
      </c>
      <c r="P8032">
        <v>2.9000000000000001E-2</v>
      </c>
      <c r="Q8032">
        <v>20</v>
      </c>
      <c r="R8032" t="s">
        <v>978</v>
      </c>
      <c r="S8032" t="s">
        <v>966</v>
      </c>
    </row>
    <row r="8033" spans="1:19" x14ac:dyDescent="0.25">
      <c r="A8033" s="54">
        <f>_xlfn.XLOOKUP(B8033,'School Lookup'!D:D,'School Lookup'!F:F,0)</f>
        <v>231471</v>
      </c>
      <c r="B8033" s="54" t="str">
        <f>_xlfn.XLOOKUP(C8033,'School Lookup'!A:A,'School Lookup'!D:D,_xlfn.XLOOKUP(C8033,'School Lookup'!B:B,'School Lookup'!D:D,_xlfn.XLOOKUP(C8033,'School Lookup'!C:C,'School Lookup'!D:D,0)))</f>
        <v>Leys Junior School</v>
      </c>
      <c r="C8033" t="s">
        <v>19</v>
      </c>
      <c r="D8033" t="s">
        <v>1112</v>
      </c>
      <c r="E8033" t="s">
        <v>16</v>
      </c>
      <c r="F8033" t="s">
        <v>734</v>
      </c>
      <c r="G8033" t="s">
        <v>217</v>
      </c>
      <c r="H8033" t="s">
        <v>842</v>
      </c>
      <c r="I8033" t="s">
        <v>980</v>
      </c>
      <c r="J8033" t="s">
        <v>959</v>
      </c>
      <c r="K8033" s="4">
        <v>46080</v>
      </c>
      <c r="L8033" s="5">
        <v>0.45271990740740742</v>
      </c>
      <c r="M8033" t="s">
        <v>953</v>
      </c>
      <c r="N8033" s="5">
        <v>1.8287037037037037E-3</v>
      </c>
      <c r="O8033" t="s">
        <v>960</v>
      </c>
      <c r="P8033">
        <v>2.3E-2</v>
      </c>
      <c r="Q8033">
        <v>20</v>
      </c>
      <c r="R8033" t="s">
        <v>978</v>
      </c>
      <c r="S8033" t="s">
        <v>966</v>
      </c>
    </row>
    <row r="8034" spans="1:19" x14ac:dyDescent="0.25">
      <c r="A8034" s="54">
        <f>_xlfn.XLOOKUP(B8034,'School Lookup'!D:D,'School Lookup'!F:F,0)</f>
        <v>231471</v>
      </c>
      <c r="B8034" s="54" t="str">
        <f>_xlfn.XLOOKUP(C8034,'School Lookup'!A:A,'School Lookup'!D:D,_xlfn.XLOOKUP(C8034,'School Lookup'!B:B,'School Lookup'!D:D,_xlfn.XLOOKUP(C8034,'School Lookup'!C:C,'School Lookup'!D:D,0)))</f>
        <v>Leys Junior School</v>
      </c>
      <c r="C8034" t="s">
        <v>19</v>
      </c>
      <c r="D8034" t="s">
        <v>1231</v>
      </c>
      <c r="E8034" t="s">
        <v>16</v>
      </c>
      <c r="F8034" t="s">
        <v>734</v>
      </c>
      <c r="G8034" t="s">
        <v>217</v>
      </c>
      <c r="H8034" t="s">
        <v>842</v>
      </c>
      <c r="I8034" t="s">
        <v>980</v>
      </c>
      <c r="J8034" t="s">
        <v>959</v>
      </c>
      <c r="K8034" s="4">
        <v>46080</v>
      </c>
      <c r="L8034" s="5">
        <v>0.47497685185185184</v>
      </c>
      <c r="M8034" t="s">
        <v>953</v>
      </c>
      <c r="N8034" s="5">
        <v>1.3194444444444445E-3</v>
      </c>
      <c r="O8034" t="s">
        <v>960</v>
      </c>
      <c r="P8034">
        <v>2.1999999999999999E-2</v>
      </c>
      <c r="Q8034">
        <v>20</v>
      </c>
      <c r="R8034" t="s">
        <v>1232</v>
      </c>
      <c r="S8034" t="s">
        <v>966</v>
      </c>
    </row>
    <row r="8035" spans="1:19" x14ac:dyDescent="0.25">
      <c r="A8035" s="54">
        <f>_xlfn.XLOOKUP(B8035,'School Lookup'!D:D,'School Lookup'!F:F,0)</f>
        <v>231471</v>
      </c>
      <c r="B8035" s="54" t="str">
        <f>_xlfn.XLOOKUP(C8035,'School Lookup'!A:A,'School Lookup'!D:D,_xlfn.XLOOKUP(C8035,'School Lookup'!B:B,'School Lookup'!D:D,_xlfn.XLOOKUP(C8035,'School Lookup'!C:C,'School Lookup'!D:D,0)))</f>
        <v>Leys Junior School</v>
      </c>
      <c r="C8035" t="s">
        <v>19</v>
      </c>
      <c r="D8035" t="s">
        <v>1869</v>
      </c>
      <c r="E8035" t="s">
        <v>16</v>
      </c>
      <c r="F8035" t="s">
        <v>734</v>
      </c>
      <c r="G8035" t="s">
        <v>217</v>
      </c>
      <c r="H8035" t="s">
        <v>842</v>
      </c>
      <c r="I8035" t="s">
        <v>980</v>
      </c>
      <c r="J8035" t="s">
        <v>981</v>
      </c>
      <c r="K8035" s="4">
        <v>46080</v>
      </c>
      <c r="L8035" s="5">
        <v>0.3606712962962963</v>
      </c>
      <c r="M8035" t="s">
        <v>953</v>
      </c>
      <c r="N8035" s="5">
        <v>4.7453703703703704E-4</v>
      </c>
      <c r="O8035" t="s">
        <v>982</v>
      </c>
      <c r="P8035">
        <v>0.05</v>
      </c>
      <c r="Q8035">
        <v>20</v>
      </c>
      <c r="R8035" t="s">
        <v>998</v>
      </c>
      <c r="S8035" t="s">
        <v>987</v>
      </c>
    </row>
    <row r="8036" spans="1:19" x14ac:dyDescent="0.25">
      <c r="A8036" s="54">
        <f>_xlfn.XLOOKUP(B8036,'School Lookup'!D:D,'School Lookup'!F:F,0)</f>
        <v>231471</v>
      </c>
      <c r="B8036" s="54" t="str">
        <f>_xlfn.XLOOKUP(C8036,'School Lookup'!A:A,'School Lookup'!D:D,_xlfn.XLOOKUP(C8036,'School Lookup'!B:B,'School Lookup'!D:D,_xlfn.XLOOKUP(C8036,'School Lookup'!C:C,'School Lookup'!D:D,0)))</f>
        <v>Leys Junior School</v>
      </c>
      <c r="C8036" t="s">
        <v>19</v>
      </c>
      <c r="D8036" t="s">
        <v>1238</v>
      </c>
      <c r="E8036" t="s">
        <v>16</v>
      </c>
      <c r="F8036" t="s">
        <v>734</v>
      </c>
      <c r="G8036" t="s">
        <v>217</v>
      </c>
      <c r="H8036" t="s">
        <v>842</v>
      </c>
      <c r="I8036" t="s">
        <v>980</v>
      </c>
      <c r="J8036" t="s">
        <v>981</v>
      </c>
      <c r="K8036" s="4">
        <v>46080</v>
      </c>
      <c r="L8036" s="5">
        <v>0.37769675925925927</v>
      </c>
      <c r="M8036" t="s">
        <v>953</v>
      </c>
      <c r="N8036" s="5">
        <v>4.0509259259259258E-4</v>
      </c>
      <c r="O8036" t="s">
        <v>982</v>
      </c>
      <c r="P8036">
        <v>0.09</v>
      </c>
      <c r="Q8036">
        <v>20</v>
      </c>
      <c r="R8036" t="s">
        <v>989</v>
      </c>
      <c r="S8036" t="s">
        <v>990</v>
      </c>
    </row>
    <row r="8037" spans="1:19" x14ac:dyDescent="0.25">
      <c r="A8037" s="54">
        <f>_xlfn.XLOOKUP(B8037,'School Lookup'!D:D,'School Lookup'!F:F,0)</f>
        <v>231471</v>
      </c>
      <c r="B8037" s="54" t="str">
        <f>_xlfn.XLOOKUP(C8037,'School Lookup'!A:A,'School Lookup'!D:D,_xlfn.XLOOKUP(C8037,'School Lookup'!B:B,'School Lookup'!D:D,_xlfn.XLOOKUP(C8037,'School Lookup'!C:C,'School Lookup'!D:D,0)))</f>
        <v>Leys Junior School</v>
      </c>
      <c r="C8037" t="s">
        <v>19</v>
      </c>
      <c r="D8037" t="s">
        <v>1235</v>
      </c>
      <c r="E8037" t="s">
        <v>16</v>
      </c>
      <c r="F8037" t="s">
        <v>734</v>
      </c>
      <c r="G8037" t="s">
        <v>217</v>
      </c>
      <c r="H8037" t="s">
        <v>842</v>
      </c>
      <c r="I8037" t="s">
        <v>980</v>
      </c>
      <c r="J8037" t="s">
        <v>981</v>
      </c>
      <c r="K8037" s="4">
        <v>46080</v>
      </c>
      <c r="L8037" s="5">
        <v>0.37842592592592594</v>
      </c>
      <c r="M8037" t="s">
        <v>953</v>
      </c>
      <c r="N8037" s="5">
        <v>4.7453703703703704E-4</v>
      </c>
      <c r="O8037" t="s">
        <v>982</v>
      </c>
      <c r="P8037">
        <v>0.05</v>
      </c>
      <c r="Q8037">
        <v>20</v>
      </c>
      <c r="R8037" t="s">
        <v>998</v>
      </c>
      <c r="S8037" t="s">
        <v>987</v>
      </c>
    </row>
    <row r="8038" spans="1:19" x14ac:dyDescent="0.25">
      <c r="A8038" s="54">
        <f>_xlfn.XLOOKUP(B8038,'School Lookup'!D:D,'School Lookup'!F:F,0)</f>
        <v>231471</v>
      </c>
      <c r="B8038" s="54" t="str">
        <f>_xlfn.XLOOKUP(C8038,'School Lookup'!A:A,'School Lookup'!D:D,_xlfn.XLOOKUP(C8038,'School Lookup'!B:B,'School Lookup'!D:D,_xlfn.XLOOKUP(C8038,'School Lookup'!C:C,'School Lookup'!D:D,0)))</f>
        <v>Leys Junior School</v>
      </c>
      <c r="C8038" t="s">
        <v>19</v>
      </c>
      <c r="D8038" t="s">
        <v>1891</v>
      </c>
      <c r="E8038" t="s">
        <v>16</v>
      </c>
      <c r="F8038" t="s">
        <v>734</v>
      </c>
      <c r="G8038" t="s">
        <v>217</v>
      </c>
      <c r="H8038" t="s">
        <v>842</v>
      </c>
      <c r="I8038" t="s">
        <v>980</v>
      </c>
      <c r="J8038" t="s">
        <v>981</v>
      </c>
      <c r="K8038" s="4">
        <v>46080</v>
      </c>
      <c r="L8038" s="5">
        <v>0.37939814814814815</v>
      </c>
      <c r="M8038" t="s">
        <v>953</v>
      </c>
      <c r="N8038" s="5">
        <v>5.7870370370370367E-4</v>
      </c>
      <c r="O8038" t="s">
        <v>982</v>
      </c>
      <c r="P8038">
        <v>6.0999999999999999E-2</v>
      </c>
      <c r="Q8038">
        <v>20</v>
      </c>
      <c r="R8038" t="s">
        <v>983</v>
      </c>
      <c r="S8038" t="s">
        <v>984</v>
      </c>
    </row>
    <row r="8039" spans="1:19" x14ac:dyDescent="0.25">
      <c r="A8039" s="54">
        <f>_xlfn.XLOOKUP(B8039,'School Lookup'!D:D,'School Lookup'!F:F,0)</f>
        <v>231471</v>
      </c>
      <c r="B8039" s="54" t="str">
        <f>_xlfn.XLOOKUP(C8039,'School Lookup'!A:A,'School Lookup'!D:D,_xlfn.XLOOKUP(C8039,'School Lookup'!B:B,'School Lookup'!D:D,_xlfn.XLOOKUP(C8039,'School Lookup'!C:C,'School Lookup'!D:D,0)))</f>
        <v>Leys Junior School</v>
      </c>
      <c r="C8039" t="s">
        <v>19</v>
      </c>
      <c r="D8039" t="s">
        <v>1463</v>
      </c>
      <c r="E8039" t="s">
        <v>16</v>
      </c>
      <c r="F8039" t="s">
        <v>734</v>
      </c>
      <c r="G8039" t="s">
        <v>217</v>
      </c>
      <c r="H8039" t="s">
        <v>842</v>
      </c>
      <c r="I8039" t="s">
        <v>980</v>
      </c>
      <c r="J8039" t="s">
        <v>981</v>
      </c>
      <c r="K8039" s="4">
        <v>46080</v>
      </c>
      <c r="L8039" s="5">
        <v>0.38437500000000002</v>
      </c>
      <c r="M8039" t="s">
        <v>953</v>
      </c>
      <c r="N8039" s="5">
        <v>3.1250000000000001E-4</v>
      </c>
      <c r="O8039" t="s">
        <v>982</v>
      </c>
      <c r="P8039">
        <v>3.4000000000000002E-2</v>
      </c>
      <c r="Q8039">
        <v>20</v>
      </c>
      <c r="R8039" t="s">
        <v>983</v>
      </c>
      <c r="S8039" t="s">
        <v>984</v>
      </c>
    </row>
    <row r="8040" spans="1:19" x14ac:dyDescent="0.25">
      <c r="A8040" s="54">
        <f>_xlfn.XLOOKUP(B8040,'School Lookup'!D:D,'School Lookup'!F:F,0)</f>
        <v>231471</v>
      </c>
      <c r="B8040" s="54" t="str">
        <f>_xlfn.XLOOKUP(C8040,'School Lookup'!A:A,'School Lookup'!D:D,_xlfn.XLOOKUP(C8040,'School Lookup'!B:B,'School Lookup'!D:D,_xlfn.XLOOKUP(C8040,'School Lookup'!C:C,'School Lookup'!D:D,0)))</f>
        <v>Leys Junior School</v>
      </c>
      <c r="C8040" t="s">
        <v>19</v>
      </c>
      <c r="D8040" t="s">
        <v>3052</v>
      </c>
      <c r="E8040" t="s">
        <v>16</v>
      </c>
      <c r="F8040" t="s">
        <v>734</v>
      </c>
      <c r="G8040" t="s">
        <v>217</v>
      </c>
      <c r="H8040" t="s">
        <v>842</v>
      </c>
      <c r="I8040" t="s">
        <v>980</v>
      </c>
      <c r="J8040" t="s">
        <v>981</v>
      </c>
      <c r="K8040" s="4">
        <v>46080</v>
      </c>
      <c r="L8040" s="5">
        <v>0.40921296296296295</v>
      </c>
      <c r="M8040" t="s">
        <v>953</v>
      </c>
      <c r="N8040" s="5">
        <v>5.3240740740740744E-4</v>
      </c>
      <c r="O8040" t="s">
        <v>982</v>
      </c>
      <c r="P8040">
        <v>5.6000000000000001E-2</v>
      </c>
      <c r="Q8040">
        <v>20</v>
      </c>
      <c r="R8040" t="s">
        <v>983</v>
      </c>
      <c r="S8040" t="s">
        <v>984</v>
      </c>
    </row>
    <row r="8041" spans="1:19" x14ac:dyDescent="0.25">
      <c r="A8041" s="54">
        <f>_xlfn.XLOOKUP(B8041,'School Lookup'!D:D,'School Lookup'!F:F,0)</f>
        <v>231471</v>
      </c>
      <c r="B8041" s="54" t="str">
        <f>_xlfn.XLOOKUP(C8041,'School Lookup'!A:A,'School Lookup'!D:D,_xlfn.XLOOKUP(C8041,'School Lookup'!B:B,'School Lookup'!D:D,_xlfn.XLOOKUP(C8041,'School Lookup'!C:C,'School Lookup'!D:D,0)))</f>
        <v>Leys Junior School</v>
      </c>
      <c r="C8041" t="s">
        <v>19</v>
      </c>
      <c r="D8041" t="s">
        <v>3208</v>
      </c>
      <c r="E8041" t="s">
        <v>16</v>
      </c>
      <c r="F8041" t="s">
        <v>734</v>
      </c>
      <c r="G8041" t="s">
        <v>217</v>
      </c>
      <c r="H8041" t="s">
        <v>842</v>
      </c>
      <c r="I8041" t="s">
        <v>980</v>
      </c>
      <c r="J8041" t="s">
        <v>981</v>
      </c>
      <c r="K8041" s="4">
        <v>46080</v>
      </c>
      <c r="L8041" s="5">
        <v>0.64081018518518518</v>
      </c>
      <c r="M8041" t="s">
        <v>953</v>
      </c>
      <c r="N8041" s="5">
        <v>1.0300925925925926E-3</v>
      </c>
      <c r="O8041" t="s">
        <v>982</v>
      </c>
      <c r="P8041">
        <v>0.107</v>
      </c>
      <c r="Q8041">
        <v>20</v>
      </c>
      <c r="R8041" t="s">
        <v>998</v>
      </c>
      <c r="S8041" t="s">
        <v>987</v>
      </c>
    </row>
    <row r="8042" spans="1:19" x14ac:dyDescent="0.25">
      <c r="A8042" s="54">
        <f>_xlfn.XLOOKUP(B8042,'School Lookup'!D:D,'School Lookup'!F:F,0)</f>
        <v>585323</v>
      </c>
      <c r="B8042" s="54" t="str">
        <f>_xlfn.XLOOKUP(C8042,'School Lookup'!A:A,'School Lookup'!D:D,_xlfn.XLOOKUP(C8042,'School Lookup'!B:B,'School Lookup'!D:D,_xlfn.XLOOKUP(C8042,'School Lookup'!C:C,'School Lookup'!D:D,0)))</f>
        <v>Netherseal St Peters CE Controlled Primary School</v>
      </c>
      <c r="C8042" t="s">
        <v>26</v>
      </c>
      <c r="D8042" t="s">
        <v>1035</v>
      </c>
      <c r="E8042" t="s">
        <v>16</v>
      </c>
      <c r="F8042" t="s">
        <v>734</v>
      </c>
      <c r="G8042" t="s">
        <v>131</v>
      </c>
      <c r="H8042" t="s">
        <v>768</v>
      </c>
      <c r="I8042" t="s">
        <v>980</v>
      </c>
      <c r="J8042" t="s">
        <v>981</v>
      </c>
      <c r="K8042" s="4">
        <v>46080</v>
      </c>
      <c r="L8042" s="5">
        <v>0.39516203703703706</v>
      </c>
      <c r="M8042" t="s">
        <v>953</v>
      </c>
      <c r="N8042" s="5">
        <v>1.5856481481481481E-3</v>
      </c>
      <c r="O8042" t="s">
        <v>982</v>
      </c>
      <c r="P8042">
        <v>0.16400000000000001</v>
      </c>
      <c r="Q8042">
        <v>20</v>
      </c>
      <c r="R8042" t="s">
        <v>998</v>
      </c>
      <c r="S8042" t="s">
        <v>987</v>
      </c>
    </row>
    <row r="8043" spans="1:19" x14ac:dyDescent="0.25">
      <c r="A8043" s="54">
        <f>_xlfn.XLOOKUP(B8043,'School Lookup'!D:D,'School Lookup'!F:F,0)</f>
        <v>856243</v>
      </c>
      <c r="B8043" s="54" t="str">
        <f>_xlfn.XLOOKUP(C8043,'School Lookup'!A:A,'School Lookup'!D:D,_xlfn.XLOOKUP(C8043,'School Lookup'!B:B,'School Lookup'!D:D,_xlfn.XLOOKUP(C8043,'School Lookup'!C:C,'School Lookup'!D:D,0)))</f>
        <v>Elton Primary School</v>
      </c>
      <c r="C8043" t="s">
        <v>331</v>
      </c>
      <c r="D8043" t="s">
        <v>1052</v>
      </c>
      <c r="E8043" t="s">
        <v>16</v>
      </c>
      <c r="F8043" t="s">
        <v>734</v>
      </c>
      <c r="G8043" t="s">
        <v>332</v>
      </c>
      <c r="H8043" t="s">
        <v>877</v>
      </c>
      <c r="I8043" t="s">
        <v>958</v>
      </c>
      <c r="J8043" t="s">
        <v>959</v>
      </c>
      <c r="K8043" s="4">
        <v>46080</v>
      </c>
      <c r="L8043" s="5">
        <v>0.41629629629629628</v>
      </c>
      <c r="M8043" t="s">
        <v>953</v>
      </c>
      <c r="N8043" s="5">
        <v>5.0925925925925921E-4</v>
      </c>
      <c r="O8043" t="s">
        <v>960</v>
      </c>
      <c r="P8043">
        <v>0</v>
      </c>
      <c r="Q8043">
        <v>20</v>
      </c>
      <c r="R8043" t="s">
        <v>1053</v>
      </c>
      <c r="S8043" t="s">
        <v>966</v>
      </c>
    </row>
    <row r="8044" spans="1:19" x14ac:dyDescent="0.25">
      <c r="A8044" s="54">
        <f>_xlfn.XLOOKUP(B8044,'School Lookup'!D:D,'School Lookup'!F:F,0)</f>
        <v>823392</v>
      </c>
      <c r="B8044" s="54" t="str">
        <f>_xlfn.XLOOKUP(C8044,'School Lookup'!A:A,'School Lookup'!D:D,_xlfn.XLOOKUP(C8044,'School Lookup'!B:B,'School Lookup'!D:D,_xlfn.XLOOKUP(C8044,'School Lookup'!C:C,'School Lookup'!D:D,0)))</f>
        <v>Fitz Herbert C of E VA Primary School</v>
      </c>
      <c r="C8044" t="s">
        <v>31</v>
      </c>
      <c r="D8044" t="s">
        <v>3209</v>
      </c>
      <c r="E8044" t="s">
        <v>16</v>
      </c>
      <c r="F8044" t="s">
        <v>734</v>
      </c>
      <c r="G8044" t="s">
        <v>134</v>
      </c>
      <c r="H8044" t="s">
        <v>347</v>
      </c>
      <c r="I8044" t="s">
        <v>958</v>
      </c>
      <c r="J8044" t="s">
        <v>981</v>
      </c>
      <c r="K8044" s="4">
        <v>46080</v>
      </c>
      <c r="L8044" s="5">
        <v>0.49327546296296299</v>
      </c>
      <c r="M8044" t="s">
        <v>953</v>
      </c>
      <c r="N8044" s="5">
        <v>2.6620370370370372E-4</v>
      </c>
      <c r="O8044" t="s">
        <v>982</v>
      </c>
      <c r="P8044">
        <v>0</v>
      </c>
      <c r="Q8044">
        <v>20</v>
      </c>
      <c r="R8044" t="s">
        <v>998</v>
      </c>
      <c r="S8044" t="s">
        <v>987</v>
      </c>
    </row>
    <row r="8045" spans="1:19" x14ac:dyDescent="0.25">
      <c r="A8045" s="54">
        <f>_xlfn.XLOOKUP(B8045,'School Lookup'!D:D,'School Lookup'!F:F,0)</f>
        <v>823392</v>
      </c>
      <c r="B8045" s="54" t="str">
        <f>_xlfn.XLOOKUP(C8045,'School Lookup'!A:A,'School Lookup'!D:D,_xlfn.XLOOKUP(C8045,'School Lookup'!B:B,'School Lookup'!D:D,_xlfn.XLOOKUP(C8045,'School Lookup'!C:C,'School Lookup'!D:D,0)))</f>
        <v>Fitz Herbert C of E VA Primary School</v>
      </c>
      <c r="C8045" t="s">
        <v>31</v>
      </c>
      <c r="D8045" t="s">
        <v>3210</v>
      </c>
      <c r="E8045" t="s">
        <v>16</v>
      </c>
      <c r="F8045" t="s">
        <v>734</v>
      </c>
      <c r="G8045" t="s">
        <v>134</v>
      </c>
      <c r="H8045" t="s">
        <v>347</v>
      </c>
      <c r="I8045" t="s">
        <v>958</v>
      </c>
      <c r="J8045" t="s">
        <v>981</v>
      </c>
      <c r="K8045" s="4">
        <v>46080</v>
      </c>
      <c r="L8045" s="5">
        <v>0.49384259259259261</v>
      </c>
      <c r="M8045" t="s">
        <v>953</v>
      </c>
      <c r="N8045" s="5">
        <v>7.0601851851851847E-4</v>
      </c>
      <c r="O8045" t="s">
        <v>982</v>
      </c>
      <c r="P8045">
        <v>0</v>
      </c>
      <c r="Q8045">
        <v>20</v>
      </c>
      <c r="R8045" t="s">
        <v>998</v>
      </c>
      <c r="S8045" t="s">
        <v>987</v>
      </c>
    </row>
    <row r="8046" spans="1:19" x14ac:dyDescent="0.25">
      <c r="A8046" s="54">
        <f>_xlfn.XLOOKUP(B8046,'School Lookup'!D:D,'School Lookup'!F:F,0)</f>
        <v>823392</v>
      </c>
      <c r="B8046" s="54" t="str">
        <f>_xlfn.XLOOKUP(C8046,'School Lookup'!A:A,'School Lookup'!D:D,_xlfn.XLOOKUP(C8046,'School Lookup'!B:B,'School Lookup'!D:D,_xlfn.XLOOKUP(C8046,'School Lookup'!C:C,'School Lookup'!D:D,0)))</f>
        <v>Fitz Herbert C of E VA Primary School</v>
      </c>
      <c r="C8046" t="s">
        <v>31</v>
      </c>
      <c r="D8046" t="s">
        <v>3211</v>
      </c>
      <c r="E8046" t="s">
        <v>16</v>
      </c>
      <c r="F8046" t="s">
        <v>734</v>
      </c>
      <c r="G8046" t="s">
        <v>134</v>
      </c>
      <c r="H8046" t="s">
        <v>347</v>
      </c>
      <c r="I8046" t="s">
        <v>958</v>
      </c>
      <c r="J8046" t="s">
        <v>967</v>
      </c>
      <c r="K8046" s="4">
        <v>46080</v>
      </c>
      <c r="L8046" s="5">
        <v>0.42884259259259261</v>
      </c>
      <c r="M8046" t="s">
        <v>953</v>
      </c>
      <c r="N8046" s="5">
        <v>6.5972222222222224E-4</v>
      </c>
      <c r="O8046" t="s">
        <v>2057</v>
      </c>
      <c r="P8046">
        <v>0.28499999999999998</v>
      </c>
      <c r="Q8046">
        <v>20</v>
      </c>
      <c r="R8046" t="s">
        <v>3212</v>
      </c>
      <c r="S8046" t="s">
        <v>3213</v>
      </c>
    </row>
    <row r="8047" spans="1:19" x14ac:dyDescent="0.25">
      <c r="A8047" s="54">
        <f>_xlfn.XLOOKUP(B8047,'School Lookup'!D:D,'School Lookup'!F:F,0)</f>
        <v>823392</v>
      </c>
      <c r="B8047" s="54" t="str">
        <f>_xlfn.XLOOKUP(C8047,'School Lookup'!A:A,'School Lookup'!D:D,_xlfn.XLOOKUP(C8047,'School Lookup'!B:B,'School Lookup'!D:D,_xlfn.XLOOKUP(C8047,'School Lookup'!C:C,'School Lookup'!D:D,0)))</f>
        <v>Fitz Herbert C of E VA Primary School</v>
      </c>
      <c r="C8047" t="s">
        <v>31</v>
      </c>
      <c r="D8047" t="s">
        <v>3211</v>
      </c>
      <c r="E8047" t="s">
        <v>16</v>
      </c>
      <c r="F8047" t="s">
        <v>734</v>
      </c>
      <c r="G8047" t="s">
        <v>134</v>
      </c>
      <c r="H8047" t="s">
        <v>347</v>
      </c>
      <c r="I8047" t="s">
        <v>958</v>
      </c>
      <c r="J8047" t="s">
        <v>967</v>
      </c>
      <c r="K8047" s="4">
        <v>46080</v>
      </c>
      <c r="L8047" s="5">
        <v>0.42997685185185186</v>
      </c>
      <c r="M8047" t="s">
        <v>953</v>
      </c>
      <c r="N8047" s="5">
        <v>4.2824074074074075E-4</v>
      </c>
      <c r="O8047" t="s">
        <v>2057</v>
      </c>
      <c r="P8047">
        <v>0.27600000000000002</v>
      </c>
      <c r="Q8047">
        <v>20</v>
      </c>
      <c r="R8047" t="s">
        <v>3212</v>
      </c>
      <c r="S8047" t="s">
        <v>3213</v>
      </c>
    </row>
    <row r="8048" spans="1:19" x14ac:dyDescent="0.25">
      <c r="A8048" s="54">
        <f>_xlfn.XLOOKUP(B8048,'School Lookup'!D:D,'School Lookup'!F:F,0)</f>
        <v>682471</v>
      </c>
      <c r="B8048" s="54" t="str">
        <f>_xlfn.XLOOKUP(C8048,'School Lookup'!A:A,'School Lookup'!D:D,_xlfn.XLOOKUP(C8048,'School Lookup'!B:B,'School Lookup'!D:D,_xlfn.XLOOKUP(C8048,'School Lookup'!C:C,'School Lookup'!D:D,0)))</f>
        <v>Ridgeway Primary School</v>
      </c>
      <c r="C8048" t="s">
        <v>334</v>
      </c>
      <c r="D8048" t="s">
        <v>1240</v>
      </c>
      <c r="E8048" t="s">
        <v>16</v>
      </c>
      <c r="F8048" t="s">
        <v>734</v>
      </c>
      <c r="G8048" t="s">
        <v>328</v>
      </c>
      <c r="H8048" t="s">
        <v>885</v>
      </c>
      <c r="I8048" t="s">
        <v>958</v>
      </c>
      <c r="J8048" t="s">
        <v>981</v>
      </c>
      <c r="K8048" s="4">
        <v>46080</v>
      </c>
      <c r="L8048" s="5">
        <v>0.38302083333333331</v>
      </c>
      <c r="M8048" t="s">
        <v>953</v>
      </c>
      <c r="N8048" s="5">
        <v>7.7546296296296293E-4</v>
      </c>
      <c r="O8048" t="s">
        <v>982</v>
      </c>
      <c r="P8048">
        <v>0</v>
      </c>
      <c r="Q8048">
        <v>20</v>
      </c>
      <c r="R8048" t="s">
        <v>1006</v>
      </c>
      <c r="S8048" t="s">
        <v>994</v>
      </c>
    </row>
    <row r="8049" spans="1:19" x14ac:dyDescent="0.25">
      <c r="A8049" s="54">
        <f>_xlfn.XLOOKUP(B8049,'School Lookup'!D:D,'School Lookup'!F:F,0)</f>
        <v>682471</v>
      </c>
      <c r="B8049" s="54" t="str">
        <f>_xlfn.XLOOKUP(C8049,'School Lookup'!A:A,'School Lookup'!D:D,_xlfn.XLOOKUP(C8049,'School Lookup'!B:B,'School Lookup'!D:D,_xlfn.XLOOKUP(C8049,'School Lookup'!C:C,'School Lookup'!D:D,0)))</f>
        <v>Ridgeway Primary School</v>
      </c>
      <c r="C8049" t="s">
        <v>334</v>
      </c>
      <c r="D8049" t="s">
        <v>1062</v>
      </c>
      <c r="E8049" t="s">
        <v>16</v>
      </c>
      <c r="F8049" t="s">
        <v>734</v>
      </c>
      <c r="G8049" t="s">
        <v>328</v>
      </c>
      <c r="H8049" t="s">
        <v>885</v>
      </c>
      <c r="I8049" t="s">
        <v>958</v>
      </c>
      <c r="J8049" t="s">
        <v>981</v>
      </c>
      <c r="K8049" s="4">
        <v>46080</v>
      </c>
      <c r="L8049" s="5">
        <v>0.40216435185185184</v>
      </c>
      <c r="M8049" t="s">
        <v>953</v>
      </c>
      <c r="N8049" s="5">
        <v>3.8310185185185183E-3</v>
      </c>
      <c r="O8049" t="s">
        <v>982</v>
      </c>
      <c r="P8049">
        <v>0</v>
      </c>
      <c r="Q8049">
        <v>20</v>
      </c>
      <c r="R8049" t="s">
        <v>998</v>
      </c>
      <c r="S8049" t="s">
        <v>987</v>
      </c>
    </row>
    <row r="8050" spans="1:19" x14ac:dyDescent="0.25">
      <c r="A8050" s="54">
        <f>_xlfn.XLOOKUP(B8050,'School Lookup'!D:D,'School Lookup'!F:F,0)</f>
        <v>823392</v>
      </c>
      <c r="B8050" s="54" t="str">
        <f>_xlfn.XLOOKUP(C8050,'School Lookup'!A:A,'School Lookup'!D:D,_xlfn.XLOOKUP(C8050,'School Lookup'!B:B,'School Lookup'!D:D,_xlfn.XLOOKUP(C8050,'School Lookup'!C:C,'School Lookup'!D:D,0)))</f>
        <v>Fitz Herbert C of E VA Primary School</v>
      </c>
      <c r="C8050" t="s">
        <v>31</v>
      </c>
      <c r="D8050" t="s">
        <v>1063</v>
      </c>
      <c r="E8050" t="s">
        <v>16</v>
      </c>
      <c r="F8050" t="s">
        <v>734</v>
      </c>
      <c r="G8050" t="s">
        <v>134</v>
      </c>
      <c r="H8050" t="s">
        <v>347</v>
      </c>
      <c r="I8050" t="s">
        <v>958</v>
      </c>
      <c r="J8050" t="s">
        <v>959</v>
      </c>
      <c r="K8050" s="4">
        <v>46080</v>
      </c>
      <c r="L8050" s="5">
        <v>0.39370370370370372</v>
      </c>
      <c r="M8050" t="s">
        <v>953</v>
      </c>
      <c r="N8050" s="5">
        <v>3.2407407407407406E-4</v>
      </c>
      <c r="O8050" t="s">
        <v>960</v>
      </c>
      <c r="P8050">
        <v>0</v>
      </c>
      <c r="Q8050">
        <v>20</v>
      </c>
      <c r="R8050" t="s">
        <v>955</v>
      </c>
    </row>
    <row r="8051" spans="1:19" x14ac:dyDescent="0.25">
      <c r="A8051" s="54">
        <f>_xlfn.XLOOKUP(B8051,'School Lookup'!D:D,'School Lookup'!F:F,0)</f>
        <v>823392</v>
      </c>
      <c r="B8051" s="54" t="str">
        <f>_xlfn.XLOOKUP(C8051,'School Lookup'!A:A,'School Lookup'!D:D,_xlfn.XLOOKUP(C8051,'School Lookup'!B:B,'School Lookup'!D:D,_xlfn.XLOOKUP(C8051,'School Lookup'!C:C,'School Lookup'!D:D,0)))</f>
        <v>Fitz Herbert C of E VA Primary School</v>
      </c>
      <c r="C8051" t="s">
        <v>31</v>
      </c>
      <c r="D8051" t="s">
        <v>1064</v>
      </c>
      <c r="E8051" t="s">
        <v>16</v>
      </c>
      <c r="F8051" t="s">
        <v>734</v>
      </c>
      <c r="G8051" t="s">
        <v>134</v>
      </c>
      <c r="H8051" t="s">
        <v>347</v>
      </c>
      <c r="I8051" t="s">
        <v>958</v>
      </c>
      <c r="J8051" t="s">
        <v>959</v>
      </c>
      <c r="K8051" s="4">
        <v>46080</v>
      </c>
      <c r="L8051" s="5">
        <v>0.41170138888888891</v>
      </c>
      <c r="M8051" t="s">
        <v>953</v>
      </c>
      <c r="N8051" s="5">
        <v>1.5046296296296297E-4</v>
      </c>
      <c r="O8051" t="s">
        <v>960</v>
      </c>
      <c r="P8051">
        <v>0</v>
      </c>
      <c r="Q8051">
        <v>20</v>
      </c>
      <c r="R8051" t="s">
        <v>1065</v>
      </c>
      <c r="S8051" t="s">
        <v>955</v>
      </c>
    </row>
    <row r="8052" spans="1:19" x14ac:dyDescent="0.25">
      <c r="A8052" s="54">
        <f>_xlfn.XLOOKUP(B8052,'School Lookup'!D:D,'School Lookup'!F:F,0)</f>
        <v>823392</v>
      </c>
      <c r="B8052" s="54" t="str">
        <f>_xlfn.XLOOKUP(C8052,'School Lookup'!A:A,'School Lookup'!D:D,_xlfn.XLOOKUP(C8052,'School Lookup'!B:B,'School Lookup'!D:D,_xlfn.XLOOKUP(C8052,'School Lookup'!C:C,'School Lookup'!D:D,0)))</f>
        <v>Fitz Herbert C of E VA Primary School</v>
      </c>
      <c r="C8052" t="s">
        <v>31</v>
      </c>
      <c r="D8052" t="s">
        <v>1064</v>
      </c>
      <c r="E8052" t="s">
        <v>16</v>
      </c>
      <c r="F8052" t="s">
        <v>734</v>
      </c>
      <c r="G8052" t="s">
        <v>134</v>
      </c>
      <c r="H8052" t="s">
        <v>347</v>
      </c>
      <c r="I8052" t="s">
        <v>958</v>
      </c>
      <c r="J8052" t="s">
        <v>959</v>
      </c>
      <c r="K8052" s="4">
        <v>46080</v>
      </c>
      <c r="L8052" s="5">
        <v>0.44545138888888891</v>
      </c>
      <c r="M8052" t="s">
        <v>953</v>
      </c>
      <c r="N8052" s="5">
        <v>3.4722222222222224E-4</v>
      </c>
      <c r="O8052" t="s">
        <v>960</v>
      </c>
      <c r="P8052">
        <v>0</v>
      </c>
      <c r="Q8052">
        <v>20</v>
      </c>
      <c r="R8052" t="s">
        <v>1065</v>
      </c>
      <c r="S8052" t="s">
        <v>955</v>
      </c>
    </row>
    <row r="8053" spans="1:19" x14ac:dyDescent="0.25">
      <c r="A8053" s="54">
        <f>_xlfn.XLOOKUP(B8053,'School Lookup'!D:D,'School Lookup'!F:F,0)</f>
        <v>823392</v>
      </c>
      <c r="B8053" s="54" t="str">
        <f>_xlfn.XLOOKUP(C8053,'School Lookup'!A:A,'School Lookup'!D:D,_xlfn.XLOOKUP(C8053,'School Lookup'!B:B,'School Lookup'!D:D,_xlfn.XLOOKUP(C8053,'School Lookup'!C:C,'School Lookup'!D:D,0)))</f>
        <v>Fitz Herbert C of E VA Primary School</v>
      </c>
      <c r="C8053" t="s">
        <v>31</v>
      </c>
      <c r="D8053" t="s">
        <v>1064</v>
      </c>
      <c r="E8053" t="s">
        <v>16</v>
      </c>
      <c r="F8053" t="s">
        <v>734</v>
      </c>
      <c r="G8053" t="s">
        <v>134</v>
      </c>
      <c r="H8053" t="s">
        <v>347</v>
      </c>
      <c r="I8053" t="s">
        <v>958</v>
      </c>
      <c r="J8053" t="s">
        <v>959</v>
      </c>
      <c r="K8053" s="4">
        <v>46080</v>
      </c>
      <c r="L8053" s="5">
        <v>0.45762731481481483</v>
      </c>
      <c r="M8053" t="s">
        <v>953</v>
      </c>
      <c r="N8053" s="5">
        <v>2.6620370370370372E-4</v>
      </c>
      <c r="O8053" t="s">
        <v>960</v>
      </c>
      <c r="P8053">
        <v>0</v>
      </c>
      <c r="Q8053">
        <v>20</v>
      </c>
      <c r="R8053" t="s">
        <v>1065</v>
      </c>
      <c r="S8053" t="s">
        <v>955</v>
      </c>
    </row>
    <row r="8054" spans="1:19" x14ac:dyDescent="0.25">
      <c r="A8054" s="54">
        <f>_xlfn.XLOOKUP(B8054,'School Lookup'!D:D,'School Lookup'!F:F,0)</f>
        <v>823392</v>
      </c>
      <c r="B8054" s="54" t="str">
        <f>_xlfn.XLOOKUP(C8054,'School Lookup'!A:A,'School Lookup'!D:D,_xlfn.XLOOKUP(C8054,'School Lookup'!B:B,'School Lookup'!D:D,_xlfn.XLOOKUP(C8054,'School Lookup'!C:C,'School Lookup'!D:D,0)))</f>
        <v>Fitz Herbert C of E VA Primary School</v>
      </c>
      <c r="C8054" t="s">
        <v>31</v>
      </c>
      <c r="D8054">
        <v>619</v>
      </c>
      <c r="E8054" t="s">
        <v>16</v>
      </c>
      <c r="F8054" t="s">
        <v>734</v>
      </c>
      <c r="G8054" t="s">
        <v>134</v>
      </c>
      <c r="H8054" t="s">
        <v>347</v>
      </c>
      <c r="I8054" t="s">
        <v>958</v>
      </c>
      <c r="J8054" t="s">
        <v>959</v>
      </c>
      <c r="K8054" s="4">
        <v>46080</v>
      </c>
      <c r="L8054" s="5">
        <v>0.68478009259259254</v>
      </c>
      <c r="M8054" t="s">
        <v>953</v>
      </c>
      <c r="N8054" s="5">
        <v>6.9444444444444444E-5</v>
      </c>
      <c r="O8054" t="s">
        <v>960</v>
      </c>
      <c r="P8054">
        <v>0</v>
      </c>
      <c r="Q8054">
        <v>20</v>
      </c>
      <c r="R8054" t="s">
        <v>975</v>
      </c>
      <c r="S8054" t="s">
        <v>976</v>
      </c>
    </row>
    <row r="8055" spans="1:19" x14ac:dyDescent="0.25">
      <c r="A8055" s="54">
        <f>_xlfn.XLOOKUP(B8055,'School Lookup'!D:D,'School Lookup'!F:F,0)</f>
        <v>823392</v>
      </c>
      <c r="B8055" s="54" t="str">
        <f>_xlfn.XLOOKUP(C8055,'School Lookup'!A:A,'School Lookup'!D:D,_xlfn.XLOOKUP(C8055,'School Lookup'!B:B,'School Lookup'!D:D,_xlfn.XLOOKUP(C8055,'School Lookup'!C:C,'School Lookup'!D:D,0)))</f>
        <v>Fitz Herbert C of E VA Primary School</v>
      </c>
      <c r="C8055" t="s">
        <v>31</v>
      </c>
      <c r="D8055">
        <v>620</v>
      </c>
      <c r="E8055" t="s">
        <v>16</v>
      </c>
      <c r="F8055" t="s">
        <v>734</v>
      </c>
      <c r="G8055" t="s">
        <v>134</v>
      </c>
      <c r="H8055" t="s">
        <v>347</v>
      </c>
      <c r="I8055" t="s">
        <v>958</v>
      </c>
      <c r="J8055" t="s">
        <v>959</v>
      </c>
      <c r="K8055" s="4">
        <v>46080</v>
      </c>
      <c r="L8055" s="5">
        <v>0.68478009259259254</v>
      </c>
      <c r="M8055" t="s">
        <v>953</v>
      </c>
      <c r="N8055" s="5">
        <v>6.9444444444444444E-5</v>
      </c>
      <c r="O8055" t="s">
        <v>960</v>
      </c>
      <c r="P8055">
        <v>0</v>
      </c>
      <c r="Q8055">
        <v>20</v>
      </c>
      <c r="R8055" t="s">
        <v>975</v>
      </c>
      <c r="S8055" t="s">
        <v>976</v>
      </c>
    </row>
    <row r="8056" spans="1:19" x14ac:dyDescent="0.25">
      <c r="A8056" s="54">
        <f>_xlfn.XLOOKUP(B8056,'School Lookup'!D:D,'School Lookup'!F:F,0)</f>
        <v>251672</v>
      </c>
      <c r="B8056" s="54" t="str">
        <f>_xlfn.XLOOKUP(C8056,'School Lookup'!A:A,'School Lookup'!D:D,_xlfn.XLOOKUP(C8056,'School Lookup'!B:B,'School Lookup'!D:D,_xlfn.XLOOKUP(C8056,'School Lookup'!C:C,'School Lookup'!D:D,0)))</f>
        <v>Park Schools Federation</v>
      </c>
      <c r="C8056" t="s">
        <v>40</v>
      </c>
      <c r="D8056" t="s">
        <v>1416</v>
      </c>
      <c r="E8056" t="s">
        <v>16</v>
      </c>
      <c r="F8056" t="s">
        <v>734</v>
      </c>
      <c r="G8056" t="s">
        <v>235</v>
      </c>
      <c r="H8056" t="s">
        <v>228</v>
      </c>
      <c r="I8056" t="s">
        <v>980</v>
      </c>
      <c r="J8056" t="s">
        <v>981</v>
      </c>
      <c r="K8056" s="4">
        <v>46080</v>
      </c>
      <c r="L8056" s="5">
        <v>0.63541666666666663</v>
      </c>
      <c r="M8056" t="s">
        <v>953</v>
      </c>
      <c r="N8056" s="5">
        <v>1.3194444444444445E-3</v>
      </c>
      <c r="O8056" t="s">
        <v>982</v>
      </c>
      <c r="P8056">
        <v>0.13500000000000001</v>
      </c>
      <c r="Q8056">
        <v>20</v>
      </c>
      <c r="R8056" t="s">
        <v>998</v>
      </c>
      <c r="S8056" t="s">
        <v>987</v>
      </c>
    </row>
    <row r="8057" spans="1:19" x14ac:dyDescent="0.25">
      <c r="A8057" s="54">
        <f>_xlfn.XLOOKUP(B8057,'School Lookup'!D:D,'School Lookup'!F:F,0)</f>
        <v>251672</v>
      </c>
      <c r="B8057" s="54" t="str">
        <f>_xlfn.XLOOKUP(C8057,'School Lookup'!A:A,'School Lookup'!D:D,_xlfn.XLOOKUP(C8057,'School Lookup'!B:B,'School Lookup'!D:D,_xlfn.XLOOKUP(C8057,'School Lookup'!C:C,'School Lookup'!D:D,0)))</f>
        <v>Park Schools Federation</v>
      </c>
      <c r="C8057" t="s">
        <v>40</v>
      </c>
      <c r="D8057" t="s">
        <v>2684</v>
      </c>
      <c r="E8057" t="s">
        <v>16</v>
      </c>
      <c r="F8057" t="s">
        <v>734</v>
      </c>
      <c r="G8057" t="s">
        <v>235</v>
      </c>
      <c r="H8057" t="s">
        <v>228</v>
      </c>
      <c r="I8057" t="s">
        <v>980</v>
      </c>
      <c r="J8057" t="s">
        <v>981</v>
      </c>
      <c r="K8057" s="4">
        <v>46080</v>
      </c>
      <c r="L8057" s="5">
        <v>0.65</v>
      </c>
      <c r="M8057" t="s">
        <v>953</v>
      </c>
      <c r="N8057" s="5">
        <v>4.6296296296296294E-5</v>
      </c>
      <c r="O8057" t="s">
        <v>982</v>
      </c>
      <c r="P8057">
        <v>0.02</v>
      </c>
      <c r="Q8057">
        <v>20</v>
      </c>
      <c r="R8057" t="s">
        <v>986</v>
      </c>
      <c r="S8057" t="s">
        <v>987</v>
      </c>
    </row>
    <row r="8058" spans="1:19" x14ac:dyDescent="0.25">
      <c r="A8058" s="54">
        <f>_xlfn.XLOOKUP(B8058,'School Lookup'!D:D,'School Lookup'!F:F,0)</f>
        <v>251672</v>
      </c>
      <c r="B8058" s="54" t="str">
        <f>_xlfn.XLOOKUP(C8058,'School Lookup'!A:A,'School Lookup'!D:D,_xlfn.XLOOKUP(C8058,'School Lookup'!B:B,'School Lookup'!D:D,_xlfn.XLOOKUP(C8058,'School Lookup'!C:C,'School Lookup'!D:D,0)))</f>
        <v>Park Schools Federation</v>
      </c>
      <c r="C8058" t="s">
        <v>40</v>
      </c>
      <c r="D8058" t="s">
        <v>1314</v>
      </c>
      <c r="E8058" t="s">
        <v>16</v>
      </c>
      <c r="F8058" t="s">
        <v>734</v>
      </c>
      <c r="G8058" t="s">
        <v>235</v>
      </c>
      <c r="H8058" t="s">
        <v>228</v>
      </c>
      <c r="I8058" t="s">
        <v>980</v>
      </c>
      <c r="J8058" t="s">
        <v>981</v>
      </c>
      <c r="K8058" s="4">
        <v>46080</v>
      </c>
      <c r="L8058" s="5">
        <v>0.65</v>
      </c>
      <c r="M8058" t="s">
        <v>953</v>
      </c>
      <c r="N8058" s="5">
        <v>4.2824074074074075E-4</v>
      </c>
      <c r="O8058" t="s">
        <v>982</v>
      </c>
      <c r="P8058">
        <v>4.3999999999999997E-2</v>
      </c>
      <c r="Q8058">
        <v>20</v>
      </c>
      <c r="R8058" t="s">
        <v>983</v>
      </c>
      <c r="S8058" t="s">
        <v>984</v>
      </c>
    </row>
    <row r="8059" spans="1:19" x14ac:dyDescent="0.25">
      <c r="A8059" s="54">
        <f>_xlfn.XLOOKUP(B8059,'School Lookup'!D:D,'School Lookup'!F:F,0)</f>
        <v>251672</v>
      </c>
      <c r="B8059" s="54" t="str">
        <f>_xlfn.XLOOKUP(C8059,'School Lookup'!A:A,'School Lookup'!D:D,_xlfn.XLOOKUP(C8059,'School Lookup'!B:B,'School Lookup'!D:D,_xlfn.XLOOKUP(C8059,'School Lookup'!C:C,'School Lookup'!D:D,0)))</f>
        <v>Park Schools Federation</v>
      </c>
      <c r="C8059" t="s">
        <v>40</v>
      </c>
      <c r="D8059" t="s">
        <v>2684</v>
      </c>
      <c r="E8059" t="s">
        <v>16</v>
      </c>
      <c r="F8059" t="s">
        <v>734</v>
      </c>
      <c r="G8059" t="s">
        <v>235</v>
      </c>
      <c r="H8059" t="s">
        <v>228</v>
      </c>
      <c r="I8059" t="s">
        <v>980</v>
      </c>
      <c r="J8059" t="s">
        <v>981</v>
      </c>
      <c r="K8059" s="4">
        <v>46080</v>
      </c>
      <c r="L8059" s="5">
        <v>0.65069444444444446</v>
      </c>
      <c r="M8059" t="s">
        <v>953</v>
      </c>
      <c r="N8059" s="5">
        <v>3.4722222222222222E-5</v>
      </c>
      <c r="O8059" t="s">
        <v>982</v>
      </c>
      <c r="P8059">
        <v>0.02</v>
      </c>
      <c r="Q8059">
        <v>20</v>
      </c>
      <c r="R8059" t="s">
        <v>986</v>
      </c>
      <c r="S8059" t="s">
        <v>987</v>
      </c>
    </row>
    <row r="8060" spans="1:19" x14ac:dyDescent="0.25">
      <c r="A8060" s="54">
        <f>_xlfn.XLOOKUP(B8060,'School Lookup'!D:D,'School Lookup'!F:F,0)</f>
        <v>251672</v>
      </c>
      <c r="B8060" s="54" t="str">
        <f>_xlfn.XLOOKUP(C8060,'School Lookup'!A:A,'School Lookup'!D:D,_xlfn.XLOOKUP(C8060,'School Lookup'!B:B,'School Lookup'!D:D,_xlfn.XLOOKUP(C8060,'School Lookup'!C:C,'School Lookup'!D:D,0)))</f>
        <v>Park Schools Federation</v>
      </c>
      <c r="C8060" t="s">
        <v>40</v>
      </c>
      <c r="D8060" t="s">
        <v>1607</v>
      </c>
      <c r="E8060" t="s">
        <v>16</v>
      </c>
      <c r="F8060" t="s">
        <v>734</v>
      </c>
      <c r="G8060" t="s">
        <v>235</v>
      </c>
      <c r="H8060" t="s">
        <v>228</v>
      </c>
      <c r="I8060" t="s">
        <v>980</v>
      </c>
      <c r="J8060" t="s">
        <v>981</v>
      </c>
      <c r="K8060" s="4">
        <v>46080</v>
      </c>
      <c r="L8060" s="5">
        <v>0.48749999999999999</v>
      </c>
      <c r="M8060" t="s">
        <v>953</v>
      </c>
      <c r="N8060" s="5">
        <v>2.199074074074074E-4</v>
      </c>
      <c r="O8060" t="s">
        <v>982</v>
      </c>
      <c r="P8060">
        <v>2.3E-2</v>
      </c>
      <c r="Q8060">
        <v>20</v>
      </c>
      <c r="R8060" t="s">
        <v>983</v>
      </c>
      <c r="S8060" t="s">
        <v>984</v>
      </c>
    </row>
    <row r="8061" spans="1:19" x14ac:dyDescent="0.25">
      <c r="A8061" s="54">
        <f>_xlfn.XLOOKUP(B8061,'School Lookup'!D:D,'School Lookup'!F:F,0)</f>
        <v>856243</v>
      </c>
      <c r="B8061" s="54" t="str">
        <f>_xlfn.XLOOKUP(C8061,'School Lookup'!A:A,'School Lookup'!D:D,_xlfn.XLOOKUP(C8061,'School Lookup'!B:B,'School Lookup'!D:D,_xlfn.XLOOKUP(C8061,'School Lookup'!C:C,'School Lookup'!D:D,0)))</f>
        <v>Elton Primary School</v>
      </c>
      <c r="C8061" t="s">
        <v>54</v>
      </c>
      <c r="D8061">
        <v>699</v>
      </c>
      <c r="E8061" t="s">
        <v>16</v>
      </c>
      <c r="F8061" t="s">
        <v>734</v>
      </c>
      <c r="G8061" t="s">
        <v>332</v>
      </c>
      <c r="H8061" t="s">
        <v>877</v>
      </c>
      <c r="I8061" t="s">
        <v>958</v>
      </c>
      <c r="J8061" t="s">
        <v>959</v>
      </c>
      <c r="K8061" s="4">
        <v>46083</v>
      </c>
      <c r="L8061" s="5">
        <v>0.45804398148148145</v>
      </c>
      <c r="M8061" t="s">
        <v>953</v>
      </c>
      <c r="N8061" s="5">
        <v>2.5810185185185185E-3</v>
      </c>
      <c r="O8061" t="s">
        <v>960</v>
      </c>
      <c r="P8061">
        <v>0</v>
      </c>
      <c r="Q8061">
        <v>20</v>
      </c>
      <c r="R8061" t="s">
        <v>975</v>
      </c>
      <c r="S8061" t="s">
        <v>976</v>
      </c>
    </row>
    <row r="8062" spans="1:19" x14ac:dyDescent="0.25">
      <c r="A8062" s="54">
        <f>_xlfn.XLOOKUP(B8062,'School Lookup'!D:D,'School Lookup'!F:F,0)</f>
        <v>856243</v>
      </c>
      <c r="B8062" s="54" t="str">
        <f>_xlfn.XLOOKUP(C8062,'School Lookup'!A:A,'School Lookup'!D:D,_xlfn.XLOOKUP(C8062,'School Lookup'!B:B,'School Lookup'!D:D,_xlfn.XLOOKUP(C8062,'School Lookup'!C:C,'School Lookup'!D:D,0)))</f>
        <v>Elton Primary School</v>
      </c>
      <c r="C8062" t="s">
        <v>54</v>
      </c>
      <c r="D8062">
        <v>699</v>
      </c>
      <c r="E8062" t="s">
        <v>16</v>
      </c>
      <c r="F8062" t="s">
        <v>734</v>
      </c>
      <c r="G8062" t="s">
        <v>332</v>
      </c>
      <c r="H8062" t="s">
        <v>877</v>
      </c>
      <c r="I8062" t="s">
        <v>958</v>
      </c>
      <c r="J8062" t="s">
        <v>959</v>
      </c>
      <c r="K8062" s="4">
        <v>46083</v>
      </c>
      <c r="L8062" s="5">
        <v>0.49509259259259258</v>
      </c>
      <c r="M8062" t="s">
        <v>953</v>
      </c>
      <c r="N8062" s="5">
        <v>2.476851851851852E-3</v>
      </c>
      <c r="O8062" t="s">
        <v>960</v>
      </c>
      <c r="P8062">
        <v>0</v>
      </c>
      <c r="Q8062">
        <v>20</v>
      </c>
      <c r="R8062" t="s">
        <v>975</v>
      </c>
      <c r="S8062" t="s">
        <v>976</v>
      </c>
    </row>
    <row r="8063" spans="1:19" x14ac:dyDescent="0.25">
      <c r="A8063" s="54">
        <f>_xlfn.XLOOKUP(B8063,'School Lookup'!D:D,'School Lookup'!F:F,0)</f>
        <v>856243</v>
      </c>
      <c r="B8063" s="54" t="str">
        <f>_xlfn.XLOOKUP(C8063,'School Lookup'!A:A,'School Lookup'!D:D,_xlfn.XLOOKUP(C8063,'School Lookup'!B:B,'School Lookup'!D:D,_xlfn.XLOOKUP(C8063,'School Lookup'!C:C,'School Lookup'!D:D,0)))</f>
        <v>Elton Primary School</v>
      </c>
      <c r="C8063" t="s">
        <v>54</v>
      </c>
      <c r="D8063">
        <v>699</v>
      </c>
      <c r="E8063" t="s">
        <v>16</v>
      </c>
      <c r="F8063" t="s">
        <v>734</v>
      </c>
      <c r="G8063" t="s">
        <v>332</v>
      </c>
      <c r="H8063" t="s">
        <v>877</v>
      </c>
      <c r="I8063" t="s">
        <v>958</v>
      </c>
      <c r="J8063" t="s">
        <v>959</v>
      </c>
      <c r="K8063" s="4">
        <v>46083</v>
      </c>
      <c r="L8063" s="5">
        <v>0.57459490740740737</v>
      </c>
      <c r="M8063" t="s">
        <v>953</v>
      </c>
      <c r="N8063" s="5">
        <v>6.9444444444444447E-4</v>
      </c>
      <c r="O8063" t="s">
        <v>960</v>
      </c>
      <c r="P8063">
        <v>0</v>
      </c>
      <c r="Q8063">
        <v>20</v>
      </c>
      <c r="R8063" t="s">
        <v>975</v>
      </c>
      <c r="S8063" t="s">
        <v>976</v>
      </c>
    </row>
    <row r="8064" spans="1:19" x14ac:dyDescent="0.25">
      <c r="A8064" s="54">
        <f>_xlfn.XLOOKUP(B8064,'School Lookup'!D:D,'School Lookup'!F:F,0)</f>
        <v>856243</v>
      </c>
      <c r="B8064" s="54" t="str">
        <f>_xlfn.XLOOKUP(C8064,'School Lookup'!A:A,'School Lookup'!D:D,_xlfn.XLOOKUP(C8064,'School Lookup'!B:B,'School Lookup'!D:D,_xlfn.XLOOKUP(C8064,'School Lookup'!C:C,'School Lookup'!D:D,0)))</f>
        <v>Elton Primary School</v>
      </c>
      <c r="C8064" t="s">
        <v>54</v>
      </c>
      <c r="D8064">
        <v>699</v>
      </c>
      <c r="E8064" t="s">
        <v>16</v>
      </c>
      <c r="F8064" t="s">
        <v>734</v>
      </c>
      <c r="G8064" t="s">
        <v>332</v>
      </c>
      <c r="H8064" t="s">
        <v>877</v>
      </c>
      <c r="I8064" t="s">
        <v>958</v>
      </c>
      <c r="J8064" t="s">
        <v>959</v>
      </c>
      <c r="K8064" s="4">
        <v>46083</v>
      </c>
      <c r="L8064" s="5">
        <v>0.6388773148148148</v>
      </c>
      <c r="M8064" t="s">
        <v>953</v>
      </c>
      <c r="N8064" s="5">
        <v>3.4722222222222224E-4</v>
      </c>
      <c r="O8064" t="s">
        <v>960</v>
      </c>
      <c r="P8064">
        <v>0</v>
      </c>
      <c r="Q8064">
        <v>20</v>
      </c>
      <c r="R8064" t="s">
        <v>975</v>
      </c>
      <c r="S8064" t="s">
        <v>976</v>
      </c>
    </row>
    <row r="8065" spans="1:19" x14ac:dyDescent="0.25">
      <c r="A8065" s="54">
        <f>_xlfn.XLOOKUP(B8065,'School Lookup'!D:D,'School Lookup'!F:F,0)</f>
        <v>823392</v>
      </c>
      <c r="B8065" s="54" t="str">
        <f>_xlfn.XLOOKUP(C8065,'School Lookup'!A:A,'School Lookup'!D:D,_xlfn.XLOOKUP(C8065,'School Lookup'!B:B,'School Lookup'!D:D,_xlfn.XLOOKUP(C8065,'School Lookup'!C:C,'School Lookup'!D:D,0)))</f>
        <v>Fitz Herbert C of E VA Primary School</v>
      </c>
      <c r="C8065" t="s">
        <v>18</v>
      </c>
      <c r="D8065" t="s">
        <v>1780</v>
      </c>
      <c r="E8065" t="s">
        <v>16</v>
      </c>
      <c r="F8065" t="s">
        <v>734</v>
      </c>
      <c r="G8065" t="s">
        <v>134</v>
      </c>
      <c r="H8065" t="s">
        <v>347</v>
      </c>
      <c r="I8065" t="s">
        <v>958</v>
      </c>
      <c r="J8065" t="s">
        <v>959</v>
      </c>
      <c r="K8065" s="4">
        <v>46083</v>
      </c>
      <c r="L8065" s="5">
        <v>0.37936342592592592</v>
      </c>
      <c r="M8065" t="s">
        <v>953</v>
      </c>
      <c r="N8065" s="5">
        <v>6.5972222222222224E-4</v>
      </c>
      <c r="O8065" t="s">
        <v>960</v>
      </c>
      <c r="P8065">
        <v>0</v>
      </c>
      <c r="Q8065">
        <v>20</v>
      </c>
      <c r="R8065" t="s">
        <v>1028</v>
      </c>
      <c r="S8065" t="s">
        <v>966</v>
      </c>
    </row>
    <row r="8066" spans="1:19" x14ac:dyDescent="0.25">
      <c r="A8066" s="54">
        <f>_xlfn.XLOOKUP(B8066,'School Lookup'!D:D,'School Lookup'!F:F,0)</f>
        <v>823392</v>
      </c>
      <c r="B8066" s="54" t="str">
        <f>_xlfn.XLOOKUP(C8066,'School Lookup'!A:A,'School Lookup'!D:D,_xlfn.XLOOKUP(C8066,'School Lookup'!B:B,'School Lookup'!D:D,_xlfn.XLOOKUP(C8066,'School Lookup'!C:C,'School Lookup'!D:D,0)))</f>
        <v>Fitz Herbert C of E VA Primary School</v>
      </c>
      <c r="C8066" t="s">
        <v>18</v>
      </c>
      <c r="D8066" t="s">
        <v>1027</v>
      </c>
      <c r="E8066" t="s">
        <v>16</v>
      </c>
      <c r="F8066" t="s">
        <v>734</v>
      </c>
      <c r="G8066" t="s">
        <v>134</v>
      </c>
      <c r="H8066" t="s">
        <v>347</v>
      </c>
      <c r="I8066" t="s">
        <v>958</v>
      </c>
      <c r="J8066" t="s">
        <v>959</v>
      </c>
      <c r="K8066" s="4">
        <v>46083</v>
      </c>
      <c r="L8066" s="5">
        <v>0.4051851851851852</v>
      </c>
      <c r="M8066" t="s">
        <v>953</v>
      </c>
      <c r="N8066" s="5">
        <v>1.736111111111111E-3</v>
      </c>
      <c r="O8066" t="s">
        <v>960</v>
      </c>
      <c r="P8066">
        <v>0</v>
      </c>
      <c r="Q8066">
        <v>20</v>
      </c>
      <c r="R8066" t="s">
        <v>1028</v>
      </c>
      <c r="S8066" t="s">
        <v>966</v>
      </c>
    </row>
    <row r="8067" spans="1:19" x14ac:dyDescent="0.25">
      <c r="A8067" s="54">
        <f>_xlfn.XLOOKUP(B8067,'School Lookup'!D:D,'School Lookup'!F:F,0)</f>
        <v>823392</v>
      </c>
      <c r="B8067" s="54" t="str">
        <f>_xlfn.XLOOKUP(C8067,'School Lookup'!A:A,'School Lookup'!D:D,_xlfn.XLOOKUP(C8067,'School Lookup'!B:B,'School Lookup'!D:D,_xlfn.XLOOKUP(C8067,'School Lookup'!C:C,'School Lookup'!D:D,0)))</f>
        <v>Fitz Herbert C of E VA Primary School</v>
      </c>
      <c r="C8067" t="s">
        <v>18</v>
      </c>
      <c r="D8067" t="s">
        <v>1063</v>
      </c>
      <c r="E8067" t="s">
        <v>16</v>
      </c>
      <c r="F8067" t="s">
        <v>734</v>
      </c>
      <c r="G8067" t="s">
        <v>134</v>
      </c>
      <c r="H8067" t="s">
        <v>347</v>
      </c>
      <c r="I8067" t="s">
        <v>958</v>
      </c>
      <c r="J8067" t="s">
        <v>959</v>
      </c>
      <c r="K8067" s="4">
        <v>46083</v>
      </c>
      <c r="L8067" s="5">
        <v>0.44412037037037039</v>
      </c>
      <c r="M8067" t="s">
        <v>953</v>
      </c>
      <c r="N8067" s="5">
        <v>3.8888888888888888E-3</v>
      </c>
      <c r="O8067" t="s">
        <v>960</v>
      </c>
      <c r="P8067">
        <v>0</v>
      </c>
      <c r="Q8067">
        <v>20</v>
      </c>
      <c r="R8067" t="s">
        <v>955</v>
      </c>
    </row>
    <row r="8068" spans="1:19" x14ac:dyDescent="0.25">
      <c r="A8068" s="54">
        <f>_xlfn.XLOOKUP(B8068,'School Lookup'!D:D,'School Lookup'!F:F,0)</f>
        <v>823392</v>
      </c>
      <c r="B8068" s="54" t="str">
        <f>_xlfn.XLOOKUP(C8068,'School Lookup'!A:A,'School Lookup'!D:D,_xlfn.XLOOKUP(C8068,'School Lookup'!B:B,'School Lookup'!D:D,_xlfn.XLOOKUP(C8068,'School Lookup'!C:C,'School Lookup'!D:D,0)))</f>
        <v>Fitz Herbert C of E VA Primary School</v>
      </c>
      <c r="C8068" t="s">
        <v>18</v>
      </c>
      <c r="D8068" t="s">
        <v>1027</v>
      </c>
      <c r="E8068" t="s">
        <v>16</v>
      </c>
      <c r="F8068" t="s">
        <v>734</v>
      </c>
      <c r="G8068" t="s">
        <v>134</v>
      </c>
      <c r="H8068" t="s">
        <v>347</v>
      </c>
      <c r="I8068" t="s">
        <v>958</v>
      </c>
      <c r="J8068" t="s">
        <v>959</v>
      </c>
      <c r="K8068" s="4">
        <v>46083</v>
      </c>
      <c r="L8068" s="5">
        <v>0.61030092592592589</v>
      </c>
      <c r="M8068" t="s">
        <v>953</v>
      </c>
      <c r="N8068" s="5">
        <v>9.0624999999999994E-3</v>
      </c>
      <c r="O8068" t="s">
        <v>960</v>
      </c>
      <c r="P8068">
        <v>0</v>
      </c>
      <c r="Q8068">
        <v>20</v>
      </c>
      <c r="R8068" t="s">
        <v>1028</v>
      </c>
      <c r="S8068" t="s">
        <v>966</v>
      </c>
    </row>
    <row r="8069" spans="1:19" x14ac:dyDescent="0.25">
      <c r="A8069" s="54">
        <f>_xlfn.XLOOKUP(B8069,'School Lookup'!D:D,'School Lookup'!F:F,0)</f>
        <v>823392</v>
      </c>
      <c r="B8069" s="54" t="str">
        <f>_xlfn.XLOOKUP(C8069,'School Lookup'!A:A,'School Lookup'!D:D,_xlfn.XLOOKUP(C8069,'School Lookup'!B:B,'School Lookup'!D:D,_xlfn.XLOOKUP(C8069,'School Lookup'!C:C,'School Lookup'!D:D,0)))</f>
        <v>Fitz Herbert C of E VA Primary School</v>
      </c>
      <c r="C8069" t="s">
        <v>18</v>
      </c>
      <c r="D8069" t="s">
        <v>1582</v>
      </c>
      <c r="E8069" t="s">
        <v>16</v>
      </c>
      <c r="F8069" t="s">
        <v>734</v>
      </c>
      <c r="G8069" t="s">
        <v>134</v>
      </c>
      <c r="H8069" t="s">
        <v>347</v>
      </c>
      <c r="I8069" t="s">
        <v>958</v>
      </c>
      <c r="J8069" t="s">
        <v>981</v>
      </c>
      <c r="K8069" s="4">
        <v>46083</v>
      </c>
      <c r="L8069" s="5">
        <v>0.54245370370370372</v>
      </c>
      <c r="M8069" t="s">
        <v>953</v>
      </c>
      <c r="N8069" s="5">
        <v>4.6296296296296298E-4</v>
      </c>
      <c r="O8069" t="s">
        <v>982</v>
      </c>
      <c r="P8069">
        <v>0</v>
      </c>
      <c r="Q8069">
        <v>20</v>
      </c>
      <c r="R8069" t="s">
        <v>983</v>
      </c>
      <c r="S8069" t="s">
        <v>984</v>
      </c>
    </row>
    <row r="8070" spans="1:19" x14ac:dyDescent="0.25">
      <c r="A8070" s="54">
        <f>_xlfn.XLOOKUP(B8070,'School Lookup'!D:D,'School Lookup'!F:F,0)</f>
        <v>823392</v>
      </c>
      <c r="B8070" s="54" t="str">
        <f>_xlfn.XLOOKUP(C8070,'School Lookup'!A:A,'School Lookup'!D:D,_xlfn.XLOOKUP(C8070,'School Lookup'!B:B,'School Lookup'!D:D,_xlfn.XLOOKUP(C8070,'School Lookup'!C:C,'School Lookup'!D:D,0)))</f>
        <v>Fitz Herbert C of E VA Primary School</v>
      </c>
      <c r="C8070" t="s">
        <v>18</v>
      </c>
      <c r="D8070" t="s">
        <v>1582</v>
      </c>
      <c r="E8070" t="s">
        <v>16</v>
      </c>
      <c r="F8070" t="s">
        <v>734</v>
      </c>
      <c r="G8070" t="s">
        <v>134</v>
      </c>
      <c r="H8070" t="s">
        <v>347</v>
      </c>
      <c r="I8070" t="s">
        <v>958</v>
      </c>
      <c r="J8070" t="s">
        <v>981</v>
      </c>
      <c r="K8070" s="4">
        <v>46083</v>
      </c>
      <c r="L8070" s="5">
        <v>0.63896990740740744</v>
      </c>
      <c r="M8070" t="s">
        <v>953</v>
      </c>
      <c r="N8070" s="5">
        <v>3.9351851851851852E-4</v>
      </c>
      <c r="O8070" t="s">
        <v>982</v>
      </c>
      <c r="P8070">
        <v>0</v>
      </c>
      <c r="Q8070">
        <v>20</v>
      </c>
      <c r="R8070" t="s">
        <v>983</v>
      </c>
      <c r="S8070" t="s">
        <v>984</v>
      </c>
    </row>
    <row r="8071" spans="1:19" x14ac:dyDescent="0.25">
      <c r="A8071" s="54">
        <f>_xlfn.XLOOKUP(B8071,'School Lookup'!D:D,'School Lookup'!F:F,0)</f>
        <v>823392</v>
      </c>
      <c r="B8071" s="54" t="str">
        <f>_xlfn.XLOOKUP(C8071,'School Lookup'!A:A,'School Lookup'!D:D,_xlfn.XLOOKUP(C8071,'School Lookup'!B:B,'School Lookup'!D:D,_xlfn.XLOOKUP(C8071,'School Lookup'!C:C,'School Lookup'!D:D,0)))</f>
        <v>Fitz Herbert C of E VA Primary School</v>
      </c>
      <c r="C8071" t="s">
        <v>18</v>
      </c>
      <c r="D8071" t="s">
        <v>2984</v>
      </c>
      <c r="E8071" t="s">
        <v>16</v>
      </c>
      <c r="F8071" t="s">
        <v>734</v>
      </c>
      <c r="G8071" t="s">
        <v>134</v>
      </c>
      <c r="H8071" t="s">
        <v>347</v>
      </c>
      <c r="I8071" t="s">
        <v>958</v>
      </c>
      <c r="J8071" t="s">
        <v>967</v>
      </c>
      <c r="K8071" s="4">
        <v>46083</v>
      </c>
      <c r="L8071" s="5">
        <v>0.43982638888888886</v>
      </c>
      <c r="M8071" t="s">
        <v>953</v>
      </c>
      <c r="N8071" s="5">
        <v>4.1898148148148146E-3</v>
      </c>
      <c r="O8071" t="s">
        <v>968</v>
      </c>
      <c r="P8071">
        <v>0</v>
      </c>
      <c r="Q8071">
        <v>20</v>
      </c>
      <c r="R8071" t="s">
        <v>1171</v>
      </c>
      <c r="S8071" t="s">
        <v>966</v>
      </c>
    </row>
    <row r="8072" spans="1:19" x14ac:dyDescent="0.25">
      <c r="A8072" s="54">
        <f>_xlfn.XLOOKUP(B8072,'School Lookup'!D:D,'School Lookup'!F:F,0)</f>
        <v>755828</v>
      </c>
      <c r="B8072" s="54" t="str">
        <f>_xlfn.XLOOKUP(C8072,'School Lookup'!A:A,'School Lookup'!D:D,_xlfn.XLOOKUP(C8072,'School Lookup'!B:B,'School Lookup'!D:D,_xlfn.XLOOKUP(C8072,'School Lookup'!C:C,'School Lookup'!D:D,0)))</f>
        <v>Hartshorne CE Primary School</v>
      </c>
      <c r="C8072" t="s">
        <v>36</v>
      </c>
      <c r="D8072" t="s">
        <v>1014</v>
      </c>
      <c r="E8072" t="s">
        <v>16</v>
      </c>
      <c r="F8072" t="s">
        <v>734</v>
      </c>
      <c r="G8072" t="s">
        <v>236</v>
      </c>
      <c r="H8072" t="s">
        <v>760</v>
      </c>
      <c r="I8072" t="s">
        <v>980</v>
      </c>
      <c r="J8072" t="s">
        <v>981</v>
      </c>
      <c r="K8072" s="4">
        <v>46083</v>
      </c>
      <c r="L8072" s="5">
        <v>0.38680555555555557</v>
      </c>
      <c r="M8072" t="s">
        <v>953</v>
      </c>
      <c r="N8072" s="5">
        <v>1.8171296296296297E-3</v>
      </c>
      <c r="O8072" t="s">
        <v>982</v>
      </c>
      <c r="P8072">
        <v>0.186</v>
      </c>
      <c r="Q8072">
        <v>20</v>
      </c>
      <c r="R8072" t="s">
        <v>998</v>
      </c>
      <c r="S8072" t="s">
        <v>987</v>
      </c>
    </row>
    <row r="8073" spans="1:19" x14ac:dyDescent="0.25">
      <c r="A8073" s="54">
        <f>_xlfn.XLOOKUP(B8073,'School Lookup'!D:D,'School Lookup'!F:F,0)</f>
        <v>755828</v>
      </c>
      <c r="B8073" s="54" t="str">
        <f>_xlfn.XLOOKUP(C8073,'School Lookup'!A:A,'School Lookup'!D:D,_xlfn.XLOOKUP(C8073,'School Lookup'!B:B,'School Lookup'!D:D,_xlfn.XLOOKUP(C8073,'School Lookup'!C:C,'School Lookup'!D:D,0)))</f>
        <v>Hartshorne CE Primary School</v>
      </c>
      <c r="C8073" t="s">
        <v>36</v>
      </c>
      <c r="D8073" t="s">
        <v>2728</v>
      </c>
      <c r="E8073" t="s">
        <v>16</v>
      </c>
      <c r="F8073" t="s">
        <v>734</v>
      </c>
      <c r="G8073" t="s">
        <v>236</v>
      </c>
      <c r="H8073" t="s">
        <v>760</v>
      </c>
      <c r="I8073" t="s">
        <v>980</v>
      </c>
      <c r="J8073" t="s">
        <v>981</v>
      </c>
      <c r="K8073" s="4">
        <v>46083</v>
      </c>
      <c r="L8073" s="5">
        <v>0.45208333333333334</v>
      </c>
      <c r="M8073" t="s">
        <v>953</v>
      </c>
      <c r="N8073" s="5">
        <v>1.5868055555555555E-2</v>
      </c>
      <c r="O8073" t="s">
        <v>982</v>
      </c>
      <c r="P8073">
        <v>1.623</v>
      </c>
      <c r="Q8073">
        <v>20</v>
      </c>
      <c r="R8073" t="s">
        <v>998</v>
      </c>
      <c r="S8073" t="s">
        <v>987</v>
      </c>
    </row>
    <row r="8074" spans="1:19" x14ac:dyDescent="0.25">
      <c r="A8074" s="54">
        <f>_xlfn.XLOOKUP(B8074,'School Lookup'!D:D,'School Lookup'!F:F,0)</f>
        <v>755828</v>
      </c>
      <c r="B8074" s="54" t="str">
        <f>_xlfn.XLOOKUP(C8074,'School Lookup'!A:A,'School Lookup'!D:D,_xlfn.XLOOKUP(C8074,'School Lookup'!B:B,'School Lookup'!D:D,_xlfn.XLOOKUP(C8074,'School Lookup'!C:C,'School Lookup'!D:D,0)))</f>
        <v>Hartshorne CE Primary School</v>
      </c>
      <c r="C8074" t="s">
        <v>36</v>
      </c>
      <c r="D8074" t="s">
        <v>2385</v>
      </c>
      <c r="E8074" t="s">
        <v>16</v>
      </c>
      <c r="F8074" t="s">
        <v>734</v>
      </c>
      <c r="G8074" t="s">
        <v>236</v>
      </c>
      <c r="H8074" t="s">
        <v>760</v>
      </c>
      <c r="I8074" t="s">
        <v>980</v>
      </c>
      <c r="J8074" t="s">
        <v>981</v>
      </c>
      <c r="K8074" s="4">
        <v>46083</v>
      </c>
      <c r="L8074" s="5">
        <v>0.57291666666666663</v>
      </c>
      <c r="M8074" t="s">
        <v>953</v>
      </c>
      <c r="N8074" s="5">
        <v>2.5694444444444445E-3</v>
      </c>
      <c r="O8074" t="s">
        <v>982</v>
      </c>
      <c r="P8074">
        <v>0.26300000000000001</v>
      </c>
      <c r="Q8074">
        <v>20</v>
      </c>
      <c r="R8074" t="s">
        <v>986</v>
      </c>
      <c r="S8074" t="s">
        <v>987</v>
      </c>
    </row>
    <row r="8075" spans="1:19" x14ac:dyDescent="0.25">
      <c r="A8075" s="54">
        <f>_xlfn.XLOOKUP(B8075,'School Lookup'!D:D,'School Lookup'!F:F,0)</f>
        <v>755828</v>
      </c>
      <c r="B8075" s="54" t="str">
        <f>_xlfn.XLOOKUP(C8075,'School Lookup'!A:A,'School Lookup'!D:D,_xlfn.XLOOKUP(C8075,'School Lookup'!B:B,'School Lookup'!D:D,_xlfn.XLOOKUP(C8075,'School Lookup'!C:C,'School Lookup'!D:D,0)))</f>
        <v>Hartshorne CE Primary School</v>
      </c>
      <c r="C8075" t="s">
        <v>36</v>
      </c>
      <c r="D8075" t="s">
        <v>1016</v>
      </c>
      <c r="E8075" t="s">
        <v>16</v>
      </c>
      <c r="F8075" t="s">
        <v>734</v>
      </c>
      <c r="G8075" t="s">
        <v>236</v>
      </c>
      <c r="H8075" t="s">
        <v>760</v>
      </c>
      <c r="I8075" t="s">
        <v>980</v>
      </c>
      <c r="J8075" t="s">
        <v>981</v>
      </c>
      <c r="K8075" s="4">
        <v>46083</v>
      </c>
      <c r="L8075" s="5">
        <v>0.61041666666666672</v>
      </c>
      <c r="M8075" t="s">
        <v>953</v>
      </c>
      <c r="N8075" s="5">
        <v>5.4398148148148144E-4</v>
      </c>
      <c r="O8075" t="s">
        <v>982</v>
      </c>
      <c r="P8075">
        <v>5.6000000000000001E-2</v>
      </c>
      <c r="Q8075">
        <v>20</v>
      </c>
      <c r="R8075" t="s">
        <v>983</v>
      </c>
      <c r="S8075" t="s">
        <v>984</v>
      </c>
    </row>
    <row r="8076" spans="1:19" x14ac:dyDescent="0.25">
      <c r="A8076" s="54">
        <f>_xlfn.XLOOKUP(B8076,'School Lookup'!D:D,'School Lookup'!F:F,0)</f>
        <v>114469</v>
      </c>
      <c r="B8076" s="54" t="str">
        <f>_xlfn.XLOOKUP(C8076,'School Lookup'!A:A,'School Lookup'!D:D,_xlfn.XLOOKUP(C8076,'School Lookup'!B:B,'School Lookup'!D:D,_xlfn.XLOOKUP(C8076,'School Lookup'!C:C,'School Lookup'!D:D,0)))</f>
        <v>Thornsett Primary School</v>
      </c>
      <c r="C8076" t="s">
        <v>20</v>
      </c>
      <c r="D8076" t="s">
        <v>1486</v>
      </c>
      <c r="E8076" t="s">
        <v>16</v>
      </c>
      <c r="F8076" t="s">
        <v>734</v>
      </c>
      <c r="G8076" t="s">
        <v>224</v>
      </c>
      <c r="H8076" t="s">
        <v>222</v>
      </c>
      <c r="I8076" t="s">
        <v>980</v>
      </c>
      <c r="J8076" t="s">
        <v>981</v>
      </c>
      <c r="K8076" s="4">
        <v>46083</v>
      </c>
      <c r="L8076" s="5">
        <v>0.46491898148148147</v>
      </c>
      <c r="M8076" t="s">
        <v>953</v>
      </c>
      <c r="N8076" s="5">
        <v>1.5162037037037036E-3</v>
      </c>
      <c r="O8076" t="s">
        <v>982</v>
      </c>
      <c r="P8076">
        <v>0.157</v>
      </c>
      <c r="Q8076">
        <v>20</v>
      </c>
      <c r="R8076" t="s">
        <v>986</v>
      </c>
      <c r="S8076" t="s">
        <v>987</v>
      </c>
    </row>
    <row r="8077" spans="1:19" x14ac:dyDescent="0.25">
      <c r="A8077" s="54">
        <f>_xlfn.XLOOKUP(B8077,'School Lookup'!D:D,'School Lookup'!F:F,0)</f>
        <v>114469</v>
      </c>
      <c r="B8077" s="54" t="str">
        <f>_xlfn.XLOOKUP(C8077,'School Lookup'!A:A,'School Lookup'!D:D,_xlfn.XLOOKUP(C8077,'School Lookup'!B:B,'School Lookup'!D:D,_xlfn.XLOOKUP(C8077,'School Lookup'!C:C,'School Lookup'!D:D,0)))</f>
        <v>Thornsett Primary School</v>
      </c>
      <c r="C8077" t="s">
        <v>20</v>
      </c>
      <c r="D8077" t="s">
        <v>3214</v>
      </c>
      <c r="E8077" t="s">
        <v>16</v>
      </c>
      <c r="F8077" t="s">
        <v>734</v>
      </c>
      <c r="G8077" t="s">
        <v>224</v>
      </c>
      <c r="H8077" t="s">
        <v>222</v>
      </c>
      <c r="I8077" t="s">
        <v>980</v>
      </c>
      <c r="J8077" t="s">
        <v>981</v>
      </c>
      <c r="K8077" s="4">
        <v>46083</v>
      </c>
      <c r="L8077" s="5">
        <v>0.54196759259259264</v>
      </c>
      <c r="M8077" t="s">
        <v>953</v>
      </c>
      <c r="N8077" s="5">
        <v>4.5254629629629629E-3</v>
      </c>
      <c r="O8077" t="s">
        <v>982</v>
      </c>
      <c r="P8077">
        <v>0.46300000000000002</v>
      </c>
      <c r="Q8077">
        <v>20</v>
      </c>
      <c r="R8077" t="s">
        <v>993</v>
      </c>
      <c r="S8077" t="s">
        <v>994</v>
      </c>
    </row>
    <row r="8078" spans="1:19" x14ac:dyDescent="0.25">
      <c r="A8078" s="54">
        <f>_xlfn.XLOOKUP(B8078,'School Lookup'!D:D,'School Lookup'!F:F,0)</f>
        <v>114469</v>
      </c>
      <c r="B8078" s="54" t="str">
        <f>_xlfn.XLOOKUP(C8078,'School Lookup'!A:A,'School Lookup'!D:D,_xlfn.XLOOKUP(C8078,'School Lookup'!B:B,'School Lookup'!D:D,_xlfn.XLOOKUP(C8078,'School Lookup'!C:C,'School Lookup'!D:D,0)))</f>
        <v>Thornsett Primary School</v>
      </c>
      <c r="C8078" t="s">
        <v>20</v>
      </c>
      <c r="D8078" t="s">
        <v>3215</v>
      </c>
      <c r="E8078" t="s">
        <v>16</v>
      </c>
      <c r="F8078" t="s">
        <v>734</v>
      </c>
      <c r="G8078" t="s">
        <v>224</v>
      </c>
      <c r="H8078" t="s">
        <v>222</v>
      </c>
      <c r="I8078" t="s">
        <v>980</v>
      </c>
      <c r="J8078" t="s">
        <v>981</v>
      </c>
      <c r="K8078" s="4">
        <v>46083</v>
      </c>
      <c r="L8078" s="5">
        <v>0.58620370370370367</v>
      </c>
      <c r="M8078" t="s">
        <v>953</v>
      </c>
      <c r="N8078" s="5">
        <v>2.6620370370370372E-4</v>
      </c>
      <c r="O8078" t="s">
        <v>982</v>
      </c>
      <c r="P8078">
        <v>2.9000000000000001E-2</v>
      </c>
      <c r="Q8078">
        <v>20</v>
      </c>
      <c r="R8078" t="s">
        <v>983</v>
      </c>
      <c r="S8078" t="s">
        <v>984</v>
      </c>
    </row>
    <row r="8079" spans="1:19" x14ac:dyDescent="0.25">
      <c r="A8079" s="54">
        <f>_xlfn.XLOOKUP(B8079,'School Lookup'!D:D,'School Lookup'!F:F,0)</f>
        <v>114469</v>
      </c>
      <c r="B8079" s="54" t="str">
        <f>_xlfn.XLOOKUP(C8079,'School Lookup'!A:A,'School Lookup'!D:D,_xlfn.XLOOKUP(C8079,'School Lookup'!B:B,'School Lookup'!D:D,_xlfn.XLOOKUP(C8079,'School Lookup'!C:C,'School Lookup'!D:D,0)))</f>
        <v>Thornsett Primary School</v>
      </c>
      <c r="C8079" t="s">
        <v>20</v>
      </c>
      <c r="D8079" t="s">
        <v>1647</v>
      </c>
      <c r="E8079" t="s">
        <v>16</v>
      </c>
      <c r="F8079" t="s">
        <v>734</v>
      </c>
      <c r="G8079" t="s">
        <v>224</v>
      </c>
      <c r="H8079" t="s">
        <v>222</v>
      </c>
      <c r="I8079" t="s">
        <v>980</v>
      </c>
      <c r="J8079" t="s">
        <v>981</v>
      </c>
      <c r="K8079" s="4">
        <v>46083</v>
      </c>
      <c r="L8079" s="5">
        <v>0.58680555555555558</v>
      </c>
      <c r="M8079" t="s">
        <v>953</v>
      </c>
      <c r="N8079" s="5">
        <v>9.2592592592592588E-5</v>
      </c>
      <c r="O8079" t="s">
        <v>982</v>
      </c>
      <c r="P8079">
        <v>0.02</v>
      </c>
      <c r="Q8079">
        <v>20</v>
      </c>
      <c r="R8079" t="s">
        <v>983</v>
      </c>
      <c r="S8079" t="s">
        <v>984</v>
      </c>
    </row>
    <row r="8080" spans="1:19" x14ac:dyDescent="0.25">
      <c r="A8080" s="54">
        <f>_xlfn.XLOOKUP(B8080,'School Lookup'!D:D,'School Lookup'!F:F,0)</f>
        <v>114469</v>
      </c>
      <c r="B8080" s="54" t="str">
        <f>_xlfn.XLOOKUP(C8080,'School Lookup'!A:A,'School Lookup'!D:D,_xlfn.XLOOKUP(C8080,'School Lookup'!B:B,'School Lookup'!D:D,_xlfn.XLOOKUP(C8080,'School Lookup'!C:C,'School Lookup'!D:D,0)))</f>
        <v>Thornsett Primary School</v>
      </c>
      <c r="C8080" t="s">
        <v>20</v>
      </c>
      <c r="D8080" t="s">
        <v>3216</v>
      </c>
      <c r="E8080" t="s">
        <v>16</v>
      </c>
      <c r="F8080" t="s">
        <v>734</v>
      </c>
      <c r="G8080" t="s">
        <v>224</v>
      </c>
      <c r="H8080" t="s">
        <v>222</v>
      </c>
      <c r="I8080" t="s">
        <v>980</v>
      </c>
      <c r="J8080" t="s">
        <v>981</v>
      </c>
      <c r="K8080" s="4">
        <v>46083</v>
      </c>
      <c r="L8080" s="5">
        <v>0.64914351851851848</v>
      </c>
      <c r="M8080" t="s">
        <v>953</v>
      </c>
      <c r="N8080" s="5">
        <v>3.5879629629629629E-4</v>
      </c>
      <c r="O8080" t="s">
        <v>982</v>
      </c>
      <c r="P8080">
        <v>3.7999999999999999E-2</v>
      </c>
      <c r="Q8080">
        <v>20</v>
      </c>
      <c r="R8080" t="s">
        <v>983</v>
      </c>
      <c r="S8080" t="s">
        <v>984</v>
      </c>
    </row>
    <row r="8081" spans="1:19" x14ac:dyDescent="0.25">
      <c r="A8081" s="54">
        <f>_xlfn.XLOOKUP(B8081,'School Lookup'!D:D,'School Lookup'!F:F,0)</f>
        <v>114469</v>
      </c>
      <c r="B8081" s="54" t="str">
        <f>_xlfn.XLOOKUP(C8081,'School Lookup'!A:A,'School Lookup'!D:D,_xlfn.XLOOKUP(C8081,'School Lookup'!B:B,'School Lookup'!D:D,_xlfn.XLOOKUP(C8081,'School Lookup'!C:C,'School Lookup'!D:D,0)))</f>
        <v>Thornsett Primary School</v>
      </c>
      <c r="C8081" t="s">
        <v>20</v>
      </c>
      <c r="D8081" t="s">
        <v>2515</v>
      </c>
      <c r="E8081" t="s">
        <v>16</v>
      </c>
      <c r="F8081" t="s">
        <v>734</v>
      </c>
      <c r="G8081" t="s">
        <v>224</v>
      </c>
      <c r="H8081" t="s">
        <v>222</v>
      </c>
      <c r="I8081" t="s">
        <v>980</v>
      </c>
      <c r="J8081" t="s">
        <v>981</v>
      </c>
      <c r="K8081" s="4">
        <v>46083</v>
      </c>
      <c r="L8081" s="5">
        <v>0.65222222222222226</v>
      </c>
      <c r="M8081" t="s">
        <v>953</v>
      </c>
      <c r="N8081" s="5">
        <v>3.1250000000000001E-4</v>
      </c>
      <c r="O8081" t="s">
        <v>982</v>
      </c>
      <c r="P8081">
        <v>3.4000000000000002E-2</v>
      </c>
      <c r="Q8081">
        <v>20</v>
      </c>
      <c r="R8081" t="s">
        <v>983</v>
      </c>
      <c r="S8081" t="s">
        <v>984</v>
      </c>
    </row>
    <row r="8082" spans="1:19" x14ac:dyDescent="0.25">
      <c r="A8082" s="54">
        <f>_xlfn.XLOOKUP(B8082,'School Lookup'!D:D,'School Lookup'!F:F,0)</f>
        <v>114469</v>
      </c>
      <c r="B8082" s="54" t="str">
        <f>_xlfn.XLOOKUP(C8082,'School Lookup'!A:A,'School Lookup'!D:D,_xlfn.XLOOKUP(C8082,'School Lookup'!B:B,'School Lookup'!D:D,_xlfn.XLOOKUP(C8082,'School Lookup'!C:C,'School Lookup'!D:D,0)))</f>
        <v>Thornsett Primary School</v>
      </c>
      <c r="C8082" t="s">
        <v>20</v>
      </c>
      <c r="D8082" t="s">
        <v>2476</v>
      </c>
      <c r="E8082" t="s">
        <v>16</v>
      </c>
      <c r="F8082" t="s">
        <v>734</v>
      </c>
      <c r="G8082" t="s">
        <v>224</v>
      </c>
      <c r="H8082" t="s">
        <v>222</v>
      </c>
      <c r="I8082" t="s">
        <v>980</v>
      </c>
      <c r="J8082" t="s">
        <v>981</v>
      </c>
      <c r="K8082" s="4">
        <v>46083</v>
      </c>
      <c r="L8082" s="5">
        <v>0.68297453703703703</v>
      </c>
      <c r="M8082" t="s">
        <v>953</v>
      </c>
      <c r="N8082" s="5">
        <v>3.3564814814814812E-4</v>
      </c>
      <c r="O8082" t="s">
        <v>982</v>
      </c>
      <c r="P8082">
        <v>3.5999999999999997E-2</v>
      </c>
      <c r="Q8082">
        <v>20</v>
      </c>
      <c r="R8082" t="s">
        <v>1006</v>
      </c>
      <c r="S8082" t="s">
        <v>994</v>
      </c>
    </row>
    <row r="8083" spans="1:19" x14ac:dyDescent="0.25">
      <c r="A8083" s="54">
        <f>_xlfn.XLOOKUP(B8083,'School Lookup'!D:D,'School Lookup'!F:F,0)</f>
        <v>148526</v>
      </c>
      <c r="B8083" s="54" t="str">
        <f>_xlfn.XLOOKUP(C8083,'School Lookup'!A:A,'School Lookup'!D:D,_xlfn.XLOOKUP(C8083,'School Lookup'!B:B,'School Lookup'!D:D,_xlfn.XLOOKUP(C8083,'School Lookup'!C:C,'School Lookup'!D:D,0)))</f>
        <v>The Village Federation Lines</v>
      </c>
      <c r="C8083" t="s">
        <v>24</v>
      </c>
      <c r="D8083" t="s">
        <v>3217</v>
      </c>
      <c r="E8083" t="s">
        <v>16</v>
      </c>
      <c r="F8083" t="s">
        <v>734</v>
      </c>
      <c r="G8083" t="s">
        <v>134</v>
      </c>
      <c r="H8083" t="s">
        <v>347</v>
      </c>
      <c r="I8083" t="s">
        <v>958</v>
      </c>
      <c r="J8083" t="s">
        <v>959</v>
      </c>
      <c r="K8083" s="4">
        <v>46083</v>
      </c>
      <c r="L8083" s="5">
        <v>0.57204861111111116</v>
      </c>
      <c r="M8083" t="s">
        <v>953</v>
      </c>
      <c r="N8083" s="5">
        <v>8.564814814814815E-4</v>
      </c>
      <c r="O8083" t="s">
        <v>960</v>
      </c>
      <c r="P8083">
        <v>0</v>
      </c>
      <c r="Q8083">
        <v>20</v>
      </c>
      <c r="R8083" t="s">
        <v>1028</v>
      </c>
      <c r="S8083" t="s">
        <v>966</v>
      </c>
    </row>
    <row r="8084" spans="1:19" x14ac:dyDescent="0.25">
      <c r="A8084" s="54">
        <f>_xlfn.XLOOKUP(B8084,'School Lookup'!D:D,'School Lookup'!F:F,0)</f>
        <v>148526</v>
      </c>
      <c r="B8084" s="54" t="str">
        <f>_xlfn.XLOOKUP(C8084,'School Lookup'!A:A,'School Lookup'!D:D,_xlfn.XLOOKUP(C8084,'School Lookup'!B:B,'School Lookup'!D:D,_xlfn.XLOOKUP(C8084,'School Lookup'!C:C,'School Lookup'!D:D,0)))</f>
        <v>The Village Federation Lines</v>
      </c>
      <c r="C8084" t="s">
        <v>24</v>
      </c>
      <c r="D8084" t="s">
        <v>3218</v>
      </c>
      <c r="E8084" t="s">
        <v>16</v>
      </c>
      <c r="F8084" t="s">
        <v>734</v>
      </c>
      <c r="G8084" t="s">
        <v>134</v>
      </c>
      <c r="H8084" t="s">
        <v>347</v>
      </c>
      <c r="I8084" t="s">
        <v>958</v>
      </c>
      <c r="J8084" t="s">
        <v>959</v>
      </c>
      <c r="K8084" s="4">
        <v>46083</v>
      </c>
      <c r="L8084" s="5">
        <v>0.55101851851851846</v>
      </c>
      <c r="M8084" t="s">
        <v>953</v>
      </c>
      <c r="N8084" s="5">
        <v>3.9351851851851852E-4</v>
      </c>
      <c r="O8084" t="s">
        <v>1023</v>
      </c>
      <c r="P8084">
        <v>0</v>
      </c>
      <c r="Q8084">
        <v>20</v>
      </c>
      <c r="R8084" t="s">
        <v>1168</v>
      </c>
      <c r="S8084" t="s">
        <v>966</v>
      </c>
    </row>
    <row r="8085" spans="1:19" x14ac:dyDescent="0.25">
      <c r="A8085" s="54">
        <f>_xlfn.XLOOKUP(B8085,'School Lookup'!D:D,'School Lookup'!F:F,0)</f>
        <v>682471</v>
      </c>
      <c r="B8085" s="54" t="str">
        <f>_xlfn.XLOOKUP(C8085,'School Lookup'!A:A,'School Lookup'!D:D,_xlfn.XLOOKUP(C8085,'School Lookup'!B:B,'School Lookup'!D:D,_xlfn.XLOOKUP(C8085,'School Lookup'!C:C,'School Lookup'!D:D,0)))</f>
        <v>Ridgeway Primary School</v>
      </c>
      <c r="C8085" t="s">
        <v>327</v>
      </c>
      <c r="D8085" t="s">
        <v>962</v>
      </c>
      <c r="E8085" t="s">
        <v>16</v>
      </c>
      <c r="F8085" t="s">
        <v>734</v>
      </c>
      <c r="G8085" t="s">
        <v>328</v>
      </c>
      <c r="H8085" t="s">
        <v>885</v>
      </c>
      <c r="I8085" t="s">
        <v>958</v>
      </c>
      <c r="J8085" t="s">
        <v>959</v>
      </c>
      <c r="K8085" s="4">
        <v>46083</v>
      </c>
      <c r="L8085" s="5">
        <v>0.47511574074074076</v>
      </c>
      <c r="M8085" t="s">
        <v>953</v>
      </c>
      <c r="N8085" s="5">
        <v>3.8194444444444446E-4</v>
      </c>
      <c r="O8085" t="s">
        <v>960</v>
      </c>
      <c r="P8085">
        <v>0</v>
      </c>
      <c r="Q8085">
        <v>20</v>
      </c>
      <c r="R8085" t="s">
        <v>955</v>
      </c>
    </row>
    <row r="8086" spans="1:19" x14ac:dyDescent="0.25">
      <c r="A8086" s="54">
        <f>_xlfn.XLOOKUP(B8086,'School Lookup'!D:D,'School Lookup'!F:F,0)</f>
        <v>682471</v>
      </c>
      <c r="B8086" s="54" t="str">
        <f>_xlfn.XLOOKUP(C8086,'School Lookup'!A:A,'School Lookup'!D:D,_xlfn.XLOOKUP(C8086,'School Lookup'!B:B,'School Lookup'!D:D,_xlfn.XLOOKUP(C8086,'School Lookup'!C:C,'School Lookup'!D:D,0)))</f>
        <v>Ridgeway Primary School</v>
      </c>
      <c r="C8086" t="s">
        <v>327</v>
      </c>
      <c r="D8086">
        <v>500</v>
      </c>
      <c r="E8086" t="s">
        <v>16</v>
      </c>
      <c r="F8086" t="s">
        <v>734</v>
      </c>
      <c r="G8086" t="s">
        <v>328</v>
      </c>
      <c r="H8086" t="s">
        <v>885</v>
      </c>
      <c r="I8086" t="s">
        <v>958</v>
      </c>
      <c r="J8086" t="s">
        <v>959</v>
      </c>
      <c r="K8086" s="4">
        <v>46083</v>
      </c>
      <c r="L8086" s="5">
        <v>0.47511574074074076</v>
      </c>
      <c r="M8086" t="s">
        <v>953</v>
      </c>
      <c r="N8086" s="5">
        <v>3.8194444444444446E-4</v>
      </c>
      <c r="O8086" t="s">
        <v>960</v>
      </c>
      <c r="P8086">
        <v>0</v>
      </c>
      <c r="Q8086">
        <v>20</v>
      </c>
      <c r="R8086" t="s">
        <v>961</v>
      </c>
      <c r="S8086" t="s">
        <v>955</v>
      </c>
    </row>
    <row r="8087" spans="1:19" x14ac:dyDescent="0.25">
      <c r="A8087" s="54">
        <f>_xlfn.XLOOKUP(B8087,'School Lookup'!D:D,'School Lookup'!F:F,0)</f>
        <v>682471</v>
      </c>
      <c r="B8087" s="54" t="str">
        <f>_xlfn.XLOOKUP(C8087,'School Lookup'!A:A,'School Lookup'!D:D,_xlfn.XLOOKUP(C8087,'School Lookup'!B:B,'School Lookup'!D:D,_xlfn.XLOOKUP(C8087,'School Lookup'!C:C,'School Lookup'!D:D,0)))</f>
        <v>Ridgeway Primary School</v>
      </c>
      <c r="C8087" t="s">
        <v>327</v>
      </c>
      <c r="D8087" t="s">
        <v>962</v>
      </c>
      <c r="E8087" t="s">
        <v>16</v>
      </c>
      <c r="F8087" t="s">
        <v>734</v>
      </c>
      <c r="G8087" t="s">
        <v>328</v>
      </c>
      <c r="H8087" t="s">
        <v>885</v>
      </c>
      <c r="I8087" t="s">
        <v>958</v>
      </c>
      <c r="J8087" t="s">
        <v>959</v>
      </c>
      <c r="K8087" s="4">
        <v>46083</v>
      </c>
      <c r="L8087" s="5">
        <v>0.54388888888888887</v>
      </c>
      <c r="M8087" t="s">
        <v>953</v>
      </c>
      <c r="N8087" s="5">
        <v>1.2847222222222223E-3</v>
      </c>
      <c r="O8087" t="s">
        <v>960</v>
      </c>
      <c r="P8087">
        <v>0</v>
      </c>
      <c r="Q8087">
        <v>20</v>
      </c>
      <c r="R8087" t="s">
        <v>955</v>
      </c>
    </row>
    <row r="8088" spans="1:19" x14ac:dyDescent="0.25">
      <c r="A8088" s="54">
        <f>_xlfn.XLOOKUP(B8088,'School Lookup'!D:D,'School Lookup'!F:F,0)</f>
        <v>682471</v>
      </c>
      <c r="B8088" s="54" t="str">
        <f>_xlfn.XLOOKUP(C8088,'School Lookup'!A:A,'School Lookup'!D:D,_xlfn.XLOOKUP(C8088,'School Lookup'!B:B,'School Lookup'!D:D,_xlfn.XLOOKUP(C8088,'School Lookup'!C:C,'School Lookup'!D:D,0)))</f>
        <v>Ridgeway Primary School</v>
      </c>
      <c r="C8088" t="s">
        <v>327</v>
      </c>
      <c r="D8088">
        <v>500</v>
      </c>
      <c r="E8088" t="s">
        <v>16</v>
      </c>
      <c r="F8088" t="s">
        <v>734</v>
      </c>
      <c r="G8088" t="s">
        <v>328</v>
      </c>
      <c r="H8088" t="s">
        <v>885</v>
      </c>
      <c r="I8088" t="s">
        <v>958</v>
      </c>
      <c r="J8088" t="s">
        <v>959</v>
      </c>
      <c r="K8088" s="4">
        <v>46083</v>
      </c>
      <c r="L8088" s="5">
        <v>0.54388888888888887</v>
      </c>
      <c r="M8088" t="s">
        <v>953</v>
      </c>
      <c r="N8088" s="5">
        <v>1.2847222222222223E-3</v>
      </c>
      <c r="O8088" t="s">
        <v>960</v>
      </c>
      <c r="P8088">
        <v>0</v>
      </c>
      <c r="Q8088">
        <v>20</v>
      </c>
      <c r="R8088" t="s">
        <v>961</v>
      </c>
      <c r="S8088" t="s">
        <v>955</v>
      </c>
    </row>
    <row r="8089" spans="1:19" x14ac:dyDescent="0.25">
      <c r="A8089" s="54">
        <f>_xlfn.XLOOKUP(B8089,'School Lookup'!D:D,'School Lookup'!F:F,0)</f>
        <v>682471</v>
      </c>
      <c r="B8089" s="54" t="str">
        <f>_xlfn.XLOOKUP(C8089,'School Lookup'!A:A,'School Lookup'!D:D,_xlfn.XLOOKUP(C8089,'School Lookup'!B:B,'School Lookup'!D:D,_xlfn.XLOOKUP(C8089,'School Lookup'!C:C,'School Lookup'!D:D,0)))</f>
        <v>Ridgeway Primary School</v>
      </c>
      <c r="C8089" t="s">
        <v>327</v>
      </c>
      <c r="D8089" t="s">
        <v>962</v>
      </c>
      <c r="E8089" t="s">
        <v>16</v>
      </c>
      <c r="F8089" t="s">
        <v>734</v>
      </c>
      <c r="G8089" t="s">
        <v>328</v>
      </c>
      <c r="H8089" t="s">
        <v>885</v>
      </c>
      <c r="I8089" t="s">
        <v>958</v>
      </c>
      <c r="J8089" t="s">
        <v>959</v>
      </c>
      <c r="K8089" s="4">
        <v>46083</v>
      </c>
      <c r="L8089" s="5">
        <v>0.55079861111111106</v>
      </c>
      <c r="M8089" t="s">
        <v>953</v>
      </c>
      <c r="N8089" s="5">
        <v>7.0601851851851847E-4</v>
      </c>
      <c r="O8089" t="s">
        <v>960</v>
      </c>
      <c r="P8089">
        <v>0</v>
      </c>
      <c r="Q8089">
        <v>20</v>
      </c>
      <c r="R8089" t="s">
        <v>955</v>
      </c>
    </row>
    <row r="8090" spans="1:19" x14ac:dyDescent="0.25">
      <c r="A8090" s="54">
        <f>_xlfn.XLOOKUP(B8090,'School Lookup'!D:D,'School Lookup'!F:F,0)</f>
        <v>682471</v>
      </c>
      <c r="B8090" s="54" t="str">
        <f>_xlfn.XLOOKUP(C8090,'School Lookup'!A:A,'School Lookup'!D:D,_xlfn.XLOOKUP(C8090,'School Lookup'!B:B,'School Lookup'!D:D,_xlfn.XLOOKUP(C8090,'School Lookup'!C:C,'School Lookup'!D:D,0)))</f>
        <v>Ridgeway Primary School</v>
      </c>
      <c r="C8090" t="s">
        <v>327</v>
      </c>
      <c r="D8090">
        <v>500</v>
      </c>
      <c r="E8090" t="s">
        <v>16</v>
      </c>
      <c r="F8090" t="s">
        <v>734</v>
      </c>
      <c r="G8090" t="s">
        <v>328</v>
      </c>
      <c r="H8090" t="s">
        <v>885</v>
      </c>
      <c r="I8090" t="s">
        <v>958</v>
      </c>
      <c r="J8090" t="s">
        <v>959</v>
      </c>
      <c r="K8090" s="4">
        <v>46083</v>
      </c>
      <c r="L8090" s="5">
        <v>0.55079861111111106</v>
      </c>
      <c r="M8090" t="s">
        <v>953</v>
      </c>
      <c r="N8090" s="5">
        <v>7.0601851851851847E-4</v>
      </c>
      <c r="O8090" t="s">
        <v>960</v>
      </c>
      <c r="P8090">
        <v>0</v>
      </c>
      <c r="Q8090">
        <v>20</v>
      </c>
      <c r="R8090" t="s">
        <v>961</v>
      </c>
      <c r="S8090" t="s">
        <v>955</v>
      </c>
    </row>
    <row r="8091" spans="1:19" x14ac:dyDescent="0.25">
      <c r="A8091" s="54">
        <f>_xlfn.XLOOKUP(B8091,'School Lookup'!D:D,'School Lookup'!F:F,0)</f>
        <v>682471</v>
      </c>
      <c r="B8091" s="54" t="str">
        <f>_xlfn.XLOOKUP(C8091,'School Lookup'!A:A,'School Lookup'!D:D,_xlfn.XLOOKUP(C8091,'School Lookup'!B:B,'School Lookup'!D:D,_xlfn.XLOOKUP(C8091,'School Lookup'!C:C,'School Lookup'!D:D,0)))</f>
        <v>Ridgeway Primary School</v>
      </c>
      <c r="C8091" t="s">
        <v>327</v>
      </c>
      <c r="D8091" t="s">
        <v>962</v>
      </c>
      <c r="E8091" t="s">
        <v>16</v>
      </c>
      <c r="F8091" t="s">
        <v>734</v>
      </c>
      <c r="G8091" t="s">
        <v>328</v>
      </c>
      <c r="H8091" t="s">
        <v>885</v>
      </c>
      <c r="I8091" t="s">
        <v>958</v>
      </c>
      <c r="J8091" t="s">
        <v>959</v>
      </c>
      <c r="K8091" s="4">
        <v>46083</v>
      </c>
      <c r="L8091" s="5">
        <v>0.56873842592592594</v>
      </c>
      <c r="M8091" t="s">
        <v>953</v>
      </c>
      <c r="N8091" s="5">
        <v>3.0092592592592595E-4</v>
      </c>
      <c r="O8091" t="s">
        <v>960</v>
      </c>
      <c r="P8091">
        <v>0</v>
      </c>
      <c r="Q8091">
        <v>20</v>
      </c>
      <c r="R8091" t="s">
        <v>955</v>
      </c>
    </row>
    <row r="8092" spans="1:19" x14ac:dyDescent="0.25">
      <c r="A8092" s="54">
        <f>_xlfn.XLOOKUP(B8092,'School Lookup'!D:D,'School Lookup'!F:F,0)</f>
        <v>682471</v>
      </c>
      <c r="B8092" s="54" t="str">
        <f>_xlfn.XLOOKUP(C8092,'School Lookup'!A:A,'School Lookup'!D:D,_xlfn.XLOOKUP(C8092,'School Lookup'!B:B,'School Lookup'!D:D,_xlfn.XLOOKUP(C8092,'School Lookup'!C:C,'School Lookup'!D:D,0)))</f>
        <v>Ridgeway Primary School</v>
      </c>
      <c r="C8092" t="s">
        <v>327</v>
      </c>
      <c r="D8092">
        <v>500</v>
      </c>
      <c r="E8092" t="s">
        <v>16</v>
      </c>
      <c r="F8092" t="s">
        <v>734</v>
      </c>
      <c r="G8092" t="s">
        <v>328</v>
      </c>
      <c r="H8092" t="s">
        <v>885</v>
      </c>
      <c r="I8092" t="s">
        <v>958</v>
      </c>
      <c r="J8092" t="s">
        <v>959</v>
      </c>
      <c r="K8092" s="4">
        <v>46083</v>
      </c>
      <c r="L8092" s="5">
        <v>0.56873842592592594</v>
      </c>
      <c r="M8092" t="s">
        <v>953</v>
      </c>
      <c r="N8092" s="5">
        <v>3.0092592592592595E-4</v>
      </c>
      <c r="O8092" t="s">
        <v>960</v>
      </c>
      <c r="P8092">
        <v>0</v>
      </c>
      <c r="Q8092">
        <v>20</v>
      </c>
      <c r="R8092" t="s">
        <v>961</v>
      </c>
      <c r="S8092" t="s">
        <v>955</v>
      </c>
    </row>
    <row r="8093" spans="1:19" x14ac:dyDescent="0.25">
      <c r="A8093" s="54">
        <f>_xlfn.XLOOKUP(B8093,'School Lookup'!D:D,'School Lookup'!F:F,0)</f>
        <v>682471</v>
      </c>
      <c r="B8093" s="54" t="str">
        <f>_xlfn.XLOOKUP(C8093,'School Lookup'!A:A,'School Lookup'!D:D,_xlfn.XLOOKUP(C8093,'School Lookup'!B:B,'School Lookup'!D:D,_xlfn.XLOOKUP(C8093,'School Lookup'!C:C,'School Lookup'!D:D,0)))</f>
        <v>Ridgeway Primary School</v>
      </c>
      <c r="C8093" t="s">
        <v>327</v>
      </c>
      <c r="D8093" t="s">
        <v>962</v>
      </c>
      <c r="E8093" t="s">
        <v>16</v>
      </c>
      <c r="F8093" t="s">
        <v>734</v>
      </c>
      <c r="G8093" t="s">
        <v>328</v>
      </c>
      <c r="H8093" t="s">
        <v>885</v>
      </c>
      <c r="I8093" t="s">
        <v>958</v>
      </c>
      <c r="J8093" t="s">
        <v>959</v>
      </c>
      <c r="K8093" s="4">
        <v>46083</v>
      </c>
      <c r="L8093" s="5">
        <v>0.58291666666666664</v>
      </c>
      <c r="M8093" t="s">
        <v>953</v>
      </c>
      <c r="N8093" s="5">
        <v>3.1250000000000001E-4</v>
      </c>
      <c r="O8093" t="s">
        <v>960</v>
      </c>
      <c r="P8093">
        <v>0</v>
      </c>
      <c r="Q8093">
        <v>20</v>
      </c>
      <c r="R8093" t="s">
        <v>955</v>
      </c>
    </row>
    <row r="8094" spans="1:19" x14ac:dyDescent="0.25">
      <c r="A8094" s="54">
        <f>_xlfn.XLOOKUP(B8094,'School Lookup'!D:D,'School Lookup'!F:F,0)</f>
        <v>682471</v>
      </c>
      <c r="B8094" s="54" t="str">
        <f>_xlfn.XLOOKUP(C8094,'School Lookup'!A:A,'School Lookup'!D:D,_xlfn.XLOOKUP(C8094,'School Lookup'!B:B,'School Lookup'!D:D,_xlfn.XLOOKUP(C8094,'School Lookup'!C:C,'School Lookup'!D:D,0)))</f>
        <v>Ridgeway Primary School</v>
      </c>
      <c r="C8094" t="s">
        <v>327</v>
      </c>
      <c r="D8094">
        <v>500</v>
      </c>
      <c r="E8094" t="s">
        <v>16</v>
      </c>
      <c r="F8094" t="s">
        <v>734</v>
      </c>
      <c r="G8094" t="s">
        <v>328</v>
      </c>
      <c r="H8094" t="s">
        <v>885</v>
      </c>
      <c r="I8094" t="s">
        <v>958</v>
      </c>
      <c r="J8094" t="s">
        <v>959</v>
      </c>
      <c r="K8094" s="4">
        <v>46083</v>
      </c>
      <c r="L8094" s="5">
        <v>0.58291666666666664</v>
      </c>
      <c r="M8094" t="s">
        <v>953</v>
      </c>
      <c r="N8094" s="5">
        <v>3.1250000000000001E-4</v>
      </c>
      <c r="O8094" t="s">
        <v>960</v>
      </c>
      <c r="P8094">
        <v>0</v>
      </c>
      <c r="Q8094">
        <v>20</v>
      </c>
      <c r="R8094" t="s">
        <v>961</v>
      </c>
      <c r="S8094" t="s">
        <v>955</v>
      </c>
    </row>
    <row r="8095" spans="1:19" x14ac:dyDescent="0.25">
      <c r="A8095" s="54">
        <f>_xlfn.XLOOKUP(B8095,'School Lookup'!D:D,'School Lookup'!F:F,0)</f>
        <v>682471</v>
      </c>
      <c r="B8095" s="54" t="str">
        <f>_xlfn.XLOOKUP(C8095,'School Lookup'!A:A,'School Lookup'!D:D,_xlfn.XLOOKUP(C8095,'School Lookup'!B:B,'School Lookup'!D:D,_xlfn.XLOOKUP(C8095,'School Lookup'!C:C,'School Lookup'!D:D,0)))</f>
        <v>Ridgeway Primary School</v>
      </c>
      <c r="C8095" t="s">
        <v>327</v>
      </c>
      <c r="D8095">
        <v>500</v>
      </c>
      <c r="E8095" t="s">
        <v>16</v>
      </c>
      <c r="F8095" t="s">
        <v>734</v>
      </c>
      <c r="G8095" t="s">
        <v>328</v>
      </c>
      <c r="H8095" t="s">
        <v>885</v>
      </c>
      <c r="I8095" t="s">
        <v>958</v>
      </c>
      <c r="J8095" t="s">
        <v>959</v>
      </c>
      <c r="K8095" s="4">
        <v>46083</v>
      </c>
      <c r="L8095" s="5">
        <v>0.59763888888888894</v>
      </c>
      <c r="M8095" t="s">
        <v>953</v>
      </c>
      <c r="N8095" s="5">
        <v>4.6296296296296294E-5</v>
      </c>
      <c r="O8095" t="s">
        <v>960</v>
      </c>
      <c r="P8095">
        <v>0</v>
      </c>
      <c r="Q8095">
        <v>20</v>
      </c>
      <c r="R8095" t="s">
        <v>961</v>
      </c>
      <c r="S8095" t="s">
        <v>955</v>
      </c>
    </row>
    <row r="8096" spans="1:19" x14ac:dyDescent="0.25">
      <c r="A8096" s="54">
        <f>_xlfn.XLOOKUP(B8096,'School Lookup'!D:D,'School Lookup'!F:F,0)</f>
        <v>823392</v>
      </c>
      <c r="B8096" s="54" t="str">
        <f>_xlfn.XLOOKUP(C8096,'School Lookup'!A:A,'School Lookup'!D:D,_xlfn.XLOOKUP(C8096,'School Lookup'!B:B,'School Lookup'!D:D,_xlfn.XLOOKUP(C8096,'School Lookup'!C:C,'School Lookup'!D:D,0)))</f>
        <v>Fitz Herbert C of E VA Primary School</v>
      </c>
      <c r="C8096" t="s">
        <v>25</v>
      </c>
      <c r="D8096" t="s">
        <v>1064</v>
      </c>
      <c r="E8096" t="s">
        <v>16</v>
      </c>
      <c r="F8096" t="s">
        <v>734</v>
      </c>
      <c r="G8096" t="s">
        <v>134</v>
      </c>
      <c r="H8096" t="s">
        <v>347</v>
      </c>
      <c r="I8096" t="s">
        <v>958</v>
      </c>
      <c r="J8096" t="s">
        <v>959</v>
      </c>
      <c r="K8096" s="4">
        <v>46083</v>
      </c>
      <c r="L8096" s="5">
        <v>0.41825231481481484</v>
      </c>
      <c r="M8096" t="s">
        <v>953</v>
      </c>
      <c r="N8096" s="5">
        <v>1.8865740740740742E-3</v>
      </c>
      <c r="O8096" t="s">
        <v>960</v>
      </c>
      <c r="P8096">
        <v>0</v>
      </c>
      <c r="Q8096">
        <v>20</v>
      </c>
      <c r="R8096" t="s">
        <v>1065</v>
      </c>
      <c r="S8096" t="s">
        <v>955</v>
      </c>
    </row>
    <row r="8097" spans="1:19" x14ac:dyDescent="0.25">
      <c r="A8097" s="54">
        <f>_xlfn.XLOOKUP(B8097,'School Lookup'!D:D,'School Lookup'!F:F,0)</f>
        <v>823392</v>
      </c>
      <c r="B8097" s="54" t="str">
        <f>_xlfn.XLOOKUP(C8097,'School Lookup'!A:A,'School Lookup'!D:D,_xlfn.XLOOKUP(C8097,'School Lookup'!B:B,'School Lookup'!D:D,_xlfn.XLOOKUP(C8097,'School Lookup'!C:C,'School Lookup'!D:D,0)))</f>
        <v>Fitz Herbert C of E VA Primary School</v>
      </c>
      <c r="C8097" t="s">
        <v>25</v>
      </c>
      <c r="D8097" t="s">
        <v>1036</v>
      </c>
      <c r="E8097" t="s">
        <v>16</v>
      </c>
      <c r="F8097" t="s">
        <v>734</v>
      </c>
      <c r="G8097" t="s">
        <v>134</v>
      </c>
      <c r="H8097" t="s">
        <v>347</v>
      </c>
      <c r="I8097" t="s">
        <v>958</v>
      </c>
      <c r="J8097" t="s">
        <v>959</v>
      </c>
      <c r="K8097" s="4">
        <v>46083</v>
      </c>
      <c r="L8097" s="5">
        <v>0.42042824074074076</v>
      </c>
      <c r="M8097" t="s">
        <v>953</v>
      </c>
      <c r="N8097" s="5">
        <v>1.5277777777777779E-3</v>
      </c>
      <c r="O8097" t="s">
        <v>960</v>
      </c>
      <c r="P8097">
        <v>0</v>
      </c>
      <c r="Q8097">
        <v>20</v>
      </c>
      <c r="R8097" t="s">
        <v>978</v>
      </c>
      <c r="S8097" t="s">
        <v>966</v>
      </c>
    </row>
    <row r="8098" spans="1:19" x14ac:dyDescent="0.25">
      <c r="A8098" s="54">
        <f>_xlfn.XLOOKUP(B8098,'School Lookup'!D:D,'School Lookup'!F:F,0)</f>
        <v>823392</v>
      </c>
      <c r="B8098" s="54" t="str">
        <f>_xlfn.XLOOKUP(C8098,'School Lookup'!A:A,'School Lookup'!D:D,_xlfn.XLOOKUP(C8098,'School Lookup'!B:B,'School Lookup'!D:D,_xlfn.XLOOKUP(C8098,'School Lookup'!C:C,'School Lookup'!D:D,0)))</f>
        <v>Fitz Herbert C of E VA Primary School</v>
      </c>
      <c r="C8098" t="s">
        <v>25</v>
      </c>
      <c r="D8098" t="s">
        <v>1063</v>
      </c>
      <c r="E8098" t="s">
        <v>16</v>
      </c>
      <c r="F8098" t="s">
        <v>734</v>
      </c>
      <c r="G8098" t="s">
        <v>134</v>
      </c>
      <c r="H8098" t="s">
        <v>347</v>
      </c>
      <c r="I8098" t="s">
        <v>958</v>
      </c>
      <c r="J8098" t="s">
        <v>959</v>
      </c>
      <c r="K8098" s="4">
        <v>46083</v>
      </c>
      <c r="L8098" s="5">
        <v>0.57505787037037037</v>
      </c>
      <c r="M8098" t="s">
        <v>953</v>
      </c>
      <c r="N8098" s="5">
        <v>4.1087962962962962E-3</v>
      </c>
      <c r="O8098" t="s">
        <v>960</v>
      </c>
      <c r="P8098">
        <v>0</v>
      </c>
      <c r="Q8098">
        <v>20</v>
      </c>
      <c r="R8098" t="s">
        <v>955</v>
      </c>
    </row>
    <row r="8099" spans="1:19" x14ac:dyDescent="0.25">
      <c r="A8099" s="54">
        <f>_xlfn.XLOOKUP(B8099,'School Lookup'!D:D,'School Lookup'!F:F,0)</f>
        <v>823392</v>
      </c>
      <c r="B8099" s="54" t="str">
        <f>_xlfn.XLOOKUP(C8099,'School Lookup'!A:A,'School Lookup'!D:D,_xlfn.XLOOKUP(C8099,'School Lookup'!B:B,'School Lookup'!D:D,_xlfn.XLOOKUP(C8099,'School Lookup'!C:C,'School Lookup'!D:D,0)))</f>
        <v>Fitz Herbert C of E VA Primary School</v>
      </c>
      <c r="C8099" t="s">
        <v>25</v>
      </c>
      <c r="D8099" t="s">
        <v>1125</v>
      </c>
      <c r="E8099" t="s">
        <v>16</v>
      </c>
      <c r="F8099" t="s">
        <v>734</v>
      </c>
      <c r="G8099" t="s">
        <v>134</v>
      </c>
      <c r="H8099" t="s">
        <v>347</v>
      </c>
      <c r="I8099" t="s">
        <v>958</v>
      </c>
      <c r="J8099" t="s">
        <v>981</v>
      </c>
      <c r="K8099" s="4">
        <v>46083</v>
      </c>
      <c r="L8099" s="5">
        <v>0.39015046296296296</v>
      </c>
      <c r="M8099" t="s">
        <v>953</v>
      </c>
      <c r="N8099" s="5">
        <v>2.0833333333333335E-4</v>
      </c>
      <c r="O8099" t="s">
        <v>982</v>
      </c>
      <c r="P8099">
        <v>0</v>
      </c>
      <c r="Q8099">
        <v>20</v>
      </c>
      <c r="R8099" t="s">
        <v>998</v>
      </c>
      <c r="S8099" t="s">
        <v>987</v>
      </c>
    </row>
    <row r="8100" spans="1:19" x14ac:dyDescent="0.25">
      <c r="A8100" s="54">
        <f>_xlfn.XLOOKUP(B8100,'School Lookup'!D:D,'School Lookup'!F:F,0)</f>
        <v>823392</v>
      </c>
      <c r="B8100" s="54" t="str">
        <f>_xlfn.XLOOKUP(C8100,'School Lookup'!A:A,'School Lookup'!D:D,_xlfn.XLOOKUP(C8100,'School Lookup'!B:B,'School Lookup'!D:D,_xlfn.XLOOKUP(C8100,'School Lookup'!C:C,'School Lookup'!D:D,0)))</f>
        <v>Fitz Herbert C of E VA Primary School</v>
      </c>
      <c r="C8100" t="s">
        <v>25</v>
      </c>
      <c r="D8100" t="s">
        <v>1352</v>
      </c>
      <c r="E8100" t="s">
        <v>16</v>
      </c>
      <c r="F8100" t="s">
        <v>734</v>
      </c>
      <c r="G8100" t="s">
        <v>134</v>
      </c>
      <c r="H8100" t="s">
        <v>347</v>
      </c>
      <c r="I8100" t="s">
        <v>958</v>
      </c>
      <c r="J8100" t="s">
        <v>981</v>
      </c>
      <c r="K8100" s="4">
        <v>46083</v>
      </c>
      <c r="L8100" s="5">
        <v>0.48131944444444447</v>
      </c>
      <c r="M8100" t="s">
        <v>953</v>
      </c>
      <c r="N8100" s="5">
        <v>4.2824074074074075E-4</v>
      </c>
      <c r="O8100" t="s">
        <v>982</v>
      </c>
      <c r="P8100">
        <v>0</v>
      </c>
      <c r="Q8100">
        <v>20</v>
      </c>
      <c r="R8100" t="s">
        <v>983</v>
      </c>
      <c r="S8100" t="s">
        <v>984</v>
      </c>
    </row>
    <row r="8101" spans="1:19" x14ac:dyDescent="0.25">
      <c r="A8101" s="54">
        <f>_xlfn.XLOOKUP(B8101,'School Lookup'!D:D,'School Lookup'!F:F,0)</f>
        <v>114469</v>
      </c>
      <c r="B8101" s="54" t="str">
        <f>_xlfn.XLOOKUP(C8101,'School Lookup'!A:A,'School Lookup'!D:D,_xlfn.XLOOKUP(C8101,'School Lookup'!B:B,'School Lookup'!D:D,_xlfn.XLOOKUP(C8101,'School Lookup'!C:C,'School Lookup'!D:D,0)))</f>
        <v>Thornsett Primary School</v>
      </c>
      <c r="C8101" t="s">
        <v>20</v>
      </c>
      <c r="D8101" t="s">
        <v>2055</v>
      </c>
      <c r="E8101" t="s">
        <v>16</v>
      </c>
      <c r="F8101" t="s">
        <v>734</v>
      </c>
      <c r="G8101" t="s">
        <v>224</v>
      </c>
      <c r="H8101" t="s">
        <v>222</v>
      </c>
      <c r="I8101" t="s">
        <v>980</v>
      </c>
      <c r="J8101" t="s">
        <v>959</v>
      </c>
      <c r="K8101" s="4">
        <v>46083</v>
      </c>
      <c r="L8101" s="5">
        <v>0.56556712962962963</v>
      </c>
      <c r="M8101" t="s">
        <v>953</v>
      </c>
      <c r="N8101" s="5">
        <v>5.6134259259259262E-3</v>
      </c>
      <c r="O8101" t="s">
        <v>960</v>
      </c>
      <c r="P8101">
        <v>6.9000000000000006E-2</v>
      </c>
      <c r="Q8101">
        <v>20</v>
      </c>
      <c r="R8101" t="s">
        <v>1535</v>
      </c>
      <c r="S8101" t="s">
        <v>966</v>
      </c>
    </row>
    <row r="8102" spans="1:19" x14ac:dyDescent="0.25">
      <c r="A8102" s="54">
        <f>_xlfn.XLOOKUP(B8102,'School Lookup'!D:D,'School Lookup'!F:F,0)</f>
        <v>114469</v>
      </c>
      <c r="B8102" s="54" t="str">
        <f>_xlfn.XLOOKUP(C8102,'School Lookup'!A:A,'School Lookup'!D:D,_xlfn.XLOOKUP(C8102,'School Lookup'!B:B,'School Lookup'!D:D,_xlfn.XLOOKUP(C8102,'School Lookup'!C:C,'School Lookup'!D:D,0)))</f>
        <v>Thornsett Primary School</v>
      </c>
      <c r="C8102" t="s">
        <v>20</v>
      </c>
      <c r="D8102" t="s">
        <v>2476</v>
      </c>
      <c r="E8102" t="s">
        <v>16</v>
      </c>
      <c r="F8102" t="s">
        <v>734</v>
      </c>
      <c r="G8102" t="s">
        <v>224</v>
      </c>
      <c r="H8102" t="s">
        <v>222</v>
      </c>
      <c r="I8102" t="s">
        <v>980</v>
      </c>
      <c r="J8102" t="s">
        <v>981</v>
      </c>
      <c r="K8102" s="4">
        <v>46083</v>
      </c>
      <c r="L8102" s="5">
        <v>0.38145833333333334</v>
      </c>
      <c r="M8102" t="s">
        <v>953</v>
      </c>
      <c r="N8102" s="5">
        <v>4.5138888888888887E-4</v>
      </c>
      <c r="O8102" t="s">
        <v>982</v>
      </c>
      <c r="P8102">
        <v>4.8000000000000001E-2</v>
      </c>
      <c r="Q8102">
        <v>20</v>
      </c>
      <c r="R8102" t="s">
        <v>1006</v>
      </c>
      <c r="S8102" t="s">
        <v>994</v>
      </c>
    </row>
    <row r="8103" spans="1:19" x14ac:dyDescent="0.25">
      <c r="A8103" s="54">
        <f>_xlfn.XLOOKUP(B8103,'School Lookup'!D:D,'School Lookup'!F:F,0)</f>
        <v>114469</v>
      </c>
      <c r="B8103" s="54" t="str">
        <f>_xlfn.XLOOKUP(C8103,'School Lookup'!A:A,'School Lookup'!D:D,_xlfn.XLOOKUP(C8103,'School Lookup'!B:B,'School Lookup'!D:D,_xlfn.XLOOKUP(C8103,'School Lookup'!C:C,'School Lookup'!D:D,0)))</f>
        <v>Thornsett Primary School</v>
      </c>
      <c r="C8103" t="s">
        <v>20</v>
      </c>
      <c r="D8103" t="s">
        <v>2476</v>
      </c>
      <c r="E8103" t="s">
        <v>16</v>
      </c>
      <c r="F8103" t="s">
        <v>734</v>
      </c>
      <c r="G8103" t="s">
        <v>224</v>
      </c>
      <c r="H8103" t="s">
        <v>222</v>
      </c>
      <c r="I8103" t="s">
        <v>980</v>
      </c>
      <c r="J8103" t="s">
        <v>981</v>
      </c>
      <c r="K8103" s="4">
        <v>46083</v>
      </c>
      <c r="L8103" s="5">
        <v>0.40118055555555554</v>
      </c>
      <c r="M8103" t="s">
        <v>953</v>
      </c>
      <c r="N8103" s="5">
        <v>1.7361111111111112E-4</v>
      </c>
      <c r="O8103" t="s">
        <v>982</v>
      </c>
      <c r="P8103">
        <v>0.02</v>
      </c>
      <c r="Q8103">
        <v>20</v>
      </c>
      <c r="R8103" t="s">
        <v>1006</v>
      </c>
      <c r="S8103" t="s">
        <v>994</v>
      </c>
    </row>
    <row r="8104" spans="1:19" x14ac:dyDescent="0.25">
      <c r="A8104" s="54">
        <f>_xlfn.XLOOKUP(B8104,'School Lookup'!D:D,'School Lookup'!F:F,0)</f>
        <v>585323</v>
      </c>
      <c r="B8104" s="54" t="str">
        <f>_xlfn.XLOOKUP(C8104,'School Lookup'!A:A,'School Lookup'!D:D,_xlfn.XLOOKUP(C8104,'School Lookup'!B:B,'School Lookup'!D:D,_xlfn.XLOOKUP(C8104,'School Lookup'!C:C,'School Lookup'!D:D,0)))</f>
        <v>Netherseal St Peters CE Controlled Primary School</v>
      </c>
      <c r="C8104" t="s">
        <v>26</v>
      </c>
      <c r="D8104" t="s">
        <v>1034</v>
      </c>
      <c r="E8104" t="s">
        <v>16</v>
      </c>
      <c r="F8104" t="s">
        <v>734</v>
      </c>
      <c r="G8104" t="s">
        <v>131</v>
      </c>
      <c r="H8104" t="s">
        <v>768</v>
      </c>
      <c r="I8104" t="s">
        <v>980</v>
      </c>
      <c r="J8104" t="s">
        <v>981</v>
      </c>
      <c r="K8104" s="4">
        <v>46083</v>
      </c>
      <c r="L8104" s="5">
        <v>0.38365740740740739</v>
      </c>
      <c r="M8104" t="s">
        <v>953</v>
      </c>
      <c r="N8104" s="5">
        <v>1.3888888888888889E-4</v>
      </c>
      <c r="O8104" t="s">
        <v>982</v>
      </c>
      <c r="P8104">
        <v>0.02</v>
      </c>
      <c r="Q8104">
        <v>20</v>
      </c>
      <c r="R8104" t="s">
        <v>983</v>
      </c>
      <c r="S8104" t="s">
        <v>984</v>
      </c>
    </row>
    <row r="8105" spans="1:19" x14ac:dyDescent="0.25">
      <c r="A8105" s="54">
        <f>_xlfn.XLOOKUP(B8105,'School Lookup'!D:D,'School Lookup'!F:F,0)</f>
        <v>231471</v>
      </c>
      <c r="B8105" s="54" t="str">
        <f>_xlfn.XLOOKUP(C8105,'School Lookup'!A:A,'School Lookup'!D:D,_xlfn.XLOOKUP(C8105,'School Lookup'!B:B,'School Lookup'!D:D,_xlfn.XLOOKUP(C8105,'School Lookup'!C:C,'School Lookup'!D:D,0)))</f>
        <v>Leys Junior School</v>
      </c>
      <c r="C8105" t="s">
        <v>19</v>
      </c>
      <c r="D8105" t="s">
        <v>1231</v>
      </c>
      <c r="E8105" t="s">
        <v>16</v>
      </c>
      <c r="F8105" t="s">
        <v>734</v>
      </c>
      <c r="G8105" t="s">
        <v>217</v>
      </c>
      <c r="H8105" t="s">
        <v>842</v>
      </c>
      <c r="I8105" t="s">
        <v>980</v>
      </c>
      <c r="J8105" t="s">
        <v>959</v>
      </c>
      <c r="K8105" s="4">
        <v>46083</v>
      </c>
      <c r="L8105" s="5">
        <v>0.41866898148148146</v>
      </c>
      <c r="M8105" t="s">
        <v>953</v>
      </c>
      <c r="N8105" s="5">
        <v>4.6296296296296298E-4</v>
      </c>
      <c r="O8105" t="s">
        <v>960</v>
      </c>
      <c r="P8105">
        <v>2.1999999999999999E-2</v>
      </c>
      <c r="Q8105">
        <v>20</v>
      </c>
      <c r="R8105" t="s">
        <v>1232</v>
      </c>
      <c r="S8105" t="s">
        <v>966</v>
      </c>
    </row>
    <row r="8106" spans="1:19" x14ac:dyDescent="0.25">
      <c r="A8106" s="54">
        <f>_xlfn.XLOOKUP(B8106,'School Lookup'!D:D,'School Lookup'!F:F,0)</f>
        <v>231471</v>
      </c>
      <c r="B8106" s="54" t="str">
        <f>_xlfn.XLOOKUP(C8106,'School Lookup'!A:A,'School Lookup'!D:D,_xlfn.XLOOKUP(C8106,'School Lookup'!B:B,'School Lookup'!D:D,_xlfn.XLOOKUP(C8106,'School Lookup'!C:C,'School Lookup'!D:D,0)))</f>
        <v>Leys Junior School</v>
      </c>
      <c r="C8106" t="s">
        <v>19</v>
      </c>
      <c r="D8106" t="s">
        <v>3219</v>
      </c>
      <c r="E8106" t="s">
        <v>16</v>
      </c>
      <c r="F8106" t="s">
        <v>734</v>
      </c>
      <c r="G8106" t="s">
        <v>217</v>
      </c>
      <c r="H8106" t="s">
        <v>842</v>
      </c>
      <c r="I8106" t="s">
        <v>980</v>
      </c>
      <c r="J8106" t="s">
        <v>959</v>
      </c>
      <c r="K8106" s="4">
        <v>46083</v>
      </c>
      <c r="L8106" s="5">
        <v>0.42931712962962965</v>
      </c>
      <c r="M8106" t="s">
        <v>953</v>
      </c>
      <c r="N8106" s="5">
        <v>1.3541666666666667E-3</v>
      </c>
      <c r="O8106" t="s">
        <v>960</v>
      </c>
      <c r="P8106">
        <v>2.1999999999999999E-2</v>
      </c>
      <c r="Q8106">
        <v>20</v>
      </c>
      <c r="R8106" t="s">
        <v>1071</v>
      </c>
      <c r="S8106" t="s">
        <v>966</v>
      </c>
    </row>
    <row r="8107" spans="1:19" x14ac:dyDescent="0.25">
      <c r="A8107" s="54">
        <f>_xlfn.XLOOKUP(B8107,'School Lookup'!D:D,'School Lookup'!F:F,0)</f>
        <v>231471</v>
      </c>
      <c r="B8107" s="54" t="str">
        <f>_xlfn.XLOOKUP(C8107,'School Lookup'!A:A,'School Lookup'!D:D,_xlfn.XLOOKUP(C8107,'School Lookup'!B:B,'School Lookup'!D:D,_xlfn.XLOOKUP(C8107,'School Lookup'!C:C,'School Lookup'!D:D,0)))</f>
        <v>Leys Junior School</v>
      </c>
      <c r="C8107" t="s">
        <v>19</v>
      </c>
      <c r="D8107" t="s">
        <v>1095</v>
      </c>
      <c r="E8107" t="s">
        <v>16</v>
      </c>
      <c r="F8107" t="s">
        <v>734</v>
      </c>
      <c r="G8107" t="s">
        <v>217</v>
      </c>
      <c r="H8107" t="s">
        <v>842</v>
      </c>
      <c r="I8107" t="s">
        <v>980</v>
      </c>
      <c r="J8107" t="s">
        <v>959</v>
      </c>
      <c r="K8107" s="4">
        <v>46083</v>
      </c>
      <c r="L8107" s="5">
        <v>0.49950231481481483</v>
      </c>
      <c r="M8107" t="s">
        <v>953</v>
      </c>
      <c r="N8107" s="5">
        <v>8.1018518518518516E-5</v>
      </c>
      <c r="O8107" t="s">
        <v>960</v>
      </c>
      <c r="P8107">
        <v>2.1999999999999999E-2</v>
      </c>
      <c r="Q8107">
        <v>20</v>
      </c>
      <c r="R8107" t="s">
        <v>1096</v>
      </c>
      <c r="S8107" t="s">
        <v>966</v>
      </c>
    </row>
    <row r="8108" spans="1:19" x14ac:dyDescent="0.25">
      <c r="A8108" s="54">
        <f>_xlfn.XLOOKUP(B8108,'School Lookup'!D:D,'School Lookup'!F:F,0)</f>
        <v>231471</v>
      </c>
      <c r="B8108" s="54" t="str">
        <f>_xlfn.XLOOKUP(C8108,'School Lookup'!A:A,'School Lookup'!D:D,_xlfn.XLOOKUP(C8108,'School Lookup'!B:B,'School Lookup'!D:D,_xlfn.XLOOKUP(C8108,'School Lookup'!C:C,'School Lookup'!D:D,0)))</f>
        <v>Leys Junior School</v>
      </c>
      <c r="C8108" t="s">
        <v>19</v>
      </c>
      <c r="D8108" t="s">
        <v>1036</v>
      </c>
      <c r="E8108" t="s">
        <v>16</v>
      </c>
      <c r="F8108" t="s">
        <v>734</v>
      </c>
      <c r="G8108" t="s">
        <v>217</v>
      </c>
      <c r="H8108" t="s">
        <v>842</v>
      </c>
      <c r="I8108" t="s">
        <v>980</v>
      </c>
      <c r="J8108" t="s">
        <v>959</v>
      </c>
      <c r="K8108" s="4">
        <v>46083</v>
      </c>
      <c r="L8108" s="5">
        <v>0.69409722222222225</v>
      </c>
      <c r="M8108" t="s">
        <v>953</v>
      </c>
      <c r="N8108" s="5">
        <v>1.3425925925925925E-3</v>
      </c>
      <c r="O8108" t="s">
        <v>960</v>
      </c>
      <c r="P8108">
        <v>2.1999999999999999E-2</v>
      </c>
      <c r="Q8108">
        <v>20</v>
      </c>
      <c r="R8108" t="s">
        <v>978</v>
      </c>
      <c r="S8108" t="s">
        <v>966</v>
      </c>
    </row>
    <row r="8109" spans="1:19" x14ac:dyDescent="0.25">
      <c r="A8109" s="54">
        <f>_xlfn.XLOOKUP(B8109,'School Lookup'!D:D,'School Lookup'!F:F,0)</f>
        <v>823392</v>
      </c>
      <c r="B8109" s="54" t="str">
        <f>_xlfn.XLOOKUP(C8109,'School Lookup'!A:A,'School Lookup'!D:D,_xlfn.XLOOKUP(C8109,'School Lookup'!B:B,'School Lookup'!D:D,_xlfn.XLOOKUP(C8109,'School Lookup'!C:C,'School Lookup'!D:D,0)))</f>
        <v>Fitz Herbert C of E VA Primary School</v>
      </c>
      <c r="C8109" t="s">
        <v>31</v>
      </c>
      <c r="D8109" t="s">
        <v>1309</v>
      </c>
      <c r="E8109" t="s">
        <v>16</v>
      </c>
      <c r="F8109" t="s">
        <v>734</v>
      </c>
      <c r="G8109" t="s">
        <v>134</v>
      </c>
      <c r="H8109" t="s">
        <v>347</v>
      </c>
      <c r="I8109" t="s">
        <v>958</v>
      </c>
      <c r="J8109" t="s">
        <v>981</v>
      </c>
      <c r="K8109" s="4">
        <v>46083</v>
      </c>
      <c r="L8109" s="5">
        <v>0.56827546296296294</v>
      </c>
      <c r="M8109" t="s">
        <v>953</v>
      </c>
      <c r="N8109" s="5">
        <v>5.2083333333333333E-4</v>
      </c>
      <c r="O8109" t="s">
        <v>982</v>
      </c>
      <c r="P8109">
        <v>0</v>
      </c>
      <c r="Q8109">
        <v>20</v>
      </c>
      <c r="R8109" t="s">
        <v>998</v>
      </c>
      <c r="S8109" t="s">
        <v>987</v>
      </c>
    </row>
    <row r="8110" spans="1:19" x14ac:dyDescent="0.25">
      <c r="A8110" s="54">
        <f>_xlfn.XLOOKUP(B8110,'School Lookup'!D:D,'School Lookup'!F:F,0)</f>
        <v>823392</v>
      </c>
      <c r="B8110" s="54" t="str">
        <f>_xlfn.XLOOKUP(C8110,'School Lookup'!A:A,'School Lookup'!D:D,_xlfn.XLOOKUP(C8110,'School Lookup'!B:B,'School Lookup'!D:D,_xlfn.XLOOKUP(C8110,'School Lookup'!C:C,'School Lookup'!D:D,0)))</f>
        <v>Fitz Herbert C of E VA Primary School</v>
      </c>
      <c r="C8110" t="s">
        <v>31</v>
      </c>
      <c r="D8110" t="s">
        <v>3220</v>
      </c>
      <c r="E8110" t="s">
        <v>16</v>
      </c>
      <c r="F8110" t="s">
        <v>734</v>
      </c>
      <c r="G8110" t="s">
        <v>134</v>
      </c>
      <c r="H8110" t="s">
        <v>347</v>
      </c>
      <c r="I8110" t="s">
        <v>958</v>
      </c>
      <c r="J8110" t="s">
        <v>981</v>
      </c>
      <c r="K8110" s="4">
        <v>46083</v>
      </c>
      <c r="L8110" s="5">
        <v>0.56929398148148147</v>
      </c>
      <c r="M8110" t="s">
        <v>953</v>
      </c>
      <c r="N8110" s="5">
        <v>1.1342592592592593E-3</v>
      </c>
      <c r="O8110" t="s">
        <v>982</v>
      </c>
      <c r="P8110">
        <v>0</v>
      </c>
      <c r="Q8110">
        <v>20</v>
      </c>
      <c r="R8110" t="s">
        <v>998</v>
      </c>
      <c r="S8110" t="s">
        <v>987</v>
      </c>
    </row>
    <row r="8111" spans="1:19" x14ac:dyDescent="0.25">
      <c r="A8111" s="54">
        <f>_xlfn.XLOOKUP(B8111,'School Lookup'!D:D,'School Lookup'!F:F,0)</f>
        <v>823392</v>
      </c>
      <c r="B8111" s="54" t="str">
        <f>_xlfn.XLOOKUP(C8111,'School Lookup'!A:A,'School Lookup'!D:D,_xlfn.XLOOKUP(C8111,'School Lookup'!B:B,'School Lookup'!D:D,_xlfn.XLOOKUP(C8111,'School Lookup'!C:C,'School Lookup'!D:D,0)))</f>
        <v>Fitz Herbert C of E VA Primary School</v>
      </c>
      <c r="C8111" t="s">
        <v>31</v>
      </c>
      <c r="D8111" t="s">
        <v>3211</v>
      </c>
      <c r="E8111" t="s">
        <v>16</v>
      </c>
      <c r="F8111" t="s">
        <v>734</v>
      </c>
      <c r="G8111" t="s">
        <v>134</v>
      </c>
      <c r="H8111" t="s">
        <v>347</v>
      </c>
      <c r="I8111" t="s">
        <v>958</v>
      </c>
      <c r="J8111" t="s">
        <v>967</v>
      </c>
      <c r="K8111" s="4">
        <v>46083</v>
      </c>
      <c r="L8111" s="5">
        <v>0.37150462962962966</v>
      </c>
      <c r="M8111" t="s">
        <v>953</v>
      </c>
      <c r="N8111" s="5">
        <v>1.3773148148148147E-3</v>
      </c>
      <c r="O8111" t="s">
        <v>2057</v>
      </c>
      <c r="P8111">
        <v>0.44</v>
      </c>
      <c r="Q8111">
        <v>20</v>
      </c>
      <c r="R8111" t="s">
        <v>3212</v>
      </c>
      <c r="S8111" t="s">
        <v>3213</v>
      </c>
    </row>
    <row r="8112" spans="1:19" x14ac:dyDescent="0.25">
      <c r="A8112" s="54">
        <f>_xlfn.XLOOKUP(B8112,'School Lookup'!D:D,'School Lookup'!F:F,0)</f>
        <v>682471</v>
      </c>
      <c r="B8112" s="54" t="str">
        <f>_xlfn.XLOOKUP(C8112,'School Lookup'!A:A,'School Lookup'!D:D,_xlfn.XLOOKUP(C8112,'School Lookup'!B:B,'School Lookup'!D:D,_xlfn.XLOOKUP(C8112,'School Lookup'!C:C,'School Lookup'!D:D,0)))</f>
        <v>Ridgeway Primary School</v>
      </c>
      <c r="C8112" t="s">
        <v>334</v>
      </c>
      <c r="D8112" t="s">
        <v>1062</v>
      </c>
      <c r="E8112" t="s">
        <v>16</v>
      </c>
      <c r="F8112" t="s">
        <v>734</v>
      </c>
      <c r="G8112" t="s">
        <v>328</v>
      </c>
      <c r="H8112" t="s">
        <v>885</v>
      </c>
      <c r="I8112" t="s">
        <v>958</v>
      </c>
      <c r="J8112" t="s">
        <v>981</v>
      </c>
      <c r="K8112" s="4">
        <v>46083</v>
      </c>
      <c r="L8112" s="5">
        <v>0.3936574074074074</v>
      </c>
      <c r="M8112" t="s">
        <v>953</v>
      </c>
      <c r="N8112" s="5">
        <v>1.0416666666666667E-4</v>
      </c>
      <c r="O8112" t="s">
        <v>982</v>
      </c>
      <c r="P8112">
        <v>0</v>
      </c>
      <c r="Q8112">
        <v>20</v>
      </c>
      <c r="R8112" t="s">
        <v>998</v>
      </c>
      <c r="S8112" t="s">
        <v>987</v>
      </c>
    </row>
    <row r="8113" spans="1:19" x14ac:dyDescent="0.25">
      <c r="A8113" s="54">
        <f>_xlfn.XLOOKUP(B8113,'School Lookup'!D:D,'School Lookup'!F:F,0)</f>
        <v>682471</v>
      </c>
      <c r="B8113" s="54" t="str">
        <f>_xlfn.XLOOKUP(C8113,'School Lookup'!A:A,'School Lookup'!D:D,_xlfn.XLOOKUP(C8113,'School Lookup'!B:B,'School Lookup'!D:D,_xlfn.XLOOKUP(C8113,'School Lookup'!C:C,'School Lookup'!D:D,0)))</f>
        <v>Ridgeway Primary School</v>
      </c>
      <c r="C8113" t="s">
        <v>334</v>
      </c>
      <c r="D8113" t="s">
        <v>1062</v>
      </c>
      <c r="E8113" t="s">
        <v>16</v>
      </c>
      <c r="F8113" t="s">
        <v>734</v>
      </c>
      <c r="G8113" t="s">
        <v>328</v>
      </c>
      <c r="H8113" t="s">
        <v>885</v>
      </c>
      <c r="I8113" t="s">
        <v>958</v>
      </c>
      <c r="J8113" t="s">
        <v>981</v>
      </c>
      <c r="K8113" s="4">
        <v>46083</v>
      </c>
      <c r="L8113" s="5">
        <v>0.39782407407407405</v>
      </c>
      <c r="M8113" t="s">
        <v>953</v>
      </c>
      <c r="N8113" s="5">
        <v>2.3148148148148147E-5</v>
      </c>
      <c r="O8113" t="s">
        <v>982</v>
      </c>
      <c r="P8113">
        <v>0</v>
      </c>
      <c r="Q8113">
        <v>20</v>
      </c>
      <c r="R8113" t="s">
        <v>998</v>
      </c>
      <c r="S8113" t="s">
        <v>987</v>
      </c>
    </row>
    <row r="8114" spans="1:19" x14ac:dyDescent="0.25">
      <c r="A8114" s="54">
        <f>_xlfn.XLOOKUP(B8114,'School Lookup'!D:D,'School Lookup'!F:F,0)</f>
        <v>682471</v>
      </c>
      <c r="B8114" s="54" t="str">
        <f>_xlfn.XLOOKUP(C8114,'School Lookup'!A:A,'School Lookup'!D:D,_xlfn.XLOOKUP(C8114,'School Lookup'!B:B,'School Lookup'!D:D,_xlfn.XLOOKUP(C8114,'School Lookup'!C:C,'School Lookup'!D:D,0)))</f>
        <v>Ridgeway Primary School</v>
      </c>
      <c r="C8114" t="s">
        <v>334</v>
      </c>
      <c r="D8114" t="s">
        <v>1712</v>
      </c>
      <c r="E8114" t="s">
        <v>16</v>
      </c>
      <c r="F8114" t="s">
        <v>734</v>
      </c>
      <c r="G8114" t="s">
        <v>328</v>
      </c>
      <c r="H8114" t="s">
        <v>885</v>
      </c>
      <c r="I8114" t="s">
        <v>958</v>
      </c>
      <c r="J8114" t="s">
        <v>981</v>
      </c>
      <c r="K8114" s="4">
        <v>46083</v>
      </c>
      <c r="L8114" s="5">
        <v>0.39807870370370368</v>
      </c>
      <c r="M8114" t="s">
        <v>953</v>
      </c>
      <c r="N8114" s="5">
        <v>1.3888888888888889E-3</v>
      </c>
      <c r="O8114" t="s">
        <v>982</v>
      </c>
      <c r="P8114">
        <v>0</v>
      </c>
      <c r="Q8114">
        <v>20</v>
      </c>
      <c r="R8114" t="s">
        <v>998</v>
      </c>
      <c r="S8114" t="s">
        <v>987</v>
      </c>
    </row>
    <row r="8115" spans="1:19" x14ac:dyDescent="0.25">
      <c r="A8115" s="54">
        <f>_xlfn.XLOOKUP(B8115,'School Lookup'!D:D,'School Lookup'!F:F,0)</f>
        <v>682471</v>
      </c>
      <c r="B8115" s="54" t="str">
        <f>_xlfn.XLOOKUP(C8115,'School Lookup'!A:A,'School Lookup'!D:D,_xlfn.XLOOKUP(C8115,'School Lookup'!B:B,'School Lookup'!D:D,_xlfn.XLOOKUP(C8115,'School Lookup'!C:C,'School Lookup'!D:D,0)))</f>
        <v>Ridgeway Primary School</v>
      </c>
      <c r="C8115" t="s">
        <v>334</v>
      </c>
      <c r="D8115" t="s">
        <v>3221</v>
      </c>
      <c r="E8115" t="s">
        <v>16</v>
      </c>
      <c r="F8115" t="s">
        <v>734</v>
      </c>
      <c r="G8115" t="s">
        <v>328</v>
      </c>
      <c r="H8115" t="s">
        <v>885</v>
      </c>
      <c r="I8115" t="s">
        <v>958</v>
      </c>
      <c r="J8115" t="s">
        <v>981</v>
      </c>
      <c r="K8115" s="4">
        <v>46083</v>
      </c>
      <c r="L8115" s="5">
        <v>0.50847222222222221</v>
      </c>
      <c r="M8115" t="s">
        <v>953</v>
      </c>
      <c r="N8115" s="5">
        <v>8.7962962962962962E-4</v>
      </c>
      <c r="O8115" t="s">
        <v>982</v>
      </c>
      <c r="P8115">
        <v>0</v>
      </c>
      <c r="Q8115">
        <v>20</v>
      </c>
      <c r="R8115" t="s">
        <v>983</v>
      </c>
      <c r="S8115" t="s">
        <v>984</v>
      </c>
    </row>
    <row r="8116" spans="1:19" x14ac:dyDescent="0.25">
      <c r="A8116" s="54">
        <f>_xlfn.XLOOKUP(B8116,'School Lookup'!D:D,'School Lookup'!F:F,0)</f>
        <v>682471</v>
      </c>
      <c r="B8116" s="54" t="str">
        <f>_xlfn.XLOOKUP(C8116,'School Lookup'!A:A,'School Lookup'!D:D,_xlfn.XLOOKUP(C8116,'School Lookup'!B:B,'School Lookup'!D:D,_xlfn.XLOOKUP(C8116,'School Lookup'!C:C,'School Lookup'!D:D,0)))</f>
        <v>Ridgeway Primary School</v>
      </c>
      <c r="C8116" t="s">
        <v>334</v>
      </c>
      <c r="D8116" t="s">
        <v>3222</v>
      </c>
      <c r="E8116" t="s">
        <v>16</v>
      </c>
      <c r="F8116" t="s">
        <v>734</v>
      </c>
      <c r="G8116" t="s">
        <v>328</v>
      </c>
      <c r="H8116" t="s">
        <v>885</v>
      </c>
      <c r="I8116" t="s">
        <v>958</v>
      </c>
      <c r="J8116" t="s">
        <v>981</v>
      </c>
      <c r="K8116" s="4">
        <v>46083</v>
      </c>
      <c r="L8116" s="5">
        <v>0.54670138888888886</v>
      </c>
      <c r="M8116" t="s">
        <v>953</v>
      </c>
      <c r="N8116" s="5">
        <v>2.3148148148148147E-5</v>
      </c>
      <c r="O8116" t="s">
        <v>982</v>
      </c>
      <c r="P8116">
        <v>0</v>
      </c>
      <c r="Q8116">
        <v>20</v>
      </c>
      <c r="R8116" t="s">
        <v>998</v>
      </c>
      <c r="S8116" t="s">
        <v>987</v>
      </c>
    </row>
    <row r="8117" spans="1:19" x14ac:dyDescent="0.25">
      <c r="A8117" s="54">
        <f>_xlfn.XLOOKUP(B8117,'School Lookup'!D:D,'School Lookup'!F:F,0)</f>
        <v>682471</v>
      </c>
      <c r="B8117" s="54" t="str">
        <f>_xlfn.XLOOKUP(C8117,'School Lookup'!A:A,'School Lookup'!D:D,_xlfn.XLOOKUP(C8117,'School Lookup'!B:B,'School Lookup'!D:D,_xlfn.XLOOKUP(C8117,'School Lookup'!C:C,'School Lookup'!D:D,0)))</f>
        <v>Ridgeway Primary School</v>
      </c>
      <c r="C8117" t="s">
        <v>334</v>
      </c>
      <c r="D8117" t="s">
        <v>3222</v>
      </c>
      <c r="E8117" t="s">
        <v>16</v>
      </c>
      <c r="F8117" t="s">
        <v>734</v>
      </c>
      <c r="G8117" t="s">
        <v>328</v>
      </c>
      <c r="H8117" t="s">
        <v>885</v>
      </c>
      <c r="I8117" t="s">
        <v>958</v>
      </c>
      <c r="J8117" t="s">
        <v>981</v>
      </c>
      <c r="K8117" s="4">
        <v>46083</v>
      </c>
      <c r="L8117" s="5">
        <v>0.54923611111111115</v>
      </c>
      <c r="M8117" t="s">
        <v>953</v>
      </c>
      <c r="N8117" s="5">
        <v>3.4722222222222222E-5</v>
      </c>
      <c r="O8117" t="s">
        <v>982</v>
      </c>
      <c r="P8117">
        <v>0</v>
      </c>
      <c r="Q8117">
        <v>20</v>
      </c>
      <c r="R8117" t="s">
        <v>998</v>
      </c>
      <c r="S8117" t="s">
        <v>987</v>
      </c>
    </row>
    <row r="8118" spans="1:19" x14ac:dyDescent="0.25">
      <c r="A8118" s="54">
        <f>_xlfn.XLOOKUP(B8118,'School Lookup'!D:D,'School Lookup'!F:F,0)</f>
        <v>682471</v>
      </c>
      <c r="B8118" s="54" t="str">
        <f>_xlfn.XLOOKUP(C8118,'School Lookup'!A:A,'School Lookup'!D:D,_xlfn.XLOOKUP(C8118,'School Lookup'!B:B,'School Lookup'!D:D,_xlfn.XLOOKUP(C8118,'School Lookup'!C:C,'School Lookup'!D:D,0)))</f>
        <v>Ridgeway Primary School</v>
      </c>
      <c r="C8118" t="s">
        <v>334</v>
      </c>
      <c r="D8118" t="s">
        <v>3223</v>
      </c>
      <c r="E8118" t="s">
        <v>16</v>
      </c>
      <c r="F8118" t="s">
        <v>734</v>
      </c>
      <c r="G8118" t="s">
        <v>328</v>
      </c>
      <c r="H8118" t="s">
        <v>885</v>
      </c>
      <c r="I8118" t="s">
        <v>958</v>
      </c>
      <c r="J8118" t="s">
        <v>981</v>
      </c>
      <c r="K8118" s="4">
        <v>46083</v>
      </c>
      <c r="L8118" s="5">
        <v>0.54954861111111108</v>
      </c>
      <c r="M8118" t="s">
        <v>953</v>
      </c>
      <c r="N8118" s="5">
        <v>6.134259259259259E-4</v>
      </c>
      <c r="O8118" t="s">
        <v>982</v>
      </c>
      <c r="P8118">
        <v>0</v>
      </c>
      <c r="Q8118">
        <v>20</v>
      </c>
      <c r="R8118" t="s">
        <v>998</v>
      </c>
      <c r="S8118" t="s">
        <v>987</v>
      </c>
    </row>
    <row r="8119" spans="1:19" x14ac:dyDescent="0.25">
      <c r="A8119" s="54">
        <f>_xlfn.XLOOKUP(B8119,'School Lookup'!D:D,'School Lookup'!F:F,0)</f>
        <v>682471</v>
      </c>
      <c r="B8119" s="54" t="str">
        <f>_xlfn.XLOOKUP(C8119,'School Lookup'!A:A,'School Lookup'!D:D,_xlfn.XLOOKUP(C8119,'School Lookup'!B:B,'School Lookup'!D:D,_xlfn.XLOOKUP(C8119,'School Lookup'!C:C,'School Lookup'!D:D,0)))</f>
        <v>Ridgeway Primary School</v>
      </c>
      <c r="C8119" t="s">
        <v>334</v>
      </c>
      <c r="D8119" t="s">
        <v>2642</v>
      </c>
      <c r="E8119" t="s">
        <v>16</v>
      </c>
      <c r="F8119" t="s">
        <v>734</v>
      </c>
      <c r="G8119" t="s">
        <v>328</v>
      </c>
      <c r="H8119" t="s">
        <v>885</v>
      </c>
      <c r="I8119" t="s">
        <v>958</v>
      </c>
      <c r="J8119" t="s">
        <v>981</v>
      </c>
      <c r="K8119" s="4">
        <v>46083</v>
      </c>
      <c r="L8119" s="5">
        <v>0.58116898148148144</v>
      </c>
      <c r="M8119" t="s">
        <v>953</v>
      </c>
      <c r="N8119" s="5">
        <v>3.3564814814814812E-4</v>
      </c>
      <c r="O8119" t="s">
        <v>982</v>
      </c>
      <c r="P8119">
        <v>0</v>
      </c>
      <c r="Q8119">
        <v>20</v>
      </c>
      <c r="R8119" t="s">
        <v>993</v>
      </c>
      <c r="S8119" t="s">
        <v>994</v>
      </c>
    </row>
    <row r="8120" spans="1:19" x14ac:dyDescent="0.25">
      <c r="A8120" s="54">
        <f>_xlfn.XLOOKUP(B8120,'School Lookup'!D:D,'School Lookup'!F:F,0)</f>
        <v>856243</v>
      </c>
      <c r="B8120" s="54" t="str">
        <f>_xlfn.XLOOKUP(C8120,'School Lookup'!A:A,'School Lookup'!D:D,_xlfn.XLOOKUP(C8120,'School Lookup'!B:B,'School Lookup'!D:D,_xlfn.XLOOKUP(C8120,'School Lookup'!C:C,'School Lookup'!D:D,0)))</f>
        <v>Elton Primary School</v>
      </c>
      <c r="C8120" t="s">
        <v>331</v>
      </c>
      <c r="D8120" t="s">
        <v>1097</v>
      </c>
      <c r="E8120" t="s">
        <v>16</v>
      </c>
      <c r="F8120" t="s">
        <v>734</v>
      </c>
      <c r="G8120" t="s">
        <v>332</v>
      </c>
      <c r="H8120" t="s">
        <v>877</v>
      </c>
      <c r="I8120" t="s">
        <v>958</v>
      </c>
      <c r="J8120" t="s">
        <v>959</v>
      </c>
      <c r="K8120" s="4">
        <v>46083</v>
      </c>
      <c r="L8120" s="5">
        <v>0.40491898148148148</v>
      </c>
      <c r="M8120" t="s">
        <v>953</v>
      </c>
      <c r="N8120" s="5">
        <v>1.6087962962962963E-3</v>
      </c>
      <c r="O8120" t="s">
        <v>960</v>
      </c>
      <c r="P8120">
        <v>0</v>
      </c>
      <c r="Q8120">
        <v>20</v>
      </c>
      <c r="R8120" t="s">
        <v>978</v>
      </c>
      <c r="S8120" t="s">
        <v>966</v>
      </c>
    </row>
    <row r="8121" spans="1:19" x14ac:dyDescent="0.25">
      <c r="A8121" s="54">
        <f>_xlfn.XLOOKUP(B8121,'School Lookup'!D:D,'School Lookup'!F:F,0)</f>
        <v>856243</v>
      </c>
      <c r="B8121" s="54" t="str">
        <f>_xlfn.XLOOKUP(C8121,'School Lookup'!A:A,'School Lookup'!D:D,_xlfn.XLOOKUP(C8121,'School Lookup'!B:B,'School Lookup'!D:D,_xlfn.XLOOKUP(C8121,'School Lookup'!C:C,'School Lookup'!D:D,0)))</f>
        <v>Elton Primary School</v>
      </c>
      <c r="C8121" t="s">
        <v>331</v>
      </c>
      <c r="D8121" t="s">
        <v>1052</v>
      </c>
      <c r="E8121" t="s">
        <v>16</v>
      </c>
      <c r="F8121" t="s">
        <v>734</v>
      </c>
      <c r="G8121" t="s">
        <v>332</v>
      </c>
      <c r="H8121" t="s">
        <v>877</v>
      </c>
      <c r="I8121" t="s">
        <v>958</v>
      </c>
      <c r="J8121" t="s">
        <v>959</v>
      </c>
      <c r="K8121" s="4">
        <v>46083</v>
      </c>
      <c r="L8121" s="5">
        <v>0.43077546296296299</v>
      </c>
      <c r="M8121" t="s">
        <v>953</v>
      </c>
      <c r="N8121" s="5">
        <v>2.7777777777777778E-4</v>
      </c>
      <c r="O8121" t="s">
        <v>960</v>
      </c>
      <c r="P8121">
        <v>0</v>
      </c>
      <c r="Q8121">
        <v>20</v>
      </c>
      <c r="R8121" t="s">
        <v>1053</v>
      </c>
      <c r="S8121" t="s">
        <v>966</v>
      </c>
    </row>
    <row r="8122" spans="1:19" x14ac:dyDescent="0.25">
      <c r="A8122" s="54">
        <f>_xlfn.XLOOKUP(B8122,'School Lookup'!D:D,'School Lookup'!F:F,0)</f>
        <v>856243</v>
      </c>
      <c r="B8122" s="54" t="str">
        <f>_xlfn.XLOOKUP(C8122,'School Lookup'!A:A,'School Lookup'!D:D,_xlfn.XLOOKUP(C8122,'School Lookup'!B:B,'School Lookup'!D:D,_xlfn.XLOOKUP(C8122,'School Lookup'!C:C,'School Lookup'!D:D,0)))</f>
        <v>Elton Primary School</v>
      </c>
      <c r="C8122" t="s">
        <v>331</v>
      </c>
      <c r="D8122" t="s">
        <v>1097</v>
      </c>
      <c r="E8122" t="s">
        <v>16</v>
      </c>
      <c r="F8122" t="s">
        <v>734</v>
      </c>
      <c r="G8122" t="s">
        <v>332</v>
      </c>
      <c r="H8122" t="s">
        <v>877</v>
      </c>
      <c r="I8122" t="s">
        <v>958</v>
      </c>
      <c r="J8122" t="s">
        <v>959</v>
      </c>
      <c r="K8122" s="4">
        <v>46083</v>
      </c>
      <c r="L8122" s="5">
        <v>0.47362268518518519</v>
      </c>
      <c r="M8122" t="s">
        <v>953</v>
      </c>
      <c r="N8122" s="5">
        <v>1.2037037037037038E-3</v>
      </c>
      <c r="O8122" t="s">
        <v>960</v>
      </c>
      <c r="P8122">
        <v>0</v>
      </c>
      <c r="Q8122">
        <v>20</v>
      </c>
      <c r="R8122" t="s">
        <v>978</v>
      </c>
      <c r="S8122" t="s">
        <v>966</v>
      </c>
    </row>
    <row r="8123" spans="1:19" x14ac:dyDescent="0.25">
      <c r="A8123" s="54">
        <f>_xlfn.XLOOKUP(B8123,'School Lookup'!D:D,'School Lookup'!F:F,0)</f>
        <v>823392</v>
      </c>
      <c r="B8123" s="54" t="str">
        <f>_xlfn.XLOOKUP(C8123,'School Lookup'!A:A,'School Lookup'!D:D,_xlfn.XLOOKUP(C8123,'School Lookup'!B:B,'School Lookup'!D:D,_xlfn.XLOOKUP(C8123,'School Lookup'!C:C,'School Lookup'!D:D,0)))</f>
        <v>Fitz Herbert C of E VA Primary School</v>
      </c>
      <c r="C8123" t="s">
        <v>31</v>
      </c>
      <c r="D8123" t="s">
        <v>1066</v>
      </c>
      <c r="E8123" t="s">
        <v>16</v>
      </c>
      <c r="F8123" t="s">
        <v>734</v>
      </c>
      <c r="G8123" t="s">
        <v>134</v>
      </c>
      <c r="H8123" t="s">
        <v>347</v>
      </c>
      <c r="I8123" t="s">
        <v>958</v>
      </c>
      <c r="J8123" t="s">
        <v>959</v>
      </c>
      <c r="K8123" s="4">
        <v>46083</v>
      </c>
      <c r="L8123" s="5">
        <v>0.36641203703703706</v>
      </c>
      <c r="M8123" t="s">
        <v>953</v>
      </c>
      <c r="N8123" s="5">
        <v>3.8194444444444446E-4</v>
      </c>
      <c r="O8123" t="s">
        <v>960</v>
      </c>
      <c r="P8123">
        <v>0</v>
      </c>
      <c r="Q8123">
        <v>20</v>
      </c>
      <c r="R8123" t="s">
        <v>974</v>
      </c>
      <c r="S8123" t="s">
        <v>955</v>
      </c>
    </row>
    <row r="8124" spans="1:19" x14ac:dyDescent="0.25">
      <c r="A8124" s="54">
        <f>_xlfn.XLOOKUP(B8124,'School Lookup'!D:D,'School Lookup'!F:F,0)</f>
        <v>823392</v>
      </c>
      <c r="B8124" s="54" t="str">
        <f>_xlfn.XLOOKUP(C8124,'School Lookup'!A:A,'School Lookup'!D:D,_xlfn.XLOOKUP(C8124,'School Lookup'!B:B,'School Lookup'!D:D,_xlfn.XLOOKUP(C8124,'School Lookup'!C:C,'School Lookup'!D:D,0)))</f>
        <v>Fitz Herbert C of E VA Primary School</v>
      </c>
      <c r="C8124" t="s">
        <v>31</v>
      </c>
      <c r="D8124">
        <v>142</v>
      </c>
      <c r="E8124" t="s">
        <v>16</v>
      </c>
      <c r="F8124" t="s">
        <v>734</v>
      </c>
      <c r="G8124" t="s">
        <v>134</v>
      </c>
      <c r="H8124" t="s">
        <v>347</v>
      </c>
      <c r="I8124" t="s">
        <v>958</v>
      </c>
      <c r="J8124" t="s">
        <v>959</v>
      </c>
      <c r="K8124" s="4">
        <v>46083</v>
      </c>
      <c r="L8124" s="5">
        <v>0.41024305555555557</v>
      </c>
      <c r="M8124" t="s">
        <v>953</v>
      </c>
      <c r="N8124" s="5">
        <v>2.3148148148148147E-5</v>
      </c>
      <c r="O8124" t="s">
        <v>960</v>
      </c>
      <c r="P8124">
        <v>0</v>
      </c>
      <c r="Q8124">
        <v>20</v>
      </c>
      <c r="R8124" t="s">
        <v>955</v>
      </c>
    </row>
    <row r="8125" spans="1:19" x14ac:dyDescent="0.25">
      <c r="A8125" s="54">
        <f>_xlfn.XLOOKUP(B8125,'School Lookup'!D:D,'School Lookup'!F:F,0)</f>
        <v>823392</v>
      </c>
      <c r="B8125" s="54" t="str">
        <f>_xlfn.XLOOKUP(C8125,'School Lookup'!A:A,'School Lookup'!D:D,_xlfn.XLOOKUP(C8125,'School Lookup'!B:B,'School Lookup'!D:D,_xlfn.XLOOKUP(C8125,'School Lookup'!C:C,'School Lookup'!D:D,0)))</f>
        <v>Fitz Herbert C of E VA Primary School</v>
      </c>
      <c r="C8125" t="s">
        <v>31</v>
      </c>
      <c r="D8125" t="s">
        <v>1539</v>
      </c>
      <c r="E8125" t="s">
        <v>16</v>
      </c>
      <c r="F8125" t="s">
        <v>734</v>
      </c>
      <c r="G8125" t="s">
        <v>134</v>
      </c>
      <c r="H8125" t="s">
        <v>347</v>
      </c>
      <c r="I8125" t="s">
        <v>958</v>
      </c>
      <c r="J8125" t="s">
        <v>959</v>
      </c>
      <c r="K8125" s="4">
        <v>46083</v>
      </c>
      <c r="L8125" s="5">
        <v>0.42321759259259262</v>
      </c>
      <c r="M8125" t="s">
        <v>953</v>
      </c>
      <c r="N8125" s="5">
        <v>6.134259259259259E-4</v>
      </c>
      <c r="O8125" t="s">
        <v>960</v>
      </c>
      <c r="P8125">
        <v>0</v>
      </c>
      <c r="Q8125">
        <v>20</v>
      </c>
      <c r="R8125" t="s">
        <v>978</v>
      </c>
      <c r="S8125" t="s">
        <v>966</v>
      </c>
    </row>
    <row r="8126" spans="1:19" x14ac:dyDescent="0.25">
      <c r="A8126" s="54">
        <f>_xlfn.XLOOKUP(B8126,'School Lookup'!D:D,'School Lookup'!F:F,0)</f>
        <v>823392</v>
      </c>
      <c r="B8126" s="54" t="str">
        <f>_xlfn.XLOOKUP(C8126,'School Lookup'!A:A,'School Lookup'!D:D,_xlfn.XLOOKUP(C8126,'School Lookup'!B:B,'School Lookup'!D:D,_xlfn.XLOOKUP(C8126,'School Lookup'!C:C,'School Lookup'!D:D,0)))</f>
        <v>Fitz Herbert C of E VA Primary School</v>
      </c>
      <c r="C8126" t="s">
        <v>31</v>
      </c>
      <c r="D8126">
        <v>620</v>
      </c>
      <c r="E8126" t="s">
        <v>16</v>
      </c>
      <c r="F8126" t="s">
        <v>734</v>
      </c>
      <c r="G8126" t="s">
        <v>134</v>
      </c>
      <c r="H8126" t="s">
        <v>347</v>
      </c>
      <c r="I8126" t="s">
        <v>958</v>
      </c>
      <c r="J8126" t="s">
        <v>959</v>
      </c>
      <c r="K8126" s="4">
        <v>46083</v>
      </c>
      <c r="L8126" s="5">
        <v>0.74131944444444442</v>
      </c>
      <c r="M8126" t="s">
        <v>953</v>
      </c>
      <c r="N8126" s="5">
        <v>4.6296296296296294E-5</v>
      </c>
      <c r="O8126" t="s">
        <v>960</v>
      </c>
      <c r="P8126">
        <v>0</v>
      </c>
      <c r="Q8126">
        <v>20</v>
      </c>
      <c r="R8126" t="s">
        <v>975</v>
      </c>
      <c r="S8126" t="s">
        <v>976</v>
      </c>
    </row>
    <row r="8127" spans="1:19" x14ac:dyDescent="0.25">
      <c r="A8127" s="54">
        <f>_xlfn.XLOOKUP(B8127,'School Lookup'!D:D,'School Lookup'!F:F,0)</f>
        <v>251672</v>
      </c>
      <c r="B8127" s="54" t="str">
        <f>_xlfn.XLOOKUP(C8127,'School Lookup'!A:A,'School Lookup'!D:D,_xlfn.XLOOKUP(C8127,'School Lookup'!B:B,'School Lookup'!D:D,_xlfn.XLOOKUP(C8127,'School Lookup'!C:C,'School Lookup'!D:D,0)))</f>
        <v>Park Schools Federation</v>
      </c>
      <c r="C8127" t="s">
        <v>40</v>
      </c>
      <c r="D8127" t="s">
        <v>1985</v>
      </c>
      <c r="E8127" t="s">
        <v>16</v>
      </c>
      <c r="F8127" t="s">
        <v>734</v>
      </c>
      <c r="G8127" t="s">
        <v>235</v>
      </c>
      <c r="H8127" t="s">
        <v>228</v>
      </c>
      <c r="I8127" t="s">
        <v>980</v>
      </c>
      <c r="J8127" t="s">
        <v>981</v>
      </c>
      <c r="K8127" s="4">
        <v>46083</v>
      </c>
      <c r="L8127" s="5">
        <v>0.32777777777777778</v>
      </c>
      <c r="M8127" t="s">
        <v>953</v>
      </c>
      <c r="N8127" s="5">
        <v>3.3564814814814812E-4</v>
      </c>
      <c r="O8127" t="s">
        <v>982</v>
      </c>
      <c r="P8127">
        <v>3.5000000000000003E-2</v>
      </c>
      <c r="Q8127">
        <v>20</v>
      </c>
      <c r="R8127" t="s">
        <v>998</v>
      </c>
      <c r="S8127" t="s">
        <v>987</v>
      </c>
    </row>
    <row r="8128" spans="1:19" x14ac:dyDescent="0.25">
      <c r="A8128" s="54">
        <f>_xlfn.XLOOKUP(B8128,'School Lookup'!D:D,'School Lookup'!F:F,0)</f>
        <v>251672</v>
      </c>
      <c r="B8128" s="54" t="str">
        <f>_xlfn.XLOOKUP(C8128,'School Lookup'!A:A,'School Lookup'!D:D,_xlfn.XLOOKUP(C8128,'School Lookup'!B:B,'School Lookup'!D:D,_xlfn.XLOOKUP(C8128,'School Lookup'!C:C,'School Lookup'!D:D,0)))</f>
        <v>Park Schools Federation</v>
      </c>
      <c r="C8128" t="s">
        <v>40</v>
      </c>
      <c r="D8128" t="s">
        <v>3224</v>
      </c>
      <c r="E8128" t="s">
        <v>16</v>
      </c>
      <c r="F8128" t="s">
        <v>734</v>
      </c>
      <c r="G8128" t="s">
        <v>235</v>
      </c>
      <c r="H8128" t="s">
        <v>228</v>
      </c>
      <c r="I8128" t="s">
        <v>980</v>
      </c>
      <c r="J8128" t="s">
        <v>981</v>
      </c>
      <c r="K8128" s="4">
        <v>46083</v>
      </c>
      <c r="L8128" s="5">
        <v>0.32847222222222222</v>
      </c>
      <c r="M8128" t="s">
        <v>953</v>
      </c>
      <c r="N8128" s="5">
        <v>1.0416666666666667E-4</v>
      </c>
      <c r="O8128" t="s">
        <v>982</v>
      </c>
      <c r="P8128">
        <v>0.02</v>
      </c>
      <c r="Q8128">
        <v>20</v>
      </c>
      <c r="R8128" t="s">
        <v>1006</v>
      </c>
      <c r="S8128" t="s">
        <v>994</v>
      </c>
    </row>
    <row r="8129" spans="1:19" x14ac:dyDescent="0.25">
      <c r="A8129" s="54">
        <f>_xlfn.XLOOKUP(B8129,'School Lookup'!D:D,'School Lookup'!F:F,0)</f>
        <v>251672</v>
      </c>
      <c r="B8129" s="54" t="str">
        <f>_xlfn.XLOOKUP(C8129,'School Lookup'!A:A,'School Lookup'!D:D,_xlfn.XLOOKUP(C8129,'School Lookup'!B:B,'School Lookup'!D:D,_xlfn.XLOOKUP(C8129,'School Lookup'!C:C,'School Lookup'!D:D,0)))</f>
        <v>Park Schools Federation</v>
      </c>
      <c r="C8129" t="s">
        <v>40</v>
      </c>
      <c r="D8129" t="s">
        <v>3096</v>
      </c>
      <c r="E8129" t="s">
        <v>16</v>
      </c>
      <c r="F8129" t="s">
        <v>734</v>
      </c>
      <c r="G8129" t="s">
        <v>235</v>
      </c>
      <c r="H8129" t="s">
        <v>228</v>
      </c>
      <c r="I8129" t="s">
        <v>980</v>
      </c>
      <c r="J8129" t="s">
        <v>981</v>
      </c>
      <c r="K8129" s="4">
        <v>46083</v>
      </c>
      <c r="L8129" s="5">
        <v>0.34861111111111109</v>
      </c>
      <c r="M8129" t="s">
        <v>953</v>
      </c>
      <c r="N8129" s="5">
        <v>4.2824074074074075E-4</v>
      </c>
      <c r="O8129" t="s">
        <v>982</v>
      </c>
      <c r="P8129">
        <v>9.2999999999999999E-2</v>
      </c>
      <c r="Q8129">
        <v>20</v>
      </c>
      <c r="R8129" t="s">
        <v>1074</v>
      </c>
      <c r="S8129" t="s">
        <v>990</v>
      </c>
    </row>
    <row r="8130" spans="1:19" x14ac:dyDescent="0.25">
      <c r="A8130" s="54">
        <f>_xlfn.XLOOKUP(B8130,'School Lookup'!D:D,'School Lookup'!F:F,0)</f>
        <v>251672</v>
      </c>
      <c r="B8130" s="54" t="str">
        <f>_xlfn.XLOOKUP(C8130,'School Lookup'!A:A,'School Lookup'!D:D,_xlfn.XLOOKUP(C8130,'School Lookup'!B:B,'School Lookup'!D:D,_xlfn.XLOOKUP(C8130,'School Lookup'!C:C,'School Lookup'!D:D,0)))</f>
        <v>Park Schools Federation</v>
      </c>
      <c r="C8130" t="s">
        <v>40</v>
      </c>
      <c r="D8130" t="s">
        <v>1514</v>
      </c>
      <c r="E8130" t="s">
        <v>16</v>
      </c>
      <c r="F8130" t="s">
        <v>734</v>
      </c>
      <c r="G8130" t="s">
        <v>235</v>
      </c>
      <c r="H8130" t="s">
        <v>228</v>
      </c>
      <c r="I8130" t="s">
        <v>980</v>
      </c>
      <c r="J8130" t="s">
        <v>981</v>
      </c>
      <c r="K8130" s="4">
        <v>46083</v>
      </c>
      <c r="L8130" s="5">
        <v>0.35</v>
      </c>
      <c r="M8130" t="s">
        <v>953</v>
      </c>
      <c r="N8130" s="5">
        <v>3.9351851851851852E-4</v>
      </c>
      <c r="O8130" t="s">
        <v>982</v>
      </c>
      <c r="P8130">
        <v>4.1000000000000002E-2</v>
      </c>
      <c r="Q8130">
        <v>20</v>
      </c>
      <c r="R8130" t="s">
        <v>998</v>
      </c>
      <c r="S8130" t="s">
        <v>987</v>
      </c>
    </row>
    <row r="8131" spans="1:19" x14ac:dyDescent="0.25">
      <c r="A8131" s="54">
        <f>_xlfn.XLOOKUP(B8131,'School Lookup'!D:D,'School Lookup'!F:F,0)</f>
        <v>251672</v>
      </c>
      <c r="B8131" s="54" t="str">
        <f>_xlfn.XLOOKUP(C8131,'School Lookup'!A:A,'School Lookup'!D:D,_xlfn.XLOOKUP(C8131,'School Lookup'!B:B,'School Lookup'!D:D,_xlfn.XLOOKUP(C8131,'School Lookup'!C:C,'School Lookup'!D:D,0)))</f>
        <v>Park Schools Federation</v>
      </c>
      <c r="C8131" t="s">
        <v>40</v>
      </c>
      <c r="D8131" t="s">
        <v>2747</v>
      </c>
      <c r="E8131" t="s">
        <v>16</v>
      </c>
      <c r="F8131" t="s">
        <v>734</v>
      </c>
      <c r="G8131" t="s">
        <v>235</v>
      </c>
      <c r="H8131" t="s">
        <v>228</v>
      </c>
      <c r="I8131" t="s">
        <v>980</v>
      </c>
      <c r="J8131" t="s">
        <v>981</v>
      </c>
      <c r="K8131" s="4">
        <v>46083</v>
      </c>
      <c r="L8131" s="5">
        <v>0.37013888888888891</v>
      </c>
      <c r="M8131" t="s">
        <v>953</v>
      </c>
      <c r="N8131" s="5">
        <v>2.5462962962962961E-4</v>
      </c>
      <c r="O8131" t="s">
        <v>982</v>
      </c>
      <c r="P8131">
        <v>2.7E-2</v>
      </c>
      <c r="Q8131">
        <v>20</v>
      </c>
      <c r="R8131" t="s">
        <v>983</v>
      </c>
      <c r="S8131" t="s">
        <v>984</v>
      </c>
    </row>
    <row r="8132" spans="1:19" x14ac:dyDescent="0.25">
      <c r="A8132" s="54">
        <f>_xlfn.XLOOKUP(B8132,'School Lookup'!D:D,'School Lookup'!F:F,0)</f>
        <v>251672</v>
      </c>
      <c r="B8132" s="54" t="str">
        <f>_xlfn.XLOOKUP(C8132,'School Lookup'!A:A,'School Lookup'!D:D,_xlfn.XLOOKUP(C8132,'School Lookup'!B:B,'School Lookup'!D:D,_xlfn.XLOOKUP(C8132,'School Lookup'!C:C,'School Lookup'!D:D,0)))</f>
        <v>Park Schools Federation</v>
      </c>
      <c r="C8132" t="s">
        <v>40</v>
      </c>
      <c r="D8132" t="s">
        <v>2910</v>
      </c>
      <c r="E8132" t="s">
        <v>16</v>
      </c>
      <c r="F8132" t="s">
        <v>734</v>
      </c>
      <c r="G8132" t="s">
        <v>235</v>
      </c>
      <c r="H8132" t="s">
        <v>228</v>
      </c>
      <c r="I8132" t="s">
        <v>980</v>
      </c>
      <c r="J8132" t="s">
        <v>981</v>
      </c>
      <c r="K8132" s="4">
        <v>46083</v>
      </c>
      <c r="L8132" s="5">
        <v>0.37222222222222223</v>
      </c>
      <c r="M8132" t="s">
        <v>953</v>
      </c>
      <c r="N8132" s="5">
        <v>1.7361111111111112E-4</v>
      </c>
      <c r="O8132" t="s">
        <v>982</v>
      </c>
      <c r="P8132">
        <v>0.02</v>
      </c>
      <c r="Q8132">
        <v>20</v>
      </c>
      <c r="R8132" t="s">
        <v>993</v>
      </c>
      <c r="S8132" t="s">
        <v>994</v>
      </c>
    </row>
    <row r="8133" spans="1:19" x14ac:dyDescent="0.25">
      <c r="A8133" s="54">
        <f>_xlfn.XLOOKUP(B8133,'School Lookup'!D:D,'School Lookup'!F:F,0)</f>
        <v>251672</v>
      </c>
      <c r="B8133" s="54" t="str">
        <f>_xlfn.XLOOKUP(C8133,'School Lookup'!A:A,'School Lookup'!D:D,_xlfn.XLOOKUP(C8133,'School Lookup'!B:B,'School Lookup'!D:D,_xlfn.XLOOKUP(C8133,'School Lookup'!C:C,'School Lookup'!D:D,0)))</f>
        <v>Park Schools Federation</v>
      </c>
      <c r="C8133" t="s">
        <v>40</v>
      </c>
      <c r="D8133" t="s">
        <v>1079</v>
      </c>
      <c r="E8133" t="s">
        <v>16</v>
      </c>
      <c r="F8133" t="s">
        <v>734</v>
      </c>
      <c r="G8133" t="s">
        <v>235</v>
      </c>
      <c r="H8133" t="s">
        <v>228</v>
      </c>
      <c r="I8133" t="s">
        <v>980</v>
      </c>
      <c r="J8133" t="s">
        <v>981</v>
      </c>
      <c r="K8133" s="4">
        <v>46083</v>
      </c>
      <c r="L8133" s="5">
        <v>0.39374999999999999</v>
      </c>
      <c r="M8133" t="s">
        <v>953</v>
      </c>
      <c r="N8133" s="5">
        <v>2.6620370370370372E-4</v>
      </c>
      <c r="O8133" t="s">
        <v>982</v>
      </c>
      <c r="P8133">
        <v>2.8000000000000001E-2</v>
      </c>
      <c r="Q8133">
        <v>20</v>
      </c>
      <c r="R8133" t="s">
        <v>1006</v>
      </c>
      <c r="S8133" t="s">
        <v>994</v>
      </c>
    </row>
    <row r="8134" spans="1:19" x14ac:dyDescent="0.25">
      <c r="A8134" s="54">
        <f>_xlfn.XLOOKUP(B8134,'School Lookup'!D:D,'School Lookup'!F:F,0)</f>
        <v>251672</v>
      </c>
      <c r="B8134" s="54" t="str">
        <f>_xlfn.XLOOKUP(C8134,'School Lookup'!A:A,'School Lookup'!D:D,_xlfn.XLOOKUP(C8134,'School Lookup'!B:B,'School Lookup'!D:D,_xlfn.XLOOKUP(C8134,'School Lookup'!C:C,'School Lookup'!D:D,0)))</f>
        <v>Park Schools Federation</v>
      </c>
      <c r="C8134" t="s">
        <v>40</v>
      </c>
      <c r="D8134" t="s">
        <v>1079</v>
      </c>
      <c r="E8134" t="s">
        <v>16</v>
      </c>
      <c r="F8134" t="s">
        <v>734</v>
      </c>
      <c r="G8134" t="s">
        <v>235</v>
      </c>
      <c r="H8134" t="s">
        <v>228</v>
      </c>
      <c r="I8134" t="s">
        <v>980</v>
      </c>
      <c r="J8134" t="s">
        <v>981</v>
      </c>
      <c r="K8134" s="4">
        <v>46083</v>
      </c>
      <c r="L8134" s="5">
        <v>0.44583333333333336</v>
      </c>
      <c r="M8134" t="s">
        <v>953</v>
      </c>
      <c r="N8134" s="5">
        <v>1.273148148148148E-4</v>
      </c>
      <c r="O8134" t="s">
        <v>982</v>
      </c>
      <c r="P8134">
        <v>0.02</v>
      </c>
      <c r="Q8134">
        <v>20</v>
      </c>
      <c r="R8134" t="s">
        <v>1006</v>
      </c>
      <c r="S8134" t="s">
        <v>994</v>
      </c>
    </row>
    <row r="8135" spans="1:19" x14ac:dyDescent="0.25">
      <c r="A8135" s="54">
        <f>_xlfn.XLOOKUP(B8135,'School Lookup'!D:D,'School Lookup'!F:F,0)</f>
        <v>251672</v>
      </c>
      <c r="B8135" s="54" t="str">
        <f>_xlfn.XLOOKUP(C8135,'School Lookup'!A:A,'School Lookup'!D:D,_xlfn.XLOOKUP(C8135,'School Lookup'!B:B,'School Lookup'!D:D,_xlfn.XLOOKUP(C8135,'School Lookup'!C:C,'School Lookup'!D:D,0)))</f>
        <v>Park Schools Federation</v>
      </c>
      <c r="C8135" t="s">
        <v>40</v>
      </c>
      <c r="D8135" t="s">
        <v>3225</v>
      </c>
      <c r="E8135" t="s">
        <v>16</v>
      </c>
      <c r="F8135" t="s">
        <v>734</v>
      </c>
      <c r="G8135" t="s">
        <v>235</v>
      </c>
      <c r="H8135" t="s">
        <v>228</v>
      </c>
      <c r="I8135" t="s">
        <v>980</v>
      </c>
      <c r="J8135" t="s">
        <v>981</v>
      </c>
      <c r="K8135" s="4">
        <v>46083</v>
      </c>
      <c r="L8135" s="5">
        <v>0.44722222222222224</v>
      </c>
      <c r="M8135" t="s">
        <v>953</v>
      </c>
      <c r="N8135" s="5">
        <v>3.8194444444444446E-4</v>
      </c>
      <c r="O8135" t="s">
        <v>982</v>
      </c>
      <c r="P8135">
        <v>0.04</v>
      </c>
      <c r="Q8135">
        <v>20</v>
      </c>
      <c r="R8135" t="s">
        <v>998</v>
      </c>
      <c r="S8135" t="s">
        <v>987</v>
      </c>
    </row>
    <row r="8136" spans="1:19" x14ac:dyDescent="0.25">
      <c r="A8136" s="54">
        <f>_xlfn.XLOOKUP(B8136,'School Lookup'!D:D,'School Lookup'!F:F,0)</f>
        <v>251672</v>
      </c>
      <c r="B8136" s="54" t="str">
        <f>_xlfn.XLOOKUP(C8136,'School Lookup'!A:A,'School Lookup'!D:D,_xlfn.XLOOKUP(C8136,'School Lookup'!B:B,'School Lookup'!D:D,_xlfn.XLOOKUP(C8136,'School Lookup'!C:C,'School Lookup'!D:D,0)))</f>
        <v>Park Schools Federation</v>
      </c>
      <c r="C8136" t="s">
        <v>40</v>
      </c>
      <c r="D8136" t="s">
        <v>1192</v>
      </c>
      <c r="E8136" t="s">
        <v>16</v>
      </c>
      <c r="F8136" t="s">
        <v>734</v>
      </c>
      <c r="G8136" t="s">
        <v>235</v>
      </c>
      <c r="H8136" t="s">
        <v>228</v>
      </c>
      <c r="I8136" t="s">
        <v>980</v>
      </c>
      <c r="J8136" t="s">
        <v>981</v>
      </c>
      <c r="K8136" s="4">
        <v>46083</v>
      </c>
      <c r="L8136" s="5">
        <v>0.45624999999999999</v>
      </c>
      <c r="M8136" t="s">
        <v>953</v>
      </c>
      <c r="N8136" s="5">
        <v>2.3148148148148149E-4</v>
      </c>
      <c r="O8136" t="s">
        <v>982</v>
      </c>
      <c r="P8136">
        <v>2.4E-2</v>
      </c>
      <c r="Q8136">
        <v>20</v>
      </c>
      <c r="R8136" t="s">
        <v>1006</v>
      </c>
      <c r="S8136" t="s">
        <v>994</v>
      </c>
    </row>
    <row r="8137" spans="1:19" x14ac:dyDescent="0.25">
      <c r="A8137" s="54">
        <f>_xlfn.XLOOKUP(B8137,'School Lookup'!D:D,'School Lookup'!F:F,0)</f>
        <v>251672</v>
      </c>
      <c r="B8137" s="54" t="str">
        <f>_xlfn.XLOOKUP(C8137,'School Lookup'!A:A,'School Lookup'!D:D,_xlfn.XLOOKUP(C8137,'School Lookup'!B:B,'School Lookup'!D:D,_xlfn.XLOOKUP(C8137,'School Lookup'!C:C,'School Lookup'!D:D,0)))</f>
        <v>Park Schools Federation</v>
      </c>
      <c r="C8137" t="s">
        <v>40</v>
      </c>
      <c r="D8137" t="s">
        <v>1180</v>
      </c>
      <c r="E8137" t="s">
        <v>16</v>
      </c>
      <c r="F8137" t="s">
        <v>734</v>
      </c>
      <c r="G8137" t="s">
        <v>235</v>
      </c>
      <c r="H8137" t="s">
        <v>228</v>
      </c>
      <c r="I8137" t="s">
        <v>980</v>
      </c>
      <c r="J8137" t="s">
        <v>981</v>
      </c>
      <c r="K8137" s="4">
        <v>46083</v>
      </c>
      <c r="L8137" s="5">
        <v>0.50347222222222221</v>
      </c>
      <c r="M8137" t="s">
        <v>953</v>
      </c>
      <c r="N8137" s="5">
        <v>6.018518518518519E-4</v>
      </c>
      <c r="O8137" t="s">
        <v>982</v>
      </c>
      <c r="P8137">
        <v>6.2E-2</v>
      </c>
      <c r="Q8137">
        <v>20</v>
      </c>
      <c r="R8137" t="s">
        <v>998</v>
      </c>
      <c r="S8137" t="s">
        <v>987</v>
      </c>
    </row>
    <row r="8138" spans="1:19" x14ac:dyDescent="0.25">
      <c r="A8138" s="54">
        <f>_xlfn.XLOOKUP(B8138,'School Lookup'!D:D,'School Lookup'!F:F,0)</f>
        <v>251672</v>
      </c>
      <c r="B8138" s="54" t="str">
        <f>_xlfn.XLOOKUP(C8138,'School Lookup'!A:A,'School Lookup'!D:D,_xlfn.XLOOKUP(C8138,'School Lookup'!B:B,'School Lookup'!D:D,_xlfn.XLOOKUP(C8138,'School Lookup'!C:C,'School Lookup'!D:D,0)))</f>
        <v>Park Schools Federation</v>
      </c>
      <c r="C8138" t="s">
        <v>40</v>
      </c>
      <c r="D8138" t="s">
        <v>1180</v>
      </c>
      <c r="E8138" t="s">
        <v>16</v>
      </c>
      <c r="F8138" t="s">
        <v>734</v>
      </c>
      <c r="G8138" t="s">
        <v>235</v>
      </c>
      <c r="H8138" t="s">
        <v>228</v>
      </c>
      <c r="I8138" t="s">
        <v>980</v>
      </c>
      <c r="J8138" t="s">
        <v>981</v>
      </c>
      <c r="K8138" s="4">
        <v>46083</v>
      </c>
      <c r="L8138" s="5">
        <v>0.50763888888888886</v>
      </c>
      <c r="M8138" t="s">
        <v>953</v>
      </c>
      <c r="N8138" s="5">
        <v>1.9675925925925926E-4</v>
      </c>
      <c r="O8138" t="s">
        <v>982</v>
      </c>
      <c r="P8138">
        <v>2.1000000000000001E-2</v>
      </c>
      <c r="Q8138">
        <v>20</v>
      </c>
      <c r="R8138" t="s">
        <v>998</v>
      </c>
      <c r="S8138" t="s">
        <v>987</v>
      </c>
    </row>
    <row r="8139" spans="1:19" x14ac:dyDescent="0.25">
      <c r="A8139" s="54">
        <f>_xlfn.XLOOKUP(B8139,'School Lookup'!D:D,'School Lookup'!F:F,0)</f>
        <v>251672</v>
      </c>
      <c r="B8139" s="54" t="str">
        <f>_xlfn.XLOOKUP(C8139,'School Lookup'!A:A,'School Lookup'!D:D,_xlfn.XLOOKUP(C8139,'School Lookup'!B:B,'School Lookup'!D:D,_xlfn.XLOOKUP(C8139,'School Lookup'!C:C,'School Lookup'!D:D,0)))</f>
        <v>Park Schools Federation</v>
      </c>
      <c r="C8139" t="s">
        <v>40</v>
      </c>
      <c r="D8139" t="s">
        <v>1987</v>
      </c>
      <c r="E8139" t="s">
        <v>16</v>
      </c>
      <c r="F8139" t="s">
        <v>734</v>
      </c>
      <c r="G8139" t="s">
        <v>235</v>
      </c>
      <c r="H8139" t="s">
        <v>228</v>
      </c>
      <c r="I8139" t="s">
        <v>980</v>
      </c>
      <c r="J8139" t="s">
        <v>981</v>
      </c>
      <c r="K8139" s="4">
        <v>46083</v>
      </c>
      <c r="L8139" s="5">
        <v>0.5444444444444444</v>
      </c>
      <c r="M8139" t="s">
        <v>953</v>
      </c>
      <c r="N8139" s="5">
        <v>4.1666666666666669E-4</v>
      </c>
      <c r="O8139" t="s">
        <v>982</v>
      </c>
      <c r="P8139">
        <v>4.2999999999999997E-2</v>
      </c>
      <c r="Q8139">
        <v>20</v>
      </c>
      <c r="R8139" t="s">
        <v>998</v>
      </c>
      <c r="S8139" t="s">
        <v>987</v>
      </c>
    </row>
    <row r="8140" spans="1:19" x14ac:dyDescent="0.25">
      <c r="A8140" s="54">
        <f>_xlfn.XLOOKUP(B8140,'School Lookup'!D:D,'School Lookup'!F:F,0)</f>
        <v>251672</v>
      </c>
      <c r="B8140" s="54" t="str">
        <f>_xlfn.XLOOKUP(C8140,'School Lookup'!A:A,'School Lookup'!D:D,_xlfn.XLOOKUP(C8140,'School Lookup'!B:B,'School Lookup'!D:D,_xlfn.XLOOKUP(C8140,'School Lookup'!C:C,'School Lookup'!D:D,0)))</f>
        <v>Park Schools Federation</v>
      </c>
      <c r="C8140" t="s">
        <v>40</v>
      </c>
      <c r="D8140" t="s">
        <v>1595</v>
      </c>
      <c r="E8140" t="s">
        <v>16</v>
      </c>
      <c r="F8140" t="s">
        <v>734</v>
      </c>
      <c r="G8140" t="s">
        <v>235</v>
      </c>
      <c r="H8140" t="s">
        <v>228</v>
      </c>
      <c r="I8140" t="s">
        <v>980</v>
      </c>
      <c r="J8140" t="s">
        <v>981</v>
      </c>
      <c r="K8140" s="4">
        <v>46083</v>
      </c>
      <c r="L8140" s="5">
        <v>0.54583333333333328</v>
      </c>
      <c r="M8140" t="s">
        <v>953</v>
      </c>
      <c r="N8140" s="5">
        <v>8.0208333333333329E-3</v>
      </c>
      <c r="O8140" t="s">
        <v>982</v>
      </c>
      <c r="P8140">
        <v>0.82099999999999995</v>
      </c>
      <c r="Q8140">
        <v>20</v>
      </c>
      <c r="R8140" t="s">
        <v>983</v>
      </c>
      <c r="S8140" t="s">
        <v>984</v>
      </c>
    </row>
    <row r="8141" spans="1:19" x14ac:dyDescent="0.25">
      <c r="A8141" s="54">
        <f>_xlfn.XLOOKUP(B8141,'School Lookup'!D:D,'School Lookup'!F:F,0)</f>
        <v>251672</v>
      </c>
      <c r="B8141" s="54" t="str">
        <f>_xlfn.XLOOKUP(C8141,'School Lookup'!A:A,'School Lookup'!D:D,_xlfn.XLOOKUP(C8141,'School Lookup'!B:B,'School Lookup'!D:D,_xlfn.XLOOKUP(C8141,'School Lookup'!C:C,'School Lookup'!D:D,0)))</f>
        <v>Park Schools Federation</v>
      </c>
      <c r="C8141" t="s">
        <v>40</v>
      </c>
      <c r="D8141" t="s">
        <v>2317</v>
      </c>
      <c r="E8141" t="s">
        <v>16</v>
      </c>
      <c r="F8141" t="s">
        <v>734</v>
      </c>
      <c r="G8141" t="s">
        <v>235</v>
      </c>
      <c r="H8141" t="s">
        <v>228</v>
      </c>
      <c r="I8141" t="s">
        <v>980</v>
      </c>
      <c r="J8141" t="s">
        <v>981</v>
      </c>
      <c r="K8141" s="4">
        <v>46083</v>
      </c>
      <c r="L8141" s="5">
        <v>0.55277777777777781</v>
      </c>
      <c r="M8141" t="s">
        <v>953</v>
      </c>
      <c r="N8141" s="5">
        <v>3.0092592592592595E-4</v>
      </c>
      <c r="O8141" t="s">
        <v>982</v>
      </c>
      <c r="P8141">
        <v>3.1E-2</v>
      </c>
      <c r="Q8141">
        <v>20</v>
      </c>
      <c r="R8141" t="s">
        <v>998</v>
      </c>
      <c r="S8141" t="s">
        <v>987</v>
      </c>
    </row>
    <row r="8142" spans="1:19" x14ac:dyDescent="0.25">
      <c r="A8142" s="54">
        <f>_xlfn.XLOOKUP(B8142,'School Lookup'!D:D,'School Lookup'!F:F,0)</f>
        <v>251672</v>
      </c>
      <c r="B8142" s="54" t="str">
        <f>_xlfn.XLOOKUP(C8142,'School Lookup'!A:A,'School Lookup'!D:D,_xlfn.XLOOKUP(C8142,'School Lookup'!B:B,'School Lookup'!D:D,_xlfn.XLOOKUP(C8142,'School Lookup'!C:C,'School Lookup'!D:D,0)))</f>
        <v>Park Schools Federation</v>
      </c>
      <c r="C8142" t="s">
        <v>40</v>
      </c>
      <c r="D8142" t="s">
        <v>2267</v>
      </c>
      <c r="E8142" t="s">
        <v>16</v>
      </c>
      <c r="F8142" t="s">
        <v>734</v>
      </c>
      <c r="G8142" t="s">
        <v>235</v>
      </c>
      <c r="H8142" t="s">
        <v>228</v>
      </c>
      <c r="I8142" t="s">
        <v>980</v>
      </c>
      <c r="J8142" t="s">
        <v>981</v>
      </c>
      <c r="K8142" s="4">
        <v>46083</v>
      </c>
      <c r="L8142" s="5">
        <v>0.55555555555555558</v>
      </c>
      <c r="M8142" t="s">
        <v>953</v>
      </c>
      <c r="N8142" s="5">
        <v>1.9675925925925926E-4</v>
      </c>
      <c r="O8142" t="s">
        <v>982</v>
      </c>
      <c r="P8142">
        <v>2.1000000000000001E-2</v>
      </c>
      <c r="Q8142">
        <v>20</v>
      </c>
      <c r="R8142" t="s">
        <v>998</v>
      </c>
      <c r="S8142" t="s">
        <v>987</v>
      </c>
    </row>
    <row r="8143" spans="1:19" x14ac:dyDescent="0.25">
      <c r="A8143" s="54">
        <f>_xlfn.XLOOKUP(B8143,'School Lookup'!D:D,'School Lookup'!F:F,0)</f>
        <v>251672</v>
      </c>
      <c r="B8143" s="54" t="str">
        <f>_xlfn.XLOOKUP(C8143,'School Lookup'!A:A,'School Lookup'!D:D,_xlfn.XLOOKUP(C8143,'School Lookup'!B:B,'School Lookup'!D:D,_xlfn.XLOOKUP(C8143,'School Lookup'!C:C,'School Lookup'!D:D,0)))</f>
        <v>Park Schools Federation</v>
      </c>
      <c r="C8143" t="s">
        <v>40</v>
      </c>
      <c r="D8143" t="s">
        <v>1602</v>
      </c>
      <c r="E8143" t="s">
        <v>16</v>
      </c>
      <c r="F8143" t="s">
        <v>734</v>
      </c>
      <c r="G8143" t="s">
        <v>235</v>
      </c>
      <c r="H8143" t="s">
        <v>228</v>
      </c>
      <c r="I8143" t="s">
        <v>980</v>
      </c>
      <c r="J8143" t="s">
        <v>981</v>
      </c>
      <c r="K8143" s="4">
        <v>46083</v>
      </c>
      <c r="L8143" s="5">
        <v>0.56388888888888888</v>
      </c>
      <c r="M8143" t="s">
        <v>953</v>
      </c>
      <c r="N8143" s="5">
        <v>4.9768518518518521E-4</v>
      </c>
      <c r="O8143" t="s">
        <v>982</v>
      </c>
      <c r="P8143">
        <v>5.0999999999999997E-2</v>
      </c>
      <c r="Q8143">
        <v>20</v>
      </c>
      <c r="R8143" t="s">
        <v>986</v>
      </c>
      <c r="S8143" t="s">
        <v>987</v>
      </c>
    </row>
    <row r="8144" spans="1:19" x14ac:dyDescent="0.25">
      <c r="A8144" s="54">
        <f>_xlfn.XLOOKUP(B8144,'School Lookup'!D:D,'School Lookup'!F:F,0)</f>
        <v>251672</v>
      </c>
      <c r="B8144" s="54" t="str">
        <f>_xlfn.XLOOKUP(C8144,'School Lookup'!A:A,'School Lookup'!D:D,_xlfn.XLOOKUP(C8144,'School Lookup'!B:B,'School Lookup'!D:D,_xlfn.XLOOKUP(C8144,'School Lookup'!C:C,'School Lookup'!D:D,0)))</f>
        <v>Park Schools Federation</v>
      </c>
      <c r="C8144" t="s">
        <v>40</v>
      </c>
      <c r="D8144" t="s">
        <v>3226</v>
      </c>
      <c r="E8144" t="s">
        <v>16</v>
      </c>
      <c r="F8144" t="s">
        <v>734</v>
      </c>
      <c r="G8144" t="s">
        <v>235</v>
      </c>
      <c r="H8144" t="s">
        <v>228</v>
      </c>
      <c r="I8144" t="s">
        <v>980</v>
      </c>
      <c r="J8144" t="s">
        <v>981</v>
      </c>
      <c r="K8144" s="4">
        <v>46083</v>
      </c>
      <c r="L8144" s="5">
        <v>0.56944444444444442</v>
      </c>
      <c r="M8144" t="s">
        <v>953</v>
      </c>
      <c r="N8144" s="5">
        <v>5.9027777777777778E-4</v>
      </c>
      <c r="O8144" t="s">
        <v>982</v>
      </c>
      <c r="P8144">
        <v>6.0999999999999999E-2</v>
      </c>
      <c r="Q8144">
        <v>20</v>
      </c>
      <c r="R8144" t="s">
        <v>998</v>
      </c>
      <c r="S8144" t="s">
        <v>987</v>
      </c>
    </row>
    <row r="8145" spans="1:19" x14ac:dyDescent="0.25">
      <c r="A8145" s="54">
        <f>_xlfn.XLOOKUP(B8145,'School Lookup'!D:D,'School Lookup'!F:F,0)</f>
        <v>251672</v>
      </c>
      <c r="B8145" s="54" t="str">
        <f>_xlfn.XLOOKUP(C8145,'School Lookup'!A:A,'School Lookup'!D:D,_xlfn.XLOOKUP(C8145,'School Lookup'!B:B,'School Lookup'!D:D,_xlfn.XLOOKUP(C8145,'School Lookup'!C:C,'School Lookup'!D:D,0)))</f>
        <v>Park Schools Federation</v>
      </c>
      <c r="C8145" t="s">
        <v>40</v>
      </c>
      <c r="D8145" t="s">
        <v>3227</v>
      </c>
      <c r="E8145" t="s">
        <v>16</v>
      </c>
      <c r="F8145" t="s">
        <v>734</v>
      </c>
      <c r="G8145" t="s">
        <v>235</v>
      </c>
      <c r="H8145" t="s">
        <v>228</v>
      </c>
      <c r="I8145" t="s">
        <v>980</v>
      </c>
      <c r="J8145" t="s">
        <v>981</v>
      </c>
      <c r="K8145" s="4">
        <v>46083</v>
      </c>
      <c r="L8145" s="5">
        <v>0.57152777777777775</v>
      </c>
      <c r="M8145" t="s">
        <v>953</v>
      </c>
      <c r="N8145" s="5">
        <v>4.7453703703703704E-4</v>
      </c>
      <c r="O8145" t="s">
        <v>982</v>
      </c>
      <c r="P8145">
        <v>4.9000000000000002E-2</v>
      </c>
      <c r="Q8145">
        <v>20</v>
      </c>
      <c r="R8145" t="s">
        <v>986</v>
      </c>
      <c r="S8145" t="s">
        <v>987</v>
      </c>
    </row>
    <row r="8146" spans="1:19" x14ac:dyDescent="0.25">
      <c r="A8146" s="54">
        <f>_xlfn.XLOOKUP(B8146,'School Lookup'!D:D,'School Lookup'!F:F,0)</f>
        <v>251672</v>
      </c>
      <c r="B8146" s="54" t="str">
        <f>_xlfn.XLOOKUP(C8146,'School Lookup'!A:A,'School Lookup'!D:D,_xlfn.XLOOKUP(C8146,'School Lookup'!B:B,'School Lookup'!D:D,_xlfn.XLOOKUP(C8146,'School Lookup'!C:C,'School Lookup'!D:D,0)))</f>
        <v>Park Schools Federation</v>
      </c>
      <c r="C8146" t="s">
        <v>40</v>
      </c>
      <c r="D8146" t="s">
        <v>2167</v>
      </c>
      <c r="E8146" t="s">
        <v>16</v>
      </c>
      <c r="F8146" t="s">
        <v>734</v>
      </c>
      <c r="G8146" t="s">
        <v>235</v>
      </c>
      <c r="H8146" t="s">
        <v>228</v>
      </c>
      <c r="I8146" t="s">
        <v>980</v>
      </c>
      <c r="J8146" t="s">
        <v>981</v>
      </c>
      <c r="K8146" s="4">
        <v>46083</v>
      </c>
      <c r="L8146" s="5">
        <v>0.57222222222222219</v>
      </c>
      <c r="M8146" t="s">
        <v>953</v>
      </c>
      <c r="N8146" s="5">
        <v>2.0833333333333333E-3</v>
      </c>
      <c r="O8146" t="s">
        <v>982</v>
      </c>
      <c r="P8146">
        <v>0.21299999999999999</v>
      </c>
      <c r="Q8146">
        <v>20</v>
      </c>
      <c r="R8146" t="s">
        <v>998</v>
      </c>
      <c r="S8146" t="s">
        <v>987</v>
      </c>
    </row>
    <row r="8147" spans="1:19" x14ac:dyDescent="0.25">
      <c r="A8147" s="54">
        <f>_xlfn.XLOOKUP(B8147,'School Lookup'!D:D,'School Lookup'!F:F,0)</f>
        <v>251672</v>
      </c>
      <c r="B8147" s="54" t="str">
        <f>_xlfn.XLOOKUP(C8147,'School Lookup'!A:A,'School Lookup'!D:D,_xlfn.XLOOKUP(C8147,'School Lookup'!B:B,'School Lookup'!D:D,_xlfn.XLOOKUP(C8147,'School Lookup'!C:C,'School Lookup'!D:D,0)))</f>
        <v>Park Schools Federation</v>
      </c>
      <c r="C8147" t="s">
        <v>40</v>
      </c>
      <c r="D8147" t="s">
        <v>1081</v>
      </c>
      <c r="E8147" t="s">
        <v>16</v>
      </c>
      <c r="F8147" t="s">
        <v>734</v>
      </c>
      <c r="G8147" t="s">
        <v>235</v>
      </c>
      <c r="H8147" t="s">
        <v>228</v>
      </c>
      <c r="I8147" t="s">
        <v>980</v>
      </c>
      <c r="J8147" t="s">
        <v>981</v>
      </c>
      <c r="K8147" s="4">
        <v>46083</v>
      </c>
      <c r="L8147" s="5">
        <v>0.57499999999999996</v>
      </c>
      <c r="M8147" t="s">
        <v>953</v>
      </c>
      <c r="N8147" s="5">
        <v>8.3333333333333339E-4</v>
      </c>
      <c r="O8147" t="s">
        <v>982</v>
      </c>
      <c r="P8147">
        <v>8.5999999999999993E-2</v>
      </c>
      <c r="Q8147">
        <v>20</v>
      </c>
      <c r="R8147" t="s">
        <v>983</v>
      </c>
      <c r="S8147" t="s">
        <v>984</v>
      </c>
    </row>
    <row r="8148" spans="1:19" x14ac:dyDescent="0.25">
      <c r="A8148" s="54">
        <f>_xlfn.XLOOKUP(B8148,'School Lookup'!D:D,'School Lookup'!F:F,0)</f>
        <v>251672</v>
      </c>
      <c r="B8148" s="54" t="str">
        <f>_xlfn.XLOOKUP(C8148,'School Lookup'!A:A,'School Lookup'!D:D,_xlfn.XLOOKUP(C8148,'School Lookup'!B:B,'School Lookup'!D:D,_xlfn.XLOOKUP(C8148,'School Lookup'!C:C,'School Lookup'!D:D,0)))</f>
        <v>Park Schools Federation</v>
      </c>
      <c r="C8148" t="s">
        <v>40</v>
      </c>
      <c r="D8148" t="s">
        <v>2330</v>
      </c>
      <c r="E8148" t="s">
        <v>16</v>
      </c>
      <c r="F8148" t="s">
        <v>734</v>
      </c>
      <c r="G8148" t="s">
        <v>235</v>
      </c>
      <c r="H8148" t="s">
        <v>228</v>
      </c>
      <c r="I8148" t="s">
        <v>980</v>
      </c>
      <c r="J8148" t="s">
        <v>981</v>
      </c>
      <c r="K8148" s="4">
        <v>46083</v>
      </c>
      <c r="L8148" s="5">
        <v>0.60069444444444442</v>
      </c>
      <c r="M8148" t="s">
        <v>953</v>
      </c>
      <c r="N8148" s="5">
        <v>2.8935185185185184E-4</v>
      </c>
      <c r="O8148" t="s">
        <v>982</v>
      </c>
      <c r="P8148">
        <v>0.03</v>
      </c>
      <c r="Q8148">
        <v>20</v>
      </c>
      <c r="R8148" t="s">
        <v>998</v>
      </c>
      <c r="S8148" t="s">
        <v>987</v>
      </c>
    </row>
    <row r="8149" spans="1:19" x14ac:dyDescent="0.25">
      <c r="A8149" s="54">
        <f>_xlfn.XLOOKUP(B8149,'School Lookup'!D:D,'School Lookup'!F:F,0)</f>
        <v>251672</v>
      </c>
      <c r="B8149" s="54" t="str">
        <f>_xlfn.XLOOKUP(C8149,'School Lookup'!A:A,'School Lookup'!D:D,_xlfn.XLOOKUP(C8149,'School Lookup'!B:B,'School Lookup'!D:D,_xlfn.XLOOKUP(C8149,'School Lookup'!C:C,'School Lookup'!D:D,0)))</f>
        <v>Park Schools Federation</v>
      </c>
      <c r="C8149" t="s">
        <v>40</v>
      </c>
      <c r="D8149" t="s">
        <v>1605</v>
      </c>
      <c r="E8149" t="s">
        <v>16</v>
      </c>
      <c r="F8149" t="s">
        <v>734</v>
      </c>
      <c r="G8149" t="s">
        <v>235</v>
      </c>
      <c r="H8149" t="s">
        <v>228</v>
      </c>
      <c r="I8149" t="s">
        <v>980</v>
      </c>
      <c r="J8149" t="s">
        <v>981</v>
      </c>
      <c r="K8149" s="4">
        <v>46083</v>
      </c>
      <c r="L8149" s="5">
        <v>0.64375000000000004</v>
      </c>
      <c r="M8149" t="s">
        <v>953</v>
      </c>
      <c r="N8149" s="5">
        <v>3.5879629629629629E-4</v>
      </c>
      <c r="O8149" t="s">
        <v>982</v>
      </c>
      <c r="P8149">
        <v>3.6999999999999998E-2</v>
      </c>
      <c r="Q8149">
        <v>20</v>
      </c>
      <c r="R8149" t="s">
        <v>983</v>
      </c>
      <c r="S8149" t="s">
        <v>984</v>
      </c>
    </row>
    <row r="8150" spans="1:19" x14ac:dyDescent="0.25">
      <c r="A8150" s="54">
        <f>_xlfn.XLOOKUP(B8150,'School Lookup'!D:D,'School Lookup'!F:F,0)</f>
        <v>251672</v>
      </c>
      <c r="B8150" s="54" t="str">
        <f>_xlfn.XLOOKUP(C8150,'School Lookup'!A:A,'School Lookup'!D:D,_xlfn.XLOOKUP(C8150,'School Lookup'!B:B,'School Lookup'!D:D,_xlfn.XLOOKUP(C8150,'School Lookup'!C:C,'School Lookup'!D:D,0)))</f>
        <v>Park Schools Federation</v>
      </c>
      <c r="C8150" t="s">
        <v>40</v>
      </c>
      <c r="D8150" t="s">
        <v>3228</v>
      </c>
      <c r="E8150" t="s">
        <v>16</v>
      </c>
      <c r="F8150" t="s">
        <v>734</v>
      </c>
      <c r="G8150" t="s">
        <v>235</v>
      </c>
      <c r="H8150" t="s">
        <v>228</v>
      </c>
      <c r="I8150" t="s">
        <v>980</v>
      </c>
      <c r="J8150" t="s">
        <v>981</v>
      </c>
      <c r="K8150" s="4">
        <v>46083</v>
      </c>
      <c r="L8150" s="5">
        <v>0.64444444444444449</v>
      </c>
      <c r="M8150" t="s">
        <v>953</v>
      </c>
      <c r="N8150" s="5">
        <v>1.4583333333333334E-3</v>
      </c>
      <c r="O8150" t="s">
        <v>982</v>
      </c>
      <c r="P8150">
        <v>0.15</v>
      </c>
      <c r="Q8150">
        <v>20</v>
      </c>
      <c r="R8150" t="s">
        <v>983</v>
      </c>
      <c r="S8150" t="s">
        <v>984</v>
      </c>
    </row>
    <row r="8151" spans="1:19" x14ac:dyDescent="0.25">
      <c r="A8151" s="54">
        <f>_xlfn.XLOOKUP(B8151,'School Lookup'!D:D,'School Lookup'!F:F,0)</f>
        <v>251672</v>
      </c>
      <c r="B8151" s="54" t="str">
        <f>_xlfn.XLOOKUP(C8151,'School Lookup'!A:A,'School Lookup'!D:D,_xlfn.XLOOKUP(C8151,'School Lookup'!B:B,'School Lookup'!D:D,_xlfn.XLOOKUP(C8151,'School Lookup'!C:C,'School Lookup'!D:D,0)))</f>
        <v>Park Schools Federation</v>
      </c>
      <c r="C8151" t="s">
        <v>40</v>
      </c>
      <c r="D8151" t="s">
        <v>1319</v>
      </c>
      <c r="E8151" t="s">
        <v>16</v>
      </c>
      <c r="F8151" t="s">
        <v>734</v>
      </c>
      <c r="G8151" t="s">
        <v>235</v>
      </c>
      <c r="H8151" t="s">
        <v>228</v>
      </c>
      <c r="I8151" t="s">
        <v>980</v>
      </c>
      <c r="J8151" t="s">
        <v>981</v>
      </c>
      <c r="K8151" s="4">
        <v>46083</v>
      </c>
      <c r="L8151" s="5">
        <v>0.64583333333333337</v>
      </c>
      <c r="M8151" t="s">
        <v>953</v>
      </c>
      <c r="N8151" s="5">
        <v>4.6296296296296294E-5</v>
      </c>
      <c r="O8151" t="s">
        <v>982</v>
      </c>
      <c r="P8151">
        <v>0.02</v>
      </c>
      <c r="Q8151">
        <v>20</v>
      </c>
      <c r="R8151" t="s">
        <v>1006</v>
      </c>
      <c r="S8151" t="s">
        <v>994</v>
      </c>
    </row>
    <row r="8152" spans="1:19" x14ac:dyDescent="0.25">
      <c r="A8152" s="54">
        <f>_xlfn.XLOOKUP(B8152,'School Lookup'!D:D,'School Lookup'!F:F,0)</f>
        <v>251672</v>
      </c>
      <c r="B8152" s="54" t="str">
        <f>_xlfn.XLOOKUP(C8152,'School Lookup'!A:A,'School Lookup'!D:D,_xlfn.XLOOKUP(C8152,'School Lookup'!B:B,'School Lookup'!D:D,_xlfn.XLOOKUP(C8152,'School Lookup'!C:C,'School Lookup'!D:D,0)))</f>
        <v>Park Schools Federation</v>
      </c>
      <c r="C8152" t="s">
        <v>40</v>
      </c>
      <c r="D8152" t="s">
        <v>2125</v>
      </c>
      <c r="E8152" t="s">
        <v>16</v>
      </c>
      <c r="F8152" t="s">
        <v>734</v>
      </c>
      <c r="G8152" t="s">
        <v>235</v>
      </c>
      <c r="H8152" t="s">
        <v>228</v>
      </c>
      <c r="I8152" t="s">
        <v>980</v>
      </c>
      <c r="J8152" t="s">
        <v>981</v>
      </c>
      <c r="K8152" s="4">
        <v>46083</v>
      </c>
      <c r="L8152" s="5">
        <v>0.64722222222222225</v>
      </c>
      <c r="M8152" t="s">
        <v>953</v>
      </c>
      <c r="N8152" s="5">
        <v>7.1759259259259259E-4</v>
      </c>
      <c r="O8152" t="s">
        <v>982</v>
      </c>
      <c r="P8152">
        <v>7.3999999999999996E-2</v>
      </c>
      <c r="Q8152">
        <v>20</v>
      </c>
      <c r="R8152" t="s">
        <v>983</v>
      </c>
      <c r="S8152" t="s">
        <v>984</v>
      </c>
    </row>
    <row r="8153" spans="1:19" x14ac:dyDescent="0.25">
      <c r="A8153" s="54">
        <f>_xlfn.XLOOKUP(B8153,'School Lookup'!D:D,'School Lookup'!F:F,0)</f>
        <v>251672</v>
      </c>
      <c r="B8153" s="54" t="str">
        <f>_xlfn.XLOOKUP(C8153,'School Lookup'!A:A,'School Lookup'!D:D,_xlfn.XLOOKUP(C8153,'School Lookup'!B:B,'School Lookup'!D:D,_xlfn.XLOOKUP(C8153,'School Lookup'!C:C,'School Lookup'!D:D,0)))</f>
        <v>Park Schools Federation</v>
      </c>
      <c r="C8153" t="s">
        <v>40</v>
      </c>
      <c r="D8153" t="s">
        <v>1180</v>
      </c>
      <c r="E8153" t="s">
        <v>16</v>
      </c>
      <c r="F8153" t="s">
        <v>734</v>
      </c>
      <c r="G8153" t="s">
        <v>235</v>
      </c>
      <c r="H8153" t="s">
        <v>228</v>
      </c>
      <c r="I8153" t="s">
        <v>980</v>
      </c>
      <c r="J8153" t="s">
        <v>981</v>
      </c>
      <c r="K8153" s="4">
        <v>46083</v>
      </c>
      <c r="L8153" s="5">
        <v>0.65555555555555556</v>
      </c>
      <c r="M8153" t="s">
        <v>953</v>
      </c>
      <c r="N8153" s="5">
        <v>1.2268518518518518E-3</v>
      </c>
      <c r="O8153" t="s">
        <v>982</v>
      </c>
      <c r="P8153">
        <v>0.126</v>
      </c>
      <c r="Q8153">
        <v>20</v>
      </c>
      <c r="R8153" t="s">
        <v>998</v>
      </c>
      <c r="S8153" t="s">
        <v>987</v>
      </c>
    </row>
    <row r="8154" spans="1:19" x14ac:dyDescent="0.25">
      <c r="A8154" s="54">
        <f>_xlfn.XLOOKUP(B8154,'School Lookup'!D:D,'School Lookup'!F:F,0)</f>
        <v>251672</v>
      </c>
      <c r="B8154" s="54" t="str">
        <f>_xlfn.XLOOKUP(C8154,'School Lookup'!A:A,'School Lookup'!D:D,_xlfn.XLOOKUP(C8154,'School Lookup'!B:B,'School Lookup'!D:D,_xlfn.XLOOKUP(C8154,'School Lookup'!C:C,'School Lookup'!D:D,0)))</f>
        <v>Park Schools Federation</v>
      </c>
      <c r="C8154" t="s">
        <v>40</v>
      </c>
      <c r="D8154" t="s">
        <v>1368</v>
      </c>
      <c r="E8154" t="s">
        <v>16</v>
      </c>
      <c r="F8154" t="s">
        <v>734</v>
      </c>
      <c r="G8154" t="s">
        <v>235</v>
      </c>
      <c r="H8154" t="s">
        <v>228</v>
      </c>
      <c r="I8154" t="s">
        <v>980</v>
      </c>
      <c r="J8154" t="s">
        <v>981</v>
      </c>
      <c r="K8154" s="4">
        <v>46083</v>
      </c>
      <c r="L8154" s="5">
        <v>0.66180555555555554</v>
      </c>
      <c r="M8154" t="s">
        <v>953</v>
      </c>
      <c r="N8154" s="5">
        <v>4.9189814814814816E-3</v>
      </c>
      <c r="O8154" t="s">
        <v>982</v>
      </c>
      <c r="P8154">
        <v>0.503</v>
      </c>
      <c r="Q8154">
        <v>20</v>
      </c>
      <c r="R8154" t="s">
        <v>986</v>
      </c>
      <c r="S8154" t="s">
        <v>987</v>
      </c>
    </row>
    <row r="8155" spans="1:19" x14ac:dyDescent="0.25">
      <c r="A8155" s="54">
        <f>_xlfn.XLOOKUP(B8155,'School Lookup'!D:D,'School Lookup'!F:F,0)</f>
        <v>251672</v>
      </c>
      <c r="B8155" s="54" t="str">
        <f>_xlfn.XLOOKUP(C8155,'School Lookup'!A:A,'School Lookup'!D:D,_xlfn.XLOOKUP(C8155,'School Lookup'!B:B,'School Lookup'!D:D,_xlfn.XLOOKUP(C8155,'School Lookup'!C:C,'School Lookup'!D:D,0)))</f>
        <v>Park Schools Federation</v>
      </c>
      <c r="C8155" t="s">
        <v>40</v>
      </c>
      <c r="D8155" t="s">
        <v>1505</v>
      </c>
      <c r="E8155" t="s">
        <v>16</v>
      </c>
      <c r="F8155" t="s">
        <v>734</v>
      </c>
      <c r="G8155" t="s">
        <v>235</v>
      </c>
      <c r="H8155" t="s">
        <v>228</v>
      </c>
      <c r="I8155" t="s">
        <v>980</v>
      </c>
      <c r="J8155" t="s">
        <v>981</v>
      </c>
      <c r="K8155" s="4">
        <v>46083</v>
      </c>
      <c r="L8155" s="5">
        <v>0.68819444444444444</v>
      </c>
      <c r="M8155" t="s">
        <v>953</v>
      </c>
      <c r="N8155" s="5">
        <v>1.1574074074074075E-4</v>
      </c>
      <c r="O8155" t="s">
        <v>982</v>
      </c>
      <c r="P8155">
        <v>0.02</v>
      </c>
      <c r="Q8155">
        <v>20</v>
      </c>
      <c r="R8155" t="s">
        <v>998</v>
      </c>
      <c r="S8155" t="s">
        <v>987</v>
      </c>
    </row>
    <row r="8156" spans="1:19" x14ac:dyDescent="0.25">
      <c r="A8156" s="54">
        <f>_xlfn.XLOOKUP(B8156,'School Lookup'!D:D,'School Lookup'!F:F,0)</f>
        <v>251672</v>
      </c>
      <c r="B8156" s="54" t="str">
        <f>_xlfn.XLOOKUP(C8156,'School Lookup'!A:A,'School Lookup'!D:D,_xlfn.XLOOKUP(C8156,'School Lookup'!B:B,'School Lookup'!D:D,_xlfn.XLOOKUP(C8156,'School Lookup'!C:C,'School Lookup'!D:D,0)))</f>
        <v>Park Schools Federation</v>
      </c>
      <c r="C8156" t="s">
        <v>40</v>
      </c>
      <c r="D8156" t="s">
        <v>1002</v>
      </c>
      <c r="E8156" t="s">
        <v>16</v>
      </c>
      <c r="F8156" t="s">
        <v>734</v>
      </c>
      <c r="G8156" t="s">
        <v>235</v>
      </c>
      <c r="H8156" t="s">
        <v>228</v>
      </c>
      <c r="I8156" t="s">
        <v>980</v>
      </c>
      <c r="J8156" t="s">
        <v>981</v>
      </c>
      <c r="K8156" s="4">
        <v>46083</v>
      </c>
      <c r="L8156" s="5">
        <v>0.71458333333333335</v>
      </c>
      <c r="M8156" t="s">
        <v>953</v>
      </c>
      <c r="N8156" s="5">
        <v>3.4722222222222224E-4</v>
      </c>
      <c r="O8156" t="s">
        <v>982</v>
      </c>
      <c r="P8156">
        <v>3.5999999999999997E-2</v>
      </c>
      <c r="Q8156">
        <v>20</v>
      </c>
      <c r="R8156" t="s">
        <v>998</v>
      </c>
      <c r="S8156" t="s">
        <v>987</v>
      </c>
    </row>
    <row r="8157" spans="1:19" x14ac:dyDescent="0.25">
      <c r="A8157" s="54">
        <f>_xlfn.XLOOKUP(B8157,'School Lookup'!D:D,'School Lookup'!F:F,0)</f>
        <v>251672</v>
      </c>
      <c r="B8157" s="54" t="str">
        <f>_xlfn.XLOOKUP(C8157,'School Lookup'!A:A,'School Lookup'!D:D,_xlfn.XLOOKUP(C8157,'School Lookup'!B:B,'School Lookup'!D:D,_xlfn.XLOOKUP(C8157,'School Lookup'!C:C,'School Lookup'!D:D,0)))</f>
        <v>Park Schools Federation</v>
      </c>
      <c r="C8157" t="s">
        <v>40</v>
      </c>
      <c r="D8157" t="s">
        <v>3229</v>
      </c>
      <c r="E8157" t="s">
        <v>16</v>
      </c>
      <c r="F8157" t="s">
        <v>734</v>
      </c>
      <c r="G8157" t="s">
        <v>235</v>
      </c>
      <c r="H8157" t="s">
        <v>228</v>
      </c>
      <c r="I8157" t="s">
        <v>980</v>
      </c>
      <c r="J8157" t="s">
        <v>959</v>
      </c>
      <c r="K8157" s="4">
        <v>46083</v>
      </c>
      <c r="L8157" s="5">
        <v>0.52847222222222223</v>
      </c>
      <c r="M8157" t="s">
        <v>953</v>
      </c>
      <c r="N8157" s="5">
        <v>2.8935185185185184E-4</v>
      </c>
      <c r="O8157" t="s">
        <v>960</v>
      </c>
      <c r="P8157">
        <v>2.1999999999999999E-2</v>
      </c>
      <c r="Q8157">
        <v>20</v>
      </c>
      <c r="R8157" t="s">
        <v>3230</v>
      </c>
      <c r="S8157" t="s">
        <v>966</v>
      </c>
    </row>
    <row r="8158" spans="1:19" x14ac:dyDescent="0.25">
      <c r="A8158" s="54">
        <f>_xlfn.XLOOKUP(B8158,'School Lookup'!D:D,'School Lookup'!F:F,0)</f>
        <v>819500</v>
      </c>
      <c r="B8158" s="54" t="str">
        <f>_xlfn.XLOOKUP(C8158,'School Lookup'!A:A,'School Lookup'!D:D,_xlfn.XLOOKUP(C8158,'School Lookup'!B:B,'School Lookup'!D:D,_xlfn.XLOOKUP(C8158,'School Lookup'!C:C,'School Lookup'!D:D,0)))</f>
        <v>Tansley Primary School</v>
      </c>
      <c r="C8158" t="s">
        <v>30</v>
      </c>
      <c r="D8158" t="s">
        <v>2249</v>
      </c>
      <c r="E8158" t="s">
        <v>16</v>
      </c>
      <c r="F8158" t="s">
        <v>734</v>
      </c>
      <c r="G8158" t="s">
        <v>223</v>
      </c>
      <c r="H8158" t="s">
        <v>302</v>
      </c>
      <c r="I8158" t="s">
        <v>980</v>
      </c>
      <c r="J8158" t="s">
        <v>959</v>
      </c>
      <c r="K8158" s="4">
        <v>46083</v>
      </c>
      <c r="L8158" s="5">
        <v>0.48577546296296298</v>
      </c>
      <c r="M8158" t="s">
        <v>953</v>
      </c>
      <c r="N8158" s="5">
        <v>4.0509259259259257E-3</v>
      </c>
      <c r="O8158" t="s">
        <v>960</v>
      </c>
      <c r="P8158">
        <v>0.05</v>
      </c>
      <c r="Q8158">
        <v>20</v>
      </c>
      <c r="R8158" t="s">
        <v>978</v>
      </c>
      <c r="S8158" t="s">
        <v>966</v>
      </c>
    </row>
    <row r="8159" spans="1:19" x14ac:dyDescent="0.25">
      <c r="A8159" s="54">
        <f>_xlfn.XLOOKUP(B8159,'School Lookup'!D:D,'School Lookup'!F:F,0)</f>
        <v>819500</v>
      </c>
      <c r="B8159" s="54" t="str">
        <f>_xlfn.XLOOKUP(C8159,'School Lookup'!A:A,'School Lookup'!D:D,_xlfn.XLOOKUP(C8159,'School Lookup'!B:B,'School Lookup'!D:D,_xlfn.XLOOKUP(C8159,'School Lookup'!C:C,'School Lookup'!D:D,0)))</f>
        <v>Tansley Primary School</v>
      </c>
      <c r="C8159" t="s">
        <v>30</v>
      </c>
      <c r="D8159" t="s">
        <v>2249</v>
      </c>
      <c r="E8159" t="s">
        <v>16</v>
      </c>
      <c r="F8159" t="s">
        <v>734</v>
      </c>
      <c r="G8159" t="s">
        <v>223</v>
      </c>
      <c r="H8159" t="s">
        <v>302</v>
      </c>
      <c r="I8159" t="s">
        <v>980</v>
      </c>
      <c r="J8159" t="s">
        <v>959</v>
      </c>
      <c r="K8159" s="4">
        <v>46083</v>
      </c>
      <c r="L8159" s="5">
        <v>0.4946875</v>
      </c>
      <c r="M8159" t="s">
        <v>953</v>
      </c>
      <c r="N8159" s="5">
        <v>9.2592592592592588E-5</v>
      </c>
      <c r="O8159" t="s">
        <v>960</v>
      </c>
      <c r="P8159">
        <v>2.1999999999999999E-2</v>
      </c>
      <c r="Q8159">
        <v>20</v>
      </c>
      <c r="R8159" t="s">
        <v>978</v>
      </c>
      <c r="S8159" t="s">
        <v>966</v>
      </c>
    </row>
    <row r="8160" spans="1:19" x14ac:dyDescent="0.25">
      <c r="A8160" s="54">
        <f>_xlfn.XLOOKUP(B8160,'School Lookup'!D:D,'School Lookup'!F:F,0)</f>
        <v>819500</v>
      </c>
      <c r="B8160" s="54" t="str">
        <f>_xlfn.XLOOKUP(C8160,'School Lookup'!A:A,'School Lookup'!D:D,_xlfn.XLOOKUP(C8160,'School Lookup'!B:B,'School Lookup'!D:D,_xlfn.XLOOKUP(C8160,'School Lookup'!C:C,'School Lookup'!D:D,0)))</f>
        <v>Tansley Primary School</v>
      </c>
      <c r="C8160" t="s">
        <v>30</v>
      </c>
      <c r="D8160" t="s">
        <v>2249</v>
      </c>
      <c r="E8160" t="s">
        <v>16</v>
      </c>
      <c r="F8160" t="s">
        <v>734</v>
      </c>
      <c r="G8160" t="s">
        <v>223</v>
      </c>
      <c r="H8160" t="s">
        <v>302</v>
      </c>
      <c r="I8160" t="s">
        <v>980</v>
      </c>
      <c r="J8160" t="s">
        <v>959</v>
      </c>
      <c r="K8160" s="4">
        <v>46083</v>
      </c>
      <c r="L8160" s="5">
        <v>0.49579861111111112</v>
      </c>
      <c r="M8160" t="s">
        <v>953</v>
      </c>
      <c r="N8160" s="5">
        <v>2.3148148148148147E-5</v>
      </c>
      <c r="O8160" t="s">
        <v>960</v>
      </c>
      <c r="P8160">
        <v>2.1999999999999999E-2</v>
      </c>
      <c r="Q8160">
        <v>20</v>
      </c>
      <c r="R8160" t="s">
        <v>978</v>
      </c>
      <c r="S8160" t="s">
        <v>966</v>
      </c>
    </row>
    <row r="8161" spans="1:19" x14ac:dyDescent="0.25">
      <c r="A8161" s="54">
        <f>_xlfn.XLOOKUP(B8161,'School Lookup'!D:D,'School Lookup'!F:F,0)</f>
        <v>819500</v>
      </c>
      <c r="B8161" s="54" t="str">
        <f>_xlfn.XLOOKUP(C8161,'School Lookup'!A:A,'School Lookup'!D:D,_xlfn.XLOOKUP(C8161,'School Lookup'!B:B,'School Lookup'!D:D,_xlfn.XLOOKUP(C8161,'School Lookup'!C:C,'School Lookup'!D:D,0)))</f>
        <v>Tansley Primary School</v>
      </c>
      <c r="C8161" t="s">
        <v>30</v>
      </c>
      <c r="D8161" t="s">
        <v>1720</v>
      </c>
      <c r="E8161" t="s">
        <v>16</v>
      </c>
      <c r="F8161" t="s">
        <v>734</v>
      </c>
      <c r="G8161" t="s">
        <v>223</v>
      </c>
      <c r="H8161" t="s">
        <v>302</v>
      </c>
      <c r="I8161" t="s">
        <v>980</v>
      </c>
      <c r="J8161" t="s">
        <v>981</v>
      </c>
      <c r="K8161" s="4">
        <v>46083</v>
      </c>
      <c r="L8161" s="5">
        <v>0.39513888888888887</v>
      </c>
      <c r="M8161" t="s">
        <v>953</v>
      </c>
      <c r="N8161" s="5">
        <v>8.1018518518518516E-4</v>
      </c>
      <c r="O8161" t="s">
        <v>982</v>
      </c>
      <c r="P8161">
        <v>8.5000000000000006E-2</v>
      </c>
      <c r="Q8161">
        <v>20</v>
      </c>
      <c r="R8161" t="s">
        <v>998</v>
      </c>
      <c r="S8161" t="s">
        <v>987</v>
      </c>
    </row>
    <row r="8162" spans="1:19" x14ac:dyDescent="0.25">
      <c r="A8162" s="54">
        <f>_xlfn.XLOOKUP(B8162,'School Lookup'!D:D,'School Lookup'!F:F,0)</f>
        <v>819500</v>
      </c>
      <c r="B8162" s="54" t="str">
        <f>_xlfn.XLOOKUP(C8162,'School Lookup'!A:A,'School Lookup'!D:D,_xlfn.XLOOKUP(C8162,'School Lookup'!B:B,'School Lookup'!D:D,_xlfn.XLOOKUP(C8162,'School Lookup'!C:C,'School Lookup'!D:D,0)))</f>
        <v>Tansley Primary School</v>
      </c>
      <c r="C8162" t="s">
        <v>30</v>
      </c>
      <c r="D8162" t="s">
        <v>2445</v>
      </c>
      <c r="E8162" t="s">
        <v>16</v>
      </c>
      <c r="F8162" t="s">
        <v>734</v>
      </c>
      <c r="G8162" t="s">
        <v>223</v>
      </c>
      <c r="H8162" t="s">
        <v>302</v>
      </c>
      <c r="I8162" t="s">
        <v>980</v>
      </c>
      <c r="J8162" t="s">
        <v>981</v>
      </c>
      <c r="K8162" s="4">
        <v>46083</v>
      </c>
      <c r="L8162" s="5">
        <v>0.40809027777777779</v>
      </c>
      <c r="M8162" t="s">
        <v>953</v>
      </c>
      <c r="N8162" s="5">
        <v>6.134259259259259E-4</v>
      </c>
      <c r="O8162" t="s">
        <v>982</v>
      </c>
      <c r="P8162">
        <v>6.4000000000000001E-2</v>
      </c>
      <c r="Q8162">
        <v>20</v>
      </c>
      <c r="R8162" t="s">
        <v>983</v>
      </c>
      <c r="S8162" t="s">
        <v>984</v>
      </c>
    </row>
    <row r="8163" spans="1:19" x14ac:dyDescent="0.25">
      <c r="A8163" s="54">
        <f>_xlfn.XLOOKUP(B8163,'School Lookup'!D:D,'School Lookup'!F:F,0)</f>
        <v>819500</v>
      </c>
      <c r="B8163" s="54" t="str">
        <f>_xlfn.XLOOKUP(C8163,'School Lookup'!A:A,'School Lookup'!D:D,_xlfn.XLOOKUP(C8163,'School Lookup'!B:B,'School Lookup'!D:D,_xlfn.XLOOKUP(C8163,'School Lookup'!C:C,'School Lookup'!D:D,0)))</f>
        <v>Tansley Primary School</v>
      </c>
      <c r="C8163" t="s">
        <v>30</v>
      </c>
      <c r="D8163" t="s">
        <v>3231</v>
      </c>
      <c r="E8163" t="s">
        <v>16</v>
      </c>
      <c r="F8163" t="s">
        <v>734</v>
      </c>
      <c r="G8163" t="s">
        <v>223</v>
      </c>
      <c r="H8163" t="s">
        <v>302</v>
      </c>
      <c r="I8163" t="s">
        <v>980</v>
      </c>
      <c r="J8163" t="s">
        <v>981</v>
      </c>
      <c r="K8163" s="4">
        <v>46083</v>
      </c>
      <c r="L8163" s="5">
        <v>0.55335648148148153</v>
      </c>
      <c r="M8163" t="s">
        <v>953</v>
      </c>
      <c r="N8163" s="5">
        <v>2.4305555555555555E-4</v>
      </c>
      <c r="O8163" t="s">
        <v>982</v>
      </c>
      <c r="P8163">
        <v>2.7E-2</v>
      </c>
      <c r="Q8163">
        <v>20</v>
      </c>
      <c r="R8163" t="s">
        <v>993</v>
      </c>
      <c r="S8163" t="s">
        <v>994</v>
      </c>
    </row>
    <row r="8164" spans="1:19" x14ac:dyDescent="0.25">
      <c r="A8164" s="54">
        <f>_xlfn.XLOOKUP(B8164,'School Lookup'!D:D,'School Lookup'!F:F,0)</f>
        <v>819500</v>
      </c>
      <c r="B8164" s="54" t="str">
        <f>_xlfn.XLOOKUP(C8164,'School Lookup'!A:A,'School Lookup'!D:D,_xlfn.XLOOKUP(C8164,'School Lookup'!B:B,'School Lookup'!D:D,_xlfn.XLOOKUP(C8164,'School Lookup'!C:C,'School Lookup'!D:D,0)))</f>
        <v>Tansley Primary School</v>
      </c>
      <c r="C8164" t="s">
        <v>30</v>
      </c>
      <c r="D8164" t="s">
        <v>2486</v>
      </c>
      <c r="E8164" t="s">
        <v>16</v>
      </c>
      <c r="F8164" t="s">
        <v>734</v>
      </c>
      <c r="G8164" t="s">
        <v>223</v>
      </c>
      <c r="H8164" t="s">
        <v>302</v>
      </c>
      <c r="I8164" t="s">
        <v>980</v>
      </c>
      <c r="J8164" t="s">
        <v>981</v>
      </c>
      <c r="K8164" s="4">
        <v>46083</v>
      </c>
      <c r="L8164" s="5">
        <v>0.6548842592592593</v>
      </c>
      <c r="M8164" t="s">
        <v>953</v>
      </c>
      <c r="N8164" s="5">
        <v>2.3148148148148147E-5</v>
      </c>
      <c r="O8164" t="s">
        <v>982</v>
      </c>
      <c r="P8164">
        <v>0.02</v>
      </c>
      <c r="Q8164">
        <v>20</v>
      </c>
      <c r="R8164" t="s">
        <v>983</v>
      </c>
      <c r="S8164" t="s">
        <v>984</v>
      </c>
    </row>
    <row r="8165" spans="1:19" x14ac:dyDescent="0.25">
      <c r="A8165" s="54">
        <f>_xlfn.XLOOKUP(B8165,'School Lookup'!D:D,'School Lookup'!F:F,0)</f>
        <v>856243</v>
      </c>
      <c r="B8165" s="54" t="str">
        <f>_xlfn.XLOOKUP(C8165,'School Lookup'!A:A,'School Lookup'!D:D,_xlfn.XLOOKUP(C8165,'School Lookup'!B:B,'School Lookup'!D:D,_xlfn.XLOOKUP(C8165,'School Lookup'!C:C,'School Lookup'!D:D,0)))</f>
        <v>Elton Primary School</v>
      </c>
      <c r="C8165" t="s">
        <v>54</v>
      </c>
      <c r="D8165">
        <v>700</v>
      </c>
      <c r="E8165" t="s">
        <v>16</v>
      </c>
      <c r="F8165" t="s">
        <v>734</v>
      </c>
      <c r="G8165" t="s">
        <v>332</v>
      </c>
      <c r="H8165" t="s">
        <v>877</v>
      </c>
      <c r="I8165" t="s">
        <v>958</v>
      </c>
      <c r="J8165" t="s">
        <v>959</v>
      </c>
      <c r="K8165" s="4">
        <v>46083</v>
      </c>
      <c r="L8165" s="5">
        <v>0.3860763888888889</v>
      </c>
      <c r="M8165" t="s">
        <v>953</v>
      </c>
      <c r="N8165" s="5">
        <v>6.9444444444444447E-4</v>
      </c>
      <c r="O8165" t="s">
        <v>960</v>
      </c>
      <c r="P8165">
        <v>0</v>
      </c>
      <c r="Q8165">
        <v>20</v>
      </c>
      <c r="R8165" t="s">
        <v>955</v>
      </c>
    </row>
    <row r="8166" spans="1:19" x14ac:dyDescent="0.25">
      <c r="A8166" s="54">
        <f>_xlfn.XLOOKUP(B8166,'School Lookup'!D:D,'School Lookup'!F:F,0)</f>
        <v>856243</v>
      </c>
      <c r="B8166" s="54" t="str">
        <f>_xlfn.XLOOKUP(C8166,'School Lookup'!A:A,'School Lookup'!D:D,_xlfn.XLOOKUP(C8166,'School Lookup'!B:B,'School Lookup'!D:D,_xlfn.XLOOKUP(C8166,'School Lookup'!C:C,'School Lookup'!D:D,0)))</f>
        <v>Elton Primary School</v>
      </c>
      <c r="C8166" t="s">
        <v>54</v>
      </c>
      <c r="D8166">
        <v>699</v>
      </c>
      <c r="E8166" t="s">
        <v>16</v>
      </c>
      <c r="F8166" t="s">
        <v>734</v>
      </c>
      <c r="G8166" t="s">
        <v>332</v>
      </c>
      <c r="H8166" t="s">
        <v>877</v>
      </c>
      <c r="I8166" t="s">
        <v>958</v>
      </c>
      <c r="J8166" t="s">
        <v>959</v>
      </c>
      <c r="K8166" s="4">
        <v>46083</v>
      </c>
      <c r="L8166" s="5">
        <v>0.39590277777777777</v>
      </c>
      <c r="M8166" t="s">
        <v>953</v>
      </c>
      <c r="N8166" s="5">
        <v>1.5972222222222223E-3</v>
      </c>
      <c r="O8166" t="s">
        <v>960</v>
      </c>
      <c r="P8166">
        <v>0</v>
      </c>
      <c r="Q8166">
        <v>20</v>
      </c>
      <c r="R8166" t="s">
        <v>975</v>
      </c>
      <c r="S8166" t="s">
        <v>976</v>
      </c>
    </row>
    <row r="8167" spans="1:19" x14ac:dyDescent="0.25">
      <c r="A8167" s="54">
        <f>_xlfn.XLOOKUP(B8167,'School Lookup'!D:D,'School Lookup'!F:F,0)</f>
        <v>856243</v>
      </c>
      <c r="B8167" s="54" t="str">
        <f>_xlfn.XLOOKUP(C8167,'School Lookup'!A:A,'School Lookup'!D:D,_xlfn.XLOOKUP(C8167,'School Lookup'!B:B,'School Lookup'!D:D,_xlfn.XLOOKUP(C8167,'School Lookup'!C:C,'School Lookup'!D:D,0)))</f>
        <v>Elton Primary School</v>
      </c>
      <c r="C8167" t="s">
        <v>54</v>
      </c>
      <c r="D8167">
        <v>699</v>
      </c>
      <c r="E8167" t="s">
        <v>16</v>
      </c>
      <c r="F8167" t="s">
        <v>734</v>
      </c>
      <c r="G8167" t="s">
        <v>332</v>
      </c>
      <c r="H8167" t="s">
        <v>877</v>
      </c>
      <c r="I8167" t="s">
        <v>958</v>
      </c>
      <c r="J8167" t="s">
        <v>959</v>
      </c>
      <c r="K8167" s="4">
        <v>46083</v>
      </c>
      <c r="L8167" s="5">
        <v>0.40706018518518516</v>
      </c>
      <c r="M8167" t="s">
        <v>953</v>
      </c>
      <c r="N8167" s="5">
        <v>8.8773148148148153E-3</v>
      </c>
      <c r="O8167" t="s">
        <v>960</v>
      </c>
      <c r="P8167">
        <v>0</v>
      </c>
      <c r="Q8167">
        <v>20</v>
      </c>
      <c r="R8167" t="s">
        <v>975</v>
      </c>
      <c r="S8167" t="s">
        <v>976</v>
      </c>
    </row>
    <row r="8168" spans="1:19" x14ac:dyDescent="0.25">
      <c r="A8168" s="54">
        <f>_xlfn.XLOOKUP(B8168,'School Lookup'!D:D,'School Lookup'!F:F,0)</f>
        <v>417101</v>
      </c>
      <c r="B8168" s="54" t="str">
        <f>_xlfn.XLOOKUP(C8168,'School Lookup'!A:A,'School Lookup'!D:D,_xlfn.XLOOKUP(C8168,'School Lookup'!B:B,'School Lookup'!D:D,_xlfn.XLOOKUP(C8168,'School Lookup'!C:C,'School Lookup'!D:D,0)))</f>
        <v>Church Broughton CE Controlled Primary School</v>
      </c>
      <c r="C8168" t="s">
        <v>21</v>
      </c>
      <c r="D8168" t="s">
        <v>1197</v>
      </c>
      <c r="E8168" t="s">
        <v>16</v>
      </c>
      <c r="F8168" t="s">
        <v>734</v>
      </c>
      <c r="G8168" t="s">
        <v>220</v>
      </c>
      <c r="H8168" t="s">
        <v>761</v>
      </c>
      <c r="I8168" t="s">
        <v>980</v>
      </c>
      <c r="J8168" t="s">
        <v>959</v>
      </c>
      <c r="K8168" s="4">
        <v>46083</v>
      </c>
      <c r="L8168" s="5">
        <v>0.64489583333333333</v>
      </c>
      <c r="M8168" t="s">
        <v>953</v>
      </c>
      <c r="N8168" s="5">
        <v>2.4305555555555555E-4</v>
      </c>
      <c r="O8168" t="s">
        <v>960</v>
      </c>
      <c r="P8168">
        <v>2.1999999999999999E-2</v>
      </c>
      <c r="Q8168">
        <v>20</v>
      </c>
      <c r="R8168" t="s">
        <v>1195</v>
      </c>
      <c r="S8168" t="s">
        <v>966</v>
      </c>
    </row>
    <row r="8169" spans="1:19" x14ac:dyDescent="0.25">
      <c r="A8169" s="54">
        <f>_xlfn.XLOOKUP(B8169,'School Lookup'!D:D,'School Lookup'!F:F,0)</f>
        <v>417101</v>
      </c>
      <c r="B8169" s="54" t="str">
        <f>_xlfn.XLOOKUP(C8169,'School Lookup'!A:A,'School Lookup'!D:D,_xlfn.XLOOKUP(C8169,'School Lookup'!B:B,'School Lookup'!D:D,_xlfn.XLOOKUP(C8169,'School Lookup'!C:C,'School Lookup'!D:D,0)))</f>
        <v>Church Broughton CE Controlled Primary School</v>
      </c>
      <c r="C8169" t="s">
        <v>21</v>
      </c>
      <c r="D8169" t="s">
        <v>3232</v>
      </c>
      <c r="E8169" t="s">
        <v>16</v>
      </c>
      <c r="F8169" t="s">
        <v>734</v>
      </c>
      <c r="G8169" t="s">
        <v>220</v>
      </c>
      <c r="H8169" t="s">
        <v>761</v>
      </c>
      <c r="I8169" t="s">
        <v>980</v>
      </c>
      <c r="J8169" t="s">
        <v>959</v>
      </c>
      <c r="K8169" s="4">
        <v>46083</v>
      </c>
      <c r="L8169" s="5">
        <v>0.50391203703703702</v>
      </c>
      <c r="M8169" t="s">
        <v>953</v>
      </c>
      <c r="N8169" s="5">
        <v>4.5486111111111109E-3</v>
      </c>
      <c r="O8169" t="s">
        <v>1023</v>
      </c>
      <c r="P8169">
        <v>5.6000000000000001E-2</v>
      </c>
      <c r="Q8169">
        <v>20</v>
      </c>
      <c r="R8169" t="s">
        <v>3233</v>
      </c>
      <c r="S8169" t="s">
        <v>966</v>
      </c>
    </row>
    <row r="8170" spans="1:19" x14ac:dyDescent="0.25">
      <c r="A8170" s="54">
        <f>_xlfn.XLOOKUP(B8170,'School Lookup'!D:D,'School Lookup'!F:F,0)</f>
        <v>417101</v>
      </c>
      <c r="B8170" s="54" t="str">
        <f>_xlfn.XLOOKUP(C8170,'School Lookup'!A:A,'School Lookup'!D:D,_xlfn.XLOOKUP(C8170,'School Lookup'!B:B,'School Lookup'!D:D,_xlfn.XLOOKUP(C8170,'School Lookup'!C:C,'School Lookup'!D:D,0)))</f>
        <v>Church Broughton CE Controlled Primary School</v>
      </c>
      <c r="C8170" t="s">
        <v>21</v>
      </c>
      <c r="D8170" t="s">
        <v>1248</v>
      </c>
      <c r="E8170" t="s">
        <v>16</v>
      </c>
      <c r="F8170" t="s">
        <v>734</v>
      </c>
      <c r="G8170" t="s">
        <v>220</v>
      </c>
      <c r="H8170" t="s">
        <v>761</v>
      </c>
      <c r="I8170" t="s">
        <v>980</v>
      </c>
      <c r="J8170" t="s">
        <v>981</v>
      </c>
      <c r="K8170" s="4">
        <v>46083</v>
      </c>
      <c r="L8170" s="5">
        <v>0.55358796296296298</v>
      </c>
      <c r="M8170" t="s">
        <v>953</v>
      </c>
      <c r="N8170" s="5">
        <v>3.4027777777777776E-3</v>
      </c>
      <c r="O8170" t="s">
        <v>982</v>
      </c>
      <c r="P8170">
        <v>0.35</v>
      </c>
      <c r="Q8170">
        <v>20</v>
      </c>
      <c r="R8170" t="s">
        <v>983</v>
      </c>
      <c r="S8170" t="s">
        <v>984</v>
      </c>
    </row>
    <row r="8171" spans="1:19" x14ac:dyDescent="0.25">
      <c r="A8171" s="54">
        <f>_xlfn.XLOOKUP(B8171,'School Lookup'!D:D,'School Lookup'!F:F,0)</f>
        <v>417101</v>
      </c>
      <c r="B8171" s="54" t="str">
        <f>_xlfn.XLOOKUP(C8171,'School Lookup'!A:A,'School Lookup'!D:D,_xlfn.XLOOKUP(C8171,'School Lookup'!B:B,'School Lookup'!D:D,_xlfn.XLOOKUP(C8171,'School Lookup'!C:C,'School Lookup'!D:D,0)))</f>
        <v>Church Broughton CE Controlled Primary School</v>
      </c>
      <c r="C8171" t="s">
        <v>21</v>
      </c>
      <c r="D8171" t="s">
        <v>1613</v>
      </c>
      <c r="E8171" t="s">
        <v>16</v>
      </c>
      <c r="F8171" t="s">
        <v>734</v>
      </c>
      <c r="G8171" t="s">
        <v>220</v>
      </c>
      <c r="H8171" t="s">
        <v>761</v>
      </c>
      <c r="I8171" t="s">
        <v>980</v>
      </c>
      <c r="J8171" t="s">
        <v>981</v>
      </c>
      <c r="K8171" s="4">
        <v>46083</v>
      </c>
      <c r="L8171" s="5">
        <v>0.56699074074074074</v>
      </c>
      <c r="M8171" t="s">
        <v>953</v>
      </c>
      <c r="N8171" s="5">
        <v>4.6296296296296294E-5</v>
      </c>
      <c r="O8171" t="s">
        <v>982</v>
      </c>
      <c r="P8171">
        <v>0.02</v>
      </c>
      <c r="Q8171">
        <v>20</v>
      </c>
      <c r="R8171" t="s">
        <v>998</v>
      </c>
      <c r="S8171" t="s">
        <v>987</v>
      </c>
    </row>
    <row r="8172" spans="1:19" x14ac:dyDescent="0.25">
      <c r="A8172" s="54">
        <f>_xlfn.XLOOKUP(B8172,'School Lookup'!D:D,'School Lookup'!F:F,0)</f>
        <v>417101</v>
      </c>
      <c r="B8172" s="54" t="str">
        <f>_xlfn.XLOOKUP(C8172,'School Lookup'!A:A,'School Lookup'!D:D,_xlfn.XLOOKUP(C8172,'School Lookup'!B:B,'School Lookup'!D:D,_xlfn.XLOOKUP(C8172,'School Lookup'!C:C,'School Lookup'!D:D,0)))</f>
        <v>Church Broughton CE Controlled Primary School</v>
      </c>
      <c r="C8172" t="s">
        <v>21</v>
      </c>
      <c r="D8172" t="s">
        <v>3234</v>
      </c>
      <c r="E8172" t="s">
        <v>16</v>
      </c>
      <c r="F8172" t="s">
        <v>734</v>
      </c>
      <c r="G8172" t="s">
        <v>220</v>
      </c>
      <c r="H8172" t="s">
        <v>761</v>
      </c>
      <c r="I8172" t="s">
        <v>980</v>
      </c>
      <c r="J8172" t="s">
        <v>981</v>
      </c>
      <c r="K8172" s="4">
        <v>46083</v>
      </c>
      <c r="L8172" s="5">
        <v>0.56744212962962959</v>
      </c>
      <c r="M8172" t="s">
        <v>953</v>
      </c>
      <c r="N8172" s="5">
        <v>2.6620370370370372E-4</v>
      </c>
      <c r="O8172" t="s">
        <v>982</v>
      </c>
      <c r="P8172">
        <v>2.9000000000000001E-2</v>
      </c>
      <c r="Q8172">
        <v>20</v>
      </c>
      <c r="R8172" t="s">
        <v>986</v>
      </c>
      <c r="S8172" t="s">
        <v>987</v>
      </c>
    </row>
    <row r="8173" spans="1:19" x14ac:dyDescent="0.25">
      <c r="A8173" s="54">
        <f>_xlfn.XLOOKUP(B8173,'School Lookup'!D:D,'School Lookup'!F:F,0)</f>
        <v>417101</v>
      </c>
      <c r="B8173" s="54" t="str">
        <f>_xlfn.XLOOKUP(C8173,'School Lookup'!A:A,'School Lookup'!D:D,_xlfn.XLOOKUP(C8173,'School Lookup'!B:B,'School Lookup'!D:D,_xlfn.XLOOKUP(C8173,'School Lookup'!C:C,'School Lookup'!D:D,0)))</f>
        <v>Church Broughton CE Controlled Primary School</v>
      </c>
      <c r="C8173" t="s">
        <v>21</v>
      </c>
      <c r="D8173" t="s">
        <v>1966</v>
      </c>
      <c r="E8173" t="s">
        <v>16</v>
      </c>
      <c r="F8173" t="s">
        <v>734</v>
      </c>
      <c r="G8173" t="s">
        <v>220</v>
      </c>
      <c r="H8173" t="s">
        <v>761</v>
      </c>
      <c r="I8173" t="s">
        <v>980</v>
      </c>
      <c r="J8173" t="s">
        <v>981</v>
      </c>
      <c r="K8173" s="4">
        <v>46083</v>
      </c>
      <c r="L8173" s="5">
        <v>0.56818287037037041</v>
      </c>
      <c r="M8173" t="s">
        <v>953</v>
      </c>
      <c r="N8173" s="5">
        <v>3.8310185185185183E-3</v>
      </c>
      <c r="O8173" t="s">
        <v>982</v>
      </c>
      <c r="P8173">
        <v>0.39300000000000002</v>
      </c>
      <c r="Q8173">
        <v>20</v>
      </c>
      <c r="R8173" t="s">
        <v>983</v>
      </c>
      <c r="S8173" t="s">
        <v>984</v>
      </c>
    </row>
    <row r="8174" spans="1:19" x14ac:dyDescent="0.25">
      <c r="A8174" s="54">
        <f>_xlfn.XLOOKUP(B8174,'School Lookup'!D:D,'School Lookup'!F:F,0)</f>
        <v>417101</v>
      </c>
      <c r="B8174" s="54" t="str">
        <f>_xlfn.XLOOKUP(C8174,'School Lookup'!A:A,'School Lookup'!D:D,_xlfn.XLOOKUP(C8174,'School Lookup'!B:B,'School Lookup'!D:D,_xlfn.XLOOKUP(C8174,'School Lookup'!C:C,'School Lookup'!D:D,0)))</f>
        <v>Church Broughton CE Controlled Primary School</v>
      </c>
      <c r="C8174" t="s">
        <v>21</v>
      </c>
      <c r="D8174" t="s">
        <v>3235</v>
      </c>
      <c r="E8174" t="s">
        <v>16</v>
      </c>
      <c r="F8174" t="s">
        <v>734</v>
      </c>
      <c r="G8174" t="s">
        <v>220</v>
      </c>
      <c r="H8174" t="s">
        <v>761</v>
      </c>
      <c r="I8174" t="s">
        <v>980</v>
      </c>
      <c r="J8174" t="s">
        <v>981</v>
      </c>
      <c r="K8174" s="4">
        <v>46083</v>
      </c>
      <c r="L8174" s="5">
        <v>0.57997685185185188</v>
      </c>
      <c r="M8174" t="s">
        <v>953</v>
      </c>
      <c r="N8174" s="5">
        <v>3.2407407407407406E-4</v>
      </c>
      <c r="O8174" t="s">
        <v>982</v>
      </c>
      <c r="P8174">
        <v>3.5000000000000003E-2</v>
      </c>
      <c r="Q8174">
        <v>20</v>
      </c>
      <c r="R8174" t="s">
        <v>983</v>
      </c>
      <c r="S8174" t="s">
        <v>984</v>
      </c>
    </row>
    <row r="8175" spans="1:19" x14ac:dyDescent="0.25">
      <c r="A8175" s="54">
        <f>_xlfn.XLOOKUP(B8175,'School Lookup'!D:D,'School Lookup'!F:F,0)</f>
        <v>417101</v>
      </c>
      <c r="B8175" s="54" t="str">
        <f>_xlfn.XLOOKUP(C8175,'School Lookup'!A:A,'School Lookup'!D:D,_xlfn.XLOOKUP(C8175,'School Lookup'!B:B,'School Lookup'!D:D,_xlfn.XLOOKUP(C8175,'School Lookup'!C:C,'School Lookup'!D:D,0)))</f>
        <v>Church Broughton CE Controlled Primary School</v>
      </c>
      <c r="C8175" t="s">
        <v>21</v>
      </c>
      <c r="D8175" t="s">
        <v>3236</v>
      </c>
      <c r="E8175" t="s">
        <v>16</v>
      </c>
      <c r="F8175" t="s">
        <v>734</v>
      </c>
      <c r="G8175" t="s">
        <v>220</v>
      </c>
      <c r="H8175" t="s">
        <v>761</v>
      </c>
      <c r="I8175" t="s">
        <v>980</v>
      </c>
      <c r="J8175" t="s">
        <v>981</v>
      </c>
      <c r="K8175" s="4">
        <v>46083</v>
      </c>
      <c r="L8175" s="5">
        <v>0.59895833333333337</v>
      </c>
      <c r="M8175" t="s">
        <v>953</v>
      </c>
      <c r="N8175" s="5">
        <v>1.3425925925925925E-3</v>
      </c>
      <c r="O8175" t="s">
        <v>982</v>
      </c>
      <c r="P8175">
        <v>0.13900000000000001</v>
      </c>
      <c r="Q8175">
        <v>20</v>
      </c>
      <c r="R8175" t="s">
        <v>1006</v>
      </c>
      <c r="S8175" t="s">
        <v>994</v>
      </c>
    </row>
    <row r="8176" spans="1:19" x14ac:dyDescent="0.25">
      <c r="A8176" s="54">
        <f>_xlfn.XLOOKUP(B8176,'School Lookup'!D:D,'School Lookup'!F:F,0)</f>
        <v>417101</v>
      </c>
      <c r="B8176" s="54" t="str">
        <f>_xlfn.XLOOKUP(C8176,'School Lookup'!A:A,'School Lookup'!D:D,_xlfn.XLOOKUP(C8176,'School Lookup'!B:B,'School Lookup'!D:D,_xlfn.XLOOKUP(C8176,'School Lookup'!C:C,'School Lookup'!D:D,0)))</f>
        <v>Church Broughton CE Controlled Primary School</v>
      </c>
      <c r="C8176" t="s">
        <v>21</v>
      </c>
      <c r="D8176" t="s">
        <v>1732</v>
      </c>
      <c r="E8176" t="s">
        <v>16</v>
      </c>
      <c r="F8176" t="s">
        <v>734</v>
      </c>
      <c r="G8176" t="s">
        <v>220</v>
      </c>
      <c r="H8176" t="s">
        <v>761</v>
      </c>
      <c r="I8176" t="s">
        <v>980</v>
      </c>
      <c r="J8176" t="s">
        <v>981</v>
      </c>
      <c r="K8176" s="4">
        <v>46083</v>
      </c>
      <c r="L8176" s="5">
        <v>0.63225694444444447</v>
      </c>
      <c r="M8176" t="s">
        <v>953</v>
      </c>
      <c r="N8176" s="5">
        <v>2.3148148148148147E-5</v>
      </c>
      <c r="O8176" t="s">
        <v>982</v>
      </c>
      <c r="P8176">
        <v>0.02</v>
      </c>
      <c r="Q8176">
        <v>20</v>
      </c>
      <c r="R8176" t="s">
        <v>998</v>
      </c>
      <c r="S8176" t="s">
        <v>987</v>
      </c>
    </row>
    <row r="8177" spans="1:19" x14ac:dyDescent="0.25">
      <c r="A8177" s="54">
        <f>_xlfn.XLOOKUP(B8177,'School Lookup'!D:D,'School Lookup'!F:F,0)</f>
        <v>417101</v>
      </c>
      <c r="B8177" s="54" t="str">
        <f>_xlfn.XLOOKUP(C8177,'School Lookup'!A:A,'School Lookup'!D:D,_xlfn.XLOOKUP(C8177,'School Lookup'!B:B,'School Lookup'!D:D,_xlfn.XLOOKUP(C8177,'School Lookup'!C:C,'School Lookup'!D:D,0)))</f>
        <v>Church Broughton CE Controlled Primary School</v>
      </c>
      <c r="C8177" t="s">
        <v>21</v>
      </c>
      <c r="D8177" t="s">
        <v>1732</v>
      </c>
      <c r="E8177" t="s">
        <v>16</v>
      </c>
      <c r="F8177" t="s">
        <v>734</v>
      </c>
      <c r="G8177" t="s">
        <v>220</v>
      </c>
      <c r="H8177" t="s">
        <v>761</v>
      </c>
      <c r="I8177" t="s">
        <v>980</v>
      </c>
      <c r="J8177" t="s">
        <v>981</v>
      </c>
      <c r="K8177" s="4">
        <v>46083</v>
      </c>
      <c r="L8177" s="5">
        <v>0.63254629629629633</v>
      </c>
      <c r="M8177" t="s">
        <v>953</v>
      </c>
      <c r="N8177" s="5">
        <v>6.4814814814814813E-4</v>
      </c>
      <c r="O8177" t="s">
        <v>982</v>
      </c>
      <c r="P8177">
        <v>6.8000000000000005E-2</v>
      </c>
      <c r="Q8177">
        <v>20</v>
      </c>
      <c r="R8177" t="s">
        <v>998</v>
      </c>
      <c r="S8177" t="s">
        <v>987</v>
      </c>
    </row>
    <row r="8178" spans="1:19" x14ac:dyDescent="0.25">
      <c r="A8178" s="54">
        <f>_xlfn.XLOOKUP(B8178,'School Lookup'!D:D,'School Lookup'!F:F,0)</f>
        <v>293050</v>
      </c>
      <c r="B8178" s="54" t="str">
        <f>_xlfn.XLOOKUP(C8178,'School Lookup'!A:A,'School Lookup'!D:D,_xlfn.XLOOKUP(C8178,'School Lookup'!B:B,'School Lookup'!D:D,_xlfn.XLOOKUP(C8178,'School Lookup'!C:C,'School Lookup'!D:D,0)))</f>
        <v>Speedwell Infant School</v>
      </c>
      <c r="C8178" t="s">
        <v>44</v>
      </c>
      <c r="D8178" t="s">
        <v>2180</v>
      </c>
      <c r="E8178" t="s">
        <v>16</v>
      </c>
      <c r="F8178" t="s">
        <v>734</v>
      </c>
      <c r="G8178" t="s">
        <v>238</v>
      </c>
      <c r="H8178" t="s">
        <v>218</v>
      </c>
      <c r="I8178" t="s">
        <v>980</v>
      </c>
      <c r="J8178" t="s">
        <v>959</v>
      </c>
      <c r="K8178" s="4">
        <v>46083</v>
      </c>
      <c r="L8178" s="5">
        <v>0.50555555555555554</v>
      </c>
      <c r="M8178" t="s">
        <v>953</v>
      </c>
      <c r="N8178" s="5">
        <v>1.0069444444444444E-3</v>
      </c>
      <c r="O8178" t="s">
        <v>960</v>
      </c>
      <c r="P8178">
        <v>2.1999999999999999E-2</v>
      </c>
      <c r="Q8178">
        <v>20</v>
      </c>
      <c r="R8178" t="s">
        <v>978</v>
      </c>
      <c r="S8178" t="s">
        <v>966</v>
      </c>
    </row>
    <row r="8179" spans="1:19" x14ac:dyDescent="0.25">
      <c r="A8179" s="54">
        <f>_xlfn.XLOOKUP(B8179,'School Lookup'!D:D,'School Lookup'!F:F,0)</f>
        <v>293050</v>
      </c>
      <c r="B8179" s="54" t="str">
        <f>_xlfn.XLOOKUP(C8179,'School Lookup'!A:A,'School Lookup'!D:D,_xlfn.XLOOKUP(C8179,'School Lookup'!B:B,'School Lookup'!D:D,_xlfn.XLOOKUP(C8179,'School Lookup'!C:C,'School Lookup'!D:D,0)))</f>
        <v>Speedwell Infant School</v>
      </c>
      <c r="C8179" t="s">
        <v>44</v>
      </c>
      <c r="D8179" t="s">
        <v>1112</v>
      </c>
      <c r="E8179" t="s">
        <v>16</v>
      </c>
      <c r="F8179" t="s">
        <v>734</v>
      </c>
      <c r="G8179" t="s">
        <v>238</v>
      </c>
      <c r="H8179" t="s">
        <v>218</v>
      </c>
      <c r="I8179" t="s">
        <v>980</v>
      </c>
      <c r="J8179" t="s">
        <v>959</v>
      </c>
      <c r="K8179" s="4">
        <v>46083</v>
      </c>
      <c r="L8179" s="5">
        <v>0.62847222222222221</v>
      </c>
      <c r="M8179" t="s">
        <v>953</v>
      </c>
      <c r="N8179" s="5">
        <v>6.1921296296296299E-3</v>
      </c>
      <c r="O8179" t="s">
        <v>960</v>
      </c>
      <c r="P8179">
        <v>7.5999999999999998E-2</v>
      </c>
      <c r="Q8179">
        <v>20</v>
      </c>
      <c r="R8179" t="s">
        <v>978</v>
      </c>
      <c r="S8179" t="s">
        <v>966</v>
      </c>
    </row>
    <row r="8180" spans="1:19" x14ac:dyDescent="0.25">
      <c r="A8180" s="54">
        <f>_xlfn.XLOOKUP(B8180,'School Lookup'!D:D,'School Lookup'!F:F,0)</f>
        <v>293050</v>
      </c>
      <c r="B8180" s="54" t="str">
        <f>_xlfn.XLOOKUP(C8180,'School Lookup'!A:A,'School Lookup'!D:D,_xlfn.XLOOKUP(C8180,'School Lookup'!B:B,'School Lookup'!D:D,_xlfn.XLOOKUP(C8180,'School Lookup'!C:C,'School Lookup'!D:D,0)))</f>
        <v>Speedwell Infant School</v>
      </c>
      <c r="C8180" t="s">
        <v>44</v>
      </c>
      <c r="D8180" t="s">
        <v>3237</v>
      </c>
      <c r="E8180" t="s">
        <v>16</v>
      </c>
      <c r="F8180" t="s">
        <v>734</v>
      </c>
      <c r="G8180" t="s">
        <v>238</v>
      </c>
      <c r="H8180" t="s">
        <v>218</v>
      </c>
      <c r="I8180" t="s">
        <v>980</v>
      </c>
      <c r="J8180" t="s">
        <v>981</v>
      </c>
      <c r="K8180" s="4">
        <v>46083</v>
      </c>
      <c r="L8180" s="5">
        <v>0.37361111111111112</v>
      </c>
      <c r="M8180" t="s">
        <v>953</v>
      </c>
      <c r="N8180" s="5">
        <v>3.9351851851851852E-4</v>
      </c>
      <c r="O8180" t="s">
        <v>982</v>
      </c>
      <c r="P8180">
        <v>4.1000000000000002E-2</v>
      </c>
      <c r="Q8180">
        <v>20</v>
      </c>
      <c r="R8180" t="s">
        <v>993</v>
      </c>
      <c r="S8180" t="s">
        <v>994</v>
      </c>
    </row>
    <row r="8181" spans="1:19" x14ac:dyDescent="0.25">
      <c r="A8181" s="54">
        <f>_xlfn.XLOOKUP(B8181,'School Lookup'!D:D,'School Lookup'!F:F,0)</f>
        <v>293050</v>
      </c>
      <c r="B8181" s="54" t="str">
        <f>_xlfn.XLOOKUP(C8181,'School Lookup'!A:A,'School Lookup'!D:D,_xlfn.XLOOKUP(C8181,'School Lookup'!B:B,'School Lookup'!D:D,_xlfn.XLOOKUP(C8181,'School Lookup'!C:C,'School Lookup'!D:D,0)))</f>
        <v>Speedwell Infant School</v>
      </c>
      <c r="C8181" t="s">
        <v>44</v>
      </c>
      <c r="D8181" t="s">
        <v>2081</v>
      </c>
      <c r="E8181" t="s">
        <v>16</v>
      </c>
      <c r="F8181" t="s">
        <v>734</v>
      </c>
      <c r="G8181" t="s">
        <v>238</v>
      </c>
      <c r="H8181" t="s">
        <v>218</v>
      </c>
      <c r="I8181" t="s">
        <v>980</v>
      </c>
      <c r="J8181" t="s">
        <v>981</v>
      </c>
      <c r="K8181" s="4">
        <v>46083</v>
      </c>
      <c r="L8181" s="5">
        <v>0.38194444444444442</v>
      </c>
      <c r="M8181" t="s">
        <v>953</v>
      </c>
      <c r="N8181" s="5">
        <v>1.9444444444444444E-3</v>
      </c>
      <c r="O8181" t="s">
        <v>982</v>
      </c>
      <c r="P8181">
        <v>0.19900000000000001</v>
      </c>
      <c r="Q8181">
        <v>20</v>
      </c>
      <c r="R8181" t="s">
        <v>1006</v>
      </c>
      <c r="S8181" t="s">
        <v>994</v>
      </c>
    </row>
    <row r="8182" spans="1:19" x14ac:dyDescent="0.25">
      <c r="A8182" s="54">
        <f>_xlfn.XLOOKUP(B8182,'School Lookup'!D:D,'School Lookup'!F:F,0)</f>
        <v>293050</v>
      </c>
      <c r="B8182" s="54" t="str">
        <f>_xlfn.XLOOKUP(C8182,'School Lookup'!A:A,'School Lookup'!D:D,_xlfn.XLOOKUP(C8182,'School Lookup'!B:B,'School Lookup'!D:D,_xlfn.XLOOKUP(C8182,'School Lookup'!C:C,'School Lookup'!D:D,0)))</f>
        <v>Speedwell Infant School</v>
      </c>
      <c r="C8182" t="s">
        <v>44</v>
      </c>
      <c r="D8182" t="s">
        <v>1117</v>
      </c>
      <c r="E8182" t="s">
        <v>16</v>
      </c>
      <c r="F8182" t="s">
        <v>734</v>
      </c>
      <c r="G8182" t="s">
        <v>238</v>
      </c>
      <c r="H8182" t="s">
        <v>218</v>
      </c>
      <c r="I8182" t="s">
        <v>980</v>
      </c>
      <c r="J8182" t="s">
        <v>981</v>
      </c>
      <c r="K8182" s="4">
        <v>46083</v>
      </c>
      <c r="L8182" s="5">
        <v>0.40277777777777779</v>
      </c>
      <c r="M8182" t="s">
        <v>953</v>
      </c>
      <c r="N8182" s="5">
        <v>1.1805555555555556E-3</v>
      </c>
      <c r="O8182" t="s">
        <v>982</v>
      </c>
      <c r="P8182">
        <v>0.121</v>
      </c>
      <c r="Q8182">
        <v>20</v>
      </c>
      <c r="R8182" t="s">
        <v>983</v>
      </c>
      <c r="S8182" t="s">
        <v>984</v>
      </c>
    </row>
    <row r="8183" spans="1:19" x14ac:dyDescent="0.25">
      <c r="A8183" s="54">
        <f>_xlfn.XLOOKUP(B8183,'School Lookup'!D:D,'School Lookup'!F:F,0)</f>
        <v>293050</v>
      </c>
      <c r="B8183" s="54" t="str">
        <f>_xlfn.XLOOKUP(C8183,'School Lookup'!A:A,'School Lookup'!D:D,_xlfn.XLOOKUP(C8183,'School Lookup'!B:B,'School Lookup'!D:D,_xlfn.XLOOKUP(C8183,'School Lookup'!C:C,'School Lookup'!D:D,0)))</f>
        <v>Speedwell Infant School</v>
      </c>
      <c r="C8183" t="s">
        <v>44</v>
      </c>
      <c r="D8183" t="s">
        <v>2131</v>
      </c>
      <c r="E8183" t="s">
        <v>16</v>
      </c>
      <c r="F8183" t="s">
        <v>734</v>
      </c>
      <c r="G8183" t="s">
        <v>238</v>
      </c>
      <c r="H8183" t="s">
        <v>218</v>
      </c>
      <c r="I8183" t="s">
        <v>980</v>
      </c>
      <c r="J8183" t="s">
        <v>981</v>
      </c>
      <c r="K8183" s="4">
        <v>46083</v>
      </c>
      <c r="L8183" s="5">
        <v>0.54583333333333328</v>
      </c>
      <c r="M8183" t="s">
        <v>953</v>
      </c>
      <c r="N8183" s="5">
        <v>2.3148148148148149E-4</v>
      </c>
      <c r="O8183" t="s">
        <v>982</v>
      </c>
      <c r="P8183">
        <v>2.4E-2</v>
      </c>
      <c r="Q8183">
        <v>20</v>
      </c>
      <c r="R8183" t="s">
        <v>1011</v>
      </c>
      <c r="S8183" t="s">
        <v>984</v>
      </c>
    </row>
    <row r="8184" spans="1:19" x14ac:dyDescent="0.25">
      <c r="A8184" s="54">
        <f>_xlfn.XLOOKUP(B8184,'School Lookup'!D:D,'School Lookup'!F:F,0)</f>
        <v>417101</v>
      </c>
      <c r="B8184" s="54" t="str">
        <f>_xlfn.XLOOKUP(C8184,'School Lookup'!A:A,'School Lookup'!D:D,_xlfn.XLOOKUP(C8184,'School Lookup'!B:B,'School Lookup'!D:D,_xlfn.XLOOKUP(C8184,'School Lookup'!C:C,'School Lookup'!D:D,0)))</f>
        <v>Church Broughton CE Controlled Primary School</v>
      </c>
      <c r="C8184" t="s">
        <v>21</v>
      </c>
      <c r="D8184" t="s">
        <v>1197</v>
      </c>
      <c r="E8184" t="s">
        <v>16</v>
      </c>
      <c r="F8184" t="s">
        <v>734</v>
      </c>
      <c r="G8184" t="s">
        <v>220</v>
      </c>
      <c r="H8184" t="s">
        <v>761</v>
      </c>
      <c r="I8184" t="s">
        <v>980</v>
      </c>
      <c r="J8184" t="s">
        <v>959</v>
      </c>
      <c r="K8184" s="4">
        <v>46083</v>
      </c>
      <c r="L8184" s="5">
        <v>0.42521990740740739</v>
      </c>
      <c r="M8184" t="s">
        <v>953</v>
      </c>
      <c r="N8184" s="5">
        <v>3.6458333333333334E-3</v>
      </c>
      <c r="O8184" t="s">
        <v>960</v>
      </c>
      <c r="P8184">
        <v>4.4999999999999998E-2</v>
      </c>
      <c r="Q8184">
        <v>20</v>
      </c>
      <c r="R8184" t="s">
        <v>1195</v>
      </c>
      <c r="S8184" t="s">
        <v>966</v>
      </c>
    </row>
    <row r="8185" spans="1:19" x14ac:dyDescent="0.25">
      <c r="A8185" s="54">
        <f>_xlfn.XLOOKUP(B8185,'School Lookup'!D:D,'School Lookup'!F:F,0)</f>
        <v>417101</v>
      </c>
      <c r="B8185" s="54" t="str">
        <f>_xlfn.XLOOKUP(C8185,'School Lookup'!A:A,'School Lookup'!D:D,_xlfn.XLOOKUP(C8185,'School Lookup'!B:B,'School Lookup'!D:D,_xlfn.XLOOKUP(C8185,'School Lookup'!C:C,'School Lookup'!D:D,0)))</f>
        <v>Church Broughton CE Controlled Primary School</v>
      </c>
      <c r="C8185" t="s">
        <v>21</v>
      </c>
      <c r="D8185" t="s">
        <v>3238</v>
      </c>
      <c r="E8185" t="s">
        <v>16</v>
      </c>
      <c r="F8185" t="s">
        <v>734</v>
      </c>
      <c r="G8185" t="s">
        <v>220</v>
      </c>
      <c r="H8185" t="s">
        <v>761</v>
      </c>
      <c r="I8185" t="s">
        <v>980</v>
      </c>
      <c r="J8185" t="s">
        <v>959</v>
      </c>
      <c r="K8185" s="4">
        <v>46083</v>
      </c>
      <c r="L8185" s="5">
        <v>0.5116087962962963</v>
      </c>
      <c r="M8185" t="s">
        <v>953</v>
      </c>
      <c r="N8185" s="5">
        <v>3.0092592592592595E-4</v>
      </c>
      <c r="O8185" t="s">
        <v>960</v>
      </c>
      <c r="P8185">
        <v>2.1999999999999999E-2</v>
      </c>
      <c r="Q8185">
        <v>20</v>
      </c>
      <c r="R8185" t="s">
        <v>1195</v>
      </c>
      <c r="S8185" t="s">
        <v>966</v>
      </c>
    </row>
    <row r="8186" spans="1:19" x14ac:dyDescent="0.25">
      <c r="A8186" s="54">
        <f>_xlfn.XLOOKUP(B8186,'School Lookup'!D:D,'School Lookup'!F:F,0)</f>
        <v>417101</v>
      </c>
      <c r="B8186" s="54" t="str">
        <f>_xlfn.XLOOKUP(C8186,'School Lookup'!A:A,'School Lookup'!D:D,_xlfn.XLOOKUP(C8186,'School Lookup'!B:B,'School Lookup'!D:D,_xlfn.XLOOKUP(C8186,'School Lookup'!C:C,'School Lookup'!D:D,0)))</f>
        <v>Church Broughton CE Controlled Primary School</v>
      </c>
      <c r="C8186" t="s">
        <v>21</v>
      </c>
      <c r="D8186" t="s">
        <v>3077</v>
      </c>
      <c r="E8186" t="s">
        <v>16</v>
      </c>
      <c r="F8186" t="s">
        <v>734</v>
      </c>
      <c r="G8186" t="s">
        <v>220</v>
      </c>
      <c r="H8186" t="s">
        <v>761</v>
      </c>
      <c r="I8186" t="s">
        <v>980</v>
      </c>
      <c r="J8186" t="s">
        <v>959</v>
      </c>
      <c r="K8186" s="4">
        <v>46083</v>
      </c>
      <c r="L8186" s="5">
        <v>0.51557870370370373</v>
      </c>
      <c r="M8186" t="s">
        <v>953</v>
      </c>
      <c r="N8186" s="5">
        <v>1.2847222222222223E-3</v>
      </c>
      <c r="O8186" t="s">
        <v>960</v>
      </c>
      <c r="P8186">
        <v>2.1999999999999999E-2</v>
      </c>
      <c r="Q8186">
        <v>20</v>
      </c>
      <c r="R8186" t="s">
        <v>1195</v>
      </c>
      <c r="S8186" t="s">
        <v>966</v>
      </c>
    </row>
    <row r="8187" spans="1:19" x14ac:dyDescent="0.25">
      <c r="A8187" s="54">
        <f>_xlfn.XLOOKUP(B8187,'School Lookup'!D:D,'School Lookup'!F:F,0)</f>
        <v>417101</v>
      </c>
      <c r="B8187" s="54" t="str">
        <f>_xlfn.XLOOKUP(C8187,'School Lookup'!A:A,'School Lookup'!D:D,_xlfn.XLOOKUP(C8187,'School Lookup'!B:B,'School Lookup'!D:D,_xlfn.XLOOKUP(C8187,'School Lookup'!C:C,'School Lookup'!D:D,0)))</f>
        <v>Church Broughton CE Controlled Primary School</v>
      </c>
      <c r="C8187" t="s">
        <v>21</v>
      </c>
      <c r="D8187" t="s">
        <v>3239</v>
      </c>
      <c r="E8187" t="s">
        <v>16</v>
      </c>
      <c r="F8187" t="s">
        <v>734</v>
      </c>
      <c r="G8187" t="s">
        <v>220</v>
      </c>
      <c r="H8187" t="s">
        <v>761</v>
      </c>
      <c r="I8187" t="s">
        <v>980</v>
      </c>
      <c r="J8187" t="s">
        <v>959</v>
      </c>
      <c r="K8187" s="4">
        <v>46083</v>
      </c>
      <c r="L8187" s="5">
        <v>0.59635416666666663</v>
      </c>
      <c r="M8187" t="s">
        <v>953</v>
      </c>
      <c r="N8187" s="5">
        <v>7.291666666666667E-4</v>
      </c>
      <c r="O8187" t="s">
        <v>960</v>
      </c>
      <c r="P8187">
        <v>2.1999999999999999E-2</v>
      </c>
      <c r="Q8187">
        <v>20</v>
      </c>
      <c r="R8187" t="s">
        <v>1668</v>
      </c>
      <c r="S8187" t="s">
        <v>966</v>
      </c>
    </row>
    <row r="8188" spans="1:19" x14ac:dyDescent="0.25">
      <c r="A8188" s="54">
        <f>_xlfn.XLOOKUP(B8188,'School Lookup'!D:D,'School Lookup'!F:F,0)</f>
        <v>417101</v>
      </c>
      <c r="B8188" s="54" t="str">
        <f>_xlfn.XLOOKUP(C8188,'School Lookup'!A:A,'School Lookup'!D:D,_xlfn.XLOOKUP(C8188,'School Lookup'!B:B,'School Lookup'!D:D,_xlfn.XLOOKUP(C8188,'School Lookup'!C:C,'School Lookup'!D:D,0)))</f>
        <v>Church Broughton CE Controlled Primary School</v>
      </c>
      <c r="C8188" t="s">
        <v>21</v>
      </c>
      <c r="D8188" t="s">
        <v>3240</v>
      </c>
      <c r="E8188" t="s">
        <v>16</v>
      </c>
      <c r="F8188" t="s">
        <v>734</v>
      </c>
      <c r="G8188" t="s">
        <v>220</v>
      </c>
      <c r="H8188" t="s">
        <v>761</v>
      </c>
      <c r="I8188" t="s">
        <v>980</v>
      </c>
      <c r="J8188" t="s">
        <v>959</v>
      </c>
      <c r="K8188" s="4">
        <v>46083</v>
      </c>
      <c r="L8188" s="5">
        <v>0.62678240740740743</v>
      </c>
      <c r="M8188" t="s">
        <v>953</v>
      </c>
      <c r="N8188" s="5">
        <v>3.9930555555555552E-3</v>
      </c>
      <c r="O8188" t="s">
        <v>960</v>
      </c>
      <c r="P8188">
        <v>0.05</v>
      </c>
      <c r="Q8188">
        <v>20</v>
      </c>
      <c r="R8188" t="s">
        <v>2427</v>
      </c>
      <c r="S8188" t="s">
        <v>966</v>
      </c>
    </row>
    <row r="8189" spans="1:19" x14ac:dyDescent="0.25">
      <c r="A8189" s="54">
        <f>_xlfn.XLOOKUP(B8189,'School Lookup'!D:D,'School Lookup'!F:F,0)</f>
        <v>823392</v>
      </c>
      <c r="B8189" s="54" t="str">
        <f>_xlfn.XLOOKUP(C8189,'School Lookup'!A:A,'School Lookup'!D:D,_xlfn.XLOOKUP(C8189,'School Lookup'!B:B,'School Lookup'!D:D,_xlfn.XLOOKUP(C8189,'School Lookup'!C:C,'School Lookup'!D:D,0)))</f>
        <v>Fitz Herbert C of E VA Primary School</v>
      </c>
      <c r="C8189" t="s">
        <v>22</v>
      </c>
      <c r="D8189">
        <v>142</v>
      </c>
      <c r="E8189" t="s">
        <v>16</v>
      </c>
      <c r="F8189" t="s">
        <v>734</v>
      </c>
      <c r="G8189" t="s">
        <v>134</v>
      </c>
      <c r="H8189" t="s">
        <v>347</v>
      </c>
      <c r="I8189" t="s">
        <v>958</v>
      </c>
      <c r="J8189" t="s">
        <v>959</v>
      </c>
      <c r="K8189" s="4">
        <v>46083</v>
      </c>
      <c r="L8189" s="5">
        <v>0.43237268518518518</v>
      </c>
      <c r="M8189" t="s">
        <v>953</v>
      </c>
      <c r="N8189" s="5">
        <v>2.1064814814814813E-3</v>
      </c>
      <c r="O8189" t="s">
        <v>960</v>
      </c>
      <c r="P8189">
        <v>0</v>
      </c>
      <c r="Q8189">
        <v>20</v>
      </c>
      <c r="R8189" t="s">
        <v>955</v>
      </c>
    </row>
    <row r="8190" spans="1:19" x14ac:dyDescent="0.25">
      <c r="A8190" s="54">
        <f>_xlfn.XLOOKUP(B8190,'School Lookup'!D:D,'School Lookup'!F:F,0)</f>
        <v>823392</v>
      </c>
      <c r="B8190" s="54" t="str">
        <f>_xlfn.XLOOKUP(C8190,'School Lookup'!A:A,'School Lookup'!D:D,_xlfn.XLOOKUP(C8190,'School Lookup'!B:B,'School Lookup'!D:D,_xlfn.XLOOKUP(C8190,'School Lookup'!C:C,'School Lookup'!D:D,0)))</f>
        <v>Fitz Herbert C of E VA Primary School</v>
      </c>
      <c r="C8190" t="s">
        <v>22</v>
      </c>
      <c r="D8190">
        <v>148</v>
      </c>
      <c r="E8190" t="s">
        <v>16</v>
      </c>
      <c r="F8190" t="s">
        <v>734</v>
      </c>
      <c r="G8190" t="s">
        <v>134</v>
      </c>
      <c r="H8190" t="s">
        <v>347</v>
      </c>
      <c r="I8190" t="s">
        <v>958</v>
      </c>
      <c r="J8190" t="s">
        <v>959</v>
      </c>
      <c r="K8190" s="4">
        <v>46083</v>
      </c>
      <c r="L8190" s="5">
        <v>0.5564930555555555</v>
      </c>
      <c r="M8190" t="s">
        <v>953</v>
      </c>
      <c r="N8190" s="5">
        <v>3.3564814814814816E-3</v>
      </c>
      <c r="O8190" t="s">
        <v>960</v>
      </c>
      <c r="P8190">
        <v>0</v>
      </c>
      <c r="Q8190">
        <v>20</v>
      </c>
      <c r="R8190" t="s">
        <v>955</v>
      </c>
    </row>
    <row r="8191" spans="1:19" x14ac:dyDescent="0.25">
      <c r="A8191" s="54">
        <f>_xlfn.XLOOKUP(B8191,'School Lookup'!D:D,'School Lookup'!F:F,0)</f>
        <v>823392</v>
      </c>
      <c r="B8191" s="54" t="str">
        <f>_xlfn.XLOOKUP(C8191,'School Lookup'!A:A,'School Lookup'!D:D,_xlfn.XLOOKUP(C8191,'School Lookup'!B:B,'School Lookup'!D:D,_xlfn.XLOOKUP(C8191,'School Lookup'!C:C,'School Lookup'!D:D,0)))</f>
        <v>Fitz Herbert C of E VA Primary School</v>
      </c>
      <c r="C8191" t="s">
        <v>22</v>
      </c>
      <c r="D8191">
        <v>148</v>
      </c>
      <c r="E8191" t="s">
        <v>16</v>
      </c>
      <c r="F8191" t="s">
        <v>734</v>
      </c>
      <c r="G8191" t="s">
        <v>134</v>
      </c>
      <c r="H8191" t="s">
        <v>347</v>
      </c>
      <c r="I8191" t="s">
        <v>958</v>
      </c>
      <c r="J8191" t="s">
        <v>959</v>
      </c>
      <c r="K8191" s="4">
        <v>46083</v>
      </c>
      <c r="L8191" s="5">
        <v>0.57197916666666671</v>
      </c>
      <c r="M8191" t="s">
        <v>953</v>
      </c>
      <c r="N8191" s="5">
        <v>2.5231481481481481E-3</v>
      </c>
      <c r="O8191" t="s">
        <v>960</v>
      </c>
      <c r="P8191">
        <v>0</v>
      </c>
      <c r="Q8191">
        <v>20</v>
      </c>
      <c r="R8191" t="s">
        <v>955</v>
      </c>
    </row>
    <row r="8192" spans="1:19" x14ac:dyDescent="0.25">
      <c r="A8192" s="54">
        <f>_xlfn.XLOOKUP(B8192,'School Lookup'!D:D,'School Lookup'!F:F,0)</f>
        <v>823392</v>
      </c>
      <c r="B8192" s="54" t="str">
        <f>_xlfn.XLOOKUP(C8192,'School Lookup'!A:A,'School Lookup'!D:D,_xlfn.XLOOKUP(C8192,'School Lookup'!B:B,'School Lookup'!D:D,_xlfn.XLOOKUP(C8192,'School Lookup'!C:C,'School Lookup'!D:D,0)))</f>
        <v>Fitz Herbert C of E VA Primary School</v>
      </c>
      <c r="C8192" t="s">
        <v>22</v>
      </c>
      <c r="D8192">
        <v>619</v>
      </c>
      <c r="E8192" t="s">
        <v>16</v>
      </c>
      <c r="F8192" t="s">
        <v>734</v>
      </c>
      <c r="G8192" t="s">
        <v>134</v>
      </c>
      <c r="H8192" t="s">
        <v>347</v>
      </c>
      <c r="I8192" t="s">
        <v>958</v>
      </c>
      <c r="J8192" t="s">
        <v>959</v>
      </c>
      <c r="K8192" s="4">
        <v>46083</v>
      </c>
      <c r="L8192" s="5">
        <v>0.74131944444444442</v>
      </c>
      <c r="M8192" t="s">
        <v>953</v>
      </c>
      <c r="N8192" s="5">
        <v>4.6296296296296294E-5</v>
      </c>
      <c r="O8192" t="s">
        <v>960</v>
      </c>
      <c r="P8192">
        <v>0</v>
      </c>
      <c r="Q8192">
        <v>20</v>
      </c>
      <c r="R8192" t="s">
        <v>975</v>
      </c>
      <c r="S8192" t="s">
        <v>976</v>
      </c>
    </row>
    <row r="8193" spans="1:19" x14ac:dyDescent="0.25">
      <c r="A8193" s="54">
        <f>_xlfn.XLOOKUP(B8193,'School Lookup'!D:D,'School Lookup'!F:F,0)</f>
        <v>823392</v>
      </c>
      <c r="B8193" s="54" t="str">
        <f>_xlfn.XLOOKUP(C8193,'School Lookup'!A:A,'School Lookup'!D:D,_xlfn.XLOOKUP(C8193,'School Lookup'!B:B,'School Lookup'!D:D,_xlfn.XLOOKUP(C8193,'School Lookup'!C:C,'School Lookup'!D:D,0)))</f>
        <v>Fitz Herbert C of E VA Primary School</v>
      </c>
      <c r="C8193" t="s">
        <v>22</v>
      </c>
      <c r="D8193" t="s">
        <v>1029</v>
      </c>
      <c r="E8193" t="s">
        <v>16</v>
      </c>
      <c r="F8193" t="s">
        <v>734</v>
      </c>
      <c r="G8193" t="s">
        <v>134</v>
      </c>
      <c r="H8193" t="s">
        <v>347</v>
      </c>
      <c r="I8193" t="s">
        <v>958</v>
      </c>
      <c r="J8193" t="s">
        <v>981</v>
      </c>
      <c r="K8193" s="4">
        <v>46083</v>
      </c>
      <c r="L8193" s="5">
        <v>0.47769675925925925</v>
      </c>
      <c r="M8193" t="s">
        <v>953</v>
      </c>
      <c r="N8193" s="5">
        <v>2.3726851851851851E-3</v>
      </c>
      <c r="O8193" t="s">
        <v>982</v>
      </c>
      <c r="P8193">
        <v>0</v>
      </c>
      <c r="Q8193">
        <v>20</v>
      </c>
      <c r="R8193" t="s">
        <v>998</v>
      </c>
      <c r="S8193" t="s">
        <v>987</v>
      </c>
    </row>
    <row r="8194" spans="1:19" x14ac:dyDescent="0.25">
      <c r="A8194" s="54">
        <f>_xlfn.XLOOKUP(B8194,'School Lookup'!D:D,'School Lookup'!F:F,0)</f>
        <v>823392</v>
      </c>
      <c r="B8194" s="54" t="str">
        <f>_xlfn.XLOOKUP(C8194,'School Lookup'!A:A,'School Lookup'!D:D,_xlfn.XLOOKUP(C8194,'School Lookup'!B:B,'School Lookup'!D:D,_xlfn.XLOOKUP(C8194,'School Lookup'!C:C,'School Lookup'!D:D,0)))</f>
        <v>Fitz Herbert C of E VA Primary School</v>
      </c>
      <c r="C8194" t="s">
        <v>22</v>
      </c>
      <c r="D8194" t="s">
        <v>1125</v>
      </c>
      <c r="E8194" t="s">
        <v>16</v>
      </c>
      <c r="F8194" t="s">
        <v>734</v>
      </c>
      <c r="G8194" t="s">
        <v>134</v>
      </c>
      <c r="H8194" t="s">
        <v>347</v>
      </c>
      <c r="I8194" t="s">
        <v>958</v>
      </c>
      <c r="J8194" t="s">
        <v>981</v>
      </c>
      <c r="K8194" s="4">
        <v>46083</v>
      </c>
      <c r="L8194" s="5">
        <v>0.49950231481481483</v>
      </c>
      <c r="M8194" t="s">
        <v>953</v>
      </c>
      <c r="N8194" s="5">
        <v>2.4305555555555555E-4</v>
      </c>
      <c r="O8194" t="s">
        <v>982</v>
      </c>
      <c r="P8194">
        <v>0</v>
      </c>
      <c r="Q8194">
        <v>20</v>
      </c>
      <c r="R8194" t="s">
        <v>998</v>
      </c>
      <c r="S8194" t="s">
        <v>987</v>
      </c>
    </row>
    <row r="8195" spans="1:19" x14ac:dyDescent="0.25">
      <c r="A8195" s="54">
        <f>_xlfn.XLOOKUP(B8195,'School Lookup'!D:D,'School Lookup'!F:F,0)</f>
        <v>823392</v>
      </c>
      <c r="B8195" s="54" t="str">
        <f>_xlfn.XLOOKUP(C8195,'School Lookup'!A:A,'School Lookup'!D:D,_xlfn.XLOOKUP(C8195,'School Lookup'!B:B,'School Lookup'!D:D,_xlfn.XLOOKUP(C8195,'School Lookup'!C:C,'School Lookup'!D:D,0)))</f>
        <v>Fitz Herbert C of E VA Primary School</v>
      </c>
      <c r="C8195" t="s">
        <v>22</v>
      </c>
      <c r="D8195" t="s">
        <v>1446</v>
      </c>
      <c r="E8195" t="s">
        <v>16</v>
      </c>
      <c r="F8195" t="s">
        <v>734</v>
      </c>
      <c r="G8195" t="s">
        <v>134</v>
      </c>
      <c r="H8195" t="s">
        <v>347</v>
      </c>
      <c r="I8195" t="s">
        <v>958</v>
      </c>
      <c r="J8195" t="s">
        <v>981</v>
      </c>
      <c r="K8195" s="4">
        <v>46083</v>
      </c>
      <c r="L8195" s="5">
        <v>0.55385416666666665</v>
      </c>
      <c r="M8195" t="s">
        <v>953</v>
      </c>
      <c r="N8195" s="5">
        <v>4.2824074074074075E-4</v>
      </c>
      <c r="O8195" t="s">
        <v>982</v>
      </c>
      <c r="P8195">
        <v>0</v>
      </c>
      <c r="Q8195">
        <v>20</v>
      </c>
      <c r="R8195" t="s">
        <v>1006</v>
      </c>
      <c r="S8195" t="s">
        <v>994</v>
      </c>
    </row>
    <row r="8196" spans="1:19" x14ac:dyDescent="0.25">
      <c r="A8196" s="54">
        <f>_xlfn.XLOOKUP(B8196,'School Lookup'!D:D,'School Lookup'!F:F,0)</f>
        <v>823392</v>
      </c>
      <c r="B8196" s="54" t="str">
        <f>_xlfn.XLOOKUP(C8196,'School Lookup'!A:A,'School Lookup'!D:D,_xlfn.XLOOKUP(C8196,'School Lookup'!B:B,'School Lookup'!D:D,_xlfn.XLOOKUP(C8196,'School Lookup'!C:C,'School Lookup'!D:D,0)))</f>
        <v>Fitz Herbert C of E VA Primary School</v>
      </c>
      <c r="C8196" t="s">
        <v>22</v>
      </c>
      <c r="D8196" t="s">
        <v>1446</v>
      </c>
      <c r="E8196" t="s">
        <v>16</v>
      </c>
      <c r="F8196" t="s">
        <v>734</v>
      </c>
      <c r="G8196" t="s">
        <v>134</v>
      </c>
      <c r="H8196" t="s">
        <v>347</v>
      </c>
      <c r="I8196" t="s">
        <v>958</v>
      </c>
      <c r="J8196" t="s">
        <v>981</v>
      </c>
      <c r="K8196" s="4">
        <v>46083</v>
      </c>
      <c r="L8196" s="5">
        <v>0.57065972222222228</v>
      </c>
      <c r="M8196" t="s">
        <v>953</v>
      </c>
      <c r="N8196" s="5">
        <v>6.5972222222222224E-4</v>
      </c>
      <c r="O8196" t="s">
        <v>982</v>
      </c>
      <c r="P8196">
        <v>0</v>
      </c>
      <c r="Q8196">
        <v>20</v>
      </c>
      <c r="R8196" t="s">
        <v>1006</v>
      </c>
      <c r="S8196" t="s">
        <v>994</v>
      </c>
    </row>
    <row r="8197" spans="1:19" x14ac:dyDescent="0.25">
      <c r="A8197" s="54">
        <f>_xlfn.XLOOKUP(B8197,'School Lookup'!D:D,'School Lookup'!F:F,0)</f>
        <v>823392</v>
      </c>
      <c r="B8197" s="54" t="str">
        <f>_xlfn.XLOOKUP(C8197,'School Lookup'!A:A,'School Lookup'!D:D,_xlfn.XLOOKUP(C8197,'School Lookup'!B:B,'School Lookup'!D:D,_xlfn.XLOOKUP(C8197,'School Lookup'!C:C,'School Lookup'!D:D,0)))</f>
        <v>Fitz Herbert C of E VA Primary School</v>
      </c>
      <c r="C8197" t="s">
        <v>22</v>
      </c>
      <c r="D8197" t="s">
        <v>1212</v>
      </c>
      <c r="E8197" t="s">
        <v>16</v>
      </c>
      <c r="F8197" t="s">
        <v>734</v>
      </c>
      <c r="G8197" t="s">
        <v>134</v>
      </c>
      <c r="H8197" t="s">
        <v>347</v>
      </c>
      <c r="I8197" t="s">
        <v>958</v>
      </c>
      <c r="J8197" t="s">
        <v>981</v>
      </c>
      <c r="K8197" s="4">
        <v>46083</v>
      </c>
      <c r="L8197" s="5">
        <v>0.6161226851851852</v>
      </c>
      <c r="M8197" t="s">
        <v>953</v>
      </c>
      <c r="N8197" s="5">
        <v>2.4074074074074076E-3</v>
      </c>
      <c r="O8197" t="s">
        <v>982</v>
      </c>
      <c r="P8197">
        <v>0</v>
      </c>
      <c r="Q8197">
        <v>20</v>
      </c>
      <c r="R8197" t="s">
        <v>1006</v>
      </c>
      <c r="S8197" t="s">
        <v>994</v>
      </c>
    </row>
    <row r="8198" spans="1:19" x14ac:dyDescent="0.25">
      <c r="A8198" s="54">
        <f>_xlfn.XLOOKUP(B8198,'School Lookup'!D:D,'School Lookup'!F:F,0)</f>
        <v>682471</v>
      </c>
      <c r="B8198" s="54" t="str">
        <f>_xlfn.XLOOKUP(C8198,'School Lookup'!A:A,'School Lookup'!D:D,_xlfn.XLOOKUP(C8198,'School Lookup'!B:B,'School Lookup'!D:D,_xlfn.XLOOKUP(C8198,'School Lookup'!C:C,'School Lookup'!D:D,0)))</f>
        <v>Ridgeway Primary School</v>
      </c>
      <c r="C8198" t="s">
        <v>333</v>
      </c>
      <c r="D8198" t="s">
        <v>3092</v>
      </c>
      <c r="E8198" t="s">
        <v>16</v>
      </c>
      <c r="F8198" t="s">
        <v>734</v>
      </c>
      <c r="G8198" t="s">
        <v>328</v>
      </c>
      <c r="H8198" t="s">
        <v>885</v>
      </c>
      <c r="I8198" t="s">
        <v>958</v>
      </c>
      <c r="J8198" t="s">
        <v>981</v>
      </c>
      <c r="K8198" s="4">
        <v>46083</v>
      </c>
      <c r="L8198" s="5">
        <v>0.50458333333333338</v>
      </c>
      <c r="M8198" t="s">
        <v>953</v>
      </c>
      <c r="N8198" s="5">
        <v>3.9351851851851852E-4</v>
      </c>
      <c r="O8198" t="s">
        <v>982</v>
      </c>
      <c r="P8198">
        <v>0</v>
      </c>
      <c r="Q8198">
        <v>20</v>
      </c>
      <c r="R8198" t="s">
        <v>1006</v>
      </c>
      <c r="S8198" t="s">
        <v>994</v>
      </c>
    </row>
    <row r="8199" spans="1:19" x14ac:dyDescent="0.25">
      <c r="A8199" s="54">
        <f>_xlfn.XLOOKUP(B8199,'School Lookup'!D:D,'School Lookup'!F:F,0)</f>
        <v>544254</v>
      </c>
      <c r="B8199" s="54" t="str">
        <f>_xlfn.XLOOKUP(C8199,'School Lookup'!A:A,'School Lookup'!D:D,_xlfn.XLOOKUP(C8199,'School Lookup'!B:B,'School Lookup'!D:D,_xlfn.XLOOKUP(C8199,'School Lookup'!C:C,'School Lookup'!D:D,0)))</f>
        <v>Little Eaton Primary School Derby DE21 5AB</v>
      </c>
      <c r="C8199" t="s">
        <v>42</v>
      </c>
      <c r="D8199" t="s">
        <v>3241</v>
      </c>
      <c r="E8199" t="s">
        <v>16</v>
      </c>
      <c r="F8199" t="s">
        <v>734</v>
      </c>
      <c r="G8199" t="s">
        <v>232</v>
      </c>
      <c r="H8199" t="s">
        <v>228</v>
      </c>
      <c r="I8199" t="s">
        <v>980</v>
      </c>
      <c r="J8199" t="s">
        <v>981</v>
      </c>
      <c r="K8199" s="4">
        <v>46083</v>
      </c>
      <c r="L8199" s="5">
        <v>0.36180555555555555</v>
      </c>
      <c r="M8199" t="s">
        <v>953</v>
      </c>
      <c r="N8199" s="5">
        <v>3.7037037037037035E-4</v>
      </c>
      <c r="O8199" t="s">
        <v>982</v>
      </c>
      <c r="P8199">
        <v>3.7999999999999999E-2</v>
      </c>
      <c r="Q8199">
        <v>20</v>
      </c>
      <c r="R8199" t="s">
        <v>998</v>
      </c>
      <c r="S8199" t="s">
        <v>987</v>
      </c>
    </row>
    <row r="8200" spans="1:19" x14ac:dyDescent="0.25">
      <c r="A8200" s="54">
        <f>_xlfn.XLOOKUP(B8200,'School Lookup'!D:D,'School Lookup'!F:F,0)</f>
        <v>544254</v>
      </c>
      <c r="B8200" s="54" t="str">
        <f>_xlfn.XLOOKUP(C8200,'School Lookup'!A:A,'School Lookup'!D:D,_xlfn.XLOOKUP(C8200,'School Lookup'!B:B,'School Lookup'!D:D,_xlfn.XLOOKUP(C8200,'School Lookup'!C:C,'School Lookup'!D:D,0)))</f>
        <v>Little Eaton Primary School Derby DE21 5AB</v>
      </c>
      <c r="C8200" t="s">
        <v>42</v>
      </c>
      <c r="D8200" t="s">
        <v>3242</v>
      </c>
      <c r="E8200" t="s">
        <v>16</v>
      </c>
      <c r="F8200" t="s">
        <v>734</v>
      </c>
      <c r="G8200" t="s">
        <v>232</v>
      </c>
      <c r="H8200" t="s">
        <v>228</v>
      </c>
      <c r="I8200" t="s">
        <v>980</v>
      </c>
      <c r="J8200" t="s">
        <v>981</v>
      </c>
      <c r="K8200" s="4">
        <v>46083</v>
      </c>
      <c r="L8200" s="5">
        <v>0.42430555555555555</v>
      </c>
      <c r="M8200" t="s">
        <v>953</v>
      </c>
      <c r="N8200" s="5">
        <v>2.7777777777777778E-4</v>
      </c>
      <c r="O8200" t="s">
        <v>982</v>
      </c>
      <c r="P8200">
        <v>2.9000000000000001E-2</v>
      </c>
      <c r="Q8200">
        <v>20</v>
      </c>
      <c r="R8200" t="s">
        <v>986</v>
      </c>
      <c r="S8200" t="s">
        <v>987</v>
      </c>
    </row>
    <row r="8201" spans="1:19" x14ac:dyDescent="0.25">
      <c r="A8201" s="54">
        <f>_xlfn.XLOOKUP(B8201,'School Lookup'!D:D,'School Lookup'!F:F,0)</f>
        <v>544254</v>
      </c>
      <c r="B8201" s="54" t="str">
        <f>_xlfn.XLOOKUP(C8201,'School Lookup'!A:A,'School Lookup'!D:D,_xlfn.XLOOKUP(C8201,'School Lookup'!B:B,'School Lookup'!D:D,_xlfn.XLOOKUP(C8201,'School Lookup'!C:C,'School Lookup'!D:D,0)))</f>
        <v>Little Eaton Primary School Derby DE21 5AB</v>
      </c>
      <c r="C8201" t="s">
        <v>42</v>
      </c>
      <c r="D8201" t="s">
        <v>3243</v>
      </c>
      <c r="E8201" t="s">
        <v>16</v>
      </c>
      <c r="F8201" t="s">
        <v>734</v>
      </c>
      <c r="G8201" t="s">
        <v>232</v>
      </c>
      <c r="H8201" t="s">
        <v>228</v>
      </c>
      <c r="I8201" t="s">
        <v>980</v>
      </c>
      <c r="J8201" t="s">
        <v>981</v>
      </c>
      <c r="K8201" s="4">
        <v>46083</v>
      </c>
      <c r="L8201" s="5">
        <v>0.53194444444444444</v>
      </c>
      <c r="M8201" t="s">
        <v>953</v>
      </c>
      <c r="N8201" s="5">
        <v>2.7777777777777778E-4</v>
      </c>
      <c r="O8201" t="s">
        <v>982</v>
      </c>
      <c r="P8201">
        <v>2.9000000000000001E-2</v>
      </c>
      <c r="Q8201">
        <v>20</v>
      </c>
      <c r="R8201" t="s">
        <v>993</v>
      </c>
      <c r="S8201" t="s">
        <v>994</v>
      </c>
    </row>
    <row r="8202" spans="1:19" x14ac:dyDescent="0.25">
      <c r="A8202" s="54">
        <f>_xlfn.XLOOKUP(B8202,'School Lookup'!D:D,'School Lookup'!F:F,0)</f>
        <v>823392</v>
      </c>
      <c r="B8202" s="54" t="str">
        <f>_xlfn.XLOOKUP(C8202,'School Lookup'!A:A,'School Lookup'!D:D,_xlfn.XLOOKUP(C8202,'School Lookup'!B:B,'School Lookup'!D:D,_xlfn.XLOOKUP(C8202,'School Lookup'!C:C,'School Lookup'!D:D,0)))</f>
        <v>Fitz Herbert C of E VA Primary School</v>
      </c>
      <c r="C8202" t="s">
        <v>22</v>
      </c>
      <c r="D8202">
        <v>619</v>
      </c>
      <c r="E8202" t="s">
        <v>16</v>
      </c>
      <c r="F8202" t="s">
        <v>734</v>
      </c>
      <c r="G8202" t="s">
        <v>134</v>
      </c>
      <c r="H8202" t="s">
        <v>347</v>
      </c>
      <c r="I8202" t="s">
        <v>958</v>
      </c>
      <c r="J8202" t="s">
        <v>959</v>
      </c>
      <c r="K8202" s="4">
        <v>46083</v>
      </c>
      <c r="L8202" s="5">
        <v>0.36641203703703706</v>
      </c>
      <c r="M8202" t="s">
        <v>953</v>
      </c>
      <c r="N8202" s="5">
        <v>3.8194444444444446E-4</v>
      </c>
      <c r="O8202" t="s">
        <v>960</v>
      </c>
      <c r="P8202">
        <v>0</v>
      </c>
      <c r="Q8202">
        <v>20</v>
      </c>
      <c r="R8202" t="s">
        <v>975</v>
      </c>
      <c r="S8202" t="s">
        <v>976</v>
      </c>
    </row>
    <row r="8203" spans="1:19" x14ac:dyDescent="0.25">
      <c r="A8203" s="54">
        <f>_xlfn.XLOOKUP(B8203,'School Lookup'!D:D,'School Lookup'!F:F,0)</f>
        <v>823392</v>
      </c>
      <c r="B8203" s="54" t="str">
        <f>_xlfn.XLOOKUP(C8203,'School Lookup'!A:A,'School Lookup'!D:D,_xlfn.XLOOKUP(C8203,'School Lookup'!B:B,'School Lookup'!D:D,_xlfn.XLOOKUP(C8203,'School Lookup'!C:C,'School Lookup'!D:D,0)))</f>
        <v>Fitz Herbert C of E VA Primary School</v>
      </c>
      <c r="C8203" t="s">
        <v>22</v>
      </c>
      <c r="D8203">
        <v>619</v>
      </c>
      <c r="E8203" t="s">
        <v>16</v>
      </c>
      <c r="F8203" t="s">
        <v>734</v>
      </c>
      <c r="G8203" t="s">
        <v>134</v>
      </c>
      <c r="H8203" t="s">
        <v>347</v>
      </c>
      <c r="I8203" t="s">
        <v>958</v>
      </c>
      <c r="J8203" t="s">
        <v>959</v>
      </c>
      <c r="K8203" s="4">
        <v>46083</v>
      </c>
      <c r="L8203" s="5">
        <v>0.41024305555555557</v>
      </c>
      <c r="M8203" t="s">
        <v>953</v>
      </c>
      <c r="N8203" s="5">
        <v>2.3148148148148147E-5</v>
      </c>
      <c r="O8203" t="s">
        <v>960</v>
      </c>
      <c r="P8203">
        <v>0</v>
      </c>
      <c r="Q8203">
        <v>20</v>
      </c>
      <c r="R8203" t="s">
        <v>975</v>
      </c>
      <c r="S8203" t="s">
        <v>976</v>
      </c>
    </row>
    <row r="8204" spans="1:19" x14ac:dyDescent="0.25">
      <c r="A8204" s="54">
        <f>_xlfn.XLOOKUP(B8204,'School Lookup'!D:D,'School Lookup'!F:F,0)</f>
        <v>823392</v>
      </c>
      <c r="B8204" s="54" t="str">
        <f>_xlfn.XLOOKUP(C8204,'School Lookup'!A:A,'School Lookup'!D:D,_xlfn.XLOOKUP(C8204,'School Lookup'!B:B,'School Lookup'!D:D,_xlfn.XLOOKUP(C8204,'School Lookup'!C:C,'School Lookup'!D:D,0)))</f>
        <v>Fitz Herbert C of E VA Primary School</v>
      </c>
      <c r="C8204" t="s">
        <v>22</v>
      </c>
      <c r="D8204">
        <v>145</v>
      </c>
      <c r="E8204" t="s">
        <v>16</v>
      </c>
      <c r="F8204" t="s">
        <v>734</v>
      </c>
      <c r="G8204" t="s">
        <v>134</v>
      </c>
      <c r="H8204" t="s">
        <v>347</v>
      </c>
      <c r="I8204" t="s">
        <v>958</v>
      </c>
      <c r="J8204" t="s">
        <v>959</v>
      </c>
      <c r="K8204" s="4">
        <v>46083</v>
      </c>
      <c r="L8204" s="5">
        <v>0.42118055555555556</v>
      </c>
      <c r="M8204" t="s">
        <v>953</v>
      </c>
      <c r="N8204" s="5">
        <v>6.0069444444444441E-3</v>
      </c>
      <c r="O8204" t="s">
        <v>960</v>
      </c>
      <c r="P8204">
        <v>0</v>
      </c>
      <c r="Q8204">
        <v>20</v>
      </c>
      <c r="R8204" t="s">
        <v>955</v>
      </c>
    </row>
    <row r="8205" spans="1:19" x14ac:dyDescent="0.25">
      <c r="A8205" s="54">
        <f>_xlfn.XLOOKUP(B8205,'School Lookup'!D:D,'School Lookup'!F:F,0)</f>
        <v>170692</v>
      </c>
      <c r="B8205" s="54" t="str">
        <f>_xlfn.XLOOKUP(C8205,'School Lookup'!A:A,'School Lookup'!D:D,_xlfn.XLOOKUP(C8205,'School Lookup'!B:B,'School Lookup'!D:D,_xlfn.XLOOKUP(C8205,'School Lookup'!C:C,'School Lookup'!D:D,0)))</f>
        <v>Anthony Bec Cmnty Primary</v>
      </c>
      <c r="C8205" t="s">
        <v>29</v>
      </c>
      <c r="D8205" t="s">
        <v>2404</v>
      </c>
      <c r="E8205" t="s">
        <v>16</v>
      </c>
      <c r="F8205" t="s">
        <v>734</v>
      </c>
      <c r="G8205" t="s">
        <v>229</v>
      </c>
      <c r="H8205" t="s">
        <v>318</v>
      </c>
      <c r="I8205" t="s">
        <v>980</v>
      </c>
      <c r="J8205" t="s">
        <v>959</v>
      </c>
      <c r="K8205" s="4">
        <v>46083</v>
      </c>
      <c r="L8205" s="5">
        <v>0.55001157407407408</v>
      </c>
      <c r="M8205" t="s">
        <v>953</v>
      </c>
      <c r="N8205" s="5">
        <v>7.1759259259259259E-3</v>
      </c>
      <c r="O8205" t="s">
        <v>1023</v>
      </c>
      <c r="P8205">
        <v>8.7999999999999995E-2</v>
      </c>
      <c r="Q8205">
        <v>20</v>
      </c>
      <c r="R8205" t="s">
        <v>978</v>
      </c>
      <c r="S8205" t="s">
        <v>966</v>
      </c>
    </row>
    <row r="8206" spans="1:19" x14ac:dyDescent="0.25">
      <c r="A8206" s="54">
        <f>_xlfn.XLOOKUP(B8206,'School Lookup'!D:D,'School Lookup'!F:F,0)</f>
        <v>170692</v>
      </c>
      <c r="B8206" s="54" t="str">
        <f>_xlfn.XLOOKUP(C8206,'School Lookup'!A:A,'School Lookup'!D:D,_xlfn.XLOOKUP(C8206,'School Lookup'!B:B,'School Lookup'!D:D,_xlfn.XLOOKUP(C8206,'School Lookup'!C:C,'School Lookup'!D:D,0)))</f>
        <v>Anthony Bec Cmnty Primary</v>
      </c>
      <c r="C8206" t="s">
        <v>29</v>
      </c>
      <c r="D8206" t="s">
        <v>3244</v>
      </c>
      <c r="E8206" t="s">
        <v>16</v>
      </c>
      <c r="F8206" t="s">
        <v>734</v>
      </c>
      <c r="G8206" t="s">
        <v>229</v>
      </c>
      <c r="H8206" t="s">
        <v>318</v>
      </c>
      <c r="I8206" t="s">
        <v>980</v>
      </c>
      <c r="J8206" t="s">
        <v>981</v>
      </c>
      <c r="K8206" s="4">
        <v>46083</v>
      </c>
      <c r="L8206" s="5">
        <v>0.38336805555555553</v>
      </c>
      <c r="M8206" t="s">
        <v>953</v>
      </c>
      <c r="N8206" s="5">
        <v>3.3564814814814812E-4</v>
      </c>
      <c r="O8206" t="s">
        <v>982</v>
      </c>
      <c r="P8206">
        <v>3.5999999999999997E-2</v>
      </c>
      <c r="Q8206">
        <v>20</v>
      </c>
      <c r="R8206" t="s">
        <v>983</v>
      </c>
      <c r="S8206" t="s">
        <v>984</v>
      </c>
    </row>
    <row r="8207" spans="1:19" x14ac:dyDescent="0.25">
      <c r="A8207" s="54">
        <f>_xlfn.XLOOKUP(B8207,'School Lookup'!D:D,'School Lookup'!F:F,0)</f>
        <v>170692</v>
      </c>
      <c r="B8207" s="54" t="str">
        <f>_xlfn.XLOOKUP(C8207,'School Lookup'!A:A,'School Lookup'!D:D,_xlfn.XLOOKUP(C8207,'School Lookup'!B:B,'School Lookup'!D:D,_xlfn.XLOOKUP(C8207,'School Lookup'!C:C,'School Lookup'!D:D,0)))</f>
        <v>Anthony Bec Cmnty Primary</v>
      </c>
      <c r="C8207" t="s">
        <v>29</v>
      </c>
      <c r="D8207" t="s">
        <v>2034</v>
      </c>
      <c r="E8207" t="s">
        <v>16</v>
      </c>
      <c r="F8207" t="s">
        <v>734</v>
      </c>
      <c r="G8207" t="s">
        <v>229</v>
      </c>
      <c r="H8207" t="s">
        <v>318</v>
      </c>
      <c r="I8207" t="s">
        <v>980</v>
      </c>
      <c r="J8207" t="s">
        <v>981</v>
      </c>
      <c r="K8207" s="4">
        <v>46083</v>
      </c>
      <c r="L8207" s="5">
        <v>0.38994212962962965</v>
      </c>
      <c r="M8207" t="s">
        <v>953</v>
      </c>
      <c r="N8207" s="5">
        <v>2.0833333333333335E-4</v>
      </c>
      <c r="O8207" t="s">
        <v>982</v>
      </c>
      <c r="P8207">
        <v>2.3E-2</v>
      </c>
      <c r="Q8207">
        <v>20</v>
      </c>
      <c r="R8207" t="s">
        <v>993</v>
      </c>
      <c r="S8207" t="s">
        <v>994</v>
      </c>
    </row>
    <row r="8208" spans="1:19" x14ac:dyDescent="0.25">
      <c r="A8208" s="54">
        <f>_xlfn.XLOOKUP(B8208,'School Lookup'!D:D,'School Lookup'!F:F,0)</f>
        <v>170692</v>
      </c>
      <c r="B8208" s="54" t="str">
        <f>_xlfn.XLOOKUP(C8208,'School Lookup'!A:A,'School Lookup'!D:D,_xlfn.XLOOKUP(C8208,'School Lookup'!B:B,'School Lookup'!D:D,_xlfn.XLOOKUP(C8208,'School Lookup'!C:C,'School Lookup'!D:D,0)))</f>
        <v>Anthony Bec Cmnty Primary</v>
      </c>
      <c r="C8208" t="s">
        <v>29</v>
      </c>
      <c r="D8208" t="s">
        <v>1285</v>
      </c>
      <c r="E8208" t="s">
        <v>16</v>
      </c>
      <c r="F8208" t="s">
        <v>734</v>
      </c>
      <c r="G8208" t="s">
        <v>229</v>
      </c>
      <c r="H8208" t="s">
        <v>318</v>
      </c>
      <c r="I8208" t="s">
        <v>980</v>
      </c>
      <c r="J8208" t="s">
        <v>981</v>
      </c>
      <c r="K8208" s="4">
        <v>46083</v>
      </c>
      <c r="L8208" s="5">
        <v>0.39862268518518518</v>
      </c>
      <c r="M8208" t="s">
        <v>953</v>
      </c>
      <c r="N8208" s="5">
        <v>2.4305555555555555E-4</v>
      </c>
      <c r="O8208" t="s">
        <v>982</v>
      </c>
      <c r="P8208">
        <v>2.7E-2</v>
      </c>
      <c r="Q8208">
        <v>20</v>
      </c>
      <c r="R8208" t="s">
        <v>983</v>
      </c>
      <c r="S8208" t="s">
        <v>984</v>
      </c>
    </row>
    <row r="8209" spans="1:19" x14ac:dyDescent="0.25">
      <c r="A8209" s="54">
        <f>_xlfn.XLOOKUP(B8209,'School Lookup'!D:D,'School Lookup'!F:F,0)</f>
        <v>170692</v>
      </c>
      <c r="B8209" s="54" t="str">
        <f>_xlfn.XLOOKUP(C8209,'School Lookup'!A:A,'School Lookup'!D:D,_xlfn.XLOOKUP(C8209,'School Lookup'!B:B,'School Lookup'!D:D,_xlfn.XLOOKUP(C8209,'School Lookup'!C:C,'School Lookup'!D:D,0)))</f>
        <v>Anthony Bec Cmnty Primary</v>
      </c>
      <c r="C8209" t="s">
        <v>29</v>
      </c>
      <c r="D8209" t="s">
        <v>2307</v>
      </c>
      <c r="E8209" t="s">
        <v>16</v>
      </c>
      <c r="F8209" t="s">
        <v>734</v>
      </c>
      <c r="G8209" t="s">
        <v>229</v>
      </c>
      <c r="H8209" t="s">
        <v>318</v>
      </c>
      <c r="I8209" t="s">
        <v>980</v>
      </c>
      <c r="J8209" t="s">
        <v>981</v>
      </c>
      <c r="K8209" s="4">
        <v>46083</v>
      </c>
      <c r="L8209" s="5">
        <v>0.42562499999999998</v>
      </c>
      <c r="M8209" t="s">
        <v>953</v>
      </c>
      <c r="N8209" s="5">
        <v>3.1250000000000001E-4</v>
      </c>
      <c r="O8209" t="s">
        <v>982</v>
      </c>
      <c r="P8209">
        <v>3.4000000000000002E-2</v>
      </c>
      <c r="Q8209">
        <v>20</v>
      </c>
      <c r="R8209" t="s">
        <v>998</v>
      </c>
      <c r="S8209" t="s">
        <v>987</v>
      </c>
    </row>
    <row r="8210" spans="1:19" x14ac:dyDescent="0.25">
      <c r="A8210" s="54">
        <f>_xlfn.XLOOKUP(B8210,'School Lookup'!D:D,'School Lookup'!F:F,0)</f>
        <v>170692</v>
      </c>
      <c r="B8210" s="54" t="str">
        <f>_xlfn.XLOOKUP(C8210,'School Lookup'!A:A,'School Lookup'!D:D,_xlfn.XLOOKUP(C8210,'School Lookup'!B:B,'School Lookup'!D:D,_xlfn.XLOOKUP(C8210,'School Lookup'!C:C,'School Lookup'!D:D,0)))</f>
        <v>Anthony Bec Cmnty Primary</v>
      </c>
      <c r="C8210" t="s">
        <v>29</v>
      </c>
      <c r="D8210" t="s">
        <v>2226</v>
      </c>
      <c r="E8210" t="s">
        <v>16</v>
      </c>
      <c r="F8210" t="s">
        <v>734</v>
      </c>
      <c r="G8210" t="s">
        <v>229</v>
      </c>
      <c r="H8210" t="s">
        <v>318</v>
      </c>
      <c r="I8210" t="s">
        <v>980</v>
      </c>
      <c r="J8210" t="s">
        <v>981</v>
      </c>
      <c r="K8210" s="4">
        <v>46083</v>
      </c>
      <c r="L8210" s="5">
        <v>0.44858796296296294</v>
      </c>
      <c r="M8210" t="s">
        <v>953</v>
      </c>
      <c r="N8210" s="5">
        <v>4.6296296296296298E-4</v>
      </c>
      <c r="O8210" t="s">
        <v>982</v>
      </c>
      <c r="P8210">
        <v>4.9000000000000002E-2</v>
      </c>
      <c r="Q8210">
        <v>20</v>
      </c>
      <c r="R8210" t="s">
        <v>993</v>
      </c>
      <c r="S8210" t="s">
        <v>994</v>
      </c>
    </row>
    <row r="8211" spans="1:19" x14ac:dyDescent="0.25">
      <c r="A8211" s="54">
        <f>_xlfn.XLOOKUP(B8211,'School Lookup'!D:D,'School Lookup'!F:F,0)</f>
        <v>170692</v>
      </c>
      <c r="B8211" s="54" t="str">
        <f>_xlfn.XLOOKUP(C8211,'School Lookup'!A:A,'School Lookup'!D:D,_xlfn.XLOOKUP(C8211,'School Lookup'!B:B,'School Lookup'!D:D,_xlfn.XLOOKUP(C8211,'School Lookup'!C:C,'School Lookup'!D:D,0)))</f>
        <v>Anthony Bec Cmnty Primary</v>
      </c>
      <c r="C8211" t="s">
        <v>29</v>
      </c>
      <c r="D8211" t="s">
        <v>3245</v>
      </c>
      <c r="E8211" t="s">
        <v>16</v>
      </c>
      <c r="F8211" t="s">
        <v>734</v>
      </c>
      <c r="G8211" t="s">
        <v>229</v>
      </c>
      <c r="H8211" t="s">
        <v>318</v>
      </c>
      <c r="I8211" t="s">
        <v>980</v>
      </c>
      <c r="J8211" t="s">
        <v>981</v>
      </c>
      <c r="K8211" s="4">
        <v>46083</v>
      </c>
      <c r="L8211" s="5">
        <v>0.46747685185185184</v>
      </c>
      <c r="M8211" t="s">
        <v>953</v>
      </c>
      <c r="N8211" s="5">
        <v>8.3333333333333339E-4</v>
      </c>
      <c r="O8211" t="s">
        <v>982</v>
      </c>
      <c r="P8211">
        <v>0.183</v>
      </c>
      <c r="Q8211">
        <v>20</v>
      </c>
      <c r="R8211" t="s">
        <v>989</v>
      </c>
      <c r="S8211" t="s">
        <v>990</v>
      </c>
    </row>
    <row r="8212" spans="1:19" x14ac:dyDescent="0.25">
      <c r="A8212" s="54">
        <f>_xlfn.XLOOKUP(B8212,'School Lookup'!D:D,'School Lookup'!F:F,0)</f>
        <v>170692</v>
      </c>
      <c r="B8212" s="54" t="str">
        <f>_xlfn.XLOOKUP(C8212,'School Lookup'!A:A,'School Lookup'!D:D,_xlfn.XLOOKUP(C8212,'School Lookup'!B:B,'School Lookup'!D:D,_xlfn.XLOOKUP(C8212,'School Lookup'!C:C,'School Lookup'!D:D,0)))</f>
        <v>Anthony Bec Cmnty Primary</v>
      </c>
      <c r="C8212" t="s">
        <v>29</v>
      </c>
      <c r="D8212" t="s">
        <v>3246</v>
      </c>
      <c r="E8212" t="s">
        <v>16</v>
      </c>
      <c r="F8212" t="s">
        <v>734</v>
      </c>
      <c r="G8212" t="s">
        <v>229</v>
      </c>
      <c r="H8212" t="s">
        <v>318</v>
      </c>
      <c r="I8212" t="s">
        <v>980</v>
      </c>
      <c r="J8212" t="s">
        <v>981</v>
      </c>
      <c r="K8212" s="4">
        <v>46083</v>
      </c>
      <c r="L8212" s="5">
        <v>0.4782986111111111</v>
      </c>
      <c r="M8212" t="s">
        <v>953</v>
      </c>
      <c r="N8212" s="5">
        <v>2.199074074074074E-4</v>
      </c>
      <c r="O8212" t="s">
        <v>982</v>
      </c>
      <c r="P8212">
        <v>2.4E-2</v>
      </c>
      <c r="Q8212">
        <v>20</v>
      </c>
      <c r="R8212" t="s">
        <v>998</v>
      </c>
      <c r="S8212" t="s">
        <v>987</v>
      </c>
    </row>
    <row r="8213" spans="1:19" x14ac:dyDescent="0.25">
      <c r="A8213" s="54">
        <f>_xlfn.XLOOKUP(B8213,'School Lookup'!D:D,'School Lookup'!F:F,0)</f>
        <v>170692</v>
      </c>
      <c r="B8213" s="54" t="str">
        <f>_xlfn.XLOOKUP(C8213,'School Lookup'!A:A,'School Lookup'!D:D,_xlfn.XLOOKUP(C8213,'School Lookup'!B:B,'School Lookup'!D:D,_xlfn.XLOOKUP(C8213,'School Lookup'!C:C,'School Lookup'!D:D,0)))</f>
        <v>Anthony Bec Cmnty Primary</v>
      </c>
      <c r="C8213" t="s">
        <v>29</v>
      </c>
      <c r="D8213" t="s">
        <v>3246</v>
      </c>
      <c r="E8213" t="s">
        <v>16</v>
      </c>
      <c r="F8213" t="s">
        <v>734</v>
      </c>
      <c r="G8213" t="s">
        <v>229</v>
      </c>
      <c r="H8213" t="s">
        <v>318</v>
      </c>
      <c r="I8213" t="s">
        <v>980</v>
      </c>
      <c r="J8213" t="s">
        <v>981</v>
      </c>
      <c r="K8213" s="4">
        <v>46083</v>
      </c>
      <c r="L8213" s="5">
        <v>0.53436342592592589</v>
      </c>
      <c r="M8213" t="s">
        <v>953</v>
      </c>
      <c r="N8213" s="5">
        <v>3.0092592592592595E-4</v>
      </c>
      <c r="O8213" t="s">
        <v>982</v>
      </c>
      <c r="P8213">
        <v>3.2000000000000001E-2</v>
      </c>
      <c r="Q8213">
        <v>20</v>
      </c>
      <c r="R8213" t="s">
        <v>998</v>
      </c>
      <c r="S8213" t="s">
        <v>987</v>
      </c>
    </row>
    <row r="8214" spans="1:19" x14ac:dyDescent="0.25">
      <c r="A8214" s="54">
        <f>_xlfn.XLOOKUP(B8214,'School Lookup'!D:D,'School Lookup'!F:F,0)</f>
        <v>170692</v>
      </c>
      <c r="B8214" s="54" t="str">
        <f>_xlfn.XLOOKUP(C8214,'School Lookup'!A:A,'School Lookup'!D:D,_xlfn.XLOOKUP(C8214,'School Lookup'!B:B,'School Lookup'!D:D,_xlfn.XLOOKUP(C8214,'School Lookup'!C:C,'School Lookup'!D:D,0)))</f>
        <v>Anthony Bec Cmnty Primary</v>
      </c>
      <c r="C8214" t="s">
        <v>29</v>
      </c>
      <c r="D8214" t="s">
        <v>1138</v>
      </c>
      <c r="E8214" t="s">
        <v>16</v>
      </c>
      <c r="F8214" t="s">
        <v>734</v>
      </c>
      <c r="G8214" t="s">
        <v>229</v>
      </c>
      <c r="H8214" t="s">
        <v>318</v>
      </c>
      <c r="I8214" t="s">
        <v>980</v>
      </c>
      <c r="J8214" t="s">
        <v>981</v>
      </c>
      <c r="K8214" s="4">
        <v>46083</v>
      </c>
      <c r="L8214" s="5">
        <v>0.54146990740740741</v>
      </c>
      <c r="M8214" t="s">
        <v>953</v>
      </c>
      <c r="N8214" s="5">
        <v>4.7453703703703704E-4</v>
      </c>
      <c r="O8214" t="s">
        <v>982</v>
      </c>
      <c r="P8214">
        <v>0.05</v>
      </c>
      <c r="Q8214">
        <v>20</v>
      </c>
      <c r="R8214" t="s">
        <v>998</v>
      </c>
      <c r="S8214" t="s">
        <v>987</v>
      </c>
    </row>
    <row r="8215" spans="1:19" x14ac:dyDescent="0.25">
      <c r="A8215" s="54">
        <f>_xlfn.XLOOKUP(B8215,'School Lookup'!D:D,'School Lookup'!F:F,0)</f>
        <v>170692</v>
      </c>
      <c r="B8215" s="54" t="str">
        <f>_xlfn.XLOOKUP(C8215,'School Lookup'!A:A,'School Lookup'!D:D,_xlfn.XLOOKUP(C8215,'School Lookup'!B:B,'School Lookup'!D:D,_xlfn.XLOOKUP(C8215,'School Lookup'!C:C,'School Lookup'!D:D,0)))</f>
        <v>Anthony Bec Cmnty Primary</v>
      </c>
      <c r="C8215" t="s">
        <v>29</v>
      </c>
      <c r="D8215" t="s">
        <v>1138</v>
      </c>
      <c r="E8215" t="s">
        <v>16</v>
      </c>
      <c r="F8215" t="s">
        <v>734</v>
      </c>
      <c r="G8215" t="s">
        <v>229</v>
      </c>
      <c r="H8215" t="s">
        <v>318</v>
      </c>
      <c r="I8215" t="s">
        <v>980</v>
      </c>
      <c r="J8215" t="s">
        <v>981</v>
      </c>
      <c r="K8215" s="4">
        <v>46083</v>
      </c>
      <c r="L8215" s="5">
        <v>0.56063657407407408</v>
      </c>
      <c r="M8215" t="s">
        <v>953</v>
      </c>
      <c r="N8215" s="5">
        <v>4.4907407407407405E-3</v>
      </c>
      <c r="O8215" t="s">
        <v>982</v>
      </c>
      <c r="P8215">
        <v>0.46100000000000002</v>
      </c>
      <c r="Q8215">
        <v>20</v>
      </c>
      <c r="R8215" t="s">
        <v>998</v>
      </c>
      <c r="S8215" t="s">
        <v>987</v>
      </c>
    </row>
    <row r="8216" spans="1:19" x14ac:dyDescent="0.25">
      <c r="A8216" s="54">
        <f>_xlfn.XLOOKUP(B8216,'School Lookup'!D:D,'School Lookup'!F:F,0)</f>
        <v>170692</v>
      </c>
      <c r="B8216" s="54" t="str">
        <f>_xlfn.XLOOKUP(C8216,'School Lookup'!A:A,'School Lookup'!D:D,_xlfn.XLOOKUP(C8216,'School Lookup'!B:B,'School Lookup'!D:D,_xlfn.XLOOKUP(C8216,'School Lookup'!C:C,'School Lookup'!D:D,0)))</f>
        <v>Anthony Bec Cmnty Primary</v>
      </c>
      <c r="C8216" t="s">
        <v>29</v>
      </c>
      <c r="D8216" t="s">
        <v>1138</v>
      </c>
      <c r="E8216" t="s">
        <v>16</v>
      </c>
      <c r="F8216" t="s">
        <v>734</v>
      </c>
      <c r="G8216" t="s">
        <v>229</v>
      </c>
      <c r="H8216" t="s">
        <v>318</v>
      </c>
      <c r="I8216" t="s">
        <v>980</v>
      </c>
      <c r="J8216" t="s">
        <v>981</v>
      </c>
      <c r="K8216" s="4">
        <v>46083</v>
      </c>
      <c r="L8216" s="5">
        <v>0.57076388888888885</v>
      </c>
      <c r="M8216" t="s">
        <v>953</v>
      </c>
      <c r="N8216" s="5">
        <v>1.7476851851851852E-3</v>
      </c>
      <c r="O8216" t="s">
        <v>982</v>
      </c>
      <c r="P8216">
        <v>0.18</v>
      </c>
      <c r="Q8216">
        <v>20</v>
      </c>
      <c r="R8216" t="s">
        <v>998</v>
      </c>
      <c r="S8216" t="s">
        <v>987</v>
      </c>
    </row>
    <row r="8217" spans="1:19" x14ac:dyDescent="0.25">
      <c r="A8217" s="54">
        <f>_xlfn.XLOOKUP(B8217,'School Lookup'!D:D,'School Lookup'!F:F,0)</f>
        <v>170692</v>
      </c>
      <c r="B8217" s="54" t="str">
        <f>_xlfn.XLOOKUP(C8217,'School Lookup'!A:A,'School Lookup'!D:D,_xlfn.XLOOKUP(C8217,'School Lookup'!B:B,'School Lookup'!D:D,_xlfn.XLOOKUP(C8217,'School Lookup'!C:C,'School Lookup'!D:D,0)))</f>
        <v>Anthony Bec Cmnty Primary</v>
      </c>
      <c r="C8217" t="s">
        <v>29</v>
      </c>
      <c r="D8217" t="s">
        <v>1695</v>
      </c>
      <c r="E8217" t="s">
        <v>16</v>
      </c>
      <c r="F8217" t="s">
        <v>734</v>
      </c>
      <c r="G8217" t="s">
        <v>229</v>
      </c>
      <c r="H8217" t="s">
        <v>318</v>
      </c>
      <c r="I8217" t="s">
        <v>980</v>
      </c>
      <c r="J8217" t="s">
        <v>981</v>
      </c>
      <c r="K8217" s="4">
        <v>46083</v>
      </c>
      <c r="L8217" s="5">
        <v>0.63077546296296294</v>
      </c>
      <c r="M8217" t="s">
        <v>953</v>
      </c>
      <c r="N8217" s="5">
        <v>2.5462962962962961E-4</v>
      </c>
      <c r="O8217" t="s">
        <v>982</v>
      </c>
      <c r="P8217">
        <v>2.8000000000000001E-2</v>
      </c>
      <c r="Q8217">
        <v>20</v>
      </c>
      <c r="R8217" t="s">
        <v>983</v>
      </c>
      <c r="S8217" t="s">
        <v>984</v>
      </c>
    </row>
    <row r="8218" spans="1:19" x14ac:dyDescent="0.25">
      <c r="A8218" s="54">
        <f>_xlfn.XLOOKUP(B8218,'School Lookup'!D:D,'School Lookup'!F:F,0)</f>
        <v>170692</v>
      </c>
      <c r="B8218" s="54" t="str">
        <f>_xlfn.XLOOKUP(C8218,'School Lookup'!A:A,'School Lookup'!D:D,_xlfn.XLOOKUP(C8218,'School Lookup'!B:B,'School Lookup'!D:D,_xlfn.XLOOKUP(C8218,'School Lookup'!C:C,'School Lookup'!D:D,0)))</f>
        <v>Anthony Bec Cmnty Primary</v>
      </c>
      <c r="C8218" t="s">
        <v>29</v>
      </c>
      <c r="D8218" t="s">
        <v>3247</v>
      </c>
      <c r="E8218" t="s">
        <v>16</v>
      </c>
      <c r="F8218" t="s">
        <v>734</v>
      </c>
      <c r="G8218" t="s">
        <v>229</v>
      </c>
      <c r="H8218" t="s">
        <v>318</v>
      </c>
      <c r="I8218" t="s">
        <v>980</v>
      </c>
      <c r="J8218" t="s">
        <v>981</v>
      </c>
      <c r="K8218" s="4">
        <v>46083</v>
      </c>
      <c r="L8218" s="5">
        <v>0.65295138888888893</v>
      </c>
      <c r="M8218" t="s">
        <v>953</v>
      </c>
      <c r="N8218" s="5">
        <v>1.238425925925926E-3</v>
      </c>
      <c r="O8218" t="s">
        <v>982</v>
      </c>
      <c r="P8218">
        <v>0.128</v>
      </c>
      <c r="Q8218">
        <v>20</v>
      </c>
      <c r="R8218" t="s">
        <v>998</v>
      </c>
      <c r="S8218" t="s">
        <v>987</v>
      </c>
    </row>
    <row r="8219" spans="1:19" x14ac:dyDescent="0.25">
      <c r="A8219" s="54">
        <f>_xlfn.XLOOKUP(B8219,'School Lookup'!D:D,'School Lookup'!F:F,0)</f>
        <v>231471</v>
      </c>
      <c r="B8219" s="54" t="str">
        <f>_xlfn.XLOOKUP(C8219,'School Lookup'!A:A,'School Lookup'!D:D,_xlfn.XLOOKUP(C8219,'School Lookup'!B:B,'School Lookup'!D:D,_xlfn.XLOOKUP(C8219,'School Lookup'!C:C,'School Lookup'!D:D,0)))</f>
        <v>Leys Junior School</v>
      </c>
      <c r="C8219" t="s">
        <v>19</v>
      </c>
      <c r="D8219" t="s">
        <v>1463</v>
      </c>
      <c r="E8219" t="s">
        <v>16</v>
      </c>
      <c r="F8219" t="s">
        <v>734</v>
      </c>
      <c r="G8219" t="s">
        <v>217</v>
      </c>
      <c r="H8219" t="s">
        <v>842</v>
      </c>
      <c r="I8219" t="s">
        <v>980</v>
      </c>
      <c r="J8219" t="s">
        <v>981</v>
      </c>
      <c r="K8219" s="4">
        <v>46083</v>
      </c>
      <c r="L8219" s="5">
        <v>0.39317129629629627</v>
      </c>
      <c r="M8219" t="s">
        <v>953</v>
      </c>
      <c r="N8219" s="5">
        <v>3.5879629629629629E-4</v>
      </c>
      <c r="O8219" t="s">
        <v>982</v>
      </c>
      <c r="P8219">
        <v>3.7999999999999999E-2</v>
      </c>
      <c r="Q8219">
        <v>20</v>
      </c>
      <c r="R8219" t="s">
        <v>983</v>
      </c>
      <c r="S8219" t="s">
        <v>984</v>
      </c>
    </row>
    <row r="8220" spans="1:19" x14ac:dyDescent="0.25">
      <c r="A8220" s="54">
        <f>_xlfn.XLOOKUP(B8220,'School Lookup'!D:D,'School Lookup'!F:F,0)</f>
        <v>231471</v>
      </c>
      <c r="B8220" s="54" t="str">
        <f>_xlfn.XLOOKUP(C8220,'School Lookup'!A:A,'School Lookup'!D:D,_xlfn.XLOOKUP(C8220,'School Lookup'!B:B,'School Lookup'!D:D,_xlfn.XLOOKUP(C8220,'School Lookup'!C:C,'School Lookup'!D:D,0)))</f>
        <v>Leys Junior School</v>
      </c>
      <c r="C8220" t="s">
        <v>19</v>
      </c>
      <c r="D8220" t="s">
        <v>2148</v>
      </c>
      <c r="E8220" t="s">
        <v>16</v>
      </c>
      <c r="F8220" t="s">
        <v>734</v>
      </c>
      <c r="G8220" t="s">
        <v>217</v>
      </c>
      <c r="H8220" t="s">
        <v>842</v>
      </c>
      <c r="I8220" t="s">
        <v>980</v>
      </c>
      <c r="J8220" t="s">
        <v>981</v>
      </c>
      <c r="K8220" s="4">
        <v>46083</v>
      </c>
      <c r="L8220" s="5">
        <v>0.41157407407407409</v>
      </c>
      <c r="M8220" t="s">
        <v>953</v>
      </c>
      <c r="N8220" s="5">
        <v>3.9351851851851852E-4</v>
      </c>
      <c r="O8220" t="s">
        <v>982</v>
      </c>
      <c r="P8220">
        <v>4.2000000000000003E-2</v>
      </c>
      <c r="Q8220">
        <v>20</v>
      </c>
      <c r="R8220" t="s">
        <v>1011</v>
      </c>
      <c r="S8220" t="s">
        <v>984</v>
      </c>
    </row>
    <row r="8221" spans="1:19" x14ac:dyDescent="0.25">
      <c r="A8221" s="54">
        <f>_xlfn.XLOOKUP(B8221,'School Lookup'!D:D,'School Lookup'!F:F,0)</f>
        <v>231471</v>
      </c>
      <c r="B8221" s="54" t="str">
        <f>_xlfn.XLOOKUP(C8221,'School Lookup'!A:A,'School Lookup'!D:D,_xlfn.XLOOKUP(C8221,'School Lookup'!B:B,'School Lookup'!D:D,_xlfn.XLOOKUP(C8221,'School Lookup'!C:C,'School Lookup'!D:D,0)))</f>
        <v>Leys Junior School</v>
      </c>
      <c r="C8221" t="s">
        <v>19</v>
      </c>
      <c r="D8221" t="s">
        <v>2310</v>
      </c>
      <c r="E8221" t="s">
        <v>16</v>
      </c>
      <c r="F8221" t="s">
        <v>734</v>
      </c>
      <c r="G8221" t="s">
        <v>217</v>
      </c>
      <c r="H8221" t="s">
        <v>842</v>
      </c>
      <c r="I8221" t="s">
        <v>980</v>
      </c>
      <c r="J8221" t="s">
        <v>981</v>
      </c>
      <c r="K8221" s="4">
        <v>46083</v>
      </c>
      <c r="L8221" s="5">
        <v>0.53304398148148147</v>
      </c>
      <c r="M8221" t="s">
        <v>953</v>
      </c>
      <c r="N8221" s="5">
        <v>8.3333333333333339E-4</v>
      </c>
      <c r="O8221" t="s">
        <v>982</v>
      </c>
      <c r="P8221">
        <v>8.6999999999999994E-2</v>
      </c>
      <c r="Q8221">
        <v>20</v>
      </c>
      <c r="R8221" t="s">
        <v>1011</v>
      </c>
      <c r="S8221" t="s">
        <v>984</v>
      </c>
    </row>
    <row r="8222" spans="1:19" x14ac:dyDescent="0.25">
      <c r="A8222" s="54">
        <f>_xlfn.XLOOKUP(B8222,'School Lookup'!D:D,'School Lookup'!F:F,0)</f>
        <v>231471</v>
      </c>
      <c r="B8222" s="54" t="str">
        <f>_xlfn.XLOOKUP(C8222,'School Lookup'!A:A,'School Lookup'!D:D,_xlfn.XLOOKUP(C8222,'School Lookup'!B:B,'School Lookup'!D:D,_xlfn.XLOOKUP(C8222,'School Lookup'!C:C,'School Lookup'!D:D,0)))</f>
        <v>Leys Junior School</v>
      </c>
      <c r="C8222" t="s">
        <v>19</v>
      </c>
      <c r="D8222" t="s">
        <v>1051</v>
      </c>
      <c r="E8222" t="s">
        <v>16</v>
      </c>
      <c r="F8222" t="s">
        <v>734</v>
      </c>
      <c r="G8222" t="s">
        <v>217</v>
      </c>
      <c r="H8222" t="s">
        <v>842</v>
      </c>
      <c r="I8222" t="s">
        <v>980</v>
      </c>
      <c r="J8222" t="s">
        <v>981</v>
      </c>
      <c r="K8222" s="4">
        <v>46083</v>
      </c>
      <c r="L8222" s="5">
        <v>0.5907175925925926</v>
      </c>
      <c r="M8222" t="s">
        <v>953</v>
      </c>
      <c r="N8222" s="5">
        <v>2.4305555555555556E-3</v>
      </c>
      <c r="O8222" t="s">
        <v>982</v>
      </c>
      <c r="P8222">
        <v>0.25</v>
      </c>
      <c r="Q8222">
        <v>20</v>
      </c>
      <c r="R8222" t="s">
        <v>993</v>
      </c>
      <c r="S8222" t="s">
        <v>994</v>
      </c>
    </row>
    <row r="8223" spans="1:19" x14ac:dyDescent="0.25">
      <c r="A8223" s="54">
        <f>_xlfn.XLOOKUP(B8223,'School Lookup'!D:D,'School Lookup'!F:F,0)</f>
        <v>231471</v>
      </c>
      <c r="B8223" s="54" t="str">
        <f>_xlfn.XLOOKUP(C8223,'School Lookup'!A:A,'School Lookup'!D:D,_xlfn.XLOOKUP(C8223,'School Lookup'!B:B,'School Lookup'!D:D,_xlfn.XLOOKUP(C8223,'School Lookup'!C:C,'School Lookup'!D:D,0)))</f>
        <v>Leys Junior School</v>
      </c>
      <c r="C8223" t="s">
        <v>19</v>
      </c>
      <c r="D8223" t="s">
        <v>2808</v>
      </c>
      <c r="E8223" t="s">
        <v>16</v>
      </c>
      <c r="F8223" t="s">
        <v>734</v>
      </c>
      <c r="G8223" t="s">
        <v>217</v>
      </c>
      <c r="H8223" t="s">
        <v>842</v>
      </c>
      <c r="I8223" t="s">
        <v>980</v>
      </c>
      <c r="J8223" t="s">
        <v>981</v>
      </c>
      <c r="K8223" s="4">
        <v>46083</v>
      </c>
      <c r="L8223" s="5">
        <v>0.64165509259259257</v>
      </c>
      <c r="M8223" t="s">
        <v>953</v>
      </c>
      <c r="N8223" s="5">
        <v>2.5462962962962961E-4</v>
      </c>
      <c r="O8223" t="s">
        <v>982</v>
      </c>
      <c r="P8223">
        <v>2.8000000000000001E-2</v>
      </c>
      <c r="Q8223">
        <v>20</v>
      </c>
      <c r="R8223" t="s">
        <v>998</v>
      </c>
      <c r="S8223" t="s">
        <v>987</v>
      </c>
    </row>
    <row r="8224" spans="1:19" x14ac:dyDescent="0.25">
      <c r="A8224" s="54">
        <f>_xlfn.XLOOKUP(B8224,'School Lookup'!D:D,'School Lookup'!F:F,0)</f>
        <v>231471</v>
      </c>
      <c r="B8224" s="54" t="str">
        <f>_xlfn.XLOOKUP(C8224,'School Lookup'!A:A,'School Lookup'!D:D,_xlfn.XLOOKUP(C8224,'School Lookup'!B:B,'School Lookup'!D:D,_xlfn.XLOOKUP(C8224,'School Lookup'!C:C,'School Lookup'!D:D,0)))</f>
        <v>Leys Junior School</v>
      </c>
      <c r="C8224" t="s">
        <v>19</v>
      </c>
      <c r="D8224" t="s">
        <v>1869</v>
      </c>
      <c r="E8224" t="s">
        <v>16</v>
      </c>
      <c r="F8224" t="s">
        <v>734</v>
      </c>
      <c r="G8224" t="s">
        <v>217</v>
      </c>
      <c r="H8224" t="s">
        <v>842</v>
      </c>
      <c r="I8224" t="s">
        <v>980</v>
      </c>
      <c r="J8224" t="s">
        <v>981</v>
      </c>
      <c r="K8224" s="4">
        <v>46083</v>
      </c>
      <c r="L8224" s="5">
        <v>0.64211805555555557</v>
      </c>
      <c r="M8224" t="s">
        <v>953</v>
      </c>
      <c r="N8224" s="5">
        <v>7.7546296296296293E-4</v>
      </c>
      <c r="O8224" t="s">
        <v>982</v>
      </c>
      <c r="P8224">
        <v>8.1000000000000003E-2</v>
      </c>
      <c r="Q8224">
        <v>20</v>
      </c>
      <c r="R8224" t="s">
        <v>998</v>
      </c>
      <c r="S8224" t="s">
        <v>987</v>
      </c>
    </row>
    <row r="8225" spans="1:19" x14ac:dyDescent="0.25">
      <c r="A8225" s="54">
        <f>_xlfn.XLOOKUP(B8225,'School Lookup'!D:D,'School Lookup'!F:F,0)</f>
        <v>231471</v>
      </c>
      <c r="B8225" s="54" t="str">
        <f>_xlfn.XLOOKUP(C8225,'School Lookup'!A:A,'School Lookup'!D:D,_xlfn.XLOOKUP(C8225,'School Lookup'!B:B,'School Lookup'!D:D,_xlfn.XLOOKUP(C8225,'School Lookup'!C:C,'School Lookup'!D:D,0)))</f>
        <v>Leys Junior School</v>
      </c>
      <c r="C8225" t="s">
        <v>19</v>
      </c>
      <c r="D8225" t="s">
        <v>2508</v>
      </c>
      <c r="E8225" t="s">
        <v>16</v>
      </c>
      <c r="F8225" t="s">
        <v>734</v>
      </c>
      <c r="G8225" t="s">
        <v>217</v>
      </c>
      <c r="H8225" t="s">
        <v>842</v>
      </c>
      <c r="I8225" t="s">
        <v>980</v>
      </c>
      <c r="J8225" t="s">
        <v>981</v>
      </c>
      <c r="K8225" s="4">
        <v>46083</v>
      </c>
      <c r="L8225" s="5">
        <v>0.64325231481481482</v>
      </c>
      <c r="M8225" t="s">
        <v>953</v>
      </c>
      <c r="N8225" s="5">
        <v>7.0601851851851847E-4</v>
      </c>
      <c r="O8225" t="s">
        <v>982</v>
      </c>
      <c r="P8225">
        <v>0.155</v>
      </c>
      <c r="Q8225">
        <v>20</v>
      </c>
      <c r="R8225" t="s">
        <v>989</v>
      </c>
      <c r="S8225" t="s">
        <v>990</v>
      </c>
    </row>
    <row r="8226" spans="1:19" x14ac:dyDescent="0.25">
      <c r="A8226" s="54">
        <f>_xlfn.XLOOKUP(B8226,'School Lookup'!D:D,'School Lookup'!F:F,0)</f>
        <v>231471</v>
      </c>
      <c r="B8226" s="54" t="str">
        <f>_xlfn.XLOOKUP(C8226,'School Lookup'!A:A,'School Lookup'!D:D,_xlfn.XLOOKUP(C8226,'School Lookup'!B:B,'School Lookup'!D:D,_xlfn.XLOOKUP(C8226,'School Lookup'!C:C,'School Lookup'!D:D,0)))</f>
        <v>Leys Junior School</v>
      </c>
      <c r="C8226" t="s">
        <v>19</v>
      </c>
      <c r="D8226" t="s">
        <v>2255</v>
      </c>
      <c r="E8226" t="s">
        <v>16</v>
      </c>
      <c r="F8226" t="s">
        <v>734</v>
      </c>
      <c r="G8226" t="s">
        <v>217</v>
      </c>
      <c r="H8226" t="s">
        <v>842</v>
      </c>
      <c r="I8226" t="s">
        <v>980</v>
      </c>
      <c r="J8226" t="s">
        <v>981</v>
      </c>
      <c r="K8226" s="4">
        <v>46083</v>
      </c>
      <c r="L8226" s="5">
        <v>0.6492013888888889</v>
      </c>
      <c r="M8226" t="s">
        <v>953</v>
      </c>
      <c r="N8226" s="5">
        <v>3.7037037037037035E-4</v>
      </c>
      <c r="O8226" t="s">
        <v>982</v>
      </c>
      <c r="P8226">
        <v>0.04</v>
      </c>
      <c r="Q8226">
        <v>20</v>
      </c>
      <c r="R8226" t="s">
        <v>1011</v>
      </c>
      <c r="S8226" t="s">
        <v>984</v>
      </c>
    </row>
    <row r="8227" spans="1:19" x14ac:dyDescent="0.25">
      <c r="A8227" s="54">
        <f>_xlfn.XLOOKUP(B8227,'School Lookup'!D:D,'School Lookup'!F:F,0)</f>
        <v>231471</v>
      </c>
      <c r="B8227" s="54" t="str">
        <f>_xlfn.XLOOKUP(C8227,'School Lookup'!A:A,'School Lookup'!D:D,_xlfn.XLOOKUP(C8227,'School Lookup'!B:B,'School Lookup'!D:D,_xlfn.XLOOKUP(C8227,'School Lookup'!C:C,'School Lookup'!D:D,0)))</f>
        <v>Leys Junior School</v>
      </c>
      <c r="C8227" t="s">
        <v>19</v>
      </c>
      <c r="D8227" t="s">
        <v>2943</v>
      </c>
      <c r="E8227" t="s">
        <v>16</v>
      </c>
      <c r="F8227" t="s">
        <v>734</v>
      </c>
      <c r="G8227" t="s">
        <v>217</v>
      </c>
      <c r="H8227" t="s">
        <v>842</v>
      </c>
      <c r="I8227" t="s">
        <v>980</v>
      </c>
      <c r="J8227" t="s">
        <v>981</v>
      </c>
      <c r="K8227" s="4">
        <v>46083</v>
      </c>
      <c r="L8227" s="5">
        <v>0.67423611111111115</v>
      </c>
      <c r="M8227" t="s">
        <v>953</v>
      </c>
      <c r="N8227" s="5">
        <v>1.6087962962962963E-3</v>
      </c>
      <c r="O8227" t="s">
        <v>982</v>
      </c>
      <c r="P8227">
        <v>0.16600000000000001</v>
      </c>
      <c r="Q8227">
        <v>20</v>
      </c>
      <c r="R8227" t="s">
        <v>998</v>
      </c>
      <c r="S8227" t="s">
        <v>987</v>
      </c>
    </row>
    <row r="8228" spans="1:19" x14ac:dyDescent="0.25">
      <c r="A8228" s="54">
        <f>_xlfn.XLOOKUP(B8228,'School Lookup'!D:D,'School Lookup'!F:F,0)</f>
        <v>231471</v>
      </c>
      <c r="B8228" s="54" t="str">
        <f>_xlfn.XLOOKUP(C8228,'School Lookup'!A:A,'School Lookup'!D:D,_xlfn.XLOOKUP(C8228,'School Lookup'!B:B,'School Lookup'!D:D,_xlfn.XLOOKUP(C8228,'School Lookup'!C:C,'School Lookup'!D:D,0)))</f>
        <v>Leys Junior School</v>
      </c>
      <c r="C8228" t="s">
        <v>19</v>
      </c>
      <c r="D8228" t="s">
        <v>1463</v>
      </c>
      <c r="E8228" t="s">
        <v>16</v>
      </c>
      <c r="F8228" t="s">
        <v>734</v>
      </c>
      <c r="G8228" t="s">
        <v>217</v>
      </c>
      <c r="H8228" t="s">
        <v>842</v>
      </c>
      <c r="I8228" t="s">
        <v>980</v>
      </c>
      <c r="J8228" t="s">
        <v>981</v>
      </c>
      <c r="K8228" s="4">
        <v>46083</v>
      </c>
      <c r="L8228" s="5">
        <v>0.67825231481481485</v>
      </c>
      <c r="M8228" t="s">
        <v>953</v>
      </c>
      <c r="N8228" s="5">
        <v>1.2268518518518518E-3</v>
      </c>
      <c r="O8228" t="s">
        <v>982</v>
      </c>
      <c r="P8228">
        <v>0.127</v>
      </c>
      <c r="Q8228">
        <v>20</v>
      </c>
      <c r="R8228" t="s">
        <v>983</v>
      </c>
      <c r="S8228" t="s">
        <v>984</v>
      </c>
    </row>
    <row r="8229" spans="1:19" x14ac:dyDescent="0.25">
      <c r="A8229" s="54">
        <f>_xlfn.XLOOKUP(B8229,'School Lookup'!D:D,'School Lookup'!F:F,0)</f>
        <v>231471</v>
      </c>
      <c r="B8229" s="54" t="str">
        <f>_xlfn.XLOOKUP(C8229,'School Lookup'!A:A,'School Lookup'!D:D,_xlfn.XLOOKUP(C8229,'School Lookup'!B:B,'School Lookup'!D:D,_xlfn.XLOOKUP(C8229,'School Lookup'!C:C,'School Lookup'!D:D,0)))</f>
        <v>Leys Junior School</v>
      </c>
      <c r="C8229" t="s">
        <v>19</v>
      </c>
      <c r="D8229" t="s">
        <v>2943</v>
      </c>
      <c r="E8229" t="s">
        <v>16</v>
      </c>
      <c r="F8229" t="s">
        <v>734</v>
      </c>
      <c r="G8229" t="s">
        <v>217</v>
      </c>
      <c r="H8229" t="s">
        <v>842</v>
      </c>
      <c r="I8229" t="s">
        <v>980</v>
      </c>
      <c r="J8229" t="s">
        <v>981</v>
      </c>
      <c r="K8229" s="4">
        <v>46083</v>
      </c>
      <c r="L8229" s="5">
        <v>0.68174768518518514</v>
      </c>
      <c r="M8229" t="s">
        <v>953</v>
      </c>
      <c r="N8229" s="5">
        <v>5.3240740740740744E-4</v>
      </c>
      <c r="O8229" t="s">
        <v>982</v>
      </c>
      <c r="P8229">
        <v>5.6000000000000001E-2</v>
      </c>
      <c r="Q8229">
        <v>20</v>
      </c>
      <c r="R8229" t="s">
        <v>998</v>
      </c>
      <c r="S8229" t="s">
        <v>987</v>
      </c>
    </row>
    <row r="8230" spans="1:19" x14ac:dyDescent="0.25">
      <c r="A8230" s="54">
        <f>_xlfn.XLOOKUP(B8230,'School Lookup'!D:D,'School Lookup'!F:F,0)</f>
        <v>170692</v>
      </c>
      <c r="B8230" s="54" t="str">
        <f>_xlfn.XLOOKUP(C8230,'School Lookup'!A:A,'School Lookup'!D:D,_xlfn.XLOOKUP(C8230,'School Lookup'!B:B,'School Lookup'!D:D,_xlfn.XLOOKUP(C8230,'School Lookup'!C:C,'School Lookup'!D:D,0)))</f>
        <v>Anthony Bec Cmnty Primary</v>
      </c>
      <c r="C8230" t="s">
        <v>29</v>
      </c>
      <c r="D8230" t="s">
        <v>2036</v>
      </c>
      <c r="E8230" t="s">
        <v>16</v>
      </c>
      <c r="F8230" t="s">
        <v>734</v>
      </c>
      <c r="G8230" t="s">
        <v>229</v>
      </c>
      <c r="H8230" t="s">
        <v>318</v>
      </c>
      <c r="I8230" t="s">
        <v>980</v>
      </c>
      <c r="J8230" t="s">
        <v>959</v>
      </c>
      <c r="K8230" s="4">
        <v>46083</v>
      </c>
      <c r="L8230" s="5">
        <v>0.45471064814814816</v>
      </c>
      <c r="M8230" t="s">
        <v>953</v>
      </c>
      <c r="N8230" s="5">
        <v>5.6712962962962967E-4</v>
      </c>
      <c r="O8230" t="s">
        <v>960</v>
      </c>
      <c r="P8230">
        <v>2.1999999999999999E-2</v>
      </c>
      <c r="Q8230">
        <v>20</v>
      </c>
      <c r="R8230" t="s">
        <v>1071</v>
      </c>
      <c r="S8230" t="s">
        <v>966</v>
      </c>
    </row>
    <row r="8231" spans="1:19" x14ac:dyDescent="0.25">
      <c r="A8231" s="54">
        <f>_xlfn.XLOOKUP(B8231,'School Lookup'!D:D,'School Lookup'!F:F,0)</f>
        <v>856243</v>
      </c>
      <c r="B8231" s="54" t="str">
        <f>_xlfn.XLOOKUP(C8231,'School Lookup'!A:A,'School Lookup'!D:D,_xlfn.XLOOKUP(C8231,'School Lookup'!B:B,'School Lookup'!D:D,_xlfn.XLOOKUP(C8231,'School Lookup'!C:C,'School Lookup'!D:D,0)))</f>
        <v>Elton Primary School</v>
      </c>
      <c r="C8231" t="s">
        <v>331</v>
      </c>
      <c r="D8231" t="s">
        <v>3248</v>
      </c>
      <c r="E8231" t="s">
        <v>16</v>
      </c>
      <c r="F8231" t="s">
        <v>734</v>
      </c>
      <c r="G8231" t="s">
        <v>332</v>
      </c>
      <c r="H8231" t="s">
        <v>877</v>
      </c>
      <c r="I8231" t="s">
        <v>958</v>
      </c>
      <c r="J8231" t="s">
        <v>981</v>
      </c>
      <c r="K8231" s="4">
        <v>46083</v>
      </c>
      <c r="L8231" s="5">
        <v>0.54003472222222226</v>
      </c>
      <c r="M8231" t="s">
        <v>953</v>
      </c>
      <c r="N8231" s="5">
        <v>1.1226851851851851E-3</v>
      </c>
      <c r="O8231" t="s">
        <v>982</v>
      </c>
      <c r="P8231">
        <v>0</v>
      </c>
      <c r="Q8231">
        <v>20</v>
      </c>
      <c r="R8231" t="s">
        <v>1006</v>
      </c>
      <c r="S8231" t="s">
        <v>994</v>
      </c>
    </row>
    <row r="8232" spans="1:19" x14ac:dyDescent="0.25">
      <c r="A8232" s="54">
        <f>_xlfn.XLOOKUP(B8232,'School Lookup'!D:D,'School Lookup'!F:F,0)</f>
        <v>819500</v>
      </c>
      <c r="B8232" s="54" t="str">
        <f>_xlfn.XLOOKUP(C8232,'School Lookup'!A:A,'School Lookup'!D:D,_xlfn.XLOOKUP(C8232,'School Lookup'!B:B,'School Lookup'!D:D,_xlfn.XLOOKUP(C8232,'School Lookup'!C:C,'School Lookup'!D:D,0)))</f>
        <v>Tansley Primary School</v>
      </c>
      <c r="C8232" t="s">
        <v>30</v>
      </c>
      <c r="D8232" t="s">
        <v>1721</v>
      </c>
      <c r="E8232" t="s">
        <v>16</v>
      </c>
      <c r="F8232" t="s">
        <v>734</v>
      </c>
      <c r="G8232" t="s">
        <v>223</v>
      </c>
      <c r="H8232" t="s">
        <v>302</v>
      </c>
      <c r="I8232" t="s">
        <v>980</v>
      </c>
      <c r="J8232" t="s">
        <v>981</v>
      </c>
      <c r="K8232" s="4">
        <v>46084</v>
      </c>
      <c r="L8232" s="5">
        <v>0.54314814814814816</v>
      </c>
      <c r="M8232" t="s">
        <v>953</v>
      </c>
      <c r="N8232" s="5">
        <v>2.3148148148148149E-4</v>
      </c>
      <c r="O8232" t="s">
        <v>982</v>
      </c>
      <c r="P8232">
        <v>2.5000000000000001E-2</v>
      </c>
      <c r="Q8232">
        <v>20</v>
      </c>
      <c r="R8232" t="s">
        <v>998</v>
      </c>
      <c r="S8232" t="s">
        <v>987</v>
      </c>
    </row>
    <row r="8233" spans="1:19" x14ac:dyDescent="0.25">
      <c r="A8233" s="54">
        <f>_xlfn.XLOOKUP(B8233,'School Lookup'!D:D,'School Lookup'!F:F,0)</f>
        <v>856243</v>
      </c>
      <c r="B8233" s="54" t="str">
        <f>_xlfn.XLOOKUP(C8233,'School Lookup'!A:A,'School Lookup'!D:D,_xlfn.XLOOKUP(C8233,'School Lookup'!B:B,'School Lookup'!D:D,_xlfn.XLOOKUP(C8233,'School Lookup'!C:C,'School Lookup'!D:D,0)))</f>
        <v>Elton Primary School</v>
      </c>
      <c r="C8233" t="s">
        <v>54</v>
      </c>
      <c r="D8233">
        <v>699</v>
      </c>
      <c r="E8233" t="s">
        <v>16</v>
      </c>
      <c r="F8233" t="s">
        <v>734</v>
      </c>
      <c r="G8233" t="s">
        <v>332</v>
      </c>
      <c r="H8233" t="s">
        <v>877</v>
      </c>
      <c r="I8233" t="s">
        <v>958</v>
      </c>
      <c r="J8233" t="s">
        <v>959</v>
      </c>
      <c r="K8233" s="4">
        <v>46084</v>
      </c>
      <c r="L8233" s="5">
        <v>0.4334722222222222</v>
      </c>
      <c r="M8233" t="s">
        <v>953</v>
      </c>
      <c r="N8233" s="5">
        <v>1.6319444444444445E-3</v>
      </c>
      <c r="O8233" t="s">
        <v>960</v>
      </c>
      <c r="P8233">
        <v>0</v>
      </c>
      <c r="Q8233">
        <v>20</v>
      </c>
      <c r="R8233" t="s">
        <v>975</v>
      </c>
      <c r="S8233" t="s">
        <v>976</v>
      </c>
    </row>
    <row r="8234" spans="1:19" x14ac:dyDescent="0.25">
      <c r="A8234" s="54">
        <f>_xlfn.XLOOKUP(B8234,'School Lookup'!D:D,'School Lookup'!F:F,0)</f>
        <v>856243</v>
      </c>
      <c r="B8234" s="54" t="str">
        <f>_xlfn.XLOOKUP(C8234,'School Lookup'!A:A,'School Lookup'!D:D,_xlfn.XLOOKUP(C8234,'School Lookup'!B:B,'School Lookup'!D:D,_xlfn.XLOOKUP(C8234,'School Lookup'!C:C,'School Lookup'!D:D,0)))</f>
        <v>Elton Primary School</v>
      </c>
      <c r="C8234" t="s">
        <v>54</v>
      </c>
      <c r="D8234">
        <v>699</v>
      </c>
      <c r="E8234" t="s">
        <v>16</v>
      </c>
      <c r="F8234" t="s">
        <v>734</v>
      </c>
      <c r="G8234" t="s">
        <v>332</v>
      </c>
      <c r="H8234" t="s">
        <v>877</v>
      </c>
      <c r="I8234" t="s">
        <v>958</v>
      </c>
      <c r="J8234" t="s">
        <v>959</v>
      </c>
      <c r="K8234" s="4">
        <v>46084</v>
      </c>
      <c r="L8234" s="5">
        <v>0.45104166666666667</v>
      </c>
      <c r="M8234" t="s">
        <v>953</v>
      </c>
      <c r="N8234" s="5">
        <v>4.7569444444444447E-3</v>
      </c>
      <c r="O8234" t="s">
        <v>960</v>
      </c>
      <c r="P8234">
        <v>0</v>
      </c>
      <c r="Q8234">
        <v>20</v>
      </c>
      <c r="R8234" t="s">
        <v>975</v>
      </c>
      <c r="S8234" t="s">
        <v>976</v>
      </c>
    </row>
    <row r="8235" spans="1:19" x14ac:dyDescent="0.25">
      <c r="A8235" s="54">
        <f>_xlfn.XLOOKUP(B8235,'School Lookup'!D:D,'School Lookup'!F:F,0)</f>
        <v>856243</v>
      </c>
      <c r="B8235" s="54" t="str">
        <f>_xlfn.XLOOKUP(C8235,'School Lookup'!A:A,'School Lookup'!D:D,_xlfn.XLOOKUP(C8235,'School Lookup'!B:B,'School Lookup'!D:D,_xlfn.XLOOKUP(C8235,'School Lookup'!C:C,'School Lookup'!D:D,0)))</f>
        <v>Elton Primary School</v>
      </c>
      <c r="C8235" t="s">
        <v>54</v>
      </c>
      <c r="D8235">
        <v>699</v>
      </c>
      <c r="E8235" t="s">
        <v>16</v>
      </c>
      <c r="F8235" t="s">
        <v>734</v>
      </c>
      <c r="G8235" t="s">
        <v>332</v>
      </c>
      <c r="H8235" t="s">
        <v>877</v>
      </c>
      <c r="I8235" t="s">
        <v>958</v>
      </c>
      <c r="J8235" t="s">
        <v>959</v>
      </c>
      <c r="K8235" s="4">
        <v>46084</v>
      </c>
      <c r="L8235" s="5">
        <v>0.55204861111111114</v>
      </c>
      <c r="M8235" t="s">
        <v>953</v>
      </c>
      <c r="N8235" s="5">
        <v>2.0833333333333335E-4</v>
      </c>
      <c r="O8235" t="s">
        <v>960</v>
      </c>
      <c r="P8235">
        <v>0</v>
      </c>
      <c r="Q8235">
        <v>20</v>
      </c>
      <c r="R8235" t="s">
        <v>975</v>
      </c>
      <c r="S8235" t="s">
        <v>976</v>
      </c>
    </row>
    <row r="8236" spans="1:19" x14ac:dyDescent="0.25">
      <c r="A8236" s="54">
        <f>_xlfn.XLOOKUP(B8236,'School Lookup'!D:D,'School Lookup'!F:F,0)</f>
        <v>856243</v>
      </c>
      <c r="B8236" s="54" t="str">
        <f>_xlfn.XLOOKUP(C8236,'School Lookup'!A:A,'School Lookup'!D:D,_xlfn.XLOOKUP(C8236,'School Lookup'!B:B,'School Lookup'!D:D,_xlfn.XLOOKUP(C8236,'School Lookup'!C:C,'School Lookup'!D:D,0)))</f>
        <v>Elton Primary School</v>
      </c>
      <c r="C8236" t="s">
        <v>54</v>
      </c>
      <c r="D8236">
        <v>700</v>
      </c>
      <c r="E8236" t="s">
        <v>16</v>
      </c>
      <c r="F8236" t="s">
        <v>734</v>
      </c>
      <c r="G8236" t="s">
        <v>332</v>
      </c>
      <c r="H8236" t="s">
        <v>877</v>
      </c>
      <c r="I8236" t="s">
        <v>958</v>
      </c>
      <c r="J8236" t="s">
        <v>959</v>
      </c>
      <c r="K8236" s="4">
        <v>46084</v>
      </c>
      <c r="L8236" s="5">
        <v>0.67201388888888891</v>
      </c>
      <c r="M8236" t="s">
        <v>953</v>
      </c>
      <c r="N8236" s="5">
        <v>3.5532407407407409E-3</v>
      </c>
      <c r="O8236" t="s">
        <v>960</v>
      </c>
      <c r="P8236">
        <v>0</v>
      </c>
      <c r="Q8236">
        <v>20</v>
      </c>
      <c r="R8236" t="s">
        <v>955</v>
      </c>
    </row>
    <row r="8237" spans="1:19" x14ac:dyDescent="0.25">
      <c r="A8237" s="54">
        <f>_xlfn.XLOOKUP(B8237,'School Lookup'!D:D,'School Lookup'!F:F,0)</f>
        <v>823392</v>
      </c>
      <c r="B8237" s="54" t="str">
        <f>_xlfn.XLOOKUP(C8237,'School Lookup'!A:A,'School Lookup'!D:D,_xlfn.XLOOKUP(C8237,'School Lookup'!B:B,'School Lookup'!D:D,_xlfn.XLOOKUP(C8237,'School Lookup'!C:C,'School Lookup'!D:D,0)))</f>
        <v>Fitz Herbert C of E VA Primary School</v>
      </c>
      <c r="C8237" t="s">
        <v>18</v>
      </c>
      <c r="D8237" t="s">
        <v>1027</v>
      </c>
      <c r="E8237" t="s">
        <v>16</v>
      </c>
      <c r="F8237" t="s">
        <v>734</v>
      </c>
      <c r="G8237" t="s">
        <v>134</v>
      </c>
      <c r="H8237" t="s">
        <v>347</v>
      </c>
      <c r="I8237" t="s">
        <v>958</v>
      </c>
      <c r="J8237" t="s">
        <v>959</v>
      </c>
      <c r="K8237" s="4">
        <v>46084</v>
      </c>
      <c r="L8237" s="5">
        <v>0.4089814814814815</v>
      </c>
      <c r="M8237" t="s">
        <v>953</v>
      </c>
      <c r="N8237" s="5">
        <v>3.1712962962962962E-3</v>
      </c>
      <c r="O8237" t="s">
        <v>960</v>
      </c>
      <c r="P8237">
        <v>0</v>
      </c>
      <c r="Q8237">
        <v>20</v>
      </c>
      <c r="R8237" t="s">
        <v>1028</v>
      </c>
      <c r="S8237" t="s">
        <v>966</v>
      </c>
    </row>
    <row r="8238" spans="1:19" x14ac:dyDescent="0.25">
      <c r="A8238" s="54">
        <f>_xlfn.XLOOKUP(B8238,'School Lookup'!D:D,'School Lookup'!F:F,0)</f>
        <v>823392</v>
      </c>
      <c r="B8238" s="54" t="str">
        <f>_xlfn.XLOOKUP(C8238,'School Lookup'!A:A,'School Lookup'!D:D,_xlfn.XLOOKUP(C8238,'School Lookup'!B:B,'School Lookup'!D:D,_xlfn.XLOOKUP(C8238,'School Lookup'!C:C,'School Lookup'!D:D,0)))</f>
        <v>Fitz Herbert C of E VA Primary School</v>
      </c>
      <c r="C8238" t="s">
        <v>18</v>
      </c>
      <c r="D8238">
        <v>619</v>
      </c>
      <c r="E8238" t="s">
        <v>16</v>
      </c>
      <c r="F8238" t="s">
        <v>734</v>
      </c>
      <c r="G8238" t="s">
        <v>134</v>
      </c>
      <c r="H8238" t="s">
        <v>347</v>
      </c>
      <c r="I8238" t="s">
        <v>958</v>
      </c>
      <c r="J8238" t="s">
        <v>959</v>
      </c>
      <c r="K8238" s="4">
        <v>46084</v>
      </c>
      <c r="L8238" s="5">
        <v>0.56207175925925923</v>
      </c>
      <c r="M8238" t="s">
        <v>953</v>
      </c>
      <c r="N8238" s="5">
        <v>1.0416666666666667E-3</v>
      </c>
      <c r="O8238" t="s">
        <v>960</v>
      </c>
      <c r="P8238">
        <v>0</v>
      </c>
      <c r="Q8238">
        <v>20</v>
      </c>
      <c r="R8238" t="s">
        <v>975</v>
      </c>
      <c r="S8238" t="s">
        <v>976</v>
      </c>
    </row>
    <row r="8239" spans="1:19" x14ac:dyDescent="0.25">
      <c r="A8239" s="54">
        <f>_xlfn.XLOOKUP(B8239,'School Lookup'!D:D,'School Lookup'!F:F,0)</f>
        <v>823392</v>
      </c>
      <c r="B8239" s="54" t="str">
        <f>_xlfn.XLOOKUP(C8239,'School Lookup'!A:A,'School Lookup'!D:D,_xlfn.XLOOKUP(C8239,'School Lookup'!B:B,'School Lookup'!D:D,_xlfn.XLOOKUP(C8239,'School Lookup'!C:C,'School Lookup'!D:D,0)))</f>
        <v>Fitz Herbert C of E VA Primary School</v>
      </c>
      <c r="C8239" t="s">
        <v>18</v>
      </c>
      <c r="D8239" t="s">
        <v>1097</v>
      </c>
      <c r="E8239" t="s">
        <v>16</v>
      </c>
      <c r="F8239" t="s">
        <v>734</v>
      </c>
      <c r="G8239" t="s">
        <v>134</v>
      </c>
      <c r="H8239" t="s">
        <v>347</v>
      </c>
      <c r="I8239" t="s">
        <v>958</v>
      </c>
      <c r="J8239" t="s">
        <v>959</v>
      </c>
      <c r="K8239" s="4">
        <v>46084</v>
      </c>
      <c r="L8239" s="5">
        <v>0.6259837962962963</v>
      </c>
      <c r="M8239" t="s">
        <v>953</v>
      </c>
      <c r="N8239" s="5">
        <v>1.273148148148148E-4</v>
      </c>
      <c r="O8239" t="s">
        <v>960</v>
      </c>
      <c r="P8239">
        <v>0</v>
      </c>
      <c r="Q8239">
        <v>20</v>
      </c>
      <c r="R8239" t="s">
        <v>978</v>
      </c>
      <c r="S8239" t="s">
        <v>966</v>
      </c>
    </row>
    <row r="8240" spans="1:19" x14ac:dyDescent="0.25">
      <c r="A8240" s="54">
        <f>_xlfn.XLOOKUP(B8240,'School Lookup'!D:D,'School Lookup'!F:F,0)</f>
        <v>823392</v>
      </c>
      <c r="B8240" s="54" t="str">
        <f>_xlfn.XLOOKUP(C8240,'School Lookup'!A:A,'School Lookup'!D:D,_xlfn.XLOOKUP(C8240,'School Lookup'!B:B,'School Lookup'!D:D,_xlfn.XLOOKUP(C8240,'School Lookup'!C:C,'School Lookup'!D:D,0)))</f>
        <v>Fitz Herbert C of E VA Primary School</v>
      </c>
      <c r="C8240" t="s">
        <v>18</v>
      </c>
      <c r="D8240" t="s">
        <v>1112</v>
      </c>
      <c r="E8240" t="s">
        <v>16</v>
      </c>
      <c r="F8240" t="s">
        <v>734</v>
      </c>
      <c r="G8240" t="s">
        <v>134</v>
      </c>
      <c r="H8240" t="s">
        <v>347</v>
      </c>
      <c r="I8240" t="s">
        <v>958</v>
      </c>
      <c r="J8240" t="s">
        <v>959</v>
      </c>
      <c r="K8240" s="4">
        <v>46084</v>
      </c>
      <c r="L8240" s="5">
        <v>0.62651620370370376</v>
      </c>
      <c r="M8240" t="s">
        <v>953</v>
      </c>
      <c r="N8240" s="5">
        <v>3.3564814814814812E-4</v>
      </c>
      <c r="O8240" t="s">
        <v>960</v>
      </c>
      <c r="P8240">
        <v>0</v>
      </c>
      <c r="Q8240">
        <v>20</v>
      </c>
      <c r="R8240" t="s">
        <v>978</v>
      </c>
      <c r="S8240" t="s">
        <v>966</v>
      </c>
    </row>
    <row r="8241" spans="1:19" x14ac:dyDescent="0.25">
      <c r="A8241" s="54">
        <f>_xlfn.XLOOKUP(B8241,'School Lookup'!D:D,'School Lookup'!F:F,0)</f>
        <v>755828</v>
      </c>
      <c r="B8241" s="54" t="str">
        <f>_xlfn.XLOOKUP(C8241,'School Lookup'!A:A,'School Lookup'!D:D,_xlfn.XLOOKUP(C8241,'School Lookup'!B:B,'School Lookup'!D:D,_xlfn.XLOOKUP(C8241,'School Lookup'!C:C,'School Lookup'!D:D,0)))</f>
        <v>Hartshorne CE Primary School</v>
      </c>
      <c r="C8241" t="s">
        <v>36</v>
      </c>
      <c r="D8241" t="s">
        <v>2362</v>
      </c>
      <c r="E8241" t="s">
        <v>16</v>
      </c>
      <c r="F8241" t="s">
        <v>734</v>
      </c>
      <c r="G8241" t="s">
        <v>236</v>
      </c>
      <c r="H8241" t="s">
        <v>760</v>
      </c>
      <c r="I8241" t="s">
        <v>980</v>
      </c>
      <c r="J8241" t="s">
        <v>959</v>
      </c>
      <c r="K8241" s="4">
        <v>46084</v>
      </c>
      <c r="L8241" s="5">
        <v>0.50347222222222221</v>
      </c>
      <c r="M8241" t="s">
        <v>953</v>
      </c>
      <c r="N8241" s="5">
        <v>2.537037037037037E-2</v>
      </c>
      <c r="O8241" t="s">
        <v>960</v>
      </c>
      <c r="P8241">
        <v>0.311</v>
      </c>
      <c r="Q8241">
        <v>20</v>
      </c>
      <c r="R8241" t="s">
        <v>2363</v>
      </c>
      <c r="S8241" t="s">
        <v>966</v>
      </c>
    </row>
    <row r="8242" spans="1:19" x14ac:dyDescent="0.25">
      <c r="A8242" s="54">
        <f>_xlfn.XLOOKUP(B8242,'School Lookup'!D:D,'School Lookup'!F:F,0)</f>
        <v>755828</v>
      </c>
      <c r="B8242" s="54" t="str">
        <f>_xlfn.XLOOKUP(C8242,'School Lookup'!A:A,'School Lookup'!D:D,_xlfn.XLOOKUP(C8242,'School Lookup'!B:B,'School Lookup'!D:D,_xlfn.XLOOKUP(C8242,'School Lookup'!C:C,'School Lookup'!D:D,0)))</f>
        <v>Hartshorne CE Primary School</v>
      </c>
      <c r="C8242" t="s">
        <v>36</v>
      </c>
      <c r="D8242" t="s">
        <v>1014</v>
      </c>
      <c r="E8242" t="s">
        <v>16</v>
      </c>
      <c r="F8242" t="s">
        <v>734</v>
      </c>
      <c r="G8242" t="s">
        <v>236</v>
      </c>
      <c r="H8242" t="s">
        <v>760</v>
      </c>
      <c r="I8242" t="s">
        <v>980</v>
      </c>
      <c r="J8242" t="s">
        <v>981</v>
      </c>
      <c r="K8242" s="4">
        <v>46084</v>
      </c>
      <c r="L8242" s="5">
        <v>0.38680555555555557</v>
      </c>
      <c r="M8242" t="s">
        <v>953</v>
      </c>
      <c r="N8242" s="5">
        <v>4.1319444444444442E-3</v>
      </c>
      <c r="O8242" t="s">
        <v>982</v>
      </c>
      <c r="P8242">
        <v>0.42299999999999999</v>
      </c>
      <c r="Q8242">
        <v>20</v>
      </c>
      <c r="R8242" t="s">
        <v>998</v>
      </c>
      <c r="S8242" t="s">
        <v>987</v>
      </c>
    </row>
    <row r="8243" spans="1:19" x14ac:dyDescent="0.25">
      <c r="A8243" s="54">
        <f>_xlfn.XLOOKUP(B8243,'School Lookup'!D:D,'School Lookup'!F:F,0)</f>
        <v>755828</v>
      </c>
      <c r="B8243" s="54" t="str">
        <f>_xlfn.XLOOKUP(C8243,'School Lookup'!A:A,'School Lookup'!D:D,_xlfn.XLOOKUP(C8243,'School Lookup'!B:B,'School Lookup'!D:D,_xlfn.XLOOKUP(C8243,'School Lookup'!C:C,'School Lookup'!D:D,0)))</f>
        <v>Hartshorne CE Primary School</v>
      </c>
      <c r="C8243" t="s">
        <v>36</v>
      </c>
      <c r="D8243" t="s">
        <v>2610</v>
      </c>
      <c r="E8243" t="s">
        <v>16</v>
      </c>
      <c r="F8243" t="s">
        <v>734</v>
      </c>
      <c r="G8243" t="s">
        <v>236</v>
      </c>
      <c r="H8243" t="s">
        <v>760</v>
      </c>
      <c r="I8243" t="s">
        <v>980</v>
      </c>
      <c r="J8243" t="s">
        <v>981</v>
      </c>
      <c r="K8243" s="4">
        <v>46084</v>
      </c>
      <c r="L8243" s="5">
        <v>0.6430555555555556</v>
      </c>
      <c r="M8243" t="s">
        <v>953</v>
      </c>
      <c r="N8243" s="5">
        <v>2.3726851851851851E-3</v>
      </c>
      <c r="O8243" t="s">
        <v>982</v>
      </c>
      <c r="P8243">
        <v>0.24299999999999999</v>
      </c>
      <c r="Q8243">
        <v>20</v>
      </c>
      <c r="R8243" t="s">
        <v>998</v>
      </c>
      <c r="S8243" t="s">
        <v>987</v>
      </c>
    </row>
    <row r="8244" spans="1:19" x14ac:dyDescent="0.25">
      <c r="A8244" s="54">
        <f>_xlfn.XLOOKUP(B8244,'School Lookup'!D:D,'School Lookup'!F:F,0)</f>
        <v>755828</v>
      </c>
      <c r="B8244" s="54" t="str">
        <f>_xlfn.XLOOKUP(C8244,'School Lookup'!A:A,'School Lookup'!D:D,_xlfn.XLOOKUP(C8244,'School Lookup'!B:B,'School Lookup'!D:D,_xlfn.XLOOKUP(C8244,'School Lookup'!C:C,'School Lookup'!D:D,0)))</f>
        <v>Hartshorne CE Primary School</v>
      </c>
      <c r="C8244" t="s">
        <v>36</v>
      </c>
      <c r="D8244" t="s">
        <v>1147</v>
      </c>
      <c r="E8244" t="s">
        <v>16</v>
      </c>
      <c r="F8244" t="s">
        <v>734</v>
      </c>
      <c r="G8244" t="s">
        <v>236</v>
      </c>
      <c r="H8244" t="s">
        <v>760</v>
      </c>
      <c r="I8244" t="s">
        <v>980</v>
      </c>
      <c r="J8244" t="s">
        <v>981</v>
      </c>
      <c r="K8244" s="4">
        <v>46084</v>
      </c>
      <c r="L8244" s="5">
        <v>0.64652777777777781</v>
      </c>
      <c r="M8244" t="s">
        <v>953</v>
      </c>
      <c r="N8244" s="5">
        <v>8.4490740740740739E-4</v>
      </c>
      <c r="O8244" t="s">
        <v>982</v>
      </c>
      <c r="P8244">
        <v>8.6999999999999994E-2</v>
      </c>
      <c r="Q8244">
        <v>20</v>
      </c>
      <c r="R8244" t="s">
        <v>986</v>
      </c>
      <c r="S8244" t="s">
        <v>987</v>
      </c>
    </row>
    <row r="8245" spans="1:19" x14ac:dyDescent="0.25">
      <c r="A8245" s="54">
        <f>_xlfn.XLOOKUP(B8245,'School Lookup'!D:D,'School Lookup'!F:F,0)</f>
        <v>114469</v>
      </c>
      <c r="B8245" s="54" t="str">
        <f>_xlfn.XLOOKUP(C8245,'School Lookup'!A:A,'School Lookup'!D:D,_xlfn.XLOOKUP(C8245,'School Lookup'!B:B,'School Lookup'!D:D,_xlfn.XLOOKUP(C8245,'School Lookup'!C:C,'School Lookup'!D:D,0)))</f>
        <v>Thornsett Primary School</v>
      </c>
      <c r="C8245" t="s">
        <v>20</v>
      </c>
      <c r="D8245" t="s">
        <v>1360</v>
      </c>
      <c r="E8245" t="s">
        <v>16</v>
      </c>
      <c r="F8245" t="s">
        <v>734</v>
      </c>
      <c r="G8245" t="s">
        <v>224</v>
      </c>
      <c r="H8245" t="s">
        <v>222</v>
      </c>
      <c r="I8245" t="s">
        <v>980</v>
      </c>
      <c r="J8245" t="s">
        <v>981</v>
      </c>
      <c r="K8245" s="4">
        <v>46084</v>
      </c>
      <c r="L8245" s="5">
        <v>0.6452430555555555</v>
      </c>
      <c r="M8245" t="s">
        <v>953</v>
      </c>
      <c r="N8245" s="5">
        <v>7.5231481481481482E-4</v>
      </c>
      <c r="O8245" t="s">
        <v>982</v>
      </c>
      <c r="P8245">
        <v>7.9000000000000001E-2</v>
      </c>
      <c r="Q8245">
        <v>20</v>
      </c>
      <c r="R8245" t="s">
        <v>983</v>
      </c>
      <c r="S8245" t="s">
        <v>984</v>
      </c>
    </row>
    <row r="8246" spans="1:19" x14ac:dyDescent="0.25">
      <c r="A8246" s="54">
        <f>_xlfn.XLOOKUP(B8246,'School Lookup'!D:D,'School Lookup'!F:F,0)</f>
        <v>114469</v>
      </c>
      <c r="B8246" s="54" t="str">
        <f>_xlfn.XLOOKUP(C8246,'School Lookup'!A:A,'School Lookup'!D:D,_xlfn.XLOOKUP(C8246,'School Lookup'!B:B,'School Lookup'!D:D,_xlfn.XLOOKUP(C8246,'School Lookup'!C:C,'School Lookup'!D:D,0)))</f>
        <v>Thornsett Primary School</v>
      </c>
      <c r="C8246" t="s">
        <v>20</v>
      </c>
      <c r="D8246" t="s">
        <v>3249</v>
      </c>
      <c r="E8246" t="s">
        <v>16</v>
      </c>
      <c r="F8246" t="s">
        <v>734</v>
      </c>
      <c r="G8246" t="s">
        <v>224</v>
      </c>
      <c r="H8246" t="s">
        <v>222</v>
      </c>
      <c r="I8246" t="s">
        <v>980</v>
      </c>
      <c r="J8246" t="s">
        <v>981</v>
      </c>
      <c r="K8246" s="4">
        <v>46084</v>
      </c>
      <c r="L8246" s="5">
        <v>0.66541666666666666</v>
      </c>
      <c r="M8246" t="s">
        <v>953</v>
      </c>
      <c r="N8246" s="5">
        <v>1.3888888888888889E-4</v>
      </c>
      <c r="O8246" t="s">
        <v>982</v>
      </c>
      <c r="P8246">
        <v>3.3000000000000002E-2</v>
      </c>
      <c r="Q8246">
        <v>20</v>
      </c>
      <c r="R8246" t="s">
        <v>989</v>
      </c>
      <c r="S8246" t="s">
        <v>990</v>
      </c>
    </row>
    <row r="8247" spans="1:19" x14ac:dyDescent="0.25">
      <c r="A8247" s="54">
        <f>_xlfn.XLOOKUP(B8247,'School Lookup'!D:D,'School Lookup'!F:F,0)</f>
        <v>682471</v>
      </c>
      <c r="B8247" s="54" t="str">
        <f>_xlfn.XLOOKUP(C8247,'School Lookup'!A:A,'School Lookup'!D:D,_xlfn.XLOOKUP(C8247,'School Lookup'!B:B,'School Lookup'!D:D,_xlfn.XLOOKUP(C8247,'School Lookup'!C:C,'School Lookup'!D:D,0)))</f>
        <v>Ridgeway Primary School</v>
      </c>
      <c r="C8247" t="s">
        <v>327</v>
      </c>
      <c r="D8247">
        <v>500</v>
      </c>
      <c r="E8247" t="s">
        <v>16</v>
      </c>
      <c r="F8247" t="s">
        <v>734</v>
      </c>
      <c r="G8247" t="s">
        <v>328</v>
      </c>
      <c r="H8247" t="s">
        <v>885</v>
      </c>
      <c r="I8247" t="s">
        <v>958</v>
      </c>
      <c r="J8247" t="s">
        <v>959</v>
      </c>
      <c r="K8247" s="4">
        <v>46084</v>
      </c>
      <c r="L8247" s="5">
        <v>0.36548611111111112</v>
      </c>
      <c r="M8247" t="s">
        <v>953</v>
      </c>
      <c r="N8247" s="5">
        <v>3.4722222222222222E-5</v>
      </c>
      <c r="O8247" t="s">
        <v>960</v>
      </c>
      <c r="P8247">
        <v>0</v>
      </c>
      <c r="Q8247">
        <v>20</v>
      </c>
      <c r="R8247" t="s">
        <v>961</v>
      </c>
      <c r="S8247" t="s">
        <v>955</v>
      </c>
    </row>
    <row r="8248" spans="1:19" x14ac:dyDescent="0.25">
      <c r="A8248" s="54">
        <f>_xlfn.XLOOKUP(B8248,'School Lookup'!D:D,'School Lookup'!F:F,0)</f>
        <v>682471</v>
      </c>
      <c r="B8248" s="54" t="str">
        <f>_xlfn.XLOOKUP(C8248,'School Lookup'!A:A,'School Lookup'!D:D,_xlfn.XLOOKUP(C8248,'School Lookup'!B:B,'School Lookup'!D:D,_xlfn.XLOOKUP(C8248,'School Lookup'!C:C,'School Lookup'!D:D,0)))</f>
        <v>Ridgeway Primary School</v>
      </c>
      <c r="C8248" t="s">
        <v>327</v>
      </c>
      <c r="D8248" t="s">
        <v>963</v>
      </c>
      <c r="E8248" t="s">
        <v>16</v>
      </c>
      <c r="F8248" t="s">
        <v>734</v>
      </c>
      <c r="G8248" t="s">
        <v>328</v>
      </c>
      <c r="H8248" t="s">
        <v>885</v>
      </c>
      <c r="I8248" t="s">
        <v>958</v>
      </c>
      <c r="J8248" t="s">
        <v>959</v>
      </c>
      <c r="K8248" s="4">
        <v>46084</v>
      </c>
      <c r="L8248" s="5">
        <v>0.37694444444444447</v>
      </c>
      <c r="M8248" t="s">
        <v>953</v>
      </c>
      <c r="N8248" s="5">
        <v>9.4907407407407408E-4</v>
      </c>
      <c r="O8248" t="s">
        <v>960</v>
      </c>
      <c r="P8248">
        <v>0</v>
      </c>
      <c r="Q8248">
        <v>20</v>
      </c>
      <c r="R8248" t="s">
        <v>955</v>
      </c>
    </row>
    <row r="8249" spans="1:19" x14ac:dyDescent="0.25">
      <c r="A8249" s="54">
        <f>_xlfn.XLOOKUP(B8249,'School Lookup'!D:D,'School Lookup'!F:F,0)</f>
        <v>682471</v>
      </c>
      <c r="B8249" s="54" t="str">
        <f>_xlfn.XLOOKUP(C8249,'School Lookup'!A:A,'School Lookup'!D:D,_xlfn.XLOOKUP(C8249,'School Lookup'!B:B,'School Lookup'!D:D,_xlfn.XLOOKUP(C8249,'School Lookup'!C:C,'School Lookup'!D:D,0)))</f>
        <v>Ridgeway Primary School</v>
      </c>
      <c r="C8249" t="s">
        <v>327</v>
      </c>
      <c r="D8249">
        <v>500</v>
      </c>
      <c r="E8249" t="s">
        <v>16</v>
      </c>
      <c r="F8249" t="s">
        <v>734</v>
      </c>
      <c r="G8249" t="s">
        <v>328</v>
      </c>
      <c r="H8249" t="s">
        <v>885</v>
      </c>
      <c r="I8249" t="s">
        <v>958</v>
      </c>
      <c r="J8249" t="s">
        <v>959</v>
      </c>
      <c r="K8249" s="4">
        <v>46084</v>
      </c>
      <c r="L8249" s="5">
        <v>0.37694444444444447</v>
      </c>
      <c r="M8249" t="s">
        <v>953</v>
      </c>
      <c r="N8249" s="5">
        <v>9.4907407407407408E-4</v>
      </c>
      <c r="O8249" t="s">
        <v>960</v>
      </c>
      <c r="P8249">
        <v>0</v>
      </c>
      <c r="Q8249">
        <v>20</v>
      </c>
      <c r="R8249" t="s">
        <v>961</v>
      </c>
      <c r="S8249" t="s">
        <v>955</v>
      </c>
    </row>
    <row r="8250" spans="1:19" x14ac:dyDescent="0.25">
      <c r="A8250" s="54">
        <f>_xlfn.XLOOKUP(B8250,'School Lookup'!D:D,'School Lookup'!F:F,0)</f>
        <v>682471</v>
      </c>
      <c r="B8250" s="54" t="str">
        <f>_xlfn.XLOOKUP(C8250,'School Lookup'!A:A,'School Lookup'!D:D,_xlfn.XLOOKUP(C8250,'School Lookup'!B:B,'School Lookup'!D:D,_xlfn.XLOOKUP(C8250,'School Lookup'!C:C,'School Lookup'!D:D,0)))</f>
        <v>Ridgeway Primary School</v>
      </c>
      <c r="C8250" t="s">
        <v>327</v>
      </c>
      <c r="D8250" t="s">
        <v>963</v>
      </c>
      <c r="E8250" t="s">
        <v>16</v>
      </c>
      <c r="F8250" t="s">
        <v>734</v>
      </c>
      <c r="G8250" t="s">
        <v>328</v>
      </c>
      <c r="H8250" t="s">
        <v>885</v>
      </c>
      <c r="I8250" t="s">
        <v>958</v>
      </c>
      <c r="J8250" t="s">
        <v>959</v>
      </c>
      <c r="K8250" s="4">
        <v>46084</v>
      </c>
      <c r="L8250" s="5">
        <v>0.37869212962962961</v>
      </c>
      <c r="M8250" t="s">
        <v>953</v>
      </c>
      <c r="N8250" s="5">
        <v>8.564814814814815E-4</v>
      </c>
      <c r="O8250" t="s">
        <v>960</v>
      </c>
      <c r="P8250">
        <v>0</v>
      </c>
      <c r="Q8250">
        <v>20</v>
      </c>
      <c r="R8250" t="s">
        <v>955</v>
      </c>
    </row>
    <row r="8251" spans="1:19" x14ac:dyDescent="0.25">
      <c r="A8251" s="54">
        <f>_xlfn.XLOOKUP(B8251,'School Lookup'!D:D,'School Lookup'!F:F,0)</f>
        <v>682471</v>
      </c>
      <c r="B8251" s="54" t="str">
        <f>_xlfn.XLOOKUP(C8251,'School Lookup'!A:A,'School Lookup'!D:D,_xlfn.XLOOKUP(C8251,'School Lookup'!B:B,'School Lookup'!D:D,_xlfn.XLOOKUP(C8251,'School Lookup'!C:C,'School Lookup'!D:D,0)))</f>
        <v>Ridgeway Primary School</v>
      </c>
      <c r="C8251" t="s">
        <v>327</v>
      </c>
      <c r="D8251">
        <v>500</v>
      </c>
      <c r="E8251" t="s">
        <v>16</v>
      </c>
      <c r="F8251" t="s">
        <v>734</v>
      </c>
      <c r="G8251" t="s">
        <v>328</v>
      </c>
      <c r="H8251" t="s">
        <v>885</v>
      </c>
      <c r="I8251" t="s">
        <v>958</v>
      </c>
      <c r="J8251" t="s">
        <v>959</v>
      </c>
      <c r="K8251" s="4">
        <v>46084</v>
      </c>
      <c r="L8251" s="5">
        <v>0.37869212962962961</v>
      </c>
      <c r="M8251" t="s">
        <v>953</v>
      </c>
      <c r="N8251" s="5">
        <v>8.564814814814815E-4</v>
      </c>
      <c r="O8251" t="s">
        <v>960</v>
      </c>
      <c r="P8251">
        <v>0</v>
      </c>
      <c r="Q8251">
        <v>20</v>
      </c>
      <c r="R8251" t="s">
        <v>961</v>
      </c>
      <c r="S8251" t="s">
        <v>955</v>
      </c>
    </row>
    <row r="8252" spans="1:19" x14ac:dyDescent="0.25">
      <c r="A8252" s="54">
        <f>_xlfn.XLOOKUP(B8252,'School Lookup'!D:D,'School Lookup'!F:F,0)</f>
        <v>682471</v>
      </c>
      <c r="B8252" s="54" t="str">
        <f>_xlfn.XLOOKUP(C8252,'School Lookup'!A:A,'School Lookup'!D:D,_xlfn.XLOOKUP(C8252,'School Lookup'!B:B,'School Lookup'!D:D,_xlfn.XLOOKUP(C8252,'School Lookup'!C:C,'School Lookup'!D:D,0)))</f>
        <v>Ridgeway Primary School</v>
      </c>
      <c r="C8252" t="s">
        <v>327</v>
      </c>
      <c r="D8252" t="s">
        <v>962</v>
      </c>
      <c r="E8252" t="s">
        <v>16</v>
      </c>
      <c r="F8252" t="s">
        <v>734</v>
      </c>
      <c r="G8252" t="s">
        <v>328</v>
      </c>
      <c r="H8252" t="s">
        <v>885</v>
      </c>
      <c r="I8252" t="s">
        <v>958</v>
      </c>
      <c r="J8252" t="s">
        <v>959</v>
      </c>
      <c r="K8252" s="4">
        <v>46084</v>
      </c>
      <c r="L8252" s="5">
        <v>0.56770833333333337</v>
      </c>
      <c r="M8252" t="s">
        <v>953</v>
      </c>
      <c r="N8252" s="5">
        <v>1.5393518518518519E-3</v>
      </c>
      <c r="O8252" t="s">
        <v>960</v>
      </c>
      <c r="P8252">
        <v>0</v>
      </c>
      <c r="Q8252">
        <v>20</v>
      </c>
      <c r="R8252" t="s">
        <v>955</v>
      </c>
    </row>
    <row r="8253" spans="1:19" x14ac:dyDescent="0.25">
      <c r="A8253" s="54">
        <f>_xlfn.XLOOKUP(B8253,'School Lookup'!D:D,'School Lookup'!F:F,0)</f>
        <v>682471</v>
      </c>
      <c r="B8253" s="54" t="str">
        <f>_xlfn.XLOOKUP(C8253,'School Lookup'!A:A,'School Lookup'!D:D,_xlfn.XLOOKUP(C8253,'School Lookup'!B:B,'School Lookup'!D:D,_xlfn.XLOOKUP(C8253,'School Lookup'!C:C,'School Lookup'!D:D,0)))</f>
        <v>Ridgeway Primary School</v>
      </c>
      <c r="C8253" t="s">
        <v>327</v>
      </c>
      <c r="D8253">
        <v>500</v>
      </c>
      <c r="E8253" t="s">
        <v>16</v>
      </c>
      <c r="F8253" t="s">
        <v>734</v>
      </c>
      <c r="G8253" t="s">
        <v>328</v>
      </c>
      <c r="H8253" t="s">
        <v>885</v>
      </c>
      <c r="I8253" t="s">
        <v>958</v>
      </c>
      <c r="J8253" t="s">
        <v>959</v>
      </c>
      <c r="K8253" s="4">
        <v>46084</v>
      </c>
      <c r="L8253" s="5">
        <v>0.56770833333333337</v>
      </c>
      <c r="M8253" t="s">
        <v>953</v>
      </c>
      <c r="N8253" s="5">
        <v>1.5393518518518519E-3</v>
      </c>
      <c r="O8253" t="s">
        <v>960</v>
      </c>
      <c r="P8253">
        <v>0</v>
      </c>
      <c r="Q8253">
        <v>20</v>
      </c>
      <c r="R8253" t="s">
        <v>961</v>
      </c>
      <c r="S8253" t="s">
        <v>955</v>
      </c>
    </row>
    <row r="8254" spans="1:19" x14ac:dyDescent="0.25">
      <c r="A8254" s="54">
        <f>_xlfn.XLOOKUP(B8254,'School Lookup'!D:D,'School Lookup'!F:F,0)</f>
        <v>823392</v>
      </c>
      <c r="B8254" s="54" t="str">
        <f>_xlfn.XLOOKUP(C8254,'School Lookup'!A:A,'School Lookup'!D:D,_xlfn.XLOOKUP(C8254,'School Lookup'!B:B,'School Lookup'!D:D,_xlfn.XLOOKUP(C8254,'School Lookup'!C:C,'School Lookup'!D:D,0)))</f>
        <v>Fitz Herbert C of E VA Primary School</v>
      </c>
      <c r="C8254" t="s">
        <v>25</v>
      </c>
      <c r="D8254">
        <v>619</v>
      </c>
      <c r="E8254" t="s">
        <v>16</v>
      </c>
      <c r="F8254" t="s">
        <v>734</v>
      </c>
      <c r="G8254" t="s">
        <v>134</v>
      </c>
      <c r="H8254" t="s">
        <v>347</v>
      </c>
      <c r="I8254" t="s">
        <v>958</v>
      </c>
      <c r="J8254" t="s">
        <v>959</v>
      </c>
      <c r="K8254" s="4">
        <v>46084</v>
      </c>
      <c r="L8254" s="5">
        <v>0.34023148148148147</v>
      </c>
      <c r="M8254" t="s">
        <v>953</v>
      </c>
      <c r="N8254" s="5">
        <v>1.4351851851851852E-3</v>
      </c>
      <c r="O8254" t="s">
        <v>960</v>
      </c>
      <c r="P8254">
        <v>0</v>
      </c>
      <c r="Q8254">
        <v>20</v>
      </c>
      <c r="R8254" t="s">
        <v>975</v>
      </c>
      <c r="S8254" t="s">
        <v>976</v>
      </c>
    </row>
    <row r="8255" spans="1:19" x14ac:dyDescent="0.25">
      <c r="A8255" s="54">
        <f>_xlfn.XLOOKUP(B8255,'School Lookup'!D:D,'School Lookup'!F:F,0)</f>
        <v>823392</v>
      </c>
      <c r="B8255" s="54" t="str">
        <f>_xlfn.XLOOKUP(C8255,'School Lookup'!A:A,'School Lookup'!D:D,_xlfn.XLOOKUP(C8255,'School Lookup'!B:B,'School Lookup'!D:D,_xlfn.XLOOKUP(C8255,'School Lookup'!C:C,'School Lookup'!D:D,0)))</f>
        <v>Fitz Herbert C of E VA Primary School</v>
      </c>
      <c r="C8255" t="s">
        <v>25</v>
      </c>
      <c r="D8255">
        <v>149</v>
      </c>
      <c r="E8255" t="s">
        <v>16</v>
      </c>
      <c r="F8255" t="s">
        <v>734</v>
      </c>
      <c r="G8255" t="s">
        <v>134</v>
      </c>
      <c r="H8255" t="s">
        <v>347</v>
      </c>
      <c r="I8255" t="s">
        <v>958</v>
      </c>
      <c r="J8255" t="s">
        <v>959</v>
      </c>
      <c r="K8255" s="4">
        <v>46084</v>
      </c>
      <c r="L8255" s="5">
        <v>0.4251388888888889</v>
      </c>
      <c r="M8255" t="s">
        <v>953</v>
      </c>
      <c r="N8255" s="5">
        <v>5.2662037037037035E-3</v>
      </c>
      <c r="O8255" t="s">
        <v>960</v>
      </c>
      <c r="P8255">
        <v>0</v>
      </c>
      <c r="Q8255">
        <v>20</v>
      </c>
      <c r="R8255" t="s">
        <v>955</v>
      </c>
    </row>
    <row r="8256" spans="1:19" x14ac:dyDescent="0.25">
      <c r="A8256" s="54">
        <f>_xlfn.XLOOKUP(B8256,'School Lookup'!D:D,'School Lookup'!F:F,0)</f>
        <v>823392</v>
      </c>
      <c r="B8256" s="54" t="str">
        <f>_xlfn.XLOOKUP(C8256,'School Lookup'!A:A,'School Lookup'!D:D,_xlfn.XLOOKUP(C8256,'School Lookup'!B:B,'School Lookup'!D:D,_xlfn.XLOOKUP(C8256,'School Lookup'!C:C,'School Lookup'!D:D,0)))</f>
        <v>Fitz Herbert C of E VA Primary School</v>
      </c>
      <c r="C8256" t="s">
        <v>25</v>
      </c>
      <c r="D8256">
        <v>149</v>
      </c>
      <c r="E8256" t="s">
        <v>16</v>
      </c>
      <c r="F8256" t="s">
        <v>734</v>
      </c>
      <c r="G8256" t="s">
        <v>134</v>
      </c>
      <c r="H8256" t="s">
        <v>347</v>
      </c>
      <c r="I8256" t="s">
        <v>958</v>
      </c>
      <c r="J8256" t="s">
        <v>959</v>
      </c>
      <c r="K8256" s="4">
        <v>46084</v>
      </c>
      <c r="L8256" s="5">
        <v>0.47311342592592592</v>
      </c>
      <c r="M8256" t="s">
        <v>953</v>
      </c>
      <c r="N8256" s="5">
        <v>5.3356481481481484E-3</v>
      </c>
      <c r="O8256" t="s">
        <v>960</v>
      </c>
      <c r="P8256">
        <v>0</v>
      </c>
      <c r="Q8256">
        <v>20</v>
      </c>
      <c r="R8256" t="s">
        <v>955</v>
      </c>
    </row>
    <row r="8257" spans="1:19" x14ac:dyDescent="0.25">
      <c r="A8257" s="54">
        <f>_xlfn.XLOOKUP(B8257,'School Lookup'!D:D,'School Lookup'!F:F,0)</f>
        <v>823392</v>
      </c>
      <c r="B8257" s="54" t="str">
        <f>_xlfn.XLOOKUP(C8257,'School Lookup'!A:A,'School Lookup'!D:D,_xlfn.XLOOKUP(C8257,'School Lookup'!B:B,'School Lookup'!D:D,_xlfn.XLOOKUP(C8257,'School Lookup'!C:C,'School Lookup'!D:D,0)))</f>
        <v>Fitz Herbert C of E VA Primary School</v>
      </c>
      <c r="C8257" t="s">
        <v>25</v>
      </c>
      <c r="D8257" t="s">
        <v>1679</v>
      </c>
      <c r="E8257" t="s">
        <v>16</v>
      </c>
      <c r="F8257" t="s">
        <v>734</v>
      </c>
      <c r="G8257" t="s">
        <v>134</v>
      </c>
      <c r="H8257" t="s">
        <v>347</v>
      </c>
      <c r="I8257" t="s">
        <v>958</v>
      </c>
      <c r="J8257" t="s">
        <v>981</v>
      </c>
      <c r="K8257" s="4">
        <v>46084</v>
      </c>
      <c r="L8257" s="5">
        <v>0.52901620370370372</v>
      </c>
      <c r="M8257" t="s">
        <v>953</v>
      </c>
      <c r="N8257" s="5">
        <v>3.5879629629629629E-4</v>
      </c>
      <c r="O8257" t="s">
        <v>982</v>
      </c>
      <c r="P8257">
        <v>0</v>
      </c>
      <c r="Q8257">
        <v>20</v>
      </c>
      <c r="R8257" t="s">
        <v>983</v>
      </c>
      <c r="S8257" t="s">
        <v>984</v>
      </c>
    </row>
    <row r="8258" spans="1:19" x14ac:dyDescent="0.25">
      <c r="A8258" s="54">
        <f>_xlfn.XLOOKUP(B8258,'School Lookup'!D:D,'School Lookup'!F:F,0)</f>
        <v>823392</v>
      </c>
      <c r="B8258" s="54" t="str">
        <f>_xlfn.XLOOKUP(C8258,'School Lookup'!A:A,'School Lookup'!D:D,_xlfn.XLOOKUP(C8258,'School Lookup'!B:B,'School Lookup'!D:D,_xlfn.XLOOKUP(C8258,'School Lookup'!C:C,'School Lookup'!D:D,0)))</f>
        <v>Fitz Herbert C of E VA Primary School</v>
      </c>
      <c r="C8258" t="s">
        <v>25</v>
      </c>
      <c r="D8258" t="s">
        <v>2197</v>
      </c>
      <c r="E8258" t="s">
        <v>16</v>
      </c>
      <c r="F8258" t="s">
        <v>734</v>
      </c>
      <c r="G8258" t="s">
        <v>134</v>
      </c>
      <c r="H8258" t="s">
        <v>347</v>
      </c>
      <c r="I8258" t="s">
        <v>958</v>
      </c>
      <c r="J8258" t="s">
        <v>981</v>
      </c>
      <c r="K8258" s="4">
        <v>46084</v>
      </c>
      <c r="L8258" s="5">
        <v>0.54275462962962961</v>
      </c>
      <c r="M8258" t="s">
        <v>953</v>
      </c>
      <c r="N8258" s="5">
        <v>7.0601851851851847E-4</v>
      </c>
      <c r="O8258" t="s">
        <v>982</v>
      </c>
      <c r="P8258">
        <v>0</v>
      </c>
      <c r="Q8258">
        <v>20</v>
      </c>
      <c r="R8258" t="s">
        <v>989</v>
      </c>
      <c r="S8258" t="s">
        <v>990</v>
      </c>
    </row>
    <row r="8259" spans="1:19" x14ac:dyDescent="0.25">
      <c r="A8259" s="54">
        <f>_xlfn.XLOOKUP(B8259,'School Lookup'!D:D,'School Lookup'!F:F,0)</f>
        <v>114469</v>
      </c>
      <c r="B8259" s="54" t="str">
        <f>_xlfn.XLOOKUP(C8259,'School Lookup'!A:A,'School Lookup'!D:D,_xlfn.XLOOKUP(C8259,'School Lookup'!B:B,'School Lookup'!D:D,_xlfn.XLOOKUP(C8259,'School Lookup'!C:C,'School Lookup'!D:D,0)))</f>
        <v>Thornsett Primary School</v>
      </c>
      <c r="C8259" t="s">
        <v>20</v>
      </c>
      <c r="D8259" t="s">
        <v>3250</v>
      </c>
      <c r="E8259" t="s">
        <v>16</v>
      </c>
      <c r="F8259" t="s">
        <v>734</v>
      </c>
      <c r="G8259" t="s">
        <v>224</v>
      </c>
      <c r="H8259" t="s">
        <v>222</v>
      </c>
      <c r="I8259" t="s">
        <v>980</v>
      </c>
      <c r="J8259" t="s">
        <v>959</v>
      </c>
      <c r="K8259" s="4">
        <v>46084</v>
      </c>
      <c r="L8259" s="5">
        <v>0.46035879629629628</v>
      </c>
      <c r="M8259" t="s">
        <v>953</v>
      </c>
      <c r="N8259" s="5">
        <v>3.0324074074074073E-3</v>
      </c>
      <c r="O8259" t="s">
        <v>960</v>
      </c>
      <c r="P8259">
        <v>3.7999999999999999E-2</v>
      </c>
      <c r="Q8259">
        <v>20</v>
      </c>
      <c r="R8259" t="s">
        <v>1535</v>
      </c>
      <c r="S8259" t="s">
        <v>966</v>
      </c>
    </row>
    <row r="8260" spans="1:19" x14ac:dyDescent="0.25">
      <c r="A8260" s="54">
        <f>_xlfn.XLOOKUP(B8260,'School Lookup'!D:D,'School Lookup'!F:F,0)</f>
        <v>114469</v>
      </c>
      <c r="B8260" s="54" t="str">
        <f>_xlfn.XLOOKUP(C8260,'School Lookup'!A:A,'School Lookup'!D:D,_xlfn.XLOOKUP(C8260,'School Lookup'!B:B,'School Lookup'!D:D,_xlfn.XLOOKUP(C8260,'School Lookup'!C:C,'School Lookup'!D:D,0)))</f>
        <v>Thornsett Primary School</v>
      </c>
      <c r="C8260" t="s">
        <v>20</v>
      </c>
      <c r="D8260" t="s">
        <v>1112</v>
      </c>
      <c r="E8260" t="s">
        <v>16</v>
      </c>
      <c r="F8260" t="s">
        <v>734</v>
      </c>
      <c r="G8260" t="s">
        <v>224</v>
      </c>
      <c r="H8260" t="s">
        <v>222</v>
      </c>
      <c r="I8260" t="s">
        <v>980</v>
      </c>
      <c r="J8260" t="s">
        <v>959</v>
      </c>
      <c r="K8260" s="4">
        <v>46084</v>
      </c>
      <c r="L8260" s="5">
        <v>0.39622685185185186</v>
      </c>
      <c r="M8260" t="s">
        <v>953</v>
      </c>
      <c r="N8260" s="5">
        <v>1.8055555555555555E-3</v>
      </c>
      <c r="O8260" t="s">
        <v>1023</v>
      </c>
      <c r="P8260">
        <v>2.3E-2</v>
      </c>
      <c r="Q8260">
        <v>20</v>
      </c>
      <c r="R8260" t="s">
        <v>978</v>
      </c>
      <c r="S8260" t="s">
        <v>966</v>
      </c>
    </row>
    <row r="8261" spans="1:19" x14ac:dyDescent="0.25">
      <c r="A8261" s="54">
        <f>_xlfn.XLOOKUP(B8261,'School Lookup'!D:D,'School Lookup'!F:F,0)</f>
        <v>682471</v>
      </c>
      <c r="B8261" s="54" t="str">
        <f>_xlfn.XLOOKUP(C8261,'School Lookup'!A:A,'School Lookup'!D:D,_xlfn.XLOOKUP(C8261,'School Lookup'!B:B,'School Lookup'!D:D,_xlfn.XLOOKUP(C8261,'School Lookup'!C:C,'School Lookup'!D:D,0)))</f>
        <v>Ridgeway Primary School</v>
      </c>
      <c r="C8261" t="s">
        <v>334</v>
      </c>
      <c r="D8261" t="s">
        <v>1544</v>
      </c>
      <c r="E8261" t="s">
        <v>16</v>
      </c>
      <c r="F8261" t="s">
        <v>734</v>
      </c>
      <c r="G8261" t="s">
        <v>328</v>
      </c>
      <c r="H8261" t="s">
        <v>885</v>
      </c>
      <c r="I8261" t="s">
        <v>958</v>
      </c>
      <c r="J8261" t="s">
        <v>981</v>
      </c>
      <c r="K8261" s="4">
        <v>46084</v>
      </c>
      <c r="L8261" s="5">
        <v>0.45152777777777775</v>
      </c>
      <c r="M8261" t="s">
        <v>953</v>
      </c>
      <c r="N8261" s="5">
        <v>3.2407407407407406E-4</v>
      </c>
      <c r="O8261" t="s">
        <v>982</v>
      </c>
      <c r="P8261">
        <v>0</v>
      </c>
      <c r="Q8261">
        <v>20</v>
      </c>
      <c r="R8261" t="s">
        <v>983</v>
      </c>
      <c r="S8261" t="s">
        <v>984</v>
      </c>
    </row>
    <row r="8262" spans="1:19" x14ac:dyDescent="0.25">
      <c r="A8262" s="54">
        <f>_xlfn.XLOOKUP(B8262,'School Lookup'!D:D,'School Lookup'!F:F,0)</f>
        <v>682471</v>
      </c>
      <c r="B8262" s="54" t="str">
        <f>_xlfn.XLOOKUP(C8262,'School Lookup'!A:A,'School Lookup'!D:D,_xlfn.XLOOKUP(C8262,'School Lookup'!B:B,'School Lookup'!D:D,_xlfn.XLOOKUP(C8262,'School Lookup'!C:C,'School Lookup'!D:D,0)))</f>
        <v>Ridgeway Primary School</v>
      </c>
      <c r="C8262" t="s">
        <v>334</v>
      </c>
      <c r="D8262" t="s">
        <v>1305</v>
      </c>
      <c r="E8262" t="s">
        <v>16</v>
      </c>
      <c r="F8262" t="s">
        <v>734</v>
      </c>
      <c r="G8262" t="s">
        <v>328</v>
      </c>
      <c r="H8262" t="s">
        <v>885</v>
      </c>
      <c r="I8262" t="s">
        <v>958</v>
      </c>
      <c r="J8262" t="s">
        <v>981</v>
      </c>
      <c r="K8262" s="4">
        <v>46084</v>
      </c>
      <c r="L8262" s="5">
        <v>0.55538194444444444</v>
      </c>
      <c r="M8262" t="s">
        <v>953</v>
      </c>
      <c r="N8262" s="5">
        <v>4.6296296296296298E-4</v>
      </c>
      <c r="O8262" t="s">
        <v>982</v>
      </c>
      <c r="P8262">
        <v>0</v>
      </c>
      <c r="Q8262">
        <v>20</v>
      </c>
      <c r="R8262" t="s">
        <v>998</v>
      </c>
      <c r="S8262" t="s">
        <v>987</v>
      </c>
    </row>
    <row r="8263" spans="1:19" x14ac:dyDescent="0.25">
      <c r="A8263" s="54">
        <f>_xlfn.XLOOKUP(B8263,'School Lookup'!D:D,'School Lookup'!F:F,0)</f>
        <v>682471</v>
      </c>
      <c r="B8263" s="54" t="str">
        <f>_xlfn.XLOOKUP(C8263,'School Lookup'!A:A,'School Lookup'!D:D,_xlfn.XLOOKUP(C8263,'School Lookup'!B:B,'School Lookup'!D:D,_xlfn.XLOOKUP(C8263,'School Lookup'!C:C,'School Lookup'!D:D,0)))</f>
        <v>Ridgeway Primary School</v>
      </c>
      <c r="C8263" t="s">
        <v>334</v>
      </c>
      <c r="D8263" t="s">
        <v>3251</v>
      </c>
      <c r="E8263" t="s">
        <v>16</v>
      </c>
      <c r="F8263" t="s">
        <v>734</v>
      </c>
      <c r="G8263" t="s">
        <v>328</v>
      </c>
      <c r="H8263" t="s">
        <v>885</v>
      </c>
      <c r="I8263" t="s">
        <v>958</v>
      </c>
      <c r="J8263" t="s">
        <v>981</v>
      </c>
      <c r="K8263" s="4">
        <v>46084</v>
      </c>
      <c r="L8263" s="5">
        <v>0.55777777777777782</v>
      </c>
      <c r="M8263" t="s">
        <v>953</v>
      </c>
      <c r="N8263" s="5">
        <v>6.3657407407407413E-4</v>
      </c>
      <c r="O8263" t="s">
        <v>982</v>
      </c>
      <c r="P8263">
        <v>0</v>
      </c>
      <c r="Q8263">
        <v>20</v>
      </c>
      <c r="R8263" t="s">
        <v>1006</v>
      </c>
      <c r="S8263" t="s">
        <v>994</v>
      </c>
    </row>
    <row r="8264" spans="1:19" x14ac:dyDescent="0.25">
      <c r="A8264" s="54">
        <f>_xlfn.XLOOKUP(B8264,'School Lookup'!D:D,'School Lookup'!F:F,0)</f>
        <v>682471</v>
      </c>
      <c r="B8264" s="54" t="str">
        <f>_xlfn.XLOOKUP(C8264,'School Lookup'!A:A,'School Lookup'!D:D,_xlfn.XLOOKUP(C8264,'School Lookup'!B:B,'School Lookup'!D:D,_xlfn.XLOOKUP(C8264,'School Lookup'!C:C,'School Lookup'!D:D,0)))</f>
        <v>Ridgeway Primary School</v>
      </c>
      <c r="C8264" t="s">
        <v>334</v>
      </c>
      <c r="D8264" t="s">
        <v>1403</v>
      </c>
      <c r="E8264" t="s">
        <v>16</v>
      </c>
      <c r="F8264" t="s">
        <v>734</v>
      </c>
      <c r="G8264" t="s">
        <v>328</v>
      </c>
      <c r="H8264" t="s">
        <v>885</v>
      </c>
      <c r="I8264" t="s">
        <v>958</v>
      </c>
      <c r="J8264" t="s">
        <v>981</v>
      </c>
      <c r="K8264" s="4">
        <v>46084</v>
      </c>
      <c r="L8264" s="5">
        <v>0.55880787037037039</v>
      </c>
      <c r="M8264" t="s">
        <v>953</v>
      </c>
      <c r="N8264" s="5">
        <v>6.9444444444444447E-4</v>
      </c>
      <c r="O8264" t="s">
        <v>982</v>
      </c>
      <c r="P8264">
        <v>0</v>
      </c>
      <c r="Q8264">
        <v>20</v>
      </c>
      <c r="R8264" t="s">
        <v>1006</v>
      </c>
      <c r="S8264" t="s">
        <v>994</v>
      </c>
    </row>
    <row r="8265" spans="1:19" x14ac:dyDescent="0.25">
      <c r="A8265" s="54">
        <f>_xlfn.XLOOKUP(B8265,'School Lookup'!D:D,'School Lookup'!F:F,0)</f>
        <v>682471</v>
      </c>
      <c r="B8265" s="54" t="str">
        <f>_xlfn.XLOOKUP(C8265,'School Lookup'!A:A,'School Lookup'!D:D,_xlfn.XLOOKUP(C8265,'School Lookup'!B:B,'School Lookup'!D:D,_xlfn.XLOOKUP(C8265,'School Lookup'!C:C,'School Lookup'!D:D,0)))</f>
        <v>Ridgeway Primary School</v>
      </c>
      <c r="C8265" t="s">
        <v>334</v>
      </c>
      <c r="D8265" t="s">
        <v>2200</v>
      </c>
      <c r="E8265" t="s">
        <v>16</v>
      </c>
      <c r="F8265" t="s">
        <v>734</v>
      </c>
      <c r="G8265" t="s">
        <v>328</v>
      </c>
      <c r="H8265" t="s">
        <v>885</v>
      </c>
      <c r="I8265" t="s">
        <v>958</v>
      </c>
      <c r="J8265" t="s">
        <v>981</v>
      </c>
      <c r="K8265" s="4">
        <v>46084</v>
      </c>
      <c r="L8265" s="5">
        <v>0.58075231481481482</v>
      </c>
      <c r="M8265" t="s">
        <v>953</v>
      </c>
      <c r="N8265" s="5">
        <v>6.2500000000000001E-4</v>
      </c>
      <c r="O8265" t="s">
        <v>982</v>
      </c>
      <c r="P8265">
        <v>0</v>
      </c>
      <c r="Q8265">
        <v>20</v>
      </c>
      <c r="R8265" t="s">
        <v>983</v>
      </c>
      <c r="S8265" t="s">
        <v>984</v>
      </c>
    </row>
    <row r="8266" spans="1:19" x14ac:dyDescent="0.25">
      <c r="A8266" s="54">
        <f>_xlfn.XLOOKUP(B8266,'School Lookup'!D:D,'School Lookup'!F:F,0)</f>
        <v>682471</v>
      </c>
      <c r="B8266" s="54" t="str">
        <f>_xlfn.XLOOKUP(C8266,'School Lookup'!A:A,'School Lookup'!D:D,_xlfn.XLOOKUP(C8266,'School Lookup'!B:B,'School Lookup'!D:D,_xlfn.XLOOKUP(C8266,'School Lookup'!C:C,'School Lookup'!D:D,0)))</f>
        <v>Ridgeway Primary School</v>
      </c>
      <c r="C8266" t="s">
        <v>334</v>
      </c>
      <c r="D8266" t="s">
        <v>3252</v>
      </c>
      <c r="E8266" t="s">
        <v>16</v>
      </c>
      <c r="F8266" t="s">
        <v>734</v>
      </c>
      <c r="G8266" t="s">
        <v>328</v>
      </c>
      <c r="H8266" t="s">
        <v>885</v>
      </c>
      <c r="I8266" t="s">
        <v>958</v>
      </c>
      <c r="J8266" t="s">
        <v>981</v>
      </c>
      <c r="K8266" s="4">
        <v>46084</v>
      </c>
      <c r="L8266" s="5">
        <v>0.66284722222222225</v>
      </c>
      <c r="M8266" t="s">
        <v>953</v>
      </c>
      <c r="N8266" s="5">
        <v>4.0509259259259258E-4</v>
      </c>
      <c r="O8266" t="s">
        <v>982</v>
      </c>
      <c r="P8266">
        <v>0</v>
      </c>
      <c r="Q8266">
        <v>20</v>
      </c>
      <c r="R8266" t="s">
        <v>998</v>
      </c>
      <c r="S8266" t="s">
        <v>987</v>
      </c>
    </row>
    <row r="8267" spans="1:19" x14ac:dyDescent="0.25">
      <c r="A8267" s="54">
        <f>_xlfn.XLOOKUP(B8267,'School Lookup'!D:D,'School Lookup'!F:F,0)</f>
        <v>682471</v>
      </c>
      <c r="B8267" s="54" t="str">
        <f>_xlfn.XLOOKUP(C8267,'School Lookup'!A:A,'School Lookup'!D:D,_xlfn.XLOOKUP(C8267,'School Lookup'!B:B,'School Lookup'!D:D,_xlfn.XLOOKUP(C8267,'School Lookup'!C:C,'School Lookup'!D:D,0)))</f>
        <v>Ridgeway Primary School</v>
      </c>
      <c r="C8267" t="s">
        <v>334</v>
      </c>
      <c r="D8267" t="s">
        <v>3253</v>
      </c>
      <c r="E8267" t="s">
        <v>16</v>
      </c>
      <c r="F8267" t="s">
        <v>734</v>
      </c>
      <c r="G8267" t="s">
        <v>328</v>
      </c>
      <c r="H8267" t="s">
        <v>885</v>
      </c>
      <c r="I8267" t="s">
        <v>958</v>
      </c>
      <c r="J8267" t="s">
        <v>967</v>
      </c>
      <c r="K8267" s="4">
        <v>46084</v>
      </c>
      <c r="L8267" s="5">
        <v>0.48516203703703703</v>
      </c>
      <c r="M8267" t="s">
        <v>953</v>
      </c>
      <c r="N8267" s="5">
        <v>8.86574074074074E-3</v>
      </c>
      <c r="O8267" t="s">
        <v>968</v>
      </c>
      <c r="P8267">
        <v>0</v>
      </c>
      <c r="Q8267">
        <v>20</v>
      </c>
      <c r="R8267" t="s">
        <v>1171</v>
      </c>
      <c r="S8267" t="s">
        <v>966</v>
      </c>
    </row>
    <row r="8268" spans="1:19" x14ac:dyDescent="0.25">
      <c r="A8268" s="54">
        <f>_xlfn.XLOOKUP(B8268,'School Lookup'!D:D,'School Lookup'!F:F,0)</f>
        <v>856243</v>
      </c>
      <c r="B8268" s="54" t="str">
        <f>_xlfn.XLOOKUP(C8268,'School Lookup'!A:A,'School Lookup'!D:D,_xlfn.XLOOKUP(C8268,'School Lookup'!B:B,'School Lookup'!D:D,_xlfn.XLOOKUP(C8268,'School Lookup'!C:C,'School Lookup'!D:D,0)))</f>
        <v>Elton Primary School</v>
      </c>
      <c r="C8268" t="s">
        <v>331</v>
      </c>
      <c r="D8268" t="s">
        <v>1052</v>
      </c>
      <c r="E8268" t="s">
        <v>16</v>
      </c>
      <c r="F8268" t="s">
        <v>734</v>
      </c>
      <c r="G8268" t="s">
        <v>332</v>
      </c>
      <c r="H8268" t="s">
        <v>877</v>
      </c>
      <c r="I8268" t="s">
        <v>958</v>
      </c>
      <c r="J8268" t="s">
        <v>959</v>
      </c>
      <c r="K8268" s="4">
        <v>46084</v>
      </c>
      <c r="L8268" s="5">
        <v>0.41387731481481482</v>
      </c>
      <c r="M8268" t="s">
        <v>953</v>
      </c>
      <c r="N8268" s="5">
        <v>5.3240740740740744E-4</v>
      </c>
      <c r="O8268" t="s">
        <v>960</v>
      </c>
      <c r="P8268">
        <v>0</v>
      </c>
      <c r="Q8268">
        <v>20</v>
      </c>
      <c r="R8268" t="s">
        <v>1053</v>
      </c>
      <c r="S8268" t="s">
        <v>966</v>
      </c>
    </row>
    <row r="8269" spans="1:19" x14ac:dyDescent="0.25">
      <c r="A8269" s="54">
        <f>_xlfn.XLOOKUP(B8269,'School Lookup'!D:D,'School Lookup'!F:F,0)</f>
        <v>856243</v>
      </c>
      <c r="B8269" s="54" t="str">
        <f>_xlfn.XLOOKUP(C8269,'School Lookup'!A:A,'School Lookup'!D:D,_xlfn.XLOOKUP(C8269,'School Lookup'!B:B,'School Lookup'!D:D,_xlfn.XLOOKUP(C8269,'School Lookup'!C:C,'School Lookup'!D:D,0)))</f>
        <v>Elton Primary School</v>
      </c>
      <c r="C8269" t="s">
        <v>331</v>
      </c>
      <c r="D8269" t="s">
        <v>1157</v>
      </c>
      <c r="E8269" t="s">
        <v>16</v>
      </c>
      <c r="F8269" t="s">
        <v>734</v>
      </c>
      <c r="G8269" t="s">
        <v>332</v>
      </c>
      <c r="H8269" t="s">
        <v>877</v>
      </c>
      <c r="I8269" t="s">
        <v>958</v>
      </c>
      <c r="J8269" t="s">
        <v>959</v>
      </c>
      <c r="K8269" s="4">
        <v>46084</v>
      </c>
      <c r="L8269" s="5">
        <v>0.44195601851851851</v>
      </c>
      <c r="M8269" t="s">
        <v>953</v>
      </c>
      <c r="N8269" s="5">
        <v>1.7476851851851852E-3</v>
      </c>
      <c r="O8269" t="s">
        <v>960</v>
      </c>
      <c r="P8269">
        <v>0</v>
      </c>
      <c r="Q8269">
        <v>20</v>
      </c>
      <c r="R8269" t="s">
        <v>1151</v>
      </c>
      <c r="S8269" t="s">
        <v>966</v>
      </c>
    </row>
    <row r="8270" spans="1:19" x14ac:dyDescent="0.25">
      <c r="A8270" s="54">
        <f>_xlfn.XLOOKUP(B8270,'School Lookup'!D:D,'School Lookup'!F:F,0)</f>
        <v>856243</v>
      </c>
      <c r="B8270" s="54" t="str">
        <f>_xlfn.XLOOKUP(C8270,'School Lookup'!A:A,'School Lookup'!D:D,_xlfn.XLOOKUP(C8270,'School Lookup'!B:B,'School Lookup'!D:D,_xlfn.XLOOKUP(C8270,'School Lookup'!C:C,'School Lookup'!D:D,0)))</f>
        <v>Elton Primary School</v>
      </c>
      <c r="C8270" t="s">
        <v>331</v>
      </c>
      <c r="D8270" t="s">
        <v>1052</v>
      </c>
      <c r="E8270" t="s">
        <v>16</v>
      </c>
      <c r="F8270" t="s">
        <v>734</v>
      </c>
      <c r="G8270" t="s">
        <v>332</v>
      </c>
      <c r="H8270" t="s">
        <v>877</v>
      </c>
      <c r="I8270" t="s">
        <v>958</v>
      </c>
      <c r="J8270" t="s">
        <v>959</v>
      </c>
      <c r="K8270" s="4">
        <v>46084</v>
      </c>
      <c r="L8270" s="5">
        <v>0.53678240740740746</v>
      </c>
      <c r="M8270" t="s">
        <v>953</v>
      </c>
      <c r="N8270" s="5">
        <v>1.0069444444444444E-3</v>
      </c>
      <c r="O8270" t="s">
        <v>960</v>
      </c>
      <c r="P8270">
        <v>0</v>
      </c>
      <c r="Q8270">
        <v>20</v>
      </c>
      <c r="R8270" t="s">
        <v>1053</v>
      </c>
      <c r="S8270" t="s">
        <v>966</v>
      </c>
    </row>
    <row r="8271" spans="1:19" x14ac:dyDescent="0.25">
      <c r="A8271" s="54">
        <f>_xlfn.XLOOKUP(B8271,'School Lookup'!D:D,'School Lookup'!F:F,0)</f>
        <v>856243</v>
      </c>
      <c r="B8271" s="54" t="str">
        <f>_xlfn.XLOOKUP(C8271,'School Lookup'!A:A,'School Lookup'!D:D,_xlfn.XLOOKUP(C8271,'School Lookup'!B:B,'School Lookup'!D:D,_xlfn.XLOOKUP(C8271,'School Lookup'!C:C,'School Lookup'!D:D,0)))</f>
        <v>Elton Primary School</v>
      </c>
      <c r="C8271" t="s">
        <v>331</v>
      </c>
      <c r="D8271" t="s">
        <v>3254</v>
      </c>
      <c r="E8271" t="s">
        <v>16</v>
      </c>
      <c r="F8271" t="s">
        <v>734</v>
      </c>
      <c r="G8271" t="s">
        <v>332</v>
      </c>
      <c r="H8271" t="s">
        <v>877</v>
      </c>
      <c r="I8271" t="s">
        <v>958</v>
      </c>
      <c r="J8271" t="s">
        <v>959</v>
      </c>
      <c r="K8271" s="4">
        <v>46084</v>
      </c>
      <c r="L8271" s="5">
        <v>0.56761574074074073</v>
      </c>
      <c r="M8271" t="s">
        <v>953</v>
      </c>
      <c r="N8271" s="5">
        <v>1.2847222222222223E-3</v>
      </c>
      <c r="O8271" t="s">
        <v>960</v>
      </c>
      <c r="P8271">
        <v>0</v>
      </c>
      <c r="Q8271">
        <v>20</v>
      </c>
      <c r="R8271" t="s">
        <v>1246</v>
      </c>
      <c r="S8271" t="s">
        <v>966</v>
      </c>
    </row>
    <row r="8272" spans="1:19" x14ac:dyDescent="0.25">
      <c r="A8272" s="54">
        <f>_xlfn.XLOOKUP(B8272,'School Lookup'!D:D,'School Lookup'!F:F,0)</f>
        <v>856243</v>
      </c>
      <c r="B8272" s="54" t="str">
        <f>_xlfn.XLOOKUP(C8272,'School Lookup'!A:A,'School Lookup'!D:D,_xlfn.XLOOKUP(C8272,'School Lookup'!B:B,'School Lookup'!D:D,_xlfn.XLOOKUP(C8272,'School Lookup'!C:C,'School Lookup'!D:D,0)))</f>
        <v>Elton Primary School</v>
      </c>
      <c r="C8272" t="s">
        <v>331</v>
      </c>
      <c r="D8272" t="s">
        <v>3255</v>
      </c>
      <c r="E8272" t="s">
        <v>16</v>
      </c>
      <c r="F8272" t="s">
        <v>734</v>
      </c>
      <c r="G8272" t="s">
        <v>332</v>
      </c>
      <c r="H8272" t="s">
        <v>877</v>
      </c>
      <c r="I8272" t="s">
        <v>958</v>
      </c>
      <c r="J8272" t="s">
        <v>959</v>
      </c>
      <c r="K8272" s="4">
        <v>46084</v>
      </c>
      <c r="L8272" s="5">
        <v>0.56923611111111116</v>
      </c>
      <c r="M8272" t="s">
        <v>953</v>
      </c>
      <c r="N8272" s="5">
        <v>8.6805555555555551E-4</v>
      </c>
      <c r="O8272" t="s">
        <v>960</v>
      </c>
      <c r="P8272">
        <v>0</v>
      </c>
      <c r="Q8272">
        <v>20</v>
      </c>
      <c r="R8272" t="s">
        <v>1124</v>
      </c>
      <c r="S8272" t="s">
        <v>966</v>
      </c>
    </row>
    <row r="8273" spans="1:19" x14ac:dyDescent="0.25">
      <c r="A8273" s="54">
        <f>_xlfn.XLOOKUP(B8273,'School Lookup'!D:D,'School Lookup'!F:F,0)</f>
        <v>823392</v>
      </c>
      <c r="B8273" s="54" t="str">
        <f>_xlfn.XLOOKUP(C8273,'School Lookup'!A:A,'School Lookup'!D:D,_xlfn.XLOOKUP(C8273,'School Lookup'!B:B,'School Lookup'!D:D,_xlfn.XLOOKUP(C8273,'School Lookup'!C:C,'School Lookup'!D:D,0)))</f>
        <v>Fitz Herbert C of E VA Primary School</v>
      </c>
      <c r="C8273" t="s">
        <v>31</v>
      </c>
      <c r="D8273" t="s">
        <v>1063</v>
      </c>
      <c r="E8273" t="s">
        <v>16</v>
      </c>
      <c r="F8273" t="s">
        <v>734</v>
      </c>
      <c r="G8273" t="s">
        <v>134</v>
      </c>
      <c r="H8273" t="s">
        <v>347</v>
      </c>
      <c r="I8273" t="s">
        <v>958</v>
      </c>
      <c r="J8273" t="s">
        <v>959</v>
      </c>
      <c r="K8273" s="4">
        <v>46084</v>
      </c>
      <c r="L8273" s="5">
        <v>0.34023148148148147</v>
      </c>
      <c r="M8273" t="s">
        <v>953</v>
      </c>
      <c r="N8273" s="5">
        <v>1.4351851851851852E-3</v>
      </c>
      <c r="O8273" t="s">
        <v>960</v>
      </c>
      <c r="P8273">
        <v>0</v>
      </c>
      <c r="Q8273">
        <v>20</v>
      </c>
      <c r="R8273" t="s">
        <v>955</v>
      </c>
    </row>
    <row r="8274" spans="1:19" x14ac:dyDescent="0.25">
      <c r="A8274" s="54">
        <f>_xlfn.XLOOKUP(B8274,'School Lookup'!D:D,'School Lookup'!F:F,0)</f>
        <v>823392</v>
      </c>
      <c r="B8274" s="54" t="str">
        <f>_xlfn.XLOOKUP(C8274,'School Lookup'!A:A,'School Lookup'!D:D,_xlfn.XLOOKUP(C8274,'School Lookup'!B:B,'School Lookup'!D:D,_xlfn.XLOOKUP(C8274,'School Lookup'!C:C,'School Lookup'!D:D,0)))</f>
        <v>Fitz Herbert C of E VA Primary School</v>
      </c>
      <c r="C8274" t="s">
        <v>31</v>
      </c>
      <c r="D8274" t="s">
        <v>1066</v>
      </c>
      <c r="E8274" t="s">
        <v>16</v>
      </c>
      <c r="F8274" t="s">
        <v>734</v>
      </c>
      <c r="G8274" t="s">
        <v>134</v>
      </c>
      <c r="H8274" t="s">
        <v>347</v>
      </c>
      <c r="I8274" t="s">
        <v>958</v>
      </c>
      <c r="J8274" t="s">
        <v>959</v>
      </c>
      <c r="K8274" s="4">
        <v>46084</v>
      </c>
      <c r="L8274" s="5">
        <v>0.36604166666666665</v>
      </c>
      <c r="M8274" t="s">
        <v>953</v>
      </c>
      <c r="N8274" s="5">
        <v>2.8935185185185184E-4</v>
      </c>
      <c r="O8274" t="s">
        <v>960</v>
      </c>
      <c r="P8274">
        <v>0</v>
      </c>
      <c r="Q8274">
        <v>20</v>
      </c>
      <c r="R8274" t="s">
        <v>974</v>
      </c>
      <c r="S8274" t="s">
        <v>955</v>
      </c>
    </row>
    <row r="8275" spans="1:19" x14ac:dyDescent="0.25">
      <c r="A8275" s="54">
        <f>_xlfn.XLOOKUP(B8275,'School Lookup'!D:D,'School Lookup'!F:F,0)</f>
        <v>823392</v>
      </c>
      <c r="B8275" s="54" t="str">
        <f>_xlfn.XLOOKUP(C8275,'School Lookup'!A:A,'School Lookup'!D:D,_xlfn.XLOOKUP(C8275,'School Lookup'!B:B,'School Lookup'!D:D,_xlfn.XLOOKUP(C8275,'School Lookup'!C:C,'School Lookup'!D:D,0)))</f>
        <v>Fitz Herbert C of E VA Primary School</v>
      </c>
      <c r="C8275" t="s">
        <v>31</v>
      </c>
      <c r="D8275" t="s">
        <v>1066</v>
      </c>
      <c r="E8275" t="s">
        <v>16</v>
      </c>
      <c r="F8275" t="s">
        <v>734</v>
      </c>
      <c r="G8275" t="s">
        <v>134</v>
      </c>
      <c r="H8275" t="s">
        <v>347</v>
      </c>
      <c r="I8275" t="s">
        <v>958</v>
      </c>
      <c r="J8275" t="s">
        <v>959</v>
      </c>
      <c r="K8275" s="4">
        <v>46084</v>
      </c>
      <c r="L8275" s="5">
        <v>0.36872685185185183</v>
      </c>
      <c r="M8275" t="s">
        <v>953</v>
      </c>
      <c r="N8275" s="5">
        <v>4.6296296296296298E-4</v>
      </c>
      <c r="O8275" t="s">
        <v>960</v>
      </c>
      <c r="P8275">
        <v>0</v>
      </c>
      <c r="Q8275">
        <v>20</v>
      </c>
      <c r="R8275" t="s">
        <v>974</v>
      </c>
      <c r="S8275" t="s">
        <v>955</v>
      </c>
    </row>
    <row r="8276" spans="1:19" x14ac:dyDescent="0.25">
      <c r="A8276" s="54">
        <f>_xlfn.XLOOKUP(B8276,'School Lookup'!D:D,'School Lookup'!F:F,0)</f>
        <v>823392</v>
      </c>
      <c r="B8276" s="54" t="str">
        <f>_xlfn.XLOOKUP(C8276,'School Lookup'!A:A,'School Lookup'!D:D,_xlfn.XLOOKUP(C8276,'School Lookup'!B:B,'School Lookup'!D:D,_xlfn.XLOOKUP(C8276,'School Lookup'!C:C,'School Lookup'!D:D,0)))</f>
        <v>Fitz Herbert C of E VA Primary School</v>
      </c>
      <c r="C8276" t="s">
        <v>31</v>
      </c>
      <c r="D8276" t="s">
        <v>1066</v>
      </c>
      <c r="E8276" t="s">
        <v>16</v>
      </c>
      <c r="F8276" t="s">
        <v>734</v>
      </c>
      <c r="G8276" t="s">
        <v>134</v>
      </c>
      <c r="H8276" t="s">
        <v>347</v>
      </c>
      <c r="I8276" t="s">
        <v>958</v>
      </c>
      <c r="J8276" t="s">
        <v>959</v>
      </c>
      <c r="K8276" s="4">
        <v>46084</v>
      </c>
      <c r="L8276" s="5">
        <v>0.42871527777777779</v>
      </c>
      <c r="M8276" t="s">
        <v>953</v>
      </c>
      <c r="N8276" s="5">
        <v>2.199074074074074E-4</v>
      </c>
      <c r="O8276" t="s">
        <v>960</v>
      </c>
      <c r="P8276">
        <v>0</v>
      </c>
      <c r="Q8276">
        <v>20</v>
      </c>
      <c r="R8276" t="s">
        <v>974</v>
      </c>
      <c r="S8276" t="s">
        <v>955</v>
      </c>
    </row>
    <row r="8277" spans="1:19" x14ac:dyDescent="0.25">
      <c r="A8277" s="54">
        <f>_xlfn.XLOOKUP(B8277,'School Lookup'!D:D,'School Lookup'!F:F,0)</f>
        <v>823392</v>
      </c>
      <c r="B8277" s="54" t="str">
        <f>_xlfn.XLOOKUP(C8277,'School Lookup'!A:A,'School Lookup'!D:D,_xlfn.XLOOKUP(C8277,'School Lookup'!B:B,'School Lookup'!D:D,_xlfn.XLOOKUP(C8277,'School Lookup'!C:C,'School Lookup'!D:D,0)))</f>
        <v>Fitz Herbert C of E VA Primary School</v>
      </c>
      <c r="C8277" t="s">
        <v>31</v>
      </c>
      <c r="D8277">
        <v>151</v>
      </c>
      <c r="E8277" t="s">
        <v>16</v>
      </c>
      <c r="F8277" t="s">
        <v>734</v>
      </c>
      <c r="G8277" t="s">
        <v>134</v>
      </c>
      <c r="H8277" t="s">
        <v>347</v>
      </c>
      <c r="I8277" t="s">
        <v>958</v>
      </c>
      <c r="J8277" t="s">
        <v>959</v>
      </c>
      <c r="K8277" s="4">
        <v>46084</v>
      </c>
      <c r="L8277" s="5">
        <v>0.42871527777777779</v>
      </c>
      <c r="M8277" t="s">
        <v>953</v>
      </c>
      <c r="N8277" s="5">
        <v>2.199074074074074E-4</v>
      </c>
      <c r="O8277" t="s">
        <v>960</v>
      </c>
      <c r="P8277">
        <v>0</v>
      </c>
      <c r="Q8277">
        <v>20</v>
      </c>
      <c r="R8277" t="s">
        <v>1772</v>
      </c>
      <c r="S8277" t="s">
        <v>970</v>
      </c>
    </row>
    <row r="8278" spans="1:19" x14ac:dyDescent="0.25">
      <c r="A8278" s="54">
        <f>_xlfn.XLOOKUP(B8278,'School Lookup'!D:D,'School Lookup'!F:F,0)</f>
        <v>823392</v>
      </c>
      <c r="B8278" s="54" t="str">
        <f>_xlfn.XLOOKUP(C8278,'School Lookup'!A:A,'School Lookup'!D:D,_xlfn.XLOOKUP(C8278,'School Lookup'!B:B,'School Lookup'!D:D,_xlfn.XLOOKUP(C8278,'School Lookup'!C:C,'School Lookup'!D:D,0)))</f>
        <v>Fitz Herbert C of E VA Primary School</v>
      </c>
      <c r="C8278" t="s">
        <v>31</v>
      </c>
      <c r="D8278">
        <v>148</v>
      </c>
      <c r="E8278" t="s">
        <v>16</v>
      </c>
      <c r="F8278" t="s">
        <v>734</v>
      </c>
      <c r="G8278" t="s">
        <v>134</v>
      </c>
      <c r="H8278" t="s">
        <v>347</v>
      </c>
      <c r="I8278" t="s">
        <v>958</v>
      </c>
      <c r="J8278" t="s">
        <v>959</v>
      </c>
      <c r="K8278" s="4">
        <v>46084</v>
      </c>
      <c r="L8278" s="5">
        <v>0.47278935185185184</v>
      </c>
      <c r="M8278" t="s">
        <v>953</v>
      </c>
      <c r="N8278" s="5">
        <v>5.6597222222222222E-3</v>
      </c>
      <c r="O8278" t="s">
        <v>960</v>
      </c>
      <c r="P8278">
        <v>0</v>
      </c>
      <c r="Q8278">
        <v>20</v>
      </c>
      <c r="R8278" t="s">
        <v>955</v>
      </c>
    </row>
    <row r="8279" spans="1:19" x14ac:dyDescent="0.25">
      <c r="A8279" s="54">
        <f>_xlfn.XLOOKUP(B8279,'School Lookup'!D:D,'School Lookup'!F:F,0)</f>
        <v>823392</v>
      </c>
      <c r="B8279" s="54" t="str">
        <f>_xlfn.XLOOKUP(C8279,'School Lookup'!A:A,'School Lookup'!D:D,_xlfn.XLOOKUP(C8279,'School Lookup'!B:B,'School Lookup'!D:D,_xlfn.XLOOKUP(C8279,'School Lookup'!C:C,'School Lookup'!D:D,0)))</f>
        <v>Fitz Herbert C of E VA Primary School</v>
      </c>
      <c r="C8279" t="s">
        <v>31</v>
      </c>
      <c r="D8279">
        <v>142</v>
      </c>
      <c r="E8279" t="s">
        <v>16</v>
      </c>
      <c r="F8279" t="s">
        <v>734</v>
      </c>
      <c r="G8279" t="s">
        <v>134</v>
      </c>
      <c r="H8279" t="s">
        <v>347</v>
      </c>
      <c r="I8279" t="s">
        <v>958</v>
      </c>
      <c r="J8279" t="s">
        <v>959</v>
      </c>
      <c r="K8279" s="4">
        <v>46084</v>
      </c>
      <c r="L8279" s="5">
        <v>0.5286805555555556</v>
      </c>
      <c r="M8279" t="s">
        <v>953</v>
      </c>
      <c r="N8279" s="5">
        <v>2.3148148148148149E-4</v>
      </c>
      <c r="O8279" t="s">
        <v>960</v>
      </c>
      <c r="P8279">
        <v>0</v>
      </c>
      <c r="Q8279">
        <v>20</v>
      </c>
      <c r="R8279" t="s">
        <v>955</v>
      </c>
    </row>
    <row r="8280" spans="1:19" x14ac:dyDescent="0.25">
      <c r="A8280" s="54">
        <f>_xlfn.XLOOKUP(B8280,'School Lookup'!D:D,'School Lookup'!F:F,0)</f>
        <v>823392</v>
      </c>
      <c r="B8280" s="54" t="str">
        <f>_xlfn.XLOOKUP(C8280,'School Lookup'!A:A,'School Lookup'!D:D,_xlfn.XLOOKUP(C8280,'School Lookup'!B:B,'School Lookup'!D:D,_xlfn.XLOOKUP(C8280,'School Lookup'!C:C,'School Lookup'!D:D,0)))</f>
        <v>Fitz Herbert C of E VA Primary School</v>
      </c>
      <c r="C8280" t="s">
        <v>31</v>
      </c>
      <c r="D8280">
        <v>142</v>
      </c>
      <c r="E8280" t="s">
        <v>16</v>
      </c>
      <c r="F8280" t="s">
        <v>734</v>
      </c>
      <c r="G8280" t="s">
        <v>134</v>
      </c>
      <c r="H8280" t="s">
        <v>347</v>
      </c>
      <c r="I8280" t="s">
        <v>958</v>
      </c>
      <c r="J8280" t="s">
        <v>959</v>
      </c>
      <c r="K8280" s="4">
        <v>46084</v>
      </c>
      <c r="L8280" s="5">
        <v>0.56207175925925923</v>
      </c>
      <c r="M8280" t="s">
        <v>953</v>
      </c>
      <c r="N8280" s="5">
        <v>1.0416666666666667E-3</v>
      </c>
      <c r="O8280" t="s">
        <v>960</v>
      </c>
      <c r="P8280">
        <v>0</v>
      </c>
      <c r="Q8280">
        <v>20</v>
      </c>
      <c r="R8280" t="s">
        <v>955</v>
      </c>
    </row>
    <row r="8281" spans="1:19" x14ac:dyDescent="0.25">
      <c r="A8281" s="54">
        <f>_xlfn.XLOOKUP(B8281,'School Lookup'!D:D,'School Lookup'!F:F,0)</f>
        <v>823392</v>
      </c>
      <c r="B8281" s="54" t="str">
        <f>_xlfn.XLOOKUP(C8281,'School Lookup'!A:A,'School Lookup'!D:D,_xlfn.XLOOKUP(C8281,'School Lookup'!B:B,'School Lookup'!D:D,_xlfn.XLOOKUP(C8281,'School Lookup'!C:C,'School Lookup'!D:D,0)))</f>
        <v>Fitz Herbert C of E VA Primary School</v>
      </c>
      <c r="C8281" t="s">
        <v>31</v>
      </c>
      <c r="D8281">
        <v>619</v>
      </c>
      <c r="E8281" t="s">
        <v>16</v>
      </c>
      <c r="F8281" t="s">
        <v>734</v>
      </c>
      <c r="G8281" t="s">
        <v>134</v>
      </c>
      <c r="H8281" t="s">
        <v>347</v>
      </c>
      <c r="I8281" t="s">
        <v>958</v>
      </c>
      <c r="J8281" t="s">
        <v>959</v>
      </c>
      <c r="K8281" s="4">
        <v>46084</v>
      </c>
      <c r="L8281" s="5">
        <v>0.60246527777777781</v>
      </c>
      <c r="M8281" t="s">
        <v>953</v>
      </c>
      <c r="N8281" s="5">
        <v>7.8703703703703705E-4</v>
      </c>
      <c r="O8281" t="s">
        <v>960</v>
      </c>
      <c r="P8281">
        <v>0</v>
      </c>
      <c r="Q8281">
        <v>20</v>
      </c>
      <c r="R8281" t="s">
        <v>975</v>
      </c>
      <c r="S8281" t="s">
        <v>976</v>
      </c>
    </row>
    <row r="8282" spans="1:19" x14ac:dyDescent="0.25">
      <c r="A8282" s="54">
        <f>_xlfn.XLOOKUP(B8282,'School Lookup'!D:D,'School Lookup'!F:F,0)</f>
        <v>823392</v>
      </c>
      <c r="B8282" s="54" t="str">
        <f>_xlfn.XLOOKUP(C8282,'School Lookup'!A:A,'School Lookup'!D:D,_xlfn.XLOOKUP(C8282,'School Lookup'!B:B,'School Lookup'!D:D,_xlfn.XLOOKUP(C8282,'School Lookup'!C:C,'School Lookup'!D:D,0)))</f>
        <v>Fitz Herbert C of E VA Primary School</v>
      </c>
      <c r="C8282" t="s">
        <v>31</v>
      </c>
      <c r="D8282">
        <v>620</v>
      </c>
      <c r="E8282" t="s">
        <v>16</v>
      </c>
      <c r="F8282" t="s">
        <v>734</v>
      </c>
      <c r="G8282" t="s">
        <v>134</v>
      </c>
      <c r="H8282" t="s">
        <v>347</v>
      </c>
      <c r="I8282" t="s">
        <v>958</v>
      </c>
      <c r="J8282" t="s">
        <v>959</v>
      </c>
      <c r="K8282" s="4">
        <v>46084</v>
      </c>
      <c r="L8282" s="5">
        <v>0.60246527777777781</v>
      </c>
      <c r="M8282" t="s">
        <v>953</v>
      </c>
      <c r="N8282" s="5">
        <v>7.8703703703703705E-4</v>
      </c>
      <c r="O8282" t="s">
        <v>960</v>
      </c>
      <c r="P8282">
        <v>0</v>
      </c>
      <c r="Q8282">
        <v>20</v>
      </c>
      <c r="R8282" t="s">
        <v>975</v>
      </c>
      <c r="S8282" t="s">
        <v>976</v>
      </c>
    </row>
    <row r="8283" spans="1:19" x14ac:dyDescent="0.25">
      <c r="A8283" s="54">
        <f>_xlfn.XLOOKUP(B8283,'School Lookup'!D:D,'School Lookup'!F:F,0)</f>
        <v>823392</v>
      </c>
      <c r="B8283" s="54" t="str">
        <f>_xlfn.XLOOKUP(C8283,'School Lookup'!A:A,'School Lookup'!D:D,_xlfn.XLOOKUP(C8283,'School Lookup'!B:B,'School Lookup'!D:D,_xlfn.XLOOKUP(C8283,'School Lookup'!C:C,'School Lookup'!D:D,0)))</f>
        <v>Fitz Herbert C of E VA Primary School</v>
      </c>
      <c r="C8283" t="s">
        <v>31</v>
      </c>
      <c r="D8283" t="s">
        <v>1063</v>
      </c>
      <c r="E8283" t="s">
        <v>16</v>
      </c>
      <c r="F8283" t="s">
        <v>734</v>
      </c>
      <c r="G8283" t="s">
        <v>134</v>
      </c>
      <c r="H8283" t="s">
        <v>347</v>
      </c>
      <c r="I8283" t="s">
        <v>958</v>
      </c>
      <c r="J8283" t="s">
        <v>959</v>
      </c>
      <c r="K8283" s="4">
        <v>46084</v>
      </c>
      <c r="L8283" s="5">
        <v>0.62991898148148151</v>
      </c>
      <c r="M8283" t="s">
        <v>953</v>
      </c>
      <c r="N8283" s="5">
        <v>6.5972222222222224E-4</v>
      </c>
      <c r="O8283" t="s">
        <v>960</v>
      </c>
      <c r="P8283">
        <v>0</v>
      </c>
      <c r="Q8283">
        <v>20</v>
      </c>
      <c r="R8283" t="s">
        <v>955</v>
      </c>
    </row>
    <row r="8284" spans="1:19" x14ac:dyDescent="0.25">
      <c r="A8284" s="54">
        <f>_xlfn.XLOOKUP(B8284,'School Lookup'!D:D,'School Lookup'!F:F,0)</f>
        <v>823392</v>
      </c>
      <c r="B8284" s="54" t="str">
        <f>_xlfn.XLOOKUP(C8284,'School Lookup'!A:A,'School Lookup'!D:D,_xlfn.XLOOKUP(C8284,'School Lookup'!B:B,'School Lookup'!D:D,_xlfn.XLOOKUP(C8284,'School Lookup'!C:C,'School Lookup'!D:D,0)))</f>
        <v>Fitz Herbert C of E VA Primary School</v>
      </c>
      <c r="C8284" t="s">
        <v>31</v>
      </c>
      <c r="D8284">
        <v>619</v>
      </c>
      <c r="E8284" t="s">
        <v>16</v>
      </c>
      <c r="F8284" t="s">
        <v>734</v>
      </c>
      <c r="G8284" t="s">
        <v>134</v>
      </c>
      <c r="H8284" t="s">
        <v>347</v>
      </c>
      <c r="I8284" t="s">
        <v>958</v>
      </c>
      <c r="J8284" t="s">
        <v>959</v>
      </c>
      <c r="K8284" s="4">
        <v>46084</v>
      </c>
      <c r="L8284" s="5">
        <v>0.62991898148148151</v>
      </c>
      <c r="M8284" t="s">
        <v>953</v>
      </c>
      <c r="N8284" s="5">
        <v>6.5972222222222224E-4</v>
      </c>
      <c r="O8284" t="s">
        <v>960</v>
      </c>
      <c r="P8284">
        <v>0</v>
      </c>
      <c r="Q8284">
        <v>20</v>
      </c>
      <c r="R8284" t="s">
        <v>975</v>
      </c>
      <c r="S8284" t="s">
        <v>976</v>
      </c>
    </row>
    <row r="8285" spans="1:19" x14ac:dyDescent="0.25">
      <c r="A8285" s="54">
        <f>_xlfn.XLOOKUP(B8285,'School Lookup'!D:D,'School Lookup'!F:F,0)</f>
        <v>823392</v>
      </c>
      <c r="B8285" s="54" t="str">
        <f>_xlfn.XLOOKUP(C8285,'School Lookup'!A:A,'School Lookup'!D:D,_xlfn.XLOOKUP(C8285,'School Lookup'!B:B,'School Lookup'!D:D,_xlfn.XLOOKUP(C8285,'School Lookup'!C:C,'School Lookup'!D:D,0)))</f>
        <v>Fitz Herbert C of E VA Primary School</v>
      </c>
      <c r="C8285" t="s">
        <v>31</v>
      </c>
      <c r="D8285">
        <v>620</v>
      </c>
      <c r="E8285" t="s">
        <v>16</v>
      </c>
      <c r="F8285" t="s">
        <v>734</v>
      </c>
      <c r="G8285" t="s">
        <v>134</v>
      </c>
      <c r="H8285" t="s">
        <v>347</v>
      </c>
      <c r="I8285" t="s">
        <v>958</v>
      </c>
      <c r="J8285" t="s">
        <v>959</v>
      </c>
      <c r="K8285" s="4">
        <v>46084</v>
      </c>
      <c r="L8285" s="5">
        <v>0.62991898148148151</v>
      </c>
      <c r="M8285" t="s">
        <v>953</v>
      </c>
      <c r="N8285" s="5">
        <v>6.5972222222222224E-4</v>
      </c>
      <c r="O8285" t="s">
        <v>960</v>
      </c>
      <c r="P8285">
        <v>0</v>
      </c>
      <c r="Q8285">
        <v>20</v>
      </c>
      <c r="R8285" t="s">
        <v>975</v>
      </c>
      <c r="S8285" t="s">
        <v>976</v>
      </c>
    </row>
    <row r="8286" spans="1:19" x14ac:dyDescent="0.25">
      <c r="A8286" s="54">
        <f>_xlfn.XLOOKUP(B8286,'School Lookup'!D:D,'School Lookup'!F:F,0)</f>
        <v>251672</v>
      </c>
      <c r="B8286" s="54" t="str">
        <f>_xlfn.XLOOKUP(C8286,'School Lookup'!A:A,'School Lookup'!D:D,_xlfn.XLOOKUP(C8286,'School Lookup'!B:B,'School Lookup'!D:D,_xlfn.XLOOKUP(C8286,'School Lookup'!C:C,'School Lookup'!D:D,0)))</f>
        <v>Park Schools Federation</v>
      </c>
      <c r="C8286" t="s">
        <v>40</v>
      </c>
      <c r="D8286" t="s">
        <v>1312</v>
      </c>
      <c r="E8286" t="s">
        <v>16</v>
      </c>
      <c r="F8286" t="s">
        <v>734</v>
      </c>
      <c r="G8286" t="s">
        <v>235</v>
      </c>
      <c r="H8286" t="s">
        <v>228</v>
      </c>
      <c r="I8286" t="s">
        <v>980</v>
      </c>
      <c r="J8286" t="s">
        <v>981</v>
      </c>
      <c r="K8286" s="4">
        <v>46084</v>
      </c>
      <c r="L8286" s="5">
        <v>0.65069444444444446</v>
      </c>
      <c r="M8286" t="s">
        <v>953</v>
      </c>
      <c r="N8286" s="5">
        <v>2.199074074074074E-4</v>
      </c>
      <c r="O8286" t="s">
        <v>982</v>
      </c>
      <c r="P8286">
        <v>2.3E-2</v>
      </c>
      <c r="Q8286">
        <v>20</v>
      </c>
      <c r="R8286" t="s">
        <v>998</v>
      </c>
      <c r="S8286" t="s">
        <v>987</v>
      </c>
    </row>
    <row r="8287" spans="1:19" x14ac:dyDescent="0.25">
      <c r="A8287" s="54">
        <f>_xlfn.XLOOKUP(B8287,'School Lookup'!D:D,'School Lookup'!F:F,0)</f>
        <v>251672</v>
      </c>
      <c r="B8287" s="54" t="str">
        <f>_xlfn.XLOOKUP(C8287,'School Lookup'!A:A,'School Lookup'!D:D,_xlfn.XLOOKUP(C8287,'School Lookup'!B:B,'School Lookup'!D:D,_xlfn.XLOOKUP(C8287,'School Lookup'!C:C,'School Lookup'!D:D,0)))</f>
        <v>Park Schools Federation</v>
      </c>
      <c r="C8287" t="s">
        <v>40</v>
      </c>
      <c r="D8287" t="s">
        <v>1180</v>
      </c>
      <c r="E8287" t="s">
        <v>16</v>
      </c>
      <c r="F8287" t="s">
        <v>734</v>
      </c>
      <c r="G8287" t="s">
        <v>235</v>
      </c>
      <c r="H8287" t="s">
        <v>228</v>
      </c>
      <c r="I8287" t="s">
        <v>980</v>
      </c>
      <c r="J8287" t="s">
        <v>981</v>
      </c>
      <c r="K8287" s="4">
        <v>46084</v>
      </c>
      <c r="L8287" s="5">
        <v>0.66249999999999998</v>
      </c>
      <c r="M8287" t="s">
        <v>953</v>
      </c>
      <c r="N8287" s="5">
        <v>6.030092592592593E-3</v>
      </c>
      <c r="O8287" t="s">
        <v>982</v>
      </c>
      <c r="P8287">
        <v>0.61699999999999999</v>
      </c>
      <c r="Q8287">
        <v>20</v>
      </c>
      <c r="R8287" t="s">
        <v>998</v>
      </c>
      <c r="S8287" t="s">
        <v>987</v>
      </c>
    </row>
    <row r="8288" spans="1:19" x14ac:dyDescent="0.25">
      <c r="A8288" s="54">
        <f>_xlfn.XLOOKUP(B8288,'School Lookup'!D:D,'School Lookup'!F:F,0)</f>
        <v>251672</v>
      </c>
      <c r="B8288" s="54" t="str">
        <f>_xlfn.XLOOKUP(C8288,'School Lookup'!A:A,'School Lookup'!D:D,_xlfn.XLOOKUP(C8288,'School Lookup'!B:B,'School Lookup'!D:D,_xlfn.XLOOKUP(C8288,'School Lookup'!C:C,'School Lookup'!D:D,0)))</f>
        <v>Park Schools Federation</v>
      </c>
      <c r="C8288" t="s">
        <v>40</v>
      </c>
      <c r="D8288" t="s">
        <v>1009</v>
      </c>
      <c r="E8288" t="s">
        <v>16</v>
      </c>
      <c r="F8288" t="s">
        <v>734</v>
      </c>
      <c r="G8288" t="s">
        <v>235</v>
      </c>
      <c r="H8288" t="s">
        <v>228</v>
      </c>
      <c r="I8288" t="s">
        <v>980</v>
      </c>
      <c r="J8288" t="s">
        <v>981</v>
      </c>
      <c r="K8288" s="4">
        <v>46084</v>
      </c>
      <c r="L8288" s="5">
        <v>0.69513888888888886</v>
      </c>
      <c r="M8288" t="s">
        <v>953</v>
      </c>
      <c r="N8288" s="5">
        <v>8.9120370370370373E-4</v>
      </c>
      <c r="O8288" t="s">
        <v>982</v>
      </c>
      <c r="P8288">
        <v>9.1999999999999998E-2</v>
      </c>
      <c r="Q8288">
        <v>20</v>
      </c>
      <c r="R8288" t="s">
        <v>986</v>
      </c>
      <c r="S8288" t="s">
        <v>987</v>
      </c>
    </row>
    <row r="8289" spans="1:19" x14ac:dyDescent="0.25">
      <c r="A8289" s="54">
        <f>_xlfn.XLOOKUP(B8289,'School Lookup'!D:D,'School Lookup'!F:F,0)</f>
        <v>251672</v>
      </c>
      <c r="B8289" s="54" t="str">
        <f>_xlfn.XLOOKUP(C8289,'School Lookup'!A:A,'School Lookup'!D:D,_xlfn.XLOOKUP(C8289,'School Lookup'!B:B,'School Lookup'!D:D,_xlfn.XLOOKUP(C8289,'School Lookup'!C:C,'School Lookup'!D:D,0)))</f>
        <v>Park Schools Federation</v>
      </c>
      <c r="C8289" t="s">
        <v>40</v>
      </c>
      <c r="D8289" t="s">
        <v>1192</v>
      </c>
      <c r="E8289" t="s">
        <v>16</v>
      </c>
      <c r="F8289" t="s">
        <v>734</v>
      </c>
      <c r="G8289" t="s">
        <v>235</v>
      </c>
      <c r="H8289" t="s">
        <v>228</v>
      </c>
      <c r="I8289" t="s">
        <v>980</v>
      </c>
      <c r="J8289" t="s">
        <v>981</v>
      </c>
      <c r="K8289" s="4">
        <v>46084</v>
      </c>
      <c r="L8289" s="5">
        <v>0.37847222222222221</v>
      </c>
      <c r="M8289" t="s">
        <v>953</v>
      </c>
      <c r="N8289" s="5">
        <v>4.1666666666666669E-4</v>
      </c>
      <c r="O8289" t="s">
        <v>982</v>
      </c>
      <c r="P8289">
        <v>4.2999999999999997E-2</v>
      </c>
      <c r="Q8289">
        <v>20</v>
      </c>
      <c r="R8289" t="s">
        <v>1006</v>
      </c>
      <c r="S8289" t="s">
        <v>994</v>
      </c>
    </row>
    <row r="8290" spans="1:19" x14ac:dyDescent="0.25">
      <c r="A8290" s="54">
        <f>_xlfn.XLOOKUP(B8290,'School Lookup'!D:D,'School Lookup'!F:F,0)</f>
        <v>251672</v>
      </c>
      <c r="B8290" s="54" t="str">
        <f>_xlfn.XLOOKUP(C8290,'School Lookup'!A:A,'School Lookup'!D:D,_xlfn.XLOOKUP(C8290,'School Lookup'!B:B,'School Lookup'!D:D,_xlfn.XLOOKUP(C8290,'School Lookup'!C:C,'School Lookup'!D:D,0)))</f>
        <v>Park Schools Federation</v>
      </c>
      <c r="C8290" t="s">
        <v>40</v>
      </c>
      <c r="D8290" t="s">
        <v>2353</v>
      </c>
      <c r="E8290" t="s">
        <v>16</v>
      </c>
      <c r="F8290" t="s">
        <v>734</v>
      </c>
      <c r="G8290" t="s">
        <v>235</v>
      </c>
      <c r="H8290" t="s">
        <v>228</v>
      </c>
      <c r="I8290" t="s">
        <v>980</v>
      </c>
      <c r="J8290" t="s">
        <v>981</v>
      </c>
      <c r="K8290" s="4">
        <v>46084</v>
      </c>
      <c r="L8290" s="5">
        <v>0.38819444444444445</v>
      </c>
      <c r="M8290" t="s">
        <v>953</v>
      </c>
      <c r="N8290" s="5">
        <v>4.861111111111111E-4</v>
      </c>
      <c r="O8290" t="s">
        <v>982</v>
      </c>
      <c r="P8290">
        <v>0.05</v>
      </c>
      <c r="Q8290">
        <v>20</v>
      </c>
      <c r="R8290" t="s">
        <v>986</v>
      </c>
      <c r="S8290" t="s">
        <v>987</v>
      </c>
    </row>
    <row r="8291" spans="1:19" x14ac:dyDescent="0.25">
      <c r="A8291" s="54">
        <f>_xlfn.XLOOKUP(B8291,'School Lookup'!D:D,'School Lookup'!F:F,0)</f>
        <v>251672</v>
      </c>
      <c r="B8291" s="54" t="str">
        <f>_xlfn.XLOOKUP(C8291,'School Lookup'!A:A,'School Lookup'!D:D,_xlfn.XLOOKUP(C8291,'School Lookup'!B:B,'School Lookup'!D:D,_xlfn.XLOOKUP(C8291,'School Lookup'!C:C,'School Lookup'!D:D,0)))</f>
        <v>Park Schools Federation</v>
      </c>
      <c r="C8291" t="s">
        <v>40</v>
      </c>
      <c r="D8291" t="s">
        <v>1192</v>
      </c>
      <c r="E8291" t="s">
        <v>16</v>
      </c>
      <c r="F8291" t="s">
        <v>734</v>
      </c>
      <c r="G8291" t="s">
        <v>235</v>
      </c>
      <c r="H8291" t="s">
        <v>228</v>
      </c>
      <c r="I8291" t="s">
        <v>980</v>
      </c>
      <c r="J8291" t="s">
        <v>981</v>
      </c>
      <c r="K8291" s="4">
        <v>46084</v>
      </c>
      <c r="L8291" s="5">
        <v>0.43402777777777779</v>
      </c>
      <c r="M8291" t="s">
        <v>953</v>
      </c>
      <c r="N8291" s="5">
        <v>3.4722222222222222E-5</v>
      </c>
      <c r="O8291" t="s">
        <v>982</v>
      </c>
      <c r="P8291">
        <v>0.02</v>
      </c>
      <c r="Q8291">
        <v>20</v>
      </c>
      <c r="R8291" t="s">
        <v>1006</v>
      </c>
      <c r="S8291" t="s">
        <v>994</v>
      </c>
    </row>
    <row r="8292" spans="1:19" x14ac:dyDescent="0.25">
      <c r="A8292" s="54">
        <f>_xlfn.XLOOKUP(B8292,'School Lookup'!D:D,'School Lookup'!F:F,0)</f>
        <v>251672</v>
      </c>
      <c r="B8292" s="54" t="str">
        <f>_xlfn.XLOOKUP(C8292,'School Lookup'!A:A,'School Lookup'!D:D,_xlfn.XLOOKUP(C8292,'School Lookup'!B:B,'School Lookup'!D:D,_xlfn.XLOOKUP(C8292,'School Lookup'!C:C,'School Lookup'!D:D,0)))</f>
        <v>Park Schools Federation</v>
      </c>
      <c r="C8292" t="s">
        <v>40</v>
      </c>
      <c r="D8292" t="s">
        <v>1192</v>
      </c>
      <c r="E8292" t="s">
        <v>16</v>
      </c>
      <c r="F8292" t="s">
        <v>734</v>
      </c>
      <c r="G8292" t="s">
        <v>235</v>
      </c>
      <c r="H8292" t="s">
        <v>228</v>
      </c>
      <c r="I8292" t="s">
        <v>980</v>
      </c>
      <c r="J8292" t="s">
        <v>981</v>
      </c>
      <c r="K8292" s="4">
        <v>46084</v>
      </c>
      <c r="L8292" s="5">
        <v>0.43402777777777779</v>
      </c>
      <c r="M8292" t="s">
        <v>953</v>
      </c>
      <c r="N8292" s="5">
        <v>4.6296296296296294E-5</v>
      </c>
      <c r="O8292" t="s">
        <v>982</v>
      </c>
      <c r="P8292">
        <v>0.02</v>
      </c>
      <c r="Q8292">
        <v>20</v>
      </c>
      <c r="R8292" t="s">
        <v>1006</v>
      </c>
      <c r="S8292" t="s">
        <v>994</v>
      </c>
    </row>
    <row r="8293" spans="1:19" x14ac:dyDescent="0.25">
      <c r="A8293" s="54">
        <f>_xlfn.XLOOKUP(B8293,'School Lookup'!D:D,'School Lookup'!F:F,0)</f>
        <v>251672</v>
      </c>
      <c r="B8293" s="54" t="str">
        <f>_xlfn.XLOOKUP(C8293,'School Lookup'!A:A,'School Lookup'!D:D,_xlfn.XLOOKUP(C8293,'School Lookup'!B:B,'School Lookup'!D:D,_xlfn.XLOOKUP(C8293,'School Lookup'!C:C,'School Lookup'!D:D,0)))</f>
        <v>Park Schools Federation</v>
      </c>
      <c r="C8293" t="s">
        <v>40</v>
      </c>
      <c r="D8293" t="s">
        <v>1192</v>
      </c>
      <c r="E8293" t="s">
        <v>16</v>
      </c>
      <c r="F8293" t="s">
        <v>734</v>
      </c>
      <c r="G8293" t="s">
        <v>235</v>
      </c>
      <c r="H8293" t="s">
        <v>228</v>
      </c>
      <c r="I8293" t="s">
        <v>980</v>
      </c>
      <c r="J8293" t="s">
        <v>981</v>
      </c>
      <c r="K8293" s="4">
        <v>46084</v>
      </c>
      <c r="L8293" s="5">
        <v>0.43611111111111112</v>
      </c>
      <c r="M8293" t="s">
        <v>953</v>
      </c>
      <c r="N8293" s="5">
        <v>3.7037037037037035E-4</v>
      </c>
      <c r="O8293" t="s">
        <v>982</v>
      </c>
      <c r="P8293">
        <v>3.7999999999999999E-2</v>
      </c>
      <c r="Q8293">
        <v>20</v>
      </c>
      <c r="R8293" t="s">
        <v>1006</v>
      </c>
      <c r="S8293" t="s">
        <v>994</v>
      </c>
    </row>
    <row r="8294" spans="1:19" x14ac:dyDescent="0.25">
      <c r="A8294" s="54">
        <f>_xlfn.XLOOKUP(B8294,'School Lookup'!D:D,'School Lookup'!F:F,0)</f>
        <v>251672</v>
      </c>
      <c r="B8294" s="54" t="str">
        <f>_xlfn.XLOOKUP(C8294,'School Lookup'!A:A,'School Lookup'!D:D,_xlfn.XLOOKUP(C8294,'School Lookup'!B:B,'School Lookup'!D:D,_xlfn.XLOOKUP(C8294,'School Lookup'!C:C,'School Lookup'!D:D,0)))</f>
        <v>Park Schools Federation</v>
      </c>
      <c r="C8294" t="s">
        <v>40</v>
      </c>
      <c r="D8294" t="s">
        <v>1775</v>
      </c>
      <c r="E8294" t="s">
        <v>16</v>
      </c>
      <c r="F8294" t="s">
        <v>734</v>
      </c>
      <c r="G8294" t="s">
        <v>235</v>
      </c>
      <c r="H8294" t="s">
        <v>228</v>
      </c>
      <c r="I8294" t="s">
        <v>980</v>
      </c>
      <c r="J8294" t="s">
        <v>981</v>
      </c>
      <c r="K8294" s="4">
        <v>46084</v>
      </c>
      <c r="L8294" s="5">
        <v>0.44374999999999998</v>
      </c>
      <c r="M8294" t="s">
        <v>953</v>
      </c>
      <c r="N8294" s="5">
        <v>4.861111111111111E-4</v>
      </c>
      <c r="O8294" t="s">
        <v>982</v>
      </c>
      <c r="P8294">
        <v>0.05</v>
      </c>
      <c r="Q8294">
        <v>20</v>
      </c>
      <c r="R8294" t="s">
        <v>998</v>
      </c>
      <c r="S8294" t="s">
        <v>987</v>
      </c>
    </row>
    <row r="8295" spans="1:19" x14ac:dyDescent="0.25">
      <c r="A8295" s="54">
        <f>_xlfn.XLOOKUP(B8295,'School Lookup'!D:D,'School Lookup'!F:F,0)</f>
        <v>251672</v>
      </c>
      <c r="B8295" s="54" t="str">
        <f>_xlfn.XLOOKUP(C8295,'School Lookup'!A:A,'School Lookup'!D:D,_xlfn.XLOOKUP(C8295,'School Lookup'!B:B,'School Lookup'!D:D,_xlfn.XLOOKUP(C8295,'School Lookup'!C:C,'School Lookup'!D:D,0)))</f>
        <v>Park Schools Federation</v>
      </c>
      <c r="C8295" t="s">
        <v>40</v>
      </c>
      <c r="D8295" t="s">
        <v>1313</v>
      </c>
      <c r="E8295" t="s">
        <v>16</v>
      </c>
      <c r="F8295" t="s">
        <v>734</v>
      </c>
      <c r="G8295" t="s">
        <v>235</v>
      </c>
      <c r="H8295" t="s">
        <v>228</v>
      </c>
      <c r="I8295" t="s">
        <v>980</v>
      </c>
      <c r="J8295" t="s">
        <v>981</v>
      </c>
      <c r="K8295" s="4">
        <v>46084</v>
      </c>
      <c r="L8295" s="5">
        <v>0.44791666666666669</v>
      </c>
      <c r="M8295" t="s">
        <v>953</v>
      </c>
      <c r="N8295" s="5">
        <v>1.7361111111111112E-4</v>
      </c>
      <c r="O8295" t="s">
        <v>982</v>
      </c>
      <c r="P8295">
        <v>0.02</v>
      </c>
      <c r="Q8295">
        <v>20</v>
      </c>
      <c r="R8295" t="s">
        <v>983</v>
      </c>
      <c r="S8295" t="s">
        <v>984</v>
      </c>
    </row>
    <row r="8296" spans="1:19" x14ac:dyDescent="0.25">
      <c r="A8296" s="54">
        <f>_xlfn.XLOOKUP(B8296,'School Lookup'!D:D,'School Lookup'!F:F,0)</f>
        <v>251672</v>
      </c>
      <c r="B8296" s="54" t="str">
        <f>_xlfn.XLOOKUP(C8296,'School Lookup'!A:A,'School Lookup'!D:D,_xlfn.XLOOKUP(C8296,'School Lookup'!B:B,'School Lookup'!D:D,_xlfn.XLOOKUP(C8296,'School Lookup'!C:C,'School Lookup'!D:D,0)))</f>
        <v>Park Schools Federation</v>
      </c>
      <c r="C8296" t="s">
        <v>40</v>
      </c>
      <c r="D8296" t="s">
        <v>1372</v>
      </c>
      <c r="E8296" t="s">
        <v>16</v>
      </c>
      <c r="F8296" t="s">
        <v>734</v>
      </c>
      <c r="G8296" t="s">
        <v>235</v>
      </c>
      <c r="H8296" t="s">
        <v>228</v>
      </c>
      <c r="I8296" t="s">
        <v>980</v>
      </c>
      <c r="J8296" t="s">
        <v>981</v>
      </c>
      <c r="K8296" s="4">
        <v>46084</v>
      </c>
      <c r="L8296" s="5">
        <v>0.45208333333333334</v>
      </c>
      <c r="M8296" t="s">
        <v>953</v>
      </c>
      <c r="N8296" s="5">
        <v>1.4467592592592592E-3</v>
      </c>
      <c r="O8296" t="s">
        <v>982</v>
      </c>
      <c r="P8296">
        <v>0.14799999999999999</v>
      </c>
      <c r="Q8296">
        <v>20</v>
      </c>
      <c r="R8296" t="s">
        <v>983</v>
      </c>
      <c r="S8296" t="s">
        <v>984</v>
      </c>
    </row>
    <row r="8297" spans="1:19" x14ac:dyDescent="0.25">
      <c r="A8297" s="54">
        <f>_xlfn.XLOOKUP(B8297,'School Lookup'!D:D,'School Lookup'!F:F,0)</f>
        <v>251672</v>
      </c>
      <c r="B8297" s="54" t="str">
        <f>_xlfn.XLOOKUP(C8297,'School Lookup'!A:A,'School Lookup'!D:D,_xlfn.XLOOKUP(C8297,'School Lookup'!B:B,'School Lookup'!D:D,_xlfn.XLOOKUP(C8297,'School Lookup'!C:C,'School Lookup'!D:D,0)))</f>
        <v>Park Schools Federation</v>
      </c>
      <c r="C8297" t="s">
        <v>40</v>
      </c>
      <c r="D8297" t="s">
        <v>1980</v>
      </c>
      <c r="E8297" t="s">
        <v>16</v>
      </c>
      <c r="F8297" t="s">
        <v>734</v>
      </c>
      <c r="G8297" t="s">
        <v>235</v>
      </c>
      <c r="H8297" t="s">
        <v>228</v>
      </c>
      <c r="I8297" t="s">
        <v>980</v>
      </c>
      <c r="J8297" t="s">
        <v>981</v>
      </c>
      <c r="K8297" s="4">
        <v>46084</v>
      </c>
      <c r="L8297" s="5">
        <v>0.45624999999999999</v>
      </c>
      <c r="M8297" t="s">
        <v>953</v>
      </c>
      <c r="N8297" s="5">
        <v>3.0092592592592595E-4</v>
      </c>
      <c r="O8297" t="s">
        <v>982</v>
      </c>
      <c r="P8297">
        <v>3.1E-2</v>
      </c>
      <c r="Q8297">
        <v>20</v>
      </c>
      <c r="R8297" t="s">
        <v>983</v>
      </c>
      <c r="S8297" t="s">
        <v>984</v>
      </c>
    </row>
    <row r="8298" spans="1:19" x14ac:dyDescent="0.25">
      <c r="A8298" s="54">
        <f>_xlfn.XLOOKUP(B8298,'School Lookup'!D:D,'School Lookup'!F:F,0)</f>
        <v>251672</v>
      </c>
      <c r="B8298" s="54" t="str">
        <f>_xlfn.XLOOKUP(C8298,'School Lookup'!A:A,'School Lookup'!D:D,_xlfn.XLOOKUP(C8298,'School Lookup'!B:B,'School Lookup'!D:D,_xlfn.XLOOKUP(C8298,'School Lookup'!C:C,'School Lookup'!D:D,0)))</f>
        <v>Park Schools Federation</v>
      </c>
      <c r="C8298" t="s">
        <v>40</v>
      </c>
      <c r="D8298" t="s">
        <v>2436</v>
      </c>
      <c r="E8298" t="s">
        <v>16</v>
      </c>
      <c r="F8298" t="s">
        <v>734</v>
      </c>
      <c r="G8298" t="s">
        <v>235</v>
      </c>
      <c r="H8298" t="s">
        <v>228</v>
      </c>
      <c r="I8298" t="s">
        <v>980</v>
      </c>
      <c r="J8298" t="s">
        <v>981</v>
      </c>
      <c r="K8298" s="4">
        <v>46084</v>
      </c>
      <c r="L8298" s="5">
        <v>0.46319444444444446</v>
      </c>
      <c r="M8298" t="s">
        <v>953</v>
      </c>
      <c r="N8298" s="5">
        <v>1.1458333333333333E-3</v>
      </c>
      <c r="O8298" t="s">
        <v>982</v>
      </c>
      <c r="P8298">
        <v>0.11799999999999999</v>
      </c>
      <c r="Q8298">
        <v>20</v>
      </c>
      <c r="R8298" t="s">
        <v>983</v>
      </c>
      <c r="S8298" t="s">
        <v>984</v>
      </c>
    </row>
    <row r="8299" spans="1:19" x14ac:dyDescent="0.25">
      <c r="A8299" s="54">
        <f>_xlfn.XLOOKUP(B8299,'School Lookup'!D:D,'School Lookup'!F:F,0)</f>
        <v>251672</v>
      </c>
      <c r="B8299" s="54" t="str">
        <f>_xlfn.XLOOKUP(C8299,'School Lookup'!A:A,'School Lookup'!D:D,_xlfn.XLOOKUP(C8299,'School Lookup'!B:B,'School Lookup'!D:D,_xlfn.XLOOKUP(C8299,'School Lookup'!C:C,'School Lookup'!D:D,0)))</f>
        <v>Park Schools Federation</v>
      </c>
      <c r="C8299" t="s">
        <v>40</v>
      </c>
      <c r="D8299" t="s">
        <v>1956</v>
      </c>
      <c r="E8299" t="s">
        <v>16</v>
      </c>
      <c r="F8299" t="s">
        <v>734</v>
      </c>
      <c r="G8299" t="s">
        <v>235</v>
      </c>
      <c r="H8299" t="s">
        <v>228</v>
      </c>
      <c r="I8299" t="s">
        <v>980</v>
      </c>
      <c r="J8299" t="s">
        <v>981</v>
      </c>
      <c r="K8299" s="4">
        <v>46084</v>
      </c>
      <c r="L8299" s="5">
        <v>0.46805555555555556</v>
      </c>
      <c r="M8299" t="s">
        <v>953</v>
      </c>
      <c r="N8299" s="5">
        <v>5.5555555555555556E-4</v>
      </c>
      <c r="O8299" t="s">
        <v>982</v>
      </c>
      <c r="P8299">
        <v>5.7000000000000002E-2</v>
      </c>
      <c r="Q8299">
        <v>20</v>
      </c>
      <c r="R8299" t="s">
        <v>983</v>
      </c>
      <c r="S8299" t="s">
        <v>984</v>
      </c>
    </row>
    <row r="8300" spans="1:19" x14ac:dyDescent="0.25">
      <c r="A8300" s="54">
        <f>_xlfn.XLOOKUP(B8300,'School Lookup'!D:D,'School Lookup'!F:F,0)</f>
        <v>251672</v>
      </c>
      <c r="B8300" s="54" t="str">
        <f>_xlfn.XLOOKUP(C8300,'School Lookup'!A:A,'School Lookup'!D:D,_xlfn.XLOOKUP(C8300,'School Lookup'!B:B,'School Lookup'!D:D,_xlfn.XLOOKUP(C8300,'School Lookup'!C:C,'School Lookup'!D:D,0)))</f>
        <v>Park Schools Federation</v>
      </c>
      <c r="C8300" t="s">
        <v>40</v>
      </c>
      <c r="D8300" t="s">
        <v>2263</v>
      </c>
      <c r="E8300" t="s">
        <v>16</v>
      </c>
      <c r="F8300" t="s">
        <v>734</v>
      </c>
      <c r="G8300" t="s">
        <v>235</v>
      </c>
      <c r="H8300" t="s">
        <v>228</v>
      </c>
      <c r="I8300" t="s">
        <v>980</v>
      </c>
      <c r="J8300" t="s">
        <v>981</v>
      </c>
      <c r="K8300" s="4">
        <v>46084</v>
      </c>
      <c r="L8300" s="5">
        <v>0.49305555555555558</v>
      </c>
      <c r="M8300" t="s">
        <v>953</v>
      </c>
      <c r="N8300" s="5">
        <v>3.5879629629629629E-4</v>
      </c>
      <c r="O8300" t="s">
        <v>982</v>
      </c>
      <c r="P8300">
        <v>3.6999999999999998E-2</v>
      </c>
      <c r="Q8300">
        <v>20</v>
      </c>
      <c r="R8300" t="s">
        <v>1006</v>
      </c>
      <c r="S8300" t="s">
        <v>994</v>
      </c>
    </row>
    <row r="8301" spans="1:19" x14ac:dyDescent="0.25">
      <c r="A8301" s="54">
        <f>_xlfn.XLOOKUP(B8301,'School Lookup'!D:D,'School Lookup'!F:F,0)</f>
        <v>251672</v>
      </c>
      <c r="B8301" s="54" t="str">
        <f>_xlfn.XLOOKUP(C8301,'School Lookup'!A:A,'School Lookup'!D:D,_xlfn.XLOOKUP(C8301,'School Lookup'!B:B,'School Lookup'!D:D,_xlfn.XLOOKUP(C8301,'School Lookup'!C:C,'School Lookup'!D:D,0)))</f>
        <v>Park Schools Federation</v>
      </c>
      <c r="C8301" t="s">
        <v>40</v>
      </c>
      <c r="D8301" t="s">
        <v>1503</v>
      </c>
      <c r="E8301" t="s">
        <v>16</v>
      </c>
      <c r="F8301" t="s">
        <v>734</v>
      </c>
      <c r="G8301" t="s">
        <v>235</v>
      </c>
      <c r="H8301" t="s">
        <v>228</v>
      </c>
      <c r="I8301" t="s">
        <v>980</v>
      </c>
      <c r="J8301" t="s">
        <v>981</v>
      </c>
      <c r="K8301" s="4">
        <v>46084</v>
      </c>
      <c r="L8301" s="5">
        <v>0.49513888888888891</v>
      </c>
      <c r="M8301" t="s">
        <v>953</v>
      </c>
      <c r="N8301" s="5">
        <v>2.5462962962962961E-4</v>
      </c>
      <c r="O8301" t="s">
        <v>982</v>
      </c>
      <c r="P8301">
        <v>2.7E-2</v>
      </c>
      <c r="Q8301">
        <v>20</v>
      </c>
      <c r="R8301" t="s">
        <v>998</v>
      </c>
      <c r="S8301" t="s">
        <v>987</v>
      </c>
    </row>
    <row r="8302" spans="1:19" x14ac:dyDescent="0.25">
      <c r="A8302" s="54">
        <f>_xlfn.XLOOKUP(B8302,'School Lookup'!D:D,'School Lookup'!F:F,0)</f>
        <v>251672</v>
      </c>
      <c r="B8302" s="54" t="str">
        <f>_xlfn.XLOOKUP(C8302,'School Lookup'!A:A,'School Lookup'!D:D,_xlfn.XLOOKUP(C8302,'School Lookup'!B:B,'School Lookup'!D:D,_xlfn.XLOOKUP(C8302,'School Lookup'!C:C,'School Lookup'!D:D,0)))</f>
        <v>Park Schools Federation</v>
      </c>
      <c r="C8302" t="s">
        <v>40</v>
      </c>
      <c r="D8302" t="s">
        <v>2205</v>
      </c>
      <c r="E8302" t="s">
        <v>16</v>
      </c>
      <c r="F8302" t="s">
        <v>734</v>
      </c>
      <c r="G8302" t="s">
        <v>235</v>
      </c>
      <c r="H8302" t="s">
        <v>228</v>
      </c>
      <c r="I8302" t="s">
        <v>980</v>
      </c>
      <c r="J8302" t="s">
        <v>981</v>
      </c>
      <c r="K8302" s="4">
        <v>46084</v>
      </c>
      <c r="L8302" s="5">
        <v>0.49583333333333335</v>
      </c>
      <c r="M8302" t="s">
        <v>953</v>
      </c>
      <c r="N8302" s="5">
        <v>3.1250000000000001E-4</v>
      </c>
      <c r="O8302" t="s">
        <v>982</v>
      </c>
      <c r="P8302">
        <v>6.8000000000000005E-2</v>
      </c>
      <c r="Q8302">
        <v>20</v>
      </c>
      <c r="R8302" t="s">
        <v>989</v>
      </c>
      <c r="S8302" t="s">
        <v>990</v>
      </c>
    </row>
    <row r="8303" spans="1:19" x14ac:dyDescent="0.25">
      <c r="A8303" s="54">
        <f>_xlfn.XLOOKUP(B8303,'School Lookup'!D:D,'School Lookup'!F:F,0)</f>
        <v>251672</v>
      </c>
      <c r="B8303" s="54" t="str">
        <f>_xlfn.XLOOKUP(C8303,'School Lookup'!A:A,'School Lookup'!D:D,_xlfn.XLOOKUP(C8303,'School Lookup'!B:B,'School Lookup'!D:D,_xlfn.XLOOKUP(C8303,'School Lookup'!C:C,'School Lookup'!D:D,0)))</f>
        <v>Park Schools Federation</v>
      </c>
      <c r="C8303" t="s">
        <v>40</v>
      </c>
      <c r="D8303" t="s">
        <v>1512</v>
      </c>
      <c r="E8303" t="s">
        <v>16</v>
      </c>
      <c r="F8303" t="s">
        <v>734</v>
      </c>
      <c r="G8303" t="s">
        <v>235</v>
      </c>
      <c r="H8303" t="s">
        <v>228</v>
      </c>
      <c r="I8303" t="s">
        <v>980</v>
      </c>
      <c r="J8303" t="s">
        <v>981</v>
      </c>
      <c r="K8303" s="4">
        <v>46084</v>
      </c>
      <c r="L8303" s="5">
        <v>0.49652777777777779</v>
      </c>
      <c r="M8303" t="s">
        <v>953</v>
      </c>
      <c r="N8303" s="5">
        <v>3.1250000000000001E-4</v>
      </c>
      <c r="O8303" t="s">
        <v>982</v>
      </c>
      <c r="P8303">
        <v>3.2000000000000001E-2</v>
      </c>
      <c r="Q8303">
        <v>20</v>
      </c>
      <c r="R8303" t="s">
        <v>998</v>
      </c>
      <c r="S8303" t="s">
        <v>987</v>
      </c>
    </row>
    <row r="8304" spans="1:19" x14ac:dyDescent="0.25">
      <c r="A8304" s="54">
        <f>_xlfn.XLOOKUP(B8304,'School Lookup'!D:D,'School Lookup'!F:F,0)</f>
        <v>251672</v>
      </c>
      <c r="B8304" s="54" t="str">
        <f>_xlfn.XLOOKUP(C8304,'School Lookup'!A:A,'School Lookup'!D:D,_xlfn.XLOOKUP(C8304,'School Lookup'!B:B,'School Lookup'!D:D,_xlfn.XLOOKUP(C8304,'School Lookup'!C:C,'School Lookup'!D:D,0)))</f>
        <v>Park Schools Federation</v>
      </c>
      <c r="C8304" t="s">
        <v>40</v>
      </c>
      <c r="D8304" t="s">
        <v>2169</v>
      </c>
      <c r="E8304" t="s">
        <v>16</v>
      </c>
      <c r="F8304" t="s">
        <v>734</v>
      </c>
      <c r="G8304" t="s">
        <v>235</v>
      </c>
      <c r="H8304" t="s">
        <v>228</v>
      </c>
      <c r="I8304" t="s">
        <v>980</v>
      </c>
      <c r="J8304" t="s">
        <v>981</v>
      </c>
      <c r="K8304" s="4">
        <v>46084</v>
      </c>
      <c r="L8304" s="5">
        <v>0.50347222222222221</v>
      </c>
      <c r="M8304" t="s">
        <v>953</v>
      </c>
      <c r="N8304" s="5">
        <v>2.8935185185185184E-4</v>
      </c>
      <c r="O8304" t="s">
        <v>982</v>
      </c>
      <c r="P8304">
        <v>0.03</v>
      </c>
      <c r="Q8304">
        <v>20</v>
      </c>
      <c r="R8304" t="s">
        <v>993</v>
      </c>
      <c r="S8304" t="s">
        <v>994</v>
      </c>
    </row>
    <row r="8305" spans="1:19" x14ac:dyDescent="0.25">
      <c r="A8305" s="54">
        <f>_xlfn.XLOOKUP(B8305,'School Lookup'!D:D,'School Lookup'!F:F,0)</f>
        <v>251672</v>
      </c>
      <c r="B8305" s="54" t="str">
        <f>_xlfn.XLOOKUP(C8305,'School Lookup'!A:A,'School Lookup'!D:D,_xlfn.XLOOKUP(C8305,'School Lookup'!B:B,'School Lookup'!D:D,_xlfn.XLOOKUP(C8305,'School Lookup'!C:C,'School Lookup'!D:D,0)))</f>
        <v>Park Schools Federation</v>
      </c>
      <c r="C8305" t="s">
        <v>40</v>
      </c>
      <c r="D8305" t="s">
        <v>2912</v>
      </c>
      <c r="E8305" t="s">
        <v>16</v>
      </c>
      <c r="F8305" t="s">
        <v>734</v>
      </c>
      <c r="G8305" t="s">
        <v>235</v>
      </c>
      <c r="H8305" t="s">
        <v>228</v>
      </c>
      <c r="I8305" t="s">
        <v>980</v>
      </c>
      <c r="J8305" t="s">
        <v>981</v>
      </c>
      <c r="K8305" s="4">
        <v>46084</v>
      </c>
      <c r="L8305" s="5">
        <v>0.50486111111111109</v>
      </c>
      <c r="M8305" t="s">
        <v>953</v>
      </c>
      <c r="N8305" s="5">
        <v>3.2407407407407406E-4</v>
      </c>
      <c r="O8305" t="s">
        <v>982</v>
      </c>
      <c r="P8305">
        <v>3.4000000000000002E-2</v>
      </c>
      <c r="Q8305">
        <v>20</v>
      </c>
      <c r="R8305" t="s">
        <v>998</v>
      </c>
      <c r="S8305" t="s">
        <v>987</v>
      </c>
    </row>
    <row r="8306" spans="1:19" x14ac:dyDescent="0.25">
      <c r="A8306" s="54">
        <f>_xlfn.XLOOKUP(B8306,'School Lookup'!D:D,'School Lookup'!F:F,0)</f>
        <v>251672</v>
      </c>
      <c r="B8306" s="54" t="str">
        <f>_xlfn.XLOOKUP(C8306,'School Lookup'!A:A,'School Lookup'!D:D,_xlfn.XLOOKUP(C8306,'School Lookup'!B:B,'School Lookup'!D:D,_xlfn.XLOOKUP(C8306,'School Lookup'!C:C,'School Lookup'!D:D,0)))</f>
        <v>Park Schools Federation</v>
      </c>
      <c r="C8306" t="s">
        <v>40</v>
      </c>
      <c r="D8306" t="s">
        <v>1607</v>
      </c>
      <c r="E8306" t="s">
        <v>16</v>
      </c>
      <c r="F8306" t="s">
        <v>734</v>
      </c>
      <c r="G8306" t="s">
        <v>235</v>
      </c>
      <c r="H8306" t="s">
        <v>228</v>
      </c>
      <c r="I8306" t="s">
        <v>980</v>
      </c>
      <c r="J8306" t="s">
        <v>981</v>
      </c>
      <c r="K8306" s="4">
        <v>46084</v>
      </c>
      <c r="L8306" s="5">
        <v>0.50694444444444442</v>
      </c>
      <c r="M8306" t="s">
        <v>953</v>
      </c>
      <c r="N8306" s="5">
        <v>4.3981481481481481E-4</v>
      </c>
      <c r="O8306" t="s">
        <v>982</v>
      </c>
      <c r="P8306">
        <v>4.4999999999999998E-2</v>
      </c>
      <c r="Q8306">
        <v>20</v>
      </c>
      <c r="R8306" t="s">
        <v>983</v>
      </c>
      <c r="S8306" t="s">
        <v>984</v>
      </c>
    </row>
    <row r="8307" spans="1:19" x14ac:dyDescent="0.25">
      <c r="A8307" s="54">
        <f>_xlfn.XLOOKUP(B8307,'School Lookup'!D:D,'School Lookup'!F:F,0)</f>
        <v>251672</v>
      </c>
      <c r="B8307" s="54" t="str">
        <f>_xlfn.XLOOKUP(C8307,'School Lookup'!A:A,'School Lookup'!D:D,_xlfn.XLOOKUP(C8307,'School Lookup'!B:B,'School Lookup'!D:D,_xlfn.XLOOKUP(C8307,'School Lookup'!C:C,'School Lookup'!D:D,0)))</f>
        <v>Park Schools Federation</v>
      </c>
      <c r="C8307" t="s">
        <v>40</v>
      </c>
      <c r="D8307" t="s">
        <v>1180</v>
      </c>
      <c r="E8307" t="s">
        <v>16</v>
      </c>
      <c r="F8307" t="s">
        <v>734</v>
      </c>
      <c r="G8307" t="s">
        <v>235</v>
      </c>
      <c r="H8307" t="s">
        <v>228</v>
      </c>
      <c r="I8307" t="s">
        <v>980</v>
      </c>
      <c r="J8307" t="s">
        <v>981</v>
      </c>
      <c r="K8307" s="4">
        <v>46084</v>
      </c>
      <c r="L8307" s="5">
        <v>0.51041666666666663</v>
      </c>
      <c r="M8307" t="s">
        <v>953</v>
      </c>
      <c r="N8307" s="5">
        <v>2.3148148148148147E-5</v>
      </c>
      <c r="O8307" t="s">
        <v>982</v>
      </c>
      <c r="P8307">
        <v>0.02</v>
      </c>
      <c r="Q8307">
        <v>20</v>
      </c>
      <c r="R8307" t="s">
        <v>998</v>
      </c>
      <c r="S8307" t="s">
        <v>987</v>
      </c>
    </row>
    <row r="8308" spans="1:19" x14ac:dyDescent="0.25">
      <c r="A8308" s="54">
        <f>_xlfn.XLOOKUP(B8308,'School Lookup'!D:D,'School Lookup'!F:F,0)</f>
        <v>251672</v>
      </c>
      <c r="B8308" s="54" t="str">
        <f>_xlfn.XLOOKUP(C8308,'School Lookup'!A:A,'School Lookup'!D:D,_xlfn.XLOOKUP(C8308,'School Lookup'!B:B,'School Lookup'!D:D,_xlfn.XLOOKUP(C8308,'School Lookup'!C:C,'School Lookup'!D:D,0)))</f>
        <v>Park Schools Federation</v>
      </c>
      <c r="C8308" t="s">
        <v>40</v>
      </c>
      <c r="D8308" t="s">
        <v>2319</v>
      </c>
      <c r="E8308" t="s">
        <v>16</v>
      </c>
      <c r="F8308" t="s">
        <v>734</v>
      </c>
      <c r="G8308" t="s">
        <v>235</v>
      </c>
      <c r="H8308" t="s">
        <v>228</v>
      </c>
      <c r="I8308" t="s">
        <v>980</v>
      </c>
      <c r="J8308" t="s">
        <v>981</v>
      </c>
      <c r="K8308" s="4">
        <v>46084</v>
      </c>
      <c r="L8308" s="5">
        <v>0.53749999999999998</v>
      </c>
      <c r="M8308" t="s">
        <v>953</v>
      </c>
      <c r="N8308" s="5">
        <v>4.6296296296296298E-4</v>
      </c>
      <c r="O8308" t="s">
        <v>982</v>
      </c>
      <c r="P8308">
        <v>4.8000000000000001E-2</v>
      </c>
      <c r="Q8308">
        <v>20</v>
      </c>
      <c r="R8308" t="s">
        <v>998</v>
      </c>
      <c r="S8308" t="s">
        <v>987</v>
      </c>
    </row>
    <row r="8309" spans="1:19" x14ac:dyDescent="0.25">
      <c r="A8309" s="54">
        <f>_xlfn.XLOOKUP(B8309,'School Lookup'!D:D,'School Lookup'!F:F,0)</f>
        <v>251672</v>
      </c>
      <c r="B8309" s="54" t="str">
        <f>_xlfn.XLOOKUP(C8309,'School Lookup'!A:A,'School Lookup'!D:D,_xlfn.XLOOKUP(C8309,'School Lookup'!B:B,'School Lookup'!D:D,_xlfn.XLOOKUP(C8309,'School Lookup'!C:C,'School Lookup'!D:D,0)))</f>
        <v>Park Schools Federation</v>
      </c>
      <c r="C8309" t="s">
        <v>40</v>
      </c>
      <c r="D8309" t="s">
        <v>1312</v>
      </c>
      <c r="E8309" t="s">
        <v>16</v>
      </c>
      <c r="F8309" t="s">
        <v>734</v>
      </c>
      <c r="G8309" t="s">
        <v>235</v>
      </c>
      <c r="H8309" t="s">
        <v>228</v>
      </c>
      <c r="I8309" t="s">
        <v>980</v>
      </c>
      <c r="J8309" t="s">
        <v>981</v>
      </c>
      <c r="K8309" s="4">
        <v>46084</v>
      </c>
      <c r="L8309" s="5">
        <v>0.54097222222222219</v>
      </c>
      <c r="M8309" t="s">
        <v>953</v>
      </c>
      <c r="N8309" s="5">
        <v>2.199074074074074E-4</v>
      </c>
      <c r="O8309" t="s">
        <v>982</v>
      </c>
      <c r="P8309">
        <v>2.3E-2</v>
      </c>
      <c r="Q8309">
        <v>20</v>
      </c>
      <c r="R8309" t="s">
        <v>998</v>
      </c>
      <c r="S8309" t="s">
        <v>987</v>
      </c>
    </row>
    <row r="8310" spans="1:19" x14ac:dyDescent="0.25">
      <c r="A8310" s="54">
        <f>_xlfn.XLOOKUP(B8310,'School Lookup'!D:D,'School Lookup'!F:F,0)</f>
        <v>251672</v>
      </c>
      <c r="B8310" s="54" t="str">
        <f>_xlfn.XLOOKUP(C8310,'School Lookup'!A:A,'School Lookup'!D:D,_xlfn.XLOOKUP(C8310,'School Lookup'!B:B,'School Lookup'!D:D,_xlfn.XLOOKUP(C8310,'School Lookup'!C:C,'School Lookup'!D:D,0)))</f>
        <v>Park Schools Federation</v>
      </c>
      <c r="C8310" t="s">
        <v>40</v>
      </c>
      <c r="D8310" t="s">
        <v>1828</v>
      </c>
      <c r="E8310" t="s">
        <v>16</v>
      </c>
      <c r="F8310" t="s">
        <v>734</v>
      </c>
      <c r="G8310" t="s">
        <v>235</v>
      </c>
      <c r="H8310" t="s">
        <v>228</v>
      </c>
      <c r="I8310" t="s">
        <v>980</v>
      </c>
      <c r="J8310" t="s">
        <v>981</v>
      </c>
      <c r="K8310" s="4">
        <v>46084</v>
      </c>
      <c r="L8310" s="5">
        <v>0.54305555555555551</v>
      </c>
      <c r="M8310" t="s">
        <v>953</v>
      </c>
      <c r="N8310" s="5">
        <v>2.7777777777777778E-4</v>
      </c>
      <c r="O8310" t="s">
        <v>982</v>
      </c>
      <c r="P8310">
        <v>2.9000000000000001E-2</v>
      </c>
      <c r="Q8310">
        <v>20</v>
      </c>
      <c r="R8310" t="s">
        <v>998</v>
      </c>
      <c r="S8310" t="s">
        <v>987</v>
      </c>
    </row>
    <row r="8311" spans="1:19" x14ac:dyDescent="0.25">
      <c r="A8311" s="54">
        <f>_xlfn.XLOOKUP(B8311,'School Lookup'!D:D,'School Lookup'!F:F,0)</f>
        <v>251672</v>
      </c>
      <c r="B8311" s="54" t="str">
        <f>_xlfn.XLOOKUP(C8311,'School Lookup'!A:A,'School Lookup'!D:D,_xlfn.XLOOKUP(C8311,'School Lookup'!B:B,'School Lookup'!D:D,_xlfn.XLOOKUP(C8311,'School Lookup'!C:C,'School Lookup'!D:D,0)))</f>
        <v>Park Schools Federation</v>
      </c>
      <c r="C8311" t="s">
        <v>40</v>
      </c>
      <c r="D8311" t="s">
        <v>1649</v>
      </c>
      <c r="E8311" t="s">
        <v>16</v>
      </c>
      <c r="F8311" t="s">
        <v>734</v>
      </c>
      <c r="G8311" t="s">
        <v>235</v>
      </c>
      <c r="H8311" t="s">
        <v>228</v>
      </c>
      <c r="I8311" t="s">
        <v>980</v>
      </c>
      <c r="J8311" t="s">
        <v>981</v>
      </c>
      <c r="K8311" s="4">
        <v>46084</v>
      </c>
      <c r="L8311" s="5">
        <v>0.5493055555555556</v>
      </c>
      <c r="M8311" t="s">
        <v>953</v>
      </c>
      <c r="N8311" s="5">
        <v>4.5138888888888887E-4</v>
      </c>
      <c r="O8311" t="s">
        <v>982</v>
      </c>
      <c r="P8311">
        <v>4.7E-2</v>
      </c>
      <c r="Q8311">
        <v>20</v>
      </c>
      <c r="R8311" t="s">
        <v>998</v>
      </c>
      <c r="S8311" t="s">
        <v>987</v>
      </c>
    </row>
    <row r="8312" spans="1:19" x14ac:dyDescent="0.25">
      <c r="A8312" s="54">
        <f>_xlfn.XLOOKUP(B8312,'School Lookup'!D:D,'School Lookup'!F:F,0)</f>
        <v>251672</v>
      </c>
      <c r="B8312" s="54" t="str">
        <f>_xlfn.XLOOKUP(C8312,'School Lookup'!A:A,'School Lookup'!D:D,_xlfn.XLOOKUP(C8312,'School Lookup'!B:B,'School Lookup'!D:D,_xlfn.XLOOKUP(C8312,'School Lookup'!C:C,'School Lookup'!D:D,0)))</f>
        <v>Park Schools Federation</v>
      </c>
      <c r="C8312" t="s">
        <v>40</v>
      </c>
      <c r="D8312" t="s">
        <v>1508</v>
      </c>
      <c r="E8312" t="s">
        <v>16</v>
      </c>
      <c r="F8312" t="s">
        <v>734</v>
      </c>
      <c r="G8312" t="s">
        <v>235</v>
      </c>
      <c r="H8312" t="s">
        <v>228</v>
      </c>
      <c r="I8312" t="s">
        <v>980</v>
      </c>
      <c r="J8312" t="s">
        <v>981</v>
      </c>
      <c r="K8312" s="4">
        <v>46084</v>
      </c>
      <c r="L8312" s="5">
        <v>0.56041666666666667</v>
      </c>
      <c r="M8312" t="s">
        <v>953</v>
      </c>
      <c r="N8312" s="5">
        <v>4.9768518518518521E-4</v>
      </c>
      <c r="O8312" t="s">
        <v>982</v>
      </c>
      <c r="P8312">
        <v>0.108</v>
      </c>
      <c r="Q8312">
        <v>20</v>
      </c>
      <c r="R8312" t="s">
        <v>1074</v>
      </c>
      <c r="S8312" t="s">
        <v>990</v>
      </c>
    </row>
    <row r="8313" spans="1:19" x14ac:dyDescent="0.25">
      <c r="A8313" s="54">
        <f>_xlfn.XLOOKUP(B8313,'School Lookup'!D:D,'School Lookup'!F:F,0)</f>
        <v>251672</v>
      </c>
      <c r="B8313" s="54" t="str">
        <f>_xlfn.XLOOKUP(C8313,'School Lookup'!A:A,'School Lookup'!D:D,_xlfn.XLOOKUP(C8313,'School Lookup'!B:B,'School Lookup'!D:D,_xlfn.XLOOKUP(C8313,'School Lookup'!C:C,'School Lookup'!D:D,0)))</f>
        <v>Park Schools Federation</v>
      </c>
      <c r="C8313" t="s">
        <v>40</v>
      </c>
      <c r="D8313" t="s">
        <v>3256</v>
      </c>
      <c r="E8313" t="s">
        <v>16</v>
      </c>
      <c r="F8313" t="s">
        <v>734</v>
      </c>
      <c r="G8313" t="s">
        <v>235</v>
      </c>
      <c r="H8313" t="s">
        <v>228</v>
      </c>
      <c r="I8313" t="s">
        <v>980</v>
      </c>
      <c r="J8313" t="s">
        <v>981</v>
      </c>
      <c r="K8313" s="4">
        <v>46084</v>
      </c>
      <c r="L8313" s="5">
        <v>0.57430555555555551</v>
      </c>
      <c r="M8313" t="s">
        <v>953</v>
      </c>
      <c r="N8313" s="5">
        <v>7.8703703703703705E-4</v>
      </c>
      <c r="O8313" t="s">
        <v>982</v>
      </c>
      <c r="P8313">
        <v>8.1000000000000003E-2</v>
      </c>
      <c r="Q8313">
        <v>20</v>
      </c>
      <c r="R8313" t="s">
        <v>983</v>
      </c>
      <c r="S8313" t="s">
        <v>984</v>
      </c>
    </row>
    <row r="8314" spans="1:19" x14ac:dyDescent="0.25">
      <c r="A8314" s="54">
        <f>_xlfn.XLOOKUP(B8314,'School Lookup'!D:D,'School Lookup'!F:F,0)</f>
        <v>251672</v>
      </c>
      <c r="B8314" s="54" t="str">
        <f>_xlfn.XLOOKUP(C8314,'School Lookup'!A:A,'School Lookup'!D:D,_xlfn.XLOOKUP(C8314,'School Lookup'!B:B,'School Lookup'!D:D,_xlfn.XLOOKUP(C8314,'School Lookup'!C:C,'School Lookup'!D:D,0)))</f>
        <v>Park Schools Federation</v>
      </c>
      <c r="C8314" t="s">
        <v>40</v>
      </c>
      <c r="D8314" t="s">
        <v>2993</v>
      </c>
      <c r="E8314" t="s">
        <v>16</v>
      </c>
      <c r="F8314" t="s">
        <v>734</v>
      </c>
      <c r="G8314" t="s">
        <v>235</v>
      </c>
      <c r="H8314" t="s">
        <v>228</v>
      </c>
      <c r="I8314" t="s">
        <v>980</v>
      </c>
      <c r="J8314" t="s">
        <v>981</v>
      </c>
      <c r="K8314" s="4">
        <v>46084</v>
      </c>
      <c r="L8314" s="5">
        <v>0.57916666666666672</v>
      </c>
      <c r="M8314" t="s">
        <v>953</v>
      </c>
      <c r="N8314" s="5">
        <v>3.8194444444444446E-4</v>
      </c>
      <c r="O8314" t="s">
        <v>982</v>
      </c>
      <c r="P8314">
        <v>0.04</v>
      </c>
      <c r="Q8314">
        <v>20</v>
      </c>
      <c r="R8314" t="s">
        <v>986</v>
      </c>
      <c r="S8314" t="s">
        <v>987</v>
      </c>
    </row>
    <row r="8315" spans="1:19" x14ac:dyDescent="0.25">
      <c r="A8315" s="54">
        <f>_xlfn.XLOOKUP(B8315,'School Lookup'!D:D,'School Lookup'!F:F,0)</f>
        <v>251672</v>
      </c>
      <c r="B8315" s="54" t="str">
        <f>_xlfn.XLOOKUP(C8315,'School Lookup'!A:A,'School Lookup'!D:D,_xlfn.XLOOKUP(C8315,'School Lookup'!B:B,'School Lookup'!D:D,_xlfn.XLOOKUP(C8315,'School Lookup'!C:C,'School Lookup'!D:D,0)))</f>
        <v>Park Schools Federation</v>
      </c>
      <c r="C8315" t="s">
        <v>40</v>
      </c>
      <c r="D8315" t="s">
        <v>2989</v>
      </c>
      <c r="E8315" t="s">
        <v>16</v>
      </c>
      <c r="F8315" t="s">
        <v>734</v>
      </c>
      <c r="G8315" t="s">
        <v>235</v>
      </c>
      <c r="H8315" t="s">
        <v>228</v>
      </c>
      <c r="I8315" t="s">
        <v>980</v>
      </c>
      <c r="J8315" t="s">
        <v>981</v>
      </c>
      <c r="K8315" s="4">
        <v>46084</v>
      </c>
      <c r="L8315" s="5">
        <v>0.58263888888888893</v>
      </c>
      <c r="M8315" t="s">
        <v>953</v>
      </c>
      <c r="N8315" s="5">
        <v>1.1574074074074075E-4</v>
      </c>
      <c r="O8315" t="s">
        <v>982</v>
      </c>
      <c r="P8315">
        <v>0.02</v>
      </c>
      <c r="Q8315">
        <v>20</v>
      </c>
      <c r="R8315" t="s">
        <v>993</v>
      </c>
      <c r="S8315" t="s">
        <v>994</v>
      </c>
    </row>
    <row r="8316" spans="1:19" x14ac:dyDescent="0.25">
      <c r="A8316" s="54">
        <f>_xlfn.XLOOKUP(B8316,'School Lookup'!D:D,'School Lookup'!F:F,0)</f>
        <v>251672</v>
      </c>
      <c r="B8316" s="54" t="str">
        <f>_xlfn.XLOOKUP(C8316,'School Lookup'!A:A,'School Lookup'!D:D,_xlfn.XLOOKUP(C8316,'School Lookup'!B:B,'School Lookup'!D:D,_xlfn.XLOOKUP(C8316,'School Lookup'!C:C,'School Lookup'!D:D,0)))</f>
        <v>Park Schools Federation</v>
      </c>
      <c r="C8316" t="s">
        <v>40</v>
      </c>
      <c r="D8316" t="s">
        <v>3257</v>
      </c>
      <c r="E8316" t="s">
        <v>16</v>
      </c>
      <c r="F8316" t="s">
        <v>734</v>
      </c>
      <c r="G8316" t="s">
        <v>235</v>
      </c>
      <c r="H8316" t="s">
        <v>228</v>
      </c>
      <c r="I8316" t="s">
        <v>980</v>
      </c>
      <c r="J8316" t="s">
        <v>981</v>
      </c>
      <c r="K8316" s="4">
        <v>46084</v>
      </c>
      <c r="L8316" s="5">
        <v>0.58750000000000002</v>
      </c>
      <c r="M8316" t="s">
        <v>953</v>
      </c>
      <c r="N8316" s="5">
        <v>6.2500000000000001E-4</v>
      </c>
      <c r="O8316" t="s">
        <v>982</v>
      </c>
      <c r="P8316">
        <v>6.4000000000000001E-2</v>
      </c>
      <c r="Q8316">
        <v>20</v>
      </c>
      <c r="R8316" t="s">
        <v>998</v>
      </c>
      <c r="S8316" t="s">
        <v>987</v>
      </c>
    </row>
    <row r="8317" spans="1:19" x14ac:dyDescent="0.25">
      <c r="A8317" s="54">
        <f>_xlfn.XLOOKUP(B8317,'School Lookup'!D:D,'School Lookup'!F:F,0)</f>
        <v>251672</v>
      </c>
      <c r="B8317" s="54" t="str">
        <f>_xlfn.XLOOKUP(C8317,'School Lookup'!A:A,'School Lookup'!D:D,_xlfn.XLOOKUP(C8317,'School Lookup'!B:B,'School Lookup'!D:D,_xlfn.XLOOKUP(C8317,'School Lookup'!C:C,'School Lookup'!D:D,0)))</f>
        <v>Park Schools Federation</v>
      </c>
      <c r="C8317" t="s">
        <v>40</v>
      </c>
      <c r="D8317" t="s">
        <v>1312</v>
      </c>
      <c r="E8317" t="s">
        <v>16</v>
      </c>
      <c r="F8317" t="s">
        <v>734</v>
      </c>
      <c r="G8317" t="s">
        <v>235</v>
      </c>
      <c r="H8317" t="s">
        <v>228</v>
      </c>
      <c r="I8317" t="s">
        <v>980</v>
      </c>
      <c r="J8317" t="s">
        <v>981</v>
      </c>
      <c r="K8317" s="4">
        <v>46084</v>
      </c>
      <c r="L8317" s="5">
        <v>0.65</v>
      </c>
      <c r="M8317" t="s">
        <v>953</v>
      </c>
      <c r="N8317" s="5">
        <v>2.7777777777777778E-4</v>
      </c>
      <c r="O8317" t="s">
        <v>982</v>
      </c>
      <c r="P8317">
        <v>2.9000000000000001E-2</v>
      </c>
      <c r="Q8317">
        <v>20</v>
      </c>
      <c r="R8317" t="s">
        <v>998</v>
      </c>
      <c r="S8317" t="s">
        <v>987</v>
      </c>
    </row>
    <row r="8318" spans="1:19" x14ac:dyDescent="0.25">
      <c r="A8318" s="54">
        <f>_xlfn.XLOOKUP(B8318,'School Lookup'!D:D,'School Lookup'!F:F,0)</f>
        <v>251672</v>
      </c>
      <c r="B8318" s="54" t="str">
        <f>_xlfn.XLOOKUP(C8318,'School Lookup'!A:A,'School Lookup'!D:D,_xlfn.XLOOKUP(C8318,'School Lookup'!B:B,'School Lookup'!D:D,_xlfn.XLOOKUP(C8318,'School Lookup'!C:C,'School Lookup'!D:D,0)))</f>
        <v>Park Schools Federation</v>
      </c>
      <c r="C8318" t="s">
        <v>40</v>
      </c>
      <c r="D8318" t="s">
        <v>2850</v>
      </c>
      <c r="E8318" t="s">
        <v>16</v>
      </c>
      <c r="F8318" t="s">
        <v>734</v>
      </c>
      <c r="G8318" t="s">
        <v>235</v>
      </c>
      <c r="H8318" t="s">
        <v>228</v>
      </c>
      <c r="I8318" t="s">
        <v>980</v>
      </c>
      <c r="J8318" t="s">
        <v>959</v>
      </c>
      <c r="K8318" s="4">
        <v>46084</v>
      </c>
      <c r="L8318" s="5">
        <v>0.5756944444444444</v>
      </c>
      <c r="M8318" t="s">
        <v>953</v>
      </c>
      <c r="N8318" s="5">
        <v>6.018518518518519E-4</v>
      </c>
      <c r="O8318" t="s">
        <v>960</v>
      </c>
      <c r="P8318">
        <v>2.1999999999999999E-2</v>
      </c>
      <c r="Q8318">
        <v>20</v>
      </c>
      <c r="R8318" t="s">
        <v>1071</v>
      </c>
      <c r="S8318" t="s">
        <v>966</v>
      </c>
    </row>
    <row r="8319" spans="1:19" x14ac:dyDescent="0.25">
      <c r="A8319" s="54">
        <f>_xlfn.XLOOKUP(B8319,'School Lookup'!D:D,'School Lookup'!F:F,0)</f>
        <v>251672</v>
      </c>
      <c r="B8319" s="54" t="str">
        <f>_xlfn.XLOOKUP(C8319,'School Lookup'!A:A,'School Lookup'!D:D,_xlfn.XLOOKUP(C8319,'School Lookup'!B:B,'School Lookup'!D:D,_xlfn.XLOOKUP(C8319,'School Lookup'!C:C,'School Lookup'!D:D,0)))</f>
        <v>Park Schools Federation</v>
      </c>
      <c r="C8319" t="s">
        <v>40</v>
      </c>
      <c r="D8319" t="s">
        <v>3258</v>
      </c>
      <c r="E8319" t="s">
        <v>16</v>
      </c>
      <c r="F8319" t="s">
        <v>734</v>
      </c>
      <c r="G8319" t="s">
        <v>235</v>
      </c>
      <c r="H8319" t="s">
        <v>228</v>
      </c>
      <c r="I8319" t="s">
        <v>980</v>
      </c>
      <c r="J8319" t="s">
        <v>959</v>
      </c>
      <c r="K8319" s="4">
        <v>46084</v>
      </c>
      <c r="L8319" s="5">
        <v>0.58958333333333335</v>
      </c>
      <c r="M8319" t="s">
        <v>953</v>
      </c>
      <c r="N8319" s="5">
        <v>3.5879629629629629E-3</v>
      </c>
      <c r="O8319" t="s">
        <v>960</v>
      </c>
      <c r="P8319">
        <v>4.3999999999999997E-2</v>
      </c>
      <c r="Q8319">
        <v>20</v>
      </c>
      <c r="R8319" t="s">
        <v>3259</v>
      </c>
      <c r="S8319" t="s">
        <v>966</v>
      </c>
    </row>
    <row r="8320" spans="1:19" x14ac:dyDescent="0.25">
      <c r="A8320" s="54">
        <f>_xlfn.XLOOKUP(B8320,'School Lookup'!D:D,'School Lookup'!F:F,0)</f>
        <v>819500</v>
      </c>
      <c r="B8320" s="54" t="str">
        <f>_xlfn.XLOOKUP(C8320,'School Lookup'!A:A,'School Lookup'!D:D,_xlfn.XLOOKUP(C8320,'School Lookup'!B:B,'School Lookup'!D:D,_xlfn.XLOOKUP(C8320,'School Lookup'!C:C,'School Lookup'!D:D,0)))</f>
        <v>Tansley Primary School</v>
      </c>
      <c r="C8320" t="s">
        <v>30</v>
      </c>
      <c r="D8320" t="s">
        <v>1581</v>
      </c>
      <c r="E8320" t="s">
        <v>16</v>
      </c>
      <c r="F8320" t="s">
        <v>734</v>
      </c>
      <c r="G8320" t="s">
        <v>223</v>
      </c>
      <c r="H8320" t="s">
        <v>302</v>
      </c>
      <c r="I8320" t="s">
        <v>980</v>
      </c>
      <c r="J8320" t="s">
        <v>959</v>
      </c>
      <c r="K8320" s="4">
        <v>46084</v>
      </c>
      <c r="L8320" s="5">
        <v>0.41332175925925924</v>
      </c>
      <c r="M8320" t="s">
        <v>953</v>
      </c>
      <c r="N8320" s="5">
        <v>1.0532407407407407E-3</v>
      </c>
      <c r="O8320" t="s">
        <v>960</v>
      </c>
      <c r="P8320">
        <v>2.1999999999999999E-2</v>
      </c>
      <c r="Q8320">
        <v>20</v>
      </c>
      <c r="R8320" t="s">
        <v>1232</v>
      </c>
      <c r="S8320" t="s">
        <v>966</v>
      </c>
    </row>
    <row r="8321" spans="1:19" x14ac:dyDescent="0.25">
      <c r="A8321" s="54">
        <f>_xlfn.XLOOKUP(B8321,'School Lookup'!D:D,'School Lookup'!F:F,0)</f>
        <v>819500</v>
      </c>
      <c r="B8321" s="54" t="str">
        <f>_xlfn.XLOOKUP(C8321,'School Lookup'!A:A,'School Lookup'!D:D,_xlfn.XLOOKUP(C8321,'School Lookup'!B:B,'School Lookup'!D:D,_xlfn.XLOOKUP(C8321,'School Lookup'!C:C,'School Lookup'!D:D,0)))</f>
        <v>Tansley Primary School</v>
      </c>
      <c r="C8321" t="s">
        <v>30</v>
      </c>
      <c r="D8321" t="s">
        <v>1013</v>
      </c>
      <c r="E8321" t="s">
        <v>16</v>
      </c>
      <c r="F8321" t="s">
        <v>734</v>
      </c>
      <c r="G8321" t="s">
        <v>223</v>
      </c>
      <c r="H8321" t="s">
        <v>302</v>
      </c>
      <c r="I8321" t="s">
        <v>980</v>
      </c>
      <c r="J8321" t="s">
        <v>981</v>
      </c>
      <c r="K8321" s="4">
        <v>46084</v>
      </c>
      <c r="L8321" s="5">
        <v>0.38288194444444446</v>
      </c>
      <c r="M8321" t="s">
        <v>953</v>
      </c>
      <c r="N8321" s="5">
        <v>1.0648148148148149E-3</v>
      </c>
      <c r="O8321" t="s">
        <v>982</v>
      </c>
      <c r="P8321">
        <v>0.111</v>
      </c>
      <c r="Q8321">
        <v>20</v>
      </c>
      <c r="R8321" t="s">
        <v>983</v>
      </c>
      <c r="S8321" t="s">
        <v>984</v>
      </c>
    </row>
    <row r="8322" spans="1:19" x14ac:dyDescent="0.25">
      <c r="A8322" s="54">
        <f>_xlfn.XLOOKUP(B8322,'School Lookup'!D:D,'School Lookup'!F:F,0)</f>
        <v>819500</v>
      </c>
      <c r="B8322" s="54" t="str">
        <f>_xlfn.XLOOKUP(C8322,'School Lookup'!A:A,'School Lookup'!D:D,_xlfn.XLOOKUP(C8322,'School Lookup'!B:B,'School Lookup'!D:D,_xlfn.XLOOKUP(C8322,'School Lookup'!C:C,'School Lookup'!D:D,0)))</f>
        <v>Tansley Primary School</v>
      </c>
      <c r="C8322" t="s">
        <v>30</v>
      </c>
      <c r="D8322" t="s">
        <v>3260</v>
      </c>
      <c r="E8322" t="s">
        <v>16</v>
      </c>
      <c r="F8322" t="s">
        <v>734</v>
      </c>
      <c r="G8322" t="s">
        <v>223</v>
      </c>
      <c r="H8322" t="s">
        <v>302</v>
      </c>
      <c r="I8322" t="s">
        <v>980</v>
      </c>
      <c r="J8322" t="s">
        <v>981</v>
      </c>
      <c r="K8322" s="4">
        <v>46084</v>
      </c>
      <c r="L8322" s="5">
        <v>0.38473379629629628</v>
      </c>
      <c r="M8322" t="s">
        <v>953</v>
      </c>
      <c r="N8322" s="5">
        <v>1.9675925925925926E-4</v>
      </c>
      <c r="O8322" t="s">
        <v>982</v>
      </c>
      <c r="P8322">
        <v>2.1999999999999999E-2</v>
      </c>
      <c r="Q8322">
        <v>20</v>
      </c>
      <c r="R8322" t="s">
        <v>983</v>
      </c>
      <c r="S8322" t="s">
        <v>984</v>
      </c>
    </row>
    <row r="8323" spans="1:19" x14ac:dyDescent="0.25">
      <c r="A8323" s="54">
        <f>_xlfn.XLOOKUP(B8323,'School Lookup'!D:D,'School Lookup'!F:F,0)</f>
        <v>819500</v>
      </c>
      <c r="B8323" s="54" t="str">
        <f>_xlfn.XLOOKUP(C8323,'School Lookup'!A:A,'School Lookup'!D:D,_xlfn.XLOOKUP(C8323,'School Lookup'!B:B,'School Lookup'!D:D,_xlfn.XLOOKUP(C8323,'School Lookup'!C:C,'School Lookup'!D:D,0)))</f>
        <v>Tansley Primary School</v>
      </c>
      <c r="C8323" t="s">
        <v>30</v>
      </c>
      <c r="D8323" t="s">
        <v>1576</v>
      </c>
      <c r="E8323" t="s">
        <v>16</v>
      </c>
      <c r="F8323" t="s">
        <v>734</v>
      </c>
      <c r="G8323" t="s">
        <v>223</v>
      </c>
      <c r="H8323" t="s">
        <v>302</v>
      </c>
      <c r="I8323" t="s">
        <v>980</v>
      </c>
      <c r="J8323" t="s">
        <v>981</v>
      </c>
      <c r="K8323" s="4">
        <v>46084</v>
      </c>
      <c r="L8323" s="5">
        <v>0.4034490740740741</v>
      </c>
      <c r="M8323" t="s">
        <v>953</v>
      </c>
      <c r="N8323" s="5">
        <v>9.837962962962962E-4</v>
      </c>
      <c r="O8323" t="s">
        <v>982</v>
      </c>
      <c r="P8323">
        <v>0.10199999999999999</v>
      </c>
      <c r="Q8323">
        <v>20</v>
      </c>
      <c r="R8323" t="s">
        <v>986</v>
      </c>
      <c r="S8323" t="s">
        <v>987</v>
      </c>
    </row>
    <row r="8324" spans="1:19" x14ac:dyDescent="0.25">
      <c r="A8324" s="54">
        <f>_xlfn.XLOOKUP(B8324,'School Lookup'!D:D,'School Lookup'!F:F,0)</f>
        <v>819500</v>
      </c>
      <c r="B8324" s="54" t="str">
        <f>_xlfn.XLOOKUP(C8324,'School Lookup'!A:A,'School Lookup'!D:D,_xlfn.XLOOKUP(C8324,'School Lookup'!B:B,'School Lookup'!D:D,_xlfn.XLOOKUP(C8324,'School Lookup'!C:C,'School Lookup'!D:D,0)))</f>
        <v>Tansley Primary School</v>
      </c>
      <c r="C8324" t="s">
        <v>30</v>
      </c>
      <c r="D8324" t="s">
        <v>2527</v>
      </c>
      <c r="E8324" t="s">
        <v>16</v>
      </c>
      <c r="F8324" t="s">
        <v>734</v>
      </c>
      <c r="G8324" t="s">
        <v>223</v>
      </c>
      <c r="H8324" t="s">
        <v>302</v>
      </c>
      <c r="I8324" t="s">
        <v>980</v>
      </c>
      <c r="J8324" t="s">
        <v>981</v>
      </c>
      <c r="K8324" s="4">
        <v>46084</v>
      </c>
      <c r="L8324" s="5">
        <v>0.45736111111111111</v>
      </c>
      <c r="M8324" t="s">
        <v>953</v>
      </c>
      <c r="N8324" s="5">
        <v>1.8518518518518518E-4</v>
      </c>
      <c r="O8324" t="s">
        <v>982</v>
      </c>
      <c r="P8324">
        <v>4.2999999999999997E-2</v>
      </c>
      <c r="Q8324">
        <v>20</v>
      </c>
      <c r="R8324" t="s">
        <v>989</v>
      </c>
      <c r="S8324" t="s">
        <v>990</v>
      </c>
    </row>
    <row r="8325" spans="1:19" x14ac:dyDescent="0.25">
      <c r="A8325" s="54">
        <f>_xlfn.XLOOKUP(B8325,'School Lookup'!D:D,'School Lookup'!F:F,0)</f>
        <v>417101</v>
      </c>
      <c r="B8325" s="54" t="str">
        <f>_xlfn.XLOOKUP(C8325,'School Lookup'!A:A,'School Lookup'!D:D,_xlfn.XLOOKUP(C8325,'School Lookup'!B:B,'School Lookup'!D:D,_xlfn.XLOOKUP(C8325,'School Lookup'!C:C,'School Lookup'!D:D,0)))</f>
        <v>Church Broughton CE Controlled Primary School</v>
      </c>
      <c r="C8325" t="s">
        <v>21</v>
      </c>
      <c r="D8325" t="s">
        <v>2365</v>
      </c>
      <c r="E8325" t="s">
        <v>16</v>
      </c>
      <c r="F8325" t="s">
        <v>734</v>
      </c>
      <c r="G8325" t="s">
        <v>220</v>
      </c>
      <c r="H8325" t="s">
        <v>761</v>
      </c>
      <c r="I8325" t="s">
        <v>980</v>
      </c>
      <c r="J8325" t="s">
        <v>959</v>
      </c>
      <c r="K8325" s="4">
        <v>46084</v>
      </c>
      <c r="L8325" s="5">
        <v>0.4077662037037037</v>
      </c>
      <c r="M8325" t="s">
        <v>953</v>
      </c>
      <c r="N8325" s="5">
        <v>5.0925925925925921E-4</v>
      </c>
      <c r="O8325" t="s">
        <v>960</v>
      </c>
      <c r="P8325">
        <v>2.1999999999999999E-2</v>
      </c>
      <c r="Q8325">
        <v>20</v>
      </c>
      <c r="R8325" t="s">
        <v>1668</v>
      </c>
      <c r="S8325" t="s">
        <v>966</v>
      </c>
    </row>
    <row r="8326" spans="1:19" x14ac:dyDescent="0.25">
      <c r="A8326" s="54">
        <f>_xlfn.XLOOKUP(B8326,'School Lookup'!D:D,'School Lookup'!F:F,0)</f>
        <v>417101</v>
      </c>
      <c r="B8326" s="54" t="str">
        <f>_xlfn.XLOOKUP(C8326,'School Lookup'!A:A,'School Lookup'!D:D,_xlfn.XLOOKUP(C8326,'School Lookup'!B:B,'School Lookup'!D:D,_xlfn.XLOOKUP(C8326,'School Lookup'!C:C,'School Lookup'!D:D,0)))</f>
        <v>Church Broughton CE Controlled Primary School</v>
      </c>
      <c r="C8326" t="s">
        <v>21</v>
      </c>
      <c r="D8326" t="s">
        <v>3238</v>
      </c>
      <c r="E8326" t="s">
        <v>16</v>
      </c>
      <c r="F8326" t="s">
        <v>734</v>
      </c>
      <c r="G8326" t="s">
        <v>220</v>
      </c>
      <c r="H8326" t="s">
        <v>761</v>
      </c>
      <c r="I8326" t="s">
        <v>980</v>
      </c>
      <c r="J8326" t="s">
        <v>959</v>
      </c>
      <c r="K8326" s="4">
        <v>46084</v>
      </c>
      <c r="L8326" s="5">
        <v>0.56077546296296299</v>
      </c>
      <c r="M8326" t="s">
        <v>953</v>
      </c>
      <c r="N8326" s="5">
        <v>1.273148148148148E-4</v>
      </c>
      <c r="O8326" t="s">
        <v>960</v>
      </c>
      <c r="P8326">
        <v>2.1999999999999999E-2</v>
      </c>
      <c r="Q8326">
        <v>20</v>
      </c>
      <c r="R8326" t="s">
        <v>1195</v>
      </c>
      <c r="S8326" t="s">
        <v>966</v>
      </c>
    </row>
    <row r="8327" spans="1:19" x14ac:dyDescent="0.25">
      <c r="A8327" s="54">
        <f>_xlfn.XLOOKUP(B8327,'School Lookup'!D:D,'School Lookup'!F:F,0)</f>
        <v>417101</v>
      </c>
      <c r="B8327" s="54" t="str">
        <f>_xlfn.XLOOKUP(C8327,'School Lookup'!A:A,'School Lookup'!D:D,_xlfn.XLOOKUP(C8327,'School Lookup'!B:B,'School Lookup'!D:D,_xlfn.XLOOKUP(C8327,'School Lookup'!C:C,'School Lookup'!D:D,0)))</f>
        <v>Church Broughton CE Controlled Primary School</v>
      </c>
      <c r="C8327" t="s">
        <v>21</v>
      </c>
      <c r="D8327" t="s">
        <v>3181</v>
      </c>
      <c r="E8327" t="s">
        <v>16</v>
      </c>
      <c r="F8327" t="s">
        <v>734</v>
      </c>
      <c r="G8327" t="s">
        <v>220</v>
      </c>
      <c r="H8327" t="s">
        <v>761</v>
      </c>
      <c r="I8327" t="s">
        <v>980</v>
      </c>
      <c r="J8327" t="s">
        <v>959</v>
      </c>
      <c r="K8327" s="4">
        <v>46084</v>
      </c>
      <c r="L8327" s="5">
        <v>0.5612731481481481</v>
      </c>
      <c r="M8327" t="s">
        <v>953</v>
      </c>
      <c r="N8327" s="5">
        <v>8.067129629629629E-3</v>
      </c>
      <c r="O8327" t="s">
        <v>960</v>
      </c>
      <c r="P8327">
        <v>9.9000000000000005E-2</v>
      </c>
      <c r="Q8327">
        <v>20</v>
      </c>
      <c r="R8327" t="s">
        <v>1195</v>
      </c>
      <c r="S8327" t="s">
        <v>966</v>
      </c>
    </row>
    <row r="8328" spans="1:19" x14ac:dyDescent="0.25">
      <c r="A8328" s="54">
        <f>_xlfn.XLOOKUP(B8328,'School Lookup'!D:D,'School Lookup'!F:F,0)</f>
        <v>417101</v>
      </c>
      <c r="B8328" s="54" t="str">
        <f>_xlfn.XLOOKUP(C8328,'School Lookup'!A:A,'School Lookup'!D:D,_xlfn.XLOOKUP(C8328,'School Lookup'!B:B,'School Lookup'!D:D,_xlfn.XLOOKUP(C8328,'School Lookup'!C:C,'School Lookup'!D:D,0)))</f>
        <v>Church Broughton CE Controlled Primary School</v>
      </c>
      <c r="C8328" t="s">
        <v>21</v>
      </c>
      <c r="D8328" t="s">
        <v>1399</v>
      </c>
      <c r="E8328" t="s">
        <v>16</v>
      </c>
      <c r="F8328" t="s">
        <v>734</v>
      </c>
      <c r="G8328" t="s">
        <v>220</v>
      </c>
      <c r="H8328" t="s">
        <v>761</v>
      </c>
      <c r="I8328" t="s">
        <v>980</v>
      </c>
      <c r="J8328" t="s">
        <v>959</v>
      </c>
      <c r="K8328" s="4">
        <v>46084</v>
      </c>
      <c r="L8328" s="5">
        <v>0.55442129629629633</v>
      </c>
      <c r="M8328" t="s">
        <v>953</v>
      </c>
      <c r="N8328" s="5">
        <v>2.685185185185185E-3</v>
      </c>
      <c r="O8328" t="s">
        <v>1023</v>
      </c>
      <c r="P8328">
        <v>3.3000000000000002E-2</v>
      </c>
      <c r="Q8328">
        <v>20</v>
      </c>
      <c r="R8328" t="s">
        <v>1400</v>
      </c>
      <c r="S8328" t="s">
        <v>966</v>
      </c>
    </row>
    <row r="8329" spans="1:19" x14ac:dyDescent="0.25">
      <c r="A8329" s="54">
        <f>_xlfn.XLOOKUP(B8329,'School Lookup'!D:D,'School Lookup'!F:F,0)</f>
        <v>417101</v>
      </c>
      <c r="B8329" s="54" t="str">
        <f>_xlfn.XLOOKUP(C8329,'School Lookup'!A:A,'School Lookup'!D:D,_xlfn.XLOOKUP(C8329,'School Lookup'!B:B,'School Lookup'!D:D,_xlfn.XLOOKUP(C8329,'School Lookup'!C:C,'School Lookup'!D:D,0)))</f>
        <v>Church Broughton CE Controlled Primary School</v>
      </c>
      <c r="C8329" t="s">
        <v>21</v>
      </c>
      <c r="D8329" t="s">
        <v>1036</v>
      </c>
      <c r="E8329" t="s">
        <v>16</v>
      </c>
      <c r="F8329" t="s">
        <v>734</v>
      </c>
      <c r="G8329" t="s">
        <v>220</v>
      </c>
      <c r="H8329" t="s">
        <v>761</v>
      </c>
      <c r="I8329" t="s">
        <v>980</v>
      </c>
      <c r="J8329" t="s">
        <v>959</v>
      </c>
      <c r="K8329" s="4">
        <v>46084</v>
      </c>
      <c r="L8329" s="5">
        <v>0.59311342592592597</v>
      </c>
      <c r="M8329" t="s">
        <v>953</v>
      </c>
      <c r="N8329" s="5">
        <v>1.3194444444444445E-3</v>
      </c>
      <c r="O8329" t="s">
        <v>1023</v>
      </c>
      <c r="P8329">
        <v>2.1999999999999999E-2</v>
      </c>
      <c r="Q8329">
        <v>20</v>
      </c>
      <c r="R8329" t="s">
        <v>978</v>
      </c>
      <c r="S8329" t="s">
        <v>966</v>
      </c>
    </row>
    <row r="8330" spans="1:19" x14ac:dyDescent="0.25">
      <c r="A8330" s="54">
        <f>_xlfn.XLOOKUP(B8330,'School Lookup'!D:D,'School Lookup'!F:F,0)</f>
        <v>417101</v>
      </c>
      <c r="B8330" s="54" t="str">
        <f>_xlfn.XLOOKUP(C8330,'School Lookup'!A:A,'School Lookup'!D:D,_xlfn.XLOOKUP(C8330,'School Lookup'!B:B,'School Lookup'!D:D,_xlfn.XLOOKUP(C8330,'School Lookup'!C:C,'School Lookup'!D:D,0)))</f>
        <v>Church Broughton CE Controlled Primary School</v>
      </c>
      <c r="C8330" t="s">
        <v>21</v>
      </c>
      <c r="D8330" t="s">
        <v>1539</v>
      </c>
      <c r="E8330" t="s">
        <v>16</v>
      </c>
      <c r="F8330" t="s">
        <v>734</v>
      </c>
      <c r="G8330" t="s">
        <v>220</v>
      </c>
      <c r="H8330" t="s">
        <v>761</v>
      </c>
      <c r="I8330" t="s">
        <v>980</v>
      </c>
      <c r="J8330" t="s">
        <v>959</v>
      </c>
      <c r="K8330" s="4">
        <v>46084</v>
      </c>
      <c r="L8330" s="5">
        <v>0.63891203703703703</v>
      </c>
      <c r="M8330" t="s">
        <v>953</v>
      </c>
      <c r="N8330" s="5">
        <v>2.9398148148148148E-3</v>
      </c>
      <c r="O8330" t="s">
        <v>1023</v>
      </c>
      <c r="P8330">
        <v>3.6999999999999998E-2</v>
      </c>
      <c r="Q8330">
        <v>20</v>
      </c>
      <c r="R8330" t="s">
        <v>978</v>
      </c>
      <c r="S8330" t="s">
        <v>966</v>
      </c>
    </row>
    <row r="8331" spans="1:19" x14ac:dyDescent="0.25">
      <c r="A8331" s="54">
        <f>_xlfn.XLOOKUP(B8331,'School Lookup'!D:D,'School Lookup'!F:F,0)</f>
        <v>417101</v>
      </c>
      <c r="B8331" s="54" t="str">
        <f>_xlfn.XLOOKUP(C8331,'School Lookup'!A:A,'School Lookup'!D:D,_xlfn.XLOOKUP(C8331,'School Lookup'!B:B,'School Lookup'!D:D,_xlfn.XLOOKUP(C8331,'School Lookup'!C:C,'School Lookup'!D:D,0)))</f>
        <v>Church Broughton CE Controlled Primary School</v>
      </c>
      <c r="C8331" t="s">
        <v>21</v>
      </c>
      <c r="D8331" t="s">
        <v>2400</v>
      </c>
      <c r="E8331" t="s">
        <v>16</v>
      </c>
      <c r="F8331" t="s">
        <v>734</v>
      </c>
      <c r="G8331" t="s">
        <v>220</v>
      </c>
      <c r="H8331" t="s">
        <v>761</v>
      </c>
      <c r="I8331" t="s">
        <v>980</v>
      </c>
      <c r="J8331" t="s">
        <v>981</v>
      </c>
      <c r="K8331" s="4">
        <v>46084</v>
      </c>
      <c r="L8331" s="5">
        <v>0.40615740740740741</v>
      </c>
      <c r="M8331" t="s">
        <v>953</v>
      </c>
      <c r="N8331" s="5">
        <v>3.5879629629629629E-4</v>
      </c>
      <c r="O8331" t="s">
        <v>982</v>
      </c>
      <c r="P8331">
        <v>3.7999999999999999E-2</v>
      </c>
      <c r="Q8331">
        <v>20</v>
      </c>
      <c r="R8331" t="s">
        <v>998</v>
      </c>
      <c r="S8331" t="s">
        <v>987</v>
      </c>
    </row>
    <row r="8332" spans="1:19" x14ac:dyDescent="0.25">
      <c r="A8332" s="54">
        <f>_xlfn.XLOOKUP(B8332,'School Lookup'!D:D,'School Lookup'!F:F,0)</f>
        <v>293050</v>
      </c>
      <c r="B8332" s="54" t="str">
        <f>_xlfn.XLOOKUP(C8332,'School Lookup'!A:A,'School Lookup'!D:D,_xlfn.XLOOKUP(C8332,'School Lookup'!B:B,'School Lookup'!D:D,_xlfn.XLOOKUP(C8332,'School Lookup'!C:C,'School Lookup'!D:D,0)))</f>
        <v>Speedwell Infant School</v>
      </c>
      <c r="C8332" t="s">
        <v>44</v>
      </c>
      <c r="D8332" t="s">
        <v>2402</v>
      </c>
      <c r="E8332" t="s">
        <v>16</v>
      </c>
      <c r="F8332" t="s">
        <v>734</v>
      </c>
      <c r="G8332" t="s">
        <v>238</v>
      </c>
      <c r="H8332" t="s">
        <v>218</v>
      </c>
      <c r="I8332" t="s">
        <v>980</v>
      </c>
      <c r="J8332" t="s">
        <v>981</v>
      </c>
      <c r="K8332" s="4">
        <v>46084</v>
      </c>
      <c r="L8332" s="5">
        <v>0.37708333333333333</v>
      </c>
      <c r="M8332" t="s">
        <v>953</v>
      </c>
      <c r="N8332" s="5">
        <v>4.6296296296296294E-5</v>
      </c>
      <c r="O8332" t="s">
        <v>982</v>
      </c>
      <c r="P8332">
        <v>0.02</v>
      </c>
      <c r="Q8332">
        <v>20</v>
      </c>
      <c r="R8332" t="s">
        <v>998</v>
      </c>
      <c r="S8332" t="s">
        <v>987</v>
      </c>
    </row>
    <row r="8333" spans="1:19" x14ac:dyDescent="0.25">
      <c r="A8333" s="54">
        <f>_xlfn.XLOOKUP(B8333,'School Lookup'!D:D,'School Lookup'!F:F,0)</f>
        <v>293050</v>
      </c>
      <c r="B8333" s="54" t="str">
        <f>_xlfn.XLOOKUP(C8333,'School Lookup'!A:A,'School Lookup'!D:D,_xlfn.XLOOKUP(C8333,'School Lookup'!B:B,'School Lookup'!D:D,_xlfn.XLOOKUP(C8333,'School Lookup'!C:C,'School Lookup'!D:D,0)))</f>
        <v>Speedwell Infant School</v>
      </c>
      <c r="C8333" t="s">
        <v>44</v>
      </c>
      <c r="D8333" t="s">
        <v>2551</v>
      </c>
      <c r="E8333" t="s">
        <v>16</v>
      </c>
      <c r="F8333" t="s">
        <v>734</v>
      </c>
      <c r="G8333" t="s">
        <v>238</v>
      </c>
      <c r="H8333" t="s">
        <v>218</v>
      </c>
      <c r="I8333" t="s">
        <v>980</v>
      </c>
      <c r="J8333" t="s">
        <v>981</v>
      </c>
      <c r="K8333" s="4">
        <v>46084</v>
      </c>
      <c r="L8333" s="5">
        <v>0.39583333333333331</v>
      </c>
      <c r="M8333" t="s">
        <v>953</v>
      </c>
      <c r="N8333" s="5">
        <v>1.1342592592592593E-3</v>
      </c>
      <c r="O8333" t="s">
        <v>982</v>
      </c>
      <c r="P8333">
        <v>0.11600000000000001</v>
      </c>
      <c r="Q8333">
        <v>20</v>
      </c>
      <c r="R8333" t="s">
        <v>998</v>
      </c>
      <c r="S8333" t="s">
        <v>987</v>
      </c>
    </row>
    <row r="8334" spans="1:19" x14ac:dyDescent="0.25">
      <c r="A8334" s="54">
        <f>_xlfn.XLOOKUP(B8334,'School Lookup'!D:D,'School Lookup'!F:F,0)</f>
        <v>148526</v>
      </c>
      <c r="B8334" s="54" t="str">
        <f>_xlfn.XLOOKUP(C8334,'School Lookup'!A:A,'School Lookup'!D:D,_xlfn.XLOOKUP(C8334,'School Lookup'!B:B,'School Lookup'!D:D,_xlfn.XLOOKUP(C8334,'School Lookup'!C:C,'School Lookup'!D:D,0)))</f>
        <v>The Village Federation Lines</v>
      </c>
      <c r="C8334" t="s">
        <v>43</v>
      </c>
      <c r="D8334">
        <v>142</v>
      </c>
      <c r="E8334" t="s">
        <v>16</v>
      </c>
      <c r="F8334" t="s">
        <v>734</v>
      </c>
      <c r="G8334" t="s">
        <v>134</v>
      </c>
      <c r="H8334" t="s">
        <v>347</v>
      </c>
      <c r="I8334" t="s">
        <v>958</v>
      </c>
      <c r="J8334" t="s">
        <v>959</v>
      </c>
      <c r="K8334" s="4">
        <v>46084</v>
      </c>
      <c r="L8334" s="5">
        <v>0.43070601851851853</v>
      </c>
      <c r="M8334" t="s">
        <v>953</v>
      </c>
      <c r="N8334" s="5">
        <v>1.3657407407407407E-3</v>
      </c>
      <c r="O8334" t="s">
        <v>960</v>
      </c>
      <c r="P8334">
        <v>0</v>
      </c>
      <c r="Q8334">
        <v>20</v>
      </c>
      <c r="R8334" t="s">
        <v>955</v>
      </c>
    </row>
    <row r="8335" spans="1:19" x14ac:dyDescent="0.25">
      <c r="A8335" s="54">
        <f>_xlfn.XLOOKUP(B8335,'School Lookup'!D:D,'School Lookup'!F:F,0)</f>
        <v>148526</v>
      </c>
      <c r="B8335" s="54" t="str">
        <f>_xlfn.XLOOKUP(C8335,'School Lookup'!A:A,'School Lookup'!D:D,_xlfn.XLOOKUP(C8335,'School Lookup'!B:B,'School Lookup'!D:D,_xlfn.XLOOKUP(C8335,'School Lookup'!C:C,'School Lookup'!D:D,0)))</f>
        <v>The Village Federation Lines</v>
      </c>
      <c r="C8335" t="s">
        <v>43</v>
      </c>
      <c r="D8335" t="s">
        <v>1779</v>
      </c>
      <c r="E8335" t="s">
        <v>16</v>
      </c>
      <c r="F8335" t="s">
        <v>734</v>
      </c>
      <c r="G8335" t="s">
        <v>134</v>
      </c>
      <c r="H8335" t="s">
        <v>347</v>
      </c>
      <c r="I8335" t="s">
        <v>958</v>
      </c>
      <c r="J8335" t="s">
        <v>959</v>
      </c>
      <c r="K8335" s="4">
        <v>46084</v>
      </c>
      <c r="L8335" s="5">
        <v>0.4493402777777778</v>
      </c>
      <c r="M8335" t="s">
        <v>953</v>
      </c>
      <c r="N8335" s="5">
        <v>1.1226851851851851E-3</v>
      </c>
      <c r="O8335" t="s">
        <v>960</v>
      </c>
      <c r="P8335">
        <v>0</v>
      </c>
      <c r="Q8335">
        <v>20</v>
      </c>
      <c r="R8335" t="s">
        <v>978</v>
      </c>
      <c r="S8335" t="s">
        <v>966</v>
      </c>
    </row>
    <row r="8336" spans="1:19" x14ac:dyDescent="0.25">
      <c r="A8336" s="54">
        <f>_xlfn.XLOOKUP(B8336,'School Lookup'!D:D,'School Lookup'!F:F,0)</f>
        <v>148526</v>
      </c>
      <c r="B8336" s="54" t="str">
        <f>_xlfn.XLOOKUP(C8336,'School Lookup'!A:A,'School Lookup'!D:D,_xlfn.XLOOKUP(C8336,'School Lookup'!B:B,'School Lookup'!D:D,_xlfn.XLOOKUP(C8336,'School Lookup'!C:C,'School Lookup'!D:D,0)))</f>
        <v>The Village Federation Lines</v>
      </c>
      <c r="C8336" t="s">
        <v>43</v>
      </c>
      <c r="D8336">
        <v>142</v>
      </c>
      <c r="E8336" t="s">
        <v>16</v>
      </c>
      <c r="F8336" t="s">
        <v>734</v>
      </c>
      <c r="G8336" t="s">
        <v>134</v>
      </c>
      <c r="H8336" t="s">
        <v>347</v>
      </c>
      <c r="I8336" t="s">
        <v>958</v>
      </c>
      <c r="J8336" t="s">
        <v>959</v>
      </c>
      <c r="K8336" s="4">
        <v>46084</v>
      </c>
      <c r="L8336" s="5">
        <v>0.49093750000000003</v>
      </c>
      <c r="M8336" t="s">
        <v>953</v>
      </c>
      <c r="N8336" s="5">
        <v>1.1805555555555556E-3</v>
      </c>
      <c r="O8336" t="s">
        <v>960</v>
      </c>
      <c r="P8336">
        <v>0</v>
      </c>
      <c r="Q8336">
        <v>20</v>
      </c>
      <c r="R8336" t="s">
        <v>955</v>
      </c>
    </row>
    <row r="8337" spans="1:19" x14ac:dyDescent="0.25">
      <c r="A8337" s="54">
        <f>_xlfn.XLOOKUP(B8337,'School Lookup'!D:D,'School Lookup'!F:F,0)</f>
        <v>148526</v>
      </c>
      <c r="B8337" s="54" t="str">
        <f>_xlfn.XLOOKUP(C8337,'School Lookup'!A:A,'School Lookup'!D:D,_xlfn.XLOOKUP(C8337,'School Lookup'!B:B,'School Lookup'!D:D,_xlfn.XLOOKUP(C8337,'School Lookup'!C:C,'School Lookup'!D:D,0)))</f>
        <v>The Village Federation Lines</v>
      </c>
      <c r="C8337" t="s">
        <v>43</v>
      </c>
      <c r="D8337" t="s">
        <v>2343</v>
      </c>
      <c r="E8337" t="s">
        <v>16</v>
      </c>
      <c r="F8337" t="s">
        <v>734</v>
      </c>
      <c r="G8337" t="s">
        <v>134</v>
      </c>
      <c r="H8337" t="s">
        <v>347</v>
      </c>
      <c r="I8337" t="s">
        <v>958</v>
      </c>
      <c r="J8337" t="s">
        <v>967</v>
      </c>
      <c r="K8337" s="4">
        <v>46084</v>
      </c>
      <c r="L8337" s="5">
        <v>0.38517361111111109</v>
      </c>
      <c r="M8337" t="s">
        <v>953</v>
      </c>
      <c r="N8337" s="5">
        <v>6.134259259259259E-4</v>
      </c>
      <c r="O8337" t="s">
        <v>968</v>
      </c>
      <c r="P8337">
        <v>0</v>
      </c>
      <c r="Q8337">
        <v>20</v>
      </c>
      <c r="R8337" t="s">
        <v>1171</v>
      </c>
      <c r="S8337" t="s">
        <v>966</v>
      </c>
    </row>
    <row r="8338" spans="1:19" x14ac:dyDescent="0.25">
      <c r="A8338" s="54">
        <f>_xlfn.XLOOKUP(B8338,'School Lookup'!D:D,'School Lookup'!F:F,0)</f>
        <v>823392</v>
      </c>
      <c r="B8338" s="54" t="str">
        <f>_xlfn.XLOOKUP(C8338,'School Lookup'!A:A,'School Lookup'!D:D,_xlfn.XLOOKUP(C8338,'School Lookup'!B:B,'School Lookup'!D:D,_xlfn.XLOOKUP(C8338,'School Lookup'!C:C,'School Lookup'!D:D,0)))</f>
        <v>Fitz Herbert C of E VA Primary School</v>
      </c>
      <c r="C8338" t="s">
        <v>22</v>
      </c>
      <c r="D8338">
        <v>148</v>
      </c>
      <c r="E8338" t="s">
        <v>16</v>
      </c>
      <c r="F8338" t="s">
        <v>734</v>
      </c>
      <c r="G8338" t="s">
        <v>134</v>
      </c>
      <c r="H8338" t="s">
        <v>347</v>
      </c>
      <c r="I8338" t="s">
        <v>958</v>
      </c>
      <c r="J8338" t="s">
        <v>959</v>
      </c>
      <c r="K8338" s="4">
        <v>46084</v>
      </c>
      <c r="L8338" s="5">
        <v>0.34182870370370372</v>
      </c>
      <c r="M8338" t="s">
        <v>953</v>
      </c>
      <c r="N8338" s="5">
        <v>2.8935185185185184E-3</v>
      </c>
      <c r="O8338" t="s">
        <v>960</v>
      </c>
      <c r="P8338">
        <v>0</v>
      </c>
      <c r="Q8338">
        <v>20</v>
      </c>
      <c r="R8338" t="s">
        <v>955</v>
      </c>
    </row>
    <row r="8339" spans="1:19" x14ac:dyDescent="0.25">
      <c r="A8339" s="54">
        <f>_xlfn.XLOOKUP(B8339,'School Lookup'!D:D,'School Lookup'!F:F,0)</f>
        <v>823392</v>
      </c>
      <c r="B8339" s="54" t="str">
        <f>_xlfn.XLOOKUP(C8339,'School Lookup'!A:A,'School Lookup'!D:D,_xlfn.XLOOKUP(C8339,'School Lookup'!B:B,'School Lookup'!D:D,_xlfn.XLOOKUP(C8339,'School Lookup'!C:C,'School Lookup'!D:D,0)))</f>
        <v>Fitz Herbert C of E VA Primary School</v>
      </c>
      <c r="C8339" t="s">
        <v>22</v>
      </c>
      <c r="D8339">
        <v>619</v>
      </c>
      <c r="E8339" t="s">
        <v>16</v>
      </c>
      <c r="F8339" t="s">
        <v>734</v>
      </c>
      <c r="G8339" t="s">
        <v>134</v>
      </c>
      <c r="H8339" t="s">
        <v>347</v>
      </c>
      <c r="I8339" t="s">
        <v>958</v>
      </c>
      <c r="J8339" t="s">
        <v>959</v>
      </c>
      <c r="K8339" s="4">
        <v>46084</v>
      </c>
      <c r="L8339" s="5">
        <v>0.36604166666666665</v>
      </c>
      <c r="M8339" t="s">
        <v>953</v>
      </c>
      <c r="N8339" s="5">
        <v>2.8935185185185184E-4</v>
      </c>
      <c r="O8339" t="s">
        <v>960</v>
      </c>
      <c r="P8339">
        <v>0</v>
      </c>
      <c r="Q8339">
        <v>20</v>
      </c>
      <c r="R8339" t="s">
        <v>975</v>
      </c>
      <c r="S8339" t="s">
        <v>976</v>
      </c>
    </row>
    <row r="8340" spans="1:19" x14ac:dyDescent="0.25">
      <c r="A8340" s="54">
        <f>_xlfn.XLOOKUP(B8340,'School Lookup'!D:D,'School Lookup'!F:F,0)</f>
        <v>823392</v>
      </c>
      <c r="B8340" s="54" t="str">
        <f>_xlfn.XLOOKUP(C8340,'School Lookup'!A:A,'School Lookup'!D:D,_xlfn.XLOOKUP(C8340,'School Lookup'!B:B,'School Lookup'!D:D,_xlfn.XLOOKUP(C8340,'School Lookup'!C:C,'School Lookup'!D:D,0)))</f>
        <v>Fitz Herbert C of E VA Primary School</v>
      </c>
      <c r="C8340" t="s">
        <v>22</v>
      </c>
      <c r="D8340">
        <v>619</v>
      </c>
      <c r="E8340" t="s">
        <v>16</v>
      </c>
      <c r="F8340" t="s">
        <v>734</v>
      </c>
      <c r="G8340" t="s">
        <v>134</v>
      </c>
      <c r="H8340" t="s">
        <v>347</v>
      </c>
      <c r="I8340" t="s">
        <v>958</v>
      </c>
      <c r="J8340" t="s">
        <v>959</v>
      </c>
      <c r="K8340" s="4">
        <v>46084</v>
      </c>
      <c r="L8340" s="5">
        <v>0.36872685185185183</v>
      </c>
      <c r="M8340" t="s">
        <v>953</v>
      </c>
      <c r="N8340" s="5">
        <v>4.6296296296296298E-4</v>
      </c>
      <c r="O8340" t="s">
        <v>960</v>
      </c>
      <c r="P8340">
        <v>0</v>
      </c>
      <c r="Q8340">
        <v>20</v>
      </c>
      <c r="R8340" t="s">
        <v>975</v>
      </c>
      <c r="S8340" t="s">
        <v>976</v>
      </c>
    </row>
    <row r="8341" spans="1:19" x14ac:dyDescent="0.25">
      <c r="A8341" s="54">
        <f>_xlfn.XLOOKUP(B8341,'School Lookup'!D:D,'School Lookup'!F:F,0)</f>
        <v>823392</v>
      </c>
      <c r="B8341" s="54" t="str">
        <f>_xlfn.XLOOKUP(C8341,'School Lookup'!A:A,'School Lookup'!D:D,_xlfn.XLOOKUP(C8341,'School Lookup'!B:B,'School Lookup'!D:D,_xlfn.XLOOKUP(C8341,'School Lookup'!C:C,'School Lookup'!D:D,0)))</f>
        <v>Fitz Herbert C of E VA Primary School</v>
      </c>
      <c r="C8341" t="s">
        <v>22</v>
      </c>
      <c r="D8341">
        <v>148</v>
      </c>
      <c r="E8341" t="s">
        <v>16</v>
      </c>
      <c r="F8341" t="s">
        <v>734</v>
      </c>
      <c r="G8341" t="s">
        <v>134</v>
      </c>
      <c r="H8341" t="s">
        <v>347</v>
      </c>
      <c r="I8341" t="s">
        <v>958</v>
      </c>
      <c r="J8341" t="s">
        <v>959</v>
      </c>
      <c r="K8341" s="4">
        <v>46084</v>
      </c>
      <c r="L8341" s="5">
        <v>0.41696759259259258</v>
      </c>
      <c r="M8341" t="s">
        <v>953</v>
      </c>
      <c r="N8341" s="5">
        <v>1.34375E-2</v>
      </c>
      <c r="O8341" t="s">
        <v>960</v>
      </c>
      <c r="P8341">
        <v>0</v>
      </c>
      <c r="Q8341">
        <v>20</v>
      </c>
      <c r="R8341" t="s">
        <v>955</v>
      </c>
    </row>
    <row r="8342" spans="1:19" x14ac:dyDescent="0.25">
      <c r="A8342" s="54">
        <f>_xlfn.XLOOKUP(B8342,'School Lookup'!D:D,'School Lookup'!F:F,0)</f>
        <v>823392</v>
      </c>
      <c r="B8342" s="54" t="str">
        <f>_xlfn.XLOOKUP(C8342,'School Lookup'!A:A,'School Lookup'!D:D,_xlfn.XLOOKUP(C8342,'School Lookup'!B:B,'School Lookup'!D:D,_xlfn.XLOOKUP(C8342,'School Lookup'!C:C,'School Lookup'!D:D,0)))</f>
        <v>Fitz Herbert C of E VA Primary School</v>
      </c>
      <c r="C8342" t="s">
        <v>22</v>
      </c>
      <c r="D8342">
        <v>619</v>
      </c>
      <c r="E8342" t="s">
        <v>16</v>
      </c>
      <c r="F8342" t="s">
        <v>734</v>
      </c>
      <c r="G8342" t="s">
        <v>134</v>
      </c>
      <c r="H8342" t="s">
        <v>347</v>
      </c>
      <c r="I8342" t="s">
        <v>958</v>
      </c>
      <c r="J8342" t="s">
        <v>959</v>
      </c>
      <c r="K8342" s="4">
        <v>46084</v>
      </c>
      <c r="L8342" s="5">
        <v>0.42871527777777779</v>
      </c>
      <c r="M8342" t="s">
        <v>953</v>
      </c>
      <c r="N8342" s="5">
        <v>2.199074074074074E-4</v>
      </c>
      <c r="O8342" t="s">
        <v>960</v>
      </c>
      <c r="P8342">
        <v>0</v>
      </c>
      <c r="Q8342">
        <v>20</v>
      </c>
      <c r="R8342" t="s">
        <v>975</v>
      </c>
      <c r="S8342" t="s">
        <v>976</v>
      </c>
    </row>
    <row r="8343" spans="1:19" x14ac:dyDescent="0.25">
      <c r="A8343" s="54">
        <f>_xlfn.XLOOKUP(B8343,'School Lookup'!D:D,'School Lookup'!F:F,0)</f>
        <v>823392</v>
      </c>
      <c r="B8343" s="54" t="str">
        <f>_xlfn.XLOOKUP(C8343,'School Lookup'!A:A,'School Lookup'!D:D,_xlfn.XLOOKUP(C8343,'School Lookup'!B:B,'School Lookup'!D:D,_xlfn.XLOOKUP(C8343,'School Lookup'!C:C,'School Lookup'!D:D,0)))</f>
        <v>Fitz Herbert C of E VA Primary School</v>
      </c>
      <c r="C8343" t="s">
        <v>22</v>
      </c>
      <c r="D8343">
        <v>142</v>
      </c>
      <c r="E8343" t="s">
        <v>16</v>
      </c>
      <c r="F8343" t="s">
        <v>734</v>
      </c>
      <c r="G8343" t="s">
        <v>134</v>
      </c>
      <c r="H8343" t="s">
        <v>347</v>
      </c>
      <c r="I8343" t="s">
        <v>958</v>
      </c>
      <c r="J8343" t="s">
        <v>959</v>
      </c>
      <c r="K8343" s="4">
        <v>46084</v>
      </c>
      <c r="L8343" s="5">
        <v>0.43659722222222225</v>
      </c>
      <c r="M8343" t="s">
        <v>953</v>
      </c>
      <c r="N8343" s="5">
        <v>1.5046296296296297E-4</v>
      </c>
      <c r="O8343" t="s">
        <v>960</v>
      </c>
      <c r="P8343">
        <v>0</v>
      </c>
      <c r="Q8343">
        <v>20</v>
      </c>
      <c r="R8343" t="s">
        <v>955</v>
      </c>
    </row>
    <row r="8344" spans="1:19" x14ac:dyDescent="0.25">
      <c r="A8344" s="54">
        <f>_xlfn.XLOOKUP(B8344,'School Lookup'!D:D,'School Lookup'!F:F,0)</f>
        <v>823392</v>
      </c>
      <c r="B8344" s="54" t="str">
        <f>_xlfn.XLOOKUP(C8344,'School Lookup'!A:A,'School Lookup'!D:D,_xlfn.XLOOKUP(C8344,'School Lookup'!B:B,'School Lookup'!D:D,_xlfn.XLOOKUP(C8344,'School Lookup'!C:C,'School Lookup'!D:D,0)))</f>
        <v>Fitz Herbert C of E VA Primary School</v>
      </c>
      <c r="C8344" t="s">
        <v>22</v>
      </c>
      <c r="D8344">
        <v>619</v>
      </c>
      <c r="E8344" t="s">
        <v>16</v>
      </c>
      <c r="F8344" t="s">
        <v>734</v>
      </c>
      <c r="G8344" t="s">
        <v>134</v>
      </c>
      <c r="H8344" t="s">
        <v>347</v>
      </c>
      <c r="I8344" t="s">
        <v>958</v>
      </c>
      <c r="J8344" t="s">
        <v>959</v>
      </c>
      <c r="K8344" s="4">
        <v>46084</v>
      </c>
      <c r="L8344" s="5">
        <v>0.5286805555555556</v>
      </c>
      <c r="M8344" t="s">
        <v>953</v>
      </c>
      <c r="N8344" s="5">
        <v>2.3148148148148149E-4</v>
      </c>
      <c r="O8344" t="s">
        <v>960</v>
      </c>
      <c r="P8344">
        <v>0</v>
      </c>
      <c r="Q8344">
        <v>20</v>
      </c>
      <c r="R8344" t="s">
        <v>975</v>
      </c>
      <c r="S8344" t="s">
        <v>976</v>
      </c>
    </row>
    <row r="8345" spans="1:19" x14ac:dyDescent="0.25">
      <c r="A8345" s="54">
        <f>_xlfn.XLOOKUP(B8345,'School Lookup'!D:D,'School Lookup'!F:F,0)</f>
        <v>823392</v>
      </c>
      <c r="B8345" s="54" t="str">
        <f>_xlfn.XLOOKUP(C8345,'School Lookup'!A:A,'School Lookup'!D:D,_xlfn.XLOOKUP(C8345,'School Lookup'!B:B,'School Lookup'!D:D,_xlfn.XLOOKUP(C8345,'School Lookup'!C:C,'School Lookup'!D:D,0)))</f>
        <v>Fitz Herbert C of E VA Primary School</v>
      </c>
      <c r="C8345" t="s">
        <v>22</v>
      </c>
      <c r="D8345">
        <v>145</v>
      </c>
      <c r="E8345" t="s">
        <v>16</v>
      </c>
      <c r="F8345" t="s">
        <v>734</v>
      </c>
      <c r="G8345" t="s">
        <v>134</v>
      </c>
      <c r="H8345" t="s">
        <v>347</v>
      </c>
      <c r="I8345" t="s">
        <v>958</v>
      </c>
      <c r="J8345" t="s">
        <v>959</v>
      </c>
      <c r="K8345" s="4">
        <v>46084</v>
      </c>
      <c r="L8345" s="5">
        <v>0.5611342592592593</v>
      </c>
      <c r="M8345" t="s">
        <v>953</v>
      </c>
      <c r="N8345" s="5">
        <v>4.6874999999999998E-3</v>
      </c>
      <c r="O8345" t="s">
        <v>960</v>
      </c>
      <c r="P8345">
        <v>0</v>
      </c>
      <c r="Q8345">
        <v>20</v>
      </c>
      <c r="R8345" t="s">
        <v>955</v>
      </c>
    </row>
    <row r="8346" spans="1:19" x14ac:dyDescent="0.25">
      <c r="A8346" s="54">
        <f>_xlfn.XLOOKUP(B8346,'School Lookup'!D:D,'School Lookup'!F:F,0)</f>
        <v>823392</v>
      </c>
      <c r="B8346" s="54" t="str">
        <f>_xlfn.XLOOKUP(C8346,'School Lookup'!A:A,'School Lookup'!D:D,_xlfn.XLOOKUP(C8346,'School Lookup'!B:B,'School Lookup'!D:D,_xlfn.XLOOKUP(C8346,'School Lookup'!C:C,'School Lookup'!D:D,0)))</f>
        <v>Fitz Herbert C of E VA Primary School</v>
      </c>
      <c r="C8346" t="s">
        <v>22</v>
      </c>
      <c r="D8346" t="s">
        <v>3261</v>
      </c>
      <c r="E8346" t="s">
        <v>16</v>
      </c>
      <c r="F8346" t="s">
        <v>734</v>
      </c>
      <c r="G8346" t="s">
        <v>134</v>
      </c>
      <c r="H8346" t="s">
        <v>347</v>
      </c>
      <c r="I8346" t="s">
        <v>958</v>
      </c>
      <c r="J8346" t="s">
        <v>959</v>
      </c>
      <c r="K8346" s="4">
        <v>46084</v>
      </c>
      <c r="L8346" s="5">
        <v>0.67473379629629626</v>
      </c>
      <c r="M8346" t="s">
        <v>953</v>
      </c>
      <c r="N8346" s="5">
        <v>3.4722222222222222E-5</v>
      </c>
      <c r="O8346" t="s">
        <v>960</v>
      </c>
      <c r="P8346">
        <v>0</v>
      </c>
      <c r="Q8346">
        <v>20</v>
      </c>
      <c r="R8346" t="s">
        <v>1366</v>
      </c>
      <c r="S8346" t="s">
        <v>955</v>
      </c>
    </row>
    <row r="8347" spans="1:19" x14ac:dyDescent="0.25">
      <c r="A8347" s="54">
        <f>_xlfn.XLOOKUP(B8347,'School Lookup'!D:D,'School Lookup'!F:F,0)</f>
        <v>823392</v>
      </c>
      <c r="B8347" s="54" t="str">
        <f>_xlfn.XLOOKUP(C8347,'School Lookup'!A:A,'School Lookup'!D:D,_xlfn.XLOOKUP(C8347,'School Lookup'!B:B,'School Lookup'!D:D,_xlfn.XLOOKUP(C8347,'School Lookup'!C:C,'School Lookup'!D:D,0)))</f>
        <v>Fitz Herbert C of E VA Primary School</v>
      </c>
      <c r="C8347" t="s">
        <v>22</v>
      </c>
      <c r="D8347" t="s">
        <v>3262</v>
      </c>
      <c r="E8347" t="s">
        <v>16</v>
      </c>
      <c r="F8347" t="s">
        <v>734</v>
      </c>
      <c r="G8347" t="s">
        <v>134</v>
      </c>
      <c r="H8347" t="s">
        <v>347</v>
      </c>
      <c r="I8347" t="s">
        <v>958</v>
      </c>
      <c r="J8347" t="s">
        <v>959</v>
      </c>
      <c r="K8347" s="4">
        <v>46084</v>
      </c>
      <c r="L8347" s="5">
        <v>0.55623842592592587</v>
      </c>
      <c r="M8347" t="s">
        <v>953</v>
      </c>
      <c r="N8347" s="5">
        <v>2.5578703703703705E-3</v>
      </c>
      <c r="O8347" t="s">
        <v>1023</v>
      </c>
      <c r="P8347">
        <v>0</v>
      </c>
      <c r="Q8347">
        <v>20</v>
      </c>
      <c r="R8347" t="s">
        <v>3263</v>
      </c>
      <c r="S8347" t="s">
        <v>966</v>
      </c>
    </row>
    <row r="8348" spans="1:19" x14ac:dyDescent="0.25">
      <c r="A8348" s="54">
        <f>_xlfn.XLOOKUP(B8348,'School Lookup'!D:D,'School Lookup'!F:F,0)</f>
        <v>823392</v>
      </c>
      <c r="B8348" s="54" t="str">
        <f>_xlfn.XLOOKUP(C8348,'School Lookup'!A:A,'School Lookup'!D:D,_xlfn.XLOOKUP(C8348,'School Lookup'!B:B,'School Lookup'!D:D,_xlfn.XLOOKUP(C8348,'School Lookup'!C:C,'School Lookup'!D:D,0)))</f>
        <v>Fitz Herbert C of E VA Primary School</v>
      </c>
      <c r="C8348" t="s">
        <v>22</v>
      </c>
      <c r="D8348" t="s">
        <v>1261</v>
      </c>
      <c r="E8348" t="s">
        <v>16</v>
      </c>
      <c r="F8348" t="s">
        <v>734</v>
      </c>
      <c r="G8348" t="s">
        <v>134</v>
      </c>
      <c r="H8348" t="s">
        <v>347</v>
      </c>
      <c r="I8348" t="s">
        <v>958</v>
      </c>
      <c r="J8348" t="s">
        <v>981</v>
      </c>
      <c r="K8348" s="4">
        <v>46084</v>
      </c>
      <c r="L8348" s="5">
        <v>0.38194444444444442</v>
      </c>
      <c r="M8348" t="s">
        <v>953</v>
      </c>
      <c r="N8348" s="5">
        <v>1.5625000000000001E-3</v>
      </c>
      <c r="O8348" t="s">
        <v>982</v>
      </c>
      <c r="P8348">
        <v>0</v>
      </c>
      <c r="Q8348">
        <v>20</v>
      </c>
      <c r="R8348" t="s">
        <v>993</v>
      </c>
      <c r="S8348" t="s">
        <v>994</v>
      </c>
    </row>
    <row r="8349" spans="1:19" x14ac:dyDescent="0.25">
      <c r="A8349" s="54">
        <f>_xlfn.XLOOKUP(B8349,'School Lookup'!D:D,'School Lookup'!F:F,0)</f>
        <v>682471</v>
      </c>
      <c r="B8349" s="54" t="str">
        <f>_xlfn.XLOOKUP(C8349,'School Lookup'!A:A,'School Lookup'!D:D,_xlfn.XLOOKUP(C8349,'School Lookup'!B:B,'School Lookup'!D:D,_xlfn.XLOOKUP(C8349,'School Lookup'!C:C,'School Lookup'!D:D,0)))</f>
        <v>Ridgeway Primary School</v>
      </c>
      <c r="C8349" t="s">
        <v>333</v>
      </c>
      <c r="D8349" t="s">
        <v>3264</v>
      </c>
      <c r="E8349" t="s">
        <v>16</v>
      </c>
      <c r="F8349" t="s">
        <v>734</v>
      </c>
      <c r="G8349" t="s">
        <v>328</v>
      </c>
      <c r="H8349" t="s">
        <v>885</v>
      </c>
      <c r="I8349" t="s">
        <v>958</v>
      </c>
      <c r="J8349" t="s">
        <v>981</v>
      </c>
      <c r="K8349" s="4">
        <v>46084</v>
      </c>
      <c r="L8349" s="5">
        <v>0.36826388888888889</v>
      </c>
      <c r="M8349" t="s">
        <v>953</v>
      </c>
      <c r="N8349" s="5">
        <v>1.1574074074074073E-5</v>
      </c>
      <c r="O8349" t="s">
        <v>982</v>
      </c>
      <c r="P8349">
        <v>0</v>
      </c>
      <c r="Q8349">
        <v>20</v>
      </c>
      <c r="R8349" t="s">
        <v>986</v>
      </c>
      <c r="S8349" t="s">
        <v>987</v>
      </c>
    </row>
    <row r="8350" spans="1:19" x14ac:dyDescent="0.25">
      <c r="A8350" s="54">
        <f>_xlfn.XLOOKUP(B8350,'School Lookup'!D:D,'School Lookup'!F:F,0)</f>
        <v>682471</v>
      </c>
      <c r="B8350" s="54" t="str">
        <f>_xlfn.XLOOKUP(C8350,'School Lookup'!A:A,'School Lookup'!D:D,_xlfn.XLOOKUP(C8350,'School Lookup'!B:B,'School Lookup'!D:D,_xlfn.XLOOKUP(C8350,'School Lookup'!C:C,'School Lookup'!D:D,0)))</f>
        <v>Ridgeway Primary School</v>
      </c>
      <c r="C8350" t="s">
        <v>333</v>
      </c>
      <c r="D8350" t="s">
        <v>3264</v>
      </c>
      <c r="E8350" t="s">
        <v>16</v>
      </c>
      <c r="F8350" t="s">
        <v>734</v>
      </c>
      <c r="G8350" t="s">
        <v>328</v>
      </c>
      <c r="H8350" t="s">
        <v>885</v>
      </c>
      <c r="I8350" t="s">
        <v>958</v>
      </c>
      <c r="J8350" t="s">
        <v>981</v>
      </c>
      <c r="K8350" s="4">
        <v>46084</v>
      </c>
      <c r="L8350" s="5">
        <v>0.36851851851851852</v>
      </c>
      <c r="M8350" t="s">
        <v>953</v>
      </c>
      <c r="N8350" s="5">
        <v>2.3148148148148147E-5</v>
      </c>
      <c r="O8350" t="s">
        <v>982</v>
      </c>
      <c r="P8350">
        <v>0</v>
      </c>
      <c r="Q8350">
        <v>20</v>
      </c>
      <c r="R8350" t="s">
        <v>986</v>
      </c>
      <c r="S8350" t="s">
        <v>987</v>
      </c>
    </row>
    <row r="8351" spans="1:19" x14ac:dyDescent="0.25">
      <c r="A8351" s="54">
        <f>_xlfn.XLOOKUP(B8351,'School Lookup'!D:D,'School Lookup'!F:F,0)</f>
        <v>682471</v>
      </c>
      <c r="B8351" s="54" t="str">
        <f>_xlfn.XLOOKUP(C8351,'School Lookup'!A:A,'School Lookup'!D:D,_xlfn.XLOOKUP(C8351,'School Lookup'!B:B,'School Lookup'!D:D,_xlfn.XLOOKUP(C8351,'School Lookup'!C:C,'School Lookup'!D:D,0)))</f>
        <v>Ridgeway Primary School</v>
      </c>
      <c r="C8351" t="s">
        <v>333</v>
      </c>
      <c r="D8351" t="s">
        <v>1062</v>
      </c>
      <c r="E8351" t="s">
        <v>16</v>
      </c>
      <c r="F8351" t="s">
        <v>734</v>
      </c>
      <c r="G8351" t="s">
        <v>328</v>
      </c>
      <c r="H8351" t="s">
        <v>885</v>
      </c>
      <c r="I8351" t="s">
        <v>958</v>
      </c>
      <c r="J8351" t="s">
        <v>981</v>
      </c>
      <c r="K8351" s="4">
        <v>46084</v>
      </c>
      <c r="L8351" s="5">
        <v>0.40164351851851854</v>
      </c>
      <c r="M8351" t="s">
        <v>953</v>
      </c>
      <c r="N8351" s="5">
        <v>2.2222222222222222E-3</v>
      </c>
      <c r="O8351" t="s">
        <v>982</v>
      </c>
      <c r="P8351">
        <v>0</v>
      </c>
      <c r="Q8351">
        <v>20</v>
      </c>
      <c r="R8351" t="s">
        <v>998</v>
      </c>
      <c r="S8351" t="s">
        <v>987</v>
      </c>
    </row>
    <row r="8352" spans="1:19" x14ac:dyDescent="0.25">
      <c r="A8352" s="54">
        <f>_xlfn.XLOOKUP(B8352,'School Lookup'!D:D,'School Lookup'!F:F,0)</f>
        <v>682471</v>
      </c>
      <c r="B8352" s="54" t="str">
        <f>_xlfn.XLOOKUP(C8352,'School Lookup'!A:A,'School Lookup'!D:D,_xlfn.XLOOKUP(C8352,'School Lookup'!B:B,'School Lookup'!D:D,_xlfn.XLOOKUP(C8352,'School Lookup'!C:C,'School Lookup'!D:D,0)))</f>
        <v>Ridgeway Primary School</v>
      </c>
      <c r="C8352" t="s">
        <v>333</v>
      </c>
      <c r="D8352" t="s">
        <v>1062</v>
      </c>
      <c r="E8352" t="s">
        <v>16</v>
      </c>
      <c r="F8352" t="s">
        <v>734</v>
      </c>
      <c r="G8352" t="s">
        <v>328</v>
      </c>
      <c r="H8352" t="s">
        <v>885</v>
      </c>
      <c r="I8352" t="s">
        <v>958</v>
      </c>
      <c r="J8352" t="s">
        <v>981</v>
      </c>
      <c r="K8352" s="4">
        <v>46084</v>
      </c>
      <c r="L8352" s="5">
        <v>0.42571759259259262</v>
      </c>
      <c r="M8352" t="s">
        <v>953</v>
      </c>
      <c r="N8352" s="5">
        <v>3.0092592592592595E-4</v>
      </c>
      <c r="O8352" t="s">
        <v>982</v>
      </c>
      <c r="P8352">
        <v>0</v>
      </c>
      <c r="Q8352">
        <v>20</v>
      </c>
      <c r="R8352" t="s">
        <v>998</v>
      </c>
      <c r="S8352" t="s">
        <v>987</v>
      </c>
    </row>
    <row r="8353" spans="1:19" x14ac:dyDescent="0.25">
      <c r="A8353" s="54">
        <f>_xlfn.XLOOKUP(B8353,'School Lookup'!D:D,'School Lookup'!F:F,0)</f>
        <v>544254</v>
      </c>
      <c r="B8353" s="54" t="str">
        <f>_xlfn.XLOOKUP(C8353,'School Lookup'!A:A,'School Lookup'!D:D,_xlfn.XLOOKUP(C8353,'School Lookup'!B:B,'School Lookup'!D:D,_xlfn.XLOOKUP(C8353,'School Lookup'!C:C,'School Lookup'!D:D,0)))</f>
        <v>Little Eaton Primary School Derby DE21 5AB</v>
      </c>
      <c r="C8353" t="s">
        <v>42</v>
      </c>
      <c r="D8353" t="s">
        <v>2714</v>
      </c>
      <c r="E8353" t="s">
        <v>16</v>
      </c>
      <c r="F8353" t="s">
        <v>734</v>
      </c>
      <c r="G8353" t="s">
        <v>232</v>
      </c>
      <c r="H8353" t="s">
        <v>228</v>
      </c>
      <c r="I8353" t="s">
        <v>980</v>
      </c>
      <c r="J8353" t="s">
        <v>959</v>
      </c>
      <c r="K8353" s="4">
        <v>46084</v>
      </c>
      <c r="L8353" s="5">
        <v>0.56180555555555556</v>
      </c>
      <c r="M8353" t="s">
        <v>953</v>
      </c>
      <c r="N8353" s="5">
        <v>1.0185185185185184E-3</v>
      </c>
      <c r="O8353" t="s">
        <v>960</v>
      </c>
      <c r="P8353">
        <v>2.1999999999999999E-2</v>
      </c>
      <c r="Q8353">
        <v>20</v>
      </c>
      <c r="R8353" t="s">
        <v>978</v>
      </c>
      <c r="S8353" t="s">
        <v>966</v>
      </c>
    </row>
    <row r="8354" spans="1:19" x14ac:dyDescent="0.25">
      <c r="A8354" s="54">
        <f>_xlfn.XLOOKUP(B8354,'School Lookup'!D:D,'School Lookup'!F:F,0)</f>
        <v>544254</v>
      </c>
      <c r="B8354" s="54" t="str">
        <f>_xlfn.XLOOKUP(C8354,'School Lookup'!A:A,'School Lookup'!D:D,_xlfn.XLOOKUP(C8354,'School Lookup'!B:B,'School Lookup'!D:D,_xlfn.XLOOKUP(C8354,'School Lookup'!C:C,'School Lookup'!D:D,0)))</f>
        <v>Little Eaton Primary School Derby DE21 5AB</v>
      </c>
      <c r="C8354" t="s">
        <v>42</v>
      </c>
      <c r="D8354" t="s">
        <v>1480</v>
      </c>
      <c r="E8354" t="s">
        <v>16</v>
      </c>
      <c r="F8354" t="s">
        <v>734</v>
      </c>
      <c r="G8354" t="s">
        <v>232</v>
      </c>
      <c r="H8354" t="s">
        <v>228</v>
      </c>
      <c r="I8354" t="s">
        <v>980</v>
      </c>
      <c r="J8354" t="s">
        <v>959</v>
      </c>
      <c r="K8354" s="4">
        <v>46084</v>
      </c>
      <c r="L8354" s="5">
        <v>0.62013888888888891</v>
      </c>
      <c r="M8354" t="s">
        <v>953</v>
      </c>
      <c r="N8354" s="5">
        <v>3.8194444444444446E-4</v>
      </c>
      <c r="O8354" t="s">
        <v>960</v>
      </c>
      <c r="P8354">
        <v>2.1999999999999999E-2</v>
      </c>
      <c r="Q8354">
        <v>20</v>
      </c>
      <c r="R8354" t="s">
        <v>1481</v>
      </c>
      <c r="S8354" t="s">
        <v>966</v>
      </c>
    </row>
    <row r="8355" spans="1:19" x14ac:dyDescent="0.25">
      <c r="A8355" s="54">
        <f>_xlfn.XLOOKUP(B8355,'School Lookup'!D:D,'School Lookup'!F:F,0)</f>
        <v>544254</v>
      </c>
      <c r="B8355" s="54" t="str">
        <f>_xlfn.XLOOKUP(C8355,'School Lookup'!A:A,'School Lookup'!D:D,_xlfn.XLOOKUP(C8355,'School Lookup'!B:B,'School Lookup'!D:D,_xlfn.XLOOKUP(C8355,'School Lookup'!C:C,'School Lookup'!D:D,0)))</f>
        <v>Little Eaton Primary School Derby DE21 5AB</v>
      </c>
      <c r="C8355" t="s">
        <v>42</v>
      </c>
      <c r="D8355" t="s">
        <v>2301</v>
      </c>
      <c r="E8355" t="s">
        <v>16</v>
      </c>
      <c r="F8355" t="s">
        <v>734</v>
      </c>
      <c r="G8355" t="s">
        <v>232</v>
      </c>
      <c r="H8355" t="s">
        <v>228</v>
      </c>
      <c r="I8355" t="s">
        <v>980</v>
      </c>
      <c r="J8355" t="s">
        <v>981</v>
      </c>
      <c r="K8355" s="4">
        <v>46084</v>
      </c>
      <c r="L8355" s="5">
        <v>0.70763888888888893</v>
      </c>
      <c r="M8355" t="s">
        <v>953</v>
      </c>
      <c r="N8355" s="5">
        <v>6.9444444444444447E-4</v>
      </c>
      <c r="O8355" t="s">
        <v>982</v>
      </c>
      <c r="P8355">
        <v>7.0999999999999994E-2</v>
      </c>
      <c r="Q8355">
        <v>20</v>
      </c>
      <c r="R8355" t="s">
        <v>983</v>
      </c>
      <c r="S8355" t="s">
        <v>984</v>
      </c>
    </row>
    <row r="8356" spans="1:19" x14ac:dyDescent="0.25">
      <c r="A8356" s="54">
        <f>_xlfn.XLOOKUP(B8356,'School Lookup'!D:D,'School Lookup'!F:F,0)</f>
        <v>544254</v>
      </c>
      <c r="B8356" s="54" t="str">
        <f>_xlfn.XLOOKUP(C8356,'School Lookup'!A:A,'School Lookup'!D:D,_xlfn.XLOOKUP(C8356,'School Lookup'!B:B,'School Lookup'!D:D,_xlfn.XLOOKUP(C8356,'School Lookup'!C:C,'School Lookup'!D:D,0)))</f>
        <v>Little Eaton Primary School Derby DE21 5AB</v>
      </c>
      <c r="C8356" t="s">
        <v>42</v>
      </c>
      <c r="D8356" t="s">
        <v>2301</v>
      </c>
      <c r="E8356" t="s">
        <v>16</v>
      </c>
      <c r="F8356" t="s">
        <v>734</v>
      </c>
      <c r="G8356" t="s">
        <v>232</v>
      </c>
      <c r="H8356" t="s">
        <v>228</v>
      </c>
      <c r="I8356" t="s">
        <v>980</v>
      </c>
      <c r="J8356" t="s">
        <v>981</v>
      </c>
      <c r="K8356" s="4">
        <v>46084</v>
      </c>
      <c r="L8356" s="5">
        <v>0.70902777777777781</v>
      </c>
      <c r="M8356" t="s">
        <v>953</v>
      </c>
      <c r="N8356" s="5">
        <v>1.6203703703703703E-4</v>
      </c>
      <c r="O8356" t="s">
        <v>982</v>
      </c>
      <c r="P8356">
        <v>0.02</v>
      </c>
      <c r="Q8356">
        <v>20</v>
      </c>
      <c r="R8356" t="s">
        <v>983</v>
      </c>
      <c r="S8356" t="s">
        <v>984</v>
      </c>
    </row>
    <row r="8357" spans="1:19" x14ac:dyDescent="0.25">
      <c r="A8357" s="54">
        <f>_xlfn.XLOOKUP(B8357,'School Lookup'!D:D,'School Lookup'!F:F,0)</f>
        <v>170692</v>
      </c>
      <c r="B8357" s="54" t="str">
        <f>_xlfn.XLOOKUP(C8357,'School Lookup'!A:A,'School Lookup'!D:D,_xlfn.XLOOKUP(C8357,'School Lookup'!B:B,'School Lookup'!D:D,_xlfn.XLOOKUP(C8357,'School Lookup'!C:C,'School Lookup'!D:D,0)))</f>
        <v>Anthony Bec Cmnty Primary</v>
      </c>
      <c r="C8357" t="s">
        <v>29</v>
      </c>
      <c r="D8357" t="s">
        <v>3265</v>
      </c>
      <c r="E8357" t="s">
        <v>16</v>
      </c>
      <c r="F8357" t="s">
        <v>734</v>
      </c>
      <c r="G8357" t="s">
        <v>229</v>
      </c>
      <c r="H8357" t="s">
        <v>318</v>
      </c>
      <c r="I8357" t="s">
        <v>980</v>
      </c>
      <c r="J8357" t="s">
        <v>959</v>
      </c>
      <c r="K8357" s="4">
        <v>46084</v>
      </c>
      <c r="L8357" s="5">
        <v>0.51686342592592593</v>
      </c>
      <c r="M8357" t="s">
        <v>953</v>
      </c>
      <c r="N8357" s="5">
        <v>1.5625000000000001E-3</v>
      </c>
      <c r="O8357" t="s">
        <v>1023</v>
      </c>
      <c r="P8357">
        <v>2.1999999999999999E-2</v>
      </c>
      <c r="Q8357">
        <v>20</v>
      </c>
      <c r="R8357" t="s">
        <v>2494</v>
      </c>
      <c r="S8357" t="s">
        <v>966</v>
      </c>
    </row>
    <row r="8358" spans="1:19" x14ac:dyDescent="0.25">
      <c r="A8358" s="54">
        <f>_xlfn.XLOOKUP(B8358,'School Lookup'!D:D,'School Lookup'!F:F,0)</f>
        <v>170692</v>
      </c>
      <c r="B8358" s="54" t="str">
        <f>_xlfn.XLOOKUP(C8358,'School Lookup'!A:A,'School Lookup'!D:D,_xlfn.XLOOKUP(C8358,'School Lookup'!B:B,'School Lookup'!D:D,_xlfn.XLOOKUP(C8358,'School Lookup'!C:C,'School Lookup'!D:D,0)))</f>
        <v>Anthony Bec Cmnty Primary</v>
      </c>
      <c r="C8358" t="s">
        <v>29</v>
      </c>
      <c r="D8358" t="s">
        <v>1276</v>
      </c>
      <c r="E8358" t="s">
        <v>16</v>
      </c>
      <c r="F8358" t="s">
        <v>734</v>
      </c>
      <c r="G8358" t="s">
        <v>229</v>
      </c>
      <c r="H8358" t="s">
        <v>318</v>
      </c>
      <c r="I8358" t="s">
        <v>980</v>
      </c>
      <c r="J8358" t="s">
        <v>981</v>
      </c>
      <c r="K8358" s="4">
        <v>46084</v>
      </c>
      <c r="L8358" s="5">
        <v>0.36446759259259259</v>
      </c>
      <c r="M8358" t="s">
        <v>953</v>
      </c>
      <c r="N8358" s="5">
        <v>2.6620370370370372E-4</v>
      </c>
      <c r="O8358" t="s">
        <v>982</v>
      </c>
      <c r="P8358">
        <v>2.9000000000000001E-2</v>
      </c>
      <c r="Q8358">
        <v>20</v>
      </c>
      <c r="R8358" t="s">
        <v>983</v>
      </c>
      <c r="S8358" t="s">
        <v>984</v>
      </c>
    </row>
    <row r="8359" spans="1:19" x14ac:dyDescent="0.25">
      <c r="A8359" s="54">
        <f>_xlfn.XLOOKUP(B8359,'School Lookup'!D:D,'School Lookup'!F:F,0)</f>
        <v>170692</v>
      </c>
      <c r="B8359" s="54" t="str">
        <f>_xlfn.XLOOKUP(C8359,'School Lookup'!A:A,'School Lookup'!D:D,_xlfn.XLOOKUP(C8359,'School Lookup'!B:B,'School Lookup'!D:D,_xlfn.XLOOKUP(C8359,'School Lookup'!C:C,'School Lookup'!D:D,0)))</f>
        <v>Anthony Bec Cmnty Primary</v>
      </c>
      <c r="C8359" t="s">
        <v>29</v>
      </c>
      <c r="D8359" t="s">
        <v>2141</v>
      </c>
      <c r="E8359" t="s">
        <v>16</v>
      </c>
      <c r="F8359" t="s">
        <v>734</v>
      </c>
      <c r="G8359" t="s">
        <v>229</v>
      </c>
      <c r="H8359" t="s">
        <v>318</v>
      </c>
      <c r="I8359" t="s">
        <v>980</v>
      </c>
      <c r="J8359" t="s">
        <v>981</v>
      </c>
      <c r="K8359" s="4">
        <v>46084</v>
      </c>
      <c r="L8359" s="5">
        <v>0.39211805555555557</v>
      </c>
      <c r="M8359" t="s">
        <v>953</v>
      </c>
      <c r="N8359" s="5">
        <v>7.9861111111111116E-4</v>
      </c>
      <c r="O8359" t="s">
        <v>982</v>
      </c>
      <c r="P8359">
        <v>8.3000000000000004E-2</v>
      </c>
      <c r="Q8359">
        <v>20</v>
      </c>
      <c r="R8359" t="s">
        <v>998</v>
      </c>
      <c r="S8359" t="s">
        <v>987</v>
      </c>
    </row>
    <row r="8360" spans="1:19" x14ac:dyDescent="0.25">
      <c r="A8360" s="54">
        <f>_xlfn.XLOOKUP(B8360,'School Lookup'!D:D,'School Lookup'!F:F,0)</f>
        <v>170692</v>
      </c>
      <c r="B8360" s="54" t="str">
        <f>_xlfn.XLOOKUP(C8360,'School Lookup'!A:A,'School Lookup'!D:D,_xlfn.XLOOKUP(C8360,'School Lookup'!B:B,'School Lookup'!D:D,_xlfn.XLOOKUP(C8360,'School Lookup'!C:C,'School Lookup'!D:D,0)))</f>
        <v>Anthony Bec Cmnty Primary</v>
      </c>
      <c r="C8360" t="s">
        <v>29</v>
      </c>
      <c r="D8360" t="s">
        <v>1458</v>
      </c>
      <c r="E8360" t="s">
        <v>16</v>
      </c>
      <c r="F8360" t="s">
        <v>734</v>
      </c>
      <c r="G8360" t="s">
        <v>229</v>
      </c>
      <c r="H8360" t="s">
        <v>318</v>
      </c>
      <c r="I8360" t="s">
        <v>980</v>
      </c>
      <c r="J8360" t="s">
        <v>981</v>
      </c>
      <c r="K8360" s="4">
        <v>46084</v>
      </c>
      <c r="L8360" s="5">
        <v>0.44254629629629627</v>
      </c>
      <c r="M8360" t="s">
        <v>953</v>
      </c>
      <c r="N8360" s="5">
        <v>1.8518518518518518E-4</v>
      </c>
      <c r="O8360" t="s">
        <v>982</v>
      </c>
      <c r="P8360">
        <v>4.2999999999999997E-2</v>
      </c>
      <c r="Q8360">
        <v>20</v>
      </c>
      <c r="R8360" t="s">
        <v>1459</v>
      </c>
      <c r="S8360" t="s">
        <v>990</v>
      </c>
    </row>
    <row r="8361" spans="1:19" x14ac:dyDescent="0.25">
      <c r="A8361" s="54">
        <f>_xlfn.XLOOKUP(B8361,'School Lookup'!D:D,'School Lookup'!F:F,0)</f>
        <v>170692</v>
      </c>
      <c r="B8361" s="54" t="str">
        <f>_xlfn.XLOOKUP(C8361,'School Lookup'!A:A,'School Lookup'!D:D,_xlfn.XLOOKUP(C8361,'School Lookup'!B:B,'School Lookup'!D:D,_xlfn.XLOOKUP(C8361,'School Lookup'!C:C,'School Lookup'!D:D,0)))</f>
        <v>Anthony Bec Cmnty Primary</v>
      </c>
      <c r="C8361" t="s">
        <v>29</v>
      </c>
      <c r="D8361" t="s">
        <v>1285</v>
      </c>
      <c r="E8361" t="s">
        <v>16</v>
      </c>
      <c r="F8361" t="s">
        <v>734</v>
      </c>
      <c r="G8361" t="s">
        <v>229</v>
      </c>
      <c r="H8361" t="s">
        <v>318</v>
      </c>
      <c r="I8361" t="s">
        <v>980</v>
      </c>
      <c r="J8361" t="s">
        <v>981</v>
      </c>
      <c r="K8361" s="4">
        <v>46084</v>
      </c>
      <c r="L8361" s="5">
        <v>0.52402777777777776</v>
      </c>
      <c r="M8361" t="s">
        <v>953</v>
      </c>
      <c r="N8361" s="5">
        <v>8.6805555555555551E-4</v>
      </c>
      <c r="O8361" t="s">
        <v>982</v>
      </c>
      <c r="P8361">
        <v>0.09</v>
      </c>
      <c r="Q8361">
        <v>20</v>
      </c>
      <c r="R8361" t="s">
        <v>983</v>
      </c>
      <c r="S8361" t="s">
        <v>984</v>
      </c>
    </row>
    <row r="8362" spans="1:19" x14ac:dyDescent="0.25">
      <c r="A8362" s="54">
        <f>_xlfn.XLOOKUP(B8362,'School Lookup'!D:D,'School Lookup'!F:F,0)</f>
        <v>170692</v>
      </c>
      <c r="B8362" s="54" t="str">
        <f>_xlfn.XLOOKUP(C8362,'School Lookup'!A:A,'School Lookup'!D:D,_xlfn.XLOOKUP(C8362,'School Lookup'!B:B,'School Lookup'!D:D,_xlfn.XLOOKUP(C8362,'School Lookup'!C:C,'School Lookup'!D:D,0)))</f>
        <v>Anthony Bec Cmnty Primary</v>
      </c>
      <c r="C8362" t="s">
        <v>29</v>
      </c>
      <c r="D8362" t="s">
        <v>2141</v>
      </c>
      <c r="E8362" t="s">
        <v>16</v>
      </c>
      <c r="F8362" t="s">
        <v>734</v>
      </c>
      <c r="G8362" t="s">
        <v>229</v>
      </c>
      <c r="H8362" t="s">
        <v>318</v>
      </c>
      <c r="I8362" t="s">
        <v>980</v>
      </c>
      <c r="J8362" t="s">
        <v>981</v>
      </c>
      <c r="K8362" s="4">
        <v>46084</v>
      </c>
      <c r="L8362" s="5">
        <v>0.53916666666666668</v>
      </c>
      <c r="M8362" t="s">
        <v>953</v>
      </c>
      <c r="N8362" s="5">
        <v>4.2824074074074075E-4</v>
      </c>
      <c r="O8362" t="s">
        <v>982</v>
      </c>
      <c r="P8362">
        <v>4.4999999999999998E-2</v>
      </c>
      <c r="Q8362">
        <v>20</v>
      </c>
      <c r="R8362" t="s">
        <v>998</v>
      </c>
      <c r="S8362" t="s">
        <v>987</v>
      </c>
    </row>
    <row r="8363" spans="1:19" x14ac:dyDescent="0.25">
      <c r="A8363" s="54">
        <f>_xlfn.XLOOKUP(B8363,'School Lookup'!D:D,'School Lookup'!F:F,0)</f>
        <v>170692</v>
      </c>
      <c r="B8363" s="54" t="str">
        <f>_xlfn.XLOOKUP(C8363,'School Lookup'!A:A,'School Lookup'!D:D,_xlfn.XLOOKUP(C8363,'School Lookup'!B:B,'School Lookup'!D:D,_xlfn.XLOOKUP(C8363,'School Lookup'!C:C,'School Lookup'!D:D,0)))</f>
        <v>Anthony Bec Cmnty Primary</v>
      </c>
      <c r="C8363" t="s">
        <v>29</v>
      </c>
      <c r="D8363" t="s">
        <v>1636</v>
      </c>
      <c r="E8363" t="s">
        <v>16</v>
      </c>
      <c r="F8363" t="s">
        <v>734</v>
      </c>
      <c r="G8363" t="s">
        <v>229</v>
      </c>
      <c r="H8363" t="s">
        <v>318</v>
      </c>
      <c r="I8363" t="s">
        <v>980</v>
      </c>
      <c r="J8363" t="s">
        <v>981</v>
      </c>
      <c r="K8363" s="4">
        <v>46084</v>
      </c>
      <c r="L8363" s="5">
        <v>0.56540509259259264</v>
      </c>
      <c r="M8363" t="s">
        <v>953</v>
      </c>
      <c r="N8363" s="5">
        <v>4.6296296296296298E-4</v>
      </c>
      <c r="O8363" t="s">
        <v>982</v>
      </c>
      <c r="P8363">
        <v>4.9000000000000002E-2</v>
      </c>
      <c r="Q8363">
        <v>20</v>
      </c>
      <c r="R8363" t="s">
        <v>986</v>
      </c>
      <c r="S8363" t="s">
        <v>987</v>
      </c>
    </row>
    <row r="8364" spans="1:19" x14ac:dyDescent="0.25">
      <c r="A8364" s="54">
        <f>_xlfn.XLOOKUP(B8364,'School Lookup'!D:D,'School Lookup'!F:F,0)</f>
        <v>170692</v>
      </c>
      <c r="B8364" s="54" t="str">
        <f>_xlfn.XLOOKUP(C8364,'School Lookup'!A:A,'School Lookup'!D:D,_xlfn.XLOOKUP(C8364,'School Lookup'!B:B,'School Lookup'!D:D,_xlfn.XLOOKUP(C8364,'School Lookup'!C:C,'School Lookup'!D:D,0)))</f>
        <v>Anthony Bec Cmnty Primary</v>
      </c>
      <c r="C8364" t="s">
        <v>29</v>
      </c>
      <c r="D8364" t="s">
        <v>1556</v>
      </c>
      <c r="E8364" t="s">
        <v>16</v>
      </c>
      <c r="F8364" t="s">
        <v>734</v>
      </c>
      <c r="G8364" t="s">
        <v>229</v>
      </c>
      <c r="H8364" t="s">
        <v>318</v>
      </c>
      <c r="I8364" t="s">
        <v>980</v>
      </c>
      <c r="J8364" t="s">
        <v>981</v>
      </c>
      <c r="K8364" s="4">
        <v>46084</v>
      </c>
      <c r="L8364" s="5">
        <v>0.6239351851851852</v>
      </c>
      <c r="M8364" t="s">
        <v>953</v>
      </c>
      <c r="N8364" s="5">
        <v>3.9351851851851852E-4</v>
      </c>
      <c r="O8364" t="s">
        <v>982</v>
      </c>
      <c r="P8364">
        <v>4.2000000000000003E-2</v>
      </c>
      <c r="Q8364">
        <v>20</v>
      </c>
      <c r="R8364" t="s">
        <v>1011</v>
      </c>
      <c r="S8364" t="s">
        <v>984</v>
      </c>
    </row>
    <row r="8365" spans="1:19" x14ac:dyDescent="0.25">
      <c r="A8365" s="54">
        <f>_xlfn.XLOOKUP(B8365,'School Lookup'!D:D,'School Lookup'!F:F,0)</f>
        <v>170692</v>
      </c>
      <c r="B8365" s="54" t="str">
        <f>_xlfn.XLOOKUP(C8365,'School Lookup'!A:A,'School Lookup'!D:D,_xlfn.XLOOKUP(C8365,'School Lookup'!B:B,'School Lookup'!D:D,_xlfn.XLOOKUP(C8365,'School Lookup'!C:C,'School Lookup'!D:D,0)))</f>
        <v>Anthony Bec Cmnty Primary</v>
      </c>
      <c r="C8365" t="s">
        <v>29</v>
      </c>
      <c r="D8365" t="s">
        <v>3266</v>
      </c>
      <c r="E8365" t="s">
        <v>16</v>
      </c>
      <c r="F8365" t="s">
        <v>734</v>
      </c>
      <c r="G8365" t="s">
        <v>229</v>
      </c>
      <c r="H8365" t="s">
        <v>318</v>
      </c>
      <c r="I8365" t="s">
        <v>980</v>
      </c>
      <c r="J8365" t="s">
        <v>981</v>
      </c>
      <c r="K8365" s="4">
        <v>46084</v>
      </c>
      <c r="L8365" s="5">
        <v>0.64438657407407407</v>
      </c>
      <c r="M8365" t="s">
        <v>953</v>
      </c>
      <c r="N8365" s="5">
        <v>3.8194444444444446E-4</v>
      </c>
      <c r="O8365" t="s">
        <v>982</v>
      </c>
      <c r="P8365">
        <v>4.1000000000000002E-2</v>
      </c>
      <c r="Q8365">
        <v>20</v>
      </c>
      <c r="R8365" t="s">
        <v>998</v>
      </c>
      <c r="S8365" t="s">
        <v>987</v>
      </c>
    </row>
    <row r="8366" spans="1:19" x14ac:dyDescent="0.25">
      <c r="A8366" s="54">
        <f>_xlfn.XLOOKUP(B8366,'School Lookup'!D:D,'School Lookup'!F:F,0)</f>
        <v>231471</v>
      </c>
      <c r="B8366" s="54" t="str">
        <f>_xlfn.XLOOKUP(C8366,'School Lookup'!A:A,'School Lookup'!D:D,_xlfn.XLOOKUP(C8366,'School Lookup'!B:B,'School Lookup'!D:D,_xlfn.XLOOKUP(C8366,'School Lookup'!C:C,'School Lookup'!D:D,0)))</f>
        <v>Leys Junior School</v>
      </c>
      <c r="C8366" t="s">
        <v>19</v>
      </c>
      <c r="D8366" t="s">
        <v>1467</v>
      </c>
      <c r="E8366" t="s">
        <v>16</v>
      </c>
      <c r="F8366" t="s">
        <v>734</v>
      </c>
      <c r="G8366" t="s">
        <v>217</v>
      </c>
      <c r="H8366" t="s">
        <v>842</v>
      </c>
      <c r="I8366" t="s">
        <v>980</v>
      </c>
      <c r="J8366" t="s">
        <v>981</v>
      </c>
      <c r="K8366" s="4">
        <v>46084</v>
      </c>
      <c r="L8366" s="5">
        <v>0.4597222222222222</v>
      </c>
      <c r="M8366" t="s">
        <v>953</v>
      </c>
      <c r="N8366" s="5">
        <v>3.9351851851851852E-4</v>
      </c>
      <c r="O8366" t="s">
        <v>982</v>
      </c>
      <c r="P8366">
        <v>4.2000000000000003E-2</v>
      </c>
      <c r="Q8366">
        <v>20</v>
      </c>
      <c r="R8366" t="s">
        <v>983</v>
      </c>
      <c r="S8366" t="s">
        <v>984</v>
      </c>
    </row>
    <row r="8367" spans="1:19" x14ac:dyDescent="0.25">
      <c r="A8367" s="54">
        <f>_xlfn.XLOOKUP(B8367,'School Lookup'!D:D,'School Lookup'!F:F,0)</f>
        <v>231471</v>
      </c>
      <c r="B8367" s="54" t="str">
        <f>_xlfn.XLOOKUP(C8367,'School Lookup'!A:A,'School Lookup'!D:D,_xlfn.XLOOKUP(C8367,'School Lookup'!B:B,'School Lookup'!D:D,_xlfn.XLOOKUP(C8367,'School Lookup'!C:C,'School Lookup'!D:D,0)))</f>
        <v>Leys Junior School</v>
      </c>
      <c r="C8367" t="s">
        <v>19</v>
      </c>
      <c r="D8367" t="s">
        <v>2459</v>
      </c>
      <c r="E8367" t="s">
        <v>16</v>
      </c>
      <c r="F8367" t="s">
        <v>734</v>
      </c>
      <c r="G8367" t="s">
        <v>217</v>
      </c>
      <c r="H8367" t="s">
        <v>842</v>
      </c>
      <c r="I8367" t="s">
        <v>980</v>
      </c>
      <c r="J8367" t="s">
        <v>981</v>
      </c>
      <c r="K8367" s="4">
        <v>46084</v>
      </c>
      <c r="L8367" s="5">
        <v>0.46085648148148151</v>
      </c>
      <c r="M8367" t="s">
        <v>953</v>
      </c>
      <c r="N8367" s="5">
        <v>3.7037037037037035E-4</v>
      </c>
      <c r="O8367" t="s">
        <v>982</v>
      </c>
      <c r="P8367">
        <v>0.04</v>
      </c>
      <c r="Q8367">
        <v>20</v>
      </c>
      <c r="R8367" t="s">
        <v>998</v>
      </c>
      <c r="S8367" t="s">
        <v>987</v>
      </c>
    </row>
    <row r="8368" spans="1:19" x14ac:dyDescent="0.25">
      <c r="A8368" s="54">
        <f>_xlfn.XLOOKUP(B8368,'School Lookup'!D:D,'School Lookup'!F:F,0)</f>
        <v>231471</v>
      </c>
      <c r="B8368" s="54" t="str">
        <f>_xlfn.XLOOKUP(C8368,'School Lookup'!A:A,'School Lookup'!D:D,_xlfn.XLOOKUP(C8368,'School Lookup'!B:B,'School Lookup'!D:D,_xlfn.XLOOKUP(C8368,'School Lookup'!C:C,'School Lookup'!D:D,0)))</f>
        <v>Leys Junior School</v>
      </c>
      <c r="C8368" t="s">
        <v>19</v>
      </c>
      <c r="D8368" t="s">
        <v>2255</v>
      </c>
      <c r="E8368" t="s">
        <v>16</v>
      </c>
      <c r="F8368" t="s">
        <v>734</v>
      </c>
      <c r="G8368" t="s">
        <v>217</v>
      </c>
      <c r="H8368" t="s">
        <v>842</v>
      </c>
      <c r="I8368" t="s">
        <v>980</v>
      </c>
      <c r="J8368" t="s">
        <v>981</v>
      </c>
      <c r="K8368" s="4">
        <v>46084</v>
      </c>
      <c r="L8368" s="5">
        <v>0.48674768518518519</v>
      </c>
      <c r="M8368" t="s">
        <v>953</v>
      </c>
      <c r="N8368" s="5">
        <v>1.0879629629629629E-3</v>
      </c>
      <c r="O8368" t="s">
        <v>982</v>
      </c>
      <c r="P8368">
        <v>0.113</v>
      </c>
      <c r="Q8368">
        <v>20</v>
      </c>
      <c r="R8368" t="s">
        <v>1011</v>
      </c>
      <c r="S8368" t="s">
        <v>984</v>
      </c>
    </row>
    <row r="8369" spans="1:19" x14ac:dyDescent="0.25">
      <c r="A8369" s="54">
        <f>_xlfn.XLOOKUP(B8369,'School Lookup'!D:D,'School Lookup'!F:F,0)</f>
        <v>231471</v>
      </c>
      <c r="B8369" s="54" t="str">
        <f>_xlfn.XLOOKUP(C8369,'School Lookup'!A:A,'School Lookup'!D:D,_xlfn.XLOOKUP(C8369,'School Lookup'!B:B,'School Lookup'!D:D,_xlfn.XLOOKUP(C8369,'School Lookup'!C:C,'School Lookup'!D:D,0)))</f>
        <v>Leys Junior School</v>
      </c>
      <c r="C8369" t="s">
        <v>19</v>
      </c>
      <c r="D8369" t="s">
        <v>1493</v>
      </c>
      <c r="E8369" t="s">
        <v>16</v>
      </c>
      <c r="F8369" t="s">
        <v>734</v>
      </c>
      <c r="G8369" t="s">
        <v>217</v>
      </c>
      <c r="H8369" t="s">
        <v>842</v>
      </c>
      <c r="I8369" t="s">
        <v>980</v>
      </c>
      <c r="J8369" t="s">
        <v>981</v>
      </c>
      <c r="K8369" s="4">
        <v>46084</v>
      </c>
      <c r="L8369" s="5">
        <v>0.58785879629629634</v>
      </c>
      <c r="M8369" t="s">
        <v>953</v>
      </c>
      <c r="N8369" s="5">
        <v>7.5231481481481482E-4</v>
      </c>
      <c r="O8369" t="s">
        <v>982</v>
      </c>
      <c r="P8369">
        <v>7.9000000000000001E-2</v>
      </c>
      <c r="Q8369">
        <v>20</v>
      </c>
      <c r="R8369" t="s">
        <v>998</v>
      </c>
      <c r="S8369" t="s">
        <v>987</v>
      </c>
    </row>
    <row r="8370" spans="1:19" x14ac:dyDescent="0.25">
      <c r="A8370" s="54">
        <f>_xlfn.XLOOKUP(B8370,'School Lookup'!D:D,'School Lookup'!F:F,0)</f>
        <v>231471</v>
      </c>
      <c r="B8370" s="54" t="str">
        <f>_xlfn.XLOOKUP(C8370,'School Lookup'!A:A,'School Lookup'!D:D,_xlfn.XLOOKUP(C8370,'School Lookup'!B:B,'School Lookup'!D:D,_xlfn.XLOOKUP(C8370,'School Lookup'!C:C,'School Lookup'!D:D,0)))</f>
        <v>Leys Junior School</v>
      </c>
      <c r="C8370" t="s">
        <v>19</v>
      </c>
      <c r="D8370" t="s">
        <v>2040</v>
      </c>
      <c r="E8370" t="s">
        <v>16</v>
      </c>
      <c r="F8370" t="s">
        <v>734</v>
      </c>
      <c r="G8370" t="s">
        <v>217</v>
      </c>
      <c r="H8370" t="s">
        <v>842</v>
      </c>
      <c r="I8370" t="s">
        <v>980</v>
      </c>
      <c r="J8370" t="s">
        <v>981</v>
      </c>
      <c r="K8370" s="4">
        <v>46084</v>
      </c>
      <c r="L8370" s="5">
        <v>0.59302083333333333</v>
      </c>
      <c r="M8370" t="s">
        <v>953</v>
      </c>
      <c r="N8370" s="5">
        <v>3.9351851851851852E-4</v>
      </c>
      <c r="O8370" t="s">
        <v>982</v>
      </c>
      <c r="P8370">
        <v>8.7999999999999995E-2</v>
      </c>
      <c r="Q8370">
        <v>20</v>
      </c>
      <c r="R8370" t="s">
        <v>1074</v>
      </c>
      <c r="S8370" t="s">
        <v>990</v>
      </c>
    </row>
    <row r="8371" spans="1:19" x14ac:dyDescent="0.25">
      <c r="A8371" s="54">
        <f>_xlfn.XLOOKUP(B8371,'School Lookup'!D:D,'School Lookup'!F:F,0)</f>
        <v>231471</v>
      </c>
      <c r="B8371" s="54" t="str">
        <f>_xlfn.XLOOKUP(C8371,'School Lookup'!A:A,'School Lookup'!D:D,_xlfn.XLOOKUP(C8371,'School Lookup'!B:B,'School Lookup'!D:D,_xlfn.XLOOKUP(C8371,'School Lookup'!C:C,'School Lookup'!D:D,0)))</f>
        <v>Leys Junior School</v>
      </c>
      <c r="C8371" t="s">
        <v>19</v>
      </c>
      <c r="D8371" t="s">
        <v>1493</v>
      </c>
      <c r="E8371" t="s">
        <v>16</v>
      </c>
      <c r="F8371" t="s">
        <v>734</v>
      </c>
      <c r="G8371" t="s">
        <v>217</v>
      </c>
      <c r="H8371" t="s">
        <v>842</v>
      </c>
      <c r="I8371" t="s">
        <v>980</v>
      </c>
      <c r="J8371" t="s">
        <v>981</v>
      </c>
      <c r="K8371" s="4">
        <v>46084</v>
      </c>
      <c r="L8371" s="5">
        <v>0.59994212962962967</v>
      </c>
      <c r="M8371" t="s">
        <v>953</v>
      </c>
      <c r="N8371" s="5">
        <v>4.2824074074074075E-4</v>
      </c>
      <c r="O8371" t="s">
        <v>982</v>
      </c>
      <c r="P8371">
        <v>4.4999999999999998E-2</v>
      </c>
      <c r="Q8371">
        <v>20</v>
      </c>
      <c r="R8371" t="s">
        <v>998</v>
      </c>
      <c r="S8371" t="s">
        <v>987</v>
      </c>
    </row>
    <row r="8372" spans="1:19" x14ac:dyDescent="0.25">
      <c r="A8372" s="54">
        <f>_xlfn.XLOOKUP(B8372,'School Lookup'!D:D,'School Lookup'!F:F,0)</f>
        <v>231471</v>
      </c>
      <c r="B8372" s="54" t="str">
        <f>_xlfn.XLOOKUP(C8372,'School Lookup'!A:A,'School Lookup'!D:D,_xlfn.XLOOKUP(C8372,'School Lookup'!B:B,'School Lookup'!D:D,_xlfn.XLOOKUP(C8372,'School Lookup'!C:C,'School Lookup'!D:D,0)))</f>
        <v>Leys Junior School</v>
      </c>
      <c r="C8372" t="s">
        <v>19</v>
      </c>
      <c r="D8372" t="s">
        <v>1890</v>
      </c>
      <c r="E8372" t="s">
        <v>16</v>
      </c>
      <c r="F8372" t="s">
        <v>734</v>
      </c>
      <c r="G8372" t="s">
        <v>217</v>
      </c>
      <c r="H8372" t="s">
        <v>842</v>
      </c>
      <c r="I8372" t="s">
        <v>980</v>
      </c>
      <c r="J8372" t="s">
        <v>981</v>
      </c>
      <c r="K8372" s="4">
        <v>46084</v>
      </c>
      <c r="L8372" s="5">
        <v>0.60709490740740746</v>
      </c>
      <c r="M8372" t="s">
        <v>953</v>
      </c>
      <c r="N8372" s="5">
        <v>9.4907407407407408E-4</v>
      </c>
      <c r="O8372" t="s">
        <v>982</v>
      </c>
      <c r="P8372">
        <v>9.9000000000000005E-2</v>
      </c>
      <c r="Q8372">
        <v>20</v>
      </c>
      <c r="R8372" t="s">
        <v>1011</v>
      </c>
      <c r="S8372" t="s">
        <v>984</v>
      </c>
    </row>
    <row r="8373" spans="1:19" x14ac:dyDescent="0.25">
      <c r="A8373" s="54">
        <f>_xlfn.XLOOKUP(B8373,'School Lookup'!D:D,'School Lookup'!F:F,0)</f>
        <v>231471</v>
      </c>
      <c r="B8373" s="54" t="str">
        <f>_xlfn.XLOOKUP(C8373,'School Lookup'!A:A,'School Lookup'!D:D,_xlfn.XLOOKUP(C8373,'School Lookup'!B:B,'School Lookup'!D:D,_xlfn.XLOOKUP(C8373,'School Lookup'!C:C,'School Lookup'!D:D,0)))</f>
        <v>Leys Junior School</v>
      </c>
      <c r="C8373" t="s">
        <v>19</v>
      </c>
      <c r="D8373" t="s">
        <v>1871</v>
      </c>
      <c r="E8373" t="s">
        <v>16</v>
      </c>
      <c r="F8373" t="s">
        <v>734</v>
      </c>
      <c r="G8373" t="s">
        <v>217</v>
      </c>
      <c r="H8373" t="s">
        <v>842</v>
      </c>
      <c r="I8373" t="s">
        <v>980</v>
      </c>
      <c r="J8373" t="s">
        <v>981</v>
      </c>
      <c r="K8373" s="4">
        <v>46084</v>
      </c>
      <c r="L8373" s="5">
        <v>0.61185185185185187</v>
      </c>
      <c r="M8373" t="s">
        <v>953</v>
      </c>
      <c r="N8373" s="5">
        <v>1.1689814814814816E-3</v>
      </c>
      <c r="O8373" t="s">
        <v>982</v>
      </c>
      <c r="P8373">
        <v>0.121</v>
      </c>
      <c r="Q8373">
        <v>20</v>
      </c>
      <c r="R8373" t="s">
        <v>983</v>
      </c>
      <c r="S8373" t="s">
        <v>984</v>
      </c>
    </row>
    <row r="8374" spans="1:19" x14ac:dyDescent="0.25">
      <c r="A8374" s="54">
        <f>_xlfn.XLOOKUP(B8374,'School Lookup'!D:D,'School Lookup'!F:F,0)</f>
        <v>231471</v>
      </c>
      <c r="B8374" s="54" t="str">
        <f>_xlfn.XLOOKUP(C8374,'School Lookup'!A:A,'School Lookup'!D:D,_xlfn.XLOOKUP(C8374,'School Lookup'!B:B,'School Lookup'!D:D,_xlfn.XLOOKUP(C8374,'School Lookup'!C:C,'School Lookup'!D:D,0)))</f>
        <v>Leys Junior School</v>
      </c>
      <c r="C8374" t="s">
        <v>19</v>
      </c>
      <c r="D8374" t="s">
        <v>1048</v>
      </c>
      <c r="E8374" t="s">
        <v>16</v>
      </c>
      <c r="F8374" t="s">
        <v>734</v>
      </c>
      <c r="G8374" t="s">
        <v>217</v>
      </c>
      <c r="H8374" t="s">
        <v>842</v>
      </c>
      <c r="I8374" t="s">
        <v>980</v>
      </c>
      <c r="J8374" t="s">
        <v>981</v>
      </c>
      <c r="K8374" s="4">
        <v>46084</v>
      </c>
      <c r="L8374" s="5">
        <v>0.61325231481481479</v>
      </c>
      <c r="M8374" t="s">
        <v>953</v>
      </c>
      <c r="N8374" s="5">
        <v>5.0925925925925921E-4</v>
      </c>
      <c r="O8374" t="s">
        <v>982</v>
      </c>
      <c r="P8374">
        <v>5.3999999999999999E-2</v>
      </c>
      <c r="Q8374">
        <v>20</v>
      </c>
      <c r="R8374" t="s">
        <v>983</v>
      </c>
      <c r="S8374" t="s">
        <v>984</v>
      </c>
    </row>
    <row r="8375" spans="1:19" x14ac:dyDescent="0.25">
      <c r="A8375" s="54">
        <f>_xlfn.XLOOKUP(B8375,'School Lookup'!D:D,'School Lookup'!F:F,0)</f>
        <v>231471</v>
      </c>
      <c r="B8375" s="54" t="str">
        <f>_xlfn.XLOOKUP(C8375,'School Lookup'!A:A,'School Lookup'!D:D,_xlfn.XLOOKUP(C8375,'School Lookup'!B:B,'School Lookup'!D:D,_xlfn.XLOOKUP(C8375,'School Lookup'!C:C,'School Lookup'!D:D,0)))</f>
        <v>Leys Junior School</v>
      </c>
      <c r="C8375" t="s">
        <v>19</v>
      </c>
      <c r="D8375" t="s">
        <v>2291</v>
      </c>
      <c r="E8375" t="s">
        <v>16</v>
      </c>
      <c r="F8375" t="s">
        <v>734</v>
      </c>
      <c r="G8375" t="s">
        <v>217</v>
      </c>
      <c r="H8375" t="s">
        <v>842</v>
      </c>
      <c r="I8375" t="s">
        <v>980</v>
      </c>
      <c r="J8375" t="s">
        <v>981</v>
      </c>
      <c r="K8375" s="4">
        <v>46084</v>
      </c>
      <c r="L8375" s="5">
        <v>0.64711805555555557</v>
      </c>
      <c r="M8375" t="s">
        <v>953</v>
      </c>
      <c r="N8375" s="5">
        <v>2.638888888888889E-3</v>
      </c>
      <c r="O8375" t="s">
        <v>982</v>
      </c>
      <c r="P8375">
        <v>0.27100000000000002</v>
      </c>
      <c r="Q8375">
        <v>20</v>
      </c>
      <c r="R8375" t="s">
        <v>983</v>
      </c>
      <c r="S8375" t="s">
        <v>984</v>
      </c>
    </row>
    <row r="8376" spans="1:19" x14ac:dyDescent="0.25">
      <c r="A8376" s="54">
        <f>_xlfn.XLOOKUP(B8376,'School Lookup'!D:D,'School Lookup'!F:F,0)</f>
        <v>231471</v>
      </c>
      <c r="B8376" s="54" t="str">
        <f>_xlfn.XLOOKUP(C8376,'School Lookup'!A:A,'School Lookup'!D:D,_xlfn.XLOOKUP(C8376,'School Lookup'!B:B,'School Lookup'!D:D,_xlfn.XLOOKUP(C8376,'School Lookup'!C:C,'School Lookup'!D:D,0)))</f>
        <v>Leys Junior School</v>
      </c>
      <c r="C8376" t="s">
        <v>19</v>
      </c>
      <c r="D8376" t="s">
        <v>1891</v>
      </c>
      <c r="E8376" t="s">
        <v>16</v>
      </c>
      <c r="F8376" t="s">
        <v>734</v>
      </c>
      <c r="G8376" t="s">
        <v>217</v>
      </c>
      <c r="H8376" t="s">
        <v>842</v>
      </c>
      <c r="I8376" t="s">
        <v>980</v>
      </c>
      <c r="J8376" t="s">
        <v>981</v>
      </c>
      <c r="K8376" s="4">
        <v>46084</v>
      </c>
      <c r="L8376" s="5">
        <v>0.71928240740740745</v>
      </c>
      <c r="M8376" t="s">
        <v>953</v>
      </c>
      <c r="N8376" s="5">
        <v>1.6203703703703703E-4</v>
      </c>
      <c r="O8376" t="s">
        <v>982</v>
      </c>
      <c r="P8376">
        <v>0.02</v>
      </c>
      <c r="Q8376">
        <v>20</v>
      </c>
      <c r="R8376" t="s">
        <v>983</v>
      </c>
      <c r="S8376" t="s">
        <v>984</v>
      </c>
    </row>
    <row r="8377" spans="1:19" x14ac:dyDescent="0.25">
      <c r="A8377" s="54">
        <f>_xlfn.XLOOKUP(B8377,'School Lookup'!D:D,'School Lookup'!F:F,0)</f>
        <v>231471</v>
      </c>
      <c r="B8377" s="54" t="str">
        <f>_xlfn.XLOOKUP(C8377,'School Lookup'!A:A,'School Lookup'!D:D,_xlfn.XLOOKUP(C8377,'School Lookup'!B:B,'School Lookup'!D:D,_xlfn.XLOOKUP(C8377,'School Lookup'!C:C,'School Lookup'!D:D,0)))</f>
        <v>Leys Junior School</v>
      </c>
      <c r="C8377" t="s">
        <v>19</v>
      </c>
      <c r="D8377" t="s">
        <v>1045</v>
      </c>
      <c r="E8377" t="s">
        <v>16</v>
      </c>
      <c r="F8377" t="s">
        <v>734</v>
      </c>
      <c r="G8377" t="s">
        <v>217</v>
      </c>
      <c r="H8377" t="s">
        <v>842</v>
      </c>
      <c r="I8377" t="s">
        <v>980</v>
      </c>
      <c r="J8377" t="s">
        <v>981</v>
      </c>
      <c r="K8377" s="4">
        <v>46084</v>
      </c>
      <c r="L8377" s="5">
        <v>0.7319444444444444</v>
      </c>
      <c r="M8377" t="s">
        <v>953</v>
      </c>
      <c r="N8377" s="5">
        <v>8.1018518518518516E-4</v>
      </c>
      <c r="O8377" t="s">
        <v>982</v>
      </c>
      <c r="P8377">
        <v>8.5000000000000006E-2</v>
      </c>
      <c r="Q8377">
        <v>20</v>
      </c>
      <c r="R8377" t="s">
        <v>993</v>
      </c>
      <c r="S8377" t="s">
        <v>994</v>
      </c>
    </row>
    <row r="8378" spans="1:19" x14ac:dyDescent="0.25">
      <c r="A8378" s="54">
        <f>_xlfn.XLOOKUP(B8378,'School Lookup'!D:D,'School Lookup'!F:F,0)</f>
        <v>170692</v>
      </c>
      <c r="B8378" s="54" t="str">
        <f>_xlfn.XLOOKUP(C8378,'School Lookup'!A:A,'School Lookup'!D:D,_xlfn.XLOOKUP(C8378,'School Lookup'!B:B,'School Lookup'!D:D,_xlfn.XLOOKUP(C8378,'School Lookup'!C:C,'School Lookup'!D:D,0)))</f>
        <v>Anthony Bec Cmnty Primary</v>
      </c>
      <c r="C8378" t="s">
        <v>29</v>
      </c>
      <c r="D8378" t="s">
        <v>1800</v>
      </c>
      <c r="E8378" t="s">
        <v>16</v>
      </c>
      <c r="F8378" t="s">
        <v>734</v>
      </c>
      <c r="G8378" t="s">
        <v>229</v>
      </c>
      <c r="H8378" t="s">
        <v>318</v>
      </c>
      <c r="I8378" t="s">
        <v>980</v>
      </c>
      <c r="J8378" t="s">
        <v>959</v>
      </c>
      <c r="K8378" s="4">
        <v>46084</v>
      </c>
      <c r="L8378" s="5">
        <v>0.42813657407407407</v>
      </c>
      <c r="M8378" t="s">
        <v>953</v>
      </c>
      <c r="N8378" s="5">
        <v>1.7141203703703704E-2</v>
      </c>
      <c r="O8378" t="s">
        <v>960</v>
      </c>
      <c r="P8378">
        <v>0.21</v>
      </c>
      <c r="Q8378">
        <v>20</v>
      </c>
      <c r="R8378" t="s">
        <v>1071</v>
      </c>
      <c r="S8378" t="s">
        <v>966</v>
      </c>
    </row>
    <row r="8379" spans="1:19" x14ac:dyDescent="0.25">
      <c r="A8379" s="54">
        <f>_xlfn.XLOOKUP(B8379,'School Lookup'!D:D,'School Lookup'!F:F,0)</f>
        <v>170692</v>
      </c>
      <c r="B8379" s="54" t="str">
        <f>_xlfn.XLOOKUP(C8379,'School Lookup'!A:A,'School Lookup'!D:D,_xlfn.XLOOKUP(C8379,'School Lookup'!B:B,'School Lookup'!D:D,_xlfn.XLOOKUP(C8379,'School Lookup'!C:C,'School Lookup'!D:D,0)))</f>
        <v>Anthony Bec Cmnty Primary</v>
      </c>
      <c r="C8379" t="s">
        <v>29</v>
      </c>
      <c r="D8379" t="s">
        <v>1800</v>
      </c>
      <c r="E8379" t="s">
        <v>16</v>
      </c>
      <c r="F8379" t="s">
        <v>734</v>
      </c>
      <c r="G8379" t="s">
        <v>229</v>
      </c>
      <c r="H8379" t="s">
        <v>318</v>
      </c>
      <c r="I8379" t="s">
        <v>980</v>
      </c>
      <c r="J8379" t="s">
        <v>959</v>
      </c>
      <c r="K8379" s="4">
        <v>46084</v>
      </c>
      <c r="L8379" s="5">
        <v>0.60016203703703708</v>
      </c>
      <c r="M8379" t="s">
        <v>953</v>
      </c>
      <c r="N8379" s="5">
        <v>9.6527777777777775E-3</v>
      </c>
      <c r="O8379" t="s">
        <v>960</v>
      </c>
      <c r="P8379">
        <v>0.11899999999999999</v>
      </c>
      <c r="Q8379">
        <v>20</v>
      </c>
      <c r="R8379" t="s">
        <v>1071</v>
      </c>
      <c r="S8379" t="s">
        <v>966</v>
      </c>
    </row>
    <row r="8380" spans="1:19" x14ac:dyDescent="0.25">
      <c r="A8380" s="54">
        <f>_xlfn.XLOOKUP(B8380,'School Lookup'!D:D,'School Lookup'!F:F,0)</f>
        <v>170692</v>
      </c>
      <c r="B8380" s="54" t="str">
        <f>_xlfn.XLOOKUP(C8380,'School Lookup'!A:A,'School Lookup'!D:D,_xlfn.XLOOKUP(C8380,'School Lookup'!B:B,'School Lookup'!D:D,_xlfn.XLOOKUP(C8380,'School Lookup'!C:C,'School Lookup'!D:D,0)))</f>
        <v>Anthony Bec Cmnty Primary</v>
      </c>
      <c r="C8380" t="s">
        <v>29</v>
      </c>
      <c r="D8380" t="s">
        <v>1800</v>
      </c>
      <c r="E8380" t="s">
        <v>16</v>
      </c>
      <c r="F8380" t="s">
        <v>734</v>
      </c>
      <c r="G8380" t="s">
        <v>229</v>
      </c>
      <c r="H8380" t="s">
        <v>318</v>
      </c>
      <c r="I8380" t="s">
        <v>980</v>
      </c>
      <c r="J8380" t="s">
        <v>959</v>
      </c>
      <c r="K8380" s="4">
        <v>46084</v>
      </c>
      <c r="L8380" s="5">
        <v>0.69336805555555558</v>
      </c>
      <c r="M8380" t="s">
        <v>953</v>
      </c>
      <c r="N8380" s="5">
        <v>4.6527777777777774E-3</v>
      </c>
      <c r="O8380" t="s">
        <v>960</v>
      </c>
      <c r="P8380">
        <v>5.8000000000000003E-2</v>
      </c>
      <c r="Q8380">
        <v>20</v>
      </c>
      <c r="R8380" t="s">
        <v>1071</v>
      </c>
      <c r="S8380" t="s">
        <v>966</v>
      </c>
    </row>
    <row r="8381" spans="1:19" x14ac:dyDescent="0.25">
      <c r="A8381" s="54">
        <f>_xlfn.XLOOKUP(B8381,'School Lookup'!D:D,'School Lookup'!F:F,0)</f>
        <v>856243</v>
      </c>
      <c r="B8381" s="54" t="str">
        <f>_xlfn.XLOOKUP(C8381,'School Lookup'!A:A,'School Lookup'!D:D,_xlfn.XLOOKUP(C8381,'School Lookup'!B:B,'School Lookup'!D:D,_xlfn.XLOOKUP(C8381,'School Lookup'!C:C,'School Lookup'!D:D,0)))</f>
        <v>Elton Primary School</v>
      </c>
      <c r="C8381" t="s">
        <v>331</v>
      </c>
      <c r="D8381" t="s">
        <v>3267</v>
      </c>
      <c r="E8381" t="s">
        <v>16</v>
      </c>
      <c r="F8381" t="s">
        <v>734</v>
      </c>
      <c r="G8381" t="s">
        <v>332</v>
      </c>
      <c r="H8381" t="s">
        <v>877</v>
      </c>
      <c r="I8381" t="s">
        <v>958</v>
      </c>
      <c r="J8381" t="s">
        <v>959</v>
      </c>
      <c r="K8381" s="4">
        <v>46084</v>
      </c>
      <c r="L8381" s="5">
        <v>0.40208333333333335</v>
      </c>
      <c r="M8381" t="s">
        <v>953</v>
      </c>
      <c r="N8381" s="5">
        <v>1.9675925925925924E-3</v>
      </c>
      <c r="O8381" t="s">
        <v>1023</v>
      </c>
      <c r="P8381">
        <v>0</v>
      </c>
      <c r="Q8381">
        <v>20</v>
      </c>
      <c r="R8381" t="s">
        <v>3268</v>
      </c>
      <c r="S8381" t="s">
        <v>966</v>
      </c>
    </row>
    <row r="8382" spans="1:19" x14ac:dyDescent="0.25">
      <c r="A8382" s="54">
        <f>_xlfn.XLOOKUP(B8382,'School Lookup'!D:D,'School Lookup'!F:F,0)</f>
        <v>856243</v>
      </c>
      <c r="B8382" s="54" t="str">
        <f>_xlfn.XLOOKUP(C8382,'School Lookup'!A:A,'School Lookup'!D:D,_xlfn.XLOOKUP(C8382,'School Lookup'!B:B,'School Lookup'!D:D,_xlfn.XLOOKUP(C8382,'School Lookup'!C:C,'School Lookup'!D:D,0)))</f>
        <v>Elton Primary School</v>
      </c>
      <c r="C8382" t="s">
        <v>331</v>
      </c>
      <c r="D8382" t="s">
        <v>3267</v>
      </c>
      <c r="E8382" t="s">
        <v>16</v>
      </c>
      <c r="F8382" t="s">
        <v>734</v>
      </c>
      <c r="G8382" t="s">
        <v>332</v>
      </c>
      <c r="H8382" t="s">
        <v>877</v>
      </c>
      <c r="I8382" t="s">
        <v>958</v>
      </c>
      <c r="J8382" t="s">
        <v>959</v>
      </c>
      <c r="K8382" s="4">
        <v>46084</v>
      </c>
      <c r="L8382" s="5">
        <v>0.40423611111111113</v>
      </c>
      <c r="M8382" t="s">
        <v>953</v>
      </c>
      <c r="N8382" s="5">
        <v>6.134259259259259E-4</v>
      </c>
      <c r="O8382" t="s">
        <v>1023</v>
      </c>
      <c r="P8382">
        <v>0</v>
      </c>
      <c r="Q8382">
        <v>20</v>
      </c>
      <c r="R8382" t="s">
        <v>3268</v>
      </c>
      <c r="S8382" t="s">
        <v>966</v>
      </c>
    </row>
    <row r="8383" spans="1:19" x14ac:dyDescent="0.25">
      <c r="A8383" s="54">
        <f>_xlfn.XLOOKUP(B8383,'School Lookup'!D:D,'School Lookup'!F:F,0)</f>
        <v>856243</v>
      </c>
      <c r="B8383" s="54" t="str">
        <f>_xlfn.XLOOKUP(C8383,'School Lookup'!A:A,'School Lookup'!D:D,_xlfn.XLOOKUP(C8383,'School Lookup'!B:B,'School Lookup'!D:D,_xlfn.XLOOKUP(C8383,'School Lookup'!C:C,'School Lookup'!D:D,0)))</f>
        <v>Elton Primary School</v>
      </c>
      <c r="C8383" t="s">
        <v>331</v>
      </c>
      <c r="D8383" t="s">
        <v>1745</v>
      </c>
      <c r="E8383" t="s">
        <v>16</v>
      </c>
      <c r="F8383" t="s">
        <v>734</v>
      </c>
      <c r="G8383" t="s">
        <v>332</v>
      </c>
      <c r="H8383" t="s">
        <v>877</v>
      </c>
      <c r="I8383" t="s">
        <v>958</v>
      </c>
      <c r="J8383" t="s">
        <v>967</v>
      </c>
      <c r="K8383" s="4">
        <v>46084</v>
      </c>
      <c r="L8383" s="5">
        <v>0.4051851851851852</v>
      </c>
      <c r="M8383" t="s">
        <v>953</v>
      </c>
      <c r="N8383" s="5">
        <v>8.472222222222223E-3</v>
      </c>
      <c r="O8383" t="s">
        <v>968</v>
      </c>
      <c r="P8383">
        <v>0</v>
      </c>
      <c r="Q8383">
        <v>20</v>
      </c>
      <c r="R8383" t="s">
        <v>1746</v>
      </c>
      <c r="S8383" t="s">
        <v>966</v>
      </c>
    </row>
    <row r="8384" spans="1:19" x14ac:dyDescent="0.25">
      <c r="A8384" s="54">
        <f>_xlfn.XLOOKUP(B8384,'School Lookup'!D:D,'School Lookup'!F:F,0)</f>
        <v>856243</v>
      </c>
      <c r="B8384" s="54" t="str">
        <f>_xlfn.XLOOKUP(C8384,'School Lookup'!A:A,'School Lookup'!D:D,_xlfn.XLOOKUP(C8384,'School Lookup'!B:B,'School Lookup'!D:D,_xlfn.XLOOKUP(C8384,'School Lookup'!C:C,'School Lookup'!D:D,0)))</f>
        <v>Elton Primary School</v>
      </c>
      <c r="C8384" t="s">
        <v>331</v>
      </c>
      <c r="D8384" t="s">
        <v>1745</v>
      </c>
      <c r="E8384" t="s">
        <v>16</v>
      </c>
      <c r="F8384" t="s">
        <v>734</v>
      </c>
      <c r="G8384" t="s">
        <v>332</v>
      </c>
      <c r="H8384" t="s">
        <v>877</v>
      </c>
      <c r="I8384" t="s">
        <v>958</v>
      </c>
      <c r="J8384" t="s">
        <v>967</v>
      </c>
      <c r="K8384" s="4">
        <v>46084</v>
      </c>
      <c r="L8384" s="5">
        <v>0.41465277777777776</v>
      </c>
      <c r="M8384" t="s">
        <v>953</v>
      </c>
      <c r="N8384" s="5">
        <v>1.105324074074074E-2</v>
      </c>
      <c r="O8384" t="s">
        <v>968</v>
      </c>
      <c r="P8384">
        <v>0</v>
      </c>
      <c r="Q8384">
        <v>20</v>
      </c>
      <c r="R8384" t="s">
        <v>1746</v>
      </c>
      <c r="S8384" t="s">
        <v>966</v>
      </c>
    </row>
    <row r="8385" spans="1:19" x14ac:dyDescent="0.25">
      <c r="A8385" s="54">
        <f>_xlfn.XLOOKUP(B8385,'School Lookup'!D:D,'School Lookup'!F:F,0)</f>
        <v>231471</v>
      </c>
      <c r="B8385" s="54" t="str">
        <f>_xlfn.XLOOKUP(C8385,'School Lookup'!A:A,'School Lookup'!D:D,_xlfn.XLOOKUP(C8385,'School Lookup'!B:B,'School Lookup'!D:D,_xlfn.XLOOKUP(C8385,'School Lookup'!C:C,'School Lookup'!D:D,0)))</f>
        <v>Leys Junior School</v>
      </c>
      <c r="C8385" t="s">
        <v>19</v>
      </c>
      <c r="D8385" t="s">
        <v>1112</v>
      </c>
      <c r="E8385" t="s">
        <v>16</v>
      </c>
      <c r="F8385" t="s">
        <v>734</v>
      </c>
      <c r="G8385" t="s">
        <v>217</v>
      </c>
      <c r="H8385" t="s">
        <v>842</v>
      </c>
      <c r="I8385" t="s">
        <v>980</v>
      </c>
      <c r="J8385" t="s">
        <v>959</v>
      </c>
      <c r="K8385" s="4">
        <v>46084</v>
      </c>
      <c r="L8385" s="5">
        <v>0.37862268518518516</v>
      </c>
      <c r="M8385" t="s">
        <v>953</v>
      </c>
      <c r="N8385" s="5">
        <v>2.1759259259259258E-3</v>
      </c>
      <c r="O8385" t="s">
        <v>960</v>
      </c>
      <c r="P8385">
        <v>2.7E-2</v>
      </c>
      <c r="Q8385">
        <v>20</v>
      </c>
      <c r="R8385" t="s">
        <v>978</v>
      </c>
      <c r="S8385" t="s">
        <v>966</v>
      </c>
    </row>
    <row r="8386" spans="1:19" x14ac:dyDescent="0.25">
      <c r="A8386" s="54">
        <f>_xlfn.XLOOKUP(B8386,'School Lookup'!D:D,'School Lookup'!F:F,0)</f>
        <v>823392</v>
      </c>
      <c r="B8386" s="54" t="str">
        <f>_xlfn.XLOOKUP(C8386,'School Lookup'!A:A,'School Lookup'!D:D,_xlfn.XLOOKUP(C8386,'School Lookup'!B:B,'School Lookup'!D:D,_xlfn.XLOOKUP(C8386,'School Lookup'!C:C,'School Lookup'!D:D,0)))</f>
        <v>Fitz Herbert C of E VA Primary School</v>
      </c>
      <c r="C8386" t="s">
        <v>31</v>
      </c>
      <c r="D8386" t="s">
        <v>2664</v>
      </c>
      <c r="E8386" t="s">
        <v>16</v>
      </c>
      <c r="F8386" t="s">
        <v>734</v>
      </c>
      <c r="G8386" t="s">
        <v>134</v>
      </c>
      <c r="H8386" t="s">
        <v>347</v>
      </c>
      <c r="I8386" t="s">
        <v>958</v>
      </c>
      <c r="J8386" t="s">
        <v>981</v>
      </c>
      <c r="K8386" s="4">
        <v>46084</v>
      </c>
      <c r="L8386" s="5">
        <v>0.39589120370370373</v>
      </c>
      <c r="M8386" t="s">
        <v>953</v>
      </c>
      <c r="N8386" s="5">
        <v>3.2407407407407406E-4</v>
      </c>
      <c r="O8386" t="s">
        <v>982</v>
      </c>
      <c r="P8386">
        <v>0</v>
      </c>
      <c r="Q8386">
        <v>20</v>
      </c>
      <c r="R8386" t="s">
        <v>983</v>
      </c>
      <c r="S8386" t="s">
        <v>984</v>
      </c>
    </row>
    <row r="8387" spans="1:19" x14ac:dyDescent="0.25">
      <c r="A8387" s="54">
        <f>_xlfn.XLOOKUP(B8387,'School Lookup'!D:D,'School Lookup'!F:F,0)</f>
        <v>823392</v>
      </c>
      <c r="B8387" s="54" t="str">
        <f>_xlfn.XLOOKUP(C8387,'School Lookup'!A:A,'School Lookup'!D:D,_xlfn.XLOOKUP(C8387,'School Lookup'!B:B,'School Lookup'!D:D,_xlfn.XLOOKUP(C8387,'School Lookup'!C:C,'School Lookup'!D:D,0)))</f>
        <v>Fitz Herbert C of E VA Primary School</v>
      </c>
      <c r="C8387" t="s">
        <v>31</v>
      </c>
      <c r="D8387" t="s">
        <v>1898</v>
      </c>
      <c r="E8387" t="s">
        <v>16</v>
      </c>
      <c r="F8387" t="s">
        <v>734</v>
      </c>
      <c r="G8387" t="s">
        <v>134</v>
      </c>
      <c r="H8387" t="s">
        <v>347</v>
      </c>
      <c r="I8387" t="s">
        <v>958</v>
      </c>
      <c r="J8387" t="s">
        <v>981</v>
      </c>
      <c r="K8387" s="4">
        <v>46084</v>
      </c>
      <c r="L8387" s="5">
        <v>0.65276620370370375</v>
      </c>
      <c r="M8387" t="s">
        <v>953</v>
      </c>
      <c r="N8387" s="5">
        <v>4.7453703703703704E-4</v>
      </c>
      <c r="O8387" t="s">
        <v>982</v>
      </c>
      <c r="P8387">
        <v>0</v>
      </c>
      <c r="Q8387">
        <v>20</v>
      </c>
      <c r="R8387" t="s">
        <v>983</v>
      </c>
      <c r="S8387" t="s">
        <v>984</v>
      </c>
    </row>
    <row r="8388" spans="1:19" x14ac:dyDescent="0.25">
      <c r="A8388" s="54">
        <f>_xlfn.XLOOKUP(B8388,'School Lookup'!D:D,'School Lookup'!F:F,0)</f>
        <v>148526</v>
      </c>
      <c r="B8388" s="54" t="str">
        <f>_xlfn.XLOOKUP(C8388,'School Lookup'!A:A,'School Lookup'!D:D,_xlfn.XLOOKUP(C8388,'School Lookup'!B:B,'School Lookup'!D:D,_xlfn.XLOOKUP(C8388,'School Lookup'!C:C,'School Lookup'!D:D,0)))</f>
        <v>The Village Federation Lines</v>
      </c>
      <c r="C8388" t="s">
        <v>344</v>
      </c>
      <c r="D8388">
        <v>94440902</v>
      </c>
      <c r="E8388" t="s">
        <v>16</v>
      </c>
      <c r="F8388" t="s">
        <v>734</v>
      </c>
      <c r="G8388" t="s">
        <v>134</v>
      </c>
      <c r="H8388" t="s">
        <v>347</v>
      </c>
      <c r="I8388" t="s">
        <v>958</v>
      </c>
      <c r="J8388" t="s">
        <v>967</v>
      </c>
      <c r="K8388" s="4">
        <v>46084</v>
      </c>
      <c r="L8388" s="5">
        <v>0.67473379629629626</v>
      </c>
      <c r="M8388" t="s">
        <v>953</v>
      </c>
      <c r="N8388" s="5">
        <v>3.4722222222222222E-5</v>
      </c>
      <c r="O8388" t="s">
        <v>968</v>
      </c>
      <c r="P8388">
        <v>0</v>
      </c>
      <c r="Q8388">
        <v>20</v>
      </c>
      <c r="R8388" t="s">
        <v>969</v>
      </c>
      <c r="S8388" t="s">
        <v>970</v>
      </c>
    </row>
    <row r="8389" spans="1:19" x14ac:dyDescent="0.25">
      <c r="A8389" s="54">
        <f>_xlfn.XLOOKUP(B8389,'School Lookup'!D:D,'School Lookup'!F:F,0)</f>
        <v>417101</v>
      </c>
      <c r="B8389" s="54" t="str">
        <f>_xlfn.XLOOKUP(C8389,'School Lookup'!A:A,'School Lookup'!D:D,_xlfn.XLOOKUP(C8389,'School Lookup'!B:B,'School Lookup'!D:D,_xlfn.XLOOKUP(C8389,'School Lookup'!C:C,'School Lookup'!D:D,0)))</f>
        <v>Church Broughton CE Controlled Primary School</v>
      </c>
      <c r="C8389" t="s">
        <v>21</v>
      </c>
      <c r="D8389" t="s">
        <v>2365</v>
      </c>
      <c r="E8389" t="s">
        <v>16</v>
      </c>
      <c r="F8389" t="s">
        <v>734</v>
      </c>
      <c r="G8389" t="s">
        <v>220</v>
      </c>
      <c r="H8389" t="s">
        <v>761</v>
      </c>
      <c r="I8389" t="s">
        <v>980</v>
      </c>
      <c r="J8389" t="s">
        <v>959</v>
      </c>
      <c r="K8389" s="4">
        <v>46085</v>
      </c>
      <c r="L8389" s="5">
        <v>0.4183912037037037</v>
      </c>
      <c r="M8389" t="s">
        <v>953</v>
      </c>
      <c r="N8389" s="5">
        <v>3.8194444444444446E-4</v>
      </c>
      <c r="O8389" t="s">
        <v>960</v>
      </c>
      <c r="P8389">
        <v>2.1999999999999999E-2</v>
      </c>
      <c r="Q8389">
        <v>20</v>
      </c>
      <c r="R8389" t="s">
        <v>1668</v>
      </c>
      <c r="S8389" t="s">
        <v>966</v>
      </c>
    </row>
    <row r="8390" spans="1:19" x14ac:dyDescent="0.25">
      <c r="A8390" s="54">
        <f>_xlfn.XLOOKUP(B8390,'School Lookup'!D:D,'School Lookup'!F:F,0)</f>
        <v>417101</v>
      </c>
      <c r="B8390" s="54" t="str">
        <f>_xlfn.XLOOKUP(C8390,'School Lookup'!A:A,'School Lookup'!D:D,_xlfn.XLOOKUP(C8390,'School Lookup'!B:B,'School Lookup'!D:D,_xlfn.XLOOKUP(C8390,'School Lookup'!C:C,'School Lookup'!D:D,0)))</f>
        <v>Church Broughton CE Controlled Primary School</v>
      </c>
      <c r="C8390" t="s">
        <v>21</v>
      </c>
      <c r="D8390" t="s">
        <v>3269</v>
      </c>
      <c r="E8390" t="s">
        <v>16</v>
      </c>
      <c r="F8390" t="s">
        <v>734</v>
      </c>
      <c r="G8390" t="s">
        <v>220</v>
      </c>
      <c r="H8390" t="s">
        <v>761</v>
      </c>
      <c r="I8390" t="s">
        <v>980</v>
      </c>
      <c r="J8390" t="s">
        <v>959</v>
      </c>
      <c r="K8390" s="4">
        <v>46085</v>
      </c>
      <c r="L8390" s="5">
        <v>0.4312037037037037</v>
      </c>
      <c r="M8390" t="s">
        <v>953</v>
      </c>
      <c r="N8390" s="5">
        <v>1.1574074074074075E-4</v>
      </c>
      <c r="O8390" t="s">
        <v>960</v>
      </c>
      <c r="P8390">
        <v>2.1999999999999999E-2</v>
      </c>
      <c r="Q8390">
        <v>20</v>
      </c>
      <c r="R8390" t="s">
        <v>1668</v>
      </c>
      <c r="S8390" t="s">
        <v>966</v>
      </c>
    </row>
    <row r="8391" spans="1:19" x14ac:dyDescent="0.25">
      <c r="A8391" s="54">
        <f>_xlfn.XLOOKUP(B8391,'School Lookup'!D:D,'School Lookup'!F:F,0)</f>
        <v>417101</v>
      </c>
      <c r="B8391" s="54" t="str">
        <f>_xlfn.XLOOKUP(C8391,'School Lookup'!A:A,'School Lookup'!D:D,_xlfn.XLOOKUP(C8391,'School Lookup'!B:B,'School Lookup'!D:D,_xlfn.XLOOKUP(C8391,'School Lookup'!C:C,'School Lookup'!D:D,0)))</f>
        <v>Church Broughton CE Controlled Primary School</v>
      </c>
      <c r="C8391" t="s">
        <v>21</v>
      </c>
      <c r="D8391" t="s">
        <v>3269</v>
      </c>
      <c r="E8391" t="s">
        <v>16</v>
      </c>
      <c r="F8391" t="s">
        <v>734</v>
      </c>
      <c r="G8391" t="s">
        <v>220</v>
      </c>
      <c r="H8391" t="s">
        <v>761</v>
      </c>
      <c r="I8391" t="s">
        <v>980</v>
      </c>
      <c r="J8391" t="s">
        <v>959</v>
      </c>
      <c r="K8391" s="4">
        <v>46085</v>
      </c>
      <c r="L8391" s="5">
        <v>0.43182870370370369</v>
      </c>
      <c r="M8391" t="s">
        <v>953</v>
      </c>
      <c r="N8391" s="5">
        <v>7.7546296296296293E-4</v>
      </c>
      <c r="O8391" t="s">
        <v>960</v>
      </c>
      <c r="P8391">
        <v>2.1999999999999999E-2</v>
      </c>
      <c r="Q8391">
        <v>20</v>
      </c>
      <c r="R8391" t="s">
        <v>1668</v>
      </c>
      <c r="S8391" t="s">
        <v>966</v>
      </c>
    </row>
    <row r="8392" spans="1:19" x14ac:dyDescent="0.25">
      <c r="A8392" s="54">
        <f>_xlfn.XLOOKUP(B8392,'School Lookup'!D:D,'School Lookup'!F:F,0)</f>
        <v>417101</v>
      </c>
      <c r="B8392" s="54" t="str">
        <f>_xlfn.XLOOKUP(C8392,'School Lookup'!A:A,'School Lookup'!D:D,_xlfn.XLOOKUP(C8392,'School Lookup'!B:B,'School Lookup'!D:D,_xlfn.XLOOKUP(C8392,'School Lookup'!C:C,'School Lookup'!D:D,0)))</f>
        <v>Church Broughton CE Controlled Primary School</v>
      </c>
      <c r="C8392" t="s">
        <v>21</v>
      </c>
      <c r="D8392" t="s">
        <v>3269</v>
      </c>
      <c r="E8392" t="s">
        <v>16</v>
      </c>
      <c r="F8392" t="s">
        <v>734</v>
      </c>
      <c r="G8392" t="s">
        <v>220</v>
      </c>
      <c r="H8392" t="s">
        <v>761</v>
      </c>
      <c r="I8392" t="s">
        <v>980</v>
      </c>
      <c r="J8392" t="s">
        <v>959</v>
      </c>
      <c r="K8392" s="4">
        <v>46085</v>
      </c>
      <c r="L8392" s="5">
        <v>0.43266203703703704</v>
      </c>
      <c r="M8392" t="s">
        <v>953</v>
      </c>
      <c r="N8392" s="5">
        <v>1.4699074074074074E-3</v>
      </c>
      <c r="O8392" t="s">
        <v>960</v>
      </c>
      <c r="P8392">
        <v>2.1999999999999999E-2</v>
      </c>
      <c r="Q8392">
        <v>20</v>
      </c>
      <c r="R8392" t="s">
        <v>1668</v>
      </c>
      <c r="S8392" t="s">
        <v>966</v>
      </c>
    </row>
    <row r="8393" spans="1:19" x14ac:dyDescent="0.25">
      <c r="A8393" s="54">
        <f>_xlfn.XLOOKUP(B8393,'School Lookup'!D:D,'School Lookup'!F:F,0)</f>
        <v>417101</v>
      </c>
      <c r="B8393" s="54" t="str">
        <f>_xlfn.XLOOKUP(C8393,'School Lookup'!A:A,'School Lookup'!D:D,_xlfn.XLOOKUP(C8393,'School Lookup'!B:B,'School Lookup'!D:D,_xlfn.XLOOKUP(C8393,'School Lookup'!C:C,'School Lookup'!D:D,0)))</f>
        <v>Church Broughton CE Controlled Primary School</v>
      </c>
      <c r="C8393" t="s">
        <v>21</v>
      </c>
      <c r="D8393" t="s">
        <v>1197</v>
      </c>
      <c r="E8393" t="s">
        <v>16</v>
      </c>
      <c r="F8393" t="s">
        <v>734</v>
      </c>
      <c r="G8393" t="s">
        <v>220</v>
      </c>
      <c r="H8393" t="s">
        <v>761</v>
      </c>
      <c r="I8393" t="s">
        <v>980</v>
      </c>
      <c r="J8393" t="s">
        <v>959</v>
      </c>
      <c r="K8393" s="4">
        <v>46085</v>
      </c>
      <c r="L8393" s="5">
        <v>0.49585648148148148</v>
      </c>
      <c r="M8393" t="s">
        <v>953</v>
      </c>
      <c r="N8393" s="5">
        <v>5.1736111111111115E-3</v>
      </c>
      <c r="O8393" t="s">
        <v>960</v>
      </c>
      <c r="P8393">
        <v>6.4000000000000001E-2</v>
      </c>
      <c r="Q8393">
        <v>20</v>
      </c>
      <c r="R8393" t="s">
        <v>1195</v>
      </c>
      <c r="S8393" t="s">
        <v>966</v>
      </c>
    </row>
    <row r="8394" spans="1:19" x14ac:dyDescent="0.25">
      <c r="A8394" s="54">
        <f>_xlfn.XLOOKUP(B8394,'School Lookup'!D:D,'School Lookup'!F:F,0)</f>
        <v>417101</v>
      </c>
      <c r="B8394" s="54" t="str">
        <f>_xlfn.XLOOKUP(C8394,'School Lookup'!A:A,'School Lookup'!D:D,_xlfn.XLOOKUP(C8394,'School Lookup'!B:B,'School Lookup'!D:D,_xlfn.XLOOKUP(C8394,'School Lookup'!C:C,'School Lookup'!D:D,0)))</f>
        <v>Church Broughton CE Controlled Primary School</v>
      </c>
      <c r="C8394" t="s">
        <v>21</v>
      </c>
      <c r="D8394" t="s">
        <v>3175</v>
      </c>
      <c r="E8394" t="s">
        <v>16</v>
      </c>
      <c r="F8394" t="s">
        <v>734</v>
      </c>
      <c r="G8394" t="s">
        <v>220</v>
      </c>
      <c r="H8394" t="s">
        <v>761</v>
      </c>
      <c r="I8394" t="s">
        <v>980</v>
      </c>
      <c r="J8394" t="s">
        <v>959</v>
      </c>
      <c r="K8394" s="4">
        <v>46085</v>
      </c>
      <c r="L8394" s="5">
        <v>0.61813657407407407</v>
      </c>
      <c r="M8394" t="s">
        <v>953</v>
      </c>
      <c r="N8394" s="5">
        <v>1.6203703703703703E-4</v>
      </c>
      <c r="O8394" t="s">
        <v>1023</v>
      </c>
      <c r="P8394">
        <v>2.1999999999999999E-2</v>
      </c>
      <c r="Q8394">
        <v>20</v>
      </c>
      <c r="R8394" t="s">
        <v>978</v>
      </c>
      <c r="S8394" t="s">
        <v>966</v>
      </c>
    </row>
    <row r="8395" spans="1:19" x14ac:dyDescent="0.25">
      <c r="A8395" s="54">
        <f>_xlfn.XLOOKUP(B8395,'School Lookup'!D:D,'School Lookup'!F:F,0)</f>
        <v>417101</v>
      </c>
      <c r="B8395" s="54" t="str">
        <f>_xlfn.XLOOKUP(C8395,'School Lookup'!A:A,'School Lookup'!D:D,_xlfn.XLOOKUP(C8395,'School Lookup'!B:B,'School Lookup'!D:D,_xlfn.XLOOKUP(C8395,'School Lookup'!C:C,'School Lookup'!D:D,0)))</f>
        <v>Church Broughton CE Controlled Primary School</v>
      </c>
      <c r="C8395" t="s">
        <v>21</v>
      </c>
      <c r="D8395" t="s">
        <v>3176</v>
      </c>
      <c r="E8395" t="s">
        <v>16</v>
      </c>
      <c r="F8395" t="s">
        <v>734</v>
      </c>
      <c r="G8395" t="s">
        <v>220</v>
      </c>
      <c r="H8395" t="s">
        <v>761</v>
      </c>
      <c r="I8395" t="s">
        <v>980</v>
      </c>
      <c r="J8395" t="s">
        <v>959</v>
      </c>
      <c r="K8395" s="4">
        <v>46085</v>
      </c>
      <c r="L8395" s="5">
        <v>0.61862268518518515</v>
      </c>
      <c r="M8395" t="s">
        <v>953</v>
      </c>
      <c r="N8395" s="5">
        <v>1.9097222222222222E-3</v>
      </c>
      <c r="O8395" t="s">
        <v>1023</v>
      </c>
      <c r="P8395">
        <v>2.4E-2</v>
      </c>
      <c r="Q8395">
        <v>20</v>
      </c>
      <c r="R8395" t="s">
        <v>978</v>
      </c>
      <c r="S8395" t="s">
        <v>966</v>
      </c>
    </row>
    <row r="8396" spans="1:19" x14ac:dyDescent="0.25">
      <c r="A8396" s="54">
        <f>_xlfn.XLOOKUP(B8396,'School Lookup'!D:D,'School Lookup'!F:F,0)</f>
        <v>417101</v>
      </c>
      <c r="B8396" s="54" t="str">
        <f>_xlfn.XLOOKUP(C8396,'School Lookup'!A:A,'School Lookup'!D:D,_xlfn.XLOOKUP(C8396,'School Lookup'!B:B,'School Lookup'!D:D,_xlfn.XLOOKUP(C8396,'School Lookup'!C:C,'School Lookup'!D:D,0)))</f>
        <v>Church Broughton CE Controlled Primary School</v>
      </c>
      <c r="C8396" t="s">
        <v>21</v>
      </c>
      <c r="D8396" t="s">
        <v>3175</v>
      </c>
      <c r="E8396" t="s">
        <v>16</v>
      </c>
      <c r="F8396" t="s">
        <v>734</v>
      </c>
      <c r="G8396" t="s">
        <v>220</v>
      </c>
      <c r="H8396" t="s">
        <v>761</v>
      </c>
      <c r="I8396" t="s">
        <v>980</v>
      </c>
      <c r="J8396" t="s">
        <v>959</v>
      </c>
      <c r="K8396" s="4">
        <v>46085</v>
      </c>
      <c r="L8396" s="5">
        <v>0.6209837962962963</v>
      </c>
      <c r="M8396" t="s">
        <v>953</v>
      </c>
      <c r="N8396" s="5">
        <v>9.7222222222222219E-4</v>
      </c>
      <c r="O8396" t="s">
        <v>1023</v>
      </c>
      <c r="P8396">
        <v>2.1999999999999999E-2</v>
      </c>
      <c r="Q8396">
        <v>20</v>
      </c>
      <c r="R8396" t="s">
        <v>978</v>
      </c>
      <c r="S8396" t="s">
        <v>966</v>
      </c>
    </row>
    <row r="8397" spans="1:19" x14ac:dyDescent="0.25">
      <c r="A8397" s="54">
        <f>_xlfn.XLOOKUP(B8397,'School Lookup'!D:D,'School Lookup'!F:F,0)</f>
        <v>417101</v>
      </c>
      <c r="B8397" s="54" t="str">
        <f>_xlfn.XLOOKUP(C8397,'School Lookup'!A:A,'School Lookup'!D:D,_xlfn.XLOOKUP(C8397,'School Lookup'!B:B,'School Lookup'!D:D,_xlfn.XLOOKUP(C8397,'School Lookup'!C:C,'School Lookup'!D:D,0)))</f>
        <v>Church Broughton CE Controlled Primary School</v>
      </c>
      <c r="C8397" t="s">
        <v>21</v>
      </c>
      <c r="D8397" t="s">
        <v>1248</v>
      </c>
      <c r="E8397" t="s">
        <v>16</v>
      </c>
      <c r="F8397" t="s">
        <v>734</v>
      </c>
      <c r="G8397" t="s">
        <v>220</v>
      </c>
      <c r="H8397" t="s">
        <v>761</v>
      </c>
      <c r="I8397" t="s">
        <v>980</v>
      </c>
      <c r="J8397" t="s">
        <v>981</v>
      </c>
      <c r="K8397" s="4">
        <v>46085</v>
      </c>
      <c r="L8397" s="5">
        <v>0.4193634259259259</v>
      </c>
      <c r="M8397" t="s">
        <v>953</v>
      </c>
      <c r="N8397" s="5">
        <v>1.712962962962963E-3</v>
      </c>
      <c r="O8397" t="s">
        <v>982</v>
      </c>
      <c r="P8397">
        <v>0.17699999999999999</v>
      </c>
      <c r="Q8397">
        <v>20</v>
      </c>
      <c r="R8397" t="s">
        <v>983</v>
      </c>
      <c r="S8397" t="s">
        <v>984</v>
      </c>
    </row>
    <row r="8398" spans="1:19" x14ac:dyDescent="0.25">
      <c r="A8398" s="54">
        <f>_xlfn.XLOOKUP(B8398,'School Lookup'!D:D,'School Lookup'!F:F,0)</f>
        <v>417101</v>
      </c>
      <c r="B8398" s="54" t="str">
        <f>_xlfn.XLOOKUP(C8398,'School Lookup'!A:A,'School Lookup'!D:D,_xlfn.XLOOKUP(C8398,'School Lookup'!B:B,'School Lookup'!D:D,_xlfn.XLOOKUP(C8398,'School Lookup'!C:C,'School Lookup'!D:D,0)))</f>
        <v>Church Broughton CE Controlled Primary School</v>
      </c>
      <c r="C8398" t="s">
        <v>21</v>
      </c>
      <c r="D8398" t="s">
        <v>1967</v>
      </c>
      <c r="E8398" t="s">
        <v>16</v>
      </c>
      <c r="F8398" t="s">
        <v>734</v>
      </c>
      <c r="G8398" t="s">
        <v>220</v>
      </c>
      <c r="H8398" t="s">
        <v>761</v>
      </c>
      <c r="I8398" t="s">
        <v>980</v>
      </c>
      <c r="J8398" t="s">
        <v>981</v>
      </c>
      <c r="K8398" s="4">
        <v>46085</v>
      </c>
      <c r="L8398" s="5">
        <v>0.50547453703703704</v>
      </c>
      <c r="M8398" t="s">
        <v>953</v>
      </c>
      <c r="N8398" s="5">
        <v>1.8518518518518518E-4</v>
      </c>
      <c r="O8398" t="s">
        <v>982</v>
      </c>
      <c r="P8398">
        <v>2.1000000000000001E-2</v>
      </c>
      <c r="Q8398">
        <v>20</v>
      </c>
      <c r="R8398" t="s">
        <v>983</v>
      </c>
      <c r="S8398" t="s">
        <v>984</v>
      </c>
    </row>
    <row r="8399" spans="1:19" x14ac:dyDescent="0.25">
      <c r="A8399" s="54">
        <f>_xlfn.XLOOKUP(B8399,'School Lookup'!D:D,'School Lookup'!F:F,0)</f>
        <v>417101</v>
      </c>
      <c r="B8399" s="54" t="str">
        <f>_xlfn.XLOOKUP(C8399,'School Lookup'!A:A,'School Lookup'!D:D,_xlfn.XLOOKUP(C8399,'School Lookup'!B:B,'School Lookup'!D:D,_xlfn.XLOOKUP(C8399,'School Lookup'!C:C,'School Lookup'!D:D,0)))</f>
        <v>Church Broughton CE Controlled Primary School</v>
      </c>
      <c r="C8399" t="s">
        <v>21</v>
      </c>
      <c r="D8399" t="s">
        <v>1198</v>
      </c>
      <c r="E8399" t="s">
        <v>16</v>
      </c>
      <c r="F8399" t="s">
        <v>734</v>
      </c>
      <c r="G8399" t="s">
        <v>220</v>
      </c>
      <c r="H8399" t="s">
        <v>761</v>
      </c>
      <c r="I8399" t="s">
        <v>980</v>
      </c>
      <c r="J8399" t="s">
        <v>981</v>
      </c>
      <c r="K8399" s="4">
        <v>46085</v>
      </c>
      <c r="L8399" s="5">
        <v>0.56363425925925925</v>
      </c>
      <c r="M8399" t="s">
        <v>953</v>
      </c>
      <c r="N8399" s="5">
        <v>2.8935185185185184E-4</v>
      </c>
      <c r="O8399" t="s">
        <v>982</v>
      </c>
      <c r="P8399">
        <v>3.1E-2</v>
      </c>
      <c r="Q8399">
        <v>20</v>
      </c>
      <c r="R8399" t="s">
        <v>993</v>
      </c>
      <c r="S8399" t="s">
        <v>994</v>
      </c>
    </row>
    <row r="8400" spans="1:19" x14ac:dyDescent="0.25">
      <c r="A8400" s="54">
        <f>_xlfn.XLOOKUP(B8400,'School Lookup'!D:D,'School Lookup'!F:F,0)</f>
        <v>417101</v>
      </c>
      <c r="B8400" s="54" t="str">
        <f>_xlfn.XLOOKUP(C8400,'School Lookup'!A:A,'School Lookup'!D:D,_xlfn.XLOOKUP(C8400,'School Lookup'!B:B,'School Lookup'!D:D,_xlfn.XLOOKUP(C8400,'School Lookup'!C:C,'School Lookup'!D:D,0)))</f>
        <v>Church Broughton CE Controlled Primary School</v>
      </c>
      <c r="C8400" t="s">
        <v>21</v>
      </c>
      <c r="D8400" t="s">
        <v>3270</v>
      </c>
      <c r="E8400" t="s">
        <v>16</v>
      </c>
      <c r="F8400" t="s">
        <v>734</v>
      </c>
      <c r="G8400" t="s">
        <v>220</v>
      </c>
      <c r="H8400" t="s">
        <v>761</v>
      </c>
      <c r="I8400" t="s">
        <v>980</v>
      </c>
      <c r="J8400" t="s">
        <v>981</v>
      </c>
      <c r="K8400" s="4">
        <v>46085</v>
      </c>
      <c r="L8400" s="5">
        <v>0.56403935185185183</v>
      </c>
      <c r="M8400" t="s">
        <v>953</v>
      </c>
      <c r="N8400" s="5">
        <v>5.0925925925925921E-4</v>
      </c>
      <c r="O8400" t="s">
        <v>982</v>
      </c>
      <c r="P8400">
        <v>5.3999999999999999E-2</v>
      </c>
      <c r="Q8400">
        <v>20</v>
      </c>
      <c r="R8400" t="s">
        <v>983</v>
      </c>
      <c r="S8400" t="s">
        <v>984</v>
      </c>
    </row>
    <row r="8401" spans="1:19" x14ac:dyDescent="0.25">
      <c r="A8401" s="54">
        <f>_xlfn.XLOOKUP(B8401,'School Lookup'!D:D,'School Lookup'!F:F,0)</f>
        <v>417101</v>
      </c>
      <c r="B8401" s="54" t="str">
        <f>_xlfn.XLOOKUP(C8401,'School Lookup'!A:A,'School Lookup'!D:D,_xlfn.XLOOKUP(C8401,'School Lookup'!B:B,'School Lookup'!D:D,_xlfn.XLOOKUP(C8401,'School Lookup'!C:C,'School Lookup'!D:D,0)))</f>
        <v>Church Broughton CE Controlled Primary School</v>
      </c>
      <c r="C8401" t="s">
        <v>21</v>
      </c>
      <c r="D8401" t="s">
        <v>1428</v>
      </c>
      <c r="E8401" t="s">
        <v>16</v>
      </c>
      <c r="F8401" t="s">
        <v>734</v>
      </c>
      <c r="G8401" t="s">
        <v>220</v>
      </c>
      <c r="H8401" t="s">
        <v>761</v>
      </c>
      <c r="I8401" t="s">
        <v>980</v>
      </c>
      <c r="J8401" t="s">
        <v>981</v>
      </c>
      <c r="K8401" s="4">
        <v>46085</v>
      </c>
      <c r="L8401" s="5">
        <v>0.59365740740740736</v>
      </c>
      <c r="M8401" t="s">
        <v>953</v>
      </c>
      <c r="N8401" s="5">
        <v>3.1250000000000001E-4</v>
      </c>
      <c r="O8401" t="s">
        <v>982</v>
      </c>
      <c r="P8401">
        <v>3.4000000000000002E-2</v>
      </c>
      <c r="Q8401">
        <v>20</v>
      </c>
      <c r="R8401" t="s">
        <v>983</v>
      </c>
      <c r="S8401" t="s">
        <v>984</v>
      </c>
    </row>
    <row r="8402" spans="1:19" x14ac:dyDescent="0.25">
      <c r="A8402" s="54">
        <f>_xlfn.XLOOKUP(B8402,'School Lookup'!D:D,'School Lookup'!F:F,0)</f>
        <v>293050</v>
      </c>
      <c r="B8402" s="54" t="str">
        <f>_xlfn.XLOOKUP(C8402,'School Lookup'!A:A,'School Lookup'!D:D,_xlfn.XLOOKUP(C8402,'School Lookup'!B:B,'School Lookup'!D:D,_xlfn.XLOOKUP(C8402,'School Lookup'!C:C,'School Lookup'!D:D,0)))</f>
        <v>Speedwell Infant School</v>
      </c>
      <c r="C8402" t="s">
        <v>44</v>
      </c>
      <c r="D8402" t="s">
        <v>2690</v>
      </c>
      <c r="E8402" t="s">
        <v>16</v>
      </c>
      <c r="F8402" t="s">
        <v>734</v>
      </c>
      <c r="G8402" t="s">
        <v>238</v>
      </c>
      <c r="H8402" t="s">
        <v>218</v>
      </c>
      <c r="I8402" t="s">
        <v>980</v>
      </c>
      <c r="J8402" t="s">
        <v>981</v>
      </c>
      <c r="K8402" s="4">
        <v>46085</v>
      </c>
      <c r="L8402" s="5">
        <v>0.53611111111111109</v>
      </c>
      <c r="M8402" t="s">
        <v>953</v>
      </c>
      <c r="N8402" s="5">
        <v>9.837962962962962E-4</v>
      </c>
      <c r="O8402" t="s">
        <v>982</v>
      </c>
      <c r="P8402">
        <v>0.10100000000000001</v>
      </c>
      <c r="Q8402">
        <v>20</v>
      </c>
      <c r="R8402" t="s">
        <v>998</v>
      </c>
      <c r="S8402" t="s">
        <v>987</v>
      </c>
    </row>
    <row r="8403" spans="1:19" x14ac:dyDescent="0.25">
      <c r="A8403" s="54">
        <f>_xlfn.XLOOKUP(B8403,'School Lookup'!D:D,'School Lookup'!F:F,0)</f>
        <v>293050</v>
      </c>
      <c r="B8403" s="54" t="str">
        <f>_xlfn.XLOOKUP(C8403,'School Lookup'!A:A,'School Lookup'!D:D,_xlfn.XLOOKUP(C8403,'School Lookup'!B:B,'School Lookup'!D:D,_xlfn.XLOOKUP(C8403,'School Lookup'!C:C,'School Lookup'!D:D,0)))</f>
        <v>Speedwell Infant School</v>
      </c>
      <c r="C8403" t="s">
        <v>44</v>
      </c>
      <c r="D8403" t="s">
        <v>2584</v>
      </c>
      <c r="E8403" t="s">
        <v>16</v>
      </c>
      <c r="F8403" t="s">
        <v>734</v>
      </c>
      <c r="G8403" t="s">
        <v>238</v>
      </c>
      <c r="H8403" t="s">
        <v>218</v>
      </c>
      <c r="I8403" t="s">
        <v>980</v>
      </c>
      <c r="J8403" t="s">
        <v>981</v>
      </c>
      <c r="K8403" s="4">
        <v>46085</v>
      </c>
      <c r="L8403" s="5">
        <v>0.58611111111111114</v>
      </c>
      <c r="M8403" t="s">
        <v>953</v>
      </c>
      <c r="N8403" s="5">
        <v>3.4722222222222224E-4</v>
      </c>
      <c r="O8403" t="s">
        <v>982</v>
      </c>
      <c r="P8403">
        <v>3.5999999999999997E-2</v>
      </c>
      <c r="Q8403">
        <v>20</v>
      </c>
      <c r="R8403" t="s">
        <v>998</v>
      </c>
      <c r="S8403" t="s">
        <v>987</v>
      </c>
    </row>
    <row r="8404" spans="1:19" x14ac:dyDescent="0.25">
      <c r="A8404" s="54">
        <f>_xlfn.XLOOKUP(B8404,'School Lookup'!D:D,'School Lookup'!F:F,0)</f>
        <v>293050</v>
      </c>
      <c r="B8404" s="54" t="str">
        <f>_xlfn.XLOOKUP(C8404,'School Lookup'!A:A,'School Lookup'!D:D,_xlfn.XLOOKUP(C8404,'School Lookup'!B:B,'School Lookup'!D:D,_xlfn.XLOOKUP(C8404,'School Lookup'!C:C,'School Lookup'!D:D,0)))</f>
        <v>Speedwell Infant School</v>
      </c>
      <c r="C8404" t="s">
        <v>44</v>
      </c>
      <c r="D8404" t="s">
        <v>1429</v>
      </c>
      <c r="E8404" t="s">
        <v>16</v>
      </c>
      <c r="F8404" t="s">
        <v>734</v>
      </c>
      <c r="G8404" t="s">
        <v>238</v>
      </c>
      <c r="H8404" t="s">
        <v>218</v>
      </c>
      <c r="I8404" t="s">
        <v>980</v>
      </c>
      <c r="J8404" t="s">
        <v>981</v>
      </c>
      <c r="K8404" s="4">
        <v>46085</v>
      </c>
      <c r="L8404" s="5">
        <v>0.63472222222222219</v>
      </c>
      <c r="M8404" t="s">
        <v>953</v>
      </c>
      <c r="N8404" s="5">
        <v>6.2500000000000001E-4</v>
      </c>
      <c r="O8404" t="s">
        <v>982</v>
      </c>
      <c r="P8404">
        <v>6.4000000000000001E-2</v>
      </c>
      <c r="Q8404">
        <v>20</v>
      </c>
      <c r="R8404" t="s">
        <v>998</v>
      </c>
      <c r="S8404" t="s">
        <v>987</v>
      </c>
    </row>
    <row r="8405" spans="1:19" x14ac:dyDescent="0.25">
      <c r="A8405" s="54">
        <f>_xlfn.XLOOKUP(B8405,'School Lookup'!D:D,'School Lookup'!F:F,0)</f>
        <v>293050</v>
      </c>
      <c r="B8405" s="54" t="str">
        <f>_xlfn.XLOOKUP(C8405,'School Lookup'!A:A,'School Lookup'!D:D,_xlfn.XLOOKUP(C8405,'School Lookup'!B:B,'School Lookup'!D:D,_xlfn.XLOOKUP(C8405,'School Lookup'!C:C,'School Lookup'!D:D,0)))</f>
        <v>Speedwell Infant School</v>
      </c>
      <c r="C8405" t="s">
        <v>44</v>
      </c>
      <c r="D8405" t="s">
        <v>2403</v>
      </c>
      <c r="E8405" t="s">
        <v>16</v>
      </c>
      <c r="F8405" t="s">
        <v>734</v>
      </c>
      <c r="G8405" t="s">
        <v>238</v>
      </c>
      <c r="H8405" t="s">
        <v>218</v>
      </c>
      <c r="I8405" t="s">
        <v>980</v>
      </c>
      <c r="J8405" t="s">
        <v>981</v>
      </c>
      <c r="K8405" s="4">
        <v>46085</v>
      </c>
      <c r="L8405" s="5">
        <v>0.68125000000000002</v>
      </c>
      <c r="M8405" t="s">
        <v>953</v>
      </c>
      <c r="N8405" s="5">
        <v>1.1574074074074075E-4</v>
      </c>
      <c r="O8405" t="s">
        <v>982</v>
      </c>
      <c r="P8405">
        <v>0.02</v>
      </c>
      <c r="Q8405">
        <v>20</v>
      </c>
      <c r="R8405" t="s">
        <v>1006</v>
      </c>
      <c r="S8405" t="s">
        <v>994</v>
      </c>
    </row>
    <row r="8406" spans="1:19" x14ac:dyDescent="0.25">
      <c r="A8406" s="54">
        <f>_xlfn.XLOOKUP(B8406,'School Lookup'!D:D,'School Lookup'!F:F,0)</f>
        <v>159955</v>
      </c>
      <c r="B8406" s="54" t="str">
        <f>_xlfn.XLOOKUP(C8406,'School Lookup'!A:A,'School Lookup'!D:D,_xlfn.XLOOKUP(C8406,'School Lookup'!B:B,'School Lookup'!D:D,_xlfn.XLOOKUP(C8406,'School Lookup'!C:C,'School Lookup'!D:D,0)))</f>
        <v>New Mills Nursery School</v>
      </c>
      <c r="C8406" t="s">
        <v>37</v>
      </c>
      <c r="D8406" t="s">
        <v>3040</v>
      </c>
      <c r="E8406" t="s">
        <v>16</v>
      </c>
      <c r="F8406" t="s">
        <v>734</v>
      </c>
      <c r="G8406" t="s">
        <v>231</v>
      </c>
      <c r="H8406" t="s">
        <v>222</v>
      </c>
      <c r="I8406" t="s">
        <v>980</v>
      </c>
      <c r="J8406" t="s">
        <v>981</v>
      </c>
      <c r="K8406" s="4">
        <v>46085</v>
      </c>
      <c r="L8406" s="5">
        <v>0.57608796296296294</v>
      </c>
      <c r="M8406" t="s">
        <v>953</v>
      </c>
      <c r="N8406" s="5">
        <v>1.1574074074074075E-4</v>
      </c>
      <c r="O8406" t="s">
        <v>982</v>
      </c>
      <c r="P8406">
        <v>2.8000000000000001E-2</v>
      </c>
      <c r="Q8406">
        <v>20</v>
      </c>
      <c r="R8406" t="s">
        <v>1074</v>
      </c>
      <c r="S8406" t="s">
        <v>990</v>
      </c>
    </row>
    <row r="8407" spans="1:19" x14ac:dyDescent="0.25">
      <c r="A8407" s="54">
        <f>_xlfn.XLOOKUP(B8407,'School Lookup'!D:D,'School Lookup'!F:F,0)</f>
        <v>159955</v>
      </c>
      <c r="B8407" s="54" t="str">
        <f>_xlfn.XLOOKUP(C8407,'School Lookup'!A:A,'School Lookup'!D:D,_xlfn.XLOOKUP(C8407,'School Lookup'!B:B,'School Lookup'!D:D,_xlfn.XLOOKUP(C8407,'School Lookup'!C:C,'School Lookup'!D:D,0)))</f>
        <v>New Mills Nursery School</v>
      </c>
      <c r="C8407" t="s">
        <v>37</v>
      </c>
      <c r="D8407" t="s">
        <v>3271</v>
      </c>
      <c r="E8407" t="s">
        <v>16</v>
      </c>
      <c r="F8407" t="s">
        <v>734</v>
      </c>
      <c r="G8407" t="s">
        <v>231</v>
      </c>
      <c r="H8407" t="s">
        <v>222</v>
      </c>
      <c r="I8407" t="s">
        <v>980</v>
      </c>
      <c r="J8407" t="s">
        <v>981</v>
      </c>
      <c r="K8407" s="4">
        <v>46085</v>
      </c>
      <c r="L8407" s="5">
        <v>0.57659722222222221</v>
      </c>
      <c r="M8407" t="s">
        <v>953</v>
      </c>
      <c r="N8407" s="5">
        <v>4.3981481481481481E-4</v>
      </c>
      <c r="O8407" t="s">
        <v>982</v>
      </c>
      <c r="P8407">
        <v>9.8000000000000004E-2</v>
      </c>
      <c r="Q8407">
        <v>20</v>
      </c>
      <c r="R8407" t="s">
        <v>989</v>
      </c>
      <c r="S8407" t="s">
        <v>990</v>
      </c>
    </row>
    <row r="8408" spans="1:19" x14ac:dyDescent="0.25">
      <c r="A8408" s="54">
        <f>_xlfn.XLOOKUP(B8408,'School Lookup'!D:D,'School Lookup'!F:F,0)</f>
        <v>823392</v>
      </c>
      <c r="B8408" s="54" t="str">
        <f>_xlfn.XLOOKUP(C8408,'School Lookup'!A:A,'School Lookup'!D:D,_xlfn.XLOOKUP(C8408,'School Lookup'!B:B,'School Lookup'!D:D,_xlfn.XLOOKUP(C8408,'School Lookup'!C:C,'School Lookup'!D:D,0)))</f>
        <v>Fitz Herbert C of E VA Primary School</v>
      </c>
      <c r="C8408" t="s">
        <v>22</v>
      </c>
      <c r="D8408">
        <v>142</v>
      </c>
      <c r="E8408" t="s">
        <v>16</v>
      </c>
      <c r="F8408" t="s">
        <v>734</v>
      </c>
      <c r="G8408" t="s">
        <v>134</v>
      </c>
      <c r="H8408" t="s">
        <v>347</v>
      </c>
      <c r="I8408" t="s">
        <v>958</v>
      </c>
      <c r="J8408" t="s">
        <v>959</v>
      </c>
      <c r="K8408" s="4">
        <v>46085</v>
      </c>
      <c r="L8408" s="5">
        <v>0.35505787037037034</v>
      </c>
      <c r="M8408" t="s">
        <v>953</v>
      </c>
      <c r="N8408" s="5">
        <v>9.6412037037037039E-3</v>
      </c>
      <c r="O8408" t="s">
        <v>960</v>
      </c>
      <c r="P8408">
        <v>0</v>
      </c>
      <c r="Q8408">
        <v>20</v>
      </c>
      <c r="R8408" t="s">
        <v>955</v>
      </c>
    </row>
    <row r="8409" spans="1:19" x14ac:dyDescent="0.25">
      <c r="A8409" s="54">
        <f>_xlfn.XLOOKUP(B8409,'School Lookup'!D:D,'School Lookup'!F:F,0)</f>
        <v>823392</v>
      </c>
      <c r="B8409" s="54" t="str">
        <f>_xlfn.XLOOKUP(C8409,'School Lookup'!A:A,'School Lookup'!D:D,_xlfn.XLOOKUP(C8409,'School Lookup'!B:B,'School Lookup'!D:D,_xlfn.XLOOKUP(C8409,'School Lookup'!C:C,'School Lookup'!D:D,0)))</f>
        <v>Fitz Herbert C of E VA Primary School</v>
      </c>
      <c r="C8409" t="s">
        <v>22</v>
      </c>
      <c r="D8409">
        <v>142</v>
      </c>
      <c r="E8409" t="s">
        <v>16</v>
      </c>
      <c r="F8409" t="s">
        <v>734</v>
      </c>
      <c r="G8409" t="s">
        <v>134</v>
      </c>
      <c r="H8409" t="s">
        <v>347</v>
      </c>
      <c r="I8409" t="s">
        <v>958</v>
      </c>
      <c r="J8409" t="s">
        <v>959</v>
      </c>
      <c r="K8409" s="4">
        <v>46085</v>
      </c>
      <c r="L8409" s="5">
        <v>0.50160879629629629</v>
      </c>
      <c r="M8409" t="s">
        <v>953</v>
      </c>
      <c r="N8409" s="5">
        <v>6.6898148148148151E-3</v>
      </c>
      <c r="O8409" t="s">
        <v>960</v>
      </c>
      <c r="P8409">
        <v>0</v>
      </c>
      <c r="Q8409">
        <v>20</v>
      </c>
      <c r="R8409" t="s">
        <v>955</v>
      </c>
    </row>
    <row r="8410" spans="1:19" x14ac:dyDescent="0.25">
      <c r="A8410" s="54">
        <f>_xlfn.XLOOKUP(B8410,'School Lookup'!D:D,'School Lookup'!F:F,0)</f>
        <v>823392</v>
      </c>
      <c r="B8410" s="54" t="str">
        <f>_xlfn.XLOOKUP(C8410,'School Lookup'!A:A,'School Lookup'!D:D,_xlfn.XLOOKUP(C8410,'School Lookup'!B:B,'School Lookup'!D:D,_xlfn.XLOOKUP(C8410,'School Lookup'!C:C,'School Lookup'!D:D,0)))</f>
        <v>Fitz Herbert C of E VA Primary School</v>
      </c>
      <c r="C8410" t="s">
        <v>22</v>
      </c>
      <c r="D8410">
        <v>619</v>
      </c>
      <c r="E8410" t="s">
        <v>16</v>
      </c>
      <c r="F8410" t="s">
        <v>734</v>
      </c>
      <c r="G8410" t="s">
        <v>134</v>
      </c>
      <c r="H8410" t="s">
        <v>347</v>
      </c>
      <c r="I8410" t="s">
        <v>958</v>
      </c>
      <c r="J8410" t="s">
        <v>959</v>
      </c>
      <c r="K8410" s="4">
        <v>46085</v>
      </c>
      <c r="L8410" s="5">
        <v>0.50706018518518514</v>
      </c>
      <c r="M8410" t="s">
        <v>953</v>
      </c>
      <c r="N8410" s="5">
        <v>1.8402777777777777E-3</v>
      </c>
      <c r="O8410" t="s">
        <v>960</v>
      </c>
      <c r="P8410">
        <v>0</v>
      </c>
      <c r="Q8410">
        <v>20</v>
      </c>
      <c r="R8410" t="s">
        <v>975</v>
      </c>
      <c r="S8410" t="s">
        <v>976</v>
      </c>
    </row>
    <row r="8411" spans="1:19" x14ac:dyDescent="0.25">
      <c r="A8411" s="54">
        <f>_xlfn.XLOOKUP(B8411,'School Lookup'!D:D,'School Lookup'!F:F,0)</f>
        <v>823392</v>
      </c>
      <c r="B8411" s="54" t="str">
        <f>_xlfn.XLOOKUP(C8411,'School Lookup'!A:A,'School Lookup'!D:D,_xlfn.XLOOKUP(C8411,'School Lookup'!B:B,'School Lookup'!D:D,_xlfn.XLOOKUP(C8411,'School Lookup'!C:C,'School Lookup'!D:D,0)))</f>
        <v>Fitz Herbert C of E VA Primary School</v>
      </c>
      <c r="C8411" t="s">
        <v>22</v>
      </c>
      <c r="D8411" t="s">
        <v>22</v>
      </c>
      <c r="E8411" t="s">
        <v>16</v>
      </c>
      <c r="F8411" t="s">
        <v>734</v>
      </c>
      <c r="G8411" t="s">
        <v>134</v>
      </c>
      <c r="H8411" t="s">
        <v>347</v>
      </c>
      <c r="I8411" t="s">
        <v>958</v>
      </c>
      <c r="J8411" t="s">
        <v>959</v>
      </c>
      <c r="K8411" s="4">
        <v>46085</v>
      </c>
      <c r="L8411" s="5">
        <v>0.56921296296296298</v>
      </c>
      <c r="M8411" t="s">
        <v>953</v>
      </c>
      <c r="N8411" s="5">
        <v>4.6296296296296294E-5</v>
      </c>
      <c r="O8411" t="s">
        <v>960</v>
      </c>
      <c r="P8411">
        <v>0</v>
      </c>
      <c r="Q8411">
        <v>20</v>
      </c>
      <c r="R8411" t="s">
        <v>2048</v>
      </c>
      <c r="S8411" t="s">
        <v>966</v>
      </c>
    </row>
    <row r="8412" spans="1:19" x14ac:dyDescent="0.25">
      <c r="A8412" s="54">
        <f>_xlfn.XLOOKUP(B8412,'School Lookup'!D:D,'School Lookup'!F:F,0)</f>
        <v>823392</v>
      </c>
      <c r="B8412" s="54" t="str">
        <f>_xlfn.XLOOKUP(C8412,'School Lookup'!A:A,'School Lookup'!D:D,_xlfn.XLOOKUP(C8412,'School Lookup'!B:B,'School Lookup'!D:D,_xlfn.XLOOKUP(C8412,'School Lookup'!C:C,'School Lookup'!D:D,0)))</f>
        <v>Fitz Herbert C of E VA Primary School</v>
      </c>
      <c r="C8412" t="s">
        <v>22</v>
      </c>
      <c r="D8412" t="s">
        <v>3272</v>
      </c>
      <c r="E8412" t="s">
        <v>16</v>
      </c>
      <c r="F8412" t="s">
        <v>734</v>
      </c>
      <c r="G8412" t="s">
        <v>134</v>
      </c>
      <c r="H8412" t="s">
        <v>347</v>
      </c>
      <c r="I8412" t="s">
        <v>958</v>
      </c>
      <c r="J8412" t="s">
        <v>959</v>
      </c>
      <c r="K8412" s="4">
        <v>46085</v>
      </c>
      <c r="L8412" s="5">
        <v>0.60083333333333333</v>
      </c>
      <c r="M8412" t="s">
        <v>953</v>
      </c>
      <c r="N8412" s="5">
        <v>2.7777777777777778E-4</v>
      </c>
      <c r="O8412" t="s">
        <v>960</v>
      </c>
      <c r="P8412">
        <v>0</v>
      </c>
      <c r="Q8412">
        <v>20</v>
      </c>
      <c r="R8412" t="s">
        <v>978</v>
      </c>
      <c r="S8412" t="s">
        <v>966</v>
      </c>
    </row>
    <row r="8413" spans="1:19" x14ac:dyDescent="0.25">
      <c r="A8413" s="54">
        <f>_xlfn.XLOOKUP(B8413,'School Lookup'!D:D,'School Lookup'!F:F,0)</f>
        <v>823392</v>
      </c>
      <c r="B8413" s="54" t="str">
        <f>_xlfn.XLOOKUP(C8413,'School Lookup'!A:A,'School Lookup'!D:D,_xlfn.XLOOKUP(C8413,'School Lookup'!B:B,'School Lookup'!D:D,_xlfn.XLOOKUP(C8413,'School Lookup'!C:C,'School Lookup'!D:D,0)))</f>
        <v>Fitz Herbert C of E VA Primary School</v>
      </c>
      <c r="C8413" t="s">
        <v>22</v>
      </c>
      <c r="D8413" t="s">
        <v>1097</v>
      </c>
      <c r="E8413" t="s">
        <v>16</v>
      </c>
      <c r="F8413" t="s">
        <v>734</v>
      </c>
      <c r="G8413" t="s">
        <v>134</v>
      </c>
      <c r="H8413" t="s">
        <v>347</v>
      </c>
      <c r="I8413" t="s">
        <v>958</v>
      </c>
      <c r="J8413" t="s">
        <v>959</v>
      </c>
      <c r="K8413" s="4">
        <v>46085</v>
      </c>
      <c r="L8413" s="5">
        <v>0.60157407407407404</v>
      </c>
      <c r="M8413" t="s">
        <v>953</v>
      </c>
      <c r="N8413" s="5">
        <v>4.6296296296296294E-5</v>
      </c>
      <c r="O8413" t="s">
        <v>960</v>
      </c>
      <c r="P8413">
        <v>0</v>
      </c>
      <c r="Q8413">
        <v>20</v>
      </c>
      <c r="R8413" t="s">
        <v>978</v>
      </c>
      <c r="S8413" t="s">
        <v>966</v>
      </c>
    </row>
    <row r="8414" spans="1:19" x14ac:dyDescent="0.25">
      <c r="A8414" s="54">
        <f>_xlfn.XLOOKUP(B8414,'School Lookup'!D:D,'School Lookup'!F:F,0)</f>
        <v>823392</v>
      </c>
      <c r="B8414" s="54" t="str">
        <f>_xlfn.XLOOKUP(C8414,'School Lookup'!A:A,'School Lookup'!D:D,_xlfn.XLOOKUP(C8414,'School Lookup'!B:B,'School Lookup'!D:D,_xlfn.XLOOKUP(C8414,'School Lookup'!C:C,'School Lookup'!D:D,0)))</f>
        <v>Fitz Herbert C of E VA Primary School</v>
      </c>
      <c r="C8414" t="s">
        <v>22</v>
      </c>
      <c r="D8414" t="s">
        <v>3273</v>
      </c>
      <c r="E8414" t="s">
        <v>16</v>
      </c>
      <c r="F8414" t="s">
        <v>734</v>
      </c>
      <c r="G8414" t="s">
        <v>134</v>
      </c>
      <c r="H8414" t="s">
        <v>347</v>
      </c>
      <c r="I8414" t="s">
        <v>958</v>
      </c>
      <c r="J8414" t="s">
        <v>959</v>
      </c>
      <c r="K8414" s="4">
        <v>46085</v>
      </c>
      <c r="L8414" s="5">
        <v>0.60200231481481481</v>
      </c>
      <c r="M8414" t="s">
        <v>953</v>
      </c>
      <c r="N8414" s="5">
        <v>3.4722222222222222E-5</v>
      </c>
      <c r="O8414" t="s">
        <v>960</v>
      </c>
      <c r="P8414">
        <v>0</v>
      </c>
      <c r="Q8414">
        <v>20</v>
      </c>
      <c r="R8414" t="s">
        <v>978</v>
      </c>
      <c r="S8414" t="s">
        <v>966</v>
      </c>
    </row>
    <row r="8415" spans="1:19" x14ac:dyDescent="0.25">
      <c r="A8415" s="54">
        <f>_xlfn.XLOOKUP(B8415,'School Lookup'!D:D,'School Lookup'!F:F,0)</f>
        <v>823392</v>
      </c>
      <c r="B8415" s="54" t="str">
        <f>_xlfn.XLOOKUP(C8415,'School Lookup'!A:A,'School Lookup'!D:D,_xlfn.XLOOKUP(C8415,'School Lookup'!B:B,'School Lookup'!D:D,_xlfn.XLOOKUP(C8415,'School Lookup'!C:C,'School Lookup'!D:D,0)))</f>
        <v>Fitz Herbert C of E VA Primary School</v>
      </c>
      <c r="C8415" t="s">
        <v>22</v>
      </c>
      <c r="D8415" t="s">
        <v>3262</v>
      </c>
      <c r="E8415" t="s">
        <v>16</v>
      </c>
      <c r="F8415" t="s">
        <v>734</v>
      </c>
      <c r="G8415" t="s">
        <v>134</v>
      </c>
      <c r="H8415" t="s">
        <v>347</v>
      </c>
      <c r="I8415" t="s">
        <v>958</v>
      </c>
      <c r="J8415" t="s">
        <v>959</v>
      </c>
      <c r="K8415" s="4">
        <v>46085</v>
      </c>
      <c r="L8415" s="5">
        <v>0.4704861111111111</v>
      </c>
      <c r="M8415" t="s">
        <v>953</v>
      </c>
      <c r="N8415" s="5">
        <v>2.7777777777777779E-3</v>
      </c>
      <c r="O8415" t="s">
        <v>1023</v>
      </c>
      <c r="P8415">
        <v>0</v>
      </c>
      <c r="Q8415">
        <v>20</v>
      </c>
      <c r="R8415" t="s">
        <v>3263</v>
      </c>
      <c r="S8415" t="s">
        <v>966</v>
      </c>
    </row>
    <row r="8416" spans="1:19" x14ac:dyDescent="0.25">
      <c r="A8416" s="54">
        <f>_xlfn.XLOOKUP(B8416,'School Lookup'!D:D,'School Lookup'!F:F,0)</f>
        <v>823392</v>
      </c>
      <c r="B8416" s="54" t="str">
        <f>_xlfn.XLOOKUP(C8416,'School Lookup'!A:A,'School Lookup'!D:D,_xlfn.XLOOKUP(C8416,'School Lookup'!B:B,'School Lookup'!D:D,_xlfn.XLOOKUP(C8416,'School Lookup'!C:C,'School Lookup'!D:D,0)))</f>
        <v>Fitz Herbert C of E VA Primary School</v>
      </c>
      <c r="C8416" t="s">
        <v>22</v>
      </c>
      <c r="D8416" t="s">
        <v>1125</v>
      </c>
      <c r="E8416" t="s">
        <v>16</v>
      </c>
      <c r="F8416" t="s">
        <v>734</v>
      </c>
      <c r="G8416" t="s">
        <v>134</v>
      </c>
      <c r="H8416" t="s">
        <v>347</v>
      </c>
      <c r="I8416" t="s">
        <v>958</v>
      </c>
      <c r="J8416" t="s">
        <v>981</v>
      </c>
      <c r="K8416" s="4">
        <v>46085</v>
      </c>
      <c r="L8416" s="5">
        <v>0.4296875</v>
      </c>
      <c r="M8416" t="s">
        <v>953</v>
      </c>
      <c r="N8416" s="5">
        <v>4.6296296296296298E-4</v>
      </c>
      <c r="O8416" t="s">
        <v>982</v>
      </c>
      <c r="P8416">
        <v>0</v>
      </c>
      <c r="Q8416">
        <v>20</v>
      </c>
      <c r="R8416" t="s">
        <v>998</v>
      </c>
      <c r="S8416" t="s">
        <v>987</v>
      </c>
    </row>
    <row r="8417" spans="1:19" x14ac:dyDescent="0.25">
      <c r="A8417" s="54">
        <f>_xlfn.XLOOKUP(B8417,'School Lookup'!D:D,'School Lookup'!F:F,0)</f>
        <v>823392</v>
      </c>
      <c r="B8417" s="54" t="str">
        <f>_xlfn.XLOOKUP(C8417,'School Lookup'!A:A,'School Lookup'!D:D,_xlfn.XLOOKUP(C8417,'School Lookup'!B:B,'School Lookup'!D:D,_xlfn.XLOOKUP(C8417,'School Lookup'!C:C,'School Lookup'!D:D,0)))</f>
        <v>Fitz Herbert C of E VA Primary School</v>
      </c>
      <c r="C8417" t="s">
        <v>22</v>
      </c>
      <c r="D8417" t="s">
        <v>3274</v>
      </c>
      <c r="E8417" t="s">
        <v>16</v>
      </c>
      <c r="F8417" t="s">
        <v>734</v>
      </c>
      <c r="G8417" t="s">
        <v>134</v>
      </c>
      <c r="H8417" t="s">
        <v>347</v>
      </c>
      <c r="I8417" t="s">
        <v>958</v>
      </c>
      <c r="J8417" t="s">
        <v>981</v>
      </c>
      <c r="K8417" s="4">
        <v>46085</v>
      </c>
      <c r="L8417" s="5">
        <v>0.58089120370370373</v>
      </c>
      <c r="M8417" t="s">
        <v>953</v>
      </c>
      <c r="N8417" s="5">
        <v>2.8935185185185184E-4</v>
      </c>
      <c r="O8417" t="s">
        <v>982</v>
      </c>
      <c r="P8417">
        <v>0</v>
      </c>
      <c r="Q8417">
        <v>20</v>
      </c>
      <c r="R8417" t="s">
        <v>983</v>
      </c>
      <c r="S8417" t="s">
        <v>984</v>
      </c>
    </row>
    <row r="8418" spans="1:19" x14ac:dyDescent="0.25">
      <c r="A8418" s="54">
        <f>_xlfn.XLOOKUP(B8418,'School Lookup'!D:D,'School Lookup'!F:F,0)</f>
        <v>823392</v>
      </c>
      <c r="B8418" s="54" t="str">
        <f>_xlfn.XLOOKUP(C8418,'School Lookup'!A:A,'School Lookup'!D:D,_xlfn.XLOOKUP(C8418,'School Lookup'!B:B,'School Lookup'!D:D,_xlfn.XLOOKUP(C8418,'School Lookup'!C:C,'School Lookup'!D:D,0)))</f>
        <v>Fitz Herbert C of E VA Primary School</v>
      </c>
      <c r="C8418" t="s">
        <v>22</v>
      </c>
      <c r="D8418" t="s">
        <v>1971</v>
      </c>
      <c r="E8418" t="s">
        <v>16</v>
      </c>
      <c r="F8418" t="s">
        <v>734</v>
      </c>
      <c r="G8418" t="s">
        <v>134</v>
      </c>
      <c r="H8418" t="s">
        <v>347</v>
      </c>
      <c r="I8418" t="s">
        <v>958</v>
      </c>
      <c r="J8418" t="s">
        <v>981</v>
      </c>
      <c r="K8418" s="4">
        <v>46085</v>
      </c>
      <c r="L8418" s="5">
        <v>0.58155092592592594</v>
      </c>
      <c r="M8418" t="s">
        <v>953</v>
      </c>
      <c r="N8418" s="5">
        <v>4.5138888888888887E-4</v>
      </c>
      <c r="O8418" t="s">
        <v>982</v>
      </c>
      <c r="P8418">
        <v>0</v>
      </c>
      <c r="Q8418">
        <v>20</v>
      </c>
      <c r="R8418" t="s">
        <v>998</v>
      </c>
      <c r="S8418" t="s">
        <v>987</v>
      </c>
    </row>
    <row r="8419" spans="1:19" x14ac:dyDescent="0.25">
      <c r="A8419" s="54">
        <f>_xlfn.XLOOKUP(B8419,'School Lookup'!D:D,'School Lookup'!F:F,0)</f>
        <v>823392</v>
      </c>
      <c r="B8419" s="54" t="str">
        <f>_xlfn.XLOOKUP(C8419,'School Lookup'!A:A,'School Lookup'!D:D,_xlfn.XLOOKUP(C8419,'School Lookup'!B:B,'School Lookup'!D:D,_xlfn.XLOOKUP(C8419,'School Lookup'!C:C,'School Lookup'!D:D,0)))</f>
        <v>Fitz Herbert C of E VA Primary School</v>
      </c>
      <c r="C8419" t="s">
        <v>22</v>
      </c>
      <c r="D8419" t="s">
        <v>1971</v>
      </c>
      <c r="E8419" t="s">
        <v>16</v>
      </c>
      <c r="F8419" t="s">
        <v>734</v>
      </c>
      <c r="G8419" t="s">
        <v>134</v>
      </c>
      <c r="H8419" t="s">
        <v>347</v>
      </c>
      <c r="I8419" t="s">
        <v>958</v>
      </c>
      <c r="J8419" t="s">
        <v>981</v>
      </c>
      <c r="K8419" s="4">
        <v>46085</v>
      </c>
      <c r="L8419" s="5">
        <v>0.62385416666666671</v>
      </c>
      <c r="M8419" t="s">
        <v>953</v>
      </c>
      <c r="N8419" s="5">
        <v>9.3749999999999997E-4</v>
      </c>
      <c r="O8419" t="s">
        <v>982</v>
      </c>
      <c r="P8419">
        <v>0</v>
      </c>
      <c r="Q8419">
        <v>20</v>
      </c>
      <c r="R8419" t="s">
        <v>998</v>
      </c>
      <c r="S8419" t="s">
        <v>987</v>
      </c>
    </row>
    <row r="8420" spans="1:19" x14ac:dyDescent="0.25">
      <c r="A8420" s="54">
        <f>_xlfn.XLOOKUP(B8420,'School Lookup'!D:D,'School Lookup'!F:F,0)</f>
        <v>823392</v>
      </c>
      <c r="B8420" s="54" t="str">
        <f>_xlfn.XLOOKUP(C8420,'School Lookup'!A:A,'School Lookup'!D:D,_xlfn.XLOOKUP(C8420,'School Lookup'!B:B,'School Lookup'!D:D,_xlfn.XLOOKUP(C8420,'School Lookup'!C:C,'School Lookup'!D:D,0)))</f>
        <v>Fitz Herbert C of E VA Primary School</v>
      </c>
      <c r="C8420" t="s">
        <v>22</v>
      </c>
      <c r="D8420" t="s">
        <v>3275</v>
      </c>
      <c r="E8420" t="s">
        <v>16</v>
      </c>
      <c r="F8420" t="s">
        <v>734</v>
      </c>
      <c r="G8420" t="s">
        <v>134</v>
      </c>
      <c r="H8420" t="s">
        <v>347</v>
      </c>
      <c r="I8420" t="s">
        <v>958</v>
      </c>
      <c r="J8420" t="s">
        <v>981</v>
      </c>
      <c r="K8420" s="4">
        <v>46085</v>
      </c>
      <c r="L8420" s="5">
        <v>0.65547453703703706</v>
      </c>
      <c r="M8420" t="s">
        <v>953</v>
      </c>
      <c r="N8420" s="5">
        <v>4.3981481481481481E-4</v>
      </c>
      <c r="O8420" t="s">
        <v>982</v>
      </c>
      <c r="P8420">
        <v>0</v>
      </c>
      <c r="Q8420">
        <v>20</v>
      </c>
      <c r="R8420" t="s">
        <v>998</v>
      </c>
      <c r="S8420" t="s">
        <v>987</v>
      </c>
    </row>
    <row r="8421" spans="1:19" x14ac:dyDescent="0.25">
      <c r="A8421" s="54">
        <f>_xlfn.XLOOKUP(B8421,'School Lookup'!D:D,'School Lookup'!F:F,0)</f>
        <v>823392</v>
      </c>
      <c r="B8421" s="54" t="str">
        <f>_xlfn.XLOOKUP(C8421,'School Lookup'!A:A,'School Lookup'!D:D,_xlfn.XLOOKUP(C8421,'School Lookup'!B:B,'School Lookup'!D:D,_xlfn.XLOOKUP(C8421,'School Lookup'!C:C,'School Lookup'!D:D,0)))</f>
        <v>Fitz Herbert C of E VA Primary School</v>
      </c>
      <c r="C8421" t="s">
        <v>22</v>
      </c>
      <c r="D8421">
        <v>94440902</v>
      </c>
      <c r="E8421" t="s">
        <v>16</v>
      </c>
      <c r="F8421" t="s">
        <v>734</v>
      </c>
      <c r="G8421" t="s">
        <v>134</v>
      </c>
      <c r="H8421" t="s">
        <v>347</v>
      </c>
      <c r="I8421" t="s">
        <v>958</v>
      </c>
      <c r="J8421" t="s">
        <v>967</v>
      </c>
      <c r="K8421" s="4">
        <v>46085</v>
      </c>
      <c r="L8421" s="5">
        <v>0.56921296296296298</v>
      </c>
      <c r="M8421" t="s">
        <v>953</v>
      </c>
      <c r="N8421" s="5">
        <v>4.6296296296296294E-5</v>
      </c>
      <c r="O8421" t="s">
        <v>968</v>
      </c>
      <c r="P8421">
        <v>0</v>
      </c>
      <c r="Q8421">
        <v>20</v>
      </c>
      <c r="R8421" t="s">
        <v>969</v>
      </c>
      <c r="S8421" t="s">
        <v>970</v>
      </c>
    </row>
    <row r="8422" spans="1:19" x14ac:dyDescent="0.25">
      <c r="A8422" s="54">
        <f>_xlfn.XLOOKUP(B8422,'School Lookup'!D:D,'School Lookup'!F:F,0)</f>
        <v>682471</v>
      </c>
      <c r="B8422" s="54" t="str">
        <f>_xlfn.XLOOKUP(C8422,'School Lookup'!A:A,'School Lookup'!D:D,_xlfn.XLOOKUP(C8422,'School Lookup'!B:B,'School Lookup'!D:D,_xlfn.XLOOKUP(C8422,'School Lookup'!C:C,'School Lookup'!D:D,0)))</f>
        <v>Ridgeway Primary School</v>
      </c>
      <c r="C8422" t="s">
        <v>333</v>
      </c>
      <c r="D8422" t="s">
        <v>1062</v>
      </c>
      <c r="E8422" t="s">
        <v>16</v>
      </c>
      <c r="F8422" t="s">
        <v>734</v>
      </c>
      <c r="G8422" t="s">
        <v>328</v>
      </c>
      <c r="H8422" t="s">
        <v>885</v>
      </c>
      <c r="I8422" t="s">
        <v>958</v>
      </c>
      <c r="J8422" t="s">
        <v>981</v>
      </c>
      <c r="K8422" s="4">
        <v>46085</v>
      </c>
      <c r="L8422" s="5">
        <v>0.39513888888888887</v>
      </c>
      <c r="M8422" t="s">
        <v>953</v>
      </c>
      <c r="N8422" s="5">
        <v>8.564814814814815E-4</v>
      </c>
      <c r="O8422" t="s">
        <v>982</v>
      </c>
      <c r="P8422">
        <v>0</v>
      </c>
      <c r="Q8422">
        <v>20</v>
      </c>
      <c r="R8422" t="s">
        <v>998</v>
      </c>
      <c r="S8422" t="s">
        <v>987</v>
      </c>
    </row>
    <row r="8423" spans="1:19" x14ac:dyDescent="0.25">
      <c r="A8423" s="54">
        <f>_xlfn.XLOOKUP(B8423,'School Lookup'!D:D,'School Lookup'!F:F,0)</f>
        <v>682471</v>
      </c>
      <c r="B8423" s="54" t="str">
        <f>_xlfn.XLOOKUP(C8423,'School Lookup'!A:A,'School Lookup'!D:D,_xlfn.XLOOKUP(C8423,'School Lookup'!B:B,'School Lookup'!D:D,_xlfn.XLOOKUP(C8423,'School Lookup'!C:C,'School Lookup'!D:D,0)))</f>
        <v>Ridgeway Primary School</v>
      </c>
      <c r="C8423" t="s">
        <v>333</v>
      </c>
      <c r="D8423" t="s">
        <v>3276</v>
      </c>
      <c r="E8423" t="s">
        <v>16</v>
      </c>
      <c r="F8423" t="s">
        <v>734</v>
      </c>
      <c r="G8423" t="s">
        <v>328</v>
      </c>
      <c r="H8423" t="s">
        <v>885</v>
      </c>
      <c r="I8423" t="s">
        <v>958</v>
      </c>
      <c r="J8423" t="s">
        <v>981</v>
      </c>
      <c r="K8423" s="4">
        <v>46085</v>
      </c>
      <c r="L8423" s="5">
        <v>0.45905092592592595</v>
      </c>
      <c r="M8423" t="s">
        <v>953</v>
      </c>
      <c r="N8423" s="5">
        <v>6.018518518518519E-4</v>
      </c>
      <c r="O8423" t="s">
        <v>982</v>
      </c>
      <c r="P8423">
        <v>0</v>
      </c>
      <c r="Q8423">
        <v>20</v>
      </c>
      <c r="R8423" t="s">
        <v>998</v>
      </c>
      <c r="S8423" t="s">
        <v>987</v>
      </c>
    </row>
    <row r="8424" spans="1:19" x14ac:dyDescent="0.25">
      <c r="A8424" s="54">
        <f>_xlfn.XLOOKUP(B8424,'School Lookup'!D:D,'School Lookup'!F:F,0)</f>
        <v>682471</v>
      </c>
      <c r="B8424" s="54" t="str">
        <f>_xlfn.XLOOKUP(C8424,'School Lookup'!A:A,'School Lookup'!D:D,_xlfn.XLOOKUP(C8424,'School Lookup'!B:B,'School Lookup'!D:D,_xlfn.XLOOKUP(C8424,'School Lookup'!C:C,'School Lookup'!D:D,0)))</f>
        <v>Ridgeway Primary School</v>
      </c>
      <c r="C8424" t="s">
        <v>333</v>
      </c>
      <c r="D8424" t="s">
        <v>3092</v>
      </c>
      <c r="E8424" t="s">
        <v>16</v>
      </c>
      <c r="F8424" t="s">
        <v>734</v>
      </c>
      <c r="G8424" t="s">
        <v>328</v>
      </c>
      <c r="H8424" t="s">
        <v>885</v>
      </c>
      <c r="I8424" t="s">
        <v>958</v>
      </c>
      <c r="J8424" t="s">
        <v>981</v>
      </c>
      <c r="K8424" s="4">
        <v>46085</v>
      </c>
      <c r="L8424" s="5">
        <v>0.46421296296296294</v>
      </c>
      <c r="M8424" t="s">
        <v>953</v>
      </c>
      <c r="N8424" s="5">
        <v>6.9444444444444444E-5</v>
      </c>
      <c r="O8424" t="s">
        <v>982</v>
      </c>
      <c r="P8424">
        <v>0</v>
      </c>
      <c r="Q8424">
        <v>20</v>
      </c>
      <c r="R8424" t="s">
        <v>1006</v>
      </c>
      <c r="S8424" t="s">
        <v>994</v>
      </c>
    </row>
    <row r="8425" spans="1:19" x14ac:dyDescent="0.25">
      <c r="A8425" s="54">
        <f>_xlfn.XLOOKUP(B8425,'School Lookup'!D:D,'School Lookup'!F:F,0)</f>
        <v>682471</v>
      </c>
      <c r="B8425" s="54" t="str">
        <f>_xlfn.XLOOKUP(C8425,'School Lookup'!A:A,'School Lookup'!D:D,_xlfn.XLOOKUP(C8425,'School Lookup'!B:B,'School Lookup'!D:D,_xlfn.XLOOKUP(C8425,'School Lookup'!C:C,'School Lookup'!D:D,0)))</f>
        <v>Ridgeway Primary School</v>
      </c>
      <c r="C8425" t="s">
        <v>333</v>
      </c>
      <c r="D8425" t="s">
        <v>3276</v>
      </c>
      <c r="E8425" t="s">
        <v>16</v>
      </c>
      <c r="F8425" t="s">
        <v>734</v>
      </c>
      <c r="G8425" t="s">
        <v>328</v>
      </c>
      <c r="H8425" t="s">
        <v>885</v>
      </c>
      <c r="I8425" t="s">
        <v>958</v>
      </c>
      <c r="J8425" t="s">
        <v>981</v>
      </c>
      <c r="K8425" s="4">
        <v>46085</v>
      </c>
      <c r="L8425" s="5">
        <v>0.4654861111111111</v>
      </c>
      <c r="M8425" t="s">
        <v>953</v>
      </c>
      <c r="N8425" s="5">
        <v>1.7361111111111112E-4</v>
      </c>
      <c r="O8425" t="s">
        <v>982</v>
      </c>
      <c r="P8425">
        <v>0</v>
      </c>
      <c r="Q8425">
        <v>20</v>
      </c>
      <c r="R8425" t="s">
        <v>998</v>
      </c>
      <c r="S8425" t="s">
        <v>987</v>
      </c>
    </row>
    <row r="8426" spans="1:19" x14ac:dyDescent="0.25">
      <c r="A8426" s="54">
        <f>_xlfn.XLOOKUP(B8426,'School Lookup'!D:D,'School Lookup'!F:F,0)</f>
        <v>682471</v>
      </c>
      <c r="B8426" s="54" t="str">
        <f>_xlfn.XLOOKUP(C8426,'School Lookup'!A:A,'School Lookup'!D:D,_xlfn.XLOOKUP(C8426,'School Lookup'!B:B,'School Lookup'!D:D,_xlfn.XLOOKUP(C8426,'School Lookup'!C:C,'School Lookup'!D:D,0)))</f>
        <v>Ridgeway Primary School</v>
      </c>
      <c r="C8426" t="s">
        <v>333</v>
      </c>
      <c r="D8426" t="s">
        <v>1939</v>
      </c>
      <c r="E8426" t="s">
        <v>16</v>
      </c>
      <c r="F8426" t="s">
        <v>734</v>
      </c>
      <c r="G8426" t="s">
        <v>328</v>
      </c>
      <c r="H8426" t="s">
        <v>885</v>
      </c>
      <c r="I8426" t="s">
        <v>958</v>
      </c>
      <c r="J8426" t="s">
        <v>981</v>
      </c>
      <c r="K8426" s="4">
        <v>46085</v>
      </c>
      <c r="L8426" s="5">
        <v>0.61556712962962967</v>
      </c>
      <c r="M8426" t="s">
        <v>953</v>
      </c>
      <c r="N8426" s="5">
        <v>2.3148148148148147E-5</v>
      </c>
      <c r="O8426" t="s">
        <v>982</v>
      </c>
      <c r="P8426">
        <v>0</v>
      </c>
      <c r="Q8426">
        <v>20</v>
      </c>
      <c r="R8426" t="s">
        <v>998</v>
      </c>
      <c r="S8426" t="s">
        <v>987</v>
      </c>
    </row>
    <row r="8427" spans="1:19" x14ac:dyDescent="0.25">
      <c r="A8427" s="54">
        <f>_xlfn.XLOOKUP(B8427,'School Lookup'!D:D,'School Lookup'!F:F,0)</f>
        <v>682471</v>
      </c>
      <c r="B8427" s="54" t="str">
        <f>_xlfn.XLOOKUP(C8427,'School Lookup'!A:A,'School Lookup'!D:D,_xlfn.XLOOKUP(C8427,'School Lookup'!B:B,'School Lookup'!D:D,_xlfn.XLOOKUP(C8427,'School Lookup'!C:C,'School Lookup'!D:D,0)))</f>
        <v>Ridgeway Primary School</v>
      </c>
      <c r="C8427" t="s">
        <v>333</v>
      </c>
      <c r="D8427" t="s">
        <v>1939</v>
      </c>
      <c r="E8427" t="s">
        <v>16</v>
      </c>
      <c r="F8427" t="s">
        <v>734</v>
      </c>
      <c r="G8427" t="s">
        <v>328</v>
      </c>
      <c r="H8427" t="s">
        <v>885</v>
      </c>
      <c r="I8427" t="s">
        <v>958</v>
      </c>
      <c r="J8427" t="s">
        <v>981</v>
      </c>
      <c r="K8427" s="4">
        <v>46085</v>
      </c>
      <c r="L8427" s="5">
        <v>0.61600694444444448</v>
      </c>
      <c r="M8427" t="s">
        <v>953</v>
      </c>
      <c r="N8427" s="5">
        <v>2.3148148148148147E-5</v>
      </c>
      <c r="O8427" t="s">
        <v>982</v>
      </c>
      <c r="P8427">
        <v>0</v>
      </c>
      <c r="Q8427">
        <v>20</v>
      </c>
      <c r="R8427" t="s">
        <v>998</v>
      </c>
      <c r="S8427" t="s">
        <v>987</v>
      </c>
    </row>
    <row r="8428" spans="1:19" x14ac:dyDescent="0.25">
      <c r="A8428" s="54">
        <f>_xlfn.XLOOKUP(B8428,'School Lookup'!D:D,'School Lookup'!F:F,0)</f>
        <v>682471</v>
      </c>
      <c r="B8428" s="54" t="str">
        <f>_xlfn.XLOOKUP(C8428,'School Lookup'!A:A,'School Lookup'!D:D,_xlfn.XLOOKUP(C8428,'School Lookup'!B:B,'School Lookup'!D:D,_xlfn.XLOOKUP(C8428,'School Lookup'!C:C,'School Lookup'!D:D,0)))</f>
        <v>Ridgeway Primary School</v>
      </c>
      <c r="C8428" t="s">
        <v>333</v>
      </c>
      <c r="D8428" t="s">
        <v>2302</v>
      </c>
      <c r="E8428" t="s">
        <v>16</v>
      </c>
      <c r="F8428" t="s">
        <v>734</v>
      </c>
      <c r="G8428" t="s">
        <v>328</v>
      </c>
      <c r="H8428" t="s">
        <v>885</v>
      </c>
      <c r="I8428" t="s">
        <v>958</v>
      </c>
      <c r="J8428" t="s">
        <v>981</v>
      </c>
      <c r="K8428" s="4">
        <v>46085</v>
      </c>
      <c r="L8428" s="5">
        <v>0.61840277777777775</v>
      </c>
      <c r="M8428" t="s">
        <v>953</v>
      </c>
      <c r="N8428" s="5">
        <v>4.1666666666666669E-4</v>
      </c>
      <c r="O8428" t="s">
        <v>982</v>
      </c>
      <c r="P8428">
        <v>0</v>
      </c>
      <c r="Q8428">
        <v>20</v>
      </c>
      <c r="R8428" t="s">
        <v>998</v>
      </c>
      <c r="S8428" t="s">
        <v>987</v>
      </c>
    </row>
    <row r="8429" spans="1:19" x14ac:dyDescent="0.25">
      <c r="A8429" s="54">
        <f>_xlfn.XLOOKUP(B8429,'School Lookup'!D:D,'School Lookup'!F:F,0)</f>
        <v>682471</v>
      </c>
      <c r="B8429" s="54" t="str">
        <f>_xlfn.XLOOKUP(C8429,'School Lookup'!A:A,'School Lookup'!D:D,_xlfn.XLOOKUP(C8429,'School Lookup'!B:B,'School Lookup'!D:D,_xlfn.XLOOKUP(C8429,'School Lookup'!C:C,'School Lookup'!D:D,0)))</f>
        <v>Ridgeway Primary School</v>
      </c>
      <c r="C8429" t="s">
        <v>333</v>
      </c>
      <c r="D8429" t="s">
        <v>2392</v>
      </c>
      <c r="E8429" t="s">
        <v>16</v>
      </c>
      <c r="F8429" t="s">
        <v>734</v>
      </c>
      <c r="G8429" t="s">
        <v>328</v>
      </c>
      <c r="H8429" t="s">
        <v>885</v>
      </c>
      <c r="I8429" t="s">
        <v>958</v>
      </c>
      <c r="J8429" t="s">
        <v>981</v>
      </c>
      <c r="K8429" s="4">
        <v>46085</v>
      </c>
      <c r="L8429" s="5">
        <v>0.64473379629629635</v>
      </c>
      <c r="M8429" t="s">
        <v>953</v>
      </c>
      <c r="N8429" s="5">
        <v>1.1574074074074073E-5</v>
      </c>
      <c r="O8429" t="s">
        <v>982</v>
      </c>
      <c r="P8429">
        <v>0</v>
      </c>
      <c r="Q8429">
        <v>20</v>
      </c>
      <c r="R8429" t="s">
        <v>998</v>
      </c>
      <c r="S8429" t="s">
        <v>987</v>
      </c>
    </row>
    <row r="8430" spans="1:19" x14ac:dyDescent="0.25">
      <c r="A8430" s="54">
        <f>_xlfn.XLOOKUP(B8430,'School Lookup'!D:D,'School Lookup'!F:F,0)</f>
        <v>682471</v>
      </c>
      <c r="B8430" s="54" t="str">
        <f>_xlfn.XLOOKUP(C8430,'School Lookup'!A:A,'School Lookup'!D:D,_xlfn.XLOOKUP(C8430,'School Lookup'!B:B,'School Lookup'!D:D,_xlfn.XLOOKUP(C8430,'School Lookup'!C:C,'School Lookup'!D:D,0)))</f>
        <v>Ridgeway Primary School</v>
      </c>
      <c r="C8430" t="s">
        <v>333</v>
      </c>
      <c r="D8430" t="s">
        <v>2392</v>
      </c>
      <c r="E8430" t="s">
        <v>16</v>
      </c>
      <c r="F8430" t="s">
        <v>734</v>
      </c>
      <c r="G8430" t="s">
        <v>328</v>
      </c>
      <c r="H8430" t="s">
        <v>885</v>
      </c>
      <c r="I8430" t="s">
        <v>958</v>
      </c>
      <c r="J8430" t="s">
        <v>981</v>
      </c>
      <c r="K8430" s="4">
        <v>46085</v>
      </c>
      <c r="L8430" s="5">
        <v>0.64512731481481478</v>
      </c>
      <c r="M8430" t="s">
        <v>953</v>
      </c>
      <c r="N8430" s="5">
        <v>2.3148148148148147E-5</v>
      </c>
      <c r="O8430" t="s">
        <v>982</v>
      </c>
      <c r="P8430">
        <v>0</v>
      </c>
      <c r="Q8430">
        <v>20</v>
      </c>
      <c r="R8430" t="s">
        <v>998</v>
      </c>
      <c r="S8430" t="s">
        <v>987</v>
      </c>
    </row>
    <row r="8431" spans="1:19" x14ac:dyDescent="0.25">
      <c r="A8431" s="54">
        <f>_xlfn.XLOOKUP(B8431,'School Lookup'!D:D,'School Lookup'!F:F,0)</f>
        <v>682471</v>
      </c>
      <c r="B8431" s="54" t="str">
        <f>_xlfn.XLOOKUP(C8431,'School Lookup'!A:A,'School Lookup'!D:D,_xlfn.XLOOKUP(C8431,'School Lookup'!B:B,'School Lookup'!D:D,_xlfn.XLOOKUP(C8431,'School Lookup'!C:C,'School Lookup'!D:D,0)))</f>
        <v>Ridgeway Primary School</v>
      </c>
      <c r="C8431" t="s">
        <v>333</v>
      </c>
      <c r="D8431" t="s">
        <v>3277</v>
      </c>
      <c r="E8431" t="s">
        <v>16</v>
      </c>
      <c r="F8431" t="s">
        <v>734</v>
      </c>
      <c r="G8431" t="s">
        <v>328</v>
      </c>
      <c r="H8431" t="s">
        <v>885</v>
      </c>
      <c r="I8431" t="s">
        <v>958</v>
      </c>
      <c r="J8431" t="s">
        <v>981</v>
      </c>
      <c r="K8431" s="4">
        <v>46085</v>
      </c>
      <c r="L8431" s="5">
        <v>0.64537037037037037</v>
      </c>
      <c r="M8431" t="s">
        <v>953</v>
      </c>
      <c r="N8431" s="5">
        <v>3.4722222222222222E-5</v>
      </c>
      <c r="O8431" t="s">
        <v>982</v>
      </c>
      <c r="P8431">
        <v>0</v>
      </c>
      <c r="Q8431">
        <v>20</v>
      </c>
      <c r="R8431" t="s">
        <v>998</v>
      </c>
      <c r="S8431" t="s">
        <v>987</v>
      </c>
    </row>
    <row r="8432" spans="1:19" x14ac:dyDescent="0.25">
      <c r="A8432" s="54">
        <f>_xlfn.XLOOKUP(B8432,'School Lookup'!D:D,'School Lookup'!F:F,0)</f>
        <v>682471</v>
      </c>
      <c r="B8432" s="54" t="str">
        <f>_xlfn.XLOOKUP(C8432,'School Lookup'!A:A,'School Lookup'!D:D,_xlfn.XLOOKUP(C8432,'School Lookup'!B:B,'School Lookup'!D:D,_xlfn.XLOOKUP(C8432,'School Lookup'!C:C,'School Lookup'!D:D,0)))</f>
        <v>Ridgeway Primary School</v>
      </c>
      <c r="C8432" t="s">
        <v>333</v>
      </c>
      <c r="D8432" t="s">
        <v>2392</v>
      </c>
      <c r="E8432" t="s">
        <v>16</v>
      </c>
      <c r="F8432" t="s">
        <v>734</v>
      </c>
      <c r="G8432" t="s">
        <v>328</v>
      </c>
      <c r="H8432" t="s">
        <v>885</v>
      </c>
      <c r="I8432" t="s">
        <v>958</v>
      </c>
      <c r="J8432" t="s">
        <v>981</v>
      </c>
      <c r="K8432" s="4">
        <v>46085</v>
      </c>
      <c r="L8432" s="5">
        <v>0.64716435185185184</v>
      </c>
      <c r="M8432" t="s">
        <v>953</v>
      </c>
      <c r="N8432" s="5">
        <v>2.3148148148148147E-5</v>
      </c>
      <c r="O8432" t="s">
        <v>982</v>
      </c>
      <c r="P8432">
        <v>0</v>
      </c>
      <c r="Q8432">
        <v>20</v>
      </c>
      <c r="R8432" t="s">
        <v>998</v>
      </c>
      <c r="S8432" t="s">
        <v>987</v>
      </c>
    </row>
    <row r="8433" spans="1:19" x14ac:dyDescent="0.25">
      <c r="A8433" s="54">
        <f>_xlfn.XLOOKUP(B8433,'School Lookup'!D:D,'School Lookup'!F:F,0)</f>
        <v>682471</v>
      </c>
      <c r="B8433" s="54" t="str">
        <f>_xlfn.XLOOKUP(C8433,'School Lookup'!A:A,'School Lookup'!D:D,_xlfn.XLOOKUP(C8433,'School Lookup'!B:B,'School Lookup'!D:D,_xlfn.XLOOKUP(C8433,'School Lookup'!C:C,'School Lookup'!D:D,0)))</f>
        <v>Ridgeway Primary School</v>
      </c>
      <c r="C8433" t="s">
        <v>333</v>
      </c>
      <c r="D8433" t="s">
        <v>2392</v>
      </c>
      <c r="E8433" t="s">
        <v>16</v>
      </c>
      <c r="F8433" t="s">
        <v>734</v>
      </c>
      <c r="G8433" t="s">
        <v>328</v>
      </c>
      <c r="H8433" t="s">
        <v>885</v>
      </c>
      <c r="I8433" t="s">
        <v>958</v>
      </c>
      <c r="J8433" t="s">
        <v>981</v>
      </c>
      <c r="K8433" s="4">
        <v>46085</v>
      </c>
      <c r="L8433" s="5">
        <v>0.6516319444444445</v>
      </c>
      <c r="M8433" t="s">
        <v>953</v>
      </c>
      <c r="N8433" s="5">
        <v>3.4722222222222222E-5</v>
      </c>
      <c r="O8433" t="s">
        <v>982</v>
      </c>
      <c r="P8433">
        <v>0</v>
      </c>
      <c r="Q8433">
        <v>20</v>
      </c>
      <c r="R8433" t="s">
        <v>998</v>
      </c>
      <c r="S8433" t="s">
        <v>987</v>
      </c>
    </row>
    <row r="8434" spans="1:19" x14ac:dyDescent="0.25">
      <c r="A8434" s="54">
        <f>_xlfn.XLOOKUP(B8434,'School Lookup'!D:D,'School Lookup'!F:F,0)</f>
        <v>682471</v>
      </c>
      <c r="B8434" s="54" t="str">
        <f>_xlfn.XLOOKUP(C8434,'School Lookup'!A:A,'School Lookup'!D:D,_xlfn.XLOOKUP(C8434,'School Lookup'!B:B,'School Lookup'!D:D,_xlfn.XLOOKUP(C8434,'School Lookup'!C:C,'School Lookup'!D:D,0)))</f>
        <v>Ridgeway Primary School</v>
      </c>
      <c r="C8434" t="s">
        <v>333</v>
      </c>
      <c r="D8434" t="s">
        <v>2392</v>
      </c>
      <c r="E8434" t="s">
        <v>16</v>
      </c>
      <c r="F8434" t="s">
        <v>734</v>
      </c>
      <c r="G8434" t="s">
        <v>328</v>
      </c>
      <c r="H8434" t="s">
        <v>885</v>
      </c>
      <c r="I8434" t="s">
        <v>958</v>
      </c>
      <c r="J8434" t="s">
        <v>981</v>
      </c>
      <c r="K8434" s="4">
        <v>46085</v>
      </c>
      <c r="L8434" s="5">
        <v>0.65204861111111112</v>
      </c>
      <c r="M8434" t="s">
        <v>953</v>
      </c>
      <c r="N8434" s="5">
        <v>3.4722222222222222E-5</v>
      </c>
      <c r="O8434" t="s">
        <v>982</v>
      </c>
      <c r="P8434">
        <v>0</v>
      </c>
      <c r="Q8434">
        <v>20</v>
      </c>
      <c r="R8434" t="s">
        <v>998</v>
      </c>
      <c r="S8434" t="s">
        <v>987</v>
      </c>
    </row>
    <row r="8435" spans="1:19" x14ac:dyDescent="0.25">
      <c r="A8435" s="54">
        <f>_xlfn.XLOOKUP(B8435,'School Lookup'!D:D,'School Lookup'!F:F,0)</f>
        <v>544254</v>
      </c>
      <c r="B8435" s="54" t="str">
        <f>_xlfn.XLOOKUP(C8435,'School Lookup'!A:A,'School Lookup'!D:D,_xlfn.XLOOKUP(C8435,'School Lookup'!B:B,'School Lookup'!D:D,_xlfn.XLOOKUP(C8435,'School Lookup'!C:C,'School Lookup'!D:D,0)))</f>
        <v>Little Eaton Primary School Derby DE21 5AB</v>
      </c>
      <c r="C8435" t="s">
        <v>42</v>
      </c>
      <c r="D8435" t="s">
        <v>3278</v>
      </c>
      <c r="E8435" t="s">
        <v>16</v>
      </c>
      <c r="F8435" t="s">
        <v>734</v>
      </c>
      <c r="G8435" t="s">
        <v>232</v>
      </c>
      <c r="H8435" t="s">
        <v>228</v>
      </c>
      <c r="I8435" t="s">
        <v>980</v>
      </c>
      <c r="J8435" t="s">
        <v>959</v>
      </c>
      <c r="K8435" s="4">
        <v>46085</v>
      </c>
      <c r="L8435" s="5">
        <v>0.44097222222222221</v>
      </c>
      <c r="M8435" t="s">
        <v>953</v>
      </c>
      <c r="N8435" s="5">
        <v>3.0902777777777777E-3</v>
      </c>
      <c r="O8435" t="s">
        <v>960</v>
      </c>
      <c r="P8435">
        <v>3.7999999999999999E-2</v>
      </c>
      <c r="Q8435">
        <v>20</v>
      </c>
      <c r="R8435" t="s">
        <v>978</v>
      </c>
      <c r="S8435" t="s">
        <v>966</v>
      </c>
    </row>
    <row r="8436" spans="1:19" x14ac:dyDescent="0.25">
      <c r="A8436" s="54">
        <f>_xlfn.XLOOKUP(B8436,'School Lookup'!D:D,'School Lookup'!F:F,0)</f>
        <v>544254</v>
      </c>
      <c r="B8436" s="54" t="str">
        <f>_xlfn.XLOOKUP(C8436,'School Lookup'!A:A,'School Lookup'!D:D,_xlfn.XLOOKUP(C8436,'School Lookup'!B:B,'School Lookup'!D:D,_xlfn.XLOOKUP(C8436,'School Lookup'!C:C,'School Lookup'!D:D,0)))</f>
        <v>Little Eaton Primary School Derby DE21 5AB</v>
      </c>
      <c r="C8436" t="s">
        <v>42</v>
      </c>
      <c r="D8436" t="s">
        <v>1779</v>
      </c>
      <c r="E8436" t="s">
        <v>16</v>
      </c>
      <c r="F8436" t="s">
        <v>734</v>
      </c>
      <c r="G8436" t="s">
        <v>232</v>
      </c>
      <c r="H8436" t="s">
        <v>228</v>
      </c>
      <c r="I8436" t="s">
        <v>980</v>
      </c>
      <c r="J8436" t="s">
        <v>959</v>
      </c>
      <c r="K8436" s="4">
        <v>46085</v>
      </c>
      <c r="L8436" s="5">
        <v>0.44861111111111113</v>
      </c>
      <c r="M8436" t="s">
        <v>953</v>
      </c>
      <c r="N8436" s="5">
        <v>1.1458333333333333E-3</v>
      </c>
      <c r="O8436" t="s">
        <v>960</v>
      </c>
      <c r="P8436">
        <v>2.1999999999999999E-2</v>
      </c>
      <c r="Q8436">
        <v>20</v>
      </c>
      <c r="R8436" t="s">
        <v>978</v>
      </c>
      <c r="S8436" t="s">
        <v>966</v>
      </c>
    </row>
    <row r="8437" spans="1:19" x14ac:dyDescent="0.25">
      <c r="A8437" s="54">
        <f>_xlfn.XLOOKUP(B8437,'School Lookup'!D:D,'School Lookup'!F:F,0)</f>
        <v>544254</v>
      </c>
      <c r="B8437" s="54" t="str">
        <f>_xlfn.XLOOKUP(C8437,'School Lookup'!A:A,'School Lookup'!D:D,_xlfn.XLOOKUP(C8437,'School Lookup'!B:B,'School Lookup'!D:D,_xlfn.XLOOKUP(C8437,'School Lookup'!C:C,'School Lookup'!D:D,0)))</f>
        <v>Little Eaton Primary School Derby DE21 5AB</v>
      </c>
      <c r="C8437" t="s">
        <v>42</v>
      </c>
      <c r="D8437" t="s">
        <v>1779</v>
      </c>
      <c r="E8437" t="s">
        <v>16</v>
      </c>
      <c r="F8437" t="s">
        <v>734</v>
      </c>
      <c r="G8437" t="s">
        <v>232</v>
      </c>
      <c r="H8437" t="s">
        <v>228</v>
      </c>
      <c r="I8437" t="s">
        <v>980</v>
      </c>
      <c r="J8437" t="s">
        <v>959</v>
      </c>
      <c r="K8437" s="4">
        <v>46085</v>
      </c>
      <c r="L8437" s="5">
        <v>0.45347222222222222</v>
      </c>
      <c r="M8437" t="s">
        <v>953</v>
      </c>
      <c r="N8437" s="5">
        <v>1.8287037037037037E-3</v>
      </c>
      <c r="O8437" t="s">
        <v>960</v>
      </c>
      <c r="P8437">
        <v>2.3E-2</v>
      </c>
      <c r="Q8437">
        <v>20</v>
      </c>
      <c r="R8437" t="s">
        <v>978</v>
      </c>
      <c r="S8437" t="s">
        <v>966</v>
      </c>
    </row>
    <row r="8438" spans="1:19" x14ac:dyDescent="0.25">
      <c r="A8438" s="54">
        <f>_xlfn.XLOOKUP(B8438,'School Lookup'!D:D,'School Lookup'!F:F,0)</f>
        <v>544254</v>
      </c>
      <c r="B8438" s="54" t="str">
        <f>_xlfn.XLOOKUP(C8438,'School Lookup'!A:A,'School Lookup'!D:D,_xlfn.XLOOKUP(C8438,'School Lookup'!B:B,'School Lookup'!D:D,_xlfn.XLOOKUP(C8438,'School Lookup'!C:C,'School Lookup'!D:D,0)))</f>
        <v>Little Eaton Primary School Derby DE21 5AB</v>
      </c>
      <c r="C8438" t="s">
        <v>42</v>
      </c>
      <c r="D8438" t="s">
        <v>2629</v>
      </c>
      <c r="E8438" t="s">
        <v>16</v>
      </c>
      <c r="F8438" t="s">
        <v>734</v>
      </c>
      <c r="G8438" t="s">
        <v>232</v>
      </c>
      <c r="H8438" t="s">
        <v>228</v>
      </c>
      <c r="I8438" t="s">
        <v>980</v>
      </c>
      <c r="J8438" t="s">
        <v>981</v>
      </c>
      <c r="K8438" s="4">
        <v>46085</v>
      </c>
      <c r="L8438" s="5">
        <v>0.46111111111111114</v>
      </c>
      <c r="M8438" t="s">
        <v>953</v>
      </c>
      <c r="N8438" s="5">
        <v>2.5462962962962961E-4</v>
      </c>
      <c r="O8438" t="s">
        <v>982</v>
      </c>
      <c r="P8438">
        <v>2.7E-2</v>
      </c>
      <c r="Q8438">
        <v>20</v>
      </c>
      <c r="R8438" t="s">
        <v>1006</v>
      </c>
      <c r="S8438" t="s">
        <v>994</v>
      </c>
    </row>
    <row r="8439" spans="1:19" x14ac:dyDescent="0.25">
      <c r="A8439" s="54">
        <f>_xlfn.XLOOKUP(B8439,'School Lookup'!D:D,'School Lookup'!F:F,0)</f>
        <v>544254</v>
      </c>
      <c r="B8439" s="54" t="str">
        <f>_xlfn.XLOOKUP(C8439,'School Lookup'!A:A,'School Lookup'!D:D,_xlfn.XLOOKUP(C8439,'School Lookup'!B:B,'School Lookup'!D:D,_xlfn.XLOOKUP(C8439,'School Lookup'!C:C,'School Lookup'!D:D,0)))</f>
        <v>Little Eaton Primary School Derby DE21 5AB</v>
      </c>
      <c r="C8439" t="s">
        <v>42</v>
      </c>
      <c r="D8439" t="s">
        <v>3243</v>
      </c>
      <c r="E8439" t="s">
        <v>16</v>
      </c>
      <c r="F8439" t="s">
        <v>734</v>
      </c>
      <c r="G8439" t="s">
        <v>232</v>
      </c>
      <c r="H8439" t="s">
        <v>228</v>
      </c>
      <c r="I8439" t="s">
        <v>980</v>
      </c>
      <c r="J8439" t="s">
        <v>981</v>
      </c>
      <c r="K8439" s="4">
        <v>46085</v>
      </c>
      <c r="L8439" s="5">
        <v>0.58819444444444446</v>
      </c>
      <c r="M8439" t="s">
        <v>953</v>
      </c>
      <c r="N8439" s="5">
        <v>3.2407407407407406E-4</v>
      </c>
      <c r="O8439" t="s">
        <v>982</v>
      </c>
      <c r="P8439">
        <v>3.4000000000000002E-2</v>
      </c>
      <c r="Q8439">
        <v>20</v>
      </c>
      <c r="R8439" t="s">
        <v>993</v>
      </c>
      <c r="S8439" t="s">
        <v>994</v>
      </c>
    </row>
    <row r="8440" spans="1:19" x14ac:dyDescent="0.25">
      <c r="A8440" s="54">
        <f>_xlfn.XLOOKUP(B8440,'School Lookup'!D:D,'School Lookup'!F:F,0)</f>
        <v>544254</v>
      </c>
      <c r="B8440" s="54" t="str">
        <f>_xlfn.XLOOKUP(C8440,'School Lookup'!A:A,'School Lookup'!D:D,_xlfn.XLOOKUP(C8440,'School Lookup'!B:B,'School Lookup'!D:D,_xlfn.XLOOKUP(C8440,'School Lookup'!C:C,'School Lookup'!D:D,0)))</f>
        <v>Little Eaton Primary School Derby DE21 5AB</v>
      </c>
      <c r="C8440" t="s">
        <v>42</v>
      </c>
      <c r="D8440" t="s">
        <v>3279</v>
      </c>
      <c r="E8440" t="s">
        <v>16</v>
      </c>
      <c r="F8440" t="s">
        <v>734</v>
      </c>
      <c r="G8440" t="s">
        <v>232</v>
      </c>
      <c r="H8440" t="s">
        <v>228</v>
      </c>
      <c r="I8440" t="s">
        <v>980</v>
      </c>
      <c r="J8440" t="s">
        <v>981</v>
      </c>
      <c r="K8440" s="4">
        <v>46085</v>
      </c>
      <c r="L8440" s="5">
        <v>0.58958333333333335</v>
      </c>
      <c r="M8440" t="s">
        <v>953</v>
      </c>
      <c r="N8440" s="5">
        <v>3.4722222222222224E-4</v>
      </c>
      <c r="O8440" t="s">
        <v>982</v>
      </c>
      <c r="P8440">
        <v>3.5999999999999997E-2</v>
      </c>
      <c r="Q8440">
        <v>20</v>
      </c>
      <c r="R8440" t="s">
        <v>998</v>
      </c>
      <c r="S8440" t="s">
        <v>987</v>
      </c>
    </row>
    <row r="8441" spans="1:19" x14ac:dyDescent="0.25">
      <c r="A8441" s="54">
        <f>_xlfn.XLOOKUP(B8441,'School Lookup'!D:D,'School Lookup'!F:F,0)</f>
        <v>544254</v>
      </c>
      <c r="B8441" s="54" t="str">
        <f>_xlfn.XLOOKUP(C8441,'School Lookup'!A:A,'School Lookup'!D:D,_xlfn.XLOOKUP(C8441,'School Lookup'!B:B,'School Lookup'!D:D,_xlfn.XLOOKUP(C8441,'School Lookup'!C:C,'School Lookup'!D:D,0)))</f>
        <v>Little Eaton Primary School Derby DE21 5AB</v>
      </c>
      <c r="C8441" t="s">
        <v>42</v>
      </c>
      <c r="D8441" t="s">
        <v>3243</v>
      </c>
      <c r="E8441" t="s">
        <v>16</v>
      </c>
      <c r="F8441" t="s">
        <v>734</v>
      </c>
      <c r="G8441" t="s">
        <v>232</v>
      </c>
      <c r="H8441" t="s">
        <v>228</v>
      </c>
      <c r="I8441" t="s">
        <v>980</v>
      </c>
      <c r="J8441" t="s">
        <v>981</v>
      </c>
      <c r="K8441" s="4">
        <v>46085</v>
      </c>
      <c r="L8441" s="5">
        <v>0.61250000000000004</v>
      </c>
      <c r="M8441" t="s">
        <v>953</v>
      </c>
      <c r="N8441" s="5">
        <v>2.3148148148148149E-4</v>
      </c>
      <c r="O8441" t="s">
        <v>982</v>
      </c>
      <c r="P8441">
        <v>2.4E-2</v>
      </c>
      <c r="Q8441">
        <v>20</v>
      </c>
      <c r="R8441" t="s">
        <v>993</v>
      </c>
      <c r="S8441" t="s">
        <v>994</v>
      </c>
    </row>
    <row r="8442" spans="1:19" x14ac:dyDescent="0.25">
      <c r="A8442" s="54">
        <f>_xlfn.XLOOKUP(B8442,'School Lookup'!D:D,'School Lookup'!F:F,0)</f>
        <v>170692</v>
      </c>
      <c r="B8442" s="54" t="str">
        <f>_xlfn.XLOOKUP(C8442,'School Lookup'!A:A,'School Lookup'!D:D,_xlfn.XLOOKUP(C8442,'School Lookup'!B:B,'School Lookup'!D:D,_xlfn.XLOOKUP(C8442,'School Lookup'!C:C,'School Lookup'!D:D,0)))</f>
        <v>Anthony Bec Cmnty Primary</v>
      </c>
      <c r="C8442" t="s">
        <v>29</v>
      </c>
      <c r="D8442" t="s">
        <v>1138</v>
      </c>
      <c r="E8442" t="s">
        <v>16</v>
      </c>
      <c r="F8442" t="s">
        <v>734</v>
      </c>
      <c r="G8442" t="s">
        <v>229</v>
      </c>
      <c r="H8442" t="s">
        <v>318</v>
      </c>
      <c r="I8442" t="s">
        <v>980</v>
      </c>
      <c r="J8442" t="s">
        <v>981</v>
      </c>
      <c r="K8442" s="4">
        <v>46085</v>
      </c>
      <c r="L8442" s="5">
        <v>0.36550925925925926</v>
      </c>
      <c r="M8442" t="s">
        <v>953</v>
      </c>
      <c r="N8442" s="5">
        <v>6.9444444444444444E-5</v>
      </c>
      <c r="O8442" t="s">
        <v>982</v>
      </c>
      <c r="P8442">
        <v>0.02</v>
      </c>
      <c r="Q8442">
        <v>20</v>
      </c>
      <c r="R8442" t="s">
        <v>998</v>
      </c>
      <c r="S8442" t="s">
        <v>987</v>
      </c>
    </row>
    <row r="8443" spans="1:19" x14ac:dyDescent="0.25">
      <c r="A8443" s="54">
        <f>_xlfn.XLOOKUP(B8443,'School Lookup'!D:D,'School Lookup'!F:F,0)</f>
        <v>170692</v>
      </c>
      <c r="B8443" s="54" t="str">
        <f>_xlfn.XLOOKUP(C8443,'School Lookup'!A:A,'School Lookup'!D:D,_xlfn.XLOOKUP(C8443,'School Lookup'!B:B,'School Lookup'!D:D,_xlfn.XLOOKUP(C8443,'School Lookup'!C:C,'School Lookup'!D:D,0)))</f>
        <v>Anthony Bec Cmnty Primary</v>
      </c>
      <c r="C8443" t="s">
        <v>29</v>
      </c>
      <c r="D8443" t="s">
        <v>1138</v>
      </c>
      <c r="E8443" t="s">
        <v>16</v>
      </c>
      <c r="F8443" t="s">
        <v>734</v>
      </c>
      <c r="G8443" t="s">
        <v>229</v>
      </c>
      <c r="H8443" t="s">
        <v>318</v>
      </c>
      <c r="I8443" t="s">
        <v>980</v>
      </c>
      <c r="J8443" t="s">
        <v>981</v>
      </c>
      <c r="K8443" s="4">
        <v>46085</v>
      </c>
      <c r="L8443" s="5">
        <v>0.37487268518518518</v>
      </c>
      <c r="M8443" t="s">
        <v>953</v>
      </c>
      <c r="N8443" s="5">
        <v>2.8935185185185184E-4</v>
      </c>
      <c r="O8443" t="s">
        <v>982</v>
      </c>
      <c r="P8443">
        <v>3.1E-2</v>
      </c>
      <c r="Q8443">
        <v>20</v>
      </c>
      <c r="R8443" t="s">
        <v>998</v>
      </c>
      <c r="S8443" t="s">
        <v>987</v>
      </c>
    </row>
    <row r="8444" spans="1:19" x14ac:dyDescent="0.25">
      <c r="A8444" s="54">
        <f>_xlfn.XLOOKUP(B8444,'School Lookup'!D:D,'School Lookup'!F:F,0)</f>
        <v>170692</v>
      </c>
      <c r="B8444" s="54" t="str">
        <f>_xlfn.XLOOKUP(C8444,'School Lookup'!A:A,'School Lookup'!D:D,_xlfn.XLOOKUP(C8444,'School Lookup'!B:B,'School Lookup'!D:D,_xlfn.XLOOKUP(C8444,'School Lookup'!C:C,'School Lookup'!D:D,0)))</f>
        <v>Anthony Bec Cmnty Primary</v>
      </c>
      <c r="C8444" t="s">
        <v>29</v>
      </c>
      <c r="D8444" t="s">
        <v>1281</v>
      </c>
      <c r="E8444" t="s">
        <v>16</v>
      </c>
      <c r="F8444" t="s">
        <v>734</v>
      </c>
      <c r="G8444" t="s">
        <v>229</v>
      </c>
      <c r="H8444" t="s">
        <v>318</v>
      </c>
      <c r="I8444" t="s">
        <v>980</v>
      </c>
      <c r="J8444" t="s">
        <v>981</v>
      </c>
      <c r="K8444" s="4">
        <v>46085</v>
      </c>
      <c r="L8444" s="5">
        <v>0.38643518518518516</v>
      </c>
      <c r="M8444" t="s">
        <v>953</v>
      </c>
      <c r="N8444" s="5">
        <v>2.3148148148148149E-4</v>
      </c>
      <c r="O8444" t="s">
        <v>982</v>
      </c>
      <c r="P8444">
        <v>2.5000000000000001E-2</v>
      </c>
      <c r="Q8444">
        <v>20</v>
      </c>
      <c r="R8444" t="s">
        <v>983</v>
      </c>
      <c r="S8444" t="s">
        <v>984</v>
      </c>
    </row>
    <row r="8445" spans="1:19" x14ac:dyDescent="0.25">
      <c r="A8445" s="54">
        <f>_xlfn.XLOOKUP(B8445,'School Lookup'!D:D,'School Lookup'!F:F,0)</f>
        <v>170692</v>
      </c>
      <c r="B8445" s="54" t="str">
        <f>_xlfn.XLOOKUP(C8445,'School Lookup'!A:A,'School Lookup'!D:D,_xlfn.XLOOKUP(C8445,'School Lookup'!B:B,'School Lookup'!D:D,_xlfn.XLOOKUP(C8445,'School Lookup'!C:C,'School Lookup'!D:D,0)))</f>
        <v>Anthony Bec Cmnty Primary</v>
      </c>
      <c r="C8445" t="s">
        <v>29</v>
      </c>
      <c r="D8445" t="s">
        <v>2412</v>
      </c>
      <c r="E8445" t="s">
        <v>16</v>
      </c>
      <c r="F8445" t="s">
        <v>734</v>
      </c>
      <c r="G8445" t="s">
        <v>229</v>
      </c>
      <c r="H8445" t="s">
        <v>318</v>
      </c>
      <c r="I8445" t="s">
        <v>980</v>
      </c>
      <c r="J8445" t="s">
        <v>981</v>
      </c>
      <c r="K8445" s="4">
        <v>46085</v>
      </c>
      <c r="L8445" s="5">
        <v>0.43734953703703705</v>
      </c>
      <c r="M8445" t="s">
        <v>953</v>
      </c>
      <c r="N8445" s="5">
        <v>3.0092592592592595E-4</v>
      </c>
      <c r="O8445" t="s">
        <v>982</v>
      </c>
      <c r="P8445">
        <v>3.2000000000000001E-2</v>
      </c>
      <c r="Q8445">
        <v>20</v>
      </c>
      <c r="R8445" t="s">
        <v>998</v>
      </c>
      <c r="S8445" t="s">
        <v>987</v>
      </c>
    </row>
    <row r="8446" spans="1:19" x14ac:dyDescent="0.25">
      <c r="A8446" s="54">
        <f>_xlfn.XLOOKUP(B8446,'School Lookup'!D:D,'School Lookup'!F:F,0)</f>
        <v>170692</v>
      </c>
      <c r="B8446" s="54" t="str">
        <f>_xlfn.XLOOKUP(C8446,'School Lookup'!A:A,'School Lookup'!D:D,_xlfn.XLOOKUP(C8446,'School Lookup'!B:B,'School Lookup'!D:D,_xlfn.XLOOKUP(C8446,'School Lookup'!C:C,'School Lookup'!D:D,0)))</f>
        <v>Anthony Bec Cmnty Primary</v>
      </c>
      <c r="C8446" t="s">
        <v>29</v>
      </c>
      <c r="D8446" t="s">
        <v>3280</v>
      </c>
      <c r="E8446" t="s">
        <v>16</v>
      </c>
      <c r="F8446" t="s">
        <v>734</v>
      </c>
      <c r="G8446" t="s">
        <v>229</v>
      </c>
      <c r="H8446" t="s">
        <v>318</v>
      </c>
      <c r="I8446" t="s">
        <v>980</v>
      </c>
      <c r="J8446" t="s">
        <v>981</v>
      </c>
      <c r="K8446" s="4">
        <v>46085</v>
      </c>
      <c r="L8446" s="5">
        <v>0.53303240740740743</v>
      </c>
      <c r="M8446" t="s">
        <v>953</v>
      </c>
      <c r="N8446" s="5">
        <v>1.2407407407407407E-2</v>
      </c>
      <c r="O8446" t="s">
        <v>982</v>
      </c>
      <c r="P8446">
        <v>1.27</v>
      </c>
      <c r="Q8446">
        <v>20</v>
      </c>
      <c r="R8446" t="s">
        <v>983</v>
      </c>
      <c r="S8446" t="s">
        <v>984</v>
      </c>
    </row>
    <row r="8447" spans="1:19" x14ac:dyDescent="0.25">
      <c r="A8447" s="54">
        <f>_xlfn.XLOOKUP(B8447,'School Lookup'!D:D,'School Lookup'!F:F,0)</f>
        <v>170692</v>
      </c>
      <c r="B8447" s="54" t="str">
        <f>_xlfn.XLOOKUP(C8447,'School Lookup'!A:A,'School Lookup'!D:D,_xlfn.XLOOKUP(C8447,'School Lookup'!B:B,'School Lookup'!D:D,_xlfn.XLOOKUP(C8447,'School Lookup'!C:C,'School Lookup'!D:D,0)))</f>
        <v>Anthony Bec Cmnty Primary</v>
      </c>
      <c r="C8447" t="s">
        <v>29</v>
      </c>
      <c r="D8447" t="s">
        <v>1285</v>
      </c>
      <c r="E8447" t="s">
        <v>16</v>
      </c>
      <c r="F8447" t="s">
        <v>734</v>
      </c>
      <c r="G8447" t="s">
        <v>229</v>
      </c>
      <c r="H8447" t="s">
        <v>318</v>
      </c>
      <c r="I8447" t="s">
        <v>980</v>
      </c>
      <c r="J8447" t="s">
        <v>981</v>
      </c>
      <c r="K8447" s="4">
        <v>46085</v>
      </c>
      <c r="L8447" s="5">
        <v>0.55576388888888884</v>
      </c>
      <c r="M8447" t="s">
        <v>953</v>
      </c>
      <c r="N8447" s="5">
        <v>1.1458333333333333E-3</v>
      </c>
      <c r="O8447" t="s">
        <v>982</v>
      </c>
      <c r="P8447">
        <v>0.11899999999999999</v>
      </c>
      <c r="Q8447">
        <v>20</v>
      </c>
      <c r="R8447" t="s">
        <v>983</v>
      </c>
      <c r="S8447" t="s">
        <v>984</v>
      </c>
    </row>
    <row r="8448" spans="1:19" x14ac:dyDescent="0.25">
      <c r="A8448" s="54">
        <f>_xlfn.XLOOKUP(B8448,'School Lookup'!D:D,'School Lookup'!F:F,0)</f>
        <v>170692</v>
      </c>
      <c r="B8448" s="54" t="str">
        <f>_xlfn.XLOOKUP(C8448,'School Lookup'!A:A,'School Lookup'!D:D,_xlfn.XLOOKUP(C8448,'School Lookup'!B:B,'School Lookup'!D:D,_xlfn.XLOOKUP(C8448,'School Lookup'!C:C,'School Lookup'!D:D,0)))</f>
        <v>Anthony Bec Cmnty Primary</v>
      </c>
      <c r="C8448" t="s">
        <v>29</v>
      </c>
      <c r="D8448" t="s">
        <v>2562</v>
      </c>
      <c r="E8448" t="s">
        <v>16</v>
      </c>
      <c r="F8448" t="s">
        <v>734</v>
      </c>
      <c r="G8448" t="s">
        <v>229</v>
      </c>
      <c r="H8448" t="s">
        <v>318</v>
      </c>
      <c r="I8448" t="s">
        <v>980</v>
      </c>
      <c r="J8448" t="s">
        <v>981</v>
      </c>
      <c r="K8448" s="4">
        <v>46085</v>
      </c>
      <c r="L8448" s="5">
        <v>0.56892361111111112</v>
      </c>
      <c r="M8448" t="s">
        <v>953</v>
      </c>
      <c r="N8448" s="5">
        <v>5.5555555555555556E-4</v>
      </c>
      <c r="O8448" t="s">
        <v>982</v>
      </c>
      <c r="P8448">
        <v>0.123</v>
      </c>
      <c r="Q8448">
        <v>20</v>
      </c>
      <c r="R8448" t="s">
        <v>1074</v>
      </c>
      <c r="S8448" t="s">
        <v>990</v>
      </c>
    </row>
    <row r="8449" spans="1:19" x14ac:dyDescent="0.25">
      <c r="A8449" s="54">
        <f>_xlfn.XLOOKUP(B8449,'School Lookup'!D:D,'School Lookup'!F:F,0)</f>
        <v>170692</v>
      </c>
      <c r="B8449" s="54" t="str">
        <f>_xlfn.XLOOKUP(C8449,'School Lookup'!A:A,'School Lookup'!D:D,_xlfn.XLOOKUP(C8449,'School Lookup'!B:B,'School Lookup'!D:D,_xlfn.XLOOKUP(C8449,'School Lookup'!C:C,'School Lookup'!D:D,0)))</f>
        <v>Anthony Bec Cmnty Primary</v>
      </c>
      <c r="C8449" t="s">
        <v>29</v>
      </c>
      <c r="D8449" t="s">
        <v>3281</v>
      </c>
      <c r="E8449" t="s">
        <v>16</v>
      </c>
      <c r="F8449" t="s">
        <v>734</v>
      </c>
      <c r="G8449" t="s">
        <v>229</v>
      </c>
      <c r="H8449" t="s">
        <v>318</v>
      </c>
      <c r="I8449" t="s">
        <v>980</v>
      </c>
      <c r="J8449" t="s">
        <v>981</v>
      </c>
      <c r="K8449" s="4">
        <v>46085</v>
      </c>
      <c r="L8449" s="5">
        <v>0.59385416666666668</v>
      </c>
      <c r="M8449" t="s">
        <v>953</v>
      </c>
      <c r="N8449" s="5">
        <v>2.8935185185185184E-4</v>
      </c>
      <c r="O8449" t="s">
        <v>982</v>
      </c>
      <c r="P8449">
        <v>6.5000000000000002E-2</v>
      </c>
      <c r="Q8449">
        <v>20</v>
      </c>
      <c r="R8449" t="s">
        <v>989</v>
      </c>
      <c r="S8449" t="s">
        <v>990</v>
      </c>
    </row>
    <row r="8450" spans="1:19" x14ac:dyDescent="0.25">
      <c r="A8450" s="54">
        <f>_xlfn.XLOOKUP(B8450,'School Lookup'!D:D,'School Lookup'!F:F,0)</f>
        <v>231471</v>
      </c>
      <c r="B8450" s="54" t="str">
        <f>_xlfn.XLOOKUP(C8450,'School Lookup'!A:A,'School Lookup'!D:D,_xlfn.XLOOKUP(C8450,'School Lookup'!B:B,'School Lookup'!D:D,_xlfn.XLOOKUP(C8450,'School Lookup'!C:C,'School Lookup'!D:D,0)))</f>
        <v>Leys Junior School</v>
      </c>
      <c r="C8450" t="s">
        <v>19</v>
      </c>
      <c r="D8450" t="s">
        <v>1051</v>
      </c>
      <c r="E8450" t="s">
        <v>16</v>
      </c>
      <c r="F8450" t="s">
        <v>734</v>
      </c>
      <c r="G8450" t="s">
        <v>217</v>
      </c>
      <c r="H8450" t="s">
        <v>842</v>
      </c>
      <c r="I8450" t="s">
        <v>980</v>
      </c>
      <c r="J8450" t="s">
        <v>981</v>
      </c>
      <c r="K8450" s="4">
        <v>46085</v>
      </c>
      <c r="L8450" s="5">
        <v>0.47137731481481482</v>
      </c>
      <c r="M8450" t="s">
        <v>953</v>
      </c>
      <c r="N8450" s="5">
        <v>1.0648148148148149E-3</v>
      </c>
      <c r="O8450" t="s">
        <v>982</v>
      </c>
      <c r="P8450">
        <v>0.111</v>
      </c>
      <c r="Q8450">
        <v>20</v>
      </c>
      <c r="R8450" t="s">
        <v>993</v>
      </c>
      <c r="S8450" t="s">
        <v>994</v>
      </c>
    </row>
    <row r="8451" spans="1:19" x14ac:dyDescent="0.25">
      <c r="A8451" s="54">
        <f>_xlfn.XLOOKUP(B8451,'School Lookup'!D:D,'School Lookup'!F:F,0)</f>
        <v>231471</v>
      </c>
      <c r="B8451" s="54" t="str">
        <f>_xlfn.XLOOKUP(C8451,'School Lookup'!A:A,'School Lookup'!D:D,_xlfn.XLOOKUP(C8451,'School Lookup'!B:B,'School Lookup'!D:D,_xlfn.XLOOKUP(C8451,'School Lookup'!C:C,'School Lookup'!D:D,0)))</f>
        <v>Leys Junior School</v>
      </c>
      <c r="C8451" t="s">
        <v>19</v>
      </c>
      <c r="D8451" t="s">
        <v>1235</v>
      </c>
      <c r="E8451" t="s">
        <v>16</v>
      </c>
      <c r="F8451" t="s">
        <v>734</v>
      </c>
      <c r="G8451" t="s">
        <v>217</v>
      </c>
      <c r="H8451" t="s">
        <v>842</v>
      </c>
      <c r="I8451" t="s">
        <v>980</v>
      </c>
      <c r="J8451" t="s">
        <v>981</v>
      </c>
      <c r="K8451" s="4">
        <v>46085</v>
      </c>
      <c r="L8451" s="5">
        <v>0.47648148148148151</v>
      </c>
      <c r="M8451" t="s">
        <v>953</v>
      </c>
      <c r="N8451" s="5">
        <v>6.3425925925925924E-3</v>
      </c>
      <c r="O8451" t="s">
        <v>982</v>
      </c>
      <c r="P8451">
        <v>0.65</v>
      </c>
      <c r="Q8451">
        <v>20</v>
      </c>
      <c r="R8451" t="s">
        <v>998</v>
      </c>
      <c r="S8451" t="s">
        <v>987</v>
      </c>
    </row>
    <row r="8452" spans="1:19" x14ac:dyDescent="0.25">
      <c r="A8452" s="54">
        <f>_xlfn.XLOOKUP(B8452,'School Lookup'!D:D,'School Lookup'!F:F,0)</f>
        <v>231471</v>
      </c>
      <c r="B8452" s="54" t="str">
        <f>_xlfn.XLOOKUP(C8452,'School Lookup'!A:A,'School Lookup'!D:D,_xlfn.XLOOKUP(C8452,'School Lookup'!B:B,'School Lookup'!D:D,_xlfn.XLOOKUP(C8452,'School Lookup'!C:C,'School Lookup'!D:D,0)))</f>
        <v>Leys Junior School</v>
      </c>
      <c r="C8452" t="s">
        <v>19</v>
      </c>
      <c r="D8452" t="s">
        <v>2382</v>
      </c>
      <c r="E8452" t="s">
        <v>16</v>
      </c>
      <c r="F8452" t="s">
        <v>734</v>
      </c>
      <c r="G8452" t="s">
        <v>217</v>
      </c>
      <c r="H8452" t="s">
        <v>842</v>
      </c>
      <c r="I8452" t="s">
        <v>980</v>
      </c>
      <c r="J8452" t="s">
        <v>981</v>
      </c>
      <c r="K8452" s="4">
        <v>46085</v>
      </c>
      <c r="L8452" s="5">
        <v>0.54204861111111113</v>
      </c>
      <c r="M8452" t="s">
        <v>953</v>
      </c>
      <c r="N8452" s="5">
        <v>7.7546296296296293E-4</v>
      </c>
      <c r="O8452" t="s">
        <v>982</v>
      </c>
      <c r="P8452">
        <v>8.1000000000000003E-2</v>
      </c>
      <c r="Q8452">
        <v>20</v>
      </c>
      <c r="R8452" t="s">
        <v>998</v>
      </c>
      <c r="S8452" t="s">
        <v>987</v>
      </c>
    </row>
    <row r="8453" spans="1:19" x14ac:dyDescent="0.25">
      <c r="A8453" s="54">
        <f>_xlfn.XLOOKUP(B8453,'School Lookup'!D:D,'School Lookup'!F:F,0)</f>
        <v>231471</v>
      </c>
      <c r="B8453" s="54" t="str">
        <f>_xlfn.XLOOKUP(C8453,'School Lookup'!A:A,'School Lookup'!D:D,_xlfn.XLOOKUP(C8453,'School Lookup'!B:B,'School Lookup'!D:D,_xlfn.XLOOKUP(C8453,'School Lookup'!C:C,'School Lookup'!D:D,0)))</f>
        <v>Leys Junior School</v>
      </c>
      <c r="C8453" t="s">
        <v>19</v>
      </c>
      <c r="D8453" t="s">
        <v>2808</v>
      </c>
      <c r="E8453" t="s">
        <v>16</v>
      </c>
      <c r="F8453" t="s">
        <v>734</v>
      </c>
      <c r="G8453" t="s">
        <v>217</v>
      </c>
      <c r="H8453" t="s">
        <v>842</v>
      </c>
      <c r="I8453" t="s">
        <v>980</v>
      </c>
      <c r="J8453" t="s">
        <v>981</v>
      </c>
      <c r="K8453" s="4">
        <v>46085</v>
      </c>
      <c r="L8453" s="5">
        <v>0.56961805555555556</v>
      </c>
      <c r="M8453" t="s">
        <v>953</v>
      </c>
      <c r="N8453" s="5">
        <v>1.4039351851851851E-2</v>
      </c>
      <c r="O8453" t="s">
        <v>982</v>
      </c>
      <c r="P8453">
        <v>1.4370000000000001</v>
      </c>
      <c r="Q8453">
        <v>20</v>
      </c>
      <c r="R8453" t="s">
        <v>998</v>
      </c>
      <c r="S8453" t="s">
        <v>987</v>
      </c>
    </row>
    <row r="8454" spans="1:19" x14ac:dyDescent="0.25">
      <c r="A8454" s="54">
        <f>_xlfn.XLOOKUP(B8454,'School Lookup'!D:D,'School Lookup'!F:F,0)</f>
        <v>231471</v>
      </c>
      <c r="B8454" s="54" t="str">
        <f>_xlfn.XLOOKUP(C8454,'School Lookup'!A:A,'School Lookup'!D:D,_xlfn.XLOOKUP(C8454,'School Lookup'!B:B,'School Lookup'!D:D,_xlfn.XLOOKUP(C8454,'School Lookup'!C:C,'School Lookup'!D:D,0)))</f>
        <v>Leys Junior School</v>
      </c>
      <c r="C8454" t="s">
        <v>19</v>
      </c>
      <c r="D8454" t="s">
        <v>1228</v>
      </c>
      <c r="E8454" t="s">
        <v>16</v>
      </c>
      <c r="F8454" t="s">
        <v>734</v>
      </c>
      <c r="G8454" t="s">
        <v>217</v>
      </c>
      <c r="H8454" t="s">
        <v>842</v>
      </c>
      <c r="I8454" t="s">
        <v>980</v>
      </c>
      <c r="J8454" t="s">
        <v>981</v>
      </c>
      <c r="K8454" s="4">
        <v>46085</v>
      </c>
      <c r="L8454" s="5">
        <v>0.67353009259259256</v>
      </c>
      <c r="M8454" t="s">
        <v>953</v>
      </c>
      <c r="N8454" s="5">
        <v>5.7870370370370373E-5</v>
      </c>
      <c r="O8454" t="s">
        <v>982</v>
      </c>
      <c r="P8454">
        <v>0.02</v>
      </c>
      <c r="Q8454">
        <v>20</v>
      </c>
      <c r="R8454" t="s">
        <v>998</v>
      </c>
      <c r="S8454" t="s">
        <v>987</v>
      </c>
    </row>
    <row r="8455" spans="1:19" x14ac:dyDescent="0.25">
      <c r="A8455" s="54">
        <f>_xlfn.XLOOKUP(B8455,'School Lookup'!D:D,'School Lookup'!F:F,0)</f>
        <v>856243</v>
      </c>
      <c r="B8455" s="54" t="str">
        <f>_xlfn.XLOOKUP(C8455,'School Lookup'!A:A,'School Lookup'!D:D,_xlfn.XLOOKUP(C8455,'School Lookup'!B:B,'School Lookup'!D:D,_xlfn.XLOOKUP(C8455,'School Lookup'!C:C,'School Lookup'!D:D,0)))</f>
        <v>Elton Primary School</v>
      </c>
      <c r="C8455" t="s">
        <v>331</v>
      </c>
      <c r="D8455" t="s">
        <v>3282</v>
      </c>
      <c r="E8455" t="s">
        <v>16</v>
      </c>
      <c r="F8455" t="s">
        <v>734</v>
      </c>
      <c r="G8455" t="s">
        <v>332</v>
      </c>
      <c r="H8455" t="s">
        <v>877</v>
      </c>
      <c r="I8455" t="s">
        <v>958</v>
      </c>
      <c r="J8455" t="s">
        <v>959</v>
      </c>
      <c r="K8455" s="4">
        <v>46085</v>
      </c>
      <c r="L8455" s="5">
        <v>0.38483796296296297</v>
      </c>
      <c r="M8455" t="s">
        <v>953</v>
      </c>
      <c r="N8455" s="5">
        <v>1.5740740740740741E-3</v>
      </c>
      <c r="O8455" t="s">
        <v>960</v>
      </c>
      <c r="P8455">
        <v>0</v>
      </c>
      <c r="Q8455">
        <v>20</v>
      </c>
      <c r="R8455" t="s">
        <v>1246</v>
      </c>
      <c r="S8455" t="s">
        <v>966</v>
      </c>
    </row>
    <row r="8456" spans="1:19" x14ac:dyDescent="0.25">
      <c r="A8456" s="54">
        <f>_xlfn.XLOOKUP(B8456,'School Lookup'!D:D,'School Lookup'!F:F,0)</f>
        <v>856243</v>
      </c>
      <c r="B8456" s="54" t="str">
        <f>_xlfn.XLOOKUP(C8456,'School Lookup'!A:A,'School Lookup'!D:D,_xlfn.XLOOKUP(C8456,'School Lookup'!B:B,'School Lookup'!D:D,_xlfn.XLOOKUP(C8456,'School Lookup'!C:C,'School Lookup'!D:D,0)))</f>
        <v>Elton Primary School</v>
      </c>
      <c r="C8456" t="s">
        <v>331</v>
      </c>
      <c r="D8456" t="s">
        <v>1052</v>
      </c>
      <c r="E8456" t="s">
        <v>16</v>
      </c>
      <c r="F8456" t="s">
        <v>734</v>
      </c>
      <c r="G8456" t="s">
        <v>332</v>
      </c>
      <c r="H8456" t="s">
        <v>877</v>
      </c>
      <c r="I8456" t="s">
        <v>958</v>
      </c>
      <c r="J8456" t="s">
        <v>959</v>
      </c>
      <c r="K8456" s="4">
        <v>46085</v>
      </c>
      <c r="L8456" s="5">
        <v>0.41457175925925926</v>
      </c>
      <c r="M8456" t="s">
        <v>953</v>
      </c>
      <c r="N8456" s="5">
        <v>3.3564814814814812E-4</v>
      </c>
      <c r="O8456" t="s">
        <v>960</v>
      </c>
      <c r="P8456">
        <v>0</v>
      </c>
      <c r="Q8456">
        <v>20</v>
      </c>
      <c r="R8456" t="s">
        <v>1053</v>
      </c>
      <c r="S8456" t="s">
        <v>966</v>
      </c>
    </row>
    <row r="8457" spans="1:19" x14ac:dyDescent="0.25">
      <c r="A8457" s="54">
        <f>_xlfn.XLOOKUP(B8457,'School Lookup'!D:D,'School Lookup'!F:F,0)</f>
        <v>585323</v>
      </c>
      <c r="B8457" s="54" t="str">
        <f>_xlfn.XLOOKUP(C8457,'School Lookup'!A:A,'School Lookup'!D:D,_xlfn.XLOOKUP(C8457,'School Lookup'!B:B,'School Lookup'!D:D,_xlfn.XLOOKUP(C8457,'School Lookup'!C:C,'School Lookup'!D:D,0)))</f>
        <v>Netherseal St Peters CE Controlled Primary School</v>
      </c>
      <c r="C8457" t="s">
        <v>26</v>
      </c>
      <c r="D8457" t="s">
        <v>2237</v>
      </c>
      <c r="E8457" t="s">
        <v>16</v>
      </c>
      <c r="F8457" t="s">
        <v>734</v>
      </c>
      <c r="G8457" t="s">
        <v>131</v>
      </c>
      <c r="H8457" t="s">
        <v>768</v>
      </c>
      <c r="I8457" t="s">
        <v>980</v>
      </c>
      <c r="J8457" t="s">
        <v>981</v>
      </c>
      <c r="K8457" s="4">
        <v>46085</v>
      </c>
      <c r="L8457" s="5">
        <v>0.53983796296296294</v>
      </c>
      <c r="M8457" t="s">
        <v>953</v>
      </c>
      <c r="N8457" s="5">
        <v>1.7592592592592592E-3</v>
      </c>
      <c r="O8457" t="s">
        <v>982</v>
      </c>
      <c r="P8457">
        <v>0.182</v>
      </c>
      <c r="Q8457">
        <v>20</v>
      </c>
      <c r="R8457" t="s">
        <v>998</v>
      </c>
      <c r="S8457" t="s">
        <v>987</v>
      </c>
    </row>
    <row r="8458" spans="1:19" x14ac:dyDescent="0.25">
      <c r="A8458" s="54">
        <f>_xlfn.XLOOKUP(B8458,'School Lookup'!D:D,'School Lookup'!F:F,0)</f>
        <v>823392</v>
      </c>
      <c r="B8458" s="54" t="str">
        <f>_xlfn.XLOOKUP(C8458,'School Lookup'!A:A,'School Lookup'!D:D,_xlfn.XLOOKUP(C8458,'School Lookup'!B:B,'School Lookup'!D:D,_xlfn.XLOOKUP(C8458,'School Lookup'!C:C,'School Lookup'!D:D,0)))</f>
        <v>Fitz Herbert C of E VA Primary School</v>
      </c>
      <c r="C8458" t="s">
        <v>31</v>
      </c>
      <c r="D8458" t="s">
        <v>1539</v>
      </c>
      <c r="E8458" t="s">
        <v>16</v>
      </c>
      <c r="F8458" t="s">
        <v>734</v>
      </c>
      <c r="G8458" t="s">
        <v>134</v>
      </c>
      <c r="H8458" t="s">
        <v>347</v>
      </c>
      <c r="I8458" t="s">
        <v>958</v>
      </c>
      <c r="J8458" t="s">
        <v>959</v>
      </c>
      <c r="K8458" s="4">
        <v>46085</v>
      </c>
      <c r="L8458" s="5">
        <v>0.42827546296296298</v>
      </c>
      <c r="M8458" t="s">
        <v>953</v>
      </c>
      <c r="N8458" s="5">
        <v>6.018518518518519E-4</v>
      </c>
      <c r="O8458" t="s">
        <v>960</v>
      </c>
      <c r="P8458">
        <v>0</v>
      </c>
      <c r="Q8458">
        <v>20</v>
      </c>
      <c r="R8458" t="s">
        <v>978</v>
      </c>
      <c r="S8458" t="s">
        <v>966</v>
      </c>
    </row>
    <row r="8459" spans="1:19" x14ac:dyDescent="0.25">
      <c r="A8459" s="54">
        <f>_xlfn.XLOOKUP(B8459,'School Lookup'!D:D,'School Lookup'!F:F,0)</f>
        <v>823392</v>
      </c>
      <c r="B8459" s="54" t="str">
        <f>_xlfn.XLOOKUP(C8459,'School Lookup'!A:A,'School Lookup'!D:D,_xlfn.XLOOKUP(C8459,'School Lookup'!B:B,'School Lookup'!D:D,_xlfn.XLOOKUP(C8459,'School Lookup'!C:C,'School Lookup'!D:D,0)))</f>
        <v>Fitz Herbert C of E VA Primary School</v>
      </c>
      <c r="C8459" t="s">
        <v>31</v>
      </c>
      <c r="D8459">
        <v>142</v>
      </c>
      <c r="E8459" t="s">
        <v>16</v>
      </c>
      <c r="F8459" t="s">
        <v>734</v>
      </c>
      <c r="G8459" t="s">
        <v>134</v>
      </c>
      <c r="H8459" t="s">
        <v>347</v>
      </c>
      <c r="I8459" t="s">
        <v>958</v>
      </c>
      <c r="J8459" t="s">
        <v>959</v>
      </c>
      <c r="K8459" s="4">
        <v>46085</v>
      </c>
      <c r="L8459" s="5">
        <v>0.43336805555555558</v>
      </c>
      <c r="M8459" t="s">
        <v>953</v>
      </c>
      <c r="N8459" s="5">
        <v>1.6203703703703703E-4</v>
      </c>
      <c r="O8459" t="s">
        <v>960</v>
      </c>
      <c r="P8459">
        <v>0</v>
      </c>
      <c r="Q8459">
        <v>20</v>
      </c>
      <c r="R8459" t="s">
        <v>955</v>
      </c>
    </row>
    <row r="8460" spans="1:19" x14ac:dyDescent="0.25">
      <c r="A8460" s="54">
        <f>_xlfn.XLOOKUP(B8460,'School Lookup'!D:D,'School Lookup'!F:F,0)</f>
        <v>823392</v>
      </c>
      <c r="B8460" s="54" t="str">
        <f>_xlfn.XLOOKUP(C8460,'School Lookup'!A:A,'School Lookup'!D:D,_xlfn.XLOOKUP(C8460,'School Lookup'!B:B,'School Lookup'!D:D,_xlfn.XLOOKUP(C8460,'School Lookup'!C:C,'School Lookup'!D:D,0)))</f>
        <v>Fitz Herbert C of E VA Primary School</v>
      </c>
      <c r="C8460" t="s">
        <v>31</v>
      </c>
      <c r="D8460" t="s">
        <v>1066</v>
      </c>
      <c r="E8460" t="s">
        <v>16</v>
      </c>
      <c r="F8460" t="s">
        <v>734</v>
      </c>
      <c r="G8460" t="s">
        <v>134</v>
      </c>
      <c r="H8460" t="s">
        <v>347</v>
      </c>
      <c r="I8460" t="s">
        <v>958</v>
      </c>
      <c r="J8460" t="s">
        <v>959</v>
      </c>
      <c r="K8460" s="4">
        <v>46085</v>
      </c>
      <c r="L8460" s="5">
        <v>0.50706018518518514</v>
      </c>
      <c r="M8460" t="s">
        <v>953</v>
      </c>
      <c r="N8460" s="5">
        <v>1.8402777777777777E-3</v>
      </c>
      <c r="O8460" t="s">
        <v>960</v>
      </c>
      <c r="P8460">
        <v>0</v>
      </c>
      <c r="Q8460">
        <v>20</v>
      </c>
      <c r="R8460" t="s">
        <v>974</v>
      </c>
      <c r="S8460" t="s">
        <v>955</v>
      </c>
    </row>
    <row r="8461" spans="1:19" x14ac:dyDescent="0.25">
      <c r="A8461" s="54">
        <f>_xlfn.XLOOKUP(B8461,'School Lookup'!D:D,'School Lookup'!F:F,0)</f>
        <v>823392</v>
      </c>
      <c r="B8461" s="54" t="str">
        <f>_xlfn.XLOOKUP(C8461,'School Lookup'!A:A,'School Lookup'!D:D,_xlfn.XLOOKUP(C8461,'School Lookup'!B:B,'School Lookup'!D:D,_xlfn.XLOOKUP(C8461,'School Lookup'!C:C,'School Lookup'!D:D,0)))</f>
        <v>Fitz Herbert C of E VA Primary School</v>
      </c>
      <c r="C8461" t="s">
        <v>31</v>
      </c>
      <c r="D8461" t="s">
        <v>1063</v>
      </c>
      <c r="E8461" t="s">
        <v>16</v>
      </c>
      <c r="F8461" t="s">
        <v>734</v>
      </c>
      <c r="G8461" t="s">
        <v>134</v>
      </c>
      <c r="H8461" t="s">
        <v>347</v>
      </c>
      <c r="I8461" t="s">
        <v>958</v>
      </c>
      <c r="J8461" t="s">
        <v>959</v>
      </c>
      <c r="K8461" s="4">
        <v>46085</v>
      </c>
      <c r="L8461" s="5">
        <v>0.58231481481481484</v>
      </c>
      <c r="M8461" t="s">
        <v>953</v>
      </c>
      <c r="N8461" s="5">
        <v>1.9675925925925926E-4</v>
      </c>
      <c r="O8461" t="s">
        <v>960</v>
      </c>
      <c r="P8461">
        <v>0</v>
      </c>
      <c r="Q8461">
        <v>20</v>
      </c>
      <c r="R8461" t="s">
        <v>955</v>
      </c>
    </row>
    <row r="8462" spans="1:19" x14ac:dyDescent="0.25">
      <c r="A8462" s="54">
        <f>_xlfn.XLOOKUP(B8462,'School Lookup'!D:D,'School Lookup'!F:F,0)</f>
        <v>823392</v>
      </c>
      <c r="B8462" s="54" t="str">
        <f>_xlfn.XLOOKUP(C8462,'School Lookup'!A:A,'School Lookup'!D:D,_xlfn.XLOOKUP(C8462,'School Lookup'!B:B,'School Lookup'!D:D,_xlfn.XLOOKUP(C8462,'School Lookup'!C:C,'School Lookup'!D:D,0)))</f>
        <v>Fitz Herbert C of E VA Primary School</v>
      </c>
      <c r="C8462" t="s">
        <v>31</v>
      </c>
      <c r="D8462" t="s">
        <v>2240</v>
      </c>
      <c r="E8462" t="s">
        <v>16</v>
      </c>
      <c r="F8462" t="s">
        <v>734</v>
      </c>
      <c r="G8462" t="s">
        <v>134</v>
      </c>
      <c r="H8462" t="s">
        <v>347</v>
      </c>
      <c r="I8462" t="s">
        <v>958</v>
      </c>
      <c r="J8462" t="s">
        <v>981</v>
      </c>
      <c r="K8462" s="4">
        <v>46085</v>
      </c>
      <c r="L8462" s="5">
        <v>0.44479166666666664</v>
      </c>
      <c r="M8462" t="s">
        <v>953</v>
      </c>
      <c r="N8462" s="5">
        <v>1.3541666666666667E-3</v>
      </c>
      <c r="O8462" t="s">
        <v>982</v>
      </c>
      <c r="P8462">
        <v>0</v>
      </c>
      <c r="Q8462">
        <v>20</v>
      </c>
      <c r="R8462" t="s">
        <v>983</v>
      </c>
      <c r="S8462" t="s">
        <v>984</v>
      </c>
    </row>
    <row r="8463" spans="1:19" x14ac:dyDescent="0.25">
      <c r="A8463" s="54">
        <f>_xlfn.XLOOKUP(B8463,'School Lookup'!D:D,'School Lookup'!F:F,0)</f>
        <v>823392</v>
      </c>
      <c r="B8463" s="54" t="str">
        <f>_xlfn.XLOOKUP(C8463,'School Lookup'!A:A,'School Lookup'!D:D,_xlfn.XLOOKUP(C8463,'School Lookup'!B:B,'School Lookup'!D:D,_xlfn.XLOOKUP(C8463,'School Lookup'!C:C,'School Lookup'!D:D,0)))</f>
        <v>Fitz Herbert C of E VA Primary School</v>
      </c>
      <c r="C8463" t="s">
        <v>31</v>
      </c>
      <c r="D8463" t="s">
        <v>1908</v>
      </c>
      <c r="E8463" t="s">
        <v>16</v>
      </c>
      <c r="F8463" t="s">
        <v>734</v>
      </c>
      <c r="G8463" t="s">
        <v>134</v>
      </c>
      <c r="H8463" t="s">
        <v>347</v>
      </c>
      <c r="I8463" t="s">
        <v>958</v>
      </c>
      <c r="J8463" t="s">
        <v>981</v>
      </c>
      <c r="K8463" s="4">
        <v>46085</v>
      </c>
      <c r="L8463" s="5">
        <v>0.55087962962962966</v>
      </c>
      <c r="M8463" t="s">
        <v>953</v>
      </c>
      <c r="N8463" s="5">
        <v>3.4722222222222224E-4</v>
      </c>
      <c r="O8463" t="s">
        <v>982</v>
      </c>
      <c r="P8463">
        <v>0</v>
      </c>
      <c r="Q8463">
        <v>20</v>
      </c>
      <c r="R8463" t="s">
        <v>989</v>
      </c>
      <c r="S8463" t="s">
        <v>990</v>
      </c>
    </row>
    <row r="8464" spans="1:19" x14ac:dyDescent="0.25">
      <c r="A8464" s="54">
        <f>_xlfn.XLOOKUP(B8464,'School Lookup'!D:D,'School Lookup'!F:F,0)</f>
        <v>823392</v>
      </c>
      <c r="B8464" s="54" t="str">
        <f>_xlfn.XLOOKUP(C8464,'School Lookup'!A:A,'School Lookup'!D:D,_xlfn.XLOOKUP(C8464,'School Lookup'!B:B,'School Lookup'!D:D,_xlfn.XLOOKUP(C8464,'School Lookup'!C:C,'School Lookup'!D:D,0)))</f>
        <v>Fitz Herbert C of E VA Primary School</v>
      </c>
      <c r="C8464" t="s">
        <v>31</v>
      </c>
      <c r="D8464">
        <v>142</v>
      </c>
      <c r="E8464" t="s">
        <v>16</v>
      </c>
      <c r="F8464" t="s">
        <v>734</v>
      </c>
      <c r="G8464" t="s">
        <v>134</v>
      </c>
      <c r="H8464" t="s">
        <v>347</v>
      </c>
      <c r="I8464" t="s">
        <v>958</v>
      </c>
      <c r="J8464" t="s">
        <v>959</v>
      </c>
      <c r="K8464" s="4">
        <v>46085</v>
      </c>
      <c r="L8464" s="5">
        <v>0.66018518518518521</v>
      </c>
      <c r="M8464" t="s">
        <v>953</v>
      </c>
      <c r="N8464" s="5">
        <v>1.3888888888888889E-4</v>
      </c>
      <c r="O8464" t="s">
        <v>960</v>
      </c>
      <c r="P8464">
        <v>0</v>
      </c>
      <c r="Q8464">
        <v>20</v>
      </c>
      <c r="R8464" t="s">
        <v>955</v>
      </c>
    </row>
    <row r="8465" spans="1:19" x14ac:dyDescent="0.25">
      <c r="A8465" s="54">
        <f>_xlfn.XLOOKUP(B8465,'School Lookup'!D:D,'School Lookup'!F:F,0)</f>
        <v>823392</v>
      </c>
      <c r="B8465" s="54" t="str">
        <f>_xlfn.XLOOKUP(C8465,'School Lookup'!A:A,'School Lookup'!D:D,_xlfn.XLOOKUP(C8465,'School Lookup'!B:B,'School Lookup'!D:D,_xlfn.XLOOKUP(C8465,'School Lookup'!C:C,'School Lookup'!D:D,0)))</f>
        <v>Fitz Herbert C of E VA Primary School</v>
      </c>
      <c r="C8465" t="s">
        <v>31</v>
      </c>
      <c r="D8465">
        <v>619</v>
      </c>
      <c r="E8465" t="s">
        <v>16</v>
      </c>
      <c r="F8465" t="s">
        <v>734</v>
      </c>
      <c r="G8465" t="s">
        <v>134</v>
      </c>
      <c r="H8465" t="s">
        <v>347</v>
      </c>
      <c r="I8465" t="s">
        <v>958</v>
      </c>
      <c r="J8465" t="s">
        <v>959</v>
      </c>
      <c r="K8465" s="4">
        <v>46085</v>
      </c>
      <c r="L8465" s="5">
        <v>0.71604166666666669</v>
      </c>
      <c r="M8465" t="s">
        <v>953</v>
      </c>
      <c r="N8465" s="5">
        <v>6.9444444444444444E-5</v>
      </c>
      <c r="O8465" t="s">
        <v>960</v>
      </c>
      <c r="P8465">
        <v>0</v>
      </c>
      <c r="Q8465">
        <v>20</v>
      </c>
      <c r="R8465" t="s">
        <v>975</v>
      </c>
      <c r="S8465" t="s">
        <v>976</v>
      </c>
    </row>
    <row r="8466" spans="1:19" x14ac:dyDescent="0.25">
      <c r="A8466" s="54">
        <f>_xlfn.XLOOKUP(B8466,'School Lookup'!D:D,'School Lookup'!F:F,0)</f>
        <v>823392</v>
      </c>
      <c r="B8466" s="54" t="str">
        <f>_xlfn.XLOOKUP(C8466,'School Lookup'!A:A,'School Lookup'!D:D,_xlfn.XLOOKUP(C8466,'School Lookup'!B:B,'School Lookup'!D:D,_xlfn.XLOOKUP(C8466,'School Lookup'!C:C,'School Lookup'!D:D,0)))</f>
        <v>Fitz Herbert C of E VA Primary School</v>
      </c>
      <c r="C8466" t="s">
        <v>31</v>
      </c>
      <c r="D8466">
        <v>620</v>
      </c>
      <c r="E8466" t="s">
        <v>16</v>
      </c>
      <c r="F8466" t="s">
        <v>734</v>
      </c>
      <c r="G8466" t="s">
        <v>134</v>
      </c>
      <c r="H8466" t="s">
        <v>347</v>
      </c>
      <c r="I8466" t="s">
        <v>958</v>
      </c>
      <c r="J8466" t="s">
        <v>959</v>
      </c>
      <c r="K8466" s="4">
        <v>46085</v>
      </c>
      <c r="L8466" s="5">
        <v>0.71604166666666669</v>
      </c>
      <c r="M8466" t="s">
        <v>953</v>
      </c>
      <c r="N8466" s="5">
        <v>6.9444444444444444E-5</v>
      </c>
      <c r="O8466" t="s">
        <v>960</v>
      </c>
      <c r="P8466">
        <v>0</v>
      </c>
      <c r="Q8466">
        <v>20</v>
      </c>
      <c r="R8466" t="s">
        <v>975</v>
      </c>
      <c r="S8466" t="s">
        <v>976</v>
      </c>
    </row>
    <row r="8467" spans="1:19" x14ac:dyDescent="0.25">
      <c r="A8467" s="54">
        <f>_xlfn.XLOOKUP(B8467,'School Lookup'!D:D,'School Lookup'!F:F,0)</f>
        <v>823392</v>
      </c>
      <c r="B8467" s="54" t="str">
        <f>_xlfn.XLOOKUP(C8467,'School Lookup'!A:A,'School Lookup'!D:D,_xlfn.XLOOKUP(C8467,'School Lookup'!B:B,'School Lookup'!D:D,_xlfn.XLOOKUP(C8467,'School Lookup'!C:C,'School Lookup'!D:D,0)))</f>
        <v>Fitz Herbert C of E VA Primary School</v>
      </c>
      <c r="C8467" t="s">
        <v>31</v>
      </c>
      <c r="D8467" t="s">
        <v>1066</v>
      </c>
      <c r="E8467" t="s">
        <v>16</v>
      </c>
      <c r="F8467" t="s">
        <v>734</v>
      </c>
      <c r="G8467" t="s">
        <v>134</v>
      </c>
      <c r="H8467" t="s">
        <v>347</v>
      </c>
      <c r="I8467" t="s">
        <v>958</v>
      </c>
      <c r="J8467" t="s">
        <v>959</v>
      </c>
      <c r="K8467" s="4">
        <v>46085</v>
      </c>
      <c r="L8467" s="5">
        <v>0.37157407407407406</v>
      </c>
      <c r="M8467" t="s">
        <v>953</v>
      </c>
      <c r="N8467" s="5">
        <v>6.018518518518519E-4</v>
      </c>
      <c r="O8467" t="s">
        <v>960</v>
      </c>
      <c r="P8467">
        <v>0</v>
      </c>
      <c r="Q8467">
        <v>20</v>
      </c>
      <c r="R8467" t="s">
        <v>974</v>
      </c>
      <c r="S8467" t="s">
        <v>955</v>
      </c>
    </row>
    <row r="8468" spans="1:19" x14ac:dyDescent="0.25">
      <c r="A8468" s="54">
        <f>_xlfn.XLOOKUP(B8468,'School Lookup'!D:D,'School Lookup'!F:F,0)</f>
        <v>823392</v>
      </c>
      <c r="B8468" s="54" t="str">
        <f>_xlfn.XLOOKUP(C8468,'School Lookup'!A:A,'School Lookup'!D:D,_xlfn.XLOOKUP(C8468,'School Lookup'!B:B,'School Lookup'!D:D,_xlfn.XLOOKUP(C8468,'School Lookup'!C:C,'School Lookup'!D:D,0)))</f>
        <v>Fitz Herbert C of E VA Primary School</v>
      </c>
      <c r="C8468" t="s">
        <v>31</v>
      </c>
      <c r="D8468">
        <v>619</v>
      </c>
      <c r="E8468" t="s">
        <v>16</v>
      </c>
      <c r="F8468" t="s">
        <v>734</v>
      </c>
      <c r="G8468" t="s">
        <v>134</v>
      </c>
      <c r="H8468" t="s">
        <v>347</v>
      </c>
      <c r="I8468" t="s">
        <v>958</v>
      </c>
      <c r="J8468" t="s">
        <v>959</v>
      </c>
      <c r="K8468" s="4">
        <v>46085</v>
      </c>
      <c r="L8468" s="5">
        <v>0.37157407407407406</v>
      </c>
      <c r="M8468" t="s">
        <v>953</v>
      </c>
      <c r="N8468" s="5">
        <v>6.018518518518519E-4</v>
      </c>
      <c r="O8468" t="s">
        <v>960</v>
      </c>
      <c r="P8468">
        <v>0</v>
      </c>
      <c r="Q8468">
        <v>20</v>
      </c>
      <c r="R8468" t="s">
        <v>975</v>
      </c>
      <c r="S8468" t="s">
        <v>976</v>
      </c>
    </row>
    <row r="8469" spans="1:19" x14ac:dyDescent="0.25">
      <c r="A8469" s="54">
        <f>_xlfn.XLOOKUP(B8469,'School Lookup'!D:D,'School Lookup'!F:F,0)</f>
        <v>251672</v>
      </c>
      <c r="B8469" s="54" t="str">
        <f>_xlfn.XLOOKUP(C8469,'School Lookup'!A:A,'School Lookup'!D:D,_xlfn.XLOOKUP(C8469,'School Lookup'!B:B,'School Lookup'!D:D,_xlfn.XLOOKUP(C8469,'School Lookup'!C:C,'School Lookup'!D:D,0)))</f>
        <v>Park Schools Federation</v>
      </c>
      <c r="C8469" t="s">
        <v>40</v>
      </c>
      <c r="D8469" t="s">
        <v>3283</v>
      </c>
      <c r="E8469" t="s">
        <v>16</v>
      </c>
      <c r="F8469" t="s">
        <v>734</v>
      </c>
      <c r="G8469" t="s">
        <v>235</v>
      </c>
      <c r="H8469" t="s">
        <v>228</v>
      </c>
      <c r="I8469" t="s">
        <v>980</v>
      </c>
      <c r="J8469" t="s">
        <v>981</v>
      </c>
      <c r="K8469" s="4">
        <v>46085</v>
      </c>
      <c r="L8469" s="5">
        <v>0.35833333333333334</v>
      </c>
      <c r="M8469" t="s">
        <v>953</v>
      </c>
      <c r="N8469" s="5">
        <v>4.3981481481481481E-4</v>
      </c>
      <c r="O8469" t="s">
        <v>982</v>
      </c>
      <c r="P8469">
        <v>4.4999999999999998E-2</v>
      </c>
      <c r="Q8469">
        <v>20</v>
      </c>
      <c r="R8469" t="s">
        <v>1006</v>
      </c>
      <c r="S8469" t="s">
        <v>994</v>
      </c>
    </row>
    <row r="8470" spans="1:19" x14ac:dyDescent="0.25">
      <c r="A8470" s="54">
        <f>_xlfn.XLOOKUP(B8470,'School Lookup'!D:D,'School Lookup'!F:F,0)</f>
        <v>251672</v>
      </c>
      <c r="B8470" s="54" t="str">
        <f>_xlfn.XLOOKUP(C8470,'School Lookup'!A:A,'School Lookup'!D:D,_xlfn.XLOOKUP(C8470,'School Lookup'!B:B,'School Lookup'!D:D,_xlfn.XLOOKUP(C8470,'School Lookup'!C:C,'School Lookup'!D:D,0)))</f>
        <v>Park Schools Federation</v>
      </c>
      <c r="C8470" t="s">
        <v>40</v>
      </c>
      <c r="D8470" t="s">
        <v>1313</v>
      </c>
      <c r="E8470" t="s">
        <v>16</v>
      </c>
      <c r="F8470" t="s">
        <v>734</v>
      </c>
      <c r="G8470" t="s">
        <v>235</v>
      </c>
      <c r="H8470" t="s">
        <v>228</v>
      </c>
      <c r="I8470" t="s">
        <v>980</v>
      </c>
      <c r="J8470" t="s">
        <v>981</v>
      </c>
      <c r="K8470" s="4">
        <v>46085</v>
      </c>
      <c r="L8470" s="5">
        <v>0.375</v>
      </c>
      <c r="M8470" t="s">
        <v>953</v>
      </c>
      <c r="N8470" s="5">
        <v>7.9861111111111116E-4</v>
      </c>
      <c r="O8470" t="s">
        <v>982</v>
      </c>
      <c r="P8470">
        <v>8.2000000000000003E-2</v>
      </c>
      <c r="Q8470">
        <v>20</v>
      </c>
      <c r="R8470" t="s">
        <v>983</v>
      </c>
      <c r="S8470" t="s">
        <v>984</v>
      </c>
    </row>
    <row r="8471" spans="1:19" x14ac:dyDescent="0.25">
      <c r="A8471" s="54">
        <f>_xlfn.XLOOKUP(B8471,'School Lookup'!D:D,'School Lookup'!F:F,0)</f>
        <v>251672</v>
      </c>
      <c r="B8471" s="54" t="str">
        <f>_xlfn.XLOOKUP(C8471,'School Lookup'!A:A,'School Lookup'!D:D,_xlfn.XLOOKUP(C8471,'School Lookup'!B:B,'School Lookup'!D:D,_xlfn.XLOOKUP(C8471,'School Lookup'!C:C,'School Lookup'!D:D,0)))</f>
        <v>Park Schools Federation</v>
      </c>
      <c r="C8471" t="s">
        <v>40</v>
      </c>
      <c r="D8471" t="s">
        <v>2439</v>
      </c>
      <c r="E8471" t="s">
        <v>16</v>
      </c>
      <c r="F8471" t="s">
        <v>734</v>
      </c>
      <c r="G8471" t="s">
        <v>235</v>
      </c>
      <c r="H8471" t="s">
        <v>228</v>
      </c>
      <c r="I8471" t="s">
        <v>980</v>
      </c>
      <c r="J8471" t="s">
        <v>981</v>
      </c>
      <c r="K8471" s="4">
        <v>46085</v>
      </c>
      <c r="L8471" s="5">
        <v>0.37986111111111109</v>
      </c>
      <c r="M8471" t="s">
        <v>953</v>
      </c>
      <c r="N8471" s="5">
        <v>6.8287037037037036E-4</v>
      </c>
      <c r="O8471" t="s">
        <v>982</v>
      </c>
      <c r="P8471">
        <v>7.0000000000000007E-2</v>
      </c>
      <c r="Q8471">
        <v>20</v>
      </c>
      <c r="R8471" t="s">
        <v>998</v>
      </c>
      <c r="S8471" t="s">
        <v>987</v>
      </c>
    </row>
    <row r="8472" spans="1:19" x14ac:dyDescent="0.25">
      <c r="A8472" s="54">
        <f>_xlfn.XLOOKUP(B8472,'School Lookup'!D:D,'School Lookup'!F:F,0)</f>
        <v>251672</v>
      </c>
      <c r="B8472" s="54" t="str">
        <f>_xlfn.XLOOKUP(C8472,'School Lookup'!A:A,'School Lookup'!D:D,_xlfn.XLOOKUP(C8472,'School Lookup'!B:B,'School Lookup'!D:D,_xlfn.XLOOKUP(C8472,'School Lookup'!C:C,'School Lookup'!D:D,0)))</f>
        <v>Park Schools Federation</v>
      </c>
      <c r="C8472" t="s">
        <v>40</v>
      </c>
      <c r="D8472" t="s">
        <v>2062</v>
      </c>
      <c r="E8472" t="s">
        <v>16</v>
      </c>
      <c r="F8472" t="s">
        <v>734</v>
      </c>
      <c r="G8472" t="s">
        <v>235</v>
      </c>
      <c r="H8472" t="s">
        <v>228</v>
      </c>
      <c r="I8472" t="s">
        <v>980</v>
      </c>
      <c r="J8472" t="s">
        <v>981</v>
      </c>
      <c r="K8472" s="4">
        <v>46085</v>
      </c>
      <c r="L8472" s="5">
        <v>0.37986111111111109</v>
      </c>
      <c r="M8472" t="s">
        <v>953</v>
      </c>
      <c r="N8472" s="5">
        <v>3.4722222222222222E-5</v>
      </c>
      <c r="O8472" t="s">
        <v>982</v>
      </c>
      <c r="P8472">
        <v>8.4000000000000005E-2</v>
      </c>
      <c r="Q8472">
        <v>20</v>
      </c>
      <c r="R8472" t="s">
        <v>2063</v>
      </c>
      <c r="S8472" t="s">
        <v>1657</v>
      </c>
    </row>
    <row r="8473" spans="1:19" x14ac:dyDescent="0.25">
      <c r="A8473" s="54">
        <f>_xlfn.XLOOKUP(B8473,'School Lookup'!D:D,'School Lookup'!F:F,0)</f>
        <v>251672</v>
      </c>
      <c r="B8473" s="54" t="str">
        <f>_xlfn.XLOOKUP(C8473,'School Lookup'!A:A,'School Lookup'!D:D,_xlfn.XLOOKUP(C8473,'School Lookup'!B:B,'School Lookup'!D:D,_xlfn.XLOOKUP(C8473,'School Lookup'!C:C,'School Lookup'!D:D,0)))</f>
        <v>Park Schools Federation</v>
      </c>
      <c r="C8473" t="s">
        <v>40</v>
      </c>
      <c r="D8473" t="s">
        <v>2062</v>
      </c>
      <c r="E8473" t="s">
        <v>16</v>
      </c>
      <c r="F8473" t="s">
        <v>734</v>
      </c>
      <c r="G8473" t="s">
        <v>235</v>
      </c>
      <c r="H8473" t="s">
        <v>228</v>
      </c>
      <c r="I8473" t="s">
        <v>980</v>
      </c>
      <c r="J8473" t="s">
        <v>981</v>
      </c>
      <c r="K8473" s="4">
        <v>46085</v>
      </c>
      <c r="L8473" s="5">
        <v>0.38055555555555554</v>
      </c>
      <c r="M8473" t="s">
        <v>953</v>
      </c>
      <c r="N8473" s="5">
        <v>2.3148148148148149E-4</v>
      </c>
      <c r="O8473" t="s">
        <v>982</v>
      </c>
      <c r="P8473">
        <v>8.4000000000000005E-2</v>
      </c>
      <c r="Q8473">
        <v>20</v>
      </c>
      <c r="R8473" t="s">
        <v>2063</v>
      </c>
      <c r="S8473" t="s">
        <v>1657</v>
      </c>
    </row>
    <row r="8474" spans="1:19" x14ac:dyDescent="0.25">
      <c r="A8474" s="54">
        <f>_xlfn.XLOOKUP(B8474,'School Lookup'!D:D,'School Lookup'!F:F,0)</f>
        <v>251672</v>
      </c>
      <c r="B8474" s="54" t="str">
        <f>_xlfn.XLOOKUP(C8474,'School Lookup'!A:A,'School Lookup'!D:D,_xlfn.XLOOKUP(C8474,'School Lookup'!B:B,'School Lookup'!D:D,_xlfn.XLOOKUP(C8474,'School Lookup'!C:C,'School Lookup'!D:D,0)))</f>
        <v>Park Schools Federation</v>
      </c>
      <c r="C8474" t="s">
        <v>40</v>
      </c>
      <c r="D8474" t="s">
        <v>1518</v>
      </c>
      <c r="E8474" t="s">
        <v>16</v>
      </c>
      <c r="F8474" t="s">
        <v>734</v>
      </c>
      <c r="G8474" t="s">
        <v>235</v>
      </c>
      <c r="H8474" t="s">
        <v>228</v>
      </c>
      <c r="I8474" t="s">
        <v>980</v>
      </c>
      <c r="J8474" t="s">
        <v>981</v>
      </c>
      <c r="K8474" s="4">
        <v>46085</v>
      </c>
      <c r="L8474" s="5">
        <v>0.38541666666666669</v>
      </c>
      <c r="M8474" t="s">
        <v>953</v>
      </c>
      <c r="N8474" s="5">
        <v>1.1921296296296296E-3</v>
      </c>
      <c r="O8474" t="s">
        <v>982</v>
      </c>
      <c r="P8474">
        <v>0.122</v>
      </c>
      <c r="Q8474">
        <v>20</v>
      </c>
      <c r="R8474" t="s">
        <v>1006</v>
      </c>
      <c r="S8474" t="s">
        <v>994</v>
      </c>
    </row>
    <row r="8475" spans="1:19" x14ac:dyDescent="0.25">
      <c r="A8475" s="54">
        <f>_xlfn.XLOOKUP(B8475,'School Lookup'!D:D,'School Lookup'!F:F,0)</f>
        <v>251672</v>
      </c>
      <c r="B8475" s="54" t="str">
        <f>_xlfn.XLOOKUP(C8475,'School Lookup'!A:A,'School Lookup'!D:D,_xlfn.XLOOKUP(C8475,'School Lookup'!B:B,'School Lookup'!D:D,_xlfn.XLOOKUP(C8475,'School Lookup'!C:C,'School Lookup'!D:D,0)))</f>
        <v>Park Schools Federation</v>
      </c>
      <c r="C8475" t="s">
        <v>40</v>
      </c>
      <c r="D8475" t="s">
        <v>2205</v>
      </c>
      <c r="E8475" t="s">
        <v>16</v>
      </c>
      <c r="F8475" t="s">
        <v>734</v>
      </c>
      <c r="G8475" t="s">
        <v>235</v>
      </c>
      <c r="H8475" t="s">
        <v>228</v>
      </c>
      <c r="I8475" t="s">
        <v>980</v>
      </c>
      <c r="J8475" t="s">
        <v>981</v>
      </c>
      <c r="K8475" s="4">
        <v>46085</v>
      </c>
      <c r="L8475" s="5">
        <v>0.41249999999999998</v>
      </c>
      <c r="M8475" t="s">
        <v>953</v>
      </c>
      <c r="N8475" s="5">
        <v>3.1250000000000001E-4</v>
      </c>
      <c r="O8475" t="s">
        <v>982</v>
      </c>
      <c r="P8475">
        <v>6.8000000000000005E-2</v>
      </c>
      <c r="Q8475">
        <v>20</v>
      </c>
      <c r="R8475" t="s">
        <v>989</v>
      </c>
      <c r="S8475" t="s">
        <v>990</v>
      </c>
    </row>
    <row r="8476" spans="1:19" x14ac:dyDescent="0.25">
      <c r="A8476" s="54">
        <f>_xlfn.XLOOKUP(B8476,'School Lookup'!D:D,'School Lookup'!F:F,0)</f>
        <v>251672</v>
      </c>
      <c r="B8476" s="54" t="str">
        <f>_xlfn.XLOOKUP(C8476,'School Lookup'!A:A,'School Lookup'!D:D,_xlfn.XLOOKUP(C8476,'School Lookup'!B:B,'School Lookup'!D:D,_xlfn.XLOOKUP(C8476,'School Lookup'!C:C,'School Lookup'!D:D,0)))</f>
        <v>Park Schools Federation</v>
      </c>
      <c r="C8476" t="s">
        <v>40</v>
      </c>
      <c r="D8476" t="s">
        <v>1516</v>
      </c>
      <c r="E8476" t="s">
        <v>16</v>
      </c>
      <c r="F8476" t="s">
        <v>734</v>
      </c>
      <c r="G8476" t="s">
        <v>235</v>
      </c>
      <c r="H8476" t="s">
        <v>228</v>
      </c>
      <c r="I8476" t="s">
        <v>980</v>
      </c>
      <c r="J8476" t="s">
        <v>981</v>
      </c>
      <c r="K8476" s="4">
        <v>46085</v>
      </c>
      <c r="L8476" s="5">
        <v>0.41597222222222224</v>
      </c>
      <c r="M8476" t="s">
        <v>953</v>
      </c>
      <c r="N8476" s="5">
        <v>6.9444444444444444E-5</v>
      </c>
      <c r="O8476" t="s">
        <v>982</v>
      </c>
      <c r="P8476">
        <v>0.02</v>
      </c>
      <c r="Q8476">
        <v>20</v>
      </c>
      <c r="R8476" t="s">
        <v>998</v>
      </c>
      <c r="S8476" t="s">
        <v>987</v>
      </c>
    </row>
    <row r="8477" spans="1:19" x14ac:dyDescent="0.25">
      <c r="A8477" s="54">
        <f>_xlfn.XLOOKUP(B8477,'School Lookup'!D:D,'School Lookup'!F:F,0)</f>
        <v>251672</v>
      </c>
      <c r="B8477" s="54" t="str">
        <f>_xlfn.XLOOKUP(C8477,'School Lookup'!A:A,'School Lookup'!D:D,_xlfn.XLOOKUP(C8477,'School Lookup'!B:B,'School Lookup'!D:D,_xlfn.XLOOKUP(C8477,'School Lookup'!C:C,'School Lookup'!D:D,0)))</f>
        <v>Park Schools Federation</v>
      </c>
      <c r="C8477" t="s">
        <v>40</v>
      </c>
      <c r="D8477" t="s">
        <v>999</v>
      </c>
      <c r="E8477" t="s">
        <v>16</v>
      </c>
      <c r="F8477" t="s">
        <v>734</v>
      </c>
      <c r="G8477" t="s">
        <v>235</v>
      </c>
      <c r="H8477" t="s">
        <v>228</v>
      </c>
      <c r="I8477" t="s">
        <v>980</v>
      </c>
      <c r="J8477" t="s">
        <v>981</v>
      </c>
      <c r="K8477" s="4">
        <v>46085</v>
      </c>
      <c r="L8477" s="5">
        <v>0.43888888888888888</v>
      </c>
      <c r="M8477" t="s">
        <v>953</v>
      </c>
      <c r="N8477" s="5">
        <v>1.0069444444444444E-3</v>
      </c>
      <c r="O8477" t="s">
        <v>982</v>
      </c>
      <c r="P8477">
        <v>0.10299999999999999</v>
      </c>
      <c r="Q8477">
        <v>20</v>
      </c>
      <c r="R8477" t="s">
        <v>983</v>
      </c>
      <c r="S8477" t="s">
        <v>984</v>
      </c>
    </row>
    <row r="8478" spans="1:19" x14ac:dyDescent="0.25">
      <c r="A8478" s="54">
        <f>_xlfn.XLOOKUP(B8478,'School Lookup'!D:D,'School Lookup'!F:F,0)</f>
        <v>251672</v>
      </c>
      <c r="B8478" s="54" t="str">
        <f>_xlfn.XLOOKUP(C8478,'School Lookup'!A:A,'School Lookup'!D:D,_xlfn.XLOOKUP(C8478,'School Lookup'!B:B,'School Lookup'!D:D,_xlfn.XLOOKUP(C8478,'School Lookup'!C:C,'School Lookup'!D:D,0)))</f>
        <v>Park Schools Federation</v>
      </c>
      <c r="C8478" t="s">
        <v>40</v>
      </c>
      <c r="D8478" t="s">
        <v>1605</v>
      </c>
      <c r="E8478" t="s">
        <v>16</v>
      </c>
      <c r="F8478" t="s">
        <v>734</v>
      </c>
      <c r="G8478" t="s">
        <v>235</v>
      </c>
      <c r="H8478" t="s">
        <v>228</v>
      </c>
      <c r="I8478" t="s">
        <v>980</v>
      </c>
      <c r="J8478" t="s">
        <v>981</v>
      </c>
      <c r="K8478" s="4">
        <v>46085</v>
      </c>
      <c r="L8478" s="5">
        <v>0.44374999999999998</v>
      </c>
      <c r="M8478" t="s">
        <v>953</v>
      </c>
      <c r="N8478" s="5">
        <v>2.3148148148148147E-5</v>
      </c>
      <c r="O8478" t="s">
        <v>982</v>
      </c>
      <c r="P8478">
        <v>0.02</v>
      </c>
      <c r="Q8478">
        <v>20</v>
      </c>
      <c r="R8478" t="s">
        <v>983</v>
      </c>
      <c r="S8478" t="s">
        <v>984</v>
      </c>
    </row>
    <row r="8479" spans="1:19" x14ac:dyDescent="0.25">
      <c r="A8479" s="54">
        <f>_xlfn.XLOOKUP(B8479,'School Lookup'!D:D,'School Lookup'!F:F,0)</f>
        <v>251672</v>
      </c>
      <c r="B8479" s="54" t="str">
        <f>_xlfn.XLOOKUP(C8479,'School Lookup'!A:A,'School Lookup'!D:D,_xlfn.XLOOKUP(C8479,'School Lookup'!B:B,'School Lookup'!D:D,_xlfn.XLOOKUP(C8479,'School Lookup'!C:C,'School Lookup'!D:D,0)))</f>
        <v>Park Schools Federation</v>
      </c>
      <c r="C8479" t="s">
        <v>40</v>
      </c>
      <c r="D8479" t="s">
        <v>1425</v>
      </c>
      <c r="E8479" t="s">
        <v>16</v>
      </c>
      <c r="F8479" t="s">
        <v>734</v>
      </c>
      <c r="G8479" t="s">
        <v>235</v>
      </c>
      <c r="H8479" t="s">
        <v>228</v>
      </c>
      <c r="I8479" t="s">
        <v>980</v>
      </c>
      <c r="J8479" t="s">
        <v>981</v>
      </c>
      <c r="K8479" s="4">
        <v>46085</v>
      </c>
      <c r="L8479" s="5">
        <v>0.44374999999999998</v>
      </c>
      <c r="M8479" t="s">
        <v>953</v>
      </c>
      <c r="N8479" s="5">
        <v>3.4722222222222222E-5</v>
      </c>
      <c r="O8479" t="s">
        <v>982</v>
      </c>
      <c r="P8479">
        <v>0.02</v>
      </c>
      <c r="Q8479">
        <v>20</v>
      </c>
      <c r="R8479" t="s">
        <v>998</v>
      </c>
      <c r="S8479" t="s">
        <v>987</v>
      </c>
    </row>
    <row r="8480" spans="1:19" x14ac:dyDescent="0.25">
      <c r="A8480" s="54">
        <f>_xlfn.XLOOKUP(B8480,'School Lookup'!D:D,'School Lookup'!F:F,0)</f>
        <v>251672</v>
      </c>
      <c r="B8480" s="54" t="str">
        <f>_xlfn.XLOOKUP(C8480,'School Lookup'!A:A,'School Lookup'!D:D,_xlfn.XLOOKUP(C8480,'School Lookup'!B:B,'School Lookup'!D:D,_xlfn.XLOOKUP(C8480,'School Lookup'!C:C,'School Lookup'!D:D,0)))</f>
        <v>Park Schools Federation</v>
      </c>
      <c r="C8480" t="s">
        <v>40</v>
      </c>
      <c r="D8480" t="s">
        <v>995</v>
      </c>
      <c r="E8480" t="s">
        <v>16</v>
      </c>
      <c r="F8480" t="s">
        <v>734</v>
      </c>
      <c r="G8480" t="s">
        <v>235</v>
      </c>
      <c r="H8480" t="s">
        <v>228</v>
      </c>
      <c r="I8480" t="s">
        <v>980</v>
      </c>
      <c r="J8480" t="s">
        <v>981</v>
      </c>
      <c r="K8480" s="4">
        <v>46085</v>
      </c>
      <c r="L8480" s="5">
        <v>0.58750000000000002</v>
      </c>
      <c r="M8480" t="s">
        <v>953</v>
      </c>
      <c r="N8480" s="5">
        <v>2.2685185185185187E-3</v>
      </c>
      <c r="O8480" t="s">
        <v>982</v>
      </c>
      <c r="P8480">
        <v>0.23200000000000001</v>
      </c>
      <c r="Q8480">
        <v>20</v>
      </c>
      <c r="R8480" t="s">
        <v>996</v>
      </c>
      <c r="S8480" t="s">
        <v>994</v>
      </c>
    </row>
    <row r="8481" spans="1:19" x14ac:dyDescent="0.25">
      <c r="A8481" s="54">
        <f>_xlfn.XLOOKUP(B8481,'School Lookup'!D:D,'School Lookup'!F:F,0)</f>
        <v>251672</v>
      </c>
      <c r="B8481" s="54" t="str">
        <f>_xlfn.XLOOKUP(C8481,'School Lookup'!A:A,'School Lookup'!D:D,_xlfn.XLOOKUP(C8481,'School Lookup'!B:B,'School Lookup'!D:D,_xlfn.XLOOKUP(C8481,'School Lookup'!C:C,'School Lookup'!D:D,0)))</f>
        <v>Park Schools Federation</v>
      </c>
      <c r="C8481" t="s">
        <v>40</v>
      </c>
      <c r="D8481" t="s">
        <v>3284</v>
      </c>
      <c r="E8481" t="s">
        <v>16</v>
      </c>
      <c r="F8481" t="s">
        <v>734</v>
      </c>
      <c r="G8481" t="s">
        <v>235</v>
      </c>
      <c r="H8481" t="s">
        <v>228</v>
      </c>
      <c r="I8481" t="s">
        <v>980</v>
      </c>
      <c r="J8481" t="s">
        <v>981</v>
      </c>
      <c r="K8481" s="4">
        <v>46085</v>
      </c>
      <c r="L8481" s="5">
        <v>0.65208333333333335</v>
      </c>
      <c r="M8481" t="s">
        <v>953</v>
      </c>
      <c r="N8481" s="5">
        <v>9.837962962962962E-4</v>
      </c>
      <c r="O8481" t="s">
        <v>982</v>
      </c>
      <c r="P8481">
        <v>0.10100000000000001</v>
      </c>
      <c r="Q8481">
        <v>20</v>
      </c>
      <c r="R8481" t="s">
        <v>983</v>
      </c>
      <c r="S8481" t="s">
        <v>984</v>
      </c>
    </row>
    <row r="8482" spans="1:19" x14ac:dyDescent="0.25">
      <c r="A8482" s="54">
        <f>_xlfn.XLOOKUP(B8482,'School Lookup'!D:D,'School Lookup'!F:F,0)</f>
        <v>251672</v>
      </c>
      <c r="B8482" s="54" t="str">
        <f>_xlfn.XLOOKUP(C8482,'School Lookup'!A:A,'School Lookup'!D:D,_xlfn.XLOOKUP(C8482,'School Lookup'!B:B,'School Lookup'!D:D,_xlfn.XLOOKUP(C8482,'School Lookup'!C:C,'School Lookup'!D:D,0)))</f>
        <v>Park Schools Federation</v>
      </c>
      <c r="C8482" t="s">
        <v>40</v>
      </c>
      <c r="D8482" t="s">
        <v>1185</v>
      </c>
      <c r="E8482" t="s">
        <v>16</v>
      </c>
      <c r="F8482" t="s">
        <v>734</v>
      </c>
      <c r="G8482" t="s">
        <v>235</v>
      </c>
      <c r="H8482" t="s">
        <v>228</v>
      </c>
      <c r="I8482" t="s">
        <v>980</v>
      </c>
      <c r="J8482" t="s">
        <v>981</v>
      </c>
      <c r="K8482" s="4">
        <v>46085</v>
      </c>
      <c r="L8482" s="5">
        <v>0.65555555555555556</v>
      </c>
      <c r="M8482" t="s">
        <v>953</v>
      </c>
      <c r="N8482" s="5">
        <v>2.0833333333333335E-4</v>
      </c>
      <c r="O8482" t="s">
        <v>982</v>
      </c>
      <c r="P8482">
        <v>2.1999999999999999E-2</v>
      </c>
      <c r="Q8482">
        <v>20</v>
      </c>
      <c r="R8482" t="s">
        <v>983</v>
      </c>
      <c r="S8482" t="s">
        <v>984</v>
      </c>
    </row>
    <row r="8483" spans="1:19" x14ac:dyDescent="0.25">
      <c r="A8483" s="54">
        <f>_xlfn.XLOOKUP(B8483,'School Lookup'!D:D,'School Lookup'!F:F,0)</f>
        <v>251672</v>
      </c>
      <c r="B8483" s="54" t="str">
        <f>_xlfn.XLOOKUP(C8483,'School Lookup'!A:A,'School Lookup'!D:D,_xlfn.XLOOKUP(C8483,'School Lookup'!B:B,'School Lookup'!D:D,_xlfn.XLOOKUP(C8483,'School Lookup'!C:C,'School Lookup'!D:D,0)))</f>
        <v>Park Schools Federation</v>
      </c>
      <c r="C8483" t="s">
        <v>40</v>
      </c>
      <c r="D8483" t="s">
        <v>1180</v>
      </c>
      <c r="E8483" t="s">
        <v>16</v>
      </c>
      <c r="F8483" t="s">
        <v>734</v>
      </c>
      <c r="G8483" t="s">
        <v>235</v>
      </c>
      <c r="H8483" t="s">
        <v>228</v>
      </c>
      <c r="I8483" t="s">
        <v>980</v>
      </c>
      <c r="J8483" t="s">
        <v>981</v>
      </c>
      <c r="K8483" s="4">
        <v>46085</v>
      </c>
      <c r="L8483" s="5">
        <v>0.69374999999999998</v>
      </c>
      <c r="M8483" t="s">
        <v>953</v>
      </c>
      <c r="N8483" s="5">
        <v>2.7546296296296294E-3</v>
      </c>
      <c r="O8483" t="s">
        <v>982</v>
      </c>
      <c r="P8483">
        <v>0.28199999999999997</v>
      </c>
      <c r="Q8483">
        <v>20</v>
      </c>
      <c r="R8483" t="s">
        <v>998</v>
      </c>
      <c r="S8483" t="s">
        <v>987</v>
      </c>
    </row>
    <row r="8484" spans="1:19" x14ac:dyDescent="0.25">
      <c r="A8484" s="54">
        <f>_xlfn.XLOOKUP(B8484,'School Lookup'!D:D,'School Lookup'!F:F,0)</f>
        <v>251672</v>
      </c>
      <c r="B8484" s="54" t="str">
        <f>_xlfn.XLOOKUP(C8484,'School Lookup'!A:A,'School Lookup'!D:D,_xlfn.XLOOKUP(C8484,'School Lookup'!B:B,'School Lookup'!D:D,_xlfn.XLOOKUP(C8484,'School Lookup'!C:C,'School Lookup'!D:D,0)))</f>
        <v>Park Schools Federation</v>
      </c>
      <c r="C8484" t="s">
        <v>40</v>
      </c>
      <c r="D8484" t="s">
        <v>2168</v>
      </c>
      <c r="E8484" t="s">
        <v>16</v>
      </c>
      <c r="F8484" t="s">
        <v>734</v>
      </c>
      <c r="G8484" t="s">
        <v>235</v>
      </c>
      <c r="H8484" t="s">
        <v>228</v>
      </c>
      <c r="I8484" t="s">
        <v>980</v>
      </c>
      <c r="J8484" t="s">
        <v>981</v>
      </c>
      <c r="K8484" s="4">
        <v>46085</v>
      </c>
      <c r="L8484" s="5">
        <v>0.69722222222222219</v>
      </c>
      <c r="M8484" t="s">
        <v>953</v>
      </c>
      <c r="N8484" s="5">
        <v>8.1018518518518516E-5</v>
      </c>
      <c r="O8484" t="s">
        <v>982</v>
      </c>
      <c r="P8484">
        <v>0.02</v>
      </c>
      <c r="Q8484">
        <v>20</v>
      </c>
      <c r="R8484" t="s">
        <v>998</v>
      </c>
      <c r="S8484" t="s">
        <v>987</v>
      </c>
    </row>
    <row r="8485" spans="1:19" x14ac:dyDescent="0.25">
      <c r="A8485" s="54">
        <f>_xlfn.XLOOKUP(B8485,'School Lookup'!D:D,'School Lookup'!F:F,0)</f>
        <v>251672</v>
      </c>
      <c r="B8485" s="54" t="str">
        <f>_xlfn.XLOOKUP(C8485,'School Lookup'!A:A,'School Lookup'!D:D,_xlfn.XLOOKUP(C8485,'School Lookup'!B:B,'School Lookup'!D:D,_xlfn.XLOOKUP(C8485,'School Lookup'!C:C,'School Lookup'!D:D,0)))</f>
        <v>Park Schools Federation</v>
      </c>
      <c r="C8485" t="s">
        <v>40</v>
      </c>
      <c r="D8485" t="s">
        <v>3285</v>
      </c>
      <c r="E8485" t="s">
        <v>16</v>
      </c>
      <c r="F8485" t="s">
        <v>734</v>
      </c>
      <c r="G8485" t="s">
        <v>235</v>
      </c>
      <c r="H8485" t="s">
        <v>228</v>
      </c>
      <c r="I8485" t="s">
        <v>980</v>
      </c>
      <c r="J8485" t="s">
        <v>981</v>
      </c>
      <c r="K8485" s="4">
        <v>46085</v>
      </c>
      <c r="L8485" s="5">
        <v>0.46250000000000002</v>
      </c>
      <c r="M8485" t="s">
        <v>953</v>
      </c>
      <c r="N8485" s="5">
        <v>1.6087962962962963E-3</v>
      </c>
      <c r="O8485" t="s">
        <v>982</v>
      </c>
      <c r="P8485">
        <v>0.16500000000000001</v>
      </c>
      <c r="Q8485">
        <v>20</v>
      </c>
      <c r="R8485" t="s">
        <v>1006</v>
      </c>
      <c r="S8485" t="s">
        <v>994</v>
      </c>
    </row>
    <row r="8486" spans="1:19" x14ac:dyDescent="0.25">
      <c r="A8486" s="54">
        <f>_xlfn.XLOOKUP(B8486,'School Lookup'!D:D,'School Lookup'!F:F,0)</f>
        <v>251672</v>
      </c>
      <c r="B8486" s="54" t="str">
        <f>_xlfn.XLOOKUP(C8486,'School Lookup'!A:A,'School Lookup'!D:D,_xlfn.XLOOKUP(C8486,'School Lookup'!B:B,'School Lookup'!D:D,_xlfn.XLOOKUP(C8486,'School Lookup'!C:C,'School Lookup'!D:D,0)))</f>
        <v>Park Schools Federation</v>
      </c>
      <c r="C8486" t="s">
        <v>40</v>
      </c>
      <c r="D8486" t="s">
        <v>1318</v>
      </c>
      <c r="E8486" t="s">
        <v>16</v>
      </c>
      <c r="F8486" t="s">
        <v>734</v>
      </c>
      <c r="G8486" t="s">
        <v>235</v>
      </c>
      <c r="H8486" t="s">
        <v>228</v>
      </c>
      <c r="I8486" t="s">
        <v>980</v>
      </c>
      <c r="J8486" t="s">
        <v>981</v>
      </c>
      <c r="K8486" s="4">
        <v>46085</v>
      </c>
      <c r="L8486" s="5">
        <v>0.47708333333333336</v>
      </c>
      <c r="M8486" t="s">
        <v>953</v>
      </c>
      <c r="N8486" s="5">
        <v>8.4490740740740739E-4</v>
      </c>
      <c r="O8486" t="s">
        <v>982</v>
      </c>
      <c r="P8486">
        <v>8.6999999999999994E-2</v>
      </c>
      <c r="Q8486">
        <v>20</v>
      </c>
      <c r="R8486" t="s">
        <v>983</v>
      </c>
      <c r="S8486" t="s">
        <v>984</v>
      </c>
    </row>
    <row r="8487" spans="1:19" x14ac:dyDescent="0.25">
      <c r="A8487" s="54">
        <f>_xlfn.XLOOKUP(B8487,'School Lookup'!D:D,'School Lookup'!F:F,0)</f>
        <v>251672</v>
      </c>
      <c r="B8487" s="54" t="str">
        <f>_xlfn.XLOOKUP(C8487,'School Lookup'!A:A,'School Lookup'!D:D,_xlfn.XLOOKUP(C8487,'School Lookup'!B:B,'School Lookup'!D:D,_xlfn.XLOOKUP(C8487,'School Lookup'!C:C,'School Lookup'!D:D,0)))</f>
        <v>Park Schools Federation</v>
      </c>
      <c r="C8487" t="s">
        <v>40</v>
      </c>
      <c r="D8487" t="s">
        <v>1327</v>
      </c>
      <c r="E8487" t="s">
        <v>16</v>
      </c>
      <c r="F8487" t="s">
        <v>734</v>
      </c>
      <c r="G8487" t="s">
        <v>235</v>
      </c>
      <c r="H8487" t="s">
        <v>228</v>
      </c>
      <c r="I8487" t="s">
        <v>980</v>
      </c>
      <c r="J8487" t="s">
        <v>981</v>
      </c>
      <c r="K8487" s="4">
        <v>46085</v>
      </c>
      <c r="L8487" s="5">
        <v>0.48472222222222222</v>
      </c>
      <c r="M8487" t="s">
        <v>953</v>
      </c>
      <c r="N8487" s="5">
        <v>2.7777777777777778E-4</v>
      </c>
      <c r="O8487" t="s">
        <v>982</v>
      </c>
      <c r="P8487">
        <v>0.06</v>
      </c>
      <c r="Q8487">
        <v>20</v>
      </c>
      <c r="R8487" t="s">
        <v>1074</v>
      </c>
      <c r="S8487" t="s">
        <v>990</v>
      </c>
    </row>
    <row r="8488" spans="1:19" x14ac:dyDescent="0.25">
      <c r="A8488" s="54">
        <f>_xlfn.XLOOKUP(B8488,'School Lookup'!D:D,'School Lookup'!F:F,0)</f>
        <v>251672</v>
      </c>
      <c r="B8488" s="54" t="str">
        <f>_xlfn.XLOOKUP(C8488,'School Lookup'!A:A,'School Lookup'!D:D,_xlfn.XLOOKUP(C8488,'School Lookup'!B:B,'School Lookup'!D:D,_xlfn.XLOOKUP(C8488,'School Lookup'!C:C,'School Lookup'!D:D,0)))</f>
        <v>Park Schools Federation</v>
      </c>
      <c r="C8488" t="s">
        <v>40</v>
      </c>
      <c r="D8488" t="s">
        <v>1002</v>
      </c>
      <c r="E8488" t="s">
        <v>16</v>
      </c>
      <c r="F8488" t="s">
        <v>734</v>
      </c>
      <c r="G8488" t="s">
        <v>235</v>
      </c>
      <c r="H8488" t="s">
        <v>228</v>
      </c>
      <c r="I8488" t="s">
        <v>980</v>
      </c>
      <c r="J8488" t="s">
        <v>981</v>
      </c>
      <c r="K8488" s="4">
        <v>46085</v>
      </c>
      <c r="L8488" s="5">
        <v>0.51249999999999996</v>
      </c>
      <c r="M8488" t="s">
        <v>953</v>
      </c>
      <c r="N8488" s="5">
        <v>1.0416666666666667E-3</v>
      </c>
      <c r="O8488" t="s">
        <v>982</v>
      </c>
      <c r="P8488">
        <v>0.107</v>
      </c>
      <c r="Q8488">
        <v>20</v>
      </c>
      <c r="R8488" t="s">
        <v>998</v>
      </c>
      <c r="S8488" t="s">
        <v>987</v>
      </c>
    </row>
    <row r="8489" spans="1:19" x14ac:dyDescent="0.25">
      <c r="A8489" s="54">
        <f>_xlfn.XLOOKUP(B8489,'School Lookup'!D:D,'School Lookup'!F:F,0)</f>
        <v>251672</v>
      </c>
      <c r="B8489" s="54" t="str">
        <f>_xlfn.XLOOKUP(C8489,'School Lookup'!A:A,'School Lookup'!D:D,_xlfn.XLOOKUP(C8489,'School Lookup'!B:B,'School Lookup'!D:D,_xlfn.XLOOKUP(C8489,'School Lookup'!C:C,'School Lookup'!D:D,0)))</f>
        <v>Park Schools Federation</v>
      </c>
      <c r="C8489" t="s">
        <v>40</v>
      </c>
      <c r="D8489" t="s">
        <v>1078</v>
      </c>
      <c r="E8489" t="s">
        <v>16</v>
      </c>
      <c r="F8489" t="s">
        <v>734</v>
      </c>
      <c r="G8489" t="s">
        <v>235</v>
      </c>
      <c r="H8489" t="s">
        <v>228</v>
      </c>
      <c r="I8489" t="s">
        <v>980</v>
      </c>
      <c r="J8489" t="s">
        <v>981</v>
      </c>
      <c r="K8489" s="4">
        <v>46085</v>
      </c>
      <c r="L8489" s="5">
        <v>0.51388888888888884</v>
      </c>
      <c r="M8489" t="s">
        <v>953</v>
      </c>
      <c r="N8489" s="5">
        <v>1.9907407407407408E-3</v>
      </c>
      <c r="O8489" t="s">
        <v>982</v>
      </c>
      <c r="P8489">
        <v>0.20399999999999999</v>
      </c>
      <c r="Q8489">
        <v>20</v>
      </c>
      <c r="R8489" t="s">
        <v>998</v>
      </c>
      <c r="S8489" t="s">
        <v>987</v>
      </c>
    </row>
    <row r="8490" spans="1:19" x14ac:dyDescent="0.25">
      <c r="A8490" s="54">
        <f>_xlfn.XLOOKUP(B8490,'School Lookup'!D:D,'School Lookup'!F:F,0)</f>
        <v>856243</v>
      </c>
      <c r="B8490" s="54" t="str">
        <f>_xlfn.XLOOKUP(C8490,'School Lookup'!A:A,'School Lookup'!D:D,_xlfn.XLOOKUP(C8490,'School Lookup'!B:B,'School Lookup'!D:D,_xlfn.XLOOKUP(C8490,'School Lookup'!C:C,'School Lookup'!D:D,0)))</f>
        <v>Elton Primary School</v>
      </c>
      <c r="C8490" t="s">
        <v>54</v>
      </c>
      <c r="D8490">
        <v>699</v>
      </c>
      <c r="E8490" t="s">
        <v>16</v>
      </c>
      <c r="F8490" t="s">
        <v>734</v>
      </c>
      <c r="G8490" t="s">
        <v>332</v>
      </c>
      <c r="H8490" t="s">
        <v>877</v>
      </c>
      <c r="I8490" t="s">
        <v>958</v>
      </c>
      <c r="J8490" t="s">
        <v>959</v>
      </c>
      <c r="K8490" s="4">
        <v>46085</v>
      </c>
      <c r="L8490" s="5">
        <v>0.5455092592592593</v>
      </c>
      <c r="M8490" t="s">
        <v>953</v>
      </c>
      <c r="N8490" s="5">
        <v>6.8287037037037036E-4</v>
      </c>
      <c r="O8490" t="s">
        <v>960</v>
      </c>
      <c r="P8490">
        <v>0</v>
      </c>
      <c r="Q8490">
        <v>20</v>
      </c>
      <c r="R8490" t="s">
        <v>975</v>
      </c>
      <c r="S8490" t="s">
        <v>976</v>
      </c>
    </row>
    <row r="8491" spans="1:19" x14ac:dyDescent="0.25">
      <c r="A8491" s="54">
        <f>_xlfn.XLOOKUP(B8491,'School Lookup'!D:D,'School Lookup'!F:F,0)</f>
        <v>856243</v>
      </c>
      <c r="B8491" s="54" t="str">
        <f>_xlfn.XLOOKUP(C8491,'School Lookup'!A:A,'School Lookup'!D:D,_xlfn.XLOOKUP(C8491,'School Lookup'!B:B,'School Lookup'!D:D,_xlfn.XLOOKUP(C8491,'School Lookup'!C:C,'School Lookup'!D:D,0)))</f>
        <v>Elton Primary School</v>
      </c>
      <c r="C8491" t="s">
        <v>54</v>
      </c>
      <c r="D8491">
        <v>699</v>
      </c>
      <c r="E8491" t="s">
        <v>16</v>
      </c>
      <c r="F8491" t="s">
        <v>734</v>
      </c>
      <c r="G8491" t="s">
        <v>332</v>
      </c>
      <c r="H8491" t="s">
        <v>877</v>
      </c>
      <c r="I8491" t="s">
        <v>958</v>
      </c>
      <c r="J8491" t="s">
        <v>959</v>
      </c>
      <c r="K8491" s="4">
        <v>46085</v>
      </c>
      <c r="L8491" s="5">
        <v>0.57731481481481484</v>
      </c>
      <c r="M8491" t="s">
        <v>953</v>
      </c>
      <c r="N8491" s="5">
        <v>3.4722222222222224E-4</v>
      </c>
      <c r="O8491" t="s">
        <v>960</v>
      </c>
      <c r="P8491">
        <v>0</v>
      </c>
      <c r="Q8491">
        <v>20</v>
      </c>
      <c r="R8491" t="s">
        <v>975</v>
      </c>
      <c r="S8491" t="s">
        <v>976</v>
      </c>
    </row>
    <row r="8492" spans="1:19" x14ac:dyDescent="0.25">
      <c r="A8492" s="54">
        <f>_xlfn.XLOOKUP(B8492,'School Lookup'!D:D,'School Lookup'!F:F,0)</f>
        <v>856243</v>
      </c>
      <c r="B8492" s="54" t="str">
        <f>_xlfn.XLOOKUP(C8492,'School Lookup'!A:A,'School Lookup'!D:D,_xlfn.XLOOKUP(C8492,'School Lookup'!B:B,'School Lookup'!D:D,_xlfn.XLOOKUP(C8492,'School Lookup'!C:C,'School Lookup'!D:D,0)))</f>
        <v>Elton Primary School</v>
      </c>
      <c r="C8492" t="s">
        <v>54</v>
      </c>
      <c r="D8492">
        <v>699</v>
      </c>
      <c r="E8492" t="s">
        <v>16</v>
      </c>
      <c r="F8492" t="s">
        <v>734</v>
      </c>
      <c r="G8492" t="s">
        <v>332</v>
      </c>
      <c r="H8492" t="s">
        <v>877</v>
      </c>
      <c r="I8492" t="s">
        <v>958</v>
      </c>
      <c r="J8492" t="s">
        <v>959</v>
      </c>
      <c r="K8492" s="4">
        <v>46085</v>
      </c>
      <c r="L8492" s="5">
        <v>0.62810185185185186</v>
      </c>
      <c r="M8492" t="s">
        <v>953</v>
      </c>
      <c r="N8492" s="5">
        <v>4.1666666666666669E-4</v>
      </c>
      <c r="O8492" t="s">
        <v>960</v>
      </c>
      <c r="P8492">
        <v>0</v>
      </c>
      <c r="Q8492">
        <v>20</v>
      </c>
      <c r="R8492" t="s">
        <v>975</v>
      </c>
      <c r="S8492" t="s">
        <v>976</v>
      </c>
    </row>
    <row r="8493" spans="1:19" x14ac:dyDescent="0.25">
      <c r="A8493" s="54">
        <f>_xlfn.XLOOKUP(B8493,'School Lookup'!D:D,'School Lookup'!F:F,0)</f>
        <v>148526</v>
      </c>
      <c r="B8493" s="54" t="str">
        <f>_xlfn.XLOOKUP(C8493,'School Lookup'!A:A,'School Lookup'!D:D,_xlfn.XLOOKUP(C8493,'School Lookup'!B:B,'School Lookup'!D:D,_xlfn.XLOOKUP(C8493,'School Lookup'!C:C,'School Lookup'!D:D,0)))</f>
        <v>The Village Federation Lines</v>
      </c>
      <c r="C8493" t="s">
        <v>51</v>
      </c>
      <c r="D8493">
        <v>151</v>
      </c>
      <c r="E8493" t="s">
        <v>16</v>
      </c>
      <c r="F8493" t="s">
        <v>734</v>
      </c>
      <c r="G8493" t="s">
        <v>134</v>
      </c>
      <c r="H8493" t="s">
        <v>347</v>
      </c>
      <c r="I8493" t="s">
        <v>958</v>
      </c>
      <c r="J8493" t="s">
        <v>959</v>
      </c>
      <c r="K8493" s="4">
        <v>46085</v>
      </c>
      <c r="L8493" s="5">
        <v>0.38332175925925926</v>
      </c>
      <c r="M8493" t="s">
        <v>953</v>
      </c>
      <c r="N8493" s="5">
        <v>9.9537037037037042E-4</v>
      </c>
      <c r="O8493" t="s">
        <v>960</v>
      </c>
      <c r="P8493">
        <v>0</v>
      </c>
      <c r="Q8493">
        <v>20</v>
      </c>
      <c r="R8493" t="s">
        <v>1772</v>
      </c>
      <c r="S8493" t="s">
        <v>970</v>
      </c>
    </row>
    <row r="8494" spans="1:19" x14ac:dyDescent="0.25">
      <c r="A8494" s="54">
        <f>_xlfn.XLOOKUP(B8494,'School Lookup'!D:D,'School Lookup'!F:F,0)</f>
        <v>148526</v>
      </c>
      <c r="B8494" s="54" t="str">
        <f>_xlfn.XLOOKUP(C8494,'School Lookup'!A:A,'School Lookup'!D:D,_xlfn.XLOOKUP(C8494,'School Lookup'!B:B,'School Lookup'!D:D,_xlfn.XLOOKUP(C8494,'School Lookup'!C:C,'School Lookup'!D:D,0)))</f>
        <v>The Village Federation Lines</v>
      </c>
      <c r="C8494" t="s">
        <v>51</v>
      </c>
      <c r="D8494" t="s">
        <v>3057</v>
      </c>
      <c r="E8494" t="s">
        <v>16</v>
      </c>
      <c r="F8494" t="s">
        <v>734</v>
      </c>
      <c r="G8494" t="s">
        <v>134</v>
      </c>
      <c r="H8494" t="s">
        <v>347</v>
      </c>
      <c r="I8494" t="s">
        <v>958</v>
      </c>
      <c r="J8494" t="s">
        <v>959</v>
      </c>
      <c r="K8494" s="4">
        <v>46085</v>
      </c>
      <c r="L8494" s="5">
        <v>0.39644675925925926</v>
      </c>
      <c r="M8494" t="s">
        <v>953</v>
      </c>
      <c r="N8494" s="5">
        <v>4.0509259259259258E-4</v>
      </c>
      <c r="O8494" t="s">
        <v>960</v>
      </c>
      <c r="P8494">
        <v>0</v>
      </c>
      <c r="Q8494">
        <v>20</v>
      </c>
      <c r="R8494" t="s">
        <v>1124</v>
      </c>
      <c r="S8494" t="s">
        <v>966</v>
      </c>
    </row>
    <row r="8495" spans="1:19" x14ac:dyDescent="0.25">
      <c r="A8495" s="54">
        <f>_xlfn.XLOOKUP(B8495,'School Lookup'!D:D,'School Lookup'!F:F,0)</f>
        <v>148526</v>
      </c>
      <c r="B8495" s="54" t="str">
        <f>_xlfn.XLOOKUP(C8495,'School Lookup'!A:A,'School Lookup'!D:D,_xlfn.XLOOKUP(C8495,'School Lookup'!B:B,'School Lookup'!D:D,_xlfn.XLOOKUP(C8495,'School Lookup'!C:C,'School Lookup'!D:D,0)))</f>
        <v>The Village Federation Lines</v>
      </c>
      <c r="C8495" t="s">
        <v>51</v>
      </c>
      <c r="D8495" t="s">
        <v>3286</v>
      </c>
      <c r="E8495" t="s">
        <v>16</v>
      </c>
      <c r="F8495" t="s">
        <v>734</v>
      </c>
      <c r="G8495" t="s">
        <v>134</v>
      </c>
      <c r="H8495" t="s">
        <v>347</v>
      </c>
      <c r="I8495" t="s">
        <v>958</v>
      </c>
      <c r="J8495" t="s">
        <v>959</v>
      </c>
      <c r="K8495" s="4">
        <v>46085</v>
      </c>
      <c r="L8495" s="5">
        <v>0.39726851851851852</v>
      </c>
      <c r="M8495" t="s">
        <v>953</v>
      </c>
      <c r="N8495" s="5">
        <v>0</v>
      </c>
      <c r="O8495" t="s">
        <v>960</v>
      </c>
      <c r="P8495">
        <v>0</v>
      </c>
      <c r="Q8495">
        <v>20</v>
      </c>
      <c r="R8495" t="s">
        <v>1124</v>
      </c>
      <c r="S8495" t="s">
        <v>966</v>
      </c>
    </row>
    <row r="8496" spans="1:19" x14ac:dyDescent="0.25">
      <c r="A8496" s="54">
        <f>_xlfn.XLOOKUP(B8496,'School Lookup'!D:D,'School Lookup'!F:F,0)</f>
        <v>148526</v>
      </c>
      <c r="B8496" s="54" t="str">
        <f>_xlfn.XLOOKUP(C8496,'School Lookup'!A:A,'School Lookup'!D:D,_xlfn.XLOOKUP(C8496,'School Lookup'!B:B,'School Lookup'!D:D,_xlfn.XLOOKUP(C8496,'School Lookup'!C:C,'School Lookup'!D:D,0)))</f>
        <v>The Village Federation Lines</v>
      </c>
      <c r="C8496" t="s">
        <v>51</v>
      </c>
      <c r="D8496" t="s">
        <v>3016</v>
      </c>
      <c r="E8496" t="s">
        <v>16</v>
      </c>
      <c r="F8496" t="s">
        <v>734</v>
      </c>
      <c r="G8496" t="s">
        <v>134</v>
      </c>
      <c r="H8496" t="s">
        <v>347</v>
      </c>
      <c r="I8496" t="s">
        <v>958</v>
      </c>
      <c r="J8496" t="s">
        <v>959</v>
      </c>
      <c r="K8496" s="4">
        <v>46085</v>
      </c>
      <c r="L8496" s="5">
        <v>0.48454861111111114</v>
      </c>
      <c r="M8496" t="s">
        <v>953</v>
      </c>
      <c r="N8496" s="5">
        <v>1.2037037037037038E-3</v>
      </c>
      <c r="O8496" t="s">
        <v>960</v>
      </c>
      <c r="P8496">
        <v>0</v>
      </c>
      <c r="Q8496">
        <v>20</v>
      </c>
      <c r="R8496" t="s">
        <v>1053</v>
      </c>
      <c r="S8496" t="s">
        <v>966</v>
      </c>
    </row>
    <row r="8497" spans="1:19" x14ac:dyDescent="0.25">
      <c r="A8497" s="54">
        <f>_xlfn.XLOOKUP(B8497,'School Lookup'!D:D,'School Lookup'!F:F,0)</f>
        <v>148526</v>
      </c>
      <c r="B8497" s="54" t="str">
        <f>_xlfn.XLOOKUP(C8497,'School Lookup'!A:A,'School Lookup'!D:D,_xlfn.XLOOKUP(C8497,'School Lookup'!B:B,'School Lookup'!D:D,_xlfn.XLOOKUP(C8497,'School Lookup'!C:C,'School Lookup'!D:D,0)))</f>
        <v>The Village Federation Lines</v>
      </c>
      <c r="C8497" t="s">
        <v>51</v>
      </c>
      <c r="D8497">
        <v>145</v>
      </c>
      <c r="E8497" t="s">
        <v>16</v>
      </c>
      <c r="F8497" t="s">
        <v>734</v>
      </c>
      <c r="G8497" t="s">
        <v>134</v>
      </c>
      <c r="H8497" t="s">
        <v>347</v>
      </c>
      <c r="I8497" t="s">
        <v>958</v>
      </c>
      <c r="J8497" t="s">
        <v>959</v>
      </c>
      <c r="K8497" s="4">
        <v>46085</v>
      </c>
      <c r="L8497" s="5">
        <v>0.56594907407407402</v>
      </c>
      <c r="M8497" t="s">
        <v>953</v>
      </c>
      <c r="N8497" s="5">
        <v>3.6805555555555554E-3</v>
      </c>
      <c r="O8497" t="s">
        <v>960</v>
      </c>
      <c r="P8497">
        <v>0</v>
      </c>
      <c r="Q8497">
        <v>20</v>
      </c>
      <c r="R8497" t="s">
        <v>955</v>
      </c>
    </row>
    <row r="8498" spans="1:19" x14ac:dyDescent="0.25">
      <c r="A8498" s="54">
        <f>_xlfn.XLOOKUP(B8498,'School Lookup'!D:D,'School Lookup'!F:F,0)</f>
        <v>148526</v>
      </c>
      <c r="B8498" s="54" t="str">
        <f>_xlfn.XLOOKUP(C8498,'School Lookup'!A:A,'School Lookup'!D:D,_xlfn.XLOOKUP(C8498,'School Lookup'!B:B,'School Lookup'!D:D,_xlfn.XLOOKUP(C8498,'School Lookup'!C:C,'School Lookup'!D:D,0)))</f>
        <v>The Village Federation Lines</v>
      </c>
      <c r="C8498" t="s">
        <v>51</v>
      </c>
      <c r="D8498" t="s">
        <v>3286</v>
      </c>
      <c r="E8498" t="s">
        <v>16</v>
      </c>
      <c r="F8498" t="s">
        <v>734</v>
      </c>
      <c r="G8498" t="s">
        <v>134</v>
      </c>
      <c r="H8498" t="s">
        <v>347</v>
      </c>
      <c r="I8498" t="s">
        <v>958</v>
      </c>
      <c r="J8498" t="s">
        <v>959</v>
      </c>
      <c r="K8498" s="4">
        <v>46085</v>
      </c>
      <c r="L8498" s="5">
        <v>0.61440972222222223</v>
      </c>
      <c r="M8498" t="s">
        <v>953</v>
      </c>
      <c r="N8498" s="5">
        <v>4.6296296296296294E-5</v>
      </c>
      <c r="O8498" t="s">
        <v>960</v>
      </c>
      <c r="P8498">
        <v>0</v>
      </c>
      <c r="Q8498">
        <v>20</v>
      </c>
      <c r="R8498" t="s">
        <v>1124</v>
      </c>
      <c r="S8498" t="s">
        <v>966</v>
      </c>
    </row>
    <row r="8499" spans="1:19" x14ac:dyDescent="0.25">
      <c r="A8499" s="54">
        <f>_xlfn.XLOOKUP(B8499,'School Lookup'!D:D,'School Lookup'!F:F,0)</f>
        <v>148526</v>
      </c>
      <c r="B8499" s="54" t="str">
        <f>_xlfn.XLOOKUP(C8499,'School Lookup'!A:A,'School Lookup'!D:D,_xlfn.XLOOKUP(C8499,'School Lookup'!B:B,'School Lookup'!D:D,_xlfn.XLOOKUP(C8499,'School Lookup'!C:C,'School Lookup'!D:D,0)))</f>
        <v>The Village Federation Lines</v>
      </c>
      <c r="C8499" t="s">
        <v>51</v>
      </c>
      <c r="D8499" t="s">
        <v>3287</v>
      </c>
      <c r="E8499" t="s">
        <v>16</v>
      </c>
      <c r="F8499" t="s">
        <v>734</v>
      </c>
      <c r="G8499" t="s">
        <v>134</v>
      </c>
      <c r="H8499" t="s">
        <v>347</v>
      </c>
      <c r="I8499" t="s">
        <v>958</v>
      </c>
      <c r="J8499" t="s">
        <v>981</v>
      </c>
      <c r="K8499" s="4">
        <v>46085</v>
      </c>
      <c r="L8499" s="5">
        <v>0.50109953703703702</v>
      </c>
      <c r="M8499" t="s">
        <v>953</v>
      </c>
      <c r="N8499" s="5">
        <v>8.0902777777777778E-3</v>
      </c>
      <c r="O8499" t="s">
        <v>982</v>
      </c>
      <c r="P8499">
        <v>0</v>
      </c>
      <c r="Q8499">
        <v>20</v>
      </c>
      <c r="R8499" t="s">
        <v>998</v>
      </c>
      <c r="S8499" t="s">
        <v>987</v>
      </c>
    </row>
    <row r="8500" spans="1:19" x14ac:dyDescent="0.25">
      <c r="A8500" s="54">
        <f>_xlfn.XLOOKUP(B8500,'School Lookup'!D:D,'School Lookup'!F:F,0)</f>
        <v>148526</v>
      </c>
      <c r="B8500" s="54" t="str">
        <f>_xlfn.XLOOKUP(C8500,'School Lookup'!A:A,'School Lookup'!D:D,_xlfn.XLOOKUP(C8500,'School Lookup'!B:B,'School Lookup'!D:D,_xlfn.XLOOKUP(C8500,'School Lookup'!C:C,'School Lookup'!D:D,0)))</f>
        <v>The Village Federation Lines</v>
      </c>
      <c r="C8500" t="s">
        <v>51</v>
      </c>
      <c r="D8500" t="s">
        <v>1029</v>
      </c>
      <c r="E8500" t="s">
        <v>16</v>
      </c>
      <c r="F8500" t="s">
        <v>734</v>
      </c>
      <c r="G8500" t="s">
        <v>134</v>
      </c>
      <c r="H8500" t="s">
        <v>347</v>
      </c>
      <c r="I8500" t="s">
        <v>958</v>
      </c>
      <c r="J8500" t="s">
        <v>981</v>
      </c>
      <c r="K8500" s="4">
        <v>46085</v>
      </c>
      <c r="L8500" s="5">
        <v>0.52158564814814812</v>
      </c>
      <c r="M8500" t="s">
        <v>953</v>
      </c>
      <c r="N8500" s="5">
        <v>1.2777777777777779E-2</v>
      </c>
      <c r="O8500" t="s">
        <v>982</v>
      </c>
      <c r="P8500">
        <v>0</v>
      </c>
      <c r="Q8500">
        <v>20</v>
      </c>
      <c r="R8500" t="s">
        <v>998</v>
      </c>
      <c r="S8500" t="s">
        <v>987</v>
      </c>
    </row>
    <row r="8501" spans="1:19" x14ac:dyDescent="0.25">
      <c r="A8501" s="54">
        <f>_xlfn.XLOOKUP(B8501,'School Lookup'!D:D,'School Lookup'!F:F,0)</f>
        <v>251672</v>
      </c>
      <c r="B8501" s="54" t="str">
        <f>_xlfn.XLOOKUP(C8501,'School Lookup'!A:A,'School Lookup'!D:D,_xlfn.XLOOKUP(C8501,'School Lookup'!B:B,'School Lookup'!D:D,_xlfn.XLOOKUP(C8501,'School Lookup'!C:C,'School Lookup'!D:D,0)))</f>
        <v>Park Schools Federation</v>
      </c>
      <c r="C8501" t="s">
        <v>40</v>
      </c>
      <c r="D8501" t="s">
        <v>2142</v>
      </c>
      <c r="E8501" t="s">
        <v>16</v>
      </c>
      <c r="F8501" t="s">
        <v>734</v>
      </c>
      <c r="G8501" t="s">
        <v>235</v>
      </c>
      <c r="H8501" t="s">
        <v>228</v>
      </c>
      <c r="I8501" t="s">
        <v>980</v>
      </c>
      <c r="J8501" t="s">
        <v>959</v>
      </c>
      <c r="K8501" s="4">
        <v>46085</v>
      </c>
      <c r="L8501" s="5">
        <v>0.38124999999999998</v>
      </c>
      <c r="M8501" t="s">
        <v>953</v>
      </c>
      <c r="N8501" s="5">
        <v>5.0925925925925921E-4</v>
      </c>
      <c r="O8501" t="s">
        <v>960</v>
      </c>
      <c r="P8501">
        <v>2.1999999999999999E-2</v>
      </c>
      <c r="Q8501">
        <v>20</v>
      </c>
      <c r="R8501" t="s">
        <v>1071</v>
      </c>
      <c r="S8501" t="s">
        <v>966</v>
      </c>
    </row>
    <row r="8502" spans="1:19" x14ac:dyDescent="0.25">
      <c r="A8502" s="54">
        <f>_xlfn.XLOOKUP(B8502,'School Lookup'!D:D,'School Lookup'!F:F,0)</f>
        <v>251672</v>
      </c>
      <c r="B8502" s="54" t="str">
        <f>_xlfn.XLOOKUP(C8502,'School Lookup'!A:A,'School Lookup'!D:D,_xlfn.XLOOKUP(C8502,'School Lookup'!B:B,'School Lookup'!D:D,_xlfn.XLOOKUP(C8502,'School Lookup'!C:C,'School Lookup'!D:D,0)))</f>
        <v>Park Schools Federation</v>
      </c>
      <c r="C8502" t="s">
        <v>40</v>
      </c>
      <c r="D8502" t="s">
        <v>2142</v>
      </c>
      <c r="E8502" t="s">
        <v>16</v>
      </c>
      <c r="F8502" t="s">
        <v>734</v>
      </c>
      <c r="G8502" t="s">
        <v>235</v>
      </c>
      <c r="H8502" t="s">
        <v>228</v>
      </c>
      <c r="I8502" t="s">
        <v>980</v>
      </c>
      <c r="J8502" t="s">
        <v>959</v>
      </c>
      <c r="K8502" s="4">
        <v>46085</v>
      </c>
      <c r="L8502" s="5">
        <v>0.38194444444444442</v>
      </c>
      <c r="M8502" t="s">
        <v>953</v>
      </c>
      <c r="N8502" s="5">
        <v>1.1226851851851851E-3</v>
      </c>
      <c r="O8502" t="s">
        <v>960</v>
      </c>
      <c r="P8502">
        <v>2.1999999999999999E-2</v>
      </c>
      <c r="Q8502">
        <v>20</v>
      </c>
      <c r="R8502" t="s">
        <v>1071</v>
      </c>
      <c r="S8502" t="s">
        <v>966</v>
      </c>
    </row>
    <row r="8503" spans="1:19" x14ac:dyDescent="0.25">
      <c r="A8503" s="54">
        <f>_xlfn.XLOOKUP(B8503,'School Lookup'!D:D,'School Lookup'!F:F,0)</f>
        <v>251672</v>
      </c>
      <c r="B8503" s="54" t="str">
        <f>_xlfn.XLOOKUP(C8503,'School Lookup'!A:A,'School Lookup'!D:D,_xlfn.XLOOKUP(C8503,'School Lookup'!B:B,'School Lookup'!D:D,_xlfn.XLOOKUP(C8503,'School Lookup'!C:C,'School Lookup'!D:D,0)))</f>
        <v>Park Schools Federation</v>
      </c>
      <c r="C8503" t="s">
        <v>40</v>
      </c>
      <c r="D8503" t="s">
        <v>3258</v>
      </c>
      <c r="E8503" t="s">
        <v>16</v>
      </c>
      <c r="F8503" t="s">
        <v>734</v>
      </c>
      <c r="G8503" t="s">
        <v>235</v>
      </c>
      <c r="H8503" t="s">
        <v>228</v>
      </c>
      <c r="I8503" t="s">
        <v>980</v>
      </c>
      <c r="J8503" t="s">
        <v>959</v>
      </c>
      <c r="K8503" s="4">
        <v>46085</v>
      </c>
      <c r="L8503" s="5">
        <v>0.4236111111111111</v>
      </c>
      <c r="M8503" t="s">
        <v>953</v>
      </c>
      <c r="N8503" s="5">
        <v>4.9074074074074072E-3</v>
      </c>
      <c r="O8503" t="s">
        <v>960</v>
      </c>
      <c r="P8503">
        <v>6.0999999999999999E-2</v>
      </c>
      <c r="Q8503">
        <v>20</v>
      </c>
      <c r="R8503" t="s">
        <v>3259</v>
      </c>
      <c r="S8503" t="s">
        <v>966</v>
      </c>
    </row>
    <row r="8504" spans="1:19" x14ac:dyDescent="0.25">
      <c r="A8504" s="54">
        <f>_xlfn.XLOOKUP(B8504,'School Lookup'!D:D,'School Lookup'!F:F,0)</f>
        <v>251672</v>
      </c>
      <c r="B8504" s="54" t="str">
        <f>_xlfn.XLOOKUP(C8504,'School Lookup'!A:A,'School Lookup'!D:D,_xlfn.XLOOKUP(C8504,'School Lookup'!B:B,'School Lookup'!D:D,_xlfn.XLOOKUP(C8504,'School Lookup'!C:C,'School Lookup'!D:D,0)))</f>
        <v>Park Schools Federation</v>
      </c>
      <c r="C8504" t="s">
        <v>40</v>
      </c>
      <c r="D8504" t="s">
        <v>2850</v>
      </c>
      <c r="E8504" t="s">
        <v>16</v>
      </c>
      <c r="F8504" t="s">
        <v>734</v>
      </c>
      <c r="G8504" t="s">
        <v>235</v>
      </c>
      <c r="H8504" t="s">
        <v>228</v>
      </c>
      <c r="I8504" t="s">
        <v>980</v>
      </c>
      <c r="J8504" t="s">
        <v>959</v>
      </c>
      <c r="K8504" s="4">
        <v>46085</v>
      </c>
      <c r="L8504" s="5">
        <v>0.5541666666666667</v>
      </c>
      <c r="M8504" t="s">
        <v>953</v>
      </c>
      <c r="N8504" s="5">
        <v>1.3078703703703703E-3</v>
      </c>
      <c r="O8504" t="s">
        <v>960</v>
      </c>
      <c r="P8504">
        <v>2.1999999999999999E-2</v>
      </c>
      <c r="Q8504">
        <v>20</v>
      </c>
      <c r="R8504" t="s">
        <v>1071</v>
      </c>
      <c r="S8504" t="s">
        <v>966</v>
      </c>
    </row>
    <row r="8505" spans="1:19" x14ac:dyDescent="0.25">
      <c r="A8505" s="54">
        <f>_xlfn.XLOOKUP(B8505,'School Lookup'!D:D,'School Lookup'!F:F,0)</f>
        <v>251672</v>
      </c>
      <c r="B8505" s="54" t="str">
        <f>_xlfn.XLOOKUP(C8505,'School Lookup'!A:A,'School Lookup'!D:D,_xlfn.XLOOKUP(C8505,'School Lookup'!B:B,'School Lookup'!D:D,_xlfn.XLOOKUP(C8505,'School Lookup'!C:C,'School Lookup'!D:D,0)))</f>
        <v>Park Schools Federation</v>
      </c>
      <c r="C8505" t="s">
        <v>40</v>
      </c>
      <c r="D8505" t="s">
        <v>2142</v>
      </c>
      <c r="E8505" t="s">
        <v>16</v>
      </c>
      <c r="F8505" t="s">
        <v>734</v>
      </c>
      <c r="G8505" t="s">
        <v>235</v>
      </c>
      <c r="H8505" t="s">
        <v>228</v>
      </c>
      <c r="I8505" t="s">
        <v>980</v>
      </c>
      <c r="J8505" t="s">
        <v>959</v>
      </c>
      <c r="K8505" s="4">
        <v>46085</v>
      </c>
      <c r="L8505" s="5">
        <v>0.62777777777777777</v>
      </c>
      <c r="M8505" t="s">
        <v>953</v>
      </c>
      <c r="N8505" s="5">
        <v>3.8194444444444446E-4</v>
      </c>
      <c r="O8505" t="s">
        <v>960</v>
      </c>
      <c r="P8505">
        <v>2.1999999999999999E-2</v>
      </c>
      <c r="Q8505">
        <v>20</v>
      </c>
      <c r="R8505" t="s">
        <v>1071</v>
      </c>
      <c r="S8505" t="s">
        <v>966</v>
      </c>
    </row>
    <row r="8506" spans="1:19" x14ac:dyDescent="0.25">
      <c r="A8506" s="54">
        <f>_xlfn.XLOOKUP(B8506,'School Lookup'!D:D,'School Lookup'!F:F,0)</f>
        <v>251672</v>
      </c>
      <c r="B8506" s="54" t="str">
        <f>_xlfn.XLOOKUP(C8506,'School Lookup'!A:A,'School Lookup'!D:D,_xlfn.XLOOKUP(C8506,'School Lookup'!B:B,'School Lookup'!D:D,_xlfn.XLOOKUP(C8506,'School Lookup'!C:C,'School Lookup'!D:D,0)))</f>
        <v>Park Schools Federation</v>
      </c>
      <c r="C8506" t="s">
        <v>40</v>
      </c>
      <c r="D8506" t="s">
        <v>2142</v>
      </c>
      <c r="E8506" t="s">
        <v>16</v>
      </c>
      <c r="F8506" t="s">
        <v>734</v>
      </c>
      <c r="G8506" t="s">
        <v>235</v>
      </c>
      <c r="H8506" t="s">
        <v>228</v>
      </c>
      <c r="I8506" t="s">
        <v>980</v>
      </c>
      <c r="J8506" t="s">
        <v>959</v>
      </c>
      <c r="K8506" s="4">
        <v>46085</v>
      </c>
      <c r="L8506" s="5">
        <v>0.62777777777777777</v>
      </c>
      <c r="M8506" t="s">
        <v>953</v>
      </c>
      <c r="N8506" s="5">
        <v>6.0416666666666665E-3</v>
      </c>
      <c r="O8506" t="s">
        <v>960</v>
      </c>
      <c r="P8506">
        <v>7.3999999999999996E-2</v>
      </c>
      <c r="Q8506">
        <v>20</v>
      </c>
      <c r="R8506" t="s">
        <v>1071</v>
      </c>
      <c r="S8506" t="s">
        <v>966</v>
      </c>
    </row>
    <row r="8507" spans="1:19" x14ac:dyDescent="0.25">
      <c r="A8507" s="54">
        <f>_xlfn.XLOOKUP(B8507,'School Lookup'!D:D,'School Lookup'!F:F,0)</f>
        <v>251672</v>
      </c>
      <c r="B8507" s="54" t="str">
        <f>_xlfn.XLOOKUP(C8507,'School Lookup'!A:A,'School Lookup'!D:D,_xlfn.XLOOKUP(C8507,'School Lookup'!B:B,'School Lookup'!D:D,_xlfn.XLOOKUP(C8507,'School Lookup'!C:C,'School Lookup'!D:D,0)))</f>
        <v>Park Schools Federation</v>
      </c>
      <c r="C8507" t="s">
        <v>40</v>
      </c>
      <c r="D8507" t="s">
        <v>2212</v>
      </c>
      <c r="E8507" t="s">
        <v>16</v>
      </c>
      <c r="F8507" t="s">
        <v>734</v>
      </c>
      <c r="G8507" t="s">
        <v>235</v>
      </c>
      <c r="H8507" t="s">
        <v>228</v>
      </c>
      <c r="I8507" t="s">
        <v>980</v>
      </c>
      <c r="J8507" t="s">
        <v>959</v>
      </c>
      <c r="K8507" s="4">
        <v>46085</v>
      </c>
      <c r="L8507" s="5">
        <v>0.63055555555555554</v>
      </c>
      <c r="M8507" t="s">
        <v>953</v>
      </c>
      <c r="N8507" s="5">
        <v>1.5972222222222223E-3</v>
      </c>
      <c r="O8507" t="s">
        <v>960</v>
      </c>
      <c r="P8507">
        <v>2.1999999999999999E-2</v>
      </c>
      <c r="Q8507">
        <v>20</v>
      </c>
      <c r="R8507" t="s">
        <v>2213</v>
      </c>
      <c r="S8507" t="s">
        <v>966</v>
      </c>
    </row>
    <row r="8508" spans="1:19" x14ac:dyDescent="0.25">
      <c r="A8508" s="54">
        <f>_xlfn.XLOOKUP(B8508,'School Lookup'!D:D,'School Lookup'!F:F,0)</f>
        <v>251672</v>
      </c>
      <c r="B8508" s="54" t="str">
        <f>_xlfn.XLOOKUP(C8508,'School Lookup'!A:A,'School Lookup'!D:D,_xlfn.XLOOKUP(C8508,'School Lookup'!B:B,'School Lookup'!D:D,_xlfn.XLOOKUP(C8508,'School Lookup'!C:C,'School Lookup'!D:D,0)))</f>
        <v>Park Schools Federation</v>
      </c>
      <c r="C8508" t="s">
        <v>40</v>
      </c>
      <c r="D8508" t="s">
        <v>2724</v>
      </c>
      <c r="E8508" t="s">
        <v>16</v>
      </c>
      <c r="F8508" t="s">
        <v>734</v>
      </c>
      <c r="G8508" t="s">
        <v>235</v>
      </c>
      <c r="H8508" t="s">
        <v>228</v>
      </c>
      <c r="I8508" t="s">
        <v>980</v>
      </c>
      <c r="J8508" t="s">
        <v>959</v>
      </c>
      <c r="K8508" s="4">
        <v>46085</v>
      </c>
      <c r="L8508" s="5">
        <v>0.64930555555555558</v>
      </c>
      <c r="M8508" t="s">
        <v>953</v>
      </c>
      <c r="N8508" s="5">
        <v>9.2592592592592596E-4</v>
      </c>
      <c r="O8508" t="s">
        <v>960</v>
      </c>
      <c r="P8508">
        <v>2.1999999999999999E-2</v>
      </c>
      <c r="Q8508">
        <v>20</v>
      </c>
      <c r="R8508" t="s">
        <v>978</v>
      </c>
      <c r="S8508" t="s">
        <v>966</v>
      </c>
    </row>
    <row r="8509" spans="1:19" x14ac:dyDescent="0.25">
      <c r="A8509" s="54">
        <f>_xlfn.XLOOKUP(B8509,'School Lookup'!D:D,'School Lookup'!F:F,0)</f>
        <v>755828</v>
      </c>
      <c r="B8509" s="54" t="str">
        <f>_xlfn.XLOOKUP(C8509,'School Lookup'!A:A,'School Lookup'!D:D,_xlfn.XLOOKUP(C8509,'School Lookup'!B:B,'School Lookup'!D:D,_xlfn.XLOOKUP(C8509,'School Lookup'!C:C,'School Lookup'!D:D,0)))</f>
        <v>Hartshorne CE Primary School</v>
      </c>
      <c r="C8509" t="s">
        <v>36</v>
      </c>
      <c r="D8509" t="s">
        <v>1334</v>
      </c>
      <c r="E8509" t="s">
        <v>16</v>
      </c>
      <c r="F8509" t="s">
        <v>734</v>
      </c>
      <c r="G8509" t="s">
        <v>236</v>
      </c>
      <c r="H8509" t="s">
        <v>760</v>
      </c>
      <c r="I8509" t="s">
        <v>980</v>
      </c>
      <c r="J8509" t="s">
        <v>981</v>
      </c>
      <c r="K8509" s="4">
        <v>46085</v>
      </c>
      <c r="L8509" s="5">
        <v>0.40625</v>
      </c>
      <c r="M8509" t="s">
        <v>953</v>
      </c>
      <c r="N8509" s="5">
        <v>4.3981481481481481E-4</v>
      </c>
      <c r="O8509" t="s">
        <v>982</v>
      </c>
      <c r="P8509">
        <v>4.4999999999999998E-2</v>
      </c>
      <c r="Q8509">
        <v>20</v>
      </c>
      <c r="R8509" t="s">
        <v>998</v>
      </c>
      <c r="S8509" t="s">
        <v>987</v>
      </c>
    </row>
    <row r="8510" spans="1:19" x14ac:dyDescent="0.25">
      <c r="A8510" s="54">
        <f>_xlfn.XLOOKUP(B8510,'School Lookup'!D:D,'School Lookup'!F:F,0)</f>
        <v>755828</v>
      </c>
      <c r="B8510" s="54" t="str">
        <f>_xlfn.XLOOKUP(C8510,'School Lookup'!A:A,'School Lookup'!D:D,_xlfn.XLOOKUP(C8510,'School Lookup'!B:B,'School Lookup'!D:D,_xlfn.XLOOKUP(C8510,'School Lookup'!C:C,'School Lookup'!D:D,0)))</f>
        <v>Hartshorne CE Primary School</v>
      </c>
      <c r="C8510" t="s">
        <v>36</v>
      </c>
      <c r="D8510" t="s">
        <v>3288</v>
      </c>
      <c r="E8510" t="s">
        <v>16</v>
      </c>
      <c r="F8510" t="s">
        <v>734</v>
      </c>
      <c r="G8510" t="s">
        <v>236</v>
      </c>
      <c r="H8510" t="s">
        <v>760</v>
      </c>
      <c r="I8510" t="s">
        <v>980</v>
      </c>
      <c r="J8510" t="s">
        <v>981</v>
      </c>
      <c r="K8510" s="4">
        <v>46085</v>
      </c>
      <c r="L8510" s="5">
        <v>0.58472222222222225</v>
      </c>
      <c r="M8510" t="s">
        <v>953</v>
      </c>
      <c r="N8510" s="5">
        <v>5.7870370370370367E-4</v>
      </c>
      <c r="O8510" t="s">
        <v>982</v>
      </c>
      <c r="P8510">
        <v>0.06</v>
      </c>
      <c r="Q8510">
        <v>20</v>
      </c>
      <c r="R8510" t="s">
        <v>983</v>
      </c>
      <c r="S8510" t="s">
        <v>984</v>
      </c>
    </row>
    <row r="8511" spans="1:19" x14ac:dyDescent="0.25">
      <c r="A8511" s="54">
        <f>_xlfn.XLOOKUP(B8511,'School Lookup'!D:D,'School Lookup'!F:F,0)</f>
        <v>819500</v>
      </c>
      <c r="B8511" s="54" t="str">
        <f>_xlfn.XLOOKUP(C8511,'School Lookup'!A:A,'School Lookup'!D:D,_xlfn.XLOOKUP(C8511,'School Lookup'!B:B,'School Lookup'!D:D,_xlfn.XLOOKUP(C8511,'School Lookup'!C:C,'School Lookup'!D:D,0)))</f>
        <v>Tansley Primary School</v>
      </c>
      <c r="C8511" t="s">
        <v>30</v>
      </c>
      <c r="D8511" t="s">
        <v>3289</v>
      </c>
      <c r="E8511" t="s">
        <v>16</v>
      </c>
      <c r="F8511" t="s">
        <v>734</v>
      </c>
      <c r="G8511" t="s">
        <v>223</v>
      </c>
      <c r="H8511" t="s">
        <v>302</v>
      </c>
      <c r="I8511" t="s">
        <v>980</v>
      </c>
      <c r="J8511" t="s">
        <v>959</v>
      </c>
      <c r="K8511" s="4">
        <v>46085</v>
      </c>
      <c r="L8511" s="5">
        <v>0.61499999999999999</v>
      </c>
      <c r="M8511" t="s">
        <v>953</v>
      </c>
      <c r="N8511" s="5">
        <v>9.6412037037037039E-3</v>
      </c>
      <c r="O8511" t="s">
        <v>960</v>
      </c>
      <c r="P8511">
        <v>0.11899999999999999</v>
      </c>
      <c r="Q8511">
        <v>20</v>
      </c>
      <c r="R8511" t="s">
        <v>972</v>
      </c>
      <c r="S8511" t="s">
        <v>966</v>
      </c>
    </row>
    <row r="8512" spans="1:19" x14ac:dyDescent="0.25">
      <c r="A8512" s="54">
        <f>_xlfn.XLOOKUP(B8512,'School Lookup'!D:D,'School Lookup'!F:F,0)</f>
        <v>819500</v>
      </c>
      <c r="B8512" s="54" t="str">
        <f>_xlfn.XLOOKUP(C8512,'School Lookup'!A:A,'School Lookup'!D:D,_xlfn.XLOOKUP(C8512,'School Lookup'!B:B,'School Lookup'!D:D,_xlfn.XLOOKUP(C8512,'School Lookup'!C:C,'School Lookup'!D:D,0)))</f>
        <v>Tansley Primary School</v>
      </c>
      <c r="C8512" t="s">
        <v>30</v>
      </c>
      <c r="D8512" t="s">
        <v>3289</v>
      </c>
      <c r="E8512" t="s">
        <v>16</v>
      </c>
      <c r="F8512" t="s">
        <v>734</v>
      </c>
      <c r="G8512" t="s">
        <v>223</v>
      </c>
      <c r="H8512" t="s">
        <v>302</v>
      </c>
      <c r="I8512" t="s">
        <v>980</v>
      </c>
      <c r="J8512" t="s">
        <v>959</v>
      </c>
      <c r="K8512" s="4">
        <v>46085</v>
      </c>
      <c r="L8512" s="5">
        <v>0.61101851851851852</v>
      </c>
      <c r="M8512" t="s">
        <v>953</v>
      </c>
      <c r="N8512" s="5">
        <v>2.638888888888889E-3</v>
      </c>
      <c r="O8512" t="s">
        <v>960</v>
      </c>
      <c r="P8512">
        <v>3.3000000000000002E-2</v>
      </c>
      <c r="Q8512">
        <v>20</v>
      </c>
      <c r="R8512" t="s">
        <v>972</v>
      </c>
      <c r="S8512" t="s">
        <v>966</v>
      </c>
    </row>
    <row r="8513" spans="1:19" x14ac:dyDescent="0.25">
      <c r="A8513" s="54">
        <f>_xlfn.XLOOKUP(B8513,'School Lookup'!D:D,'School Lookup'!F:F,0)</f>
        <v>819500</v>
      </c>
      <c r="B8513" s="54" t="str">
        <f>_xlfn.XLOOKUP(C8513,'School Lookup'!A:A,'School Lookup'!D:D,_xlfn.XLOOKUP(C8513,'School Lookup'!B:B,'School Lookup'!D:D,_xlfn.XLOOKUP(C8513,'School Lookup'!C:C,'School Lookup'!D:D,0)))</f>
        <v>Tansley Primary School</v>
      </c>
      <c r="C8513" t="s">
        <v>30</v>
      </c>
      <c r="D8513" t="s">
        <v>2333</v>
      </c>
      <c r="E8513" t="s">
        <v>16</v>
      </c>
      <c r="F8513" t="s">
        <v>734</v>
      </c>
      <c r="G8513" t="s">
        <v>223</v>
      </c>
      <c r="H8513" t="s">
        <v>302</v>
      </c>
      <c r="I8513" t="s">
        <v>980</v>
      </c>
      <c r="J8513" t="s">
        <v>981</v>
      </c>
      <c r="K8513" s="4">
        <v>46085</v>
      </c>
      <c r="L8513" s="5">
        <v>0.51802083333333337</v>
      </c>
      <c r="M8513" t="s">
        <v>953</v>
      </c>
      <c r="N8513" s="5">
        <v>5.3240740740740744E-4</v>
      </c>
      <c r="O8513" t="s">
        <v>982</v>
      </c>
      <c r="P8513">
        <v>5.6000000000000001E-2</v>
      </c>
      <c r="Q8513">
        <v>20</v>
      </c>
      <c r="R8513" t="s">
        <v>993</v>
      </c>
      <c r="S8513" t="s">
        <v>994</v>
      </c>
    </row>
    <row r="8514" spans="1:19" x14ac:dyDescent="0.25">
      <c r="A8514" s="54">
        <f>_xlfn.XLOOKUP(B8514,'School Lookup'!D:D,'School Lookup'!F:F,0)</f>
        <v>819500</v>
      </c>
      <c r="B8514" s="54" t="str">
        <f>_xlfn.XLOOKUP(C8514,'School Lookup'!A:A,'School Lookup'!D:D,_xlfn.XLOOKUP(C8514,'School Lookup'!B:B,'School Lookup'!D:D,_xlfn.XLOOKUP(C8514,'School Lookup'!C:C,'School Lookup'!D:D,0)))</f>
        <v>Tansley Primary School</v>
      </c>
      <c r="C8514" t="s">
        <v>30</v>
      </c>
      <c r="D8514" t="s">
        <v>2578</v>
      </c>
      <c r="E8514" t="s">
        <v>16</v>
      </c>
      <c r="F8514" t="s">
        <v>734</v>
      </c>
      <c r="G8514" t="s">
        <v>223</v>
      </c>
      <c r="H8514" t="s">
        <v>302</v>
      </c>
      <c r="I8514" t="s">
        <v>980</v>
      </c>
      <c r="J8514" t="s">
        <v>981</v>
      </c>
      <c r="K8514" s="4">
        <v>46085</v>
      </c>
      <c r="L8514" s="5">
        <v>0.58059027777777783</v>
      </c>
      <c r="M8514" t="s">
        <v>953</v>
      </c>
      <c r="N8514" s="5">
        <v>2.6620370370370372E-4</v>
      </c>
      <c r="O8514" t="s">
        <v>982</v>
      </c>
      <c r="P8514">
        <v>2.9000000000000001E-2</v>
      </c>
      <c r="Q8514">
        <v>20</v>
      </c>
      <c r="R8514" t="s">
        <v>996</v>
      </c>
      <c r="S8514" t="s">
        <v>994</v>
      </c>
    </row>
    <row r="8515" spans="1:19" x14ac:dyDescent="0.25">
      <c r="A8515" s="54">
        <f>_xlfn.XLOOKUP(B8515,'School Lookup'!D:D,'School Lookup'!F:F,0)</f>
        <v>819500</v>
      </c>
      <c r="B8515" s="54" t="str">
        <f>_xlfn.XLOOKUP(C8515,'School Lookup'!A:A,'School Lookup'!D:D,_xlfn.XLOOKUP(C8515,'School Lookup'!B:B,'School Lookup'!D:D,_xlfn.XLOOKUP(C8515,'School Lookup'!C:C,'School Lookup'!D:D,0)))</f>
        <v>Tansley Primary School</v>
      </c>
      <c r="C8515" t="s">
        <v>30</v>
      </c>
      <c r="D8515" t="s">
        <v>3070</v>
      </c>
      <c r="E8515" t="s">
        <v>16</v>
      </c>
      <c r="F8515" t="s">
        <v>734</v>
      </c>
      <c r="G8515" t="s">
        <v>223</v>
      </c>
      <c r="H8515" t="s">
        <v>302</v>
      </c>
      <c r="I8515" t="s">
        <v>980</v>
      </c>
      <c r="J8515" t="s">
        <v>981</v>
      </c>
      <c r="K8515" s="4">
        <v>46085</v>
      </c>
      <c r="L8515" s="5">
        <v>0.65714120370370366</v>
      </c>
      <c r="M8515" t="s">
        <v>953</v>
      </c>
      <c r="N8515" s="5">
        <v>2.3148148148148147E-5</v>
      </c>
      <c r="O8515" t="s">
        <v>982</v>
      </c>
      <c r="P8515">
        <v>0.02</v>
      </c>
      <c r="Q8515">
        <v>20</v>
      </c>
      <c r="R8515" t="s">
        <v>983</v>
      </c>
      <c r="S8515" t="s">
        <v>984</v>
      </c>
    </row>
    <row r="8516" spans="1:19" x14ac:dyDescent="0.25">
      <c r="A8516" s="54">
        <f>_xlfn.XLOOKUP(B8516,'School Lookup'!D:D,'School Lookup'!F:F,0)</f>
        <v>856243</v>
      </c>
      <c r="B8516" s="54" t="str">
        <f>_xlfn.XLOOKUP(C8516,'School Lookup'!A:A,'School Lookup'!D:D,_xlfn.XLOOKUP(C8516,'School Lookup'!B:B,'School Lookup'!D:D,_xlfn.XLOOKUP(C8516,'School Lookup'!C:C,'School Lookup'!D:D,0)))</f>
        <v>Elton Primary School</v>
      </c>
      <c r="C8516" t="s">
        <v>54</v>
      </c>
      <c r="D8516">
        <v>699</v>
      </c>
      <c r="E8516" t="s">
        <v>16</v>
      </c>
      <c r="F8516" t="s">
        <v>734</v>
      </c>
      <c r="G8516" t="s">
        <v>332</v>
      </c>
      <c r="H8516" t="s">
        <v>877</v>
      </c>
      <c r="I8516" t="s">
        <v>958</v>
      </c>
      <c r="J8516" t="s">
        <v>959</v>
      </c>
      <c r="K8516" s="4">
        <v>46085</v>
      </c>
      <c r="L8516" s="5">
        <v>0.42802083333333335</v>
      </c>
      <c r="M8516" t="s">
        <v>953</v>
      </c>
      <c r="N8516" s="5">
        <v>2.8935185185185184E-4</v>
      </c>
      <c r="O8516" t="s">
        <v>960</v>
      </c>
      <c r="P8516">
        <v>0</v>
      </c>
      <c r="Q8516">
        <v>20</v>
      </c>
      <c r="R8516" t="s">
        <v>975</v>
      </c>
      <c r="S8516" t="s">
        <v>976</v>
      </c>
    </row>
    <row r="8517" spans="1:19" x14ac:dyDescent="0.25">
      <c r="A8517" s="54">
        <f>_xlfn.XLOOKUP(B8517,'School Lookup'!D:D,'School Lookup'!F:F,0)</f>
        <v>823392</v>
      </c>
      <c r="B8517" s="54" t="str">
        <f>_xlfn.XLOOKUP(C8517,'School Lookup'!A:A,'School Lookup'!D:D,_xlfn.XLOOKUP(C8517,'School Lookup'!B:B,'School Lookup'!D:D,_xlfn.XLOOKUP(C8517,'School Lookup'!C:C,'School Lookup'!D:D,0)))</f>
        <v>Fitz Herbert C of E VA Primary School</v>
      </c>
      <c r="C8517" t="s">
        <v>18</v>
      </c>
      <c r="D8517" t="s">
        <v>1027</v>
      </c>
      <c r="E8517" t="s">
        <v>16</v>
      </c>
      <c r="F8517" t="s">
        <v>734</v>
      </c>
      <c r="G8517" t="s">
        <v>134</v>
      </c>
      <c r="H8517" t="s">
        <v>347</v>
      </c>
      <c r="I8517" t="s">
        <v>958</v>
      </c>
      <c r="J8517" t="s">
        <v>959</v>
      </c>
      <c r="K8517" s="4">
        <v>46085</v>
      </c>
      <c r="L8517" s="5">
        <v>0.39508101851851851</v>
      </c>
      <c r="M8517" t="s">
        <v>953</v>
      </c>
      <c r="N8517" s="5">
        <v>1.273148148148148E-4</v>
      </c>
      <c r="O8517" t="s">
        <v>960</v>
      </c>
      <c r="P8517">
        <v>0</v>
      </c>
      <c r="Q8517">
        <v>20</v>
      </c>
      <c r="R8517" t="s">
        <v>1028</v>
      </c>
      <c r="S8517" t="s">
        <v>966</v>
      </c>
    </row>
    <row r="8518" spans="1:19" x14ac:dyDescent="0.25">
      <c r="A8518" s="54">
        <f>_xlfn.XLOOKUP(B8518,'School Lookup'!D:D,'School Lookup'!F:F,0)</f>
        <v>823392</v>
      </c>
      <c r="B8518" s="54" t="str">
        <f>_xlfn.XLOOKUP(C8518,'School Lookup'!A:A,'School Lookup'!D:D,_xlfn.XLOOKUP(C8518,'School Lookup'!B:B,'School Lookup'!D:D,_xlfn.XLOOKUP(C8518,'School Lookup'!C:C,'School Lookup'!D:D,0)))</f>
        <v>Fitz Herbert C of E VA Primary School</v>
      </c>
      <c r="C8518" t="s">
        <v>18</v>
      </c>
      <c r="D8518" t="s">
        <v>1482</v>
      </c>
      <c r="E8518" t="s">
        <v>16</v>
      </c>
      <c r="F8518" t="s">
        <v>734</v>
      </c>
      <c r="G8518" t="s">
        <v>134</v>
      </c>
      <c r="H8518" t="s">
        <v>347</v>
      </c>
      <c r="I8518" t="s">
        <v>958</v>
      </c>
      <c r="J8518" t="s">
        <v>981</v>
      </c>
      <c r="K8518" s="4">
        <v>46085</v>
      </c>
      <c r="L8518" s="5">
        <v>0.5706134259259259</v>
      </c>
      <c r="M8518" t="s">
        <v>953</v>
      </c>
      <c r="N8518" s="5">
        <v>7.6388888888888893E-4</v>
      </c>
      <c r="O8518" t="s">
        <v>982</v>
      </c>
      <c r="P8518">
        <v>0</v>
      </c>
      <c r="Q8518">
        <v>20</v>
      </c>
      <c r="R8518" t="s">
        <v>998</v>
      </c>
      <c r="S8518" t="s">
        <v>987</v>
      </c>
    </row>
    <row r="8519" spans="1:19" x14ac:dyDescent="0.25">
      <c r="A8519" s="54">
        <f>_xlfn.XLOOKUP(B8519,'School Lookup'!D:D,'School Lookup'!F:F,0)</f>
        <v>823392</v>
      </c>
      <c r="B8519" s="54" t="str">
        <f>_xlfn.XLOOKUP(C8519,'School Lookup'!A:A,'School Lookup'!D:D,_xlfn.XLOOKUP(C8519,'School Lookup'!B:B,'School Lookup'!D:D,_xlfn.XLOOKUP(C8519,'School Lookup'!C:C,'School Lookup'!D:D,0)))</f>
        <v>Fitz Herbert C of E VA Primary School</v>
      </c>
      <c r="C8519" t="s">
        <v>18</v>
      </c>
      <c r="D8519" t="s">
        <v>2998</v>
      </c>
      <c r="E8519" t="s">
        <v>16</v>
      </c>
      <c r="F8519" t="s">
        <v>734</v>
      </c>
      <c r="G8519" t="s">
        <v>134</v>
      </c>
      <c r="H8519" t="s">
        <v>347</v>
      </c>
      <c r="I8519" t="s">
        <v>958</v>
      </c>
      <c r="J8519" t="s">
        <v>981</v>
      </c>
      <c r="K8519" s="4">
        <v>46085</v>
      </c>
      <c r="L8519" s="5">
        <v>0.60002314814814817</v>
      </c>
      <c r="M8519" t="s">
        <v>953</v>
      </c>
      <c r="N8519" s="5">
        <v>1.3773148148148147E-3</v>
      </c>
      <c r="O8519" t="s">
        <v>982</v>
      </c>
      <c r="P8519">
        <v>0</v>
      </c>
      <c r="Q8519">
        <v>20</v>
      </c>
      <c r="R8519" t="s">
        <v>989</v>
      </c>
      <c r="S8519" t="s">
        <v>990</v>
      </c>
    </row>
    <row r="8520" spans="1:19" x14ac:dyDescent="0.25">
      <c r="A8520" s="54">
        <f>_xlfn.XLOOKUP(B8520,'School Lookup'!D:D,'School Lookup'!F:F,0)</f>
        <v>755828</v>
      </c>
      <c r="B8520" s="54" t="str">
        <f>_xlfn.XLOOKUP(C8520,'School Lookup'!A:A,'School Lookup'!D:D,_xlfn.XLOOKUP(C8520,'School Lookup'!B:B,'School Lookup'!D:D,_xlfn.XLOOKUP(C8520,'School Lookup'!C:C,'School Lookup'!D:D,0)))</f>
        <v>Hartshorne CE Primary School</v>
      </c>
      <c r="C8520" t="s">
        <v>36</v>
      </c>
      <c r="D8520" t="s">
        <v>1014</v>
      </c>
      <c r="E8520" t="s">
        <v>16</v>
      </c>
      <c r="F8520" t="s">
        <v>734</v>
      </c>
      <c r="G8520" t="s">
        <v>236</v>
      </c>
      <c r="H8520" t="s">
        <v>760</v>
      </c>
      <c r="I8520" t="s">
        <v>980</v>
      </c>
      <c r="J8520" t="s">
        <v>981</v>
      </c>
      <c r="K8520" s="4">
        <v>46085</v>
      </c>
      <c r="L8520" s="5">
        <v>0.38472222222222224</v>
      </c>
      <c r="M8520" t="s">
        <v>953</v>
      </c>
      <c r="N8520" s="5">
        <v>2.9398148148148148E-3</v>
      </c>
      <c r="O8520" t="s">
        <v>982</v>
      </c>
      <c r="P8520">
        <v>0.30099999999999999</v>
      </c>
      <c r="Q8520">
        <v>20</v>
      </c>
      <c r="R8520" t="s">
        <v>998</v>
      </c>
      <c r="S8520" t="s">
        <v>987</v>
      </c>
    </row>
    <row r="8521" spans="1:19" x14ac:dyDescent="0.25">
      <c r="A8521" s="54">
        <f>_xlfn.XLOOKUP(B8521,'School Lookup'!D:D,'School Lookup'!F:F,0)</f>
        <v>755828</v>
      </c>
      <c r="B8521" s="54" t="str">
        <f>_xlfn.XLOOKUP(C8521,'School Lookup'!A:A,'School Lookup'!D:D,_xlfn.XLOOKUP(C8521,'School Lookup'!B:B,'School Lookup'!D:D,_xlfn.XLOOKUP(C8521,'School Lookup'!C:C,'School Lookup'!D:D,0)))</f>
        <v>Hartshorne CE Primary School</v>
      </c>
      <c r="C8521" t="s">
        <v>36</v>
      </c>
      <c r="D8521" t="s">
        <v>1014</v>
      </c>
      <c r="E8521" t="s">
        <v>16</v>
      </c>
      <c r="F8521" t="s">
        <v>734</v>
      </c>
      <c r="G8521" t="s">
        <v>236</v>
      </c>
      <c r="H8521" t="s">
        <v>760</v>
      </c>
      <c r="I8521" t="s">
        <v>980</v>
      </c>
      <c r="J8521" t="s">
        <v>981</v>
      </c>
      <c r="K8521" s="4">
        <v>46085</v>
      </c>
      <c r="L8521" s="5">
        <v>0.38819444444444445</v>
      </c>
      <c r="M8521" t="s">
        <v>953</v>
      </c>
      <c r="N8521" s="5">
        <v>2.3611111111111111E-3</v>
      </c>
      <c r="O8521" t="s">
        <v>982</v>
      </c>
      <c r="P8521">
        <v>0.24199999999999999</v>
      </c>
      <c r="Q8521">
        <v>20</v>
      </c>
      <c r="R8521" t="s">
        <v>998</v>
      </c>
      <c r="S8521" t="s">
        <v>987</v>
      </c>
    </row>
    <row r="8522" spans="1:19" x14ac:dyDescent="0.25">
      <c r="A8522" s="54">
        <f>_xlfn.XLOOKUP(B8522,'School Lookup'!D:D,'School Lookup'!F:F,0)</f>
        <v>114469</v>
      </c>
      <c r="B8522" s="54" t="str">
        <f>_xlfn.XLOOKUP(C8522,'School Lookup'!A:A,'School Lookup'!D:D,_xlfn.XLOOKUP(C8522,'School Lookup'!B:B,'School Lookup'!D:D,_xlfn.XLOOKUP(C8522,'School Lookup'!C:C,'School Lookup'!D:D,0)))</f>
        <v>Thornsett Primary School</v>
      </c>
      <c r="C8522" t="s">
        <v>20</v>
      </c>
      <c r="D8522" t="s">
        <v>1561</v>
      </c>
      <c r="E8522" t="s">
        <v>16</v>
      </c>
      <c r="F8522" t="s">
        <v>734</v>
      </c>
      <c r="G8522" t="s">
        <v>224</v>
      </c>
      <c r="H8522" t="s">
        <v>222</v>
      </c>
      <c r="I8522" t="s">
        <v>980</v>
      </c>
      <c r="J8522" t="s">
        <v>981</v>
      </c>
      <c r="K8522" s="4">
        <v>46085</v>
      </c>
      <c r="L8522" s="5">
        <v>0.63077546296296294</v>
      </c>
      <c r="M8522" t="s">
        <v>953</v>
      </c>
      <c r="N8522" s="5">
        <v>2.7777777777777778E-4</v>
      </c>
      <c r="O8522" t="s">
        <v>982</v>
      </c>
      <c r="P8522">
        <v>0.03</v>
      </c>
      <c r="Q8522">
        <v>20</v>
      </c>
      <c r="R8522" t="s">
        <v>998</v>
      </c>
      <c r="S8522" t="s">
        <v>987</v>
      </c>
    </row>
    <row r="8523" spans="1:19" x14ac:dyDescent="0.25">
      <c r="A8523" s="54">
        <f>_xlfn.XLOOKUP(B8523,'School Lookup'!D:D,'School Lookup'!F:F,0)</f>
        <v>114469</v>
      </c>
      <c r="B8523" s="54" t="str">
        <f>_xlfn.XLOOKUP(C8523,'School Lookup'!A:A,'School Lookup'!D:D,_xlfn.XLOOKUP(C8523,'School Lookup'!B:B,'School Lookup'!D:D,_xlfn.XLOOKUP(C8523,'School Lookup'!C:C,'School Lookup'!D:D,0)))</f>
        <v>Thornsett Primary School</v>
      </c>
      <c r="C8523" t="s">
        <v>20</v>
      </c>
      <c r="D8523" t="s">
        <v>3290</v>
      </c>
      <c r="E8523" t="s">
        <v>16</v>
      </c>
      <c r="F8523" t="s">
        <v>734</v>
      </c>
      <c r="G8523" t="s">
        <v>224</v>
      </c>
      <c r="H8523" t="s">
        <v>222</v>
      </c>
      <c r="I8523" t="s">
        <v>980</v>
      </c>
      <c r="J8523" t="s">
        <v>981</v>
      </c>
      <c r="K8523" s="4">
        <v>46085</v>
      </c>
      <c r="L8523" s="5">
        <v>0.67202546296296295</v>
      </c>
      <c r="M8523" t="s">
        <v>953</v>
      </c>
      <c r="N8523" s="5">
        <v>3.2638888888888891E-3</v>
      </c>
      <c r="O8523" t="s">
        <v>982</v>
      </c>
      <c r="P8523">
        <v>0.70799999999999996</v>
      </c>
      <c r="Q8523">
        <v>20</v>
      </c>
      <c r="R8523" t="s">
        <v>989</v>
      </c>
      <c r="S8523" t="s">
        <v>990</v>
      </c>
    </row>
    <row r="8524" spans="1:19" x14ac:dyDescent="0.25">
      <c r="A8524" s="54">
        <f>_xlfn.XLOOKUP(B8524,'School Lookup'!D:D,'School Lookup'!F:F,0)</f>
        <v>148526</v>
      </c>
      <c r="B8524" s="54" t="str">
        <f>_xlfn.XLOOKUP(C8524,'School Lookup'!A:A,'School Lookup'!D:D,_xlfn.XLOOKUP(C8524,'School Lookup'!B:B,'School Lookup'!D:D,_xlfn.XLOOKUP(C8524,'School Lookup'!C:C,'School Lookup'!D:D,0)))</f>
        <v>The Village Federation Lines</v>
      </c>
      <c r="C8524" t="s">
        <v>24</v>
      </c>
      <c r="D8524" t="s">
        <v>3140</v>
      </c>
      <c r="E8524" t="s">
        <v>16</v>
      </c>
      <c r="F8524" t="s">
        <v>734</v>
      </c>
      <c r="G8524" t="s">
        <v>134</v>
      </c>
      <c r="H8524" t="s">
        <v>347</v>
      </c>
      <c r="I8524" t="s">
        <v>958</v>
      </c>
      <c r="J8524" t="s">
        <v>959</v>
      </c>
      <c r="K8524" s="4">
        <v>46085</v>
      </c>
      <c r="L8524" s="5">
        <v>0.38407407407407407</v>
      </c>
      <c r="M8524" t="s">
        <v>953</v>
      </c>
      <c r="N8524" s="5">
        <v>1.4814814814814814E-3</v>
      </c>
      <c r="O8524" t="s">
        <v>1023</v>
      </c>
      <c r="P8524">
        <v>0</v>
      </c>
      <c r="Q8524">
        <v>20</v>
      </c>
      <c r="R8524" t="s">
        <v>1144</v>
      </c>
      <c r="S8524" t="s">
        <v>966</v>
      </c>
    </row>
    <row r="8525" spans="1:19" x14ac:dyDescent="0.25">
      <c r="A8525" s="54">
        <f>_xlfn.XLOOKUP(B8525,'School Lookup'!D:D,'School Lookup'!F:F,0)</f>
        <v>148526</v>
      </c>
      <c r="B8525" s="54" t="str">
        <f>_xlfn.XLOOKUP(C8525,'School Lookup'!A:A,'School Lookup'!D:D,_xlfn.XLOOKUP(C8525,'School Lookup'!B:B,'School Lookup'!D:D,_xlfn.XLOOKUP(C8525,'School Lookup'!C:C,'School Lookup'!D:D,0)))</f>
        <v>The Village Federation Lines</v>
      </c>
      <c r="C8525" t="s">
        <v>24</v>
      </c>
      <c r="D8525" t="s">
        <v>1030</v>
      </c>
      <c r="E8525" t="s">
        <v>16</v>
      </c>
      <c r="F8525" t="s">
        <v>734</v>
      </c>
      <c r="G8525" t="s">
        <v>134</v>
      </c>
      <c r="H8525" t="s">
        <v>347</v>
      </c>
      <c r="I8525" t="s">
        <v>958</v>
      </c>
      <c r="J8525" t="s">
        <v>981</v>
      </c>
      <c r="K8525" s="4">
        <v>46085</v>
      </c>
      <c r="L8525" s="5">
        <v>0.52787037037037032</v>
      </c>
      <c r="M8525" t="s">
        <v>953</v>
      </c>
      <c r="N8525" s="5">
        <v>1.4004629629629629E-3</v>
      </c>
      <c r="O8525" t="s">
        <v>982</v>
      </c>
      <c r="P8525">
        <v>0</v>
      </c>
      <c r="Q8525">
        <v>20</v>
      </c>
      <c r="R8525" t="s">
        <v>998</v>
      </c>
      <c r="S8525" t="s">
        <v>987</v>
      </c>
    </row>
    <row r="8526" spans="1:19" x14ac:dyDescent="0.25">
      <c r="A8526" s="54">
        <f>_xlfn.XLOOKUP(B8526,'School Lookup'!D:D,'School Lookup'!F:F,0)</f>
        <v>682471</v>
      </c>
      <c r="B8526" s="54" t="str">
        <f>_xlfn.XLOOKUP(C8526,'School Lookup'!A:A,'School Lookup'!D:D,_xlfn.XLOOKUP(C8526,'School Lookup'!B:B,'School Lookup'!D:D,_xlfn.XLOOKUP(C8526,'School Lookup'!C:C,'School Lookup'!D:D,0)))</f>
        <v>Ridgeway Primary School</v>
      </c>
      <c r="C8526" t="s">
        <v>327</v>
      </c>
      <c r="D8526" t="s">
        <v>963</v>
      </c>
      <c r="E8526" t="s">
        <v>16</v>
      </c>
      <c r="F8526" t="s">
        <v>734</v>
      </c>
      <c r="G8526" t="s">
        <v>328</v>
      </c>
      <c r="H8526" t="s">
        <v>885</v>
      </c>
      <c r="I8526" t="s">
        <v>958</v>
      </c>
      <c r="J8526" t="s">
        <v>959</v>
      </c>
      <c r="K8526" s="4">
        <v>46085</v>
      </c>
      <c r="L8526" s="5">
        <v>0.35473379629629631</v>
      </c>
      <c r="M8526" t="s">
        <v>953</v>
      </c>
      <c r="N8526" s="5">
        <v>5.2083333333333333E-4</v>
      </c>
      <c r="O8526" t="s">
        <v>960</v>
      </c>
      <c r="P8526">
        <v>0</v>
      </c>
      <c r="Q8526">
        <v>20</v>
      </c>
      <c r="R8526" t="s">
        <v>955</v>
      </c>
    </row>
    <row r="8527" spans="1:19" x14ac:dyDescent="0.25">
      <c r="A8527" s="54">
        <f>_xlfn.XLOOKUP(B8527,'School Lookup'!D:D,'School Lookup'!F:F,0)</f>
        <v>682471</v>
      </c>
      <c r="B8527" s="54" t="str">
        <f>_xlfn.XLOOKUP(C8527,'School Lookup'!A:A,'School Lookup'!D:D,_xlfn.XLOOKUP(C8527,'School Lookup'!B:B,'School Lookup'!D:D,_xlfn.XLOOKUP(C8527,'School Lookup'!C:C,'School Lookup'!D:D,0)))</f>
        <v>Ridgeway Primary School</v>
      </c>
      <c r="C8527" t="s">
        <v>327</v>
      </c>
      <c r="D8527">
        <v>500</v>
      </c>
      <c r="E8527" t="s">
        <v>16</v>
      </c>
      <c r="F8527" t="s">
        <v>734</v>
      </c>
      <c r="G8527" t="s">
        <v>328</v>
      </c>
      <c r="H8527" t="s">
        <v>885</v>
      </c>
      <c r="I8527" t="s">
        <v>958</v>
      </c>
      <c r="J8527" t="s">
        <v>959</v>
      </c>
      <c r="K8527" s="4">
        <v>46085</v>
      </c>
      <c r="L8527" s="5">
        <v>0.35473379629629631</v>
      </c>
      <c r="M8527" t="s">
        <v>953</v>
      </c>
      <c r="N8527" s="5">
        <v>5.2083333333333333E-4</v>
      </c>
      <c r="O8527" t="s">
        <v>960</v>
      </c>
      <c r="P8527">
        <v>0</v>
      </c>
      <c r="Q8527">
        <v>20</v>
      </c>
      <c r="R8527" t="s">
        <v>961</v>
      </c>
      <c r="S8527" t="s">
        <v>955</v>
      </c>
    </row>
    <row r="8528" spans="1:19" x14ac:dyDescent="0.25">
      <c r="A8528" s="54">
        <f>_xlfn.XLOOKUP(B8528,'School Lookup'!D:D,'School Lookup'!F:F,0)</f>
        <v>682471</v>
      </c>
      <c r="B8528" s="54" t="str">
        <f>_xlfn.XLOOKUP(C8528,'School Lookup'!A:A,'School Lookup'!D:D,_xlfn.XLOOKUP(C8528,'School Lookup'!B:B,'School Lookup'!D:D,_xlfn.XLOOKUP(C8528,'School Lookup'!C:C,'School Lookup'!D:D,0)))</f>
        <v>Ridgeway Primary School</v>
      </c>
      <c r="C8528" t="s">
        <v>327</v>
      </c>
      <c r="D8528">
        <v>500</v>
      </c>
      <c r="E8528" t="s">
        <v>16</v>
      </c>
      <c r="F8528" t="s">
        <v>734</v>
      </c>
      <c r="G8528" t="s">
        <v>328</v>
      </c>
      <c r="H8528" t="s">
        <v>885</v>
      </c>
      <c r="I8528" t="s">
        <v>958</v>
      </c>
      <c r="J8528" t="s">
        <v>959</v>
      </c>
      <c r="K8528" s="4">
        <v>46085</v>
      </c>
      <c r="L8528" s="5">
        <v>0.36203703703703705</v>
      </c>
      <c r="M8528" t="s">
        <v>953</v>
      </c>
      <c r="N8528" s="5">
        <v>3.4722222222222222E-5</v>
      </c>
      <c r="O8528" t="s">
        <v>960</v>
      </c>
      <c r="P8528">
        <v>0</v>
      </c>
      <c r="Q8528">
        <v>20</v>
      </c>
      <c r="R8528" t="s">
        <v>961</v>
      </c>
      <c r="S8528" t="s">
        <v>955</v>
      </c>
    </row>
    <row r="8529" spans="1:19" x14ac:dyDescent="0.25">
      <c r="A8529" s="54">
        <f>_xlfn.XLOOKUP(B8529,'School Lookup'!D:D,'School Lookup'!F:F,0)</f>
        <v>682471</v>
      </c>
      <c r="B8529" s="54" t="str">
        <f>_xlfn.XLOOKUP(C8529,'School Lookup'!A:A,'School Lookup'!D:D,_xlfn.XLOOKUP(C8529,'School Lookup'!B:B,'School Lookup'!D:D,_xlfn.XLOOKUP(C8529,'School Lookup'!C:C,'School Lookup'!D:D,0)))</f>
        <v>Ridgeway Primary School</v>
      </c>
      <c r="C8529" t="s">
        <v>327</v>
      </c>
      <c r="D8529">
        <v>500</v>
      </c>
      <c r="E8529" t="s">
        <v>16</v>
      </c>
      <c r="F8529" t="s">
        <v>734</v>
      </c>
      <c r="G8529" t="s">
        <v>328</v>
      </c>
      <c r="H8529" t="s">
        <v>885</v>
      </c>
      <c r="I8529" t="s">
        <v>958</v>
      </c>
      <c r="J8529" t="s">
        <v>959</v>
      </c>
      <c r="K8529" s="4">
        <v>46085</v>
      </c>
      <c r="L8529" s="5">
        <v>0.37541666666666668</v>
      </c>
      <c r="M8529" t="s">
        <v>953</v>
      </c>
      <c r="N8529" s="5">
        <v>3.2407407407407406E-4</v>
      </c>
      <c r="O8529" t="s">
        <v>960</v>
      </c>
      <c r="P8529">
        <v>0</v>
      </c>
      <c r="Q8529">
        <v>20</v>
      </c>
      <c r="R8529" t="s">
        <v>961</v>
      </c>
      <c r="S8529" t="s">
        <v>955</v>
      </c>
    </row>
    <row r="8530" spans="1:19" x14ac:dyDescent="0.25">
      <c r="A8530" s="54">
        <f>_xlfn.XLOOKUP(B8530,'School Lookup'!D:D,'School Lookup'!F:F,0)</f>
        <v>682471</v>
      </c>
      <c r="B8530" s="54" t="str">
        <f>_xlfn.XLOOKUP(C8530,'School Lookup'!A:A,'School Lookup'!D:D,_xlfn.XLOOKUP(C8530,'School Lookup'!B:B,'School Lookup'!D:D,_xlfn.XLOOKUP(C8530,'School Lookup'!C:C,'School Lookup'!D:D,0)))</f>
        <v>Ridgeway Primary School</v>
      </c>
      <c r="C8530" t="s">
        <v>327</v>
      </c>
      <c r="D8530">
        <v>500</v>
      </c>
      <c r="E8530" t="s">
        <v>16</v>
      </c>
      <c r="F8530" t="s">
        <v>734</v>
      </c>
      <c r="G8530" t="s">
        <v>328</v>
      </c>
      <c r="H8530" t="s">
        <v>885</v>
      </c>
      <c r="I8530" t="s">
        <v>958</v>
      </c>
      <c r="J8530" t="s">
        <v>959</v>
      </c>
      <c r="K8530" s="4">
        <v>46085</v>
      </c>
      <c r="L8530" s="5">
        <v>0.3870601851851852</v>
      </c>
      <c r="M8530" t="s">
        <v>953</v>
      </c>
      <c r="N8530" s="5">
        <v>3.4722222222222222E-5</v>
      </c>
      <c r="O8530" t="s">
        <v>960</v>
      </c>
      <c r="P8530">
        <v>0</v>
      </c>
      <c r="Q8530">
        <v>20</v>
      </c>
      <c r="R8530" t="s">
        <v>961</v>
      </c>
      <c r="S8530" t="s">
        <v>955</v>
      </c>
    </row>
    <row r="8531" spans="1:19" x14ac:dyDescent="0.25">
      <c r="A8531" s="54">
        <f>_xlfn.XLOOKUP(B8531,'School Lookup'!D:D,'School Lookup'!F:F,0)</f>
        <v>682471</v>
      </c>
      <c r="B8531" s="54" t="str">
        <f>_xlfn.XLOOKUP(C8531,'School Lookup'!A:A,'School Lookup'!D:D,_xlfn.XLOOKUP(C8531,'School Lookup'!B:B,'School Lookup'!D:D,_xlfn.XLOOKUP(C8531,'School Lookup'!C:C,'School Lookup'!D:D,0)))</f>
        <v>Ridgeway Primary School</v>
      </c>
      <c r="C8531" t="s">
        <v>327</v>
      </c>
      <c r="D8531" t="s">
        <v>963</v>
      </c>
      <c r="E8531" t="s">
        <v>16</v>
      </c>
      <c r="F8531" t="s">
        <v>734</v>
      </c>
      <c r="G8531" t="s">
        <v>328</v>
      </c>
      <c r="H8531" t="s">
        <v>885</v>
      </c>
      <c r="I8531" t="s">
        <v>958</v>
      </c>
      <c r="J8531" t="s">
        <v>959</v>
      </c>
      <c r="K8531" s="4">
        <v>46085</v>
      </c>
      <c r="L8531" s="5">
        <v>0.39178240740740738</v>
      </c>
      <c r="M8531" t="s">
        <v>953</v>
      </c>
      <c r="N8531" s="5">
        <v>2.7777777777777778E-4</v>
      </c>
      <c r="O8531" t="s">
        <v>960</v>
      </c>
      <c r="P8531">
        <v>0</v>
      </c>
      <c r="Q8531">
        <v>20</v>
      </c>
      <c r="R8531" t="s">
        <v>955</v>
      </c>
    </row>
    <row r="8532" spans="1:19" x14ac:dyDescent="0.25">
      <c r="A8532" s="54">
        <f>_xlfn.XLOOKUP(B8532,'School Lookup'!D:D,'School Lookup'!F:F,0)</f>
        <v>682471</v>
      </c>
      <c r="B8532" s="54" t="str">
        <f>_xlfn.XLOOKUP(C8532,'School Lookup'!A:A,'School Lookup'!D:D,_xlfn.XLOOKUP(C8532,'School Lookup'!B:B,'School Lookup'!D:D,_xlfn.XLOOKUP(C8532,'School Lookup'!C:C,'School Lookup'!D:D,0)))</f>
        <v>Ridgeway Primary School</v>
      </c>
      <c r="C8532" t="s">
        <v>327</v>
      </c>
      <c r="D8532">
        <v>500</v>
      </c>
      <c r="E8532" t="s">
        <v>16</v>
      </c>
      <c r="F8532" t="s">
        <v>734</v>
      </c>
      <c r="G8532" t="s">
        <v>328</v>
      </c>
      <c r="H8532" t="s">
        <v>885</v>
      </c>
      <c r="I8532" t="s">
        <v>958</v>
      </c>
      <c r="J8532" t="s">
        <v>959</v>
      </c>
      <c r="K8532" s="4">
        <v>46085</v>
      </c>
      <c r="L8532" s="5">
        <v>0.39178240740740738</v>
      </c>
      <c r="M8532" t="s">
        <v>953</v>
      </c>
      <c r="N8532" s="5">
        <v>2.7777777777777778E-4</v>
      </c>
      <c r="O8532" t="s">
        <v>960</v>
      </c>
      <c r="P8532">
        <v>0</v>
      </c>
      <c r="Q8532">
        <v>20</v>
      </c>
      <c r="R8532" t="s">
        <v>961</v>
      </c>
      <c r="S8532" t="s">
        <v>955</v>
      </c>
    </row>
    <row r="8533" spans="1:19" x14ac:dyDescent="0.25">
      <c r="A8533" s="54">
        <f>_xlfn.XLOOKUP(B8533,'School Lookup'!D:D,'School Lookup'!F:F,0)</f>
        <v>682471</v>
      </c>
      <c r="B8533" s="54" t="str">
        <f>_xlfn.XLOOKUP(C8533,'School Lookup'!A:A,'School Lookup'!D:D,_xlfn.XLOOKUP(C8533,'School Lookup'!B:B,'School Lookup'!D:D,_xlfn.XLOOKUP(C8533,'School Lookup'!C:C,'School Lookup'!D:D,0)))</f>
        <v>Ridgeway Primary School</v>
      </c>
      <c r="C8533" t="s">
        <v>327</v>
      </c>
      <c r="D8533" t="s">
        <v>963</v>
      </c>
      <c r="E8533" t="s">
        <v>16</v>
      </c>
      <c r="F8533" t="s">
        <v>734</v>
      </c>
      <c r="G8533" t="s">
        <v>328</v>
      </c>
      <c r="H8533" t="s">
        <v>885</v>
      </c>
      <c r="I8533" t="s">
        <v>958</v>
      </c>
      <c r="J8533" t="s">
        <v>959</v>
      </c>
      <c r="K8533" s="4">
        <v>46085</v>
      </c>
      <c r="L8533" s="5">
        <v>0.39381944444444444</v>
      </c>
      <c r="M8533" t="s">
        <v>953</v>
      </c>
      <c r="N8533" s="5">
        <v>5.0925925925925921E-4</v>
      </c>
      <c r="O8533" t="s">
        <v>960</v>
      </c>
      <c r="P8533">
        <v>0</v>
      </c>
      <c r="Q8533">
        <v>20</v>
      </c>
      <c r="R8533" t="s">
        <v>955</v>
      </c>
    </row>
    <row r="8534" spans="1:19" x14ac:dyDescent="0.25">
      <c r="A8534" s="54">
        <f>_xlfn.XLOOKUP(B8534,'School Lookup'!D:D,'School Lookup'!F:F,0)</f>
        <v>682471</v>
      </c>
      <c r="B8534" s="54" t="str">
        <f>_xlfn.XLOOKUP(C8534,'School Lookup'!A:A,'School Lookup'!D:D,_xlfn.XLOOKUP(C8534,'School Lookup'!B:B,'School Lookup'!D:D,_xlfn.XLOOKUP(C8534,'School Lookup'!C:C,'School Lookup'!D:D,0)))</f>
        <v>Ridgeway Primary School</v>
      </c>
      <c r="C8534" t="s">
        <v>327</v>
      </c>
      <c r="D8534">
        <v>500</v>
      </c>
      <c r="E8534" t="s">
        <v>16</v>
      </c>
      <c r="F8534" t="s">
        <v>734</v>
      </c>
      <c r="G8534" t="s">
        <v>328</v>
      </c>
      <c r="H8534" t="s">
        <v>885</v>
      </c>
      <c r="I8534" t="s">
        <v>958</v>
      </c>
      <c r="J8534" t="s">
        <v>959</v>
      </c>
      <c r="K8534" s="4">
        <v>46085</v>
      </c>
      <c r="L8534" s="5">
        <v>0.39381944444444444</v>
      </c>
      <c r="M8534" t="s">
        <v>953</v>
      </c>
      <c r="N8534" s="5">
        <v>5.0925925925925921E-4</v>
      </c>
      <c r="O8534" t="s">
        <v>960</v>
      </c>
      <c r="P8534">
        <v>0</v>
      </c>
      <c r="Q8534">
        <v>20</v>
      </c>
      <c r="R8534" t="s">
        <v>961</v>
      </c>
      <c r="S8534" t="s">
        <v>955</v>
      </c>
    </row>
    <row r="8535" spans="1:19" x14ac:dyDescent="0.25">
      <c r="A8535" s="54">
        <f>_xlfn.XLOOKUP(B8535,'School Lookup'!D:D,'School Lookup'!F:F,0)</f>
        <v>682471</v>
      </c>
      <c r="B8535" s="54" t="str">
        <f>_xlfn.XLOOKUP(C8535,'School Lookup'!A:A,'School Lookup'!D:D,_xlfn.XLOOKUP(C8535,'School Lookup'!B:B,'School Lookup'!D:D,_xlfn.XLOOKUP(C8535,'School Lookup'!C:C,'School Lookup'!D:D,0)))</f>
        <v>Ridgeway Primary School</v>
      </c>
      <c r="C8535" t="s">
        <v>327</v>
      </c>
      <c r="D8535" t="s">
        <v>963</v>
      </c>
      <c r="E8535" t="s">
        <v>16</v>
      </c>
      <c r="F8535" t="s">
        <v>734</v>
      </c>
      <c r="G8535" t="s">
        <v>328</v>
      </c>
      <c r="H8535" t="s">
        <v>885</v>
      </c>
      <c r="I8535" t="s">
        <v>958</v>
      </c>
      <c r="J8535" t="s">
        <v>959</v>
      </c>
      <c r="K8535" s="4">
        <v>46085</v>
      </c>
      <c r="L8535" s="5">
        <v>0.46464120370370371</v>
      </c>
      <c r="M8535" t="s">
        <v>953</v>
      </c>
      <c r="N8535" s="5">
        <v>4.1666666666666669E-4</v>
      </c>
      <c r="O8535" t="s">
        <v>960</v>
      </c>
      <c r="P8535">
        <v>0</v>
      </c>
      <c r="Q8535">
        <v>20</v>
      </c>
      <c r="R8535" t="s">
        <v>955</v>
      </c>
    </row>
    <row r="8536" spans="1:19" x14ac:dyDescent="0.25">
      <c r="A8536" s="54">
        <f>_xlfn.XLOOKUP(B8536,'School Lookup'!D:D,'School Lookup'!F:F,0)</f>
        <v>682471</v>
      </c>
      <c r="B8536" s="54" t="str">
        <f>_xlfn.XLOOKUP(C8536,'School Lookup'!A:A,'School Lookup'!D:D,_xlfn.XLOOKUP(C8536,'School Lookup'!B:B,'School Lookup'!D:D,_xlfn.XLOOKUP(C8536,'School Lookup'!C:C,'School Lookup'!D:D,0)))</f>
        <v>Ridgeway Primary School</v>
      </c>
      <c r="C8536" t="s">
        <v>327</v>
      </c>
      <c r="D8536">
        <v>500</v>
      </c>
      <c r="E8536" t="s">
        <v>16</v>
      </c>
      <c r="F8536" t="s">
        <v>734</v>
      </c>
      <c r="G8536" t="s">
        <v>328</v>
      </c>
      <c r="H8536" t="s">
        <v>885</v>
      </c>
      <c r="I8536" t="s">
        <v>958</v>
      </c>
      <c r="J8536" t="s">
        <v>959</v>
      </c>
      <c r="K8536" s="4">
        <v>46085</v>
      </c>
      <c r="L8536" s="5">
        <v>0.46464120370370371</v>
      </c>
      <c r="M8536" t="s">
        <v>953</v>
      </c>
      <c r="N8536" s="5">
        <v>4.1666666666666669E-4</v>
      </c>
      <c r="O8536" t="s">
        <v>960</v>
      </c>
      <c r="P8536">
        <v>0</v>
      </c>
      <c r="Q8536">
        <v>20</v>
      </c>
      <c r="R8536" t="s">
        <v>961</v>
      </c>
      <c r="S8536" t="s">
        <v>955</v>
      </c>
    </row>
    <row r="8537" spans="1:19" x14ac:dyDescent="0.25">
      <c r="A8537" s="54">
        <f>_xlfn.XLOOKUP(B8537,'School Lookup'!D:D,'School Lookup'!F:F,0)</f>
        <v>682471</v>
      </c>
      <c r="B8537" s="54" t="str">
        <f>_xlfn.XLOOKUP(C8537,'School Lookup'!A:A,'School Lookup'!D:D,_xlfn.XLOOKUP(C8537,'School Lookup'!B:B,'School Lookup'!D:D,_xlfn.XLOOKUP(C8537,'School Lookup'!C:C,'School Lookup'!D:D,0)))</f>
        <v>Ridgeway Primary School</v>
      </c>
      <c r="C8537" t="s">
        <v>327</v>
      </c>
      <c r="D8537">
        <v>500</v>
      </c>
      <c r="E8537" t="s">
        <v>16</v>
      </c>
      <c r="F8537" t="s">
        <v>734</v>
      </c>
      <c r="G8537" t="s">
        <v>328</v>
      </c>
      <c r="H8537" t="s">
        <v>885</v>
      </c>
      <c r="I8537" t="s">
        <v>958</v>
      </c>
      <c r="J8537" t="s">
        <v>959</v>
      </c>
      <c r="K8537" s="4">
        <v>46085</v>
      </c>
      <c r="L8537" s="5">
        <v>0.48378472222222224</v>
      </c>
      <c r="M8537" t="s">
        <v>953</v>
      </c>
      <c r="N8537" s="5">
        <v>2.3148148148148147E-5</v>
      </c>
      <c r="O8537" t="s">
        <v>960</v>
      </c>
      <c r="P8537">
        <v>0</v>
      </c>
      <c r="Q8537">
        <v>20</v>
      </c>
      <c r="R8537" t="s">
        <v>961</v>
      </c>
      <c r="S8537" t="s">
        <v>955</v>
      </c>
    </row>
    <row r="8538" spans="1:19" x14ac:dyDescent="0.25">
      <c r="A8538" s="54">
        <f>_xlfn.XLOOKUP(B8538,'School Lookup'!D:D,'School Lookup'!F:F,0)</f>
        <v>682471</v>
      </c>
      <c r="B8538" s="54" t="str">
        <f>_xlfn.XLOOKUP(C8538,'School Lookup'!A:A,'School Lookup'!D:D,_xlfn.XLOOKUP(C8538,'School Lookup'!B:B,'School Lookup'!D:D,_xlfn.XLOOKUP(C8538,'School Lookup'!C:C,'School Lookup'!D:D,0)))</f>
        <v>Ridgeway Primary School</v>
      </c>
      <c r="C8538" t="s">
        <v>327</v>
      </c>
      <c r="D8538">
        <v>500</v>
      </c>
      <c r="E8538" t="s">
        <v>16</v>
      </c>
      <c r="F8538" t="s">
        <v>734</v>
      </c>
      <c r="G8538" t="s">
        <v>328</v>
      </c>
      <c r="H8538" t="s">
        <v>885</v>
      </c>
      <c r="I8538" t="s">
        <v>958</v>
      </c>
      <c r="J8538" t="s">
        <v>959</v>
      </c>
      <c r="K8538" s="4">
        <v>46085</v>
      </c>
      <c r="L8538" s="5">
        <v>0.49891203703703701</v>
      </c>
      <c r="M8538" t="s">
        <v>953</v>
      </c>
      <c r="N8538" s="5">
        <v>4.6296296296296294E-5</v>
      </c>
      <c r="O8538" t="s">
        <v>960</v>
      </c>
      <c r="P8538">
        <v>0</v>
      </c>
      <c r="Q8538">
        <v>20</v>
      </c>
      <c r="R8538" t="s">
        <v>961</v>
      </c>
      <c r="S8538" t="s">
        <v>955</v>
      </c>
    </row>
    <row r="8539" spans="1:19" x14ac:dyDescent="0.25">
      <c r="A8539" s="54">
        <f>_xlfn.XLOOKUP(B8539,'School Lookup'!D:D,'School Lookup'!F:F,0)</f>
        <v>682471</v>
      </c>
      <c r="B8539" s="54" t="str">
        <f>_xlfn.XLOOKUP(C8539,'School Lookup'!A:A,'School Lookup'!D:D,_xlfn.XLOOKUP(C8539,'School Lookup'!B:B,'School Lookup'!D:D,_xlfn.XLOOKUP(C8539,'School Lookup'!C:C,'School Lookup'!D:D,0)))</f>
        <v>Ridgeway Primary School</v>
      </c>
      <c r="C8539" t="s">
        <v>327</v>
      </c>
      <c r="D8539">
        <v>500</v>
      </c>
      <c r="E8539" t="s">
        <v>16</v>
      </c>
      <c r="F8539" t="s">
        <v>734</v>
      </c>
      <c r="G8539" t="s">
        <v>328</v>
      </c>
      <c r="H8539" t="s">
        <v>885</v>
      </c>
      <c r="I8539" t="s">
        <v>958</v>
      </c>
      <c r="J8539" t="s">
        <v>959</v>
      </c>
      <c r="K8539" s="4">
        <v>46085</v>
      </c>
      <c r="L8539" s="5">
        <v>0.50870370370370366</v>
      </c>
      <c r="M8539" t="s">
        <v>953</v>
      </c>
      <c r="N8539" s="5">
        <v>1.6203703703703703E-4</v>
      </c>
      <c r="O8539" t="s">
        <v>960</v>
      </c>
      <c r="P8539">
        <v>0</v>
      </c>
      <c r="Q8539">
        <v>20</v>
      </c>
      <c r="R8539" t="s">
        <v>961</v>
      </c>
      <c r="S8539" t="s">
        <v>955</v>
      </c>
    </row>
    <row r="8540" spans="1:19" x14ac:dyDescent="0.25">
      <c r="A8540" s="54">
        <f>_xlfn.XLOOKUP(B8540,'School Lookup'!D:D,'School Lookup'!F:F,0)</f>
        <v>682471</v>
      </c>
      <c r="B8540" s="54" t="str">
        <f>_xlfn.XLOOKUP(C8540,'School Lookup'!A:A,'School Lookup'!D:D,_xlfn.XLOOKUP(C8540,'School Lookup'!B:B,'School Lookup'!D:D,_xlfn.XLOOKUP(C8540,'School Lookup'!C:C,'School Lookup'!D:D,0)))</f>
        <v>Ridgeway Primary School</v>
      </c>
      <c r="C8540" t="s">
        <v>327</v>
      </c>
      <c r="D8540" t="s">
        <v>963</v>
      </c>
      <c r="E8540" t="s">
        <v>16</v>
      </c>
      <c r="F8540" t="s">
        <v>734</v>
      </c>
      <c r="G8540" t="s">
        <v>328</v>
      </c>
      <c r="H8540" t="s">
        <v>885</v>
      </c>
      <c r="I8540" t="s">
        <v>958</v>
      </c>
      <c r="J8540" t="s">
        <v>959</v>
      </c>
      <c r="K8540" s="4">
        <v>46085</v>
      </c>
      <c r="L8540" s="5">
        <v>0.54688657407407404</v>
      </c>
      <c r="M8540" t="s">
        <v>953</v>
      </c>
      <c r="N8540" s="5">
        <v>3.2407407407407406E-4</v>
      </c>
      <c r="O8540" t="s">
        <v>960</v>
      </c>
      <c r="P8540">
        <v>0</v>
      </c>
      <c r="Q8540">
        <v>20</v>
      </c>
      <c r="R8540" t="s">
        <v>955</v>
      </c>
    </row>
    <row r="8541" spans="1:19" x14ac:dyDescent="0.25">
      <c r="A8541" s="54">
        <f>_xlfn.XLOOKUP(B8541,'School Lookup'!D:D,'School Lookup'!F:F,0)</f>
        <v>682471</v>
      </c>
      <c r="B8541" s="54" t="str">
        <f>_xlfn.XLOOKUP(C8541,'School Lookup'!A:A,'School Lookup'!D:D,_xlfn.XLOOKUP(C8541,'School Lookup'!B:B,'School Lookup'!D:D,_xlfn.XLOOKUP(C8541,'School Lookup'!C:C,'School Lookup'!D:D,0)))</f>
        <v>Ridgeway Primary School</v>
      </c>
      <c r="C8541" t="s">
        <v>327</v>
      </c>
      <c r="D8541">
        <v>500</v>
      </c>
      <c r="E8541" t="s">
        <v>16</v>
      </c>
      <c r="F8541" t="s">
        <v>734</v>
      </c>
      <c r="G8541" t="s">
        <v>328</v>
      </c>
      <c r="H8541" t="s">
        <v>885</v>
      </c>
      <c r="I8541" t="s">
        <v>958</v>
      </c>
      <c r="J8541" t="s">
        <v>959</v>
      </c>
      <c r="K8541" s="4">
        <v>46085</v>
      </c>
      <c r="L8541" s="5">
        <v>0.54688657407407404</v>
      </c>
      <c r="M8541" t="s">
        <v>953</v>
      </c>
      <c r="N8541" s="5">
        <v>3.2407407407407406E-4</v>
      </c>
      <c r="O8541" t="s">
        <v>960</v>
      </c>
      <c r="P8541">
        <v>0</v>
      </c>
      <c r="Q8541">
        <v>20</v>
      </c>
      <c r="R8541" t="s">
        <v>961</v>
      </c>
      <c r="S8541" t="s">
        <v>955</v>
      </c>
    </row>
    <row r="8542" spans="1:19" x14ac:dyDescent="0.25">
      <c r="A8542" s="54">
        <f>_xlfn.XLOOKUP(B8542,'School Lookup'!D:D,'School Lookup'!F:F,0)</f>
        <v>682471</v>
      </c>
      <c r="B8542" s="54" t="str">
        <f>_xlfn.XLOOKUP(C8542,'School Lookup'!A:A,'School Lookup'!D:D,_xlfn.XLOOKUP(C8542,'School Lookup'!B:B,'School Lookup'!D:D,_xlfn.XLOOKUP(C8542,'School Lookup'!C:C,'School Lookup'!D:D,0)))</f>
        <v>Ridgeway Primary School</v>
      </c>
      <c r="C8542" t="s">
        <v>327</v>
      </c>
      <c r="D8542" t="s">
        <v>963</v>
      </c>
      <c r="E8542" t="s">
        <v>16</v>
      </c>
      <c r="F8542" t="s">
        <v>734</v>
      </c>
      <c r="G8542" t="s">
        <v>328</v>
      </c>
      <c r="H8542" t="s">
        <v>885</v>
      </c>
      <c r="I8542" t="s">
        <v>958</v>
      </c>
      <c r="J8542" t="s">
        <v>959</v>
      </c>
      <c r="K8542" s="4">
        <v>46085</v>
      </c>
      <c r="L8542" s="5">
        <v>0.64001157407407405</v>
      </c>
      <c r="M8542" t="s">
        <v>953</v>
      </c>
      <c r="N8542" s="5">
        <v>8.4490740740740739E-4</v>
      </c>
      <c r="O8542" t="s">
        <v>960</v>
      </c>
      <c r="P8542">
        <v>0</v>
      </c>
      <c r="Q8542">
        <v>20</v>
      </c>
      <c r="R8542" t="s">
        <v>955</v>
      </c>
    </row>
    <row r="8543" spans="1:19" x14ac:dyDescent="0.25">
      <c r="A8543" s="54">
        <f>_xlfn.XLOOKUP(B8543,'School Lookup'!D:D,'School Lookup'!F:F,0)</f>
        <v>682471</v>
      </c>
      <c r="B8543" s="54" t="str">
        <f>_xlfn.XLOOKUP(C8543,'School Lookup'!A:A,'School Lookup'!D:D,_xlfn.XLOOKUP(C8543,'School Lookup'!B:B,'School Lookup'!D:D,_xlfn.XLOOKUP(C8543,'School Lookup'!C:C,'School Lookup'!D:D,0)))</f>
        <v>Ridgeway Primary School</v>
      </c>
      <c r="C8543" t="s">
        <v>327</v>
      </c>
      <c r="D8543">
        <v>500</v>
      </c>
      <c r="E8543" t="s">
        <v>16</v>
      </c>
      <c r="F8543" t="s">
        <v>734</v>
      </c>
      <c r="G8543" t="s">
        <v>328</v>
      </c>
      <c r="H8543" t="s">
        <v>885</v>
      </c>
      <c r="I8543" t="s">
        <v>958</v>
      </c>
      <c r="J8543" t="s">
        <v>959</v>
      </c>
      <c r="K8543" s="4">
        <v>46085</v>
      </c>
      <c r="L8543" s="5">
        <v>0.64001157407407405</v>
      </c>
      <c r="M8543" t="s">
        <v>953</v>
      </c>
      <c r="N8543" s="5">
        <v>8.4490740740740739E-4</v>
      </c>
      <c r="O8543" t="s">
        <v>960</v>
      </c>
      <c r="P8543">
        <v>0</v>
      </c>
      <c r="Q8543">
        <v>20</v>
      </c>
      <c r="R8543" t="s">
        <v>961</v>
      </c>
      <c r="S8543" t="s">
        <v>955</v>
      </c>
    </row>
    <row r="8544" spans="1:19" x14ac:dyDescent="0.25">
      <c r="A8544" s="54">
        <f>_xlfn.XLOOKUP(B8544,'School Lookup'!D:D,'School Lookup'!F:F,0)</f>
        <v>823392</v>
      </c>
      <c r="B8544" s="54" t="str">
        <f>_xlfn.XLOOKUP(C8544,'School Lookup'!A:A,'School Lookup'!D:D,_xlfn.XLOOKUP(C8544,'School Lookup'!B:B,'School Lookup'!D:D,_xlfn.XLOOKUP(C8544,'School Lookup'!C:C,'School Lookup'!D:D,0)))</f>
        <v>Fitz Herbert C of E VA Primary School</v>
      </c>
      <c r="C8544" t="s">
        <v>25</v>
      </c>
      <c r="D8544" t="s">
        <v>1063</v>
      </c>
      <c r="E8544" t="s">
        <v>16</v>
      </c>
      <c r="F8544" t="s">
        <v>734</v>
      </c>
      <c r="G8544" t="s">
        <v>134</v>
      </c>
      <c r="H8544" t="s">
        <v>347</v>
      </c>
      <c r="I8544" t="s">
        <v>958</v>
      </c>
      <c r="J8544" t="s">
        <v>959</v>
      </c>
      <c r="K8544" s="4">
        <v>46085</v>
      </c>
      <c r="L8544" s="5">
        <v>0.38903935185185184</v>
      </c>
      <c r="M8544" t="s">
        <v>953</v>
      </c>
      <c r="N8544" s="5">
        <v>2.7777777777777779E-3</v>
      </c>
      <c r="O8544" t="s">
        <v>960</v>
      </c>
      <c r="P8544">
        <v>0</v>
      </c>
      <c r="Q8544">
        <v>20</v>
      </c>
      <c r="R8544" t="s">
        <v>955</v>
      </c>
    </row>
    <row r="8545" spans="1:19" x14ac:dyDescent="0.25">
      <c r="A8545" s="54">
        <f>_xlfn.XLOOKUP(B8545,'School Lookup'!D:D,'School Lookup'!F:F,0)</f>
        <v>823392</v>
      </c>
      <c r="B8545" s="54" t="str">
        <f>_xlfn.XLOOKUP(C8545,'School Lookup'!A:A,'School Lookup'!D:D,_xlfn.XLOOKUP(C8545,'School Lookup'!B:B,'School Lookup'!D:D,_xlfn.XLOOKUP(C8545,'School Lookup'!C:C,'School Lookup'!D:D,0)))</f>
        <v>Fitz Herbert C of E VA Primary School</v>
      </c>
      <c r="C8545" t="s">
        <v>25</v>
      </c>
      <c r="D8545" t="s">
        <v>1063</v>
      </c>
      <c r="E8545" t="s">
        <v>16</v>
      </c>
      <c r="F8545" t="s">
        <v>734</v>
      </c>
      <c r="G8545" t="s">
        <v>134</v>
      </c>
      <c r="H8545" t="s">
        <v>347</v>
      </c>
      <c r="I8545" t="s">
        <v>958</v>
      </c>
      <c r="J8545" t="s">
        <v>959</v>
      </c>
      <c r="K8545" s="4">
        <v>46085</v>
      </c>
      <c r="L8545" s="5">
        <v>0.41895833333333332</v>
      </c>
      <c r="M8545" t="s">
        <v>953</v>
      </c>
      <c r="N8545" s="5">
        <v>3.1365740740740742E-3</v>
      </c>
      <c r="O8545" t="s">
        <v>960</v>
      </c>
      <c r="P8545">
        <v>0</v>
      </c>
      <c r="Q8545">
        <v>20</v>
      </c>
      <c r="R8545" t="s">
        <v>955</v>
      </c>
    </row>
    <row r="8546" spans="1:19" x14ac:dyDescent="0.25">
      <c r="A8546" s="54">
        <f>_xlfn.XLOOKUP(B8546,'School Lookup'!D:D,'School Lookup'!F:F,0)</f>
        <v>823392</v>
      </c>
      <c r="B8546" s="54" t="str">
        <f>_xlfn.XLOOKUP(C8546,'School Lookup'!A:A,'School Lookup'!D:D,_xlfn.XLOOKUP(C8546,'School Lookup'!B:B,'School Lookup'!D:D,_xlfn.XLOOKUP(C8546,'School Lookup'!C:C,'School Lookup'!D:D,0)))</f>
        <v>Fitz Herbert C of E VA Primary School</v>
      </c>
      <c r="C8546" t="s">
        <v>25</v>
      </c>
      <c r="D8546">
        <v>619</v>
      </c>
      <c r="E8546" t="s">
        <v>16</v>
      </c>
      <c r="F8546" t="s">
        <v>734</v>
      </c>
      <c r="G8546" t="s">
        <v>134</v>
      </c>
      <c r="H8546" t="s">
        <v>347</v>
      </c>
      <c r="I8546" t="s">
        <v>958</v>
      </c>
      <c r="J8546" t="s">
        <v>959</v>
      </c>
      <c r="K8546" s="4">
        <v>46085</v>
      </c>
      <c r="L8546" s="5">
        <v>0.43336805555555558</v>
      </c>
      <c r="M8546" t="s">
        <v>953</v>
      </c>
      <c r="N8546" s="5">
        <v>1.6203703703703703E-4</v>
      </c>
      <c r="O8546" t="s">
        <v>960</v>
      </c>
      <c r="P8546">
        <v>0</v>
      </c>
      <c r="Q8546">
        <v>20</v>
      </c>
      <c r="R8546" t="s">
        <v>975</v>
      </c>
      <c r="S8546" t="s">
        <v>976</v>
      </c>
    </row>
    <row r="8547" spans="1:19" x14ac:dyDescent="0.25">
      <c r="A8547" s="54">
        <f>_xlfn.XLOOKUP(B8547,'School Lookup'!D:D,'School Lookup'!F:F,0)</f>
        <v>823392</v>
      </c>
      <c r="B8547" s="54" t="str">
        <f>_xlfn.XLOOKUP(C8547,'School Lookup'!A:A,'School Lookup'!D:D,_xlfn.XLOOKUP(C8547,'School Lookup'!B:B,'School Lookup'!D:D,_xlfn.XLOOKUP(C8547,'School Lookup'!C:C,'School Lookup'!D:D,0)))</f>
        <v>Fitz Herbert C of E VA Primary School</v>
      </c>
      <c r="C8547" t="s">
        <v>25</v>
      </c>
      <c r="D8547" t="s">
        <v>1365</v>
      </c>
      <c r="E8547" t="s">
        <v>16</v>
      </c>
      <c r="F8547" t="s">
        <v>734</v>
      </c>
      <c r="G8547" t="s">
        <v>134</v>
      </c>
      <c r="H8547" t="s">
        <v>347</v>
      </c>
      <c r="I8547" t="s">
        <v>958</v>
      </c>
      <c r="J8547" t="s">
        <v>959</v>
      </c>
      <c r="K8547" s="4">
        <v>46085</v>
      </c>
      <c r="L8547" s="5">
        <v>0.48049768518518521</v>
      </c>
      <c r="M8547" t="s">
        <v>953</v>
      </c>
      <c r="N8547" s="5">
        <v>2.4652777777777776E-3</v>
      </c>
      <c r="O8547" t="s">
        <v>960</v>
      </c>
      <c r="P8547">
        <v>0</v>
      </c>
      <c r="Q8547">
        <v>20</v>
      </c>
      <c r="R8547" t="s">
        <v>1366</v>
      </c>
      <c r="S8547" t="s">
        <v>955</v>
      </c>
    </row>
    <row r="8548" spans="1:19" x14ac:dyDescent="0.25">
      <c r="A8548" s="54">
        <f>_xlfn.XLOOKUP(B8548,'School Lookup'!D:D,'School Lookup'!F:F,0)</f>
        <v>823392</v>
      </c>
      <c r="B8548" s="54" t="str">
        <f>_xlfn.XLOOKUP(C8548,'School Lookup'!A:A,'School Lookup'!D:D,_xlfn.XLOOKUP(C8548,'School Lookup'!B:B,'School Lookup'!D:D,_xlfn.XLOOKUP(C8548,'School Lookup'!C:C,'School Lookup'!D:D,0)))</f>
        <v>Fitz Herbert C of E VA Primary School</v>
      </c>
      <c r="C8548" t="s">
        <v>25</v>
      </c>
      <c r="D8548" t="s">
        <v>1063</v>
      </c>
      <c r="E8548" t="s">
        <v>16</v>
      </c>
      <c r="F8548" t="s">
        <v>734</v>
      </c>
      <c r="G8548" t="s">
        <v>134</v>
      </c>
      <c r="H8548" t="s">
        <v>347</v>
      </c>
      <c r="I8548" t="s">
        <v>958</v>
      </c>
      <c r="J8548" t="s">
        <v>959</v>
      </c>
      <c r="K8548" s="4">
        <v>46085</v>
      </c>
      <c r="L8548" s="5">
        <v>0.49704861111111109</v>
      </c>
      <c r="M8548" t="s">
        <v>953</v>
      </c>
      <c r="N8548" s="5">
        <v>4.409722222222222E-3</v>
      </c>
      <c r="O8548" t="s">
        <v>960</v>
      </c>
      <c r="P8548">
        <v>0</v>
      </c>
      <c r="Q8548">
        <v>20</v>
      </c>
      <c r="R8548" t="s">
        <v>955</v>
      </c>
    </row>
    <row r="8549" spans="1:19" x14ac:dyDescent="0.25">
      <c r="A8549" s="54">
        <f>_xlfn.XLOOKUP(B8549,'School Lookup'!D:D,'School Lookup'!F:F,0)</f>
        <v>823392</v>
      </c>
      <c r="B8549" s="54" t="str">
        <f>_xlfn.XLOOKUP(C8549,'School Lookup'!A:A,'School Lookup'!D:D,_xlfn.XLOOKUP(C8549,'School Lookup'!B:B,'School Lookup'!D:D,_xlfn.XLOOKUP(C8549,'School Lookup'!C:C,'School Lookup'!D:D,0)))</f>
        <v>Fitz Herbert C of E VA Primary School</v>
      </c>
      <c r="C8549" t="s">
        <v>25</v>
      </c>
      <c r="D8549">
        <v>619</v>
      </c>
      <c r="E8549" t="s">
        <v>16</v>
      </c>
      <c r="F8549" t="s">
        <v>734</v>
      </c>
      <c r="G8549" t="s">
        <v>134</v>
      </c>
      <c r="H8549" t="s">
        <v>347</v>
      </c>
      <c r="I8549" t="s">
        <v>958</v>
      </c>
      <c r="J8549" t="s">
        <v>959</v>
      </c>
      <c r="K8549" s="4">
        <v>46085</v>
      </c>
      <c r="L8549" s="5">
        <v>0.58231481481481484</v>
      </c>
      <c r="M8549" t="s">
        <v>953</v>
      </c>
      <c r="N8549" s="5">
        <v>1.9675925925925926E-4</v>
      </c>
      <c r="O8549" t="s">
        <v>960</v>
      </c>
      <c r="P8549">
        <v>0</v>
      </c>
      <c r="Q8549">
        <v>20</v>
      </c>
      <c r="R8549" t="s">
        <v>975</v>
      </c>
      <c r="S8549" t="s">
        <v>976</v>
      </c>
    </row>
    <row r="8550" spans="1:19" x14ac:dyDescent="0.25">
      <c r="A8550" s="54">
        <f>_xlfn.XLOOKUP(B8550,'School Lookup'!D:D,'School Lookup'!F:F,0)</f>
        <v>823392</v>
      </c>
      <c r="B8550" s="54" t="str">
        <f>_xlfn.XLOOKUP(C8550,'School Lookup'!A:A,'School Lookup'!D:D,_xlfn.XLOOKUP(C8550,'School Lookup'!B:B,'School Lookup'!D:D,_xlfn.XLOOKUP(C8550,'School Lookup'!C:C,'School Lookup'!D:D,0)))</f>
        <v>Fitz Herbert C of E VA Primary School</v>
      </c>
      <c r="C8550" t="s">
        <v>25</v>
      </c>
      <c r="D8550">
        <v>619</v>
      </c>
      <c r="E8550" t="s">
        <v>16</v>
      </c>
      <c r="F8550" t="s">
        <v>734</v>
      </c>
      <c r="G8550" t="s">
        <v>134</v>
      </c>
      <c r="H8550" t="s">
        <v>347</v>
      </c>
      <c r="I8550" t="s">
        <v>958</v>
      </c>
      <c r="J8550" t="s">
        <v>959</v>
      </c>
      <c r="K8550" s="4">
        <v>46085</v>
      </c>
      <c r="L8550" s="5">
        <v>0.66018518518518521</v>
      </c>
      <c r="M8550" t="s">
        <v>953</v>
      </c>
      <c r="N8550" s="5">
        <v>1.3888888888888889E-4</v>
      </c>
      <c r="O8550" t="s">
        <v>960</v>
      </c>
      <c r="P8550">
        <v>0</v>
      </c>
      <c r="Q8550">
        <v>20</v>
      </c>
      <c r="R8550" t="s">
        <v>975</v>
      </c>
      <c r="S8550" t="s">
        <v>976</v>
      </c>
    </row>
    <row r="8551" spans="1:19" x14ac:dyDescent="0.25">
      <c r="A8551" s="54">
        <f>_xlfn.XLOOKUP(B8551,'School Lookup'!D:D,'School Lookup'!F:F,0)</f>
        <v>823392</v>
      </c>
      <c r="B8551" s="54" t="str">
        <f>_xlfn.XLOOKUP(C8551,'School Lookup'!A:A,'School Lookup'!D:D,_xlfn.XLOOKUP(C8551,'School Lookup'!B:B,'School Lookup'!D:D,_xlfn.XLOOKUP(C8551,'School Lookup'!C:C,'School Lookup'!D:D,0)))</f>
        <v>Fitz Herbert C of E VA Primary School</v>
      </c>
      <c r="C8551" t="s">
        <v>25</v>
      </c>
      <c r="D8551" t="s">
        <v>1022</v>
      </c>
      <c r="E8551" t="s">
        <v>16</v>
      </c>
      <c r="F8551" t="s">
        <v>734</v>
      </c>
      <c r="G8551" t="s">
        <v>134</v>
      </c>
      <c r="H8551" t="s">
        <v>347</v>
      </c>
      <c r="I8551" t="s">
        <v>958</v>
      </c>
      <c r="J8551" t="s">
        <v>959</v>
      </c>
      <c r="K8551" s="4">
        <v>46085</v>
      </c>
      <c r="L8551" s="5">
        <v>0.25201388888888887</v>
      </c>
      <c r="M8551" t="s">
        <v>953</v>
      </c>
      <c r="N8551" s="5">
        <v>5.0925925925925921E-4</v>
      </c>
      <c r="O8551" t="s">
        <v>1023</v>
      </c>
      <c r="P8551">
        <v>0</v>
      </c>
      <c r="Q8551">
        <v>20</v>
      </c>
      <c r="R8551" t="s">
        <v>1024</v>
      </c>
      <c r="S8551" t="s">
        <v>966</v>
      </c>
    </row>
    <row r="8552" spans="1:19" x14ac:dyDescent="0.25">
      <c r="A8552" s="54">
        <f>_xlfn.XLOOKUP(B8552,'School Lookup'!D:D,'School Lookup'!F:F,0)</f>
        <v>823392</v>
      </c>
      <c r="B8552" s="54" t="str">
        <f>_xlfn.XLOOKUP(C8552,'School Lookup'!A:A,'School Lookup'!D:D,_xlfn.XLOOKUP(C8552,'School Lookup'!B:B,'School Lookup'!D:D,_xlfn.XLOOKUP(C8552,'School Lookup'!C:C,'School Lookup'!D:D,0)))</f>
        <v>Fitz Herbert C of E VA Primary School</v>
      </c>
      <c r="C8552" t="s">
        <v>25</v>
      </c>
      <c r="D8552" t="s">
        <v>1022</v>
      </c>
      <c r="E8552" t="s">
        <v>16</v>
      </c>
      <c r="F8552" t="s">
        <v>734</v>
      </c>
      <c r="G8552" t="s">
        <v>134</v>
      </c>
      <c r="H8552" t="s">
        <v>347</v>
      </c>
      <c r="I8552" t="s">
        <v>958</v>
      </c>
      <c r="J8552" t="s">
        <v>959</v>
      </c>
      <c r="K8552" s="4">
        <v>46085</v>
      </c>
      <c r="L8552" s="5">
        <v>0.69626157407407407</v>
      </c>
      <c r="M8552" t="s">
        <v>953</v>
      </c>
      <c r="N8552" s="5">
        <v>3.9351851851851852E-4</v>
      </c>
      <c r="O8552" t="s">
        <v>1023</v>
      </c>
      <c r="P8552">
        <v>0</v>
      </c>
      <c r="Q8552">
        <v>20</v>
      </c>
      <c r="R8552" t="s">
        <v>1024</v>
      </c>
      <c r="S8552" t="s">
        <v>966</v>
      </c>
    </row>
    <row r="8553" spans="1:19" x14ac:dyDescent="0.25">
      <c r="A8553" s="54">
        <f>_xlfn.XLOOKUP(B8553,'School Lookup'!D:D,'School Lookup'!F:F,0)</f>
        <v>823392</v>
      </c>
      <c r="B8553" s="54" t="str">
        <f>_xlfn.XLOOKUP(C8553,'School Lookup'!A:A,'School Lookup'!D:D,_xlfn.XLOOKUP(C8553,'School Lookup'!B:B,'School Lookup'!D:D,_xlfn.XLOOKUP(C8553,'School Lookup'!C:C,'School Lookup'!D:D,0)))</f>
        <v>Fitz Herbert C of E VA Primary School</v>
      </c>
      <c r="C8553" t="s">
        <v>25</v>
      </c>
      <c r="D8553" t="s">
        <v>1565</v>
      </c>
      <c r="E8553" t="s">
        <v>16</v>
      </c>
      <c r="F8553" t="s">
        <v>734</v>
      </c>
      <c r="G8553" t="s">
        <v>134</v>
      </c>
      <c r="H8553" t="s">
        <v>347</v>
      </c>
      <c r="I8553" t="s">
        <v>958</v>
      </c>
      <c r="J8553" t="s">
        <v>981</v>
      </c>
      <c r="K8553" s="4">
        <v>46085</v>
      </c>
      <c r="L8553" s="5">
        <v>0.40932870370370372</v>
      </c>
      <c r="M8553" t="s">
        <v>953</v>
      </c>
      <c r="N8553" s="5">
        <v>4.3981481481481481E-4</v>
      </c>
      <c r="O8553" t="s">
        <v>982</v>
      </c>
      <c r="P8553">
        <v>0</v>
      </c>
      <c r="Q8553">
        <v>20</v>
      </c>
      <c r="R8553" t="s">
        <v>998</v>
      </c>
      <c r="S8553" t="s">
        <v>987</v>
      </c>
    </row>
    <row r="8554" spans="1:19" x14ac:dyDescent="0.25">
      <c r="A8554" s="54">
        <f>_xlfn.XLOOKUP(B8554,'School Lookup'!D:D,'School Lookup'!F:F,0)</f>
        <v>823392</v>
      </c>
      <c r="B8554" s="54" t="str">
        <f>_xlfn.XLOOKUP(C8554,'School Lookup'!A:A,'School Lookup'!D:D,_xlfn.XLOOKUP(C8554,'School Lookup'!B:B,'School Lookup'!D:D,_xlfn.XLOOKUP(C8554,'School Lookup'!C:C,'School Lookup'!D:D,0)))</f>
        <v>Fitz Herbert C of E VA Primary School</v>
      </c>
      <c r="C8554" t="s">
        <v>25</v>
      </c>
      <c r="D8554" t="s">
        <v>1470</v>
      </c>
      <c r="E8554" t="s">
        <v>16</v>
      </c>
      <c r="F8554" t="s">
        <v>734</v>
      </c>
      <c r="G8554" t="s">
        <v>134</v>
      </c>
      <c r="H8554" t="s">
        <v>347</v>
      </c>
      <c r="I8554" t="s">
        <v>958</v>
      </c>
      <c r="J8554" t="s">
        <v>981</v>
      </c>
      <c r="K8554" s="4">
        <v>46085</v>
      </c>
      <c r="L8554" s="5">
        <v>0.64416666666666667</v>
      </c>
      <c r="M8554" t="s">
        <v>953</v>
      </c>
      <c r="N8554" s="5">
        <v>3.4722222222222222E-5</v>
      </c>
      <c r="O8554" t="s">
        <v>982</v>
      </c>
      <c r="P8554">
        <v>0</v>
      </c>
      <c r="Q8554">
        <v>20</v>
      </c>
      <c r="R8554" t="s">
        <v>983</v>
      </c>
      <c r="S8554" t="s">
        <v>984</v>
      </c>
    </row>
    <row r="8555" spans="1:19" x14ac:dyDescent="0.25">
      <c r="A8555" s="54">
        <f>_xlfn.XLOOKUP(B8555,'School Lookup'!D:D,'School Lookup'!F:F,0)</f>
        <v>823392</v>
      </c>
      <c r="B8555" s="54" t="str">
        <f>_xlfn.XLOOKUP(C8555,'School Lookup'!A:A,'School Lookup'!D:D,_xlfn.XLOOKUP(C8555,'School Lookup'!B:B,'School Lookup'!D:D,_xlfn.XLOOKUP(C8555,'School Lookup'!C:C,'School Lookup'!D:D,0)))</f>
        <v>Fitz Herbert C of E VA Primary School</v>
      </c>
      <c r="C8555" t="s">
        <v>25</v>
      </c>
      <c r="D8555" t="s">
        <v>2054</v>
      </c>
      <c r="E8555" t="s">
        <v>16</v>
      </c>
      <c r="F8555" t="s">
        <v>734</v>
      </c>
      <c r="G8555" t="s">
        <v>134</v>
      </c>
      <c r="H8555" t="s">
        <v>347</v>
      </c>
      <c r="I8555" t="s">
        <v>958</v>
      </c>
      <c r="J8555" t="s">
        <v>981</v>
      </c>
      <c r="K8555" s="4">
        <v>46085</v>
      </c>
      <c r="L8555" s="5">
        <v>0.64459490740740744</v>
      </c>
      <c r="M8555" t="s">
        <v>953</v>
      </c>
      <c r="N8555" s="5">
        <v>1.4351851851851852E-3</v>
      </c>
      <c r="O8555" t="s">
        <v>982</v>
      </c>
      <c r="P8555">
        <v>0</v>
      </c>
      <c r="Q8555">
        <v>20</v>
      </c>
      <c r="R8555" t="s">
        <v>983</v>
      </c>
      <c r="S8555" t="s">
        <v>984</v>
      </c>
    </row>
    <row r="8556" spans="1:19" x14ac:dyDescent="0.25">
      <c r="A8556" s="54">
        <f>_xlfn.XLOOKUP(B8556,'School Lookup'!D:D,'School Lookup'!F:F,0)</f>
        <v>823392</v>
      </c>
      <c r="B8556" s="54" t="str">
        <f>_xlfn.XLOOKUP(C8556,'School Lookup'!A:A,'School Lookup'!D:D,_xlfn.XLOOKUP(C8556,'School Lookup'!B:B,'School Lookup'!D:D,_xlfn.XLOOKUP(C8556,'School Lookup'!C:C,'School Lookup'!D:D,0)))</f>
        <v>Fitz Herbert C of E VA Primary School</v>
      </c>
      <c r="C8556" t="s">
        <v>25</v>
      </c>
      <c r="D8556" t="s">
        <v>3291</v>
      </c>
      <c r="E8556" t="s">
        <v>16</v>
      </c>
      <c r="F8556" t="s">
        <v>734</v>
      </c>
      <c r="G8556" t="s">
        <v>134</v>
      </c>
      <c r="H8556" t="s">
        <v>347</v>
      </c>
      <c r="I8556" t="s">
        <v>958</v>
      </c>
      <c r="J8556" t="s">
        <v>981</v>
      </c>
      <c r="K8556" s="4">
        <v>46085</v>
      </c>
      <c r="L8556" s="5">
        <v>0.6490393518518518</v>
      </c>
      <c r="M8556" t="s">
        <v>953</v>
      </c>
      <c r="N8556" s="5">
        <v>4.4444444444444444E-3</v>
      </c>
      <c r="O8556" t="s">
        <v>982</v>
      </c>
      <c r="P8556">
        <v>0</v>
      </c>
      <c r="Q8556">
        <v>20</v>
      </c>
      <c r="R8556" t="s">
        <v>998</v>
      </c>
      <c r="S8556" t="s">
        <v>987</v>
      </c>
    </row>
    <row r="8557" spans="1:19" x14ac:dyDescent="0.25">
      <c r="A8557" s="54">
        <f>_xlfn.XLOOKUP(B8557,'School Lookup'!D:D,'School Lookup'!F:F,0)</f>
        <v>682471</v>
      </c>
      <c r="B8557" s="54" t="str">
        <f>_xlfn.XLOOKUP(C8557,'School Lookup'!A:A,'School Lookup'!D:D,_xlfn.XLOOKUP(C8557,'School Lookup'!B:B,'School Lookup'!D:D,_xlfn.XLOOKUP(C8557,'School Lookup'!C:C,'School Lookup'!D:D,0)))</f>
        <v>Ridgeway Primary School</v>
      </c>
      <c r="C8557" t="s">
        <v>327</v>
      </c>
      <c r="D8557" t="s">
        <v>963</v>
      </c>
      <c r="E8557" t="s">
        <v>16</v>
      </c>
      <c r="F8557" t="s">
        <v>734</v>
      </c>
      <c r="G8557" t="s">
        <v>328</v>
      </c>
      <c r="H8557" t="s">
        <v>885</v>
      </c>
      <c r="I8557" t="s">
        <v>958</v>
      </c>
      <c r="J8557" t="s">
        <v>959</v>
      </c>
      <c r="K8557" s="4">
        <v>46086</v>
      </c>
      <c r="L8557" s="5">
        <v>0.47255787037037039</v>
      </c>
      <c r="M8557" t="s">
        <v>953</v>
      </c>
      <c r="N8557" s="5">
        <v>3.3564814814814812E-4</v>
      </c>
      <c r="O8557" t="s">
        <v>960</v>
      </c>
      <c r="P8557">
        <v>0</v>
      </c>
      <c r="Q8557">
        <v>20</v>
      </c>
      <c r="R8557" t="s">
        <v>955</v>
      </c>
    </row>
    <row r="8558" spans="1:19" x14ac:dyDescent="0.25">
      <c r="A8558" s="54">
        <f>_xlfn.XLOOKUP(B8558,'School Lookup'!D:D,'School Lookup'!F:F,0)</f>
        <v>682471</v>
      </c>
      <c r="B8558" s="54" t="str">
        <f>_xlfn.XLOOKUP(C8558,'School Lookup'!A:A,'School Lookup'!D:D,_xlfn.XLOOKUP(C8558,'School Lookup'!B:B,'School Lookup'!D:D,_xlfn.XLOOKUP(C8558,'School Lookup'!C:C,'School Lookup'!D:D,0)))</f>
        <v>Ridgeway Primary School</v>
      </c>
      <c r="C8558" t="s">
        <v>327</v>
      </c>
      <c r="D8558">
        <v>500</v>
      </c>
      <c r="E8558" t="s">
        <v>16</v>
      </c>
      <c r="F8558" t="s">
        <v>734</v>
      </c>
      <c r="G8558" t="s">
        <v>328</v>
      </c>
      <c r="H8558" t="s">
        <v>885</v>
      </c>
      <c r="I8558" t="s">
        <v>958</v>
      </c>
      <c r="J8558" t="s">
        <v>959</v>
      </c>
      <c r="K8558" s="4">
        <v>46086</v>
      </c>
      <c r="L8558" s="5">
        <v>0.47255787037037039</v>
      </c>
      <c r="M8558" t="s">
        <v>953</v>
      </c>
      <c r="N8558" s="5">
        <v>3.3564814814814812E-4</v>
      </c>
      <c r="O8558" t="s">
        <v>960</v>
      </c>
      <c r="P8558">
        <v>0</v>
      </c>
      <c r="Q8558">
        <v>20</v>
      </c>
      <c r="R8558" t="s">
        <v>961</v>
      </c>
      <c r="S8558" t="s">
        <v>955</v>
      </c>
    </row>
    <row r="8559" spans="1:19" x14ac:dyDescent="0.25">
      <c r="A8559" s="54">
        <f>_xlfn.XLOOKUP(B8559,'School Lookup'!D:D,'School Lookup'!F:F,0)</f>
        <v>682471</v>
      </c>
      <c r="B8559" s="54" t="str">
        <f>_xlfn.XLOOKUP(C8559,'School Lookup'!A:A,'School Lookup'!D:D,_xlfn.XLOOKUP(C8559,'School Lookup'!B:B,'School Lookup'!D:D,_xlfn.XLOOKUP(C8559,'School Lookup'!C:C,'School Lookup'!D:D,0)))</f>
        <v>Ridgeway Primary School</v>
      </c>
      <c r="C8559" t="s">
        <v>327</v>
      </c>
      <c r="D8559" t="s">
        <v>963</v>
      </c>
      <c r="E8559" t="s">
        <v>16</v>
      </c>
      <c r="F8559" t="s">
        <v>734</v>
      </c>
      <c r="G8559" t="s">
        <v>328</v>
      </c>
      <c r="H8559" t="s">
        <v>885</v>
      </c>
      <c r="I8559" t="s">
        <v>958</v>
      </c>
      <c r="J8559" t="s">
        <v>959</v>
      </c>
      <c r="K8559" s="4">
        <v>46086</v>
      </c>
      <c r="L8559" s="5">
        <v>0.48452546296296295</v>
      </c>
      <c r="M8559" t="s">
        <v>953</v>
      </c>
      <c r="N8559" s="5">
        <v>5.4398148148148144E-4</v>
      </c>
      <c r="O8559" t="s">
        <v>960</v>
      </c>
      <c r="P8559">
        <v>0</v>
      </c>
      <c r="Q8559">
        <v>20</v>
      </c>
      <c r="R8559" t="s">
        <v>955</v>
      </c>
    </row>
    <row r="8560" spans="1:19" x14ac:dyDescent="0.25">
      <c r="A8560" s="54">
        <f>_xlfn.XLOOKUP(B8560,'School Lookup'!D:D,'School Lookup'!F:F,0)</f>
        <v>682471</v>
      </c>
      <c r="B8560" s="54" t="str">
        <f>_xlfn.XLOOKUP(C8560,'School Lookup'!A:A,'School Lookup'!D:D,_xlfn.XLOOKUP(C8560,'School Lookup'!B:B,'School Lookup'!D:D,_xlfn.XLOOKUP(C8560,'School Lookup'!C:C,'School Lookup'!D:D,0)))</f>
        <v>Ridgeway Primary School</v>
      </c>
      <c r="C8560" t="s">
        <v>327</v>
      </c>
      <c r="D8560">
        <v>500</v>
      </c>
      <c r="E8560" t="s">
        <v>16</v>
      </c>
      <c r="F8560" t="s">
        <v>734</v>
      </c>
      <c r="G8560" t="s">
        <v>328</v>
      </c>
      <c r="H8560" t="s">
        <v>885</v>
      </c>
      <c r="I8560" t="s">
        <v>958</v>
      </c>
      <c r="J8560" t="s">
        <v>959</v>
      </c>
      <c r="K8560" s="4">
        <v>46086</v>
      </c>
      <c r="L8560" s="5">
        <v>0.48452546296296295</v>
      </c>
      <c r="M8560" t="s">
        <v>953</v>
      </c>
      <c r="N8560" s="5">
        <v>5.4398148148148144E-4</v>
      </c>
      <c r="O8560" t="s">
        <v>960</v>
      </c>
      <c r="P8560">
        <v>0</v>
      </c>
      <c r="Q8560">
        <v>20</v>
      </c>
      <c r="R8560" t="s">
        <v>961</v>
      </c>
      <c r="S8560" t="s">
        <v>955</v>
      </c>
    </row>
    <row r="8561" spans="1:19" x14ac:dyDescent="0.25">
      <c r="A8561" s="54">
        <f>_xlfn.XLOOKUP(B8561,'School Lookup'!D:D,'School Lookup'!F:F,0)</f>
        <v>682471</v>
      </c>
      <c r="B8561" s="54" t="str">
        <f>_xlfn.XLOOKUP(C8561,'School Lookup'!A:A,'School Lookup'!D:D,_xlfn.XLOOKUP(C8561,'School Lookup'!B:B,'School Lookup'!D:D,_xlfn.XLOOKUP(C8561,'School Lookup'!C:C,'School Lookup'!D:D,0)))</f>
        <v>Ridgeway Primary School</v>
      </c>
      <c r="C8561" t="s">
        <v>327</v>
      </c>
      <c r="D8561" t="s">
        <v>962</v>
      </c>
      <c r="E8561" t="s">
        <v>16</v>
      </c>
      <c r="F8561" t="s">
        <v>734</v>
      </c>
      <c r="G8561" t="s">
        <v>328</v>
      </c>
      <c r="H8561" t="s">
        <v>885</v>
      </c>
      <c r="I8561" t="s">
        <v>958</v>
      </c>
      <c r="J8561" t="s">
        <v>959</v>
      </c>
      <c r="K8561" s="4">
        <v>46086</v>
      </c>
      <c r="L8561" s="5">
        <v>0.49724537037037037</v>
      </c>
      <c r="M8561" t="s">
        <v>953</v>
      </c>
      <c r="N8561" s="5">
        <v>7.7546296296296293E-4</v>
      </c>
      <c r="O8561" t="s">
        <v>960</v>
      </c>
      <c r="P8561">
        <v>0</v>
      </c>
      <c r="Q8561">
        <v>20</v>
      </c>
      <c r="R8561" t="s">
        <v>955</v>
      </c>
    </row>
    <row r="8562" spans="1:19" x14ac:dyDescent="0.25">
      <c r="A8562" s="54">
        <f>_xlfn.XLOOKUP(B8562,'School Lookup'!D:D,'School Lookup'!F:F,0)</f>
        <v>682471</v>
      </c>
      <c r="B8562" s="54" t="str">
        <f>_xlfn.XLOOKUP(C8562,'School Lookup'!A:A,'School Lookup'!D:D,_xlfn.XLOOKUP(C8562,'School Lookup'!B:B,'School Lookup'!D:D,_xlfn.XLOOKUP(C8562,'School Lookup'!C:C,'School Lookup'!D:D,0)))</f>
        <v>Ridgeway Primary School</v>
      </c>
      <c r="C8562" t="s">
        <v>327</v>
      </c>
      <c r="D8562">
        <v>500</v>
      </c>
      <c r="E8562" t="s">
        <v>16</v>
      </c>
      <c r="F8562" t="s">
        <v>734</v>
      </c>
      <c r="G8562" t="s">
        <v>328</v>
      </c>
      <c r="H8562" t="s">
        <v>885</v>
      </c>
      <c r="I8562" t="s">
        <v>958</v>
      </c>
      <c r="J8562" t="s">
        <v>959</v>
      </c>
      <c r="K8562" s="4">
        <v>46086</v>
      </c>
      <c r="L8562" s="5">
        <v>0.49724537037037037</v>
      </c>
      <c r="M8562" t="s">
        <v>953</v>
      </c>
      <c r="N8562" s="5">
        <v>7.7546296296296293E-4</v>
      </c>
      <c r="O8562" t="s">
        <v>960</v>
      </c>
      <c r="P8562">
        <v>0</v>
      </c>
      <c r="Q8562">
        <v>20</v>
      </c>
      <c r="R8562" t="s">
        <v>961</v>
      </c>
      <c r="S8562" t="s">
        <v>955</v>
      </c>
    </row>
    <row r="8563" spans="1:19" x14ac:dyDescent="0.25">
      <c r="A8563" s="54">
        <f>_xlfn.XLOOKUP(B8563,'School Lookup'!D:D,'School Lookup'!F:F,0)</f>
        <v>682471</v>
      </c>
      <c r="B8563" s="54" t="str">
        <f>_xlfn.XLOOKUP(C8563,'School Lookup'!A:A,'School Lookup'!D:D,_xlfn.XLOOKUP(C8563,'School Lookup'!B:B,'School Lookup'!D:D,_xlfn.XLOOKUP(C8563,'School Lookup'!C:C,'School Lookup'!D:D,0)))</f>
        <v>Ridgeway Primary School</v>
      </c>
      <c r="C8563" t="s">
        <v>327</v>
      </c>
      <c r="D8563" t="s">
        <v>962</v>
      </c>
      <c r="E8563" t="s">
        <v>16</v>
      </c>
      <c r="F8563" t="s">
        <v>734</v>
      </c>
      <c r="G8563" t="s">
        <v>328</v>
      </c>
      <c r="H8563" t="s">
        <v>885</v>
      </c>
      <c r="I8563" t="s">
        <v>958</v>
      </c>
      <c r="J8563" t="s">
        <v>959</v>
      </c>
      <c r="K8563" s="4">
        <v>46086</v>
      </c>
      <c r="L8563" s="5">
        <v>0.57574074074074078</v>
      </c>
      <c r="M8563" t="s">
        <v>953</v>
      </c>
      <c r="N8563" s="5">
        <v>9.6064814814814819E-4</v>
      </c>
      <c r="O8563" t="s">
        <v>960</v>
      </c>
      <c r="P8563">
        <v>0</v>
      </c>
      <c r="Q8563">
        <v>20</v>
      </c>
      <c r="R8563" t="s">
        <v>955</v>
      </c>
    </row>
    <row r="8564" spans="1:19" x14ac:dyDescent="0.25">
      <c r="A8564" s="54">
        <f>_xlfn.XLOOKUP(B8564,'School Lookup'!D:D,'School Lookup'!F:F,0)</f>
        <v>682471</v>
      </c>
      <c r="B8564" s="54" t="str">
        <f>_xlfn.XLOOKUP(C8564,'School Lookup'!A:A,'School Lookup'!D:D,_xlfn.XLOOKUP(C8564,'School Lookup'!B:B,'School Lookup'!D:D,_xlfn.XLOOKUP(C8564,'School Lookup'!C:C,'School Lookup'!D:D,0)))</f>
        <v>Ridgeway Primary School</v>
      </c>
      <c r="C8564" t="s">
        <v>327</v>
      </c>
      <c r="D8564">
        <v>500</v>
      </c>
      <c r="E8564" t="s">
        <v>16</v>
      </c>
      <c r="F8564" t="s">
        <v>734</v>
      </c>
      <c r="G8564" t="s">
        <v>328</v>
      </c>
      <c r="H8564" t="s">
        <v>885</v>
      </c>
      <c r="I8564" t="s">
        <v>958</v>
      </c>
      <c r="J8564" t="s">
        <v>959</v>
      </c>
      <c r="K8564" s="4">
        <v>46086</v>
      </c>
      <c r="L8564" s="5">
        <v>0.57574074074074078</v>
      </c>
      <c r="M8564" t="s">
        <v>953</v>
      </c>
      <c r="N8564" s="5">
        <v>9.6064814814814819E-4</v>
      </c>
      <c r="O8564" t="s">
        <v>960</v>
      </c>
      <c r="P8564">
        <v>0</v>
      </c>
      <c r="Q8564">
        <v>20</v>
      </c>
      <c r="R8564" t="s">
        <v>961</v>
      </c>
      <c r="S8564" t="s">
        <v>955</v>
      </c>
    </row>
    <row r="8565" spans="1:19" x14ac:dyDescent="0.25">
      <c r="A8565" s="54">
        <f>_xlfn.XLOOKUP(B8565,'School Lookup'!D:D,'School Lookup'!F:F,0)</f>
        <v>682471</v>
      </c>
      <c r="B8565" s="54" t="str">
        <f>_xlfn.XLOOKUP(C8565,'School Lookup'!A:A,'School Lookup'!D:D,_xlfn.XLOOKUP(C8565,'School Lookup'!B:B,'School Lookup'!D:D,_xlfn.XLOOKUP(C8565,'School Lookup'!C:C,'School Lookup'!D:D,0)))</f>
        <v>Ridgeway Primary School</v>
      </c>
      <c r="C8565" t="s">
        <v>327</v>
      </c>
      <c r="D8565" t="s">
        <v>962</v>
      </c>
      <c r="E8565" t="s">
        <v>16</v>
      </c>
      <c r="F8565" t="s">
        <v>734</v>
      </c>
      <c r="G8565" t="s">
        <v>328</v>
      </c>
      <c r="H8565" t="s">
        <v>885</v>
      </c>
      <c r="I8565" t="s">
        <v>958</v>
      </c>
      <c r="J8565" t="s">
        <v>959</v>
      </c>
      <c r="K8565" s="4">
        <v>46086</v>
      </c>
      <c r="L8565" s="5">
        <v>0.62626157407407412</v>
      </c>
      <c r="M8565" t="s">
        <v>953</v>
      </c>
      <c r="N8565" s="5">
        <v>1.0879629629629629E-3</v>
      </c>
      <c r="O8565" t="s">
        <v>960</v>
      </c>
      <c r="P8565">
        <v>0</v>
      </c>
      <c r="Q8565">
        <v>20</v>
      </c>
      <c r="R8565" t="s">
        <v>955</v>
      </c>
    </row>
    <row r="8566" spans="1:19" x14ac:dyDescent="0.25">
      <c r="A8566" s="54">
        <f>_xlfn.XLOOKUP(B8566,'School Lookup'!D:D,'School Lookup'!F:F,0)</f>
        <v>682471</v>
      </c>
      <c r="B8566" s="54" t="str">
        <f>_xlfn.XLOOKUP(C8566,'School Lookup'!A:A,'School Lookup'!D:D,_xlfn.XLOOKUP(C8566,'School Lookup'!B:B,'School Lookup'!D:D,_xlfn.XLOOKUP(C8566,'School Lookup'!C:C,'School Lookup'!D:D,0)))</f>
        <v>Ridgeway Primary School</v>
      </c>
      <c r="C8566" t="s">
        <v>327</v>
      </c>
      <c r="D8566">
        <v>500</v>
      </c>
      <c r="E8566" t="s">
        <v>16</v>
      </c>
      <c r="F8566" t="s">
        <v>734</v>
      </c>
      <c r="G8566" t="s">
        <v>328</v>
      </c>
      <c r="H8566" t="s">
        <v>885</v>
      </c>
      <c r="I8566" t="s">
        <v>958</v>
      </c>
      <c r="J8566" t="s">
        <v>959</v>
      </c>
      <c r="K8566" s="4">
        <v>46086</v>
      </c>
      <c r="L8566" s="5">
        <v>0.62626157407407412</v>
      </c>
      <c r="M8566" t="s">
        <v>953</v>
      </c>
      <c r="N8566" s="5">
        <v>1.0879629629629629E-3</v>
      </c>
      <c r="O8566" t="s">
        <v>960</v>
      </c>
      <c r="P8566">
        <v>0</v>
      </c>
      <c r="Q8566">
        <v>20</v>
      </c>
      <c r="R8566" t="s">
        <v>961</v>
      </c>
      <c r="S8566" t="s">
        <v>955</v>
      </c>
    </row>
    <row r="8567" spans="1:19" x14ac:dyDescent="0.25">
      <c r="A8567" s="54">
        <f>_xlfn.XLOOKUP(B8567,'School Lookup'!D:D,'School Lookup'!F:F,0)</f>
        <v>682471</v>
      </c>
      <c r="B8567" s="54" t="str">
        <f>_xlfn.XLOOKUP(C8567,'School Lookup'!A:A,'School Lookup'!D:D,_xlfn.XLOOKUP(C8567,'School Lookup'!B:B,'School Lookup'!D:D,_xlfn.XLOOKUP(C8567,'School Lookup'!C:C,'School Lookup'!D:D,0)))</f>
        <v>Ridgeway Primary School</v>
      </c>
      <c r="C8567" t="s">
        <v>327</v>
      </c>
      <c r="D8567">
        <v>500</v>
      </c>
      <c r="E8567" t="s">
        <v>16</v>
      </c>
      <c r="F8567" t="s">
        <v>734</v>
      </c>
      <c r="G8567" t="s">
        <v>328</v>
      </c>
      <c r="H8567" t="s">
        <v>885</v>
      </c>
      <c r="I8567" t="s">
        <v>958</v>
      </c>
      <c r="J8567" t="s">
        <v>959</v>
      </c>
      <c r="K8567" s="4">
        <v>46086</v>
      </c>
      <c r="L8567" s="5">
        <v>0.6498032407407407</v>
      </c>
      <c r="M8567" t="s">
        <v>953</v>
      </c>
      <c r="N8567" s="5">
        <v>1.1574074074074073E-5</v>
      </c>
      <c r="O8567" t="s">
        <v>960</v>
      </c>
      <c r="P8567">
        <v>0</v>
      </c>
      <c r="Q8567">
        <v>20</v>
      </c>
      <c r="R8567" t="s">
        <v>961</v>
      </c>
      <c r="S8567" t="s">
        <v>955</v>
      </c>
    </row>
    <row r="8568" spans="1:19" x14ac:dyDescent="0.25">
      <c r="A8568" s="54">
        <f>_xlfn.XLOOKUP(B8568,'School Lookup'!D:D,'School Lookup'!F:F,0)</f>
        <v>682471</v>
      </c>
      <c r="B8568" s="54" t="str">
        <f>_xlfn.XLOOKUP(C8568,'School Lookup'!A:A,'School Lookup'!D:D,_xlfn.XLOOKUP(C8568,'School Lookup'!B:B,'School Lookup'!D:D,_xlfn.XLOOKUP(C8568,'School Lookup'!C:C,'School Lookup'!D:D,0)))</f>
        <v>Ridgeway Primary School</v>
      </c>
      <c r="C8568" t="s">
        <v>327</v>
      </c>
      <c r="D8568" t="s">
        <v>962</v>
      </c>
      <c r="E8568" t="s">
        <v>16</v>
      </c>
      <c r="F8568" t="s">
        <v>734</v>
      </c>
      <c r="G8568" t="s">
        <v>328</v>
      </c>
      <c r="H8568" t="s">
        <v>885</v>
      </c>
      <c r="I8568" t="s">
        <v>958</v>
      </c>
      <c r="J8568" t="s">
        <v>959</v>
      </c>
      <c r="K8568" s="4">
        <v>46086</v>
      </c>
      <c r="L8568" s="5">
        <v>0.65589120370370368</v>
      </c>
      <c r="M8568" t="s">
        <v>953</v>
      </c>
      <c r="N8568" s="5">
        <v>4.5138888888888887E-4</v>
      </c>
      <c r="O8568" t="s">
        <v>960</v>
      </c>
      <c r="P8568">
        <v>0</v>
      </c>
      <c r="Q8568">
        <v>20</v>
      </c>
      <c r="R8568" t="s">
        <v>955</v>
      </c>
    </row>
    <row r="8569" spans="1:19" x14ac:dyDescent="0.25">
      <c r="A8569" s="54">
        <f>_xlfn.XLOOKUP(B8569,'School Lookup'!D:D,'School Lookup'!F:F,0)</f>
        <v>682471</v>
      </c>
      <c r="B8569" s="54" t="str">
        <f>_xlfn.XLOOKUP(C8569,'School Lookup'!A:A,'School Lookup'!D:D,_xlfn.XLOOKUP(C8569,'School Lookup'!B:B,'School Lookup'!D:D,_xlfn.XLOOKUP(C8569,'School Lookup'!C:C,'School Lookup'!D:D,0)))</f>
        <v>Ridgeway Primary School</v>
      </c>
      <c r="C8569" t="s">
        <v>327</v>
      </c>
      <c r="D8569">
        <v>500</v>
      </c>
      <c r="E8569" t="s">
        <v>16</v>
      </c>
      <c r="F8569" t="s">
        <v>734</v>
      </c>
      <c r="G8569" t="s">
        <v>328</v>
      </c>
      <c r="H8569" t="s">
        <v>885</v>
      </c>
      <c r="I8569" t="s">
        <v>958</v>
      </c>
      <c r="J8569" t="s">
        <v>959</v>
      </c>
      <c r="K8569" s="4">
        <v>46086</v>
      </c>
      <c r="L8569" s="5">
        <v>0.65589120370370368</v>
      </c>
      <c r="M8569" t="s">
        <v>953</v>
      </c>
      <c r="N8569" s="5">
        <v>4.5138888888888887E-4</v>
      </c>
      <c r="O8569" t="s">
        <v>960</v>
      </c>
      <c r="P8569">
        <v>0</v>
      </c>
      <c r="Q8569">
        <v>20</v>
      </c>
      <c r="R8569" t="s">
        <v>961</v>
      </c>
      <c r="S8569" t="s">
        <v>955</v>
      </c>
    </row>
    <row r="8570" spans="1:19" x14ac:dyDescent="0.25">
      <c r="A8570" s="54">
        <f>_xlfn.XLOOKUP(B8570,'School Lookup'!D:D,'School Lookup'!F:F,0)</f>
        <v>682471</v>
      </c>
      <c r="B8570" s="54" t="str">
        <f>_xlfn.XLOOKUP(C8570,'School Lookup'!A:A,'School Lookup'!D:D,_xlfn.XLOOKUP(C8570,'School Lookup'!B:B,'School Lookup'!D:D,_xlfn.XLOOKUP(C8570,'School Lookup'!C:C,'School Lookup'!D:D,0)))</f>
        <v>Ridgeway Primary School</v>
      </c>
      <c r="C8570" t="s">
        <v>327</v>
      </c>
      <c r="D8570" t="s">
        <v>962</v>
      </c>
      <c r="E8570" t="s">
        <v>16</v>
      </c>
      <c r="F8570" t="s">
        <v>734</v>
      </c>
      <c r="G8570" t="s">
        <v>328</v>
      </c>
      <c r="H8570" t="s">
        <v>885</v>
      </c>
      <c r="I8570" t="s">
        <v>958</v>
      </c>
      <c r="J8570" t="s">
        <v>959</v>
      </c>
      <c r="K8570" s="4">
        <v>46086</v>
      </c>
      <c r="L8570" s="5">
        <v>0.66173611111111108</v>
      </c>
      <c r="M8570" t="s">
        <v>953</v>
      </c>
      <c r="N8570" s="5">
        <v>3.3564814814814812E-4</v>
      </c>
      <c r="O8570" t="s">
        <v>960</v>
      </c>
      <c r="P8570">
        <v>0</v>
      </c>
      <c r="Q8570">
        <v>20</v>
      </c>
      <c r="R8570" t="s">
        <v>955</v>
      </c>
    </row>
    <row r="8571" spans="1:19" x14ac:dyDescent="0.25">
      <c r="A8571" s="54">
        <f>_xlfn.XLOOKUP(B8571,'School Lookup'!D:D,'School Lookup'!F:F,0)</f>
        <v>682471</v>
      </c>
      <c r="B8571" s="54" t="str">
        <f>_xlfn.XLOOKUP(C8571,'School Lookup'!A:A,'School Lookup'!D:D,_xlfn.XLOOKUP(C8571,'School Lookup'!B:B,'School Lookup'!D:D,_xlfn.XLOOKUP(C8571,'School Lookup'!C:C,'School Lookup'!D:D,0)))</f>
        <v>Ridgeway Primary School</v>
      </c>
      <c r="C8571" t="s">
        <v>327</v>
      </c>
      <c r="D8571">
        <v>500</v>
      </c>
      <c r="E8571" t="s">
        <v>16</v>
      </c>
      <c r="F8571" t="s">
        <v>734</v>
      </c>
      <c r="G8571" t="s">
        <v>328</v>
      </c>
      <c r="H8571" t="s">
        <v>885</v>
      </c>
      <c r="I8571" t="s">
        <v>958</v>
      </c>
      <c r="J8571" t="s">
        <v>959</v>
      </c>
      <c r="K8571" s="4">
        <v>46086</v>
      </c>
      <c r="L8571" s="5">
        <v>0.66173611111111108</v>
      </c>
      <c r="M8571" t="s">
        <v>953</v>
      </c>
      <c r="N8571" s="5">
        <v>3.3564814814814812E-4</v>
      </c>
      <c r="O8571" t="s">
        <v>960</v>
      </c>
      <c r="P8571">
        <v>0</v>
      </c>
      <c r="Q8571">
        <v>20</v>
      </c>
      <c r="R8571" t="s">
        <v>961</v>
      </c>
      <c r="S8571" t="s">
        <v>955</v>
      </c>
    </row>
    <row r="8572" spans="1:19" x14ac:dyDescent="0.25">
      <c r="A8572" s="54">
        <f>_xlfn.XLOOKUP(B8572,'School Lookup'!D:D,'School Lookup'!F:F,0)</f>
        <v>114469</v>
      </c>
      <c r="B8572" s="54" t="str">
        <f>_xlfn.XLOOKUP(C8572,'School Lookup'!A:A,'School Lookup'!D:D,_xlfn.XLOOKUP(C8572,'School Lookup'!B:B,'School Lookup'!D:D,_xlfn.XLOOKUP(C8572,'School Lookup'!C:C,'School Lookup'!D:D,0)))</f>
        <v>Thornsett Primary School</v>
      </c>
      <c r="C8572" t="s">
        <v>20</v>
      </c>
      <c r="D8572" t="s">
        <v>1999</v>
      </c>
      <c r="E8572" t="s">
        <v>16</v>
      </c>
      <c r="F8572" t="s">
        <v>734</v>
      </c>
      <c r="G8572" t="s">
        <v>224</v>
      </c>
      <c r="H8572" t="s">
        <v>222</v>
      </c>
      <c r="I8572" t="s">
        <v>980</v>
      </c>
      <c r="J8572" t="s">
        <v>981</v>
      </c>
      <c r="K8572" s="4">
        <v>46086</v>
      </c>
      <c r="L8572" s="5">
        <v>0.4574537037037037</v>
      </c>
      <c r="M8572" t="s">
        <v>953</v>
      </c>
      <c r="N8572" s="5">
        <v>7.9861111111111116E-4</v>
      </c>
      <c r="O8572" t="s">
        <v>982</v>
      </c>
      <c r="P8572">
        <v>8.3000000000000004E-2</v>
      </c>
      <c r="Q8572">
        <v>20</v>
      </c>
      <c r="R8572" t="s">
        <v>1006</v>
      </c>
      <c r="S8572" t="s">
        <v>994</v>
      </c>
    </row>
    <row r="8573" spans="1:19" x14ac:dyDescent="0.25">
      <c r="A8573" s="54">
        <f>_xlfn.XLOOKUP(B8573,'School Lookup'!D:D,'School Lookup'!F:F,0)</f>
        <v>114469</v>
      </c>
      <c r="B8573" s="54" t="str">
        <f>_xlfn.XLOOKUP(C8573,'School Lookup'!A:A,'School Lookup'!D:D,_xlfn.XLOOKUP(C8573,'School Lookup'!B:B,'School Lookup'!D:D,_xlfn.XLOOKUP(C8573,'School Lookup'!C:C,'School Lookup'!D:D,0)))</f>
        <v>Thornsett Primary School</v>
      </c>
      <c r="C8573" t="s">
        <v>20</v>
      </c>
      <c r="D8573" t="s">
        <v>2515</v>
      </c>
      <c r="E8573" t="s">
        <v>16</v>
      </c>
      <c r="F8573" t="s">
        <v>734</v>
      </c>
      <c r="G8573" t="s">
        <v>224</v>
      </c>
      <c r="H8573" t="s">
        <v>222</v>
      </c>
      <c r="I8573" t="s">
        <v>980</v>
      </c>
      <c r="J8573" t="s">
        <v>981</v>
      </c>
      <c r="K8573" s="4">
        <v>46086</v>
      </c>
      <c r="L8573" s="5">
        <v>0.48962962962962964</v>
      </c>
      <c r="M8573" t="s">
        <v>953</v>
      </c>
      <c r="N8573" s="5">
        <v>5.7870370370370367E-4</v>
      </c>
      <c r="O8573" t="s">
        <v>982</v>
      </c>
      <c r="P8573">
        <v>6.0999999999999999E-2</v>
      </c>
      <c r="Q8573">
        <v>20</v>
      </c>
      <c r="R8573" t="s">
        <v>983</v>
      </c>
      <c r="S8573" t="s">
        <v>984</v>
      </c>
    </row>
    <row r="8574" spans="1:19" x14ac:dyDescent="0.25">
      <c r="A8574" s="54">
        <f>_xlfn.XLOOKUP(B8574,'School Lookup'!D:D,'School Lookup'!F:F,0)</f>
        <v>682471</v>
      </c>
      <c r="B8574" s="54" t="str">
        <f>_xlfn.XLOOKUP(C8574,'School Lookup'!A:A,'School Lookup'!D:D,_xlfn.XLOOKUP(C8574,'School Lookup'!B:B,'School Lookup'!D:D,_xlfn.XLOOKUP(C8574,'School Lookup'!C:C,'School Lookup'!D:D,0)))</f>
        <v>Ridgeway Primary School</v>
      </c>
      <c r="C8574" t="s">
        <v>327</v>
      </c>
      <c r="D8574" t="s">
        <v>962</v>
      </c>
      <c r="E8574" t="s">
        <v>16</v>
      </c>
      <c r="F8574" t="s">
        <v>734</v>
      </c>
      <c r="G8574" t="s">
        <v>328</v>
      </c>
      <c r="H8574" t="s">
        <v>885</v>
      </c>
      <c r="I8574" t="s">
        <v>958</v>
      </c>
      <c r="J8574" t="s">
        <v>959</v>
      </c>
      <c r="K8574" s="4">
        <v>46086</v>
      </c>
      <c r="L8574" s="5">
        <v>0.37827546296296294</v>
      </c>
      <c r="M8574" t="s">
        <v>953</v>
      </c>
      <c r="N8574" s="5">
        <v>5.6712962962962967E-4</v>
      </c>
      <c r="O8574" t="s">
        <v>960</v>
      </c>
      <c r="P8574">
        <v>0</v>
      </c>
      <c r="Q8574">
        <v>20</v>
      </c>
      <c r="R8574" t="s">
        <v>955</v>
      </c>
    </row>
    <row r="8575" spans="1:19" x14ac:dyDescent="0.25">
      <c r="A8575" s="54">
        <f>_xlfn.XLOOKUP(B8575,'School Lookup'!D:D,'School Lookup'!F:F,0)</f>
        <v>682471</v>
      </c>
      <c r="B8575" s="54" t="str">
        <f>_xlfn.XLOOKUP(C8575,'School Lookup'!A:A,'School Lookup'!D:D,_xlfn.XLOOKUP(C8575,'School Lookup'!B:B,'School Lookup'!D:D,_xlfn.XLOOKUP(C8575,'School Lookup'!C:C,'School Lookup'!D:D,0)))</f>
        <v>Ridgeway Primary School</v>
      </c>
      <c r="C8575" t="s">
        <v>327</v>
      </c>
      <c r="D8575">
        <v>500</v>
      </c>
      <c r="E8575" t="s">
        <v>16</v>
      </c>
      <c r="F8575" t="s">
        <v>734</v>
      </c>
      <c r="G8575" t="s">
        <v>328</v>
      </c>
      <c r="H8575" t="s">
        <v>885</v>
      </c>
      <c r="I8575" t="s">
        <v>958</v>
      </c>
      <c r="J8575" t="s">
        <v>959</v>
      </c>
      <c r="K8575" s="4">
        <v>46086</v>
      </c>
      <c r="L8575" s="5">
        <v>0.37827546296296294</v>
      </c>
      <c r="M8575" t="s">
        <v>953</v>
      </c>
      <c r="N8575" s="5">
        <v>5.6712962962962967E-4</v>
      </c>
      <c r="O8575" t="s">
        <v>960</v>
      </c>
      <c r="P8575">
        <v>0</v>
      </c>
      <c r="Q8575">
        <v>20</v>
      </c>
      <c r="R8575" t="s">
        <v>961</v>
      </c>
      <c r="S8575" t="s">
        <v>955</v>
      </c>
    </row>
    <row r="8576" spans="1:19" x14ac:dyDescent="0.25">
      <c r="A8576" s="54">
        <f>_xlfn.XLOOKUP(B8576,'School Lookup'!D:D,'School Lookup'!F:F,0)</f>
        <v>823392</v>
      </c>
      <c r="B8576" s="54" t="str">
        <f>_xlfn.XLOOKUP(C8576,'School Lookup'!A:A,'School Lookup'!D:D,_xlfn.XLOOKUP(C8576,'School Lookup'!B:B,'School Lookup'!D:D,_xlfn.XLOOKUP(C8576,'School Lookup'!C:C,'School Lookup'!D:D,0)))</f>
        <v>Fitz Herbert C of E VA Primary School</v>
      </c>
      <c r="C8576" t="s">
        <v>25</v>
      </c>
      <c r="D8576" t="s">
        <v>1112</v>
      </c>
      <c r="E8576" t="s">
        <v>16</v>
      </c>
      <c r="F8576" t="s">
        <v>734</v>
      </c>
      <c r="G8576" t="s">
        <v>134</v>
      </c>
      <c r="H8576" t="s">
        <v>347</v>
      </c>
      <c r="I8576" t="s">
        <v>958</v>
      </c>
      <c r="J8576" t="s">
        <v>959</v>
      </c>
      <c r="K8576" s="4">
        <v>46086</v>
      </c>
      <c r="L8576" s="5">
        <v>0.41010416666666666</v>
      </c>
      <c r="M8576" t="s">
        <v>953</v>
      </c>
      <c r="N8576" s="5">
        <v>2.0833333333333333E-3</v>
      </c>
      <c r="O8576" t="s">
        <v>960</v>
      </c>
      <c r="P8576">
        <v>0</v>
      </c>
      <c r="Q8576">
        <v>20</v>
      </c>
      <c r="R8576" t="s">
        <v>978</v>
      </c>
      <c r="S8576" t="s">
        <v>966</v>
      </c>
    </row>
    <row r="8577" spans="1:19" x14ac:dyDescent="0.25">
      <c r="A8577" s="54">
        <f>_xlfn.XLOOKUP(B8577,'School Lookup'!D:D,'School Lookup'!F:F,0)</f>
        <v>823392</v>
      </c>
      <c r="B8577" s="54" t="str">
        <f>_xlfn.XLOOKUP(C8577,'School Lookup'!A:A,'School Lookup'!D:D,_xlfn.XLOOKUP(C8577,'School Lookup'!B:B,'School Lookup'!D:D,_xlfn.XLOOKUP(C8577,'School Lookup'!C:C,'School Lookup'!D:D,0)))</f>
        <v>Fitz Herbert C of E VA Primary School</v>
      </c>
      <c r="C8577" t="s">
        <v>25</v>
      </c>
      <c r="D8577">
        <v>619</v>
      </c>
      <c r="E8577" t="s">
        <v>16</v>
      </c>
      <c r="F8577" t="s">
        <v>734</v>
      </c>
      <c r="G8577" t="s">
        <v>134</v>
      </c>
      <c r="H8577" t="s">
        <v>347</v>
      </c>
      <c r="I8577" t="s">
        <v>958</v>
      </c>
      <c r="J8577" t="s">
        <v>959</v>
      </c>
      <c r="K8577" s="4">
        <v>46086</v>
      </c>
      <c r="L8577" s="5">
        <v>0.52541666666666664</v>
      </c>
      <c r="M8577" t="s">
        <v>953</v>
      </c>
      <c r="N8577" s="5">
        <v>2.4305555555555555E-4</v>
      </c>
      <c r="O8577" t="s">
        <v>960</v>
      </c>
      <c r="P8577">
        <v>0</v>
      </c>
      <c r="Q8577">
        <v>20</v>
      </c>
      <c r="R8577" t="s">
        <v>975</v>
      </c>
      <c r="S8577" t="s">
        <v>976</v>
      </c>
    </row>
    <row r="8578" spans="1:19" x14ac:dyDescent="0.25">
      <c r="A8578" s="54">
        <f>_xlfn.XLOOKUP(B8578,'School Lookup'!D:D,'School Lookup'!F:F,0)</f>
        <v>823392</v>
      </c>
      <c r="B8578" s="54" t="str">
        <f>_xlfn.XLOOKUP(C8578,'School Lookup'!A:A,'School Lookup'!D:D,_xlfn.XLOOKUP(C8578,'School Lookup'!B:B,'School Lookup'!D:D,_xlfn.XLOOKUP(C8578,'School Lookup'!C:C,'School Lookup'!D:D,0)))</f>
        <v>Fitz Herbert C of E VA Primary School</v>
      </c>
      <c r="C8578" t="s">
        <v>25</v>
      </c>
      <c r="D8578">
        <v>619</v>
      </c>
      <c r="E8578" t="s">
        <v>16</v>
      </c>
      <c r="F8578" t="s">
        <v>734</v>
      </c>
      <c r="G8578" t="s">
        <v>134</v>
      </c>
      <c r="H8578" t="s">
        <v>347</v>
      </c>
      <c r="I8578" t="s">
        <v>958</v>
      </c>
      <c r="J8578" t="s">
        <v>959</v>
      </c>
      <c r="K8578" s="4">
        <v>46086</v>
      </c>
      <c r="L8578" s="5">
        <v>0.57418981481481479</v>
      </c>
      <c r="M8578" t="s">
        <v>953</v>
      </c>
      <c r="N8578" s="5">
        <v>5.4398148148148144E-4</v>
      </c>
      <c r="O8578" t="s">
        <v>960</v>
      </c>
      <c r="P8578">
        <v>0</v>
      </c>
      <c r="Q8578">
        <v>20</v>
      </c>
      <c r="R8578" t="s">
        <v>975</v>
      </c>
      <c r="S8578" t="s">
        <v>976</v>
      </c>
    </row>
    <row r="8579" spans="1:19" x14ac:dyDescent="0.25">
      <c r="A8579" s="54">
        <f>_xlfn.XLOOKUP(B8579,'School Lookup'!D:D,'School Lookup'!F:F,0)</f>
        <v>823392</v>
      </c>
      <c r="B8579" s="54" t="str">
        <f>_xlfn.XLOOKUP(C8579,'School Lookup'!A:A,'School Lookup'!D:D,_xlfn.XLOOKUP(C8579,'School Lookup'!B:B,'School Lookup'!D:D,_xlfn.XLOOKUP(C8579,'School Lookup'!C:C,'School Lookup'!D:D,0)))</f>
        <v>Fitz Herbert C of E VA Primary School</v>
      </c>
      <c r="C8579" t="s">
        <v>25</v>
      </c>
      <c r="D8579">
        <v>619</v>
      </c>
      <c r="E8579" t="s">
        <v>16</v>
      </c>
      <c r="F8579" t="s">
        <v>734</v>
      </c>
      <c r="G8579" t="s">
        <v>134</v>
      </c>
      <c r="H8579" t="s">
        <v>347</v>
      </c>
      <c r="I8579" t="s">
        <v>958</v>
      </c>
      <c r="J8579" t="s">
        <v>959</v>
      </c>
      <c r="K8579" s="4">
        <v>46086</v>
      </c>
      <c r="L8579" s="5">
        <v>0.65121527777777777</v>
      </c>
      <c r="M8579" t="s">
        <v>953</v>
      </c>
      <c r="N8579" s="5">
        <v>1.1574074074074075E-4</v>
      </c>
      <c r="O8579" t="s">
        <v>960</v>
      </c>
      <c r="P8579">
        <v>0</v>
      </c>
      <c r="Q8579">
        <v>20</v>
      </c>
      <c r="R8579" t="s">
        <v>975</v>
      </c>
      <c r="S8579" t="s">
        <v>976</v>
      </c>
    </row>
    <row r="8580" spans="1:19" x14ac:dyDescent="0.25">
      <c r="A8580" s="54">
        <f>_xlfn.XLOOKUP(B8580,'School Lookup'!D:D,'School Lookup'!F:F,0)</f>
        <v>823392</v>
      </c>
      <c r="B8580" s="54" t="str">
        <f>_xlfn.XLOOKUP(C8580,'School Lookup'!A:A,'School Lookup'!D:D,_xlfn.XLOOKUP(C8580,'School Lookup'!B:B,'School Lookup'!D:D,_xlfn.XLOOKUP(C8580,'School Lookup'!C:C,'School Lookup'!D:D,0)))</f>
        <v>Fitz Herbert C of E VA Primary School</v>
      </c>
      <c r="C8580" t="s">
        <v>25</v>
      </c>
      <c r="D8580">
        <v>619</v>
      </c>
      <c r="E8580" t="s">
        <v>16</v>
      </c>
      <c r="F8580" t="s">
        <v>734</v>
      </c>
      <c r="G8580" t="s">
        <v>134</v>
      </c>
      <c r="H8580" t="s">
        <v>347</v>
      </c>
      <c r="I8580" t="s">
        <v>958</v>
      </c>
      <c r="J8580" t="s">
        <v>959</v>
      </c>
      <c r="K8580" s="4">
        <v>46086</v>
      </c>
      <c r="L8580" s="5">
        <v>0.66946759259259259</v>
      </c>
      <c r="M8580" t="s">
        <v>953</v>
      </c>
      <c r="N8580" s="5">
        <v>8.1018518518518516E-5</v>
      </c>
      <c r="O8580" t="s">
        <v>960</v>
      </c>
      <c r="P8580">
        <v>0</v>
      </c>
      <c r="Q8580">
        <v>20</v>
      </c>
      <c r="R8580" t="s">
        <v>975</v>
      </c>
      <c r="S8580" t="s">
        <v>976</v>
      </c>
    </row>
    <row r="8581" spans="1:19" x14ac:dyDescent="0.25">
      <c r="A8581" s="54">
        <f>_xlfn.XLOOKUP(B8581,'School Lookup'!D:D,'School Lookup'!F:F,0)</f>
        <v>823392</v>
      </c>
      <c r="B8581" s="54" t="str">
        <f>_xlfn.XLOOKUP(C8581,'School Lookup'!A:A,'School Lookup'!D:D,_xlfn.XLOOKUP(C8581,'School Lookup'!B:B,'School Lookup'!D:D,_xlfn.XLOOKUP(C8581,'School Lookup'!C:C,'School Lookup'!D:D,0)))</f>
        <v>Fitz Herbert C of E VA Primary School</v>
      </c>
      <c r="C8581" t="s">
        <v>25</v>
      </c>
      <c r="D8581" t="s">
        <v>3292</v>
      </c>
      <c r="E8581" t="s">
        <v>16</v>
      </c>
      <c r="F8581" t="s">
        <v>734</v>
      </c>
      <c r="G8581" t="s">
        <v>134</v>
      </c>
      <c r="H8581" t="s">
        <v>347</v>
      </c>
      <c r="I8581" t="s">
        <v>958</v>
      </c>
      <c r="J8581" t="s">
        <v>959</v>
      </c>
      <c r="K8581" s="4">
        <v>46086</v>
      </c>
      <c r="L8581" s="5">
        <v>0.41256944444444443</v>
      </c>
      <c r="M8581" t="s">
        <v>953</v>
      </c>
      <c r="N8581" s="5">
        <v>5.3240740740740744E-4</v>
      </c>
      <c r="O8581" t="s">
        <v>1023</v>
      </c>
      <c r="P8581">
        <v>0</v>
      </c>
      <c r="Q8581">
        <v>20</v>
      </c>
      <c r="R8581" t="s">
        <v>1144</v>
      </c>
      <c r="S8581" t="s">
        <v>966</v>
      </c>
    </row>
    <row r="8582" spans="1:19" x14ac:dyDescent="0.25">
      <c r="A8582" s="54">
        <f>_xlfn.XLOOKUP(B8582,'School Lookup'!D:D,'School Lookup'!F:F,0)</f>
        <v>823392</v>
      </c>
      <c r="B8582" s="54" t="str">
        <f>_xlfn.XLOOKUP(C8582,'School Lookup'!A:A,'School Lookup'!D:D,_xlfn.XLOOKUP(C8582,'School Lookup'!B:B,'School Lookup'!D:D,_xlfn.XLOOKUP(C8582,'School Lookup'!C:C,'School Lookup'!D:D,0)))</f>
        <v>Fitz Herbert C of E VA Primary School</v>
      </c>
      <c r="C8582" t="s">
        <v>25</v>
      </c>
      <c r="D8582" t="s">
        <v>3292</v>
      </c>
      <c r="E8582" t="s">
        <v>16</v>
      </c>
      <c r="F8582" t="s">
        <v>734</v>
      </c>
      <c r="G8582" t="s">
        <v>134</v>
      </c>
      <c r="H8582" t="s">
        <v>347</v>
      </c>
      <c r="I8582" t="s">
        <v>958</v>
      </c>
      <c r="J8582" t="s">
        <v>959</v>
      </c>
      <c r="K8582" s="4">
        <v>46086</v>
      </c>
      <c r="L8582" s="5">
        <v>0.41327546296296297</v>
      </c>
      <c r="M8582" t="s">
        <v>953</v>
      </c>
      <c r="N8582" s="5">
        <v>1.3657407407407407E-3</v>
      </c>
      <c r="O8582" t="s">
        <v>1023</v>
      </c>
      <c r="P8582">
        <v>0</v>
      </c>
      <c r="Q8582">
        <v>20</v>
      </c>
      <c r="R8582" t="s">
        <v>1144</v>
      </c>
      <c r="S8582" t="s">
        <v>966</v>
      </c>
    </row>
    <row r="8583" spans="1:19" x14ac:dyDescent="0.25">
      <c r="A8583" s="54">
        <f>_xlfn.XLOOKUP(B8583,'School Lookup'!D:D,'School Lookup'!F:F,0)</f>
        <v>823392</v>
      </c>
      <c r="B8583" s="54" t="str">
        <f>_xlfn.XLOOKUP(C8583,'School Lookup'!A:A,'School Lookup'!D:D,_xlfn.XLOOKUP(C8583,'School Lookup'!B:B,'School Lookup'!D:D,_xlfn.XLOOKUP(C8583,'School Lookup'!C:C,'School Lookup'!D:D,0)))</f>
        <v>Fitz Herbert C of E VA Primary School</v>
      </c>
      <c r="C8583" t="s">
        <v>25</v>
      </c>
      <c r="D8583" t="s">
        <v>1643</v>
      </c>
      <c r="E8583" t="s">
        <v>16</v>
      </c>
      <c r="F8583" t="s">
        <v>734</v>
      </c>
      <c r="G8583" t="s">
        <v>134</v>
      </c>
      <c r="H8583" t="s">
        <v>347</v>
      </c>
      <c r="I8583" t="s">
        <v>958</v>
      </c>
      <c r="J8583" t="s">
        <v>981</v>
      </c>
      <c r="K8583" s="4">
        <v>46086</v>
      </c>
      <c r="L8583" s="5">
        <v>0.4266550925925926</v>
      </c>
      <c r="M8583" t="s">
        <v>953</v>
      </c>
      <c r="N8583" s="5">
        <v>1.3657407407407407E-3</v>
      </c>
      <c r="O8583" t="s">
        <v>982</v>
      </c>
      <c r="P8583">
        <v>0</v>
      </c>
      <c r="Q8583">
        <v>20</v>
      </c>
      <c r="R8583" t="s">
        <v>983</v>
      </c>
      <c r="S8583" t="s">
        <v>984</v>
      </c>
    </row>
    <row r="8584" spans="1:19" x14ac:dyDescent="0.25">
      <c r="A8584" s="54">
        <f>_xlfn.XLOOKUP(B8584,'School Lookup'!D:D,'School Lookup'!F:F,0)</f>
        <v>682471</v>
      </c>
      <c r="B8584" s="54" t="str">
        <f>_xlfn.XLOOKUP(C8584,'School Lookup'!A:A,'School Lookup'!D:D,_xlfn.XLOOKUP(C8584,'School Lookup'!B:B,'School Lookup'!D:D,_xlfn.XLOOKUP(C8584,'School Lookup'!C:C,'School Lookup'!D:D,0)))</f>
        <v>Ridgeway Primary School</v>
      </c>
      <c r="C8584" t="s">
        <v>334</v>
      </c>
      <c r="D8584" t="s">
        <v>1770</v>
      </c>
      <c r="E8584" t="s">
        <v>16</v>
      </c>
      <c r="F8584" t="s">
        <v>734</v>
      </c>
      <c r="G8584" t="s">
        <v>328</v>
      </c>
      <c r="H8584" t="s">
        <v>885</v>
      </c>
      <c r="I8584" t="s">
        <v>958</v>
      </c>
      <c r="J8584" t="s">
        <v>981</v>
      </c>
      <c r="K8584" s="4">
        <v>46086</v>
      </c>
      <c r="L8584" s="5">
        <v>0.57349537037037035</v>
      </c>
      <c r="M8584" t="s">
        <v>953</v>
      </c>
      <c r="N8584" s="5">
        <v>3.4722222222222222E-5</v>
      </c>
      <c r="O8584" t="s">
        <v>982</v>
      </c>
      <c r="P8584">
        <v>0</v>
      </c>
      <c r="Q8584">
        <v>20</v>
      </c>
      <c r="R8584" t="s">
        <v>998</v>
      </c>
      <c r="S8584" t="s">
        <v>987</v>
      </c>
    </row>
    <row r="8585" spans="1:19" x14ac:dyDescent="0.25">
      <c r="A8585" s="54">
        <f>_xlfn.XLOOKUP(B8585,'School Lookup'!D:D,'School Lookup'!F:F,0)</f>
        <v>682471</v>
      </c>
      <c r="B8585" s="54" t="str">
        <f>_xlfn.XLOOKUP(C8585,'School Lookup'!A:A,'School Lookup'!D:D,_xlfn.XLOOKUP(C8585,'School Lookup'!B:B,'School Lookup'!D:D,_xlfn.XLOOKUP(C8585,'School Lookup'!C:C,'School Lookup'!D:D,0)))</f>
        <v>Ridgeway Primary School</v>
      </c>
      <c r="C8585" t="s">
        <v>334</v>
      </c>
      <c r="D8585" t="s">
        <v>1062</v>
      </c>
      <c r="E8585" t="s">
        <v>16</v>
      </c>
      <c r="F8585" t="s">
        <v>734</v>
      </c>
      <c r="G8585" t="s">
        <v>328</v>
      </c>
      <c r="H8585" t="s">
        <v>885</v>
      </c>
      <c r="I8585" t="s">
        <v>958</v>
      </c>
      <c r="J8585" t="s">
        <v>981</v>
      </c>
      <c r="K8585" s="4">
        <v>46086</v>
      </c>
      <c r="L8585" s="5">
        <v>0.57429398148148147</v>
      </c>
      <c r="M8585" t="s">
        <v>953</v>
      </c>
      <c r="N8585" s="5">
        <v>1.261574074074074E-3</v>
      </c>
      <c r="O8585" t="s">
        <v>982</v>
      </c>
      <c r="P8585">
        <v>0</v>
      </c>
      <c r="Q8585">
        <v>20</v>
      </c>
      <c r="R8585" t="s">
        <v>998</v>
      </c>
      <c r="S8585" t="s">
        <v>987</v>
      </c>
    </row>
    <row r="8586" spans="1:19" x14ac:dyDescent="0.25">
      <c r="A8586" s="54">
        <f>_xlfn.XLOOKUP(B8586,'School Lookup'!D:D,'School Lookup'!F:F,0)</f>
        <v>682471</v>
      </c>
      <c r="B8586" s="54" t="str">
        <f>_xlfn.XLOOKUP(C8586,'School Lookup'!A:A,'School Lookup'!D:D,_xlfn.XLOOKUP(C8586,'School Lookup'!B:B,'School Lookup'!D:D,_xlfn.XLOOKUP(C8586,'School Lookup'!C:C,'School Lookup'!D:D,0)))</f>
        <v>Ridgeway Primary School</v>
      </c>
      <c r="C8586" t="s">
        <v>334</v>
      </c>
      <c r="D8586" t="s">
        <v>2390</v>
      </c>
      <c r="E8586" t="s">
        <v>16</v>
      </c>
      <c r="F8586" t="s">
        <v>734</v>
      </c>
      <c r="G8586" t="s">
        <v>328</v>
      </c>
      <c r="H8586" t="s">
        <v>885</v>
      </c>
      <c r="I8586" t="s">
        <v>958</v>
      </c>
      <c r="J8586" t="s">
        <v>981</v>
      </c>
      <c r="K8586" s="4">
        <v>46086</v>
      </c>
      <c r="L8586" s="5">
        <v>0.65549768518518514</v>
      </c>
      <c r="M8586" t="s">
        <v>953</v>
      </c>
      <c r="N8586" s="5">
        <v>3.4722222222222222E-5</v>
      </c>
      <c r="O8586" t="s">
        <v>982</v>
      </c>
      <c r="P8586">
        <v>0</v>
      </c>
      <c r="Q8586">
        <v>20</v>
      </c>
      <c r="R8586" t="s">
        <v>998</v>
      </c>
      <c r="S8586" t="s">
        <v>987</v>
      </c>
    </row>
    <row r="8587" spans="1:19" x14ac:dyDescent="0.25">
      <c r="A8587" s="54">
        <f>_xlfn.XLOOKUP(B8587,'School Lookup'!D:D,'School Lookup'!F:F,0)</f>
        <v>682471</v>
      </c>
      <c r="B8587" s="54" t="str">
        <f>_xlfn.XLOOKUP(C8587,'School Lookup'!A:A,'School Lookup'!D:D,_xlfn.XLOOKUP(C8587,'School Lookup'!B:B,'School Lookup'!D:D,_xlfn.XLOOKUP(C8587,'School Lookup'!C:C,'School Lookup'!D:D,0)))</f>
        <v>Ridgeway Primary School</v>
      </c>
      <c r="C8587" t="s">
        <v>334</v>
      </c>
      <c r="D8587" t="s">
        <v>3293</v>
      </c>
      <c r="E8587" t="s">
        <v>16</v>
      </c>
      <c r="F8587" t="s">
        <v>734</v>
      </c>
      <c r="G8587" t="s">
        <v>328</v>
      </c>
      <c r="H8587" t="s">
        <v>885</v>
      </c>
      <c r="I8587" t="s">
        <v>958</v>
      </c>
      <c r="J8587" t="s">
        <v>981</v>
      </c>
      <c r="K8587" s="4">
        <v>46086</v>
      </c>
      <c r="L8587" s="5">
        <v>0.66098379629629633</v>
      </c>
      <c r="M8587" t="s">
        <v>953</v>
      </c>
      <c r="N8587" s="5">
        <v>3.7037037037037035E-4</v>
      </c>
      <c r="O8587" t="s">
        <v>982</v>
      </c>
      <c r="P8587">
        <v>0</v>
      </c>
      <c r="Q8587">
        <v>20</v>
      </c>
      <c r="R8587" t="s">
        <v>983</v>
      </c>
      <c r="S8587" t="s">
        <v>984</v>
      </c>
    </row>
    <row r="8588" spans="1:19" x14ac:dyDescent="0.25">
      <c r="A8588" s="54">
        <f>_xlfn.XLOOKUP(B8588,'School Lookup'!D:D,'School Lookup'!F:F,0)</f>
        <v>823392</v>
      </c>
      <c r="B8588" s="54" t="str">
        <f>_xlfn.XLOOKUP(C8588,'School Lookup'!A:A,'School Lookup'!D:D,_xlfn.XLOOKUP(C8588,'School Lookup'!B:B,'School Lookup'!D:D,_xlfn.XLOOKUP(C8588,'School Lookup'!C:C,'School Lookup'!D:D,0)))</f>
        <v>Fitz Herbert C of E VA Primary School</v>
      </c>
      <c r="C8588" t="s">
        <v>31</v>
      </c>
      <c r="D8588">
        <v>142</v>
      </c>
      <c r="E8588" t="s">
        <v>16</v>
      </c>
      <c r="F8588" t="s">
        <v>734</v>
      </c>
      <c r="G8588" t="s">
        <v>134</v>
      </c>
      <c r="H8588" t="s">
        <v>347</v>
      </c>
      <c r="I8588" t="s">
        <v>958</v>
      </c>
      <c r="J8588" t="s">
        <v>959</v>
      </c>
      <c r="K8588" s="4">
        <v>46086</v>
      </c>
      <c r="L8588" s="5">
        <v>0.52541666666666664</v>
      </c>
      <c r="M8588" t="s">
        <v>953</v>
      </c>
      <c r="N8588" s="5">
        <v>2.4305555555555555E-4</v>
      </c>
      <c r="O8588" t="s">
        <v>960</v>
      </c>
      <c r="P8588">
        <v>0</v>
      </c>
      <c r="Q8588">
        <v>20</v>
      </c>
      <c r="R8588" t="s">
        <v>955</v>
      </c>
    </row>
    <row r="8589" spans="1:19" x14ac:dyDescent="0.25">
      <c r="A8589" s="54">
        <f>_xlfn.XLOOKUP(B8589,'School Lookup'!D:D,'School Lookup'!F:F,0)</f>
        <v>823392</v>
      </c>
      <c r="B8589" s="54" t="str">
        <f>_xlfn.XLOOKUP(C8589,'School Lookup'!A:A,'School Lookup'!D:D,_xlfn.XLOOKUP(C8589,'School Lookup'!B:B,'School Lookup'!D:D,_xlfn.XLOOKUP(C8589,'School Lookup'!C:C,'School Lookup'!D:D,0)))</f>
        <v>Fitz Herbert C of E VA Primary School</v>
      </c>
      <c r="C8589" t="s">
        <v>31</v>
      </c>
      <c r="D8589" t="s">
        <v>1063</v>
      </c>
      <c r="E8589" t="s">
        <v>16</v>
      </c>
      <c r="F8589" t="s">
        <v>734</v>
      </c>
      <c r="G8589" t="s">
        <v>134</v>
      </c>
      <c r="H8589" t="s">
        <v>347</v>
      </c>
      <c r="I8589" t="s">
        <v>958</v>
      </c>
      <c r="J8589" t="s">
        <v>959</v>
      </c>
      <c r="K8589" s="4">
        <v>46086</v>
      </c>
      <c r="L8589" s="5">
        <v>0.57418981481481479</v>
      </c>
      <c r="M8589" t="s">
        <v>953</v>
      </c>
      <c r="N8589" s="5">
        <v>5.4398148148148144E-4</v>
      </c>
      <c r="O8589" t="s">
        <v>960</v>
      </c>
      <c r="P8589">
        <v>0</v>
      </c>
      <c r="Q8589">
        <v>20</v>
      </c>
      <c r="R8589" t="s">
        <v>955</v>
      </c>
    </row>
    <row r="8590" spans="1:19" x14ac:dyDescent="0.25">
      <c r="A8590" s="54">
        <f>_xlfn.XLOOKUP(B8590,'School Lookup'!D:D,'School Lookup'!F:F,0)</f>
        <v>823392</v>
      </c>
      <c r="B8590" s="54" t="str">
        <f>_xlfn.XLOOKUP(C8590,'School Lookup'!A:A,'School Lookup'!D:D,_xlfn.XLOOKUP(C8590,'School Lookup'!B:B,'School Lookup'!D:D,_xlfn.XLOOKUP(C8590,'School Lookup'!C:C,'School Lookup'!D:D,0)))</f>
        <v>Fitz Herbert C of E VA Primary School</v>
      </c>
      <c r="C8590" t="s">
        <v>31</v>
      </c>
      <c r="D8590">
        <v>620</v>
      </c>
      <c r="E8590" t="s">
        <v>16</v>
      </c>
      <c r="F8590" t="s">
        <v>734</v>
      </c>
      <c r="G8590" t="s">
        <v>134</v>
      </c>
      <c r="H8590" t="s">
        <v>347</v>
      </c>
      <c r="I8590" t="s">
        <v>958</v>
      </c>
      <c r="J8590" t="s">
        <v>959</v>
      </c>
      <c r="K8590" s="4">
        <v>46086</v>
      </c>
      <c r="L8590" s="5">
        <v>0.57418981481481479</v>
      </c>
      <c r="M8590" t="s">
        <v>953</v>
      </c>
      <c r="N8590" s="5">
        <v>5.4398148148148144E-4</v>
      </c>
      <c r="O8590" t="s">
        <v>960</v>
      </c>
      <c r="P8590">
        <v>0</v>
      </c>
      <c r="Q8590">
        <v>20</v>
      </c>
      <c r="R8590" t="s">
        <v>975</v>
      </c>
      <c r="S8590" t="s">
        <v>976</v>
      </c>
    </row>
    <row r="8591" spans="1:19" x14ac:dyDescent="0.25">
      <c r="A8591" s="54">
        <f>_xlfn.XLOOKUP(B8591,'School Lookup'!D:D,'School Lookup'!F:F,0)</f>
        <v>823392</v>
      </c>
      <c r="B8591" s="54" t="str">
        <f>_xlfn.XLOOKUP(C8591,'School Lookup'!A:A,'School Lookup'!D:D,_xlfn.XLOOKUP(C8591,'School Lookup'!B:B,'School Lookup'!D:D,_xlfn.XLOOKUP(C8591,'School Lookup'!C:C,'School Lookup'!D:D,0)))</f>
        <v>Fitz Herbert C of E VA Primary School</v>
      </c>
      <c r="C8591" t="s">
        <v>31</v>
      </c>
      <c r="D8591" t="s">
        <v>1063</v>
      </c>
      <c r="E8591" t="s">
        <v>16</v>
      </c>
      <c r="F8591" t="s">
        <v>734</v>
      </c>
      <c r="G8591" t="s">
        <v>134</v>
      </c>
      <c r="H8591" t="s">
        <v>347</v>
      </c>
      <c r="I8591" t="s">
        <v>958</v>
      </c>
      <c r="J8591" t="s">
        <v>959</v>
      </c>
      <c r="K8591" s="4">
        <v>46086</v>
      </c>
      <c r="L8591" s="5">
        <v>0.61843749999999997</v>
      </c>
      <c r="M8591" t="s">
        <v>953</v>
      </c>
      <c r="N8591" s="5">
        <v>4.1666666666666669E-4</v>
      </c>
      <c r="O8591" t="s">
        <v>960</v>
      </c>
      <c r="P8591">
        <v>0</v>
      </c>
      <c r="Q8591">
        <v>20</v>
      </c>
      <c r="R8591" t="s">
        <v>955</v>
      </c>
    </row>
    <row r="8592" spans="1:19" x14ac:dyDescent="0.25">
      <c r="A8592" s="54">
        <f>_xlfn.XLOOKUP(B8592,'School Lookup'!D:D,'School Lookup'!F:F,0)</f>
        <v>823392</v>
      </c>
      <c r="B8592" s="54" t="str">
        <f>_xlfn.XLOOKUP(C8592,'School Lookup'!A:A,'School Lookup'!D:D,_xlfn.XLOOKUP(C8592,'School Lookup'!B:B,'School Lookup'!D:D,_xlfn.XLOOKUP(C8592,'School Lookup'!C:C,'School Lookup'!D:D,0)))</f>
        <v>Fitz Herbert C of E VA Primary School</v>
      </c>
      <c r="C8592" t="s">
        <v>31</v>
      </c>
      <c r="D8592" t="s">
        <v>1063</v>
      </c>
      <c r="E8592" t="s">
        <v>16</v>
      </c>
      <c r="F8592" t="s">
        <v>734</v>
      </c>
      <c r="G8592" t="s">
        <v>134</v>
      </c>
      <c r="H8592" t="s">
        <v>347</v>
      </c>
      <c r="I8592" t="s">
        <v>958</v>
      </c>
      <c r="J8592" t="s">
        <v>959</v>
      </c>
      <c r="K8592" s="4">
        <v>46086</v>
      </c>
      <c r="L8592" s="5">
        <v>0.61997685185185181</v>
      </c>
      <c r="M8592" t="s">
        <v>953</v>
      </c>
      <c r="N8592" s="5">
        <v>2.4189814814814816E-3</v>
      </c>
      <c r="O8592" t="s">
        <v>960</v>
      </c>
      <c r="P8592">
        <v>0</v>
      </c>
      <c r="Q8592">
        <v>20</v>
      </c>
      <c r="R8592" t="s">
        <v>955</v>
      </c>
    </row>
    <row r="8593" spans="1:19" x14ac:dyDescent="0.25">
      <c r="A8593" s="54">
        <f>_xlfn.XLOOKUP(B8593,'School Lookup'!D:D,'School Lookup'!F:F,0)</f>
        <v>823392</v>
      </c>
      <c r="B8593" s="54" t="str">
        <f>_xlfn.XLOOKUP(C8593,'School Lookup'!A:A,'School Lookup'!D:D,_xlfn.XLOOKUP(C8593,'School Lookup'!B:B,'School Lookup'!D:D,_xlfn.XLOOKUP(C8593,'School Lookup'!C:C,'School Lookup'!D:D,0)))</f>
        <v>Fitz Herbert C of E VA Primary School</v>
      </c>
      <c r="C8593" t="s">
        <v>31</v>
      </c>
      <c r="D8593" t="s">
        <v>1063</v>
      </c>
      <c r="E8593" t="s">
        <v>16</v>
      </c>
      <c r="F8593" t="s">
        <v>734</v>
      </c>
      <c r="G8593" t="s">
        <v>134</v>
      </c>
      <c r="H8593" t="s">
        <v>347</v>
      </c>
      <c r="I8593" t="s">
        <v>958</v>
      </c>
      <c r="J8593" t="s">
        <v>959</v>
      </c>
      <c r="K8593" s="4">
        <v>46086</v>
      </c>
      <c r="L8593" s="5">
        <v>0.64744212962962966</v>
      </c>
      <c r="M8593" t="s">
        <v>953</v>
      </c>
      <c r="N8593" s="5">
        <v>3.1250000000000001E-4</v>
      </c>
      <c r="O8593" t="s">
        <v>960</v>
      </c>
      <c r="P8593">
        <v>0</v>
      </c>
      <c r="Q8593">
        <v>20</v>
      </c>
      <c r="R8593" t="s">
        <v>955</v>
      </c>
    </row>
    <row r="8594" spans="1:19" x14ac:dyDescent="0.25">
      <c r="A8594" s="54">
        <f>_xlfn.XLOOKUP(B8594,'School Lookup'!D:D,'School Lookup'!F:F,0)</f>
        <v>823392</v>
      </c>
      <c r="B8594" s="54" t="str">
        <f>_xlfn.XLOOKUP(C8594,'School Lookup'!A:A,'School Lookup'!D:D,_xlfn.XLOOKUP(C8594,'School Lookup'!B:B,'School Lookup'!D:D,_xlfn.XLOOKUP(C8594,'School Lookup'!C:C,'School Lookup'!D:D,0)))</f>
        <v>Fitz Herbert C of E VA Primary School</v>
      </c>
      <c r="C8594" t="s">
        <v>31</v>
      </c>
      <c r="D8594" t="s">
        <v>1064</v>
      </c>
      <c r="E8594" t="s">
        <v>16</v>
      </c>
      <c r="F8594" t="s">
        <v>734</v>
      </c>
      <c r="G8594" t="s">
        <v>134</v>
      </c>
      <c r="H8594" t="s">
        <v>347</v>
      </c>
      <c r="I8594" t="s">
        <v>958</v>
      </c>
      <c r="J8594" t="s">
        <v>959</v>
      </c>
      <c r="K8594" s="4">
        <v>46086</v>
      </c>
      <c r="L8594" s="5">
        <v>0.65121527777777777</v>
      </c>
      <c r="M8594" t="s">
        <v>953</v>
      </c>
      <c r="N8594" s="5">
        <v>1.1574074074074075E-4</v>
      </c>
      <c r="O8594" t="s">
        <v>960</v>
      </c>
      <c r="P8594">
        <v>0</v>
      </c>
      <c r="Q8594">
        <v>20</v>
      </c>
      <c r="R8594" t="s">
        <v>1065</v>
      </c>
      <c r="S8594" t="s">
        <v>955</v>
      </c>
    </row>
    <row r="8595" spans="1:19" x14ac:dyDescent="0.25">
      <c r="A8595" s="54">
        <f>_xlfn.XLOOKUP(B8595,'School Lookup'!D:D,'School Lookup'!F:F,0)</f>
        <v>823392</v>
      </c>
      <c r="B8595" s="54" t="str">
        <f>_xlfn.XLOOKUP(C8595,'School Lookup'!A:A,'School Lookup'!D:D,_xlfn.XLOOKUP(C8595,'School Lookup'!B:B,'School Lookup'!D:D,_xlfn.XLOOKUP(C8595,'School Lookup'!C:C,'School Lookup'!D:D,0)))</f>
        <v>Fitz Herbert C of E VA Primary School</v>
      </c>
      <c r="C8595" t="s">
        <v>31</v>
      </c>
      <c r="D8595" t="s">
        <v>1063</v>
      </c>
      <c r="E8595" t="s">
        <v>16</v>
      </c>
      <c r="F8595" t="s">
        <v>734</v>
      </c>
      <c r="G8595" t="s">
        <v>134</v>
      </c>
      <c r="H8595" t="s">
        <v>347</v>
      </c>
      <c r="I8595" t="s">
        <v>958</v>
      </c>
      <c r="J8595" t="s">
        <v>959</v>
      </c>
      <c r="K8595" s="4">
        <v>46086</v>
      </c>
      <c r="L8595" s="5">
        <v>0.66946759259259259</v>
      </c>
      <c r="M8595" t="s">
        <v>953</v>
      </c>
      <c r="N8595" s="5">
        <v>8.1018518518518516E-5</v>
      </c>
      <c r="O8595" t="s">
        <v>960</v>
      </c>
      <c r="P8595">
        <v>0</v>
      </c>
      <c r="Q8595">
        <v>20</v>
      </c>
      <c r="R8595" t="s">
        <v>955</v>
      </c>
    </row>
    <row r="8596" spans="1:19" x14ac:dyDescent="0.25">
      <c r="A8596" s="54">
        <f>_xlfn.XLOOKUP(B8596,'School Lookup'!D:D,'School Lookup'!F:F,0)</f>
        <v>251672</v>
      </c>
      <c r="B8596" s="54" t="str">
        <f>_xlfn.XLOOKUP(C8596,'School Lookup'!A:A,'School Lookup'!D:D,_xlfn.XLOOKUP(C8596,'School Lookup'!B:B,'School Lookup'!D:D,_xlfn.XLOOKUP(C8596,'School Lookup'!C:C,'School Lookup'!D:D,0)))</f>
        <v>Park Schools Federation</v>
      </c>
      <c r="C8596" t="s">
        <v>40</v>
      </c>
      <c r="D8596" t="s">
        <v>1982</v>
      </c>
      <c r="E8596" t="s">
        <v>16</v>
      </c>
      <c r="F8596" t="s">
        <v>734</v>
      </c>
      <c r="G8596" t="s">
        <v>235</v>
      </c>
      <c r="H8596" t="s">
        <v>228</v>
      </c>
      <c r="I8596" t="s">
        <v>980</v>
      </c>
      <c r="J8596" t="s">
        <v>981</v>
      </c>
      <c r="K8596" s="4">
        <v>46086</v>
      </c>
      <c r="L8596" s="5">
        <v>0.33680555555555558</v>
      </c>
      <c r="M8596" t="s">
        <v>953</v>
      </c>
      <c r="N8596" s="5">
        <v>5.2083333333333333E-4</v>
      </c>
      <c r="O8596" t="s">
        <v>982</v>
      </c>
      <c r="P8596">
        <v>5.3999999999999999E-2</v>
      </c>
      <c r="Q8596">
        <v>20</v>
      </c>
      <c r="R8596" t="s">
        <v>998</v>
      </c>
      <c r="S8596" t="s">
        <v>987</v>
      </c>
    </row>
    <row r="8597" spans="1:19" x14ac:dyDescent="0.25">
      <c r="A8597" s="54">
        <f>_xlfn.XLOOKUP(B8597,'School Lookup'!D:D,'School Lookup'!F:F,0)</f>
        <v>251672</v>
      </c>
      <c r="B8597" s="54" t="str">
        <f>_xlfn.XLOOKUP(C8597,'School Lookup'!A:A,'School Lookup'!D:D,_xlfn.XLOOKUP(C8597,'School Lookup'!B:B,'School Lookup'!D:D,_xlfn.XLOOKUP(C8597,'School Lookup'!C:C,'School Lookup'!D:D,0)))</f>
        <v>Park Schools Federation</v>
      </c>
      <c r="C8597" t="s">
        <v>40</v>
      </c>
      <c r="D8597" t="s">
        <v>3294</v>
      </c>
      <c r="E8597" t="s">
        <v>16</v>
      </c>
      <c r="F8597" t="s">
        <v>734</v>
      </c>
      <c r="G8597" t="s">
        <v>235</v>
      </c>
      <c r="H8597" t="s">
        <v>228</v>
      </c>
      <c r="I8597" t="s">
        <v>980</v>
      </c>
      <c r="J8597" t="s">
        <v>981</v>
      </c>
      <c r="K8597" s="4">
        <v>46086</v>
      </c>
      <c r="L8597" s="5">
        <v>0.34930555555555554</v>
      </c>
      <c r="M8597" t="s">
        <v>953</v>
      </c>
      <c r="N8597" s="5">
        <v>4.0509259259259258E-4</v>
      </c>
      <c r="O8597" t="s">
        <v>982</v>
      </c>
      <c r="P8597">
        <v>4.2000000000000003E-2</v>
      </c>
      <c r="Q8597">
        <v>20</v>
      </c>
      <c r="R8597" t="s">
        <v>983</v>
      </c>
      <c r="S8597" t="s">
        <v>984</v>
      </c>
    </row>
    <row r="8598" spans="1:19" x14ac:dyDescent="0.25">
      <c r="A8598" s="54">
        <f>_xlfn.XLOOKUP(B8598,'School Lookup'!D:D,'School Lookup'!F:F,0)</f>
        <v>251672</v>
      </c>
      <c r="B8598" s="54" t="str">
        <f>_xlfn.XLOOKUP(C8598,'School Lookup'!A:A,'School Lookup'!D:D,_xlfn.XLOOKUP(C8598,'School Lookup'!B:B,'School Lookup'!D:D,_xlfn.XLOOKUP(C8598,'School Lookup'!C:C,'School Lookup'!D:D,0)))</f>
        <v>Park Schools Federation</v>
      </c>
      <c r="C8598" t="s">
        <v>40</v>
      </c>
      <c r="D8598" t="s">
        <v>1954</v>
      </c>
      <c r="E8598" t="s">
        <v>16</v>
      </c>
      <c r="F8598" t="s">
        <v>734</v>
      </c>
      <c r="G8598" t="s">
        <v>235</v>
      </c>
      <c r="H8598" t="s">
        <v>228</v>
      </c>
      <c r="I8598" t="s">
        <v>980</v>
      </c>
      <c r="J8598" t="s">
        <v>981</v>
      </c>
      <c r="K8598" s="4">
        <v>46086</v>
      </c>
      <c r="L8598" s="5">
        <v>0.37569444444444444</v>
      </c>
      <c r="M8598" t="s">
        <v>953</v>
      </c>
      <c r="N8598" s="5">
        <v>5.2083333333333333E-4</v>
      </c>
      <c r="O8598" t="s">
        <v>982</v>
      </c>
      <c r="P8598">
        <v>5.3999999999999999E-2</v>
      </c>
      <c r="Q8598">
        <v>20</v>
      </c>
      <c r="R8598" t="s">
        <v>983</v>
      </c>
      <c r="S8598" t="s">
        <v>984</v>
      </c>
    </row>
    <row r="8599" spans="1:19" x14ac:dyDescent="0.25">
      <c r="A8599" s="54">
        <f>_xlfn.XLOOKUP(B8599,'School Lookup'!D:D,'School Lookup'!F:F,0)</f>
        <v>251672</v>
      </c>
      <c r="B8599" s="54" t="str">
        <f>_xlfn.XLOOKUP(C8599,'School Lookup'!A:A,'School Lookup'!D:D,_xlfn.XLOOKUP(C8599,'School Lookup'!B:B,'School Lookup'!D:D,_xlfn.XLOOKUP(C8599,'School Lookup'!C:C,'School Lookup'!D:D,0)))</f>
        <v>Park Schools Federation</v>
      </c>
      <c r="C8599" t="s">
        <v>40</v>
      </c>
      <c r="D8599" t="s">
        <v>1411</v>
      </c>
      <c r="E8599" t="s">
        <v>16</v>
      </c>
      <c r="F8599" t="s">
        <v>734</v>
      </c>
      <c r="G8599" t="s">
        <v>235</v>
      </c>
      <c r="H8599" t="s">
        <v>228</v>
      </c>
      <c r="I8599" t="s">
        <v>980</v>
      </c>
      <c r="J8599" t="s">
        <v>981</v>
      </c>
      <c r="K8599" s="4">
        <v>46086</v>
      </c>
      <c r="L8599" s="5">
        <v>0.39166666666666666</v>
      </c>
      <c r="M8599" t="s">
        <v>953</v>
      </c>
      <c r="N8599" s="5">
        <v>6.2500000000000001E-4</v>
      </c>
      <c r="O8599" t="s">
        <v>982</v>
      </c>
      <c r="P8599">
        <v>6.4000000000000001E-2</v>
      </c>
      <c r="Q8599">
        <v>20</v>
      </c>
      <c r="R8599" t="s">
        <v>983</v>
      </c>
      <c r="S8599" t="s">
        <v>984</v>
      </c>
    </row>
    <row r="8600" spans="1:19" x14ac:dyDescent="0.25">
      <c r="A8600" s="54">
        <f>_xlfn.XLOOKUP(B8600,'School Lookup'!D:D,'School Lookup'!F:F,0)</f>
        <v>251672</v>
      </c>
      <c r="B8600" s="54" t="str">
        <f>_xlfn.XLOOKUP(C8600,'School Lookup'!A:A,'School Lookup'!D:D,_xlfn.XLOOKUP(C8600,'School Lookup'!B:B,'School Lookup'!D:D,_xlfn.XLOOKUP(C8600,'School Lookup'!C:C,'School Lookup'!D:D,0)))</f>
        <v>Park Schools Federation</v>
      </c>
      <c r="C8600" t="s">
        <v>40</v>
      </c>
      <c r="D8600" t="s">
        <v>1823</v>
      </c>
      <c r="E8600" t="s">
        <v>16</v>
      </c>
      <c r="F8600" t="s">
        <v>734</v>
      </c>
      <c r="G8600" t="s">
        <v>235</v>
      </c>
      <c r="H8600" t="s">
        <v>228</v>
      </c>
      <c r="I8600" t="s">
        <v>980</v>
      </c>
      <c r="J8600" t="s">
        <v>981</v>
      </c>
      <c r="K8600" s="4">
        <v>46086</v>
      </c>
      <c r="L8600" s="5">
        <v>0.39583333333333331</v>
      </c>
      <c r="M8600" t="s">
        <v>953</v>
      </c>
      <c r="N8600" s="5">
        <v>3.0092592592592595E-4</v>
      </c>
      <c r="O8600" t="s">
        <v>982</v>
      </c>
      <c r="P8600">
        <v>3.1E-2</v>
      </c>
      <c r="Q8600">
        <v>20</v>
      </c>
      <c r="R8600" t="s">
        <v>1006</v>
      </c>
      <c r="S8600" t="s">
        <v>994</v>
      </c>
    </row>
    <row r="8601" spans="1:19" x14ac:dyDescent="0.25">
      <c r="A8601" s="54">
        <f>_xlfn.XLOOKUP(B8601,'School Lookup'!D:D,'School Lookup'!F:F,0)</f>
        <v>251672</v>
      </c>
      <c r="B8601" s="54" t="str">
        <f>_xlfn.XLOOKUP(C8601,'School Lookup'!A:A,'School Lookup'!D:D,_xlfn.XLOOKUP(C8601,'School Lookup'!B:B,'School Lookup'!D:D,_xlfn.XLOOKUP(C8601,'School Lookup'!C:C,'School Lookup'!D:D,0)))</f>
        <v>Park Schools Federation</v>
      </c>
      <c r="C8601" t="s">
        <v>40</v>
      </c>
      <c r="D8601" t="s">
        <v>1424</v>
      </c>
      <c r="E8601" t="s">
        <v>16</v>
      </c>
      <c r="F8601" t="s">
        <v>734</v>
      </c>
      <c r="G8601" t="s">
        <v>235</v>
      </c>
      <c r="H8601" t="s">
        <v>228</v>
      </c>
      <c r="I8601" t="s">
        <v>980</v>
      </c>
      <c r="J8601" t="s">
        <v>981</v>
      </c>
      <c r="K8601" s="4">
        <v>46086</v>
      </c>
      <c r="L8601" s="5">
        <v>0.3972222222222222</v>
      </c>
      <c r="M8601" t="s">
        <v>953</v>
      </c>
      <c r="N8601" s="5">
        <v>2.6620370370370372E-4</v>
      </c>
      <c r="O8601" t="s">
        <v>982</v>
      </c>
      <c r="P8601">
        <v>2.8000000000000001E-2</v>
      </c>
      <c r="Q8601">
        <v>20</v>
      </c>
      <c r="R8601" t="s">
        <v>998</v>
      </c>
      <c r="S8601" t="s">
        <v>987</v>
      </c>
    </row>
    <row r="8602" spans="1:19" x14ac:dyDescent="0.25">
      <c r="A8602" s="54">
        <f>_xlfn.XLOOKUP(B8602,'School Lookup'!D:D,'School Lookup'!F:F,0)</f>
        <v>251672</v>
      </c>
      <c r="B8602" s="54" t="str">
        <f>_xlfn.XLOOKUP(C8602,'School Lookup'!A:A,'School Lookup'!D:D,_xlfn.XLOOKUP(C8602,'School Lookup'!B:B,'School Lookup'!D:D,_xlfn.XLOOKUP(C8602,'School Lookup'!C:C,'School Lookup'!D:D,0)))</f>
        <v>Park Schools Federation</v>
      </c>
      <c r="C8602" t="s">
        <v>40</v>
      </c>
      <c r="D8602" t="s">
        <v>1417</v>
      </c>
      <c r="E8602" t="s">
        <v>16</v>
      </c>
      <c r="F8602" t="s">
        <v>734</v>
      </c>
      <c r="G8602" t="s">
        <v>235</v>
      </c>
      <c r="H8602" t="s">
        <v>228</v>
      </c>
      <c r="I8602" t="s">
        <v>980</v>
      </c>
      <c r="J8602" t="s">
        <v>981</v>
      </c>
      <c r="K8602" s="4">
        <v>46086</v>
      </c>
      <c r="L8602" s="5">
        <v>0.41249999999999998</v>
      </c>
      <c r="M8602" t="s">
        <v>953</v>
      </c>
      <c r="N8602" s="5">
        <v>9.2592592592592588E-5</v>
      </c>
      <c r="O8602" t="s">
        <v>982</v>
      </c>
      <c r="P8602">
        <v>0.02</v>
      </c>
      <c r="Q8602">
        <v>20</v>
      </c>
      <c r="R8602" t="s">
        <v>1418</v>
      </c>
      <c r="S8602" t="s">
        <v>984</v>
      </c>
    </row>
    <row r="8603" spans="1:19" x14ac:dyDescent="0.25">
      <c r="A8603" s="54">
        <f>_xlfn.XLOOKUP(B8603,'School Lookup'!D:D,'School Lookup'!F:F,0)</f>
        <v>251672</v>
      </c>
      <c r="B8603" s="54" t="str">
        <f>_xlfn.XLOOKUP(C8603,'School Lookup'!A:A,'School Lookup'!D:D,_xlfn.XLOOKUP(C8603,'School Lookup'!B:B,'School Lookup'!D:D,_xlfn.XLOOKUP(C8603,'School Lookup'!C:C,'School Lookup'!D:D,0)))</f>
        <v>Park Schools Federation</v>
      </c>
      <c r="C8603" t="s">
        <v>40</v>
      </c>
      <c r="D8603" t="s">
        <v>2267</v>
      </c>
      <c r="E8603" t="s">
        <v>16</v>
      </c>
      <c r="F8603" t="s">
        <v>734</v>
      </c>
      <c r="G8603" t="s">
        <v>235</v>
      </c>
      <c r="H8603" t="s">
        <v>228</v>
      </c>
      <c r="I8603" t="s">
        <v>980</v>
      </c>
      <c r="J8603" t="s">
        <v>981</v>
      </c>
      <c r="K8603" s="4">
        <v>46086</v>
      </c>
      <c r="L8603" s="5">
        <v>0.4152777777777778</v>
      </c>
      <c r="M8603" t="s">
        <v>953</v>
      </c>
      <c r="N8603" s="5">
        <v>4.2824074074074075E-4</v>
      </c>
      <c r="O8603" t="s">
        <v>982</v>
      </c>
      <c r="P8603">
        <v>4.3999999999999997E-2</v>
      </c>
      <c r="Q8603">
        <v>20</v>
      </c>
      <c r="R8603" t="s">
        <v>998</v>
      </c>
      <c r="S8603" t="s">
        <v>987</v>
      </c>
    </row>
    <row r="8604" spans="1:19" x14ac:dyDescent="0.25">
      <c r="A8604" s="54">
        <f>_xlfn.XLOOKUP(B8604,'School Lookup'!D:D,'School Lookup'!F:F,0)</f>
        <v>251672</v>
      </c>
      <c r="B8604" s="54" t="str">
        <f>_xlfn.XLOOKUP(C8604,'School Lookup'!A:A,'School Lookup'!D:D,_xlfn.XLOOKUP(C8604,'School Lookup'!B:B,'School Lookup'!D:D,_xlfn.XLOOKUP(C8604,'School Lookup'!C:C,'School Lookup'!D:D,0)))</f>
        <v>Park Schools Federation</v>
      </c>
      <c r="C8604" t="s">
        <v>40</v>
      </c>
      <c r="D8604" t="s">
        <v>3295</v>
      </c>
      <c r="E8604" t="s">
        <v>16</v>
      </c>
      <c r="F8604" t="s">
        <v>734</v>
      </c>
      <c r="G8604" t="s">
        <v>235</v>
      </c>
      <c r="H8604" t="s">
        <v>228</v>
      </c>
      <c r="I8604" t="s">
        <v>980</v>
      </c>
      <c r="J8604" t="s">
        <v>981</v>
      </c>
      <c r="K8604" s="4">
        <v>46086</v>
      </c>
      <c r="L8604" s="5">
        <v>0.42569444444444443</v>
      </c>
      <c r="M8604" t="s">
        <v>953</v>
      </c>
      <c r="N8604" s="5">
        <v>2.1643518518518518E-3</v>
      </c>
      <c r="O8604" t="s">
        <v>982</v>
      </c>
      <c r="P8604">
        <v>0.222</v>
      </c>
      <c r="Q8604">
        <v>20</v>
      </c>
      <c r="R8604" t="s">
        <v>983</v>
      </c>
      <c r="S8604" t="s">
        <v>984</v>
      </c>
    </row>
    <row r="8605" spans="1:19" x14ac:dyDescent="0.25">
      <c r="A8605" s="54">
        <f>_xlfn.XLOOKUP(B8605,'School Lookup'!D:D,'School Lookup'!F:F,0)</f>
        <v>251672</v>
      </c>
      <c r="B8605" s="54" t="str">
        <f>_xlfn.XLOOKUP(C8605,'School Lookup'!A:A,'School Lookup'!D:D,_xlfn.XLOOKUP(C8605,'School Lookup'!B:B,'School Lookup'!D:D,_xlfn.XLOOKUP(C8605,'School Lookup'!C:C,'School Lookup'!D:D,0)))</f>
        <v>Park Schools Federation</v>
      </c>
      <c r="C8605" t="s">
        <v>40</v>
      </c>
      <c r="D8605" t="s">
        <v>1009</v>
      </c>
      <c r="E8605" t="s">
        <v>16</v>
      </c>
      <c r="F8605" t="s">
        <v>734</v>
      </c>
      <c r="G8605" t="s">
        <v>235</v>
      </c>
      <c r="H8605" t="s">
        <v>228</v>
      </c>
      <c r="I8605" t="s">
        <v>980</v>
      </c>
      <c r="J8605" t="s">
        <v>981</v>
      </c>
      <c r="K8605" s="4">
        <v>46086</v>
      </c>
      <c r="L8605" s="5">
        <v>0.48194444444444445</v>
      </c>
      <c r="M8605" t="s">
        <v>953</v>
      </c>
      <c r="N8605" s="5">
        <v>3.0092592592592595E-4</v>
      </c>
      <c r="O8605" t="s">
        <v>982</v>
      </c>
      <c r="P8605">
        <v>3.1E-2</v>
      </c>
      <c r="Q8605">
        <v>20</v>
      </c>
      <c r="R8605" t="s">
        <v>986</v>
      </c>
      <c r="S8605" t="s">
        <v>987</v>
      </c>
    </row>
    <row r="8606" spans="1:19" x14ac:dyDescent="0.25">
      <c r="A8606" s="54">
        <f>_xlfn.XLOOKUP(B8606,'School Lookup'!D:D,'School Lookup'!F:F,0)</f>
        <v>251672</v>
      </c>
      <c r="B8606" s="54" t="str">
        <f>_xlfn.XLOOKUP(C8606,'School Lookup'!A:A,'School Lookup'!D:D,_xlfn.XLOOKUP(C8606,'School Lookup'!B:B,'School Lookup'!D:D,_xlfn.XLOOKUP(C8606,'School Lookup'!C:C,'School Lookup'!D:D,0)))</f>
        <v>Park Schools Federation</v>
      </c>
      <c r="C8606" t="s">
        <v>40</v>
      </c>
      <c r="D8606" t="s">
        <v>1608</v>
      </c>
      <c r="E8606" t="s">
        <v>16</v>
      </c>
      <c r="F8606" t="s">
        <v>734</v>
      </c>
      <c r="G8606" t="s">
        <v>235</v>
      </c>
      <c r="H8606" t="s">
        <v>228</v>
      </c>
      <c r="I8606" t="s">
        <v>980</v>
      </c>
      <c r="J8606" t="s">
        <v>981</v>
      </c>
      <c r="K8606" s="4">
        <v>46086</v>
      </c>
      <c r="L8606" s="5">
        <v>0.48749999999999999</v>
      </c>
      <c r="M8606" t="s">
        <v>953</v>
      </c>
      <c r="N8606" s="5">
        <v>2.5462962962962961E-4</v>
      </c>
      <c r="O8606" t="s">
        <v>982</v>
      </c>
      <c r="P8606">
        <v>2.7E-2</v>
      </c>
      <c r="Q8606">
        <v>20</v>
      </c>
      <c r="R8606" t="s">
        <v>998</v>
      </c>
      <c r="S8606" t="s">
        <v>987</v>
      </c>
    </row>
    <row r="8607" spans="1:19" x14ac:dyDescent="0.25">
      <c r="A8607" s="54">
        <f>_xlfn.XLOOKUP(B8607,'School Lookup'!D:D,'School Lookup'!F:F,0)</f>
        <v>251672</v>
      </c>
      <c r="B8607" s="54" t="str">
        <f>_xlfn.XLOOKUP(C8607,'School Lookup'!A:A,'School Lookup'!D:D,_xlfn.XLOOKUP(C8607,'School Lookup'!B:B,'School Lookup'!D:D,_xlfn.XLOOKUP(C8607,'School Lookup'!C:C,'School Lookup'!D:D,0)))</f>
        <v>Park Schools Federation</v>
      </c>
      <c r="C8607" t="s">
        <v>40</v>
      </c>
      <c r="D8607" t="s">
        <v>1505</v>
      </c>
      <c r="E8607" t="s">
        <v>16</v>
      </c>
      <c r="F8607" t="s">
        <v>734</v>
      </c>
      <c r="G8607" t="s">
        <v>235</v>
      </c>
      <c r="H8607" t="s">
        <v>228</v>
      </c>
      <c r="I8607" t="s">
        <v>980</v>
      </c>
      <c r="J8607" t="s">
        <v>981</v>
      </c>
      <c r="K8607" s="4">
        <v>46086</v>
      </c>
      <c r="L8607" s="5">
        <v>0.52430555555555558</v>
      </c>
      <c r="M8607" t="s">
        <v>953</v>
      </c>
      <c r="N8607" s="5">
        <v>1.9675925925925926E-4</v>
      </c>
      <c r="O8607" t="s">
        <v>982</v>
      </c>
      <c r="P8607">
        <v>2.1000000000000001E-2</v>
      </c>
      <c r="Q8607">
        <v>20</v>
      </c>
      <c r="R8607" t="s">
        <v>998</v>
      </c>
      <c r="S8607" t="s">
        <v>987</v>
      </c>
    </row>
    <row r="8608" spans="1:19" x14ac:dyDescent="0.25">
      <c r="A8608" s="54">
        <f>_xlfn.XLOOKUP(B8608,'School Lookup'!D:D,'School Lookup'!F:F,0)</f>
        <v>251672</v>
      </c>
      <c r="B8608" s="54" t="str">
        <f>_xlfn.XLOOKUP(C8608,'School Lookup'!A:A,'School Lookup'!D:D,_xlfn.XLOOKUP(C8608,'School Lookup'!B:B,'School Lookup'!D:D,_xlfn.XLOOKUP(C8608,'School Lookup'!C:C,'School Lookup'!D:D,0)))</f>
        <v>Park Schools Federation</v>
      </c>
      <c r="C8608" t="s">
        <v>40</v>
      </c>
      <c r="D8608" t="s">
        <v>1008</v>
      </c>
      <c r="E8608" t="s">
        <v>16</v>
      </c>
      <c r="F8608" t="s">
        <v>734</v>
      </c>
      <c r="G8608" t="s">
        <v>235</v>
      </c>
      <c r="H8608" t="s">
        <v>228</v>
      </c>
      <c r="I8608" t="s">
        <v>980</v>
      </c>
      <c r="J8608" t="s">
        <v>981</v>
      </c>
      <c r="K8608" s="4">
        <v>46086</v>
      </c>
      <c r="L8608" s="5">
        <v>0.52777777777777779</v>
      </c>
      <c r="M8608" t="s">
        <v>953</v>
      </c>
      <c r="N8608" s="5">
        <v>3.4722222222222224E-4</v>
      </c>
      <c r="O8608" t="s">
        <v>982</v>
      </c>
      <c r="P8608">
        <v>3.5999999999999997E-2</v>
      </c>
      <c r="Q8608">
        <v>20</v>
      </c>
      <c r="R8608" t="s">
        <v>983</v>
      </c>
      <c r="S8608" t="s">
        <v>984</v>
      </c>
    </row>
    <row r="8609" spans="1:19" x14ac:dyDescent="0.25">
      <c r="A8609" s="54">
        <f>_xlfn.XLOOKUP(B8609,'School Lookup'!D:D,'School Lookup'!F:F,0)</f>
        <v>251672</v>
      </c>
      <c r="B8609" s="54" t="str">
        <f>_xlfn.XLOOKUP(C8609,'School Lookup'!A:A,'School Lookup'!D:D,_xlfn.XLOOKUP(C8609,'School Lookup'!B:B,'School Lookup'!D:D,_xlfn.XLOOKUP(C8609,'School Lookup'!C:C,'School Lookup'!D:D,0)))</f>
        <v>Park Schools Federation</v>
      </c>
      <c r="C8609" t="s">
        <v>40</v>
      </c>
      <c r="D8609" t="s">
        <v>1505</v>
      </c>
      <c r="E8609" t="s">
        <v>16</v>
      </c>
      <c r="F8609" t="s">
        <v>734</v>
      </c>
      <c r="G8609" t="s">
        <v>235</v>
      </c>
      <c r="H8609" t="s">
        <v>228</v>
      </c>
      <c r="I8609" t="s">
        <v>980</v>
      </c>
      <c r="J8609" t="s">
        <v>981</v>
      </c>
      <c r="K8609" s="4">
        <v>46086</v>
      </c>
      <c r="L8609" s="5">
        <v>0.53055555555555556</v>
      </c>
      <c r="M8609" t="s">
        <v>953</v>
      </c>
      <c r="N8609" s="5">
        <v>1.6203703703703703E-4</v>
      </c>
      <c r="O8609" t="s">
        <v>982</v>
      </c>
      <c r="P8609">
        <v>0.02</v>
      </c>
      <c r="Q8609">
        <v>20</v>
      </c>
      <c r="R8609" t="s">
        <v>998</v>
      </c>
      <c r="S8609" t="s">
        <v>987</v>
      </c>
    </row>
    <row r="8610" spans="1:19" x14ac:dyDescent="0.25">
      <c r="A8610" s="54">
        <f>_xlfn.XLOOKUP(B8610,'School Lookup'!D:D,'School Lookup'!F:F,0)</f>
        <v>251672</v>
      </c>
      <c r="B8610" s="54" t="str">
        <f>_xlfn.XLOOKUP(C8610,'School Lookup'!A:A,'School Lookup'!D:D,_xlfn.XLOOKUP(C8610,'School Lookup'!B:B,'School Lookup'!D:D,_xlfn.XLOOKUP(C8610,'School Lookup'!C:C,'School Lookup'!D:D,0)))</f>
        <v>Park Schools Federation</v>
      </c>
      <c r="C8610" t="s">
        <v>40</v>
      </c>
      <c r="D8610" t="s">
        <v>3296</v>
      </c>
      <c r="E8610" t="s">
        <v>16</v>
      </c>
      <c r="F8610" t="s">
        <v>734</v>
      </c>
      <c r="G8610" t="s">
        <v>235</v>
      </c>
      <c r="H8610" t="s">
        <v>228</v>
      </c>
      <c r="I8610" t="s">
        <v>980</v>
      </c>
      <c r="J8610" t="s">
        <v>981</v>
      </c>
      <c r="K8610" s="4">
        <v>46086</v>
      </c>
      <c r="L8610" s="5">
        <v>0.5444444444444444</v>
      </c>
      <c r="M8610" t="s">
        <v>953</v>
      </c>
      <c r="N8610" s="5">
        <v>2.5462962962962961E-4</v>
      </c>
      <c r="O8610" t="s">
        <v>982</v>
      </c>
      <c r="P8610">
        <v>2.7E-2</v>
      </c>
      <c r="Q8610">
        <v>20</v>
      </c>
      <c r="R8610" t="s">
        <v>986</v>
      </c>
      <c r="S8610" t="s">
        <v>987</v>
      </c>
    </row>
    <row r="8611" spans="1:19" x14ac:dyDescent="0.25">
      <c r="A8611" s="54">
        <f>_xlfn.XLOOKUP(B8611,'School Lookup'!D:D,'School Lookup'!F:F,0)</f>
        <v>251672</v>
      </c>
      <c r="B8611" s="54" t="str">
        <f>_xlfn.XLOOKUP(C8611,'School Lookup'!A:A,'School Lookup'!D:D,_xlfn.XLOOKUP(C8611,'School Lookup'!B:B,'School Lookup'!D:D,_xlfn.XLOOKUP(C8611,'School Lookup'!C:C,'School Lookup'!D:D,0)))</f>
        <v>Park Schools Federation</v>
      </c>
      <c r="C8611" t="s">
        <v>40</v>
      </c>
      <c r="D8611" t="s">
        <v>1004</v>
      </c>
      <c r="E8611" t="s">
        <v>16</v>
      </c>
      <c r="F8611" t="s">
        <v>734</v>
      </c>
      <c r="G8611" t="s">
        <v>235</v>
      </c>
      <c r="H8611" t="s">
        <v>228</v>
      </c>
      <c r="I8611" t="s">
        <v>980</v>
      </c>
      <c r="J8611" t="s">
        <v>981</v>
      </c>
      <c r="K8611" s="4">
        <v>46086</v>
      </c>
      <c r="L8611" s="5">
        <v>0.56041666666666667</v>
      </c>
      <c r="M8611" t="s">
        <v>953</v>
      </c>
      <c r="N8611" s="5">
        <v>2.6620370370370372E-4</v>
      </c>
      <c r="O8611" t="s">
        <v>982</v>
      </c>
      <c r="P8611">
        <v>2.8000000000000001E-2</v>
      </c>
      <c r="Q8611">
        <v>20</v>
      </c>
      <c r="R8611" t="s">
        <v>998</v>
      </c>
      <c r="S8611" t="s">
        <v>987</v>
      </c>
    </row>
    <row r="8612" spans="1:19" x14ac:dyDescent="0.25">
      <c r="A8612" s="54">
        <f>_xlfn.XLOOKUP(B8612,'School Lookup'!D:D,'School Lookup'!F:F,0)</f>
        <v>251672</v>
      </c>
      <c r="B8612" s="54" t="str">
        <f>_xlfn.XLOOKUP(C8612,'School Lookup'!A:A,'School Lookup'!D:D,_xlfn.XLOOKUP(C8612,'School Lookup'!B:B,'School Lookup'!D:D,_xlfn.XLOOKUP(C8612,'School Lookup'!C:C,'School Lookup'!D:D,0)))</f>
        <v>Park Schools Federation</v>
      </c>
      <c r="C8612" t="s">
        <v>40</v>
      </c>
      <c r="D8612" t="s">
        <v>1500</v>
      </c>
      <c r="E8612" t="s">
        <v>16</v>
      </c>
      <c r="F8612" t="s">
        <v>734</v>
      </c>
      <c r="G8612" t="s">
        <v>235</v>
      </c>
      <c r="H8612" t="s">
        <v>228</v>
      </c>
      <c r="I8612" t="s">
        <v>980</v>
      </c>
      <c r="J8612" t="s">
        <v>981</v>
      </c>
      <c r="K8612" s="4">
        <v>46086</v>
      </c>
      <c r="L8612" s="5">
        <v>0.56388888888888888</v>
      </c>
      <c r="M8612" t="s">
        <v>953</v>
      </c>
      <c r="N8612" s="5">
        <v>4.6296296296296298E-4</v>
      </c>
      <c r="O8612" t="s">
        <v>982</v>
      </c>
      <c r="P8612">
        <v>4.8000000000000001E-2</v>
      </c>
      <c r="Q8612">
        <v>20</v>
      </c>
      <c r="R8612" t="s">
        <v>983</v>
      </c>
      <c r="S8612" t="s">
        <v>984</v>
      </c>
    </row>
    <row r="8613" spans="1:19" x14ac:dyDescent="0.25">
      <c r="A8613" s="54">
        <f>_xlfn.XLOOKUP(B8613,'School Lookup'!D:D,'School Lookup'!F:F,0)</f>
        <v>251672</v>
      </c>
      <c r="B8613" s="54" t="str">
        <f>_xlfn.XLOOKUP(C8613,'School Lookup'!A:A,'School Lookup'!D:D,_xlfn.XLOOKUP(C8613,'School Lookup'!B:B,'School Lookup'!D:D,_xlfn.XLOOKUP(C8613,'School Lookup'!C:C,'School Lookup'!D:D,0)))</f>
        <v>Park Schools Federation</v>
      </c>
      <c r="C8613" t="s">
        <v>40</v>
      </c>
      <c r="D8613" t="s">
        <v>1986</v>
      </c>
      <c r="E8613" t="s">
        <v>16</v>
      </c>
      <c r="F8613" t="s">
        <v>734</v>
      </c>
      <c r="G8613" t="s">
        <v>235</v>
      </c>
      <c r="H8613" t="s">
        <v>228</v>
      </c>
      <c r="I8613" t="s">
        <v>980</v>
      </c>
      <c r="J8613" t="s">
        <v>981</v>
      </c>
      <c r="K8613" s="4">
        <v>46086</v>
      </c>
      <c r="L8613" s="5">
        <v>0.56874999999999998</v>
      </c>
      <c r="M8613" t="s">
        <v>953</v>
      </c>
      <c r="N8613" s="5">
        <v>8.1018518518518516E-5</v>
      </c>
      <c r="O8613" t="s">
        <v>982</v>
      </c>
      <c r="P8613">
        <v>0.02</v>
      </c>
      <c r="Q8613">
        <v>20</v>
      </c>
      <c r="R8613" t="s">
        <v>986</v>
      </c>
      <c r="S8613" t="s">
        <v>987</v>
      </c>
    </row>
    <row r="8614" spans="1:19" x14ac:dyDescent="0.25">
      <c r="A8614" s="54">
        <f>_xlfn.XLOOKUP(B8614,'School Lookup'!D:D,'School Lookup'!F:F,0)</f>
        <v>251672</v>
      </c>
      <c r="B8614" s="54" t="str">
        <f>_xlfn.XLOOKUP(C8614,'School Lookup'!A:A,'School Lookup'!D:D,_xlfn.XLOOKUP(C8614,'School Lookup'!B:B,'School Lookup'!D:D,_xlfn.XLOOKUP(C8614,'School Lookup'!C:C,'School Lookup'!D:D,0)))</f>
        <v>Park Schools Federation</v>
      </c>
      <c r="C8614" t="s">
        <v>40</v>
      </c>
      <c r="D8614" t="s">
        <v>2682</v>
      </c>
      <c r="E8614" t="s">
        <v>16</v>
      </c>
      <c r="F8614" t="s">
        <v>734</v>
      </c>
      <c r="G8614" t="s">
        <v>235</v>
      </c>
      <c r="H8614" t="s">
        <v>228</v>
      </c>
      <c r="I8614" t="s">
        <v>980</v>
      </c>
      <c r="J8614" t="s">
        <v>981</v>
      </c>
      <c r="K8614" s="4">
        <v>46086</v>
      </c>
      <c r="L8614" s="5">
        <v>0.56944444444444442</v>
      </c>
      <c r="M8614" t="s">
        <v>953</v>
      </c>
      <c r="N8614" s="5">
        <v>3.4722222222222222E-5</v>
      </c>
      <c r="O8614" t="s">
        <v>982</v>
      </c>
      <c r="P8614">
        <v>0.02</v>
      </c>
      <c r="Q8614">
        <v>20</v>
      </c>
      <c r="R8614" t="s">
        <v>998</v>
      </c>
      <c r="S8614" t="s">
        <v>987</v>
      </c>
    </row>
    <row r="8615" spans="1:19" x14ac:dyDescent="0.25">
      <c r="A8615" s="54">
        <f>_xlfn.XLOOKUP(B8615,'School Lookup'!D:D,'School Lookup'!F:F,0)</f>
        <v>251672</v>
      </c>
      <c r="B8615" s="54" t="str">
        <f>_xlfn.XLOOKUP(C8615,'School Lookup'!A:A,'School Lookup'!D:D,_xlfn.XLOOKUP(C8615,'School Lookup'!B:B,'School Lookup'!D:D,_xlfn.XLOOKUP(C8615,'School Lookup'!C:C,'School Lookup'!D:D,0)))</f>
        <v>Park Schools Federation</v>
      </c>
      <c r="C8615" t="s">
        <v>40</v>
      </c>
      <c r="D8615" t="s">
        <v>1986</v>
      </c>
      <c r="E8615" t="s">
        <v>16</v>
      </c>
      <c r="F8615" t="s">
        <v>734</v>
      </c>
      <c r="G8615" t="s">
        <v>235</v>
      </c>
      <c r="H8615" t="s">
        <v>228</v>
      </c>
      <c r="I8615" t="s">
        <v>980</v>
      </c>
      <c r="J8615" t="s">
        <v>981</v>
      </c>
      <c r="K8615" s="4">
        <v>46086</v>
      </c>
      <c r="L8615" s="5">
        <v>0.59513888888888888</v>
      </c>
      <c r="M8615" t="s">
        <v>953</v>
      </c>
      <c r="N8615" s="5">
        <v>2.5462962962962961E-4</v>
      </c>
      <c r="O8615" t="s">
        <v>982</v>
      </c>
      <c r="P8615">
        <v>2.7E-2</v>
      </c>
      <c r="Q8615">
        <v>20</v>
      </c>
      <c r="R8615" t="s">
        <v>986</v>
      </c>
      <c r="S8615" t="s">
        <v>987</v>
      </c>
    </row>
    <row r="8616" spans="1:19" x14ac:dyDescent="0.25">
      <c r="A8616" s="54">
        <f>_xlfn.XLOOKUP(B8616,'School Lookup'!D:D,'School Lookup'!F:F,0)</f>
        <v>251672</v>
      </c>
      <c r="B8616" s="54" t="str">
        <f>_xlfn.XLOOKUP(C8616,'School Lookup'!A:A,'School Lookup'!D:D,_xlfn.XLOOKUP(C8616,'School Lookup'!B:B,'School Lookup'!D:D,_xlfn.XLOOKUP(C8616,'School Lookup'!C:C,'School Lookup'!D:D,0)))</f>
        <v>Park Schools Federation</v>
      </c>
      <c r="C8616" t="s">
        <v>40</v>
      </c>
      <c r="D8616" t="s">
        <v>3297</v>
      </c>
      <c r="E8616" t="s">
        <v>16</v>
      </c>
      <c r="F8616" t="s">
        <v>734</v>
      </c>
      <c r="G8616" t="s">
        <v>235</v>
      </c>
      <c r="H8616" t="s">
        <v>228</v>
      </c>
      <c r="I8616" t="s">
        <v>980</v>
      </c>
      <c r="J8616" t="s">
        <v>981</v>
      </c>
      <c r="K8616" s="4">
        <v>46086</v>
      </c>
      <c r="L8616" s="5">
        <v>0.59791666666666665</v>
      </c>
      <c r="M8616" t="s">
        <v>953</v>
      </c>
      <c r="N8616" s="5">
        <v>1.712962962962963E-3</v>
      </c>
      <c r="O8616" t="s">
        <v>982</v>
      </c>
      <c r="P8616">
        <v>0.17599999999999999</v>
      </c>
      <c r="Q8616">
        <v>20</v>
      </c>
      <c r="R8616" t="s">
        <v>983</v>
      </c>
      <c r="S8616" t="s">
        <v>984</v>
      </c>
    </row>
    <row r="8617" spans="1:19" x14ac:dyDescent="0.25">
      <c r="A8617" s="54">
        <f>_xlfn.XLOOKUP(B8617,'School Lookup'!D:D,'School Lookup'!F:F,0)</f>
        <v>251672</v>
      </c>
      <c r="B8617" s="54" t="str">
        <f>_xlfn.XLOOKUP(C8617,'School Lookup'!A:A,'School Lookup'!D:D,_xlfn.XLOOKUP(C8617,'School Lookup'!B:B,'School Lookup'!D:D,_xlfn.XLOOKUP(C8617,'School Lookup'!C:C,'School Lookup'!D:D,0)))</f>
        <v>Park Schools Federation</v>
      </c>
      <c r="C8617" t="s">
        <v>40</v>
      </c>
      <c r="D8617" t="s">
        <v>2122</v>
      </c>
      <c r="E8617" t="s">
        <v>16</v>
      </c>
      <c r="F8617" t="s">
        <v>734</v>
      </c>
      <c r="G8617" t="s">
        <v>235</v>
      </c>
      <c r="H8617" t="s">
        <v>228</v>
      </c>
      <c r="I8617" t="s">
        <v>980</v>
      </c>
      <c r="J8617" t="s">
        <v>981</v>
      </c>
      <c r="K8617" s="4">
        <v>46086</v>
      </c>
      <c r="L8617" s="5">
        <v>0.60902777777777772</v>
      </c>
      <c r="M8617" t="s">
        <v>953</v>
      </c>
      <c r="N8617" s="5">
        <v>4.861111111111111E-4</v>
      </c>
      <c r="O8617" t="s">
        <v>982</v>
      </c>
      <c r="P8617">
        <v>0.05</v>
      </c>
      <c r="Q8617">
        <v>20</v>
      </c>
      <c r="R8617" t="s">
        <v>998</v>
      </c>
      <c r="S8617" t="s">
        <v>987</v>
      </c>
    </row>
    <row r="8618" spans="1:19" x14ac:dyDescent="0.25">
      <c r="A8618" s="54">
        <f>_xlfn.XLOOKUP(B8618,'School Lookup'!D:D,'School Lookup'!F:F,0)</f>
        <v>251672</v>
      </c>
      <c r="B8618" s="54" t="str">
        <f>_xlfn.XLOOKUP(C8618,'School Lookup'!A:A,'School Lookup'!D:D,_xlfn.XLOOKUP(C8618,'School Lookup'!B:B,'School Lookup'!D:D,_xlfn.XLOOKUP(C8618,'School Lookup'!C:C,'School Lookup'!D:D,0)))</f>
        <v>Park Schools Federation</v>
      </c>
      <c r="C8618" t="s">
        <v>40</v>
      </c>
      <c r="D8618" t="s">
        <v>1775</v>
      </c>
      <c r="E8618" t="s">
        <v>16</v>
      </c>
      <c r="F8618" t="s">
        <v>734</v>
      </c>
      <c r="G8618" t="s">
        <v>235</v>
      </c>
      <c r="H8618" t="s">
        <v>228</v>
      </c>
      <c r="I8618" t="s">
        <v>980</v>
      </c>
      <c r="J8618" t="s">
        <v>981</v>
      </c>
      <c r="K8618" s="4">
        <v>46086</v>
      </c>
      <c r="L8618" s="5">
        <v>0.63263888888888886</v>
      </c>
      <c r="M8618" t="s">
        <v>953</v>
      </c>
      <c r="N8618" s="5">
        <v>9.4907407407407408E-4</v>
      </c>
      <c r="O8618" t="s">
        <v>982</v>
      </c>
      <c r="P8618">
        <v>9.8000000000000004E-2</v>
      </c>
      <c r="Q8618">
        <v>20</v>
      </c>
      <c r="R8618" t="s">
        <v>998</v>
      </c>
      <c r="S8618" t="s">
        <v>987</v>
      </c>
    </row>
    <row r="8619" spans="1:19" x14ac:dyDescent="0.25">
      <c r="A8619" s="54">
        <f>_xlfn.XLOOKUP(B8619,'School Lookup'!D:D,'School Lookup'!F:F,0)</f>
        <v>251672</v>
      </c>
      <c r="B8619" s="54" t="str">
        <f>_xlfn.XLOOKUP(C8619,'School Lookup'!A:A,'School Lookup'!D:D,_xlfn.XLOOKUP(C8619,'School Lookup'!B:B,'School Lookup'!D:D,_xlfn.XLOOKUP(C8619,'School Lookup'!C:C,'School Lookup'!D:D,0)))</f>
        <v>Park Schools Federation</v>
      </c>
      <c r="C8619" t="s">
        <v>40</v>
      </c>
      <c r="D8619" t="s">
        <v>3298</v>
      </c>
      <c r="E8619" t="s">
        <v>16</v>
      </c>
      <c r="F8619" t="s">
        <v>734</v>
      </c>
      <c r="G8619" t="s">
        <v>235</v>
      </c>
      <c r="H8619" t="s">
        <v>228</v>
      </c>
      <c r="I8619" t="s">
        <v>980</v>
      </c>
      <c r="J8619" t="s">
        <v>981</v>
      </c>
      <c r="K8619" s="4">
        <v>46086</v>
      </c>
      <c r="L8619" s="5">
        <v>0.64861111111111114</v>
      </c>
      <c r="M8619" t="s">
        <v>953</v>
      </c>
      <c r="N8619" s="5">
        <v>2.0717592592592593E-3</v>
      </c>
      <c r="O8619" t="s">
        <v>982</v>
      </c>
      <c r="P8619">
        <v>0.21199999999999999</v>
      </c>
      <c r="Q8619">
        <v>20</v>
      </c>
      <c r="R8619" t="s">
        <v>993</v>
      </c>
      <c r="S8619" t="s">
        <v>994</v>
      </c>
    </row>
    <row r="8620" spans="1:19" x14ac:dyDescent="0.25">
      <c r="A8620" s="54">
        <f>_xlfn.XLOOKUP(B8620,'School Lookup'!D:D,'School Lookup'!F:F,0)</f>
        <v>251672</v>
      </c>
      <c r="B8620" s="54" t="str">
        <f>_xlfn.XLOOKUP(C8620,'School Lookup'!A:A,'School Lookup'!D:D,_xlfn.XLOOKUP(C8620,'School Lookup'!B:B,'School Lookup'!D:D,_xlfn.XLOOKUP(C8620,'School Lookup'!C:C,'School Lookup'!D:D,0)))</f>
        <v>Park Schools Federation</v>
      </c>
      <c r="C8620" t="s">
        <v>40</v>
      </c>
      <c r="D8620" t="s">
        <v>1185</v>
      </c>
      <c r="E8620" t="s">
        <v>16</v>
      </c>
      <c r="F8620" t="s">
        <v>734</v>
      </c>
      <c r="G8620" t="s">
        <v>235</v>
      </c>
      <c r="H8620" t="s">
        <v>228</v>
      </c>
      <c r="I8620" t="s">
        <v>980</v>
      </c>
      <c r="J8620" t="s">
        <v>981</v>
      </c>
      <c r="K8620" s="4">
        <v>46086</v>
      </c>
      <c r="L8620" s="5">
        <v>0.64861111111111114</v>
      </c>
      <c r="M8620" t="s">
        <v>953</v>
      </c>
      <c r="N8620" s="5">
        <v>4.6296296296296294E-5</v>
      </c>
      <c r="O8620" t="s">
        <v>982</v>
      </c>
      <c r="P8620">
        <v>0.02</v>
      </c>
      <c r="Q8620">
        <v>20</v>
      </c>
      <c r="R8620" t="s">
        <v>983</v>
      </c>
      <c r="S8620" t="s">
        <v>984</v>
      </c>
    </row>
    <row r="8621" spans="1:19" x14ac:dyDescent="0.25">
      <c r="A8621" s="54">
        <f>_xlfn.XLOOKUP(B8621,'School Lookup'!D:D,'School Lookup'!F:F,0)</f>
        <v>856243</v>
      </c>
      <c r="B8621" s="54" t="str">
        <f>_xlfn.XLOOKUP(C8621,'School Lookup'!A:A,'School Lookup'!D:D,_xlfn.XLOOKUP(C8621,'School Lookup'!B:B,'School Lookup'!D:D,_xlfn.XLOOKUP(C8621,'School Lookup'!C:C,'School Lookup'!D:D,0)))</f>
        <v>Elton Primary School</v>
      </c>
      <c r="C8621" t="s">
        <v>54</v>
      </c>
      <c r="D8621">
        <v>699</v>
      </c>
      <c r="E8621" t="s">
        <v>16</v>
      </c>
      <c r="F8621" t="s">
        <v>734</v>
      </c>
      <c r="G8621" t="s">
        <v>332</v>
      </c>
      <c r="H8621" t="s">
        <v>877</v>
      </c>
      <c r="I8621" t="s">
        <v>958</v>
      </c>
      <c r="J8621" t="s">
        <v>959</v>
      </c>
      <c r="K8621" s="4">
        <v>46086</v>
      </c>
      <c r="L8621" s="5">
        <v>0.39174768518518521</v>
      </c>
      <c r="M8621" t="s">
        <v>953</v>
      </c>
      <c r="N8621" s="5">
        <v>9.1435185185185185E-4</v>
      </c>
      <c r="O8621" t="s">
        <v>960</v>
      </c>
      <c r="P8621">
        <v>0</v>
      </c>
      <c r="Q8621">
        <v>20</v>
      </c>
      <c r="R8621" t="s">
        <v>975</v>
      </c>
      <c r="S8621" t="s">
        <v>976</v>
      </c>
    </row>
    <row r="8622" spans="1:19" x14ac:dyDescent="0.25">
      <c r="A8622" s="54">
        <f>_xlfn.XLOOKUP(B8622,'School Lookup'!D:D,'School Lookup'!F:F,0)</f>
        <v>856243</v>
      </c>
      <c r="B8622" s="54" t="str">
        <f>_xlfn.XLOOKUP(C8622,'School Lookup'!A:A,'School Lookup'!D:D,_xlfn.XLOOKUP(C8622,'School Lookup'!B:B,'School Lookup'!D:D,_xlfn.XLOOKUP(C8622,'School Lookup'!C:C,'School Lookup'!D:D,0)))</f>
        <v>Elton Primary School</v>
      </c>
      <c r="C8622" t="s">
        <v>54</v>
      </c>
      <c r="D8622">
        <v>699</v>
      </c>
      <c r="E8622" t="s">
        <v>16</v>
      </c>
      <c r="F8622" t="s">
        <v>734</v>
      </c>
      <c r="G8622" t="s">
        <v>332</v>
      </c>
      <c r="H8622" t="s">
        <v>877</v>
      </c>
      <c r="I8622" t="s">
        <v>958</v>
      </c>
      <c r="J8622" t="s">
        <v>959</v>
      </c>
      <c r="K8622" s="4">
        <v>46086</v>
      </c>
      <c r="L8622" s="5">
        <v>0.42475694444444445</v>
      </c>
      <c r="M8622" t="s">
        <v>953</v>
      </c>
      <c r="N8622" s="5">
        <v>1.3078703703703703E-3</v>
      </c>
      <c r="O8622" t="s">
        <v>960</v>
      </c>
      <c r="P8622">
        <v>0</v>
      </c>
      <c r="Q8622">
        <v>20</v>
      </c>
      <c r="R8622" t="s">
        <v>975</v>
      </c>
      <c r="S8622" t="s">
        <v>976</v>
      </c>
    </row>
    <row r="8623" spans="1:19" x14ac:dyDescent="0.25">
      <c r="A8623" s="54">
        <f>_xlfn.XLOOKUP(B8623,'School Lookup'!D:D,'School Lookup'!F:F,0)</f>
        <v>856243</v>
      </c>
      <c r="B8623" s="54" t="str">
        <f>_xlfn.XLOOKUP(C8623,'School Lookup'!A:A,'School Lookup'!D:D,_xlfn.XLOOKUP(C8623,'School Lookup'!B:B,'School Lookup'!D:D,_xlfn.XLOOKUP(C8623,'School Lookup'!C:C,'School Lookup'!D:D,0)))</f>
        <v>Elton Primary School</v>
      </c>
      <c r="C8623" t="s">
        <v>54</v>
      </c>
      <c r="D8623">
        <v>700</v>
      </c>
      <c r="E8623" t="s">
        <v>16</v>
      </c>
      <c r="F8623" t="s">
        <v>734</v>
      </c>
      <c r="G8623" t="s">
        <v>332</v>
      </c>
      <c r="H8623" t="s">
        <v>877</v>
      </c>
      <c r="I8623" t="s">
        <v>958</v>
      </c>
      <c r="J8623" t="s">
        <v>959</v>
      </c>
      <c r="K8623" s="4">
        <v>46086</v>
      </c>
      <c r="L8623" s="5">
        <v>0.43593749999999998</v>
      </c>
      <c r="M8623" t="s">
        <v>953</v>
      </c>
      <c r="N8623" s="5">
        <v>2.6157407407407405E-3</v>
      </c>
      <c r="O8623" t="s">
        <v>960</v>
      </c>
      <c r="P8623">
        <v>0</v>
      </c>
      <c r="Q8623">
        <v>20</v>
      </c>
      <c r="R8623" t="s">
        <v>955</v>
      </c>
    </row>
    <row r="8624" spans="1:19" x14ac:dyDescent="0.25">
      <c r="A8624" s="54">
        <f>_xlfn.XLOOKUP(B8624,'School Lookup'!D:D,'School Lookup'!F:F,0)</f>
        <v>856243</v>
      </c>
      <c r="B8624" s="54" t="str">
        <f>_xlfn.XLOOKUP(C8624,'School Lookup'!A:A,'School Lookup'!D:D,_xlfn.XLOOKUP(C8624,'School Lookup'!B:B,'School Lookup'!D:D,_xlfn.XLOOKUP(C8624,'School Lookup'!C:C,'School Lookup'!D:D,0)))</f>
        <v>Elton Primary School</v>
      </c>
      <c r="C8624" t="s">
        <v>54</v>
      </c>
      <c r="D8624">
        <v>699</v>
      </c>
      <c r="E8624" t="s">
        <v>16</v>
      </c>
      <c r="F8624" t="s">
        <v>734</v>
      </c>
      <c r="G8624" t="s">
        <v>332</v>
      </c>
      <c r="H8624" t="s">
        <v>877</v>
      </c>
      <c r="I8624" t="s">
        <v>958</v>
      </c>
      <c r="J8624" t="s">
        <v>959</v>
      </c>
      <c r="K8624" s="4">
        <v>46086</v>
      </c>
      <c r="L8624" s="5">
        <v>0.45518518518518519</v>
      </c>
      <c r="M8624" t="s">
        <v>953</v>
      </c>
      <c r="N8624" s="5">
        <v>1.5046296296296296E-3</v>
      </c>
      <c r="O8624" t="s">
        <v>960</v>
      </c>
      <c r="P8624">
        <v>0</v>
      </c>
      <c r="Q8624">
        <v>20</v>
      </c>
      <c r="R8624" t="s">
        <v>975</v>
      </c>
      <c r="S8624" t="s">
        <v>976</v>
      </c>
    </row>
    <row r="8625" spans="1:19" x14ac:dyDescent="0.25">
      <c r="A8625" s="54">
        <f>_xlfn.XLOOKUP(B8625,'School Lookup'!D:D,'School Lookup'!F:F,0)</f>
        <v>856243</v>
      </c>
      <c r="B8625" s="54" t="str">
        <f>_xlfn.XLOOKUP(C8625,'School Lookup'!A:A,'School Lookup'!D:D,_xlfn.XLOOKUP(C8625,'School Lookup'!B:B,'School Lookup'!D:D,_xlfn.XLOOKUP(C8625,'School Lookup'!C:C,'School Lookup'!D:D,0)))</f>
        <v>Elton Primary School</v>
      </c>
      <c r="C8625" t="s">
        <v>54</v>
      </c>
      <c r="D8625">
        <v>699</v>
      </c>
      <c r="E8625" t="s">
        <v>16</v>
      </c>
      <c r="F8625" t="s">
        <v>734</v>
      </c>
      <c r="G8625" t="s">
        <v>332</v>
      </c>
      <c r="H8625" t="s">
        <v>877</v>
      </c>
      <c r="I8625" t="s">
        <v>958</v>
      </c>
      <c r="J8625" t="s">
        <v>959</v>
      </c>
      <c r="K8625" s="4">
        <v>46086</v>
      </c>
      <c r="L8625" s="5">
        <v>0.48946759259259259</v>
      </c>
      <c r="M8625" t="s">
        <v>953</v>
      </c>
      <c r="N8625" s="5">
        <v>1.7013888888888888E-3</v>
      </c>
      <c r="O8625" t="s">
        <v>960</v>
      </c>
      <c r="P8625">
        <v>0</v>
      </c>
      <c r="Q8625">
        <v>20</v>
      </c>
      <c r="R8625" t="s">
        <v>975</v>
      </c>
      <c r="S8625" t="s">
        <v>976</v>
      </c>
    </row>
    <row r="8626" spans="1:19" x14ac:dyDescent="0.25">
      <c r="A8626" s="54">
        <f>_xlfn.XLOOKUP(B8626,'School Lookup'!D:D,'School Lookup'!F:F,0)</f>
        <v>148526</v>
      </c>
      <c r="B8626" s="54" t="str">
        <f>_xlfn.XLOOKUP(C8626,'School Lookup'!A:A,'School Lookup'!D:D,_xlfn.XLOOKUP(C8626,'School Lookup'!B:B,'School Lookup'!D:D,_xlfn.XLOOKUP(C8626,'School Lookup'!C:C,'School Lookup'!D:D,0)))</f>
        <v>The Village Federation Lines</v>
      </c>
      <c r="C8626" t="s">
        <v>51</v>
      </c>
      <c r="D8626" t="s">
        <v>3299</v>
      </c>
      <c r="E8626" t="s">
        <v>16</v>
      </c>
      <c r="F8626" t="s">
        <v>734</v>
      </c>
      <c r="G8626" t="s">
        <v>134</v>
      </c>
      <c r="H8626" t="s">
        <v>347</v>
      </c>
      <c r="I8626" t="s">
        <v>958</v>
      </c>
      <c r="J8626" t="s">
        <v>959</v>
      </c>
      <c r="K8626" s="4">
        <v>46086</v>
      </c>
      <c r="L8626" s="5">
        <v>0.60401620370370368</v>
      </c>
      <c r="M8626" t="s">
        <v>953</v>
      </c>
      <c r="N8626" s="5">
        <v>1.4120370370370369E-3</v>
      </c>
      <c r="O8626" t="s">
        <v>1023</v>
      </c>
      <c r="P8626">
        <v>0</v>
      </c>
      <c r="Q8626">
        <v>20</v>
      </c>
      <c r="R8626" t="s">
        <v>1535</v>
      </c>
      <c r="S8626" t="s">
        <v>966</v>
      </c>
    </row>
    <row r="8627" spans="1:19" x14ac:dyDescent="0.25">
      <c r="A8627" s="54">
        <f>_xlfn.XLOOKUP(B8627,'School Lookup'!D:D,'School Lookup'!F:F,0)</f>
        <v>251672</v>
      </c>
      <c r="B8627" s="54" t="str">
        <f>_xlfn.XLOOKUP(C8627,'School Lookup'!A:A,'School Lookup'!D:D,_xlfn.XLOOKUP(C8627,'School Lookup'!B:B,'School Lookup'!D:D,_xlfn.XLOOKUP(C8627,'School Lookup'!C:C,'School Lookup'!D:D,0)))</f>
        <v>Park Schools Federation</v>
      </c>
      <c r="C8627" t="s">
        <v>40</v>
      </c>
      <c r="D8627" t="s">
        <v>3300</v>
      </c>
      <c r="E8627" t="s">
        <v>16</v>
      </c>
      <c r="F8627" t="s">
        <v>734</v>
      </c>
      <c r="G8627" t="s">
        <v>235</v>
      </c>
      <c r="H8627" t="s">
        <v>228</v>
      </c>
      <c r="I8627" t="s">
        <v>980</v>
      </c>
      <c r="J8627" t="s">
        <v>959</v>
      </c>
      <c r="K8627" s="4">
        <v>46086</v>
      </c>
      <c r="L8627" s="5">
        <v>0.4909722222222222</v>
      </c>
      <c r="M8627" t="s">
        <v>953</v>
      </c>
      <c r="N8627" s="5">
        <v>1.2847222222222223E-3</v>
      </c>
      <c r="O8627" t="s">
        <v>960</v>
      </c>
      <c r="P8627">
        <v>2.1999999999999999E-2</v>
      </c>
      <c r="Q8627">
        <v>20</v>
      </c>
      <c r="R8627" t="s">
        <v>1071</v>
      </c>
      <c r="S8627" t="s">
        <v>966</v>
      </c>
    </row>
    <row r="8628" spans="1:19" x14ac:dyDescent="0.25">
      <c r="A8628" s="54">
        <f>_xlfn.XLOOKUP(B8628,'School Lookup'!D:D,'School Lookup'!F:F,0)</f>
        <v>755828</v>
      </c>
      <c r="B8628" s="54" t="str">
        <f>_xlfn.XLOOKUP(C8628,'School Lookup'!A:A,'School Lookup'!D:D,_xlfn.XLOOKUP(C8628,'School Lookup'!B:B,'School Lookup'!D:D,_xlfn.XLOOKUP(C8628,'School Lookup'!C:C,'School Lookup'!D:D,0)))</f>
        <v>Hartshorne CE Primary School</v>
      </c>
      <c r="C8628" t="s">
        <v>36</v>
      </c>
      <c r="D8628" t="s">
        <v>1014</v>
      </c>
      <c r="E8628" t="s">
        <v>16</v>
      </c>
      <c r="F8628" t="s">
        <v>734</v>
      </c>
      <c r="G8628" t="s">
        <v>236</v>
      </c>
      <c r="H8628" t="s">
        <v>760</v>
      </c>
      <c r="I8628" t="s">
        <v>980</v>
      </c>
      <c r="J8628" t="s">
        <v>981</v>
      </c>
      <c r="K8628" s="4">
        <v>46086</v>
      </c>
      <c r="L8628" s="5">
        <v>0.38472222222222224</v>
      </c>
      <c r="M8628" t="s">
        <v>953</v>
      </c>
      <c r="N8628" s="5">
        <v>7.7083333333333335E-3</v>
      </c>
      <c r="O8628" t="s">
        <v>982</v>
      </c>
      <c r="P8628">
        <v>0.78900000000000003</v>
      </c>
      <c r="Q8628">
        <v>20</v>
      </c>
      <c r="R8628" t="s">
        <v>998</v>
      </c>
      <c r="S8628" t="s">
        <v>987</v>
      </c>
    </row>
    <row r="8629" spans="1:19" x14ac:dyDescent="0.25">
      <c r="A8629" s="54">
        <f>_xlfn.XLOOKUP(B8629,'School Lookup'!D:D,'School Lookup'!F:F,0)</f>
        <v>819500</v>
      </c>
      <c r="B8629" s="54" t="str">
        <f>_xlfn.XLOOKUP(C8629,'School Lookup'!A:A,'School Lookup'!D:D,_xlfn.XLOOKUP(C8629,'School Lookup'!B:B,'School Lookup'!D:D,_xlfn.XLOOKUP(C8629,'School Lookup'!C:C,'School Lookup'!D:D,0)))</f>
        <v>Tansley Primary School</v>
      </c>
      <c r="C8629" t="s">
        <v>30</v>
      </c>
      <c r="D8629" t="s">
        <v>2069</v>
      </c>
      <c r="E8629" t="s">
        <v>16</v>
      </c>
      <c r="F8629" t="s">
        <v>734</v>
      </c>
      <c r="G8629" t="s">
        <v>223</v>
      </c>
      <c r="H8629" t="s">
        <v>302</v>
      </c>
      <c r="I8629" t="s">
        <v>980</v>
      </c>
      <c r="J8629" t="s">
        <v>981</v>
      </c>
      <c r="K8629" s="4">
        <v>46086</v>
      </c>
      <c r="L8629" s="5">
        <v>0.53681712962962957</v>
      </c>
      <c r="M8629" t="s">
        <v>953</v>
      </c>
      <c r="N8629" s="5">
        <v>6.9444444444444447E-4</v>
      </c>
      <c r="O8629" t="s">
        <v>982</v>
      </c>
      <c r="P8629">
        <v>7.0999999999999994E-2</v>
      </c>
      <c r="Q8629">
        <v>20</v>
      </c>
      <c r="R8629" t="s">
        <v>998</v>
      </c>
      <c r="S8629" t="s">
        <v>987</v>
      </c>
    </row>
    <row r="8630" spans="1:19" x14ac:dyDescent="0.25">
      <c r="A8630" s="54">
        <f>_xlfn.XLOOKUP(B8630,'School Lookup'!D:D,'School Lookup'!F:F,0)</f>
        <v>819500</v>
      </c>
      <c r="B8630" s="54" t="str">
        <f>_xlfn.XLOOKUP(C8630,'School Lookup'!A:A,'School Lookup'!D:D,_xlfn.XLOOKUP(C8630,'School Lookup'!B:B,'School Lookup'!D:D,_xlfn.XLOOKUP(C8630,'School Lookup'!C:C,'School Lookup'!D:D,0)))</f>
        <v>Tansley Primary School</v>
      </c>
      <c r="C8630" t="s">
        <v>30</v>
      </c>
      <c r="D8630" t="s">
        <v>2663</v>
      </c>
      <c r="E8630" t="s">
        <v>16</v>
      </c>
      <c r="F8630" t="s">
        <v>734</v>
      </c>
      <c r="G8630" t="s">
        <v>223</v>
      </c>
      <c r="H8630" t="s">
        <v>302</v>
      </c>
      <c r="I8630" t="s">
        <v>980</v>
      </c>
      <c r="J8630" t="s">
        <v>981</v>
      </c>
      <c r="K8630" s="4">
        <v>46086</v>
      </c>
      <c r="L8630" s="5">
        <v>0.62843749999999998</v>
      </c>
      <c r="M8630" t="s">
        <v>953</v>
      </c>
      <c r="N8630" s="5">
        <v>6.7129629629629625E-4</v>
      </c>
      <c r="O8630" t="s">
        <v>982</v>
      </c>
      <c r="P8630">
        <v>0.14799999999999999</v>
      </c>
      <c r="Q8630">
        <v>20</v>
      </c>
      <c r="R8630" t="s">
        <v>1074</v>
      </c>
      <c r="S8630" t="s">
        <v>990</v>
      </c>
    </row>
    <row r="8631" spans="1:19" x14ac:dyDescent="0.25">
      <c r="A8631" s="54">
        <f>_xlfn.XLOOKUP(B8631,'School Lookup'!D:D,'School Lookup'!F:F,0)</f>
        <v>823392</v>
      </c>
      <c r="B8631" s="54" t="str">
        <f>_xlfn.XLOOKUP(C8631,'School Lookup'!A:A,'School Lookup'!D:D,_xlfn.XLOOKUP(C8631,'School Lookup'!B:B,'School Lookup'!D:D,_xlfn.XLOOKUP(C8631,'School Lookup'!C:C,'School Lookup'!D:D,0)))</f>
        <v>Fitz Herbert C of E VA Primary School</v>
      </c>
      <c r="C8631" t="s">
        <v>18</v>
      </c>
      <c r="D8631" t="s">
        <v>1063</v>
      </c>
      <c r="E8631" t="s">
        <v>16</v>
      </c>
      <c r="F8631" t="s">
        <v>734</v>
      </c>
      <c r="G8631" t="s">
        <v>134</v>
      </c>
      <c r="H8631" t="s">
        <v>347</v>
      </c>
      <c r="I8631" t="s">
        <v>958</v>
      </c>
      <c r="J8631" t="s">
        <v>959</v>
      </c>
      <c r="K8631" s="4">
        <v>46086</v>
      </c>
      <c r="L8631" s="5">
        <v>0.56961805555555556</v>
      </c>
      <c r="M8631" t="s">
        <v>953</v>
      </c>
      <c r="N8631" s="5">
        <v>2.476851851851852E-3</v>
      </c>
      <c r="O8631" t="s">
        <v>960</v>
      </c>
      <c r="P8631">
        <v>0</v>
      </c>
      <c r="Q8631">
        <v>20</v>
      </c>
      <c r="R8631" t="s">
        <v>955</v>
      </c>
    </row>
    <row r="8632" spans="1:19" x14ac:dyDescent="0.25">
      <c r="A8632" s="54">
        <f>_xlfn.XLOOKUP(B8632,'School Lookup'!D:D,'School Lookup'!F:F,0)</f>
        <v>823392</v>
      </c>
      <c r="B8632" s="54" t="str">
        <f>_xlfn.XLOOKUP(C8632,'School Lookup'!A:A,'School Lookup'!D:D,_xlfn.XLOOKUP(C8632,'School Lookup'!B:B,'School Lookup'!D:D,_xlfn.XLOOKUP(C8632,'School Lookup'!C:C,'School Lookup'!D:D,0)))</f>
        <v>Fitz Herbert C of E VA Primary School</v>
      </c>
      <c r="C8632" t="s">
        <v>18</v>
      </c>
      <c r="D8632">
        <v>619</v>
      </c>
      <c r="E8632" t="s">
        <v>16</v>
      </c>
      <c r="F8632" t="s">
        <v>734</v>
      </c>
      <c r="G8632" t="s">
        <v>134</v>
      </c>
      <c r="H8632" t="s">
        <v>347</v>
      </c>
      <c r="I8632" t="s">
        <v>958</v>
      </c>
      <c r="J8632" t="s">
        <v>959</v>
      </c>
      <c r="K8632" s="4">
        <v>46086</v>
      </c>
      <c r="L8632" s="5">
        <v>0.61843749999999997</v>
      </c>
      <c r="M8632" t="s">
        <v>953</v>
      </c>
      <c r="N8632" s="5">
        <v>4.1666666666666669E-4</v>
      </c>
      <c r="O8632" t="s">
        <v>960</v>
      </c>
      <c r="P8632">
        <v>0</v>
      </c>
      <c r="Q8632">
        <v>20</v>
      </c>
      <c r="R8632" t="s">
        <v>975</v>
      </c>
      <c r="S8632" t="s">
        <v>976</v>
      </c>
    </row>
    <row r="8633" spans="1:19" x14ac:dyDescent="0.25">
      <c r="A8633" s="54">
        <f>_xlfn.XLOOKUP(B8633,'School Lookup'!D:D,'School Lookup'!F:F,0)</f>
        <v>823392</v>
      </c>
      <c r="B8633" s="54" t="str">
        <f>_xlfn.XLOOKUP(C8633,'School Lookup'!A:A,'School Lookup'!D:D,_xlfn.XLOOKUP(C8633,'School Lookup'!B:B,'School Lookup'!D:D,_xlfn.XLOOKUP(C8633,'School Lookup'!C:C,'School Lookup'!D:D,0)))</f>
        <v>Fitz Herbert C of E VA Primary School</v>
      </c>
      <c r="C8633" t="s">
        <v>18</v>
      </c>
      <c r="D8633">
        <v>619</v>
      </c>
      <c r="E8633" t="s">
        <v>16</v>
      </c>
      <c r="F8633" t="s">
        <v>734</v>
      </c>
      <c r="G8633" t="s">
        <v>134</v>
      </c>
      <c r="H8633" t="s">
        <v>347</v>
      </c>
      <c r="I8633" t="s">
        <v>958</v>
      </c>
      <c r="J8633" t="s">
        <v>959</v>
      </c>
      <c r="K8633" s="4">
        <v>46086</v>
      </c>
      <c r="L8633" s="5">
        <v>0.61997685185185181</v>
      </c>
      <c r="M8633" t="s">
        <v>953</v>
      </c>
      <c r="N8633" s="5">
        <v>2.4189814814814816E-3</v>
      </c>
      <c r="O8633" t="s">
        <v>960</v>
      </c>
      <c r="P8633">
        <v>0</v>
      </c>
      <c r="Q8633">
        <v>20</v>
      </c>
      <c r="R8633" t="s">
        <v>975</v>
      </c>
      <c r="S8633" t="s">
        <v>976</v>
      </c>
    </row>
    <row r="8634" spans="1:19" x14ac:dyDescent="0.25">
      <c r="A8634" s="54">
        <f>_xlfn.XLOOKUP(B8634,'School Lookup'!D:D,'School Lookup'!F:F,0)</f>
        <v>823392</v>
      </c>
      <c r="B8634" s="54" t="str">
        <f>_xlfn.XLOOKUP(C8634,'School Lookup'!A:A,'School Lookup'!D:D,_xlfn.XLOOKUP(C8634,'School Lookup'!B:B,'School Lookup'!D:D,_xlfn.XLOOKUP(C8634,'School Lookup'!C:C,'School Lookup'!D:D,0)))</f>
        <v>Fitz Herbert C of E VA Primary School</v>
      </c>
      <c r="C8634" t="s">
        <v>18</v>
      </c>
      <c r="D8634">
        <v>619</v>
      </c>
      <c r="E8634" t="s">
        <v>16</v>
      </c>
      <c r="F8634" t="s">
        <v>734</v>
      </c>
      <c r="G8634" t="s">
        <v>134</v>
      </c>
      <c r="H8634" t="s">
        <v>347</v>
      </c>
      <c r="I8634" t="s">
        <v>958</v>
      </c>
      <c r="J8634" t="s">
        <v>959</v>
      </c>
      <c r="K8634" s="4">
        <v>46086</v>
      </c>
      <c r="L8634" s="5">
        <v>0.64744212962962966</v>
      </c>
      <c r="M8634" t="s">
        <v>953</v>
      </c>
      <c r="N8634" s="5">
        <v>3.1250000000000001E-4</v>
      </c>
      <c r="O8634" t="s">
        <v>960</v>
      </c>
      <c r="P8634">
        <v>0</v>
      </c>
      <c r="Q8634">
        <v>20</v>
      </c>
      <c r="R8634" t="s">
        <v>975</v>
      </c>
      <c r="S8634" t="s">
        <v>976</v>
      </c>
    </row>
    <row r="8635" spans="1:19" x14ac:dyDescent="0.25">
      <c r="A8635" s="54">
        <f>_xlfn.XLOOKUP(B8635,'School Lookup'!D:D,'School Lookup'!F:F,0)</f>
        <v>682471</v>
      </c>
      <c r="B8635" s="54" t="str">
        <f>_xlfn.XLOOKUP(C8635,'School Lookup'!A:A,'School Lookup'!D:D,_xlfn.XLOOKUP(C8635,'School Lookup'!B:B,'School Lookup'!D:D,_xlfn.XLOOKUP(C8635,'School Lookup'!C:C,'School Lookup'!D:D,0)))</f>
        <v>Ridgeway Primary School</v>
      </c>
      <c r="C8635" t="s">
        <v>327</v>
      </c>
      <c r="D8635" t="s">
        <v>963</v>
      </c>
      <c r="E8635" t="s">
        <v>16</v>
      </c>
      <c r="F8635" t="s">
        <v>734</v>
      </c>
      <c r="G8635" t="s">
        <v>328</v>
      </c>
      <c r="H8635" t="s">
        <v>885</v>
      </c>
      <c r="I8635" t="s">
        <v>958</v>
      </c>
      <c r="J8635" t="s">
        <v>959</v>
      </c>
      <c r="K8635" s="4">
        <v>46086</v>
      </c>
      <c r="L8635" s="5">
        <v>0.38907407407407407</v>
      </c>
      <c r="M8635" t="s">
        <v>953</v>
      </c>
      <c r="N8635" s="5">
        <v>1.3773148148148147E-3</v>
      </c>
      <c r="O8635" t="s">
        <v>960</v>
      </c>
      <c r="P8635">
        <v>0</v>
      </c>
      <c r="Q8635">
        <v>20</v>
      </c>
      <c r="R8635" t="s">
        <v>955</v>
      </c>
    </row>
    <row r="8636" spans="1:19" x14ac:dyDescent="0.25">
      <c r="A8636" s="54">
        <f>_xlfn.XLOOKUP(B8636,'School Lookup'!D:D,'School Lookup'!F:F,0)</f>
        <v>682471</v>
      </c>
      <c r="B8636" s="54" t="str">
        <f>_xlfn.XLOOKUP(C8636,'School Lookup'!A:A,'School Lookup'!D:D,_xlfn.XLOOKUP(C8636,'School Lookup'!B:B,'School Lookup'!D:D,_xlfn.XLOOKUP(C8636,'School Lookup'!C:C,'School Lookup'!D:D,0)))</f>
        <v>Ridgeway Primary School</v>
      </c>
      <c r="C8636" t="s">
        <v>327</v>
      </c>
      <c r="D8636">
        <v>500</v>
      </c>
      <c r="E8636" t="s">
        <v>16</v>
      </c>
      <c r="F8636" t="s">
        <v>734</v>
      </c>
      <c r="G8636" t="s">
        <v>328</v>
      </c>
      <c r="H8636" t="s">
        <v>885</v>
      </c>
      <c r="I8636" t="s">
        <v>958</v>
      </c>
      <c r="J8636" t="s">
        <v>959</v>
      </c>
      <c r="K8636" s="4">
        <v>46086</v>
      </c>
      <c r="L8636" s="5">
        <v>0.38907407407407407</v>
      </c>
      <c r="M8636" t="s">
        <v>953</v>
      </c>
      <c r="N8636" s="5">
        <v>1.3773148148148147E-3</v>
      </c>
      <c r="O8636" t="s">
        <v>960</v>
      </c>
      <c r="P8636">
        <v>0</v>
      </c>
      <c r="Q8636">
        <v>20</v>
      </c>
      <c r="R8636" t="s">
        <v>961</v>
      </c>
      <c r="S8636" t="s">
        <v>955</v>
      </c>
    </row>
    <row r="8637" spans="1:19" x14ac:dyDescent="0.25">
      <c r="A8637" s="54">
        <f>_xlfn.XLOOKUP(B8637,'School Lookup'!D:D,'School Lookup'!F:F,0)</f>
        <v>682471</v>
      </c>
      <c r="B8637" s="54" t="str">
        <f>_xlfn.XLOOKUP(C8637,'School Lookup'!A:A,'School Lookup'!D:D,_xlfn.XLOOKUP(C8637,'School Lookup'!B:B,'School Lookup'!D:D,_xlfn.XLOOKUP(C8637,'School Lookup'!C:C,'School Lookup'!D:D,0)))</f>
        <v>Ridgeway Primary School</v>
      </c>
      <c r="C8637" t="s">
        <v>327</v>
      </c>
      <c r="D8637" t="s">
        <v>962</v>
      </c>
      <c r="E8637" t="s">
        <v>16</v>
      </c>
      <c r="F8637" t="s">
        <v>734</v>
      </c>
      <c r="G8637" t="s">
        <v>328</v>
      </c>
      <c r="H8637" t="s">
        <v>885</v>
      </c>
      <c r="I8637" t="s">
        <v>958</v>
      </c>
      <c r="J8637" t="s">
        <v>959</v>
      </c>
      <c r="K8637" s="4">
        <v>46086</v>
      </c>
      <c r="L8637" s="5">
        <v>0.38988425925925924</v>
      </c>
      <c r="M8637" t="s">
        <v>953</v>
      </c>
      <c r="N8637" s="5">
        <v>2.2916666666666667E-3</v>
      </c>
      <c r="O8637" t="s">
        <v>960</v>
      </c>
      <c r="P8637">
        <v>0</v>
      </c>
      <c r="Q8637">
        <v>20</v>
      </c>
      <c r="R8637" t="s">
        <v>955</v>
      </c>
    </row>
    <row r="8638" spans="1:19" x14ac:dyDescent="0.25">
      <c r="A8638" s="54">
        <f>_xlfn.XLOOKUP(B8638,'School Lookup'!D:D,'School Lookup'!F:F,0)</f>
        <v>682471</v>
      </c>
      <c r="B8638" s="54" t="str">
        <f>_xlfn.XLOOKUP(C8638,'School Lookup'!A:A,'School Lookup'!D:D,_xlfn.XLOOKUP(C8638,'School Lookup'!B:B,'School Lookup'!D:D,_xlfn.XLOOKUP(C8638,'School Lookup'!C:C,'School Lookup'!D:D,0)))</f>
        <v>Ridgeway Primary School</v>
      </c>
      <c r="C8638" t="s">
        <v>327</v>
      </c>
      <c r="D8638">
        <v>500</v>
      </c>
      <c r="E8638" t="s">
        <v>16</v>
      </c>
      <c r="F8638" t="s">
        <v>734</v>
      </c>
      <c r="G8638" t="s">
        <v>328</v>
      </c>
      <c r="H8638" t="s">
        <v>885</v>
      </c>
      <c r="I8638" t="s">
        <v>958</v>
      </c>
      <c r="J8638" t="s">
        <v>959</v>
      </c>
      <c r="K8638" s="4">
        <v>46086</v>
      </c>
      <c r="L8638" s="5">
        <v>0.38988425925925924</v>
      </c>
      <c r="M8638" t="s">
        <v>953</v>
      </c>
      <c r="N8638" s="5">
        <v>2.2916666666666667E-3</v>
      </c>
      <c r="O8638" t="s">
        <v>960</v>
      </c>
      <c r="P8638">
        <v>0</v>
      </c>
      <c r="Q8638">
        <v>20</v>
      </c>
      <c r="R8638" t="s">
        <v>961</v>
      </c>
      <c r="S8638" t="s">
        <v>955</v>
      </c>
    </row>
    <row r="8639" spans="1:19" x14ac:dyDescent="0.25">
      <c r="A8639" s="54">
        <f>_xlfn.XLOOKUP(B8639,'School Lookup'!D:D,'School Lookup'!F:F,0)</f>
        <v>682471</v>
      </c>
      <c r="B8639" s="54" t="str">
        <f>_xlfn.XLOOKUP(C8639,'School Lookup'!A:A,'School Lookup'!D:D,_xlfn.XLOOKUP(C8639,'School Lookup'!B:B,'School Lookup'!D:D,_xlfn.XLOOKUP(C8639,'School Lookup'!C:C,'School Lookup'!D:D,0)))</f>
        <v>Ridgeway Primary School</v>
      </c>
      <c r="C8639" t="s">
        <v>327</v>
      </c>
      <c r="D8639" t="s">
        <v>963</v>
      </c>
      <c r="E8639" t="s">
        <v>16</v>
      </c>
      <c r="F8639" t="s">
        <v>734</v>
      </c>
      <c r="G8639" t="s">
        <v>328</v>
      </c>
      <c r="H8639" t="s">
        <v>885</v>
      </c>
      <c r="I8639" t="s">
        <v>958</v>
      </c>
      <c r="J8639" t="s">
        <v>959</v>
      </c>
      <c r="K8639" s="4">
        <v>46086</v>
      </c>
      <c r="L8639" s="5">
        <v>0.39831018518518518</v>
      </c>
      <c r="M8639" t="s">
        <v>953</v>
      </c>
      <c r="N8639" s="5">
        <v>2.8935185185185184E-4</v>
      </c>
      <c r="O8639" t="s">
        <v>960</v>
      </c>
      <c r="P8639">
        <v>0</v>
      </c>
      <c r="Q8639">
        <v>20</v>
      </c>
      <c r="R8639" t="s">
        <v>955</v>
      </c>
    </row>
    <row r="8640" spans="1:19" x14ac:dyDescent="0.25">
      <c r="A8640" s="54">
        <f>_xlfn.XLOOKUP(B8640,'School Lookup'!D:D,'School Lookup'!F:F,0)</f>
        <v>682471</v>
      </c>
      <c r="B8640" s="54" t="str">
        <f>_xlfn.XLOOKUP(C8640,'School Lookup'!A:A,'School Lookup'!D:D,_xlfn.XLOOKUP(C8640,'School Lookup'!B:B,'School Lookup'!D:D,_xlfn.XLOOKUP(C8640,'School Lookup'!C:C,'School Lookup'!D:D,0)))</f>
        <v>Ridgeway Primary School</v>
      </c>
      <c r="C8640" t="s">
        <v>327</v>
      </c>
      <c r="D8640">
        <v>500</v>
      </c>
      <c r="E8640" t="s">
        <v>16</v>
      </c>
      <c r="F8640" t="s">
        <v>734</v>
      </c>
      <c r="G8640" t="s">
        <v>328</v>
      </c>
      <c r="H8640" t="s">
        <v>885</v>
      </c>
      <c r="I8640" t="s">
        <v>958</v>
      </c>
      <c r="J8640" t="s">
        <v>959</v>
      </c>
      <c r="K8640" s="4">
        <v>46086</v>
      </c>
      <c r="L8640" s="5">
        <v>0.39831018518518518</v>
      </c>
      <c r="M8640" t="s">
        <v>953</v>
      </c>
      <c r="N8640" s="5">
        <v>2.8935185185185184E-4</v>
      </c>
      <c r="O8640" t="s">
        <v>960</v>
      </c>
      <c r="P8640">
        <v>0</v>
      </c>
      <c r="Q8640">
        <v>20</v>
      </c>
      <c r="R8640" t="s">
        <v>961</v>
      </c>
      <c r="S8640" t="s">
        <v>955</v>
      </c>
    </row>
    <row r="8641" spans="1:19" x14ac:dyDescent="0.25">
      <c r="A8641" s="54">
        <f>_xlfn.XLOOKUP(B8641,'School Lookup'!D:D,'School Lookup'!F:F,0)</f>
        <v>682471</v>
      </c>
      <c r="B8641" s="54" t="str">
        <f>_xlfn.XLOOKUP(C8641,'School Lookup'!A:A,'School Lookup'!D:D,_xlfn.XLOOKUP(C8641,'School Lookup'!B:B,'School Lookup'!D:D,_xlfn.XLOOKUP(C8641,'School Lookup'!C:C,'School Lookup'!D:D,0)))</f>
        <v>Ridgeway Primary School</v>
      </c>
      <c r="C8641" t="s">
        <v>327</v>
      </c>
      <c r="D8641" t="s">
        <v>963</v>
      </c>
      <c r="E8641" t="s">
        <v>16</v>
      </c>
      <c r="F8641" t="s">
        <v>734</v>
      </c>
      <c r="G8641" t="s">
        <v>328</v>
      </c>
      <c r="H8641" t="s">
        <v>885</v>
      </c>
      <c r="I8641" t="s">
        <v>958</v>
      </c>
      <c r="J8641" t="s">
        <v>959</v>
      </c>
      <c r="K8641" s="4">
        <v>46086</v>
      </c>
      <c r="L8641" s="5">
        <v>0.42723379629629632</v>
      </c>
      <c r="M8641" t="s">
        <v>953</v>
      </c>
      <c r="N8641" s="5">
        <v>3.2060185185185186E-3</v>
      </c>
      <c r="O8641" t="s">
        <v>960</v>
      </c>
      <c r="P8641">
        <v>0</v>
      </c>
      <c r="Q8641">
        <v>20</v>
      </c>
      <c r="R8641" t="s">
        <v>955</v>
      </c>
    </row>
    <row r="8642" spans="1:19" x14ac:dyDescent="0.25">
      <c r="A8642" s="54">
        <f>_xlfn.XLOOKUP(B8642,'School Lookup'!D:D,'School Lookup'!F:F,0)</f>
        <v>682471</v>
      </c>
      <c r="B8642" s="54" t="str">
        <f>_xlfn.XLOOKUP(C8642,'School Lookup'!A:A,'School Lookup'!D:D,_xlfn.XLOOKUP(C8642,'School Lookup'!B:B,'School Lookup'!D:D,_xlfn.XLOOKUP(C8642,'School Lookup'!C:C,'School Lookup'!D:D,0)))</f>
        <v>Ridgeway Primary School</v>
      </c>
      <c r="C8642" t="s">
        <v>327</v>
      </c>
      <c r="D8642">
        <v>500</v>
      </c>
      <c r="E8642" t="s">
        <v>16</v>
      </c>
      <c r="F8642" t="s">
        <v>734</v>
      </c>
      <c r="G8642" t="s">
        <v>328</v>
      </c>
      <c r="H8642" t="s">
        <v>885</v>
      </c>
      <c r="I8642" t="s">
        <v>958</v>
      </c>
      <c r="J8642" t="s">
        <v>959</v>
      </c>
      <c r="K8642" s="4">
        <v>46086</v>
      </c>
      <c r="L8642" s="5">
        <v>0.42723379629629632</v>
      </c>
      <c r="M8642" t="s">
        <v>953</v>
      </c>
      <c r="N8642" s="5">
        <v>3.2060185185185186E-3</v>
      </c>
      <c r="O8642" t="s">
        <v>960</v>
      </c>
      <c r="P8642">
        <v>0</v>
      </c>
      <c r="Q8642">
        <v>20</v>
      </c>
      <c r="R8642" t="s">
        <v>961</v>
      </c>
      <c r="S8642" t="s">
        <v>955</v>
      </c>
    </row>
    <row r="8643" spans="1:19" x14ac:dyDescent="0.25">
      <c r="A8643" s="54">
        <f>_xlfn.XLOOKUP(B8643,'School Lookup'!D:D,'School Lookup'!F:F,0)</f>
        <v>682471</v>
      </c>
      <c r="B8643" s="54" t="str">
        <f>_xlfn.XLOOKUP(C8643,'School Lookup'!A:A,'School Lookup'!D:D,_xlfn.XLOOKUP(C8643,'School Lookup'!B:B,'School Lookup'!D:D,_xlfn.XLOOKUP(C8643,'School Lookup'!C:C,'School Lookup'!D:D,0)))</f>
        <v>Ridgeway Primary School</v>
      </c>
      <c r="C8643" t="s">
        <v>327</v>
      </c>
      <c r="D8643" t="s">
        <v>963</v>
      </c>
      <c r="E8643" t="s">
        <v>16</v>
      </c>
      <c r="F8643" t="s">
        <v>734</v>
      </c>
      <c r="G8643" t="s">
        <v>328</v>
      </c>
      <c r="H8643" t="s">
        <v>885</v>
      </c>
      <c r="I8643" t="s">
        <v>958</v>
      </c>
      <c r="J8643" t="s">
        <v>959</v>
      </c>
      <c r="K8643" s="4">
        <v>46086</v>
      </c>
      <c r="L8643" s="5">
        <v>0.4369675925925926</v>
      </c>
      <c r="M8643" t="s">
        <v>953</v>
      </c>
      <c r="N8643" s="5">
        <v>1.261574074074074E-3</v>
      </c>
      <c r="O8643" t="s">
        <v>960</v>
      </c>
      <c r="P8643">
        <v>0</v>
      </c>
      <c r="Q8643">
        <v>20</v>
      </c>
      <c r="R8643" t="s">
        <v>955</v>
      </c>
    </row>
    <row r="8644" spans="1:19" x14ac:dyDescent="0.25">
      <c r="A8644" s="54">
        <f>_xlfn.XLOOKUP(B8644,'School Lookup'!D:D,'School Lookup'!F:F,0)</f>
        <v>682471</v>
      </c>
      <c r="B8644" s="54" t="str">
        <f>_xlfn.XLOOKUP(C8644,'School Lookup'!A:A,'School Lookup'!D:D,_xlfn.XLOOKUP(C8644,'School Lookup'!B:B,'School Lookup'!D:D,_xlfn.XLOOKUP(C8644,'School Lookup'!C:C,'School Lookup'!D:D,0)))</f>
        <v>Ridgeway Primary School</v>
      </c>
      <c r="C8644" t="s">
        <v>327</v>
      </c>
      <c r="D8644">
        <v>500</v>
      </c>
      <c r="E8644" t="s">
        <v>16</v>
      </c>
      <c r="F8644" t="s">
        <v>734</v>
      </c>
      <c r="G8644" t="s">
        <v>328</v>
      </c>
      <c r="H8644" t="s">
        <v>885</v>
      </c>
      <c r="I8644" t="s">
        <v>958</v>
      </c>
      <c r="J8644" t="s">
        <v>959</v>
      </c>
      <c r="K8644" s="4">
        <v>46086</v>
      </c>
      <c r="L8644" s="5">
        <v>0.4369675925925926</v>
      </c>
      <c r="M8644" t="s">
        <v>953</v>
      </c>
      <c r="N8644" s="5">
        <v>1.261574074074074E-3</v>
      </c>
      <c r="O8644" t="s">
        <v>960</v>
      </c>
      <c r="P8644">
        <v>0</v>
      </c>
      <c r="Q8644">
        <v>20</v>
      </c>
      <c r="R8644" t="s">
        <v>961</v>
      </c>
      <c r="S8644" t="s">
        <v>955</v>
      </c>
    </row>
    <row r="8645" spans="1:19" x14ac:dyDescent="0.25">
      <c r="A8645" s="54">
        <f>_xlfn.XLOOKUP(B8645,'School Lookup'!D:D,'School Lookup'!F:F,0)</f>
        <v>682471</v>
      </c>
      <c r="B8645" s="54" t="str">
        <f>_xlfn.XLOOKUP(C8645,'School Lookup'!A:A,'School Lookup'!D:D,_xlfn.XLOOKUP(C8645,'School Lookup'!B:B,'School Lookup'!D:D,_xlfn.XLOOKUP(C8645,'School Lookup'!C:C,'School Lookup'!D:D,0)))</f>
        <v>Ridgeway Primary School</v>
      </c>
      <c r="C8645" t="s">
        <v>327</v>
      </c>
      <c r="D8645">
        <v>500</v>
      </c>
      <c r="E8645" t="s">
        <v>16</v>
      </c>
      <c r="F8645" t="s">
        <v>734</v>
      </c>
      <c r="G8645" t="s">
        <v>328</v>
      </c>
      <c r="H8645" t="s">
        <v>885</v>
      </c>
      <c r="I8645" t="s">
        <v>958</v>
      </c>
      <c r="J8645" t="s">
        <v>959</v>
      </c>
      <c r="K8645" s="4">
        <v>46086</v>
      </c>
      <c r="L8645" s="5">
        <v>0.45901620370370372</v>
      </c>
      <c r="M8645" t="s">
        <v>953</v>
      </c>
      <c r="N8645" s="5">
        <v>4.6296296296296294E-5</v>
      </c>
      <c r="O8645" t="s">
        <v>960</v>
      </c>
      <c r="P8645">
        <v>0</v>
      </c>
      <c r="Q8645">
        <v>20</v>
      </c>
      <c r="R8645" t="s">
        <v>961</v>
      </c>
      <c r="S8645" t="s">
        <v>955</v>
      </c>
    </row>
    <row r="8646" spans="1:19" x14ac:dyDescent="0.25">
      <c r="A8646" s="54">
        <f>_xlfn.XLOOKUP(B8646,'School Lookup'!D:D,'School Lookup'!F:F,0)</f>
        <v>682471</v>
      </c>
      <c r="B8646" s="54" t="str">
        <f>_xlfn.XLOOKUP(C8646,'School Lookup'!A:A,'School Lookup'!D:D,_xlfn.XLOOKUP(C8646,'School Lookup'!B:B,'School Lookup'!D:D,_xlfn.XLOOKUP(C8646,'School Lookup'!C:C,'School Lookup'!D:D,0)))</f>
        <v>Ridgeway Primary School</v>
      </c>
      <c r="C8646" t="s">
        <v>327</v>
      </c>
      <c r="D8646" t="s">
        <v>962</v>
      </c>
      <c r="E8646" t="s">
        <v>16</v>
      </c>
      <c r="F8646" t="s">
        <v>734</v>
      </c>
      <c r="G8646" t="s">
        <v>328</v>
      </c>
      <c r="H8646" t="s">
        <v>885</v>
      </c>
      <c r="I8646" t="s">
        <v>958</v>
      </c>
      <c r="J8646" t="s">
        <v>959</v>
      </c>
      <c r="K8646" s="4">
        <v>46086</v>
      </c>
      <c r="L8646" s="5">
        <v>0.45954861111111112</v>
      </c>
      <c r="M8646" t="s">
        <v>953</v>
      </c>
      <c r="N8646" s="5">
        <v>2.4305555555555555E-4</v>
      </c>
      <c r="O8646" t="s">
        <v>960</v>
      </c>
      <c r="P8646">
        <v>0</v>
      </c>
      <c r="Q8646">
        <v>20</v>
      </c>
      <c r="R8646" t="s">
        <v>955</v>
      </c>
    </row>
    <row r="8647" spans="1:19" x14ac:dyDescent="0.25">
      <c r="A8647" s="54">
        <f>_xlfn.XLOOKUP(B8647,'School Lookup'!D:D,'School Lookup'!F:F,0)</f>
        <v>682471</v>
      </c>
      <c r="B8647" s="54" t="str">
        <f>_xlfn.XLOOKUP(C8647,'School Lookup'!A:A,'School Lookup'!D:D,_xlfn.XLOOKUP(C8647,'School Lookup'!B:B,'School Lookup'!D:D,_xlfn.XLOOKUP(C8647,'School Lookup'!C:C,'School Lookup'!D:D,0)))</f>
        <v>Ridgeway Primary School</v>
      </c>
      <c r="C8647" t="s">
        <v>327</v>
      </c>
      <c r="D8647">
        <v>500</v>
      </c>
      <c r="E8647" t="s">
        <v>16</v>
      </c>
      <c r="F8647" t="s">
        <v>734</v>
      </c>
      <c r="G8647" t="s">
        <v>328</v>
      </c>
      <c r="H8647" t="s">
        <v>885</v>
      </c>
      <c r="I8647" t="s">
        <v>958</v>
      </c>
      <c r="J8647" t="s">
        <v>959</v>
      </c>
      <c r="K8647" s="4">
        <v>46086</v>
      </c>
      <c r="L8647" s="5">
        <v>0.45954861111111112</v>
      </c>
      <c r="M8647" t="s">
        <v>953</v>
      </c>
      <c r="N8647" s="5">
        <v>2.4305555555555555E-4</v>
      </c>
      <c r="O8647" t="s">
        <v>960</v>
      </c>
      <c r="P8647">
        <v>0</v>
      </c>
      <c r="Q8647">
        <v>20</v>
      </c>
      <c r="R8647" t="s">
        <v>961</v>
      </c>
      <c r="S8647" t="s">
        <v>955</v>
      </c>
    </row>
    <row r="8648" spans="1:19" x14ac:dyDescent="0.25">
      <c r="A8648" s="54">
        <f>_xlfn.XLOOKUP(B8648,'School Lookup'!D:D,'School Lookup'!F:F,0)</f>
        <v>417101</v>
      </c>
      <c r="B8648" s="54" t="str">
        <f>_xlfn.XLOOKUP(C8648,'School Lookup'!A:A,'School Lookup'!D:D,_xlfn.XLOOKUP(C8648,'School Lookup'!B:B,'School Lookup'!D:D,_xlfn.XLOOKUP(C8648,'School Lookup'!C:C,'School Lookup'!D:D,0)))</f>
        <v>Church Broughton CE Controlled Primary School</v>
      </c>
      <c r="C8648" t="s">
        <v>21</v>
      </c>
      <c r="D8648" t="s">
        <v>1521</v>
      </c>
      <c r="E8648" t="s">
        <v>16</v>
      </c>
      <c r="F8648" t="s">
        <v>734</v>
      </c>
      <c r="G8648" t="s">
        <v>220</v>
      </c>
      <c r="H8648" t="s">
        <v>761</v>
      </c>
      <c r="I8648" t="s">
        <v>980</v>
      </c>
      <c r="J8648" t="s">
        <v>959</v>
      </c>
      <c r="K8648" s="4">
        <v>46086</v>
      </c>
      <c r="L8648" s="5">
        <v>0.37331018518518516</v>
      </c>
      <c r="M8648" t="s">
        <v>953</v>
      </c>
      <c r="N8648" s="5">
        <v>5.0925925925925921E-4</v>
      </c>
      <c r="O8648" t="s">
        <v>960</v>
      </c>
      <c r="P8648">
        <v>2.1999999999999999E-2</v>
      </c>
      <c r="Q8648">
        <v>20</v>
      </c>
      <c r="R8648" t="s">
        <v>1195</v>
      </c>
      <c r="S8648" t="s">
        <v>966</v>
      </c>
    </row>
    <row r="8649" spans="1:19" x14ac:dyDescent="0.25">
      <c r="A8649" s="54">
        <f>_xlfn.XLOOKUP(B8649,'School Lookup'!D:D,'School Lookup'!F:F,0)</f>
        <v>417101</v>
      </c>
      <c r="B8649" s="54" t="str">
        <f>_xlfn.XLOOKUP(C8649,'School Lookup'!A:A,'School Lookup'!D:D,_xlfn.XLOOKUP(C8649,'School Lookup'!B:B,'School Lookup'!D:D,_xlfn.XLOOKUP(C8649,'School Lookup'!C:C,'School Lookup'!D:D,0)))</f>
        <v>Church Broughton CE Controlled Primary School</v>
      </c>
      <c r="C8649" t="s">
        <v>21</v>
      </c>
      <c r="D8649" t="s">
        <v>3301</v>
      </c>
      <c r="E8649" t="s">
        <v>16</v>
      </c>
      <c r="F8649" t="s">
        <v>734</v>
      </c>
      <c r="G8649" t="s">
        <v>220</v>
      </c>
      <c r="H8649" t="s">
        <v>761</v>
      </c>
      <c r="I8649" t="s">
        <v>980</v>
      </c>
      <c r="J8649" t="s">
        <v>959</v>
      </c>
      <c r="K8649" s="4">
        <v>46086</v>
      </c>
      <c r="L8649" s="5">
        <v>0.50473379629629633</v>
      </c>
      <c r="M8649" t="s">
        <v>953</v>
      </c>
      <c r="N8649" s="5">
        <v>3.7037037037037038E-3</v>
      </c>
      <c r="O8649" t="s">
        <v>960</v>
      </c>
      <c r="P8649">
        <v>4.5999999999999999E-2</v>
      </c>
      <c r="Q8649">
        <v>20</v>
      </c>
      <c r="R8649" t="s">
        <v>3302</v>
      </c>
      <c r="S8649" t="s">
        <v>966</v>
      </c>
    </row>
    <row r="8650" spans="1:19" x14ac:dyDescent="0.25">
      <c r="A8650" s="54">
        <f>_xlfn.XLOOKUP(B8650,'School Lookup'!D:D,'School Lookup'!F:F,0)</f>
        <v>417101</v>
      </c>
      <c r="B8650" s="54" t="str">
        <f>_xlfn.XLOOKUP(C8650,'School Lookup'!A:A,'School Lookup'!D:D,_xlfn.XLOOKUP(C8650,'School Lookup'!B:B,'School Lookup'!D:D,_xlfn.XLOOKUP(C8650,'School Lookup'!C:C,'School Lookup'!D:D,0)))</f>
        <v>Church Broughton CE Controlled Primary School</v>
      </c>
      <c r="C8650" t="s">
        <v>21</v>
      </c>
      <c r="D8650" t="s">
        <v>1197</v>
      </c>
      <c r="E8650" t="s">
        <v>16</v>
      </c>
      <c r="F8650" t="s">
        <v>734</v>
      </c>
      <c r="G8650" t="s">
        <v>220</v>
      </c>
      <c r="H8650" t="s">
        <v>761</v>
      </c>
      <c r="I8650" t="s">
        <v>980</v>
      </c>
      <c r="J8650" t="s">
        <v>959</v>
      </c>
      <c r="K8650" s="4">
        <v>46086</v>
      </c>
      <c r="L8650" s="5">
        <v>0.58170138888888889</v>
      </c>
      <c r="M8650" t="s">
        <v>953</v>
      </c>
      <c r="N8650" s="5">
        <v>5.5555555555555556E-4</v>
      </c>
      <c r="O8650" t="s">
        <v>960</v>
      </c>
      <c r="P8650">
        <v>2.1999999999999999E-2</v>
      </c>
      <c r="Q8650">
        <v>20</v>
      </c>
      <c r="R8650" t="s">
        <v>1195</v>
      </c>
      <c r="S8650" t="s">
        <v>966</v>
      </c>
    </row>
    <row r="8651" spans="1:19" x14ac:dyDescent="0.25">
      <c r="A8651" s="54">
        <f>_xlfn.XLOOKUP(B8651,'School Lookup'!D:D,'School Lookup'!F:F,0)</f>
        <v>417101</v>
      </c>
      <c r="B8651" s="54" t="str">
        <f>_xlfn.XLOOKUP(C8651,'School Lookup'!A:A,'School Lookup'!D:D,_xlfn.XLOOKUP(C8651,'School Lookup'!B:B,'School Lookup'!D:D,_xlfn.XLOOKUP(C8651,'School Lookup'!C:C,'School Lookup'!D:D,0)))</f>
        <v>Church Broughton CE Controlled Primary School</v>
      </c>
      <c r="C8651" t="s">
        <v>21</v>
      </c>
      <c r="D8651" t="s">
        <v>3303</v>
      </c>
      <c r="E8651" t="s">
        <v>16</v>
      </c>
      <c r="F8651" t="s">
        <v>734</v>
      </c>
      <c r="G8651" t="s">
        <v>220</v>
      </c>
      <c r="H8651" t="s">
        <v>761</v>
      </c>
      <c r="I8651" t="s">
        <v>980</v>
      </c>
      <c r="J8651" t="s">
        <v>959</v>
      </c>
      <c r="K8651" s="4">
        <v>46086</v>
      </c>
      <c r="L8651" s="5">
        <v>0.64754629629629634</v>
      </c>
      <c r="M8651" t="s">
        <v>953</v>
      </c>
      <c r="N8651" s="5">
        <v>3.4722222222222224E-4</v>
      </c>
      <c r="O8651" t="s">
        <v>960</v>
      </c>
      <c r="P8651">
        <v>2.1999999999999999E-2</v>
      </c>
      <c r="Q8651">
        <v>20</v>
      </c>
      <c r="R8651" t="s">
        <v>1195</v>
      </c>
      <c r="S8651" t="s">
        <v>966</v>
      </c>
    </row>
    <row r="8652" spans="1:19" x14ac:dyDescent="0.25">
      <c r="A8652" s="54">
        <f>_xlfn.XLOOKUP(B8652,'School Lookup'!D:D,'School Lookup'!F:F,0)</f>
        <v>417101</v>
      </c>
      <c r="B8652" s="54" t="str">
        <f>_xlfn.XLOOKUP(C8652,'School Lookup'!A:A,'School Lookup'!D:D,_xlfn.XLOOKUP(C8652,'School Lookup'!B:B,'School Lookup'!D:D,_xlfn.XLOOKUP(C8652,'School Lookup'!C:C,'School Lookup'!D:D,0)))</f>
        <v>Church Broughton CE Controlled Primary School</v>
      </c>
      <c r="C8652" t="s">
        <v>21</v>
      </c>
      <c r="D8652" t="s">
        <v>3304</v>
      </c>
      <c r="E8652" t="s">
        <v>16</v>
      </c>
      <c r="F8652" t="s">
        <v>734</v>
      </c>
      <c r="G8652" t="s">
        <v>220</v>
      </c>
      <c r="H8652" t="s">
        <v>761</v>
      </c>
      <c r="I8652" t="s">
        <v>980</v>
      </c>
      <c r="J8652" t="s">
        <v>959</v>
      </c>
      <c r="K8652" s="4">
        <v>46086</v>
      </c>
      <c r="L8652" s="5">
        <v>0.65393518518518523</v>
      </c>
      <c r="M8652" t="s">
        <v>953</v>
      </c>
      <c r="N8652" s="5">
        <v>1.724537037037037E-3</v>
      </c>
      <c r="O8652" t="s">
        <v>960</v>
      </c>
      <c r="P8652">
        <v>2.1999999999999999E-2</v>
      </c>
      <c r="Q8652">
        <v>20</v>
      </c>
      <c r="R8652" t="s">
        <v>3302</v>
      </c>
      <c r="S8652" t="s">
        <v>966</v>
      </c>
    </row>
    <row r="8653" spans="1:19" x14ac:dyDescent="0.25">
      <c r="A8653" s="54">
        <f>_xlfn.XLOOKUP(B8653,'School Lookup'!D:D,'School Lookup'!F:F,0)</f>
        <v>417101</v>
      </c>
      <c r="B8653" s="54" t="str">
        <f>_xlfn.XLOOKUP(C8653,'School Lookup'!A:A,'School Lookup'!D:D,_xlfn.XLOOKUP(C8653,'School Lookup'!B:B,'School Lookup'!D:D,_xlfn.XLOOKUP(C8653,'School Lookup'!C:C,'School Lookup'!D:D,0)))</f>
        <v>Church Broughton CE Controlled Primary School</v>
      </c>
      <c r="C8653" t="s">
        <v>21</v>
      </c>
      <c r="D8653" t="s">
        <v>3305</v>
      </c>
      <c r="E8653" t="s">
        <v>16</v>
      </c>
      <c r="F8653" t="s">
        <v>734</v>
      </c>
      <c r="G8653" t="s">
        <v>220</v>
      </c>
      <c r="H8653" t="s">
        <v>761</v>
      </c>
      <c r="I8653" t="s">
        <v>980</v>
      </c>
      <c r="J8653" t="s">
        <v>959</v>
      </c>
      <c r="K8653" s="4">
        <v>46086</v>
      </c>
      <c r="L8653" s="5">
        <v>0.64915509259259263</v>
      </c>
      <c r="M8653" t="s">
        <v>953</v>
      </c>
      <c r="N8653" s="5">
        <v>2.3842592592592591E-3</v>
      </c>
      <c r="O8653" t="s">
        <v>1023</v>
      </c>
      <c r="P8653">
        <v>0.03</v>
      </c>
      <c r="Q8653">
        <v>20</v>
      </c>
      <c r="R8653" t="s">
        <v>3306</v>
      </c>
      <c r="S8653" t="s">
        <v>966</v>
      </c>
    </row>
    <row r="8654" spans="1:19" x14ac:dyDescent="0.25">
      <c r="A8654" s="54">
        <f>_xlfn.XLOOKUP(B8654,'School Lookup'!D:D,'School Lookup'!F:F,0)</f>
        <v>417101</v>
      </c>
      <c r="B8654" s="54" t="str">
        <f>_xlfn.XLOOKUP(C8654,'School Lookup'!A:A,'School Lookup'!D:D,_xlfn.XLOOKUP(C8654,'School Lookup'!B:B,'School Lookup'!D:D,_xlfn.XLOOKUP(C8654,'School Lookup'!C:C,'School Lookup'!D:D,0)))</f>
        <v>Church Broughton CE Controlled Primary School</v>
      </c>
      <c r="C8654" t="s">
        <v>21</v>
      </c>
      <c r="D8654" t="s">
        <v>1967</v>
      </c>
      <c r="E8654" t="s">
        <v>16</v>
      </c>
      <c r="F8654" t="s">
        <v>734</v>
      </c>
      <c r="G8654" t="s">
        <v>220</v>
      </c>
      <c r="H8654" t="s">
        <v>761</v>
      </c>
      <c r="I8654" t="s">
        <v>980</v>
      </c>
      <c r="J8654" t="s">
        <v>981</v>
      </c>
      <c r="K8654" s="4">
        <v>46086</v>
      </c>
      <c r="L8654" s="5">
        <v>0.4027662037037037</v>
      </c>
      <c r="M8654" t="s">
        <v>953</v>
      </c>
      <c r="N8654" s="5">
        <v>4.1666666666666669E-4</v>
      </c>
      <c r="O8654" t="s">
        <v>982</v>
      </c>
      <c r="P8654">
        <v>4.3999999999999997E-2</v>
      </c>
      <c r="Q8654">
        <v>20</v>
      </c>
      <c r="R8654" t="s">
        <v>983</v>
      </c>
      <c r="S8654" t="s">
        <v>984</v>
      </c>
    </row>
    <row r="8655" spans="1:19" x14ac:dyDescent="0.25">
      <c r="A8655" s="54">
        <f>_xlfn.XLOOKUP(B8655,'School Lookup'!D:D,'School Lookup'!F:F,0)</f>
        <v>417101</v>
      </c>
      <c r="B8655" s="54" t="str">
        <f>_xlfn.XLOOKUP(C8655,'School Lookup'!A:A,'School Lookup'!D:D,_xlfn.XLOOKUP(C8655,'School Lookup'!B:B,'School Lookup'!D:D,_xlfn.XLOOKUP(C8655,'School Lookup'!C:C,'School Lookup'!D:D,0)))</f>
        <v>Church Broughton CE Controlled Primary School</v>
      </c>
      <c r="C8655" t="s">
        <v>21</v>
      </c>
      <c r="D8655" t="s">
        <v>1198</v>
      </c>
      <c r="E8655" t="s">
        <v>16</v>
      </c>
      <c r="F8655" t="s">
        <v>734</v>
      </c>
      <c r="G8655" t="s">
        <v>220</v>
      </c>
      <c r="H8655" t="s">
        <v>761</v>
      </c>
      <c r="I8655" t="s">
        <v>980</v>
      </c>
      <c r="J8655" t="s">
        <v>981</v>
      </c>
      <c r="K8655" s="4">
        <v>46086</v>
      </c>
      <c r="L8655" s="5">
        <v>0.41832175925925924</v>
      </c>
      <c r="M8655" t="s">
        <v>953</v>
      </c>
      <c r="N8655" s="5">
        <v>2.199074074074074E-4</v>
      </c>
      <c r="O8655" t="s">
        <v>982</v>
      </c>
      <c r="P8655">
        <v>2.4E-2</v>
      </c>
      <c r="Q8655">
        <v>20</v>
      </c>
      <c r="R8655" t="s">
        <v>993</v>
      </c>
      <c r="S8655" t="s">
        <v>994</v>
      </c>
    </row>
    <row r="8656" spans="1:19" x14ac:dyDescent="0.25">
      <c r="A8656" s="54">
        <f>_xlfn.XLOOKUP(B8656,'School Lookup'!D:D,'School Lookup'!F:F,0)</f>
        <v>417101</v>
      </c>
      <c r="B8656" s="54" t="str">
        <f>_xlfn.XLOOKUP(C8656,'School Lookup'!A:A,'School Lookup'!D:D,_xlfn.XLOOKUP(C8656,'School Lookup'!B:B,'School Lookup'!D:D,_xlfn.XLOOKUP(C8656,'School Lookup'!C:C,'School Lookup'!D:D,0)))</f>
        <v>Church Broughton CE Controlled Primary School</v>
      </c>
      <c r="C8656" t="s">
        <v>21</v>
      </c>
      <c r="D8656" t="s">
        <v>2364</v>
      </c>
      <c r="E8656" t="s">
        <v>16</v>
      </c>
      <c r="F8656" t="s">
        <v>734</v>
      </c>
      <c r="G8656" t="s">
        <v>220</v>
      </c>
      <c r="H8656" t="s">
        <v>761</v>
      </c>
      <c r="I8656" t="s">
        <v>980</v>
      </c>
      <c r="J8656" t="s">
        <v>981</v>
      </c>
      <c r="K8656" s="4">
        <v>46086</v>
      </c>
      <c r="L8656" s="5">
        <v>0.42166666666666669</v>
      </c>
      <c r="M8656" t="s">
        <v>953</v>
      </c>
      <c r="N8656" s="5">
        <v>1.6666666666666668E-3</v>
      </c>
      <c r="O8656" t="s">
        <v>982</v>
      </c>
      <c r="P8656">
        <v>0.17199999999999999</v>
      </c>
      <c r="Q8656">
        <v>20</v>
      </c>
      <c r="R8656" t="s">
        <v>983</v>
      </c>
      <c r="S8656" t="s">
        <v>984</v>
      </c>
    </row>
    <row r="8657" spans="1:19" x14ac:dyDescent="0.25">
      <c r="A8657" s="54">
        <f>_xlfn.XLOOKUP(B8657,'School Lookup'!D:D,'School Lookup'!F:F,0)</f>
        <v>417101</v>
      </c>
      <c r="B8657" s="54" t="str">
        <f>_xlfn.XLOOKUP(C8657,'School Lookup'!A:A,'School Lookup'!D:D,_xlfn.XLOOKUP(C8657,'School Lookup'!B:B,'School Lookup'!D:D,_xlfn.XLOOKUP(C8657,'School Lookup'!C:C,'School Lookup'!D:D,0)))</f>
        <v>Church Broughton CE Controlled Primary School</v>
      </c>
      <c r="C8657" t="s">
        <v>21</v>
      </c>
      <c r="D8657" t="s">
        <v>3307</v>
      </c>
      <c r="E8657" t="s">
        <v>16</v>
      </c>
      <c r="F8657" t="s">
        <v>734</v>
      </c>
      <c r="G8657" t="s">
        <v>220</v>
      </c>
      <c r="H8657" t="s">
        <v>761</v>
      </c>
      <c r="I8657" t="s">
        <v>980</v>
      </c>
      <c r="J8657" t="s">
        <v>981</v>
      </c>
      <c r="K8657" s="4">
        <v>46086</v>
      </c>
      <c r="L8657" s="5">
        <v>0.46868055555555554</v>
      </c>
      <c r="M8657" t="s">
        <v>953</v>
      </c>
      <c r="N8657" s="5">
        <v>4.43287037037037E-3</v>
      </c>
      <c r="O8657" t="s">
        <v>982</v>
      </c>
      <c r="P8657">
        <v>0.45500000000000002</v>
      </c>
      <c r="Q8657">
        <v>20</v>
      </c>
      <c r="R8657" t="s">
        <v>983</v>
      </c>
      <c r="S8657" t="s">
        <v>984</v>
      </c>
    </row>
    <row r="8658" spans="1:19" x14ac:dyDescent="0.25">
      <c r="A8658" s="54">
        <f>_xlfn.XLOOKUP(B8658,'School Lookup'!D:D,'School Lookup'!F:F,0)</f>
        <v>293050</v>
      </c>
      <c r="B8658" s="54" t="str">
        <f>_xlfn.XLOOKUP(C8658,'School Lookup'!A:A,'School Lookup'!D:D,_xlfn.XLOOKUP(C8658,'School Lookup'!B:B,'School Lookup'!D:D,_xlfn.XLOOKUP(C8658,'School Lookup'!C:C,'School Lookup'!D:D,0)))</f>
        <v>Speedwell Infant School</v>
      </c>
      <c r="C8658" t="s">
        <v>44</v>
      </c>
      <c r="D8658" t="s">
        <v>2404</v>
      </c>
      <c r="E8658" t="s">
        <v>16</v>
      </c>
      <c r="F8658" t="s">
        <v>734</v>
      </c>
      <c r="G8658" t="s">
        <v>238</v>
      </c>
      <c r="H8658" t="s">
        <v>218</v>
      </c>
      <c r="I8658" t="s">
        <v>980</v>
      </c>
      <c r="J8658" t="s">
        <v>959</v>
      </c>
      <c r="K8658" s="4">
        <v>46086</v>
      </c>
      <c r="L8658" s="5">
        <v>0.46736111111111112</v>
      </c>
      <c r="M8658" t="s">
        <v>953</v>
      </c>
      <c r="N8658" s="5">
        <v>5.7870370370370373E-5</v>
      </c>
      <c r="O8658" t="s">
        <v>960</v>
      </c>
      <c r="P8658">
        <v>2.1999999999999999E-2</v>
      </c>
      <c r="Q8658">
        <v>20</v>
      </c>
      <c r="R8658" t="s">
        <v>978</v>
      </c>
      <c r="S8658" t="s">
        <v>966</v>
      </c>
    </row>
    <row r="8659" spans="1:19" x14ac:dyDescent="0.25">
      <c r="A8659" s="54">
        <f>_xlfn.XLOOKUP(B8659,'School Lookup'!D:D,'School Lookup'!F:F,0)</f>
        <v>293050</v>
      </c>
      <c r="B8659" s="54" t="str">
        <f>_xlfn.XLOOKUP(C8659,'School Lookup'!A:A,'School Lookup'!D:D,_xlfn.XLOOKUP(C8659,'School Lookup'!B:B,'School Lookup'!D:D,_xlfn.XLOOKUP(C8659,'School Lookup'!C:C,'School Lookup'!D:D,0)))</f>
        <v>Speedwell Infant School</v>
      </c>
      <c r="C8659" t="s">
        <v>44</v>
      </c>
      <c r="D8659" t="s">
        <v>3308</v>
      </c>
      <c r="E8659" t="s">
        <v>16</v>
      </c>
      <c r="F8659" t="s">
        <v>734</v>
      </c>
      <c r="G8659" t="s">
        <v>238</v>
      </c>
      <c r="H8659" t="s">
        <v>218</v>
      </c>
      <c r="I8659" t="s">
        <v>980</v>
      </c>
      <c r="J8659" t="s">
        <v>959</v>
      </c>
      <c r="K8659" s="4">
        <v>46086</v>
      </c>
      <c r="L8659" s="5">
        <v>0.64583333333333337</v>
      </c>
      <c r="M8659" t="s">
        <v>953</v>
      </c>
      <c r="N8659" s="5">
        <v>1.261574074074074E-3</v>
      </c>
      <c r="O8659" t="s">
        <v>960</v>
      </c>
      <c r="P8659">
        <v>2.1999999999999999E-2</v>
      </c>
      <c r="Q8659">
        <v>20</v>
      </c>
      <c r="R8659" t="s">
        <v>1168</v>
      </c>
      <c r="S8659" t="s">
        <v>966</v>
      </c>
    </row>
    <row r="8660" spans="1:19" x14ac:dyDescent="0.25">
      <c r="A8660" s="54">
        <f>_xlfn.XLOOKUP(B8660,'School Lookup'!D:D,'School Lookup'!F:F,0)</f>
        <v>293050</v>
      </c>
      <c r="B8660" s="54" t="str">
        <f>_xlfn.XLOOKUP(C8660,'School Lookup'!A:A,'School Lookup'!D:D,_xlfn.XLOOKUP(C8660,'School Lookup'!B:B,'School Lookup'!D:D,_xlfn.XLOOKUP(C8660,'School Lookup'!C:C,'School Lookup'!D:D,0)))</f>
        <v>Speedwell Infant School</v>
      </c>
      <c r="C8660" t="s">
        <v>44</v>
      </c>
      <c r="D8660" t="s">
        <v>2402</v>
      </c>
      <c r="E8660" t="s">
        <v>16</v>
      </c>
      <c r="F8660" t="s">
        <v>734</v>
      </c>
      <c r="G8660" t="s">
        <v>238</v>
      </c>
      <c r="H8660" t="s">
        <v>218</v>
      </c>
      <c r="I8660" t="s">
        <v>980</v>
      </c>
      <c r="J8660" t="s">
        <v>981</v>
      </c>
      <c r="K8660" s="4">
        <v>46086</v>
      </c>
      <c r="L8660" s="5">
        <v>0.46597222222222223</v>
      </c>
      <c r="M8660" t="s">
        <v>953</v>
      </c>
      <c r="N8660" s="5">
        <v>4.6296296296296294E-5</v>
      </c>
      <c r="O8660" t="s">
        <v>982</v>
      </c>
      <c r="P8660">
        <v>0.02</v>
      </c>
      <c r="Q8660">
        <v>20</v>
      </c>
      <c r="R8660" t="s">
        <v>998</v>
      </c>
      <c r="S8660" t="s">
        <v>987</v>
      </c>
    </row>
    <row r="8661" spans="1:19" x14ac:dyDescent="0.25">
      <c r="A8661" s="54">
        <f>_xlfn.XLOOKUP(B8661,'School Lookup'!D:D,'School Lookup'!F:F,0)</f>
        <v>293050</v>
      </c>
      <c r="B8661" s="54" t="str">
        <f>_xlfn.XLOOKUP(C8661,'School Lookup'!A:A,'School Lookup'!D:D,_xlfn.XLOOKUP(C8661,'School Lookup'!B:B,'School Lookup'!D:D,_xlfn.XLOOKUP(C8661,'School Lookup'!C:C,'School Lookup'!D:D,0)))</f>
        <v>Speedwell Infant School</v>
      </c>
      <c r="C8661" t="s">
        <v>44</v>
      </c>
      <c r="D8661" t="s">
        <v>3309</v>
      </c>
      <c r="E8661" t="s">
        <v>16</v>
      </c>
      <c r="F8661" t="s">
        <v>734</v>
      </c>
      <c r="G8661" t="s">
        <v>238</v>
      </c>
      <c r="H8661" t="s">
        <v>218</v>
      </c>
      <c r="I8661" t="s">
        <v>980</v>
      </c>
      <c r="J8661" t="s">
        <v>981</v>
      </c>
      <c r="K8661" s="4">
        <v>46086</v>
      </c>
      <c r="L8661" s="5">
        <v>0.46666666666666667</v>
      </c>
      <c r="M8661" t="s">
        <v>953</v>
      </c>
      <c r="N8661" s="5">
        <v>6.9444444444444444E-5</v>
      </c>
      <c r="O8661" t="s">
        <v>982</v>
      </c>
      <c r="P8661">
        <v>0.02</v>
      </c>
      <c r="Q8661">
        <v>20</v>
      </c>
      <c r="R8661" t="s">
        <v>998</v>
      </c>
      <c r="S8661" t="s">
        <v>987</v>
      </c>
    </row>
    <row r="8662" spans="1:19" x14ac:dyDescent="0.25">
      <c r="A8662" s="54">
        <f>_xlfn.XLOOKUP(B8662,'School Lookup'!D:D,'School Lookup'!F:F,0)</f>
        <v>293050</v>
      </c>
      <c r="B8662" s="54" t="str">
        <f>_xlfn.XLOOKUP(C8662,'School Lookup'!A:A,'School Lookup'!D:D,_xlfn.XLOOKUP(C8662,'School Lookup'!B:B,'School Lookup'!D:D,_xlfn.XLOOKUP(C8662,'School Lookup'!C:C,'School Lookup'!D:D,0)))</f>
        <v>Speedwell Infant School</v>
      </c>
      <c r="C8662" t="s">
        <v>44</v>
      </c>
      <c r="D8662" t="s">
        <v>1621</v>
      </c>
      <c r="E8662" t="s">
        <v>16</v>
      </c>
      <c r="F8662" t="s">
        <v>734</v>
      </c>
      <c r="G8662" t="s">
        <v>238</v>
      </c>
      <c r="H8662" t="s">
        <v>218</v>
      </c>
      <c r="I8662" t="s">
        <v>980</v>
      </c>
      <c r="J8662" t="s">
        <v>981</v>
      </c>
      <c r="K8662" s="4">
        <v>46086</v>
      </c>
      <c r="L8662" s="5">
        <v>0.54722222222222228</v>
      </c>
      <c r="M8662" t="s">
        <v>953</v>
      </c>
      <c r="N8662" s="5">
        <v>1.0185185185185184E-3</v>
      </c>
      <c r="O8662" t="s">
        <v>982</v>
      </c>
      <c r="P8662">
        <v>0.105</v>
      </c>
      <c r="Q8662">
        <v>20</v>
      </c>
      <c r="R8662" t="s">
        <v>983</v>
      </c>
      <c r="S8662" t="s">
        <v>984</v>
      </c>
    </row>
    <row r="8663" spans="1:19" x14ac:dyDescent="0.25">
      <c r="A8663" s="54">
        <f>_xlfn.XLOOKUP(B8663,'School Lookup'!D:D,'School Lookup'!F:F,0)</f>
        <v>293050</v>
      </c>
      <c r="B8663" s="54" t="str">
        <f>_xlfn.XLOOKUP(C8663,'School Lookup'!A:A,'School Lookup'!D:D,_xlfn.XLOOKUP(C8663,'School Lookup'!B:B,'School Lookup'!D:D,_xlfn.XLOOKUP(C8663,'School Lookup'!C:C,'School Lookup'!D:D,0)))</f>
        <v>Speedwell Infant School</v>
      </c>
      <c r="C8663" t="s">
        <v>44</v>
      </c>
      <c r="D8663" t="s">
        <v>1918</v>
      </c>
      <c r="E8663" t="s">
        <v>16</v>
      </c>
      <c r="F8663" t="s">
        <v>734</v>
      </c>
      <c r="G8663" t="s">
        <v>238</v>
      </c>
      <c r="H8663" t="s">
        <v>218</v>
      </c>
      <c r="I8663" t="s">
        <v>980</v>
      </c>
      <c r="J8663" t="s">
        <v>981</v>
      </c>
      <c r="K8663" s="4">
        <v>46086</v>
      </c>
      <c r="L8663" s="5">
        <v>0.67500000000000004</v>
      </c>
      <c r="M8663" t="s">
        <v>953</v>
      </c>
      <c r="N8663" s="5">
        <v>5.7870370370370373E-5</v>
      </c>
      <c r="O8663" t="s">
        <v>982</v>
      </c>
      <c r="P8663">
        <v>0.02</v>
      </c>
      <c r="Q8663">
        <v>20</v>
      </c>
      <c r="R8663" t="s">
        <v>983</v>
      </c>
      <c r="S8663" t="s">
        <v>984</v>
      </c>
    </row>
    <row r="8664" spans="1:19" x14ac:dyDescent="0.25">
      <c r="A8664" s="54">
        <f>_xlfn.XLOOKUP(B8664,'School Lookup'!D:D,'School Lookup'!F:F,0)</f>
        <v>159955</v>
      </c>
      <c r="B8664" s="54" t="str">
        <f>_xlfn.XLOOKUP(C8664,'School Lookup'!A:A,'School Lookup'!D:D,_xlfn.XLOOKUP(C8664,'School Lookup'!B:B,'School Lookup'!D:D,_xlfn.XLOOKUP(C8664,'School Lookup'!C:C,'School Lookup'!D:D,0)))</f>
        <v>New Mills Nursery School</v>
      </c>
      <c r="C8664" t="s">
        <v>37</v>
      </c>
      <c r="D8664" t="s">
        <v>2515</v>
      </c>
      <c r="E8664" t="s">
        <v>16</v>
      </c>
      <c r="F8664" t="s">
        <v>734</v>
      </c>
      <c r="G8664" t="s">
        <v>231</v>
      </c>
      <c r="H8664" t="s">
        <v>222</v>
      </c>
      <c r="I8664" t="s">
        <v>980</v>
      </c>
      <c r="J8664" t="s">
        <v>981</v>
      </c>
      <c r="K8664" s="4">
        <v>46086</v>
      </c>
      <c r="L8664" s="5">
        <v>0.65328703703703705</v>
      </c>
      <c r="M8664" t="s">
        <v>953</v>
      </c>
      <c r="N8664" s="5">
        <v>3.5879629629629629E-4</v>
      </c>
      <c r="O8664" t="s">
        <v>982</v>
      </c>
      <c r="P8664">
        <v>3.7999999999999999E-2</v>
      </c>
      <c r="Q8664">
        <v>20</v>
      </c>
      <c r="R8664" t="s">
        <v>983</v>
      </c>
      <c r="S8664" t="s">
        <v>984</v>
      </c>
    </row>
    <row r="8665" spans="1:19" x14ac:dyDescent="0.25">
      <c r="A8665" s="54">
        <f>_xlfn.XLOOKUP(B8665,'School Lookup'!D:D,'School Lookup'!F:F,0)</f>
        <v>159955</v>
      </c>
      <c r="B8665" s="54" t="str">
        <f>_xlfn.XLOOKUP(C8665,'School Lookup'!A:A,'School Lookup'!D:D,_xlfn.XLOOKUP(C8665,'School Lookup'!B:B,'School Lookup'!D:D,_xlfn.XLOOKUP(C8665,'School Lookup'!C:C,'School Lookup'!D:D,0)))</f>
        <v>New Mills Nursery School</v>
      </c>
      <c r="C8665" t="s">
        <v>37</v>
      </c>
      <c r="D8665" t="s">
        <v>2345</v>
      </c>
      <c r="E8665" t="s">
        <v>16</v>
      </c>
      <c r="F8665" t="s">
        <v>734</v>
      </c>
      <c r="G8665" t="s">
        <v>231</v>
      </c>
      <c r="H8665" t="s">
        <v>222</v>
      </c>
      <c r="I8665" t="s">
        <v>980</v>
      </c>
      <c r="J8665" t="s">
        <v>981</v>
      </c>
      <c r="K8665" s="4">
        <v>46086</v>
      </c>
      <c r="L8665" s="5">
        <v>0.6539814814814815</v>
      </c>
      <c r="M8665" t="s">
        <v>953</v>
      </c>
      <c r="N8665" s="5">
        <v>4.1666666666666669E-4</v>
      </c>
      <c r="O8665" t="s">
        <v>982</v>
      </c>
      <c r="P8665">
        <v>4.3999999999999997E-2</v>
      </c>
      <c r="Q8665">
        <v>20</v>
      </c>
      <c r="R8665" t="s">
        <v>1006</v>
      </c>
      <c r="S8665" t="s">
        <v>994</v>
      </c>
    </row>
    <row r="8666" spans="1:19" x14ac:dyDescent="0.25">
      <c r="A8666" s="54">
        <f>_xlfn.XLOOKUP(B8666,'School Lookup'!D:D,'School Lookup'!F:F,0)</f>
        <v>823392</v>
      </c>
      <c r="B8666" s="54" t="str">
        <f>_xlfn.XLOOKUP(C8666,'School Lookup'!A:A,'School Lookup'!D:D,_xlfn.XLOOKUP(C8666,'School Lookup'!B:B,'School Lookup'!D:D,_xlfn.XLOOKUP(C8666,'School Lookup'!C:C,'School Lookup'!D:D,0)))</f>
        <v>Fitz Herbert C of E VA Primary School</v>
      </c>
      <c r="C8666" t="s">
        <v>22</v>
      </c>
      <c r="D8666" t="s">
        <v>1097</v>
      </c>
      <c r="E8666" t="s">
        <v>16</v>
      </c>
      <c r="F8666" t="s">
        <v>734</v>
      </c>
      <c r="G8666" t="s">
        <v>134</v>
      </c>
      <c r="H8666" t="s">
        <v>347</v>
      </c>
      <c r="I8666" t="s">
        <v>958</v>
      </c>
      <c r="J8666" t="s">
        <v>959</v>
      </c>
      <c r="K8666" s="4">
        <v>46086</v>
      </c>
      <c r="L8666" s="5">
        <v>0.39671296296296299</v>
      </c>
      <c r="M8666" t="s">
        <v>953</v>
      </c>
      <c r="N8666" s="5">
        <v>4.2476851851851851E-3</v>
      </c>
      <c r="O8666" t="s">
        <v>960</v>
      </c>
      <c r="P8666">
        <v>0</v>
      </c>
      <c r="Q8666">
        <v>20</v>
      </c>
      <c r="R8666" t="s">
        <v>978</v>
      </c>
      <c r="S8666" t="s">
        <v>966</v>
      </c>
    </row>
    <row r="8667" spans="1:19" x14ac:dyDescent="0.25">
      <c r="A8667" s="54">
        <f>_xlfn.XLOOKUP(B8667,'School Lookup'!D:D,'School Lookup'!F:F,0)</f>
        <v>823392</v>
      </c>
      <c r="B8667" s="54" t="str">
        <f>_xlfn.XLOOKUP(C8667,'School Lookup'!A:A,'School Lookup'!D:D,_xlfn.XLOOKUP(C8667,'School Lookup'!B:B,'School Lookup'!D:D,_xlfn.XLOOKUP(C8667,'School Lookup'!C:C,'School Lookup'!D:D,0)))</f>
        <v>Fitz Herbert C of E VA Primary School</v>
      </c>
      <c r="C8667" t="s">
        <v>22</v>
      </c>
      <c r="D8667" t="s">
        <v>1480</v>
      </c>
      <c r="E8667" t="s">
        <v>16</v>
      </c>
      <c r="F8667" t="s">
        <v>734</v>
      </c>
      <c r="G8667" t="s">
        <v>134</v>
      </c>
      <c r="H8667" t="s">
        <v>347</v>
      </c>
      <c r="I8667" t="s">
        <v>958</v>
      </c>
      <c r="J8667" t="s">
        <v>959</v>
      </c>
      <c r="K8667" s="4">
        <v>46086</v>
      </c>
      <c r="L8667" s="5">
        <v>0.39043981481481482</v>
      </c>
      <c r="M8667" t="s">
        <v>953</v>
      </c>
      <c r="N8667" s="5">
        <v>1.9560185185185184E-3</v>
      </c>
      <c r="O8667" t="s">
        <v>1023</v>
      </c>
      <c r="P8667">
        <v>0</v>
      </c>
      <c r="Q8667">
        <v>20</v>
      </c>
      <c r="R8667" t="s">
        <v>1481</v>
      </c>
      <c r="S8667" t="s">
        <v>966</v>
      </c>
    </row>
    <row r="8668" spans="1:19" x14ac:dyDescent="0.25">
      <c r="A8668" s="54">
        <f>_xlfn.XLOOKUP(B8668,'School Lookup'!D:D,'School Lookup'!F:F,0)</f>
        <v>823392</v>
      </c>
      <c r="B8668" s="54" t="str">
        <f>_xlfn.XLOOKUP(C8668,'School Lookup'!A:A,'School Lookup'!D:D,_xlfn.XLOOKUP(C8668,'School Lookup'!B:B,'School Lookup'!D:D,_xlfn.XLOOKUP(C8668,'School Lookup'!C:C,'School Lookup'!D:D,0)))</f>
        <v>Fitz Herbert C of E VA Primary School</v>
      </c>
      <c r="C8668" t="s">
        <v>22</v>
      </c>
      <c r="D8668" t="s">
        <v>1480</v>
      </c>
      <c r="E8668" t="s">
        <v>16</v>
      </c>
      <c r="F8668" t="s">
        <v>734</v>
      </c>
      <c r="G8668" t="s">
        <v>134</v>
      </c>
      <c r="H8668" t="s">
        <v>347</v>
      </c>
      <c r="I8668" t="s">
        <v>958</v>
      </c>
      <c r="J8668" t="s">
        <v>959</v>
      </c>
      <c r="K8668" s="4">
        <v>46086</v>
      </c>
      <c r="L8668" s="5">
        <v>0.40498842592592593</v>
      </c>
      <c r="M8668" t="s">
        <v>953</v>
      </c>
      <c r="N8668" s="5">
        <v>3.7384259259259259E-3</v>
      </c>
      <c r="O8668" t="s">
        <v>1023</v>
      </c>
      <c r="P8668">
        <v>0</v>
      </c>
      <c r="Q8668">
        <v>20</v>
      </c>
      <c r="R8668" t="s">
        <v>1481</v>
      </c>
      <c r="S8668" t="s">
        <v>966</v>
      </c>
    </row>
    <row r="8669" spans="1:19" x14ac:dyDescent="0.25">
      <c r="A8669" s="54">
        <f>_xlfn.XLOOKUP(B8669,'School Lookup'!D:D,'School Lookup'!F:F,0)</f>
        <v>823392</v>
      </c>
      <c r="B8669" s="54" t="str">
        <f>_xlfn.XLOOKUP(C8669,'School Lookup'!A:A,'School Lookup'!D:D,_xlfn.XLOOKUP(C8669,'School Lookup'!B:B,'School Lookup'!D:D,_xlfn.XLOOKUP(C8669,'School Lookup'!C:C,'School Lookup'!D:D,0)))</f>
        <v>Fitz Herbert C of E VA Primary School</v>
      </c>
      <c r="C8669" t="s">
        <v>22</v>
      </c>
      <c r="D8669" t="s">
        <v>1480</v>
      </c>
      <c r="E8669" t="s">
        <v>16</v>
      </c>
      <c r="F8669" t="s">
        <v>734</v>
      </c>
      <c r="G8669" t="s">
        <v>134</v>
      </c>
      <c r="H8669" t="s">
        <v>347</v>
      </c>
      <c r="I8669" t="s">
        <v>958</v>
      </c>
      <c r="J8669" t="s">
        <v>959</v>
      </c>
      <c r="K8669" s="4">
        <v>46086</v>
      </c>
      <c r="L8669" s="5">
        <v>0.45250000000000001</v>
      </c>
      <c r="M8669" t="s">
        <v>953</v>
      </c>
      <c r="N8669" s="5">
        <v>7.5231481481481477E-3</v>
      </c>
      <c r="O8669" t="s">
        <v>1023</v>
      </c>
      <c r="P8669">
        <v>0</v>
      </c>
      <c r="Q8669">
        <v>20</v>
      </c>
      <c r="R8669" t="s">
        <v>1481</v>
      </c>
      <c r="S8669" t="s">
        <v>966</v>
      </c>
    </row>
    <row r="8670" spans="1:19" x14ac:dyDescent="0.25">
      <c r="A8670" s="54">
        <f>_xlfn.XLOOKUP(B8670,'School Lookup'!D:D,'School Lookup'!F:F,0)</f>
        <v>823392</v>
      </c>
      <c r="B8670" s="54" t="str">
        <f>_xlfn.XLOOKUP(C8670,'School Lookup'!A:A,'School Lookup'!D:D,_xlfn.XLOOKUP(C8670,'School Lookup'!B:B,'School Lookup'!D:D,_xlfn.XLOOKUP(C8670,'School Lookup'!C:C,'School Lookup'!D:D,0)))</f>
        <v>Fitz Herbert C of E VA Primary School</v>
      </c>
      <c r="C8670" t="s">
        <v>22</v>
      </c>
      <c r="D8670" t="s">
        <v>1480</v>
      </c>
      <c r="E8670" t="s">
        <v>16</v>
      </c>
      <c r="F8670" t="s">
        <v>734</v>
      </c>
      <c r="G8670" t="s">
        <v>134</v>
      </c>
      <c r="H8670" t="s">
        <v>347</v>
      </c>
      <c r="I8670" t="s">
        <v>958</v>
      </c>
      <c r="J8670" t="s">
        <v>959</v>
      </c>
      <c r="K8670" s="4">
        <v>46086</v>
      </c>
      <c r="L8670" s="5">
        <v>0.49697916666666669</v>
      </c>
      <c r="M8670" t="s">
        <v>953</v>
      </c>
      <c r="N8670" s="5">
        <v>8.4490740740740739E-4</v>
      </c>
      <c r="O8670" t="s">
        <v>1023</v>
      </c>
      <c r="P8670">
        <v>0</v>
      </c>
      <c r="Q8670">
        <v>20</v>
      </c>
      <c r="R8670" t="s">
        <v>1481</v>
      </c>
      <c r="S8670" t="s">
        <v>966</v>
      </c>
    </row>
    <row r="8671" spans="1:19" x14ac:dyDescent="0.25">
      <c r="A8671" s="54">
        <f>_xlfn.XLOOKUP(B8671,'School Lookup'!D:D,'School Lookup'!F:F,0)</f>
        <v>823392</v>
      </c>
      <c r="B8671" s="54" t="str">
        <f>_xlfn.XLOOKUP(C8671,'School Lookup'!A:A,'School Lookup'!D:D,_xlfn.XLOOKUP(C8671,'School Lookup'!B:B,'School Lookup'!D:D,_xlfn.XLOOKUP(C8671,'School Lookup'!C:C,'School Lookup'!D:D,0)))</f>
        <v>Fitz Herbert C of E VA Primary School</v>
      </c>
      <c r="C8671" t="s">
        <v>22</v>
      </c>
      <c r="D8671" t="s">
        <v>1125</v>
      </c>
      <c r="E8671" t="s">
        <v>16</v>
      </c>
      <c r="F8671" t="s">
        <v>734</v>
      </c>
      <c r="G8671" t="s">
        <v>134</v>
      </c>
      <c r="H8671" t="s">
        <v>347</v>
      </c>
      <c r="I8671" t="s">
        <v>958</v>
      </c>
      <c r="J8671" t="s">
        <v>981</v>
      </c>
      <c r="K8671" s="4">
        <v>46086</v>
      </c>
      <c r="L8671" s="5">
        <v>0.40896990740740741</v>
      </c>
      <c r="M8671" t="s">
        <v>953</v>
      </c>
      <c r="N8671" s="5">
        <v>9.9537037037037042E-4</v>
      </c>
      <c r="O8671" t="s">
        <v>982</v>
      </c>
      <c r="P8671">
        <v>0</v>
      </c>
      <c r="Q8671">
        <v>20</v>
      </c>
      <c r="R8671" t="s">
        <v>998</v>
      </c>
      <c r="S8671" t="s">
        <v>987</v>
      </c>
    </row>
    <row r="8672" spans="1:19" x14ac:dyDescent="0.25">
      <c r="A8672" s="54">
        <f>_xlfn.XLOOKUP(B8672,'School Lookup'!D:D,'School Lookup'!F:F,0)</f>
        <v>823392</v>
      </c>
      <c r="B8672" s="54" t="str">
        <f>_xlfn.XLOOKUP(C8672,'School Lookup'!A:A,'School Lookup'!D:D,_xlfn.XLOOKUP(C8672,'School Lookup'!B:B,'School Lookup'!D:D,_xlfn.XLOOKUP(C8672,'School Lookup'!C:C,'School Lookup'!D:D,0)))</f>
        <v>Fitz Herbert C of E VA Primary School</v>
      </c>
      <c r="C8672" t="s">
        <v>22</v>
      </c>
      <c r="D8672" t="s">
        <v>1029</v>
      </c>
      <c r="E8672" t="s">
        <v>16</v>
      </c>
      <c r="F8672" t="s">
        <v>734</v>
      </c>
      <c r="G8672" t="s">
        <v>134</v>
      </c>
      <c r="H8672" t="s">
        <v>347</v>
      </c>
      <c r="I8672" t="s">
        <v>958</v>
      </c>
      <c r="J8672" t="s">
        <v>981</v>
      </c>
      <c r="K8672" s="4">
        <v>46086</v>
      </c>
      <c r="L8672" s="5">
        <v>0.42244212962962963</v>
      </c>
      <c r="M8672" t="s">
        <v>953</v>
      </c>
      <c r="N8672" s="5">
        <v>9.1435185185185178E-3</v>
      </c>
      <c r="O8672" t="s">
        <v>982</v>
      </c>
      <c r="P8672">
        <v>0</v>
      </c>
      <c r="Q8672">
        <v>20</v>
      </c>
      <c r="R8672" t="s">
        <v>998</v>
      </c>
      <c r="S8672" t="s">
        <v>987</v>
      </c>
    </row>
    <row r="8673" spans="1:19" x14ac:dyDescent="0.25">
      <c r="A8673" s="54">
        <f>_xlfn.XLOOKUP(B8673,'School Lookup'!D:D,'School Lookup'!F:F,0)</f>
        <v>823392</v>
      </c>
      <c r="B8673" s="54" t="str">
        <f>_xlfn.XLOOKUP(C8673,'School Lookup'!A:A,'School Lookup'!D:D,_xlfn.XLOOKUP(C8673,'School Lookup'!B:B,'School Lookup'!D:D,_xlfn.XLOOKUP(C8673,'School Lookup'!C:C,'School Lookup'!D:D,0)))</f>
        <v>Fitz Herbert C of E VA Primary School</v>
      </c>
      <c r="C8673" t="s">
        <v>22</v>
      </c>
      <c r="D8673" t="s">
        <v>2589</v>
      </c>
      <c r="E8673" t="s">
        <v>16</v>
      </c>
      <c r="F8673" t="s">
        <v>734</v>
      </c>
      <c r="G8673" t="s">
        <v>134</v>
      </c>
      <c r="H8673" t="s">
        <v>347</v>
      </c>
      <c r="I8673" t="s">
        <v>958</v>
      </c>
      <c r="J8673" t="s">
        <v>981</v>
      </c>
      <c r="K8673" s="4">
        <v>46086</v>
      </c>
      <c r="L8673" s="5">
        <v>0.6940277777777778</v>
      </c>
      <c r="M8673" t="s">
        <v>953</v>
      </c>
      <c r="N8673" s="5">
        <v>4.1666666666666669E-4</v>
      </c>
      <c r="O8673" t="s">
        <v>982</v>
      </c>
      <c r="P8673">
        <v>0</v>
      </c>
      <c r="Q8673">
        <v>20</v>
      </c>
      <c r="R8673" t="s">
        <v>998</v>
      </c>
      <c r="S8673" t="s">
        <v>987</v>
      </c>
    </row>
    <row r="8674" spans="1:19" x14ac:dyDescent="0.25">
      <c r="A8674" s="54">
        <f>_xlfn.XLOOKUP(B8674,'School Lookup'!D:D,'School Lookup'!F:F,0)</f>
        <v>170692</v>
      </c>
      <c r="B8674" s="54" t="str">
        <f>_xlfn.XLOOKUP(C8674,'School Lookup'!A:A,'School Lookup'!D:D,_xlfn.XLOOKUP(C8674,'School Lookup'!B:B,'School Lookup'!D:D,_xlfn.XLOOKUP(C8674,'School Lookup'!C:C,'School Lookup'!D:D,0)))</f>
        <v>Anthony Bec Cmnty Primary</v>
      </c>
      <c r="C8674" t="s">
        <v>29</v>
      </c>
      <c r="D8674" t="s">
        <v>3310</v>
      </c>
      <c r="E8674" t="s">
        <v>16</v>
      </c>
      <c r="F8674" t="s">
        <v>734</v>
      </c>
      <c r="G8674" t="s">
        <v>229</v>
      </c>
      <c r="H8674" t="s">
        <v>318</v>
      </c>
      <c r="I8674" t="s">
        <v>980</v>
      </c>
      <c r="J8674" t="s">
        <v>967</v>
      </c>
      <c r="K8674" s="4">
        <v>46086</v>
      </c>
      <c r="L8674" s="5">
        <v>0.54026620370370371</v>
      </c>
      <c r="M8674" t="s">
        <v>953</v>
      </c>
      <c r="N8674" s="5">
        <v>2.8472222222222223E-3</v>
      </c>
      <c r="O8674" t="s">
        <v>968</v>
      </c>
      <c r="P8674">
        <v>3.5000000000000003E-2</v>
      </c>
      <c r="Q8674">
        <v>20</v>
      </c>
      <c r="R8674" t="s">
        <v>1204</v>
      </c>
      <c r="S8674" t="s">
        <v>966</v>
      </c>
    </row>
    <row r="8675" spans="1:19" x14ac:dyDescent="0.25">
      <c r="A8675" s="54">
        <f>_xlfn.XLOOKUP(B8675,'School Lookup'!D:D,'School Lookup'!F:F,0)</f>
        <v>682471</v>
      </c>
      <c r="B8675" s="54" t="str">
        <f>_xlfn.XLOOKUP(C8675,'School Lookup'!A:A,'School Lookup'!D:D,_xlfn.XLOOKUP(C8675,'School Lookup'!B:B,'School Lookup'!D:D,_xlfn.XLOOKUP(C8675,'School Lookup'!C:C,'School Lookup'!D:D,0)))</f>
        <v>Ridgeway Primary School</v>
      </c>
      <c r="C8675" t="s">
        <v>333</v>
      </c>
      <c r="D8675" t="s">
        <v>3149</v>
      </c>
      <c r="E8675" t="s">
        <v>16</v>
      </c>
      <c r="F8675" t="s">
        <v>734</v>
      </c>
      <c r="G8675" t="s">
        <v>328</v>
      </c>
      <c r="H8675" t="s">
        <v>885</v>
      </c>
      <c r="I8675" t="s">
        <v>958</v>
      </c>
      <c r="J8675" t="s">
        <v>981</v>
      </c>
      <c r="K8675" s="4">
        <v>46086</v>
      </c>
      <c r="L8675" s="5">
        <v>0.36888888888888888</v>
      </c>
      <c r="M8675" t="s">
        <v>953</v>
      </c>
      <c r="N8675" s="5">
        <v>2.8935185185185184E-4</v>
      </c>
      <c r="O8675" t="s">
        <v>982</v>
      </c>
      <c r="P8675">
        <v>0</v>
      </c>
      <c r="Q8675">
        <v>20</v>
      </c>
      <c r="R8675" t="s">
        <v>986</v>
      </c>
      <c r="S8675" t="s">
        <v>987</v>
      </c>
    </row>
    <row r="8676" spans="1:19" x14ac:dyDescent="0.25">
      <c r="A8676" s="54">
        <f>_xlfn.XLOOKUP(B8676,'School Lookup'!D:D,'School Lookup'!F:F,0)</f>
        <v>682471</v>
      </c>
      <c r="B8676" s="54" t="str">
        <f>_xlfn.XLOOKUP(C8676,'School Lookup'!A:A,'School Lookup'!D:D,_xlfn.XLOOKUP(C8676,'School Lookup'!B:B,'School Lookup'!D:D,_xlfn.XLOOKUP(C8676,'School Lookup'!C:C,'School Lookup'!D:D,0)))</f>
        <v>Ridgeway Primary School</v>
      </c>
      <c r="C8676" t="s">
        <v>333</v>
      </c>
      <c r="D8676" t="s">
        <v>1062</v>
      </c>
      <c r="E8676" t="s">
        <v>16</v>
      </c>
      <c r="F8676" t="s">
        <v>734</v>
      </c>
      <c r="G8676" t="s">
        <v>328</v>
      </c>
      <c r="H8676" t="s">
        <v>885</v>
      </c>
      <c r="I8676" t="s">
        <v>958</v>
      </c>
      <c r="J8676" t="s">
        <v>981</v>
      </c>
      <c r="K8676" s="4">
        <v>46086</v>
      </c>
      <c r="L8676" s="5">
        <v>0.3732523148148148</v>
      </c>
      <c r="M8676" t="s">
        <v>953</v>
      </c>
      <c r="N8676" s="5">
        <v>1.8634259259259259E-3</v>
      </c>
      <c r="O8676" t="s">
        <v>982</v>
      </c>
      <c r="P8676">
        <v>0</v>
      </c>
      <c r="Q8676">
        <v>20</v>
      </c>
      <c r="R8676" t="s">
        <v>998</v>
      </c>
      <c r="S8676" t="s">
        <v>987</v>
      </c>
    </row>
    <row r="8677" spans="1:19" x14ac:dyDescent="0.25">
      <c r="A8677" s="54">
        <f>_xlfn.XLOOKUP(B8677,'School Lookup'!D:D,'School Lookup'!F:F,0)</f>
        <v>682471</v>
      </c>
      <c r="B8677" s="54" t="str">
        <f>_xlfn.XLOOKUP(C8677,'School Lookup'!A:A,'School Lookup'!D:D,_xlfn.XLOOKUP(C8677,'School Lookup'!B:B,'School Lookup'!D:D,_xlfn.XLOOKUP(C8677,'School Lookup'!C:C,'School Lookup'!D:D,0)))</f>
        <v>Ridgeway Primary School</v>
      </c>
      <c r="C8677" t="s">
        <v>333</v>
      </c>
      <c r="D8677" t="s">
        <v>1062</v>
      </c>
      <c r="E8677" t="s">
        <v>16</v>
      </c>
      <c r="F8677" t="s">
        <v>734</v>
      </c>
      <c r="G8677" t="s">
        <v>328</v>
      </c>
      <c r="H8677" t="s">
        <v>885</v>
      </c>
      <c r="I8677" t="s">
        <v>958</v>
      </c>
      <c r="J8677" t="s">
        <v>981</v>
      </c>
      <c r="K8677" s="4">
        <v>46086</v>
      </c>
      <c r="L8677" s="5">
        <v>0.40293981481481483</v>
      </c>
      <c r="M8677" t="s">
        <v>953</v>
      </c>
      <c r="N8677" s="5">
        <v>6.8287037037037036E-4</v>
      </c>
      <c r="O8677" t="s">
        <v>982</v>
      </c>
      <c r="P8677">
        <v>0</v>
      </c>
      <c r="Q8677">
        <v>20</v>
      </c>
      <c r="R8677" t="s">
        <v>998</v>
      </c>
      <c r="S8677" t="s">
        <v>987</v>
      </c>
    </row>
    <row r="8678" spans="1:19" x14ac:dyDescent="0.25">
      <c r="A8678" s="54">
        <f>_xlfn.XLOOKUP(B8678,'School Lookup'!D:D,'School Lookup'!F:F,0)</f>
        <v>682471</v>
      </c>
      <c r="B8678" s="54" t="str">
        <f>_xlfn.XLOOKUP(C8678,'School Lookup'!A:A,'School Lookup'!D:D,_xlfn.XLOOKUP(C8678,'School Lookup'!B:B,'School Lookup'!D:D,_xlfn.XLOOKUP(C8678,'School Lookup'!C:C,'School Lookup'!D:D,0)))</f>
        <v>Ridgeway Primary School</v>
      </c>
      <c r="C8678" t="s">
        <v>333</v>
      </c>
      <c r="D8678" t="s">
        <v>2282</v>
      </c>
      <c r="E8678" t="s">
        <v>16</v>
      </c>
      <c r="F8678" t="s">
        <v>734</v>
      </c>
      <c r="G8678" t="s">
        <v>328</v>
      </c>
      <c r="H8678" t="s">
        <v>885</v>
      </c>
      <c r="I8678" t="s">
        <v>958</v>
      </c>
      <c r="J8678" t="s">
        <v>981</v>
      </c>
      <c r="K8678" s="4">
        <v>46086</v>
      </c>
      <c r="L8678" s="5">
        <v>0.4306828703703704</v>
      </c>
      <c r="M8678" t="s">
        <v>953</v>
      </c>
      <c r="N8678" s="5">
        <v>6.4814814814814813E-4</v>
      </c>
      <c r="O8678" t="s">
        <v>982</v>
      </c>
      <c r="P8678">
        <v>0</v>
      </c>
      <c r="Q8678">
        <v>20</v>
      </c>
      <c r="R8678" t="s">
        <v>998</v>
      </c>
      <c r="S8678" t="s">
        <v>987</v>
      </c>
    </row>
    <row r="8679" spans="1:19" x14ac:dyDescent="0.25">
      <c r="A8679" s="54">
        <f>_xlfn.XLOOKUP(B8679,'School Lookup'!D:D,'School Lookup'!F:F,0)</f>
        <v>682471</v>
      </c>
      <c r="B8679" s="54" t="str">
        <f>_xlfn.XLOOKUP(C8679,'School Lookup'!A:A,'School Lookup'!D:D,_xlfn.XLOOKUP(C8679,'School Lookup'!B:B,'School Lookup'!D:D,_xlfn.XLOOKUP(C8679,'School Lookup'!C:C,'School Lookup'!D:D,0)))</f>
        <v>Ridgeway Primary School</v>
      </c>
      <c r="C8679" t="s">
        <v>333</v>
      </c>
      <c r="D8679" t="s">
        <v>3148</v>
      </c>
      <c r="E8679" t="s">
        <v>16</v>
      </c>
      <c r="F8679" t="s">
        <v>734</v>
      </c>
      <c r="G8679" t="s">
        <v>328</v>
      </c>
      <c r="H8679" t="s">
        <v>885</v>
      </c>
      <c r="I8679" t="s">
        <v>958</v>
      </c>
      <c r="J8679" t="s">
        <v>981</v>
      </c>
      <c r="K8679" s="4">
        <v>46086</v>
      </c>
      <c r="L8679" s="5">
        <v>0.43164351851851851</v>
      </c>
      <c r="M8679" t="s">
        <v>953</v>
      </c>
      <c r="N8679" s="5">
        <v>3.0092592592592595E-4</v>
      </c>
      <c r="O8679" t="s">
        <v>982</v>
      </c>
      <c r="P8679">
        <v>0</v>
      </c>
      <c r="Q8679">
        <v>20</v>
      </c>
      <c r="R8679" t="s">
        <v>998</v>
      </c>
      <c r="S8679" t="s">
        <v>987</v>
      </c>
    </row>
    <row r="8680" spans="1:19" x14ac:dyDescent="0.25">
      <c r="A8680" s="54">
        <f>_xlfn.XLOOKUP(B8680,'School Lookup'!D:D,'School Lookup'!F:F,0)</f>
        <v>682471</v>
      </c>
      <c r="B8680" s="54" t="str">
        <f>_xlfn.XLOOKUP(C8680,'School Lookup'!A:A,'School Lookup'!D:D,_xlfn.XLOOKUP(C8680,'School Lookup'!B:B,'School Lookup'!D:D,_xlfn.XLOOKUP(C8680,'School Lookup'!C:C,'School Lookup'!D:D,0)))</f>
        <v>Ridgeway Primary School</v>
      </c>
      <c r="C8680" t="s">
        <v>333</v>
      </c>
      <c r="D8680" t="s">
        <v>2112</v>
      </c>
      <c r="E8680" t="s">
        <v>16</v>
      </c>
      <c r="F8680" t="s">
        <v>734</v>
      </c>
      <c r="G8680" t="s">
        <v>328</v>
      </c>
      <c r="H8680" t="s">
        <v>885</v>
      </c>
      <c r="I8680" t="s">
        <v>958</v>
      </c>
      <c r="J8680" t="s">
        <v>981</v>
      </c>
      <c r="K8680" s="4">
        <v>46086</v>
      </c>
      <c r="L8680" s="5">
        <v>0.6665740740740741</v>
      </c>
      <c r="M8680" t="s">
        <v>953</v>
      </c>
      <c r="N8680" s="5">
        <v>1.9097222222222222E-3</v>
      </c>
      <c r="O8680" t="s">
        <v>982</v>
      </c>
      <c r="P8680">
        <v>0</v>
      </c>
      <c r="Q8680">
        <v>20</v>
      </c>
      <c r="R8680" t="s">
        <v>989</v>
      </c>
      <c r="S8680" t="s">
        <v>990</v>
      </c>
    </row>
    <row r="8681" spans="1:19" x14ac:dyDescent="0.25">
      <c r="A8681" s="54">
        <f>_xlfn.XLOOKUP(B8681,'School Lookup'!D:D,'School Lookup'!F:F,0)</f>
        <v>856243</v>
      </c>
      <c r="B8681" s="54" t="str">
        <f>_xlfn.XLOOKUP(C8681,'School Lookup'!A:A,'School Lookup'!D:D,_xlfn.XLOOKUP(C8681,'School Lookup'!B:B,'School Lookup'!D:D,_xlfn.XLOOKUP(C8681,'School Lookup'!C:C,'School Lookup'!D:D,0)))</f>
        <v>Elton Primary School</v>
      </c>
      <c r="C8681" t="s">
        <v>336</v>
      </c>
      <c r="D8681" t="s">
        <v>2569</v>
      </c>
      <c r="E8681" t="s">
        <v>16</v>
      </c>
      <c r="F8681" t="s">
        <v>734</v>
      </c>
      <c r="G8681" t="s">
        <v>332</v>
      </c>
      <c r="H8681" t="s">
        <v>877</v>
      </c>
      <c r="I8681" t="s">
        <v>958</v>
      </c>
      <c r="J8681" t="s">
        <v>981</v>
      </c>
      <c r="K8681" s="4">
        <v>46086</v>
      </c>
      <c r="L8681" s="5">
        <v>0.46444444444444444</v>
      </c>
      <c r="M8681" t="s">
        <v>953</v>
      </c>
      <c r="N8681" s="5">
        <v>6.9444444444444447E-4</v>
      </c>
      <c r="O8681" t="s">
        <v>982</v>
      </c>
      <c r="P8681">
        <v>0</v>
      </c>
      <c r="Q8681">
        <v>20</v>
      </c>
      <c r="R8681" t="s">
        <v>989</v>
      </c>
      <c r="S8681" t="s">
        <v>990</v>
      </c>
    </row>
    <row r="8682" spans="1:19" x14ac:dyDescent="0.25">
      <c r="A8682" s="54">
        <f>_xlfn.XLOOKUP(B8682,'School Lookup'!D:D,'School Lookup'!F:F,0)</f>
        <v>544254</v>
      </c>
      <c r="B8682" s="54" t="str">
        <f>_xlfn.XLOOKUP(C8682,'School Lookup'!A:A,'School Lookup'!D:D,_xlfn.XLOOKUP(C8682,'School Lookup'!B:B,'School Lookup'!D:D,_xlfn.XLOOKUP(C8682,'School Lookup'!C:C,'School Lookup'!D:D,0)))</f>
        <v>Little Eaton Primary School Derby DE21 5AB</v>
      </c>
      <c r="C8682" t="s">
        <v>42</v>
      </c>
      <c r="D8682" t="s">
        <v>1480</v>
      </c>
      <c r="E8682" t="s">
        <v>16</v>
      </c>
      <c r="F8682" t="s">
        <v>734</v>
      </c>
      <c r="G8682" t="s">
        <v>232</v>
      </c>
      <c r="H8682" t="s">
        <v>228</v>
      </c>
      <c r="I8682" t="s">
        <v>980</v>
      </c>
      <c r="J8682" t="s">
        <v>959</v>
      </c>
      <c r="K8682" s="4">
        <v>46086</v>
      </c>
      <c r="L8682" s="5">
        <v>0.49236111111111114</v>
      </c>
      <c r="M8682" t="s">
        <v>953</v>
      </c>
      <c r="N8682" s="5">
        <v>4.2824074074074075E-3</v>
      </c>
      <c r="O8682" t="s">
        <v>960</v>
      </c>
      <c r="P8682">
        <v>5.2999999999999999E-2</v>
      </c>
      <c r="Q8682">
        <v>20</v>
      </c>
      <c r="R8682" t="s">
        <v>1481</v>
      </c>
      <c r="S8682" t="s">
        <v>966</v>
      </c>
    </row>
    <row r="8683" spans="1:19" x14ac:dyDescent="0.25">
      <c r="A8683" s="54">
        <f>_xlfn.XLOOKUP(B8683,'School Lookup'!D:D,'School Lookup'!F:F,0)</f>
        <v>544254</v>
      </c>
      <c r="B8683" s="54" t="str">
        <f>_xlfn.XLOOKUP(C8683,'School Lookup'!A:A,'School Lookup'!D:D,_xlfn.XLOOKUP(C8683,'School Lookup'!B:B,'School Lookup'!D:D,_xlfn.XLOOKUP(C8683,'School Lookup'!C:C,'School Lookup'!D:D,0)))</f>
        <v>Little Eaton Primary School Derby DE21 5AB</v>
      </c>
      <c r="C8683" t="s">
        <v>42</v>
      </c>
      <c r="D8683" t="s">
        <v>3311</v>
      </c>
      <c r="E8683" t="s">
        <v>16</v>
      </c>
      <c r="F8683" t="s">
        <v>734</v>
      </c>
      <c r="G8683" t="s">
        <v>232</v>
      </c>
      <c r="H8683" t="s">
        <v>228</v>
      </c>
      <c r="I8683" t="s">
        <v>980</v>
      </c>
      <c r="J8683" t="s">
        <v>981</v>
      </c>
      <c r="K8683" s="4">
        <v>46086</v>
      </c>
      <c r="L8683" s="5">
        <v>0.38263888888888886</v>
      </c>
      <c r="M8683" t="s">
        <v>953</v>
      </c>
      <c r="N8683" s="5">
        <v>3.0092592592592595E-4</v>
      </c>
      <c r="O8683" t="s">
        <v>982</v>
      </c>
      <c r="P8683">
        <v>3.1E-2</v>
      </c>
      <c r="Q8683">
        <v>20</v>
      </c>
      <c r="R8683" t="s">
        <v>983</v>
      </c>
      <c r="S8683" t="s">
        <v>984</v>
      </c>
    </row>
    <row r="8684" spans="1:19" x14ac:dyDescent="0.25">
      <c r="A8684" s="54">
        <f>_xlfn.XLOOKUP(B8684,'School Lookup'!D:D,'School Lookup'!F:F,0)</f>
        <v>544254</v>
      </c>
      <c r="B8684" s="54" t="str">
        <f>_xlfn.XLOOKUP(C8684,'School Lookup'!A:A,'School Lookup'!D:D,_xlfn.XLOOKUP(C8684,'School Lookup'!B:B,'School Lookup'!D:D,_xlfn.XLOOKUP(C8684,'School Lookup'!C:C,'School Lookup'!D:D,0)))</f>
        <v>Little Eaton Primary School Derby DE21 5AB</v>
      </c>
      <c r="C8684" t="s">
        <v>42</v>
      </c>
      <c r="D8684" t="s">
        <v>3312</v>
      </c>
      <c r="E8684" t="s">
        <v>16</v>
      </c>
      <c r="F8684" t="s">
        <v>734</v>
      </c>
      <c r="G8684" t="s">
        <v>232</v>
      </c>
      <c r="H8684" t="s">
        <v>228</v>
      </c>
      <c r="I8684" t="s">
        <v>980</v>
      </c>
      <c r="J8684" t="s">
        <v>981</v>
      </c>
      <c r="K8684" s="4">
        <v>46086</v>
      </c>
      <c r="L8684" s="5">
        <v>0.43055555555555558</v>
      </c>
      <c r="M8684" t="s">
        <v>953</v>
      </c>
      <c r="N8684" s="5">
        <v>4.0509259259259258E-4</v>
      </c>
      <c r="O8684" t="s">
        <v>982</v>
      </c>
      <c r="P8684">
        <v>4.2000000000000003E-2</v>
      </c>
      <c r="Q8684">
        <v>20</v>
      </c>
      <c r="R8684" t="s">
        <v>998</v>
      </c>
      <c r="S8684" t="s">
        <v>987</v>
      </c>
    </row>
    <row r="8685" spans="1:19" x14ac:dyDescent="0.25">
      <c r="A8685" s="54">
        <f>_xlfn.XLOOKUP(B8685,'School Lookup'!D:D,'School Lookup'!F:F,0)</f>
        <v>544254</v>
      </c>
      <c r="B8685" s="54" t="str">
        <f>_xlfn.XLOOKUP(C8685,'School Lookup'!A:A,'School Lookup'!D:D,_xlfn.XLOOKUP(C8685,'School Lookup'!B:B,'School Lookup'!D:D,_xlfn.XLOOKUP(C8685,'School Lookup'!C:C,'School Lookup'!D:D,0)))</f>
        <v>Little Eaton Primary School Derby DE21 5AB</v>
      </c>
      <c r="C8685" t="s">
        <v>42</v>
      </c>
      <c r="D8685" t="s">
        <v>3313</v>
      </c>
      <c r="E8685" t="s">
        <v>16</v>
      </c>
      <c r="F8685" t="s">
        <v>734</v>
      </c>
      <c r="G8685" t="s">
        <v>232</v>
      </c>
      <c r="H8685" t="s">
        <v>228</v>
      </c>
      <c r="I8685" t="s">
        <v>980</v>
      </c>
      <c r="J8685" t="s">
        <v>981</v>
      </c>
      <c r="K8685" s="4">
        <v>46086</v>
      </c>
      <c r="L8685" s="5">
        <v>0.65416666666666667</v>
      </c>
      <c r="M8685" t="s">
        <v>953</v>
      </c>
      <c r="N8685" s="5">
        <v>4.6296296296296294E-5</v>
      </c>
      <c r="O8685" t="s">
        <v>982</v>
      </c>
      <c r="P8685">
        <v>0.02</v>
      </c>
      <c r="Q8685">
        <v>20</v>
      </c>
      <c r="R8685" t="s">
        <v>998</v>
      </c>
      <c r="S8685" t="s">
        <v>987</v>
      </c>
    </row>
    <row r="8686" spans="1:19" x14ac:dyDescent="0.25">
      <c r="A8686" s="54">
        <f>_xlfn.XLOOKUP(B8686,'School Lookup'!D:D,'School Lookup'!F:F,0)</f>
        <v>544254</v>
      </c>
      <c r="B8686" s="54" t="str">
        <f>_xlfn.XLOOKUP(C8686,'School Lookup'!A:A,'School Lookup'!D:D,_xlfn.XLOOKUP(C8686,'School Lookup'!B:B,'School Lookup'!D:D,_xlfn.XLOOKUP(C8686,'School Lookup'!C:C,'School Lookup'!D:D,0)))</f>
        <v>Little Eaton Primary School Derby DE21 5AB</v>
      </c>
      <c r="C8686" t="s">
        <v>42</v>
      </c>
      <c r="D8686" t="s">
        <v>3314</v>
      </c>
      <c r="E8686" t="s">
        <v>16</v>
      </c>
      <c r="F8686" t="s">
        <v>734</v>
      </c>
      <c r="G8686" t="s">
        <v>232</v>
      </c>
      <c r="H8686" t="s">
        <v>228</v>
      </c>
      <c r="I8686" t="s">
        <v>980</v>
      </c>
      <c r="J8686" t="s">
        <v>981</v>
      </c>
      <c r="K8686" s="4">
        <v>46086</v>
      </c>
      <c r="L8686" s="5">
        <v>0.65486111111111112</v>
      </c>
      <c r="M8686" t="s">
        <v>953</v>
      </c>
      <c r="N8686" s="5">
        <v>4.2824074074074075E-4</v>
      </c>
      <c r="O8686" t="s">
        <v>982</v>
      </c>
      <c r="P8686">
        <v>4.3999999999999997E-2</v>
      </c>
      <c r="Q8686">
        <v>20</v>
      </c>
      <c r="R8686" t="s">
        <v>998</v>
      </c>
      <c r="S8686" t="s">
        <v>987</v>
      </c>
    </row>
    <row r="8687" spans="1:19" x14ac:dyDescent="0.25">
      <c r="A8687" s="54">
        <f>_xlfn.XLOOKUP(B8687,'School Lookup'!D:D,'School Lookup'!F:F,0)</f>
        <v>544254</v>
      </c>
      <c r="B8687" s="54" t="str">
        <f>_xlfn.XLOOKUP(C8687,'School Lookup'!A:A,'School Lookup'!D:D,_xlfn.XLOOKUP(C8687,'School Lookup'!B:B,'School Lookup'!D:D,_xlfn.XLOOKUP(C8687,'School Lookup'!C:C,'School Lookup'!D:D,0)))</f>
        <v>Little Eaton Primary School Derby DE21 5AB</v>
      </c>
      <c r="C8687" t="s">
        <v>42</v>
      </c>
      <c r="D8687" t="s">
        <v>3315</v>
      </c>
      <c r="E8687" t="s">
        <v>16</v>
      </c>
      <c r="F8687" t="s">
        <v>734</v>
      </c>
      <c r="G8687" t="s">
        <v>232</v>
      </c>
      <c r="H8687" t="s">
        <v>228</v>
      </c>
      <c r="I8687" t="s">
        <v>980</v>
      </c>
      <c r="J8687" t="s">
        <v>981</v>
      </c>
      <c r="K8687" s="4">
        <v>46086</v>
      </c>
      <c r="L8687" s="5">
        <v>0.65694444444444444</v>
      </c>
      <c r="M8687" t="s">
        <v>953</v>
      </c>
      <c r="N8687" s="5">
        <v>3.3564814814814812E-4</v>
      </c>
      <c r="O8687" t="s">
        <v>982</v>
      </c>
      <c r="P8687">
        <v>3.5000000000000003E-2</v>
      </c>
      <c r="Q8687">
        <v>20</v>
      </c>
      <c r="R8687" t="s">
        <v>998</v>
      </c>
      <c r="S8687" t="s">
        <v>987</v>
      </c>
    </row>
    <row r="8688" spans="1:19" x14ac:dyDescent="0.25">
      <c r="A8688" s="54">
        <f>_xlfn.XLOOKUP(B8688,'School Lookup'!D:D,'School Lookup'!F:F,0)</f>
        <v>170692</v>
      </c>
      <c r="B8688" s="54" t="str">
        <f>_xlfn.XLOOKUP(C8688,'School Lookup'!A:A,'School Lookup'!D:D,_xlfn.XLOOKUP(C8688,'School Lookup'!B:B,'School Lookup'!D:D,_xlfn.XLOOKUP(C8688,'School Lookup'!C:C,'School Lookup'!D:D,0)))</f>
        <v>Anthony Bec Cmnty Primary</v>
      </c>
      <c r="C8688" t="s">
        <v>29</v>
      </c>
      <c r="D8688" t="s">
        <v>1695</v>
      </c>
      <c r="E8688" t="s">
        <v>16</v>
      </c>
      <c r="F8688" t="s">
        <v>734</v>
      </c>
      <c r="G8688" t="s">
        <v>229</v>
      </c>
      <c r="H8688" t="s">
        <v>318</v>
      </c>
      <c r="I8688" t="s">
        <v>980</v>
      </c>
      <c r="J8688" t="s">
        <v>981</v>
      </c>
      <c r="K8688" s="4">
        <v>46086</v>
      </c>
      <c r="L8688" s="5">
        <v>0.55013888888888884</v>
      </c>
      <c r="M8688" t="s">
        <v>953</v>
      </c>
      <c r="N8688" s="5">
        <v>8.9120370370370373E-4</v>
      </c>
      <c r="O8688" t="s">
        <v>982</v>
      </c>
      <c r="P8688">
        <v>9.2999999999999999E-2</v>
      </c>
      <c r="Q8688">
        <v>20</v>
      </c>
      <c r="R8688" t="s">
        <v>983</v>
      </c>
      <c r="S8688" t="s">
        <v>984</v>
      </c>
    </row>
    <row r="8689" spans="1:19" x14ac:dyDescent="0.25">
      <c r="A8689" s="54">
        <f>_xlfn.XLOOKUP(B8689,'School Lookup'!D:D,'School Lookup'!F:F,0)</f>
        <v>170692</v>
      </c>
      <c r="B8689" s="54" t="str">
        <f>_xlfn.XLOOKUP(C8689,'School Lookup'!A:A,'School Lookup'!D:D,_xlfn.XLOOKUP(C8689,'School Lookup'!B:B,'School Lookup'!D:D,_xlfn.XLOOKUP(C8689,'School Lookup'!C:C,'School Lookup'!D:D,0)))</f>
        <v>Anthony Bec Cmnty Primary</v>
      </c>
      <c r="C8689" t="s">
        <v>29</v>
      </c>
      <c r="D8689" t="s">
        <v>1636</v>
      </c>
      <c r="E8689" t="s">
        <v>16</v>
      </c>
      <c r="F8689" t="s">
        <v>734</v>
      </c>
      <c r="G8689" t="s">
        <v>229</v>
      </c>
      <c r="H8689" t="s">
        <v>318</v>
      </c>
      <c r="I8689" t="s">
        <v>980</v>
      </c>
      <c r="J8689" t="s">
        <v>981</v>
      </c>
      <c r="K8689" s="4">
        <v>46086</v>
      </c>
      <c r="L8689" s="5">
        <v>0.58021990740740736</v>
      </c>
      <c r="M8689" t="s">
        <v>953</v>
      </c>
      <c r="N8689" s="5">
        <v>2.8935185185185184E-4</v>
      </c>
      <c r="O8689" t="s">
        <v>982</v>
      </c>
      <c r="P8689">
        <v>3.1E-2</v>
      </c>
      <c r="Q8689">
        <v>20</v>
      </c>
      <c r="R8689" t="s">
        <v>986</v>
      </c>
      <c r="S8689" t="s">
        <v>987</v>
      </c>
    </row>
    <row r="8690" spans="1:19" x14ac:dyDescent="0.25">
      <c r="A8690" s="54">
        <f>_xlfn.XLOOKUP(B8690,'School Lookup'!D:D,'School Lookup'!F:F,0)</f>
        <v>170692</v>
      </c>
      <c r="B8690" s="54" t="str">
        <f>_xlfn.XLOOKUP(C8690,'School Lookup'!A:A,'School Lookup'!D:D,_xlfn.XLOOKUP(C8690,'School Lookup'!B:B,'School Lookup'!D:D,_xlfn.XLOOKUP(C8690,'School Lookup'!C:C,'School Lookup'!D:D,0)))</f>
        <v>Anthony Bec Cmnty Primary</v>
      </c>
      <c r="C8690" t="s">
        <v>29</v>
      </c>
      <c r="D8690" t="s">
        <v>2970</v>
      </c>
      <c r="E8690" t="s">
        <v>16</v>
      </c>
      <c r="F8690" t="s">
        <v>734</v>
      </c>
      <c r="G8690" t="s">
        <v>229</v>
      </c>
      <c r="H8690" t="s">
        <v>318</v>
      </c>
      <c r="I8690" t="s">
        <v>980</v>
      </c>
      <c r="J8690" t="s">
        <v>981</v>
      </c>
      <c r="K8690" s="4">
        <v>46086</v>
      </c>
      <c r="L8690" s="5">
        <v>0.58116898148148144</v>
      </c>
      <c r="M8690" t="s">
        <v>953</v>
      </c>
      <c r="N8690" s="5">
        <v>2.8935185185185184E-4</v>
      </c>
      <c r="O8690" t="s">
        <v>982</v>
      </c>
      <c r="P8690">
        <v>3.1E-2</v>
      </c>
      <c r="Q8690">
        <v>20</v>
      </c>
      <c r="R8690" t="s">
        <v>983</v>
      </c>
      <c r="S8690" t="s">
        <v>984</v>
      </c>
    </row>
    <row r="8691" spans="1:19" x14ac:dyDescent="0.25">
      <c r="A8691" s="54">
        <f>_xlfn.XLOOKUP(B8691,'School Lookup'!D:D,'School Lookup'!F:F,0)</f>
        <v>170692</v>
      </c>
      <c r="B8691" s="54" t="str">
        <f>_xlfn.XLOOKUP(C8691,'School Lookup'!A:A,'School Lookup'!D:D,_xlfn.XLOOKUP(C8691,'School Lookup'!B:B,'School Lookup'!D:D,_xlfn.XLOOKUP(C8691,'School Lookup'!C:C,'School Lookup'!D:D,0)))</f>
        <v>Anthony Bec Cmnty Primary</v>
      </c>
      <c r="C8691" t="s">
        <v>29</v>
      </c>
      <c r="D8691" t="s">
        <v>1284</v>
      </c>
      <c r="E8691" t="s">
        <v>16</v>
      </c>
      <c r="F8691" t="s">
        <v>734</v>
      </c>
      <c r="G8691" t="s">
        <v>229</v>
      </c>
      <c r="H8691" t="s">
        <v>318</v>
      </c>
      <c r="I8691" t="s">
        <v>980</v>
      </c>
      <c r="J8691" t="s">
        <v>981</v>
      </c>
      <c r="K8691" s="4">
        <v>46086</v>
      </c>
      <c r="L8691" s="5">
        <v>0.58199074074074075</v>
      </c>
      <c r="M8691" t="s">
        <v>953</v>
      </c>
      <c r="N8691" s="5">
        <v>2.6620370370370372E-4</v>
      </c>
      <c r="O8691" t="s">
        <v>982</v>
      </c>
      <c r="P8691">
        <v>2.9000000000000001E-2</v>
      </c>
      <c r="Q8691">
        <v>20</v>
      </c>
      <c r="R8691" t="s">
        <v>986</v>
      </c>
      <c r="S8691" t="s">
        <v>987</v>
      </c>
    </row>
    <row r="8692" spans="1:19" x14ac:dyDescent="0.25">
      <c r="A8692" s="54">
        <f>_xlfn.XLOOKUP(B8692,'School Lookup'!D:D,'School Lookup'!F:F,0)</f>
        <v>170692</v>
      </c>
      <c r="B8692" s="54" t="str">
        <f>_xlfn.XLOOKUP(C8692,'School Lookup'!A:A,'School Lookup'!D:D,_xlfn.XLOOKUP(C8692,'School Lookup'!B:B,'School Lookup'!D:D,_xlfn.XLOOKUP(C8692,'School Lookup'!C:C,'School Lookup'!D:D,0)))</f>
        <v>Anthony Bec Cmnty Primary</v>
      </c>
      <c r="C8692" t="s">
        <v>29</v>
      </c>
      <c r="D8692" t="s">
        <v>1753</v>
      </c>
      <c r="E8692" t="s">
        <v>16</v>
      </c>
      <c r="F8692" t="s">
        <v>734</v>
      </c>
      <c r="G8692" t="s">
        <v>229</v>
      </c>
      <c r="H8692" t="s">
        <v>318</v>
      </c>
      <c r="I8692" t="s">
        <v>980</v>
      </c>
      <c r="J8692" t="s">
        <v>981</v>
      </c>
      <c r="K8692" s="4">
        <v>46086</v>
      </c>
      <c r="L8692" s="5">
        <v>0.58324074074074073</v>
      </c>
      <c r="M8692" t="s">
        <v>953</v>
      </c>
      <c r="N8692" s="5">
        <v>4.9768518518518521E-4</v>
      </c>
      <c r="O8692" t="s">
        <v>982</v>
      </c>
      <c r="P8692">
        <v>0.11</v>
      </c>
      <c r="Q8692">
        <v>20</v>
      </c>
      <c r="R8692" t="s">
        <v>1074</v>
      </c>
      <c r="S8692" t="s">
        <v>990</v>
      </c>
    </row>
    <row r="8693" spans="1:19" x14ac:dyDescent="0.25">
      <c r="A8693" s="54">
        <f>_xlfn.XLOOKUP(B8693,'School Lookup'!D:D,'School Lookup'!F:F,0)</f>
        <v>170692</v>
      </c>
      <c r="B8693" s="54" t="str">
        <f>_xlfn.XLOOKUP(C8693,'School Lookup'!A:A,'School Lookup'!D:D,_xlfn.XLOOKUP(C8693,'School Lookup'!B:B,'School Lookup'!D:D,_xlfn.XLOOKUP(C8693,'School Lookup'!C:C,'School Lookup'!D:D,0)))</f>
        <v>Anthony Bec Cmnty Primary</v>
      </c>
      <c r="C8693" t="s">
        <v>29</v>
      </c>
      <c r="D8693" t="s">
        <v>3316</v>
      </c>
      <c r="E8693" t="s">
        <v>16</v>
      </c>
      <c r="F8693" t="s">
        <v>734</v>
      </c>
      <c r="G8693" t="s">
        <v>229</v>
      </c>
      <c r="H8693" t="s">
        <v>318</v>
      </c>
      <c r="I8693" t="s">
        <v>980</v>
      </c>
      <c r="J8693" t="s">
        <v>967</v>
      </c>
      <c r="K8693" s="4">
        <v>46086</v>
      </c>
      <c r="L8693" s="5">
        <v>0.52145833333333336</v>
      </c>
      <c r="M8693" t="s">
        <v>953</v>
      </c>
      <c r="N8693" s="5">
        <v>3.4722222222222224E-4</v>
      </c>
      <c r="O8693" t="s">
        <v>968</v>
      </c>
      <c r="P8693">
        <v>2.1999999999999999E-2</v>
      </c>
      <c r="Q8693">
        <v>20</v>
      </c>
      <c r="R8693" t="s">
        <v>3317</v>
      </c>
      <c r="S8693" t="s">
        <v>966</v>
      </c>
    </row>
    <row r="8694" spans="1:19" x14ac:dyDescent="0.25">
      <c r="A8694" s="54">
        <f>_xlfn.XLOOKUP(B8694,'School Lookup'!D:D,'School Lookup'!F:F,0)</f>
        <v>231471</v>
      </c>
      <c r="B8694" s="54" t="str">
        <f>_xlfn.XLOOKUP(C8694,'School Lookup'!A:A,'School Lookup'!D:D,_xlfn.XLOOKUP(C8694,'School Lookup'!B:B,'School Lookup'!D:D,_xlfn.XLOOKUP(C8694,'School Lookup'!C:C,'School Lookup'!D:D,0)))</f>
        <v>Leys Junior School</v>
      </c>
      <c r="C8694" t="s">
        <v>19</v>
      </c>
      <c r="D8694" t="s">
        <v>3167</v>
      </c>
      <c r="E8694" t="s">
        <v>16</v>
      </c>
      <c r="F8694" t="s">
        <v>734</v>
      </c>
      <c r="G8694" t="s">
        <v>217</v>
      </c>
      <c r="H8694" t="s">
        <v>842</v>
      </c>
      <c r="I8694" t="s">
        <v>980</v>
      </c>
      <c r="J8694" t="s">
        <v>981</v>
      </c>
      <c r="K8694" s="4">
        <v>46086</v>
      </c>
      <c r="L8694" s="5">
        <v>0.41268518518518521</v>
      </c>
      <c r="M8694" t="s">
        <v>953</v>
      </c>
      <c r="N8694" s="5">
        <v>2.8935185185185184E-4</v>
      </c>
      <c r="O8694" t="s">
        <v>982</v>
      </c>
      <c r="P8694">
        <v>3.1E-2</v>
      </c>
      <c r="Q8694">
        <v>20</v>
      </c>
      <c r="R8694" t="s">
        <v>983</v>
      </c>
      <c r="S8694" t="s">
        <v>984</v>
      </c>
    </row>
    <row r="8695" spans="1:19" x14ac:dyDescent="0.25">
      <c r="A8695" s="54">
        <f>_xlfn.XLOOKUP(B8695,'School Lookup'!D:D,'School Lookup'!F:F,0)</f>
        <v>231471</v>
      </c>
      <c r="B8695" s="54" t="str">
        <f>_xlfn.XLOOKUP(C8695,'School Lookup'!A:A,'School Lookup'!D:D,_xlfn.XLOOKUP(C8695,'School Lookup'!B:B,'School Lookup'!D:D,_xlfn.XLOOKUP(C8695,'School Lookup'!C:C,'School Lookup'!D:D,0)))</f>
        <v>Leys Junior School</v>
      </c>
      <c r="C8695" t="s">
        <v>19</v>
      </c>
      <c r="D8695" t="s">
        <v>1042</v>
      </c>
      <c r="E8695" t="s">
        <v>16</v>
      </c>
      <c r="F8695" t="s">
        <v>734</v>
      </c>
      <c r="G8695" t="s">
        <v>217</v>
      </c>
      <c r="H8695" t="s">
        <v>842</v>
      </c>
      <c r="I8695" t="s">
        <v>980</v>
      </c>
      <c r="J8695" t="s">
        <v>981</v>
      </c>
      <c r="K8695" s="4">
        <v>46086</v>
      </c>
      <c r="L8695" s="5">
        <v>0.41972222222222222</v>
      </c>
      <c r="M8695" t="s">
        <v>953</v>
      </c>
      <c r="N8695" s="5">
        <v>2.3148148148148149E-4</v>
      </c>
      <c r="O8695" t="s">
        <v>982</v>
      </c>
      <c r="P8695">
        <v>2.5000000000000001E-2</v>
      </c>
      <c r="Q8695">
        <v>20</v>
      </c>
      <c r="R8695" t="s">
        <v>983</v>
      </c>
      <c r="S8695" t="s">
        <v>984</v>
      </c>
    </row>
    <row r="8696" spans="1:19" x14ac:dyDescent="0.25">
      <c r="A8696" s="54">
        <f>_xlfn.XLOOKUP(B8696,'School Lookup'!D:D,'School Lookup'!F:F,0)</f>
        <v>231471</v>
      </c>
      <c r="B8696" s="54" t="str">
        <f>_xlfn.XLOOKUP(C8696,'School Lookup'!A:A,'School Lookup'!D:D,_xlfn.XLOOKUP(C8696,'School Lookup'!B:B,'School Lookup'!D:D,_xlfn.XLOOKUP(C8696,'School Lookup'!C:C,'School Lookup'!D:D,0)))</f>
        <v>Leys Junior School</v>
      </c>
      <c r="C8696" t="s">
        <v>19</v>
      </c>
      <c r="D8696" t="s">
        <v>2979</v>
      </c>
      <c r="E8696" t="s">
        <v>16</v>
      </c>
      <c r="F8696" t="s">
        <v>734</v>
      </c>
      <c r="G8696" t="s">
        <v>217</v>
      </c>
      <c r="H8696" t="s">
        <v>842</v>
      </c>
      <c r="I8696" t="s">
        <v>980</v>
      </c>
      <c r="J8696" t="s">
        <v>981</v>
      </c>
      <c r="K8696" s="4">
        <v>46086</v>
      </c>
      <c r="L8696" s="5">
        <v>0.42047453703703702</v>
      </c>
      <c r="M8696" t="s">
        <v>953</v>
      </c>
      <c r="N8696" s="5">
        <v>3.1250000000000001E-4</v>
      </c>
      <c r="O8696" t="s">
        <v>982</v>
      </c>
      <c r="P8696">
        <v>3.4000000000000002E-2</v>
      </c>
      <c r="Q8696">
        <v>20</v>
      </c>
      <c r="R8696" t="s">
        <v>998</v>
      </c>
      <c r="S8696" t="s">
        <v>987</v>
      </c>
    </row>
    <row r="8697" spans="1:19" x14ac:dyDescent="0.25">
      <c r="A8697" s="54">
        <f>_xlfn.XLOOKUP(B8697,'School Lookup'!D:D,'School Lookup'!F:F,0)</f>
        <v>231471</v>
      </c>
      <c r="B8697" s="54" t="str">
        <f>_xlfn.XLOOKUP(C8697,'School Lookup'!A:A,'School Lookup'!D:D,_xlfn.XLOOKUP(C8697,'School Lookup'!B:B,'School Lookup'!D:D,_xlfn.XLOOKUP(C8697,'School Lookup'!C:C,'School Lookup'!D:D,0)))</f>
        <v>Leys Junior School</v>
      </c>
      <c r="C8697" t="s">
        <v>19</v>
      </c>
      <c r="D8697" t="s">
        <v>3167</v>
      </c>
      <c r="E8697" t="s">
        <v>16</v>
      </c>
      <c r="F8697" t="s">
        <v>734</v>
      </c>
      <c r="G8697" t="s">
        <v>217</v>
      </c>
      <c r="H8697" t="s">
        <v>842</v>
      </c>
      <c r="I8697" t="s">
        <v>980</v>
      </c>
      <c r="J8697" t="s">
        <v>981</v>
      </c>
      <c r="K8697" s="4">
        <v>46086</v>
      </c>
      <c r="L8697" s="5">
        <v>0.52356481481481476</v>
      </c>
      <c r="M8697" t="s">
        <v>953</v>
      </c>
      <c r="N8697" s="5">
        <v>1.2233796296296296E-2</v>
      </c>
      <c r="O8697" t="s">
        <v>982</v>
      </c>
      <c r="P8697">
        <v>1.252</v>
      </c>
      <c r="Q8697">
        <v>20</v>
      </c>
      <c r="R8697" t="s">
        <v>983</v>
      </c>
      <c r="S8697" t="s">
        <v>984</v>
      </c>
    </row>
    <row r="8698" spans="1:19" x14ac:dyDescent="0.25">
      <c r="A8698" s="54">
        <f>_xlfn.XLOOKUP(B8698,'School Lookup'!D:D,'School Lookup'!F:F,0)</f>
        <v>170692</v>
      </c>
      <c r="B8698" s="54" t="str">
        <f>_xlfn.XLOOKUP(C8698,'School Lookup'!A:A,'School Lookup'!D:D,_xlfn.XLOOKUP(C8698,'School Lookup'!B:B,'School Lookup'!D:D,_xlfn.XLOOKUP(C8698,'School Lookup'!C:C,'School Lookup'!D:D,0)))</f>
        <v>Anthony Bec Cmnty Primary</v>
      </c>
      <c r="C8698" t="s">
        <v>29</v>
      </c>
      <c r="D8698" t="s">
        <v>2192</v>
      </c>
      <c r="E8698" t="s">
        <v>16</v>
      </c>
      <c r="F8698" t="s">
        <v>734</v>
      </c>
      <c r="G8698" t="s">
        <v>229</v>
      </c>
      <c r="H8698" t="s">
        <v>318</v>
      </c>
      <c r="I8698" t="s">
        <v>980</v>
      </c>
      <c r="J8698" t="s">
        <v>959</v>
      </c>
      <c r="K8698" s="4">
        <v>46086</v>
      </c>
      <c r="L8698" s="5">
        <v>0.41537037037037039</v>
      </c>
      <c r="M8698" t="s">
        <v>953</v>
      </c>
      <c r="N8698" s="5">
        <v>7.5231481481481482E-4</v>
      </c>
      <c r="O8698" t="s">
        <v>960</v>
      </c>
      <c r="P8698">
        <v>2.1999999999999999E-2</v>
      </c>
      <c r="Q8698">
        <v>20</v>
      </c>
      <c r="R8698" t="s">
        <v>1071</v>
      </c>
      <c r="S8698" t="s">
        <v>966</v>
      </c>
    </row>
    <row r="8699" spans="1:19" x14ac:dyDescent="0.25">
      <c r="A8699" s="54">
        <f>_xlfn.XLOOKUP(B8699,'School Lookup'!D:D,'School Lookup'!F:F,0)</f>
        <v>170692</v>
      </c>
      <c r="B8699" s="54" t="str">
        <f>_xlfn.XLOOKUP(C8699,'School Lookup'!A:A,'School Lookup'!D:D,_xlfn.XLOOKUP(C8699,'School Lookup'!B:B,'School Lookup'!D:D,_xlfn.XLOOKUP(C8699,'School Lookup'!C:C,'School Lookup'!D:D,0)))</f>
        <v>Anthony Bec Cmnty Primary</v>
      </c>
      <c r="C8699" t="s">
        <v>29</v>
      </c>
      <c r="D8699" t="s">
        <v>3318</v>
      </c>
      <c r="E8699" t="s">
        <v>16</v>
      </c>
      <c r="F8699" t="s">
        <v>734</v>
      </c>
      <c r="G8699" t="s">
        <v>229</v>
      </c>
      <c r="H8699" t="s">
        <v>318</v>
      </c>
      <c r="I8699" t="s">
        <v>980</v>
      </c>
      <c r="J8699" t="s">
        <v>959</v>
      </c>
      <c r="K8699" s="4">
        <v>46086</v>
      </c>
      <c r="L8699" s="5">
        <v>0.70005787037037037</v>
      </c>
      <c r="M8699" t="s">
        <v>953</v>
      </c>
      <c r="N8699" s="5">
        <v>6.5972222222222224E-4</v>
      </c>
      <c r="O8699" t="s">
        <v>960</v>
      </c>
      <c r="P8699">
        <v>2.1999999999999999E-2</v>
      </c>
      <c r="Q8699">
        <v>20</v>
      </c>
      <c r="R8699" t="s">
        <v>1071</v>
      </c>
      <c r="S8699" t="s">
        <v>966</v>
      </c>
    </row>
    <row r="8700" spans="1:19" x14ac:dyDescent="0.25">
      <c r="A8700" s="54">
        <f>_xlfn.XLOOKUP(B8700,'School Lookup'!D:D,'School Lookup'!F:F,0)</f>
        <v>170692</v>
      </c>
      <c r="B8700" s="54" t="str">
        <f>_xlfn.XLOOKUP(C8700,'School Lookup'!A:A,'School Lookup'!D:D,_xlfn.XLOOKUP(C8700,'School Lookup'!B:B,'School Lookup'!D:D,_xlfn.XLOOKUP(C8700,'School Lookup'!C:C,'School Lookup'!D:D,0)))</f>
        <v>Anthony Bec Cmnty Primary</v>
      </c>
      <c r="C8700" t="s">
        <v>29</v>
      </c>
      <c r="D8700" t="s">
        <v>3319</v>
      </c>
      <c r="E8700" t="s">
        <v>16</v>
      </c>
      <c r="F8700" t="s">
        <v>734</v>
      </c>
      <c r="G8700" t="s">
        <v>229</v>
      </c>
      <c r="H8700" t="s">
        <v>318</v>
      </c>
      <c r="I8700" t="s">
        <v>980</v>
      </c>
      <c r="J8700" t="s">
        <v>959</v>
      </c>
      <c r="K8700" s="4">
        <v>46086</v>
      </c>
      <c r="L8700" s="5">
        <v>0.72829861111111116</v>
      </c>
      <c r="M8700" t="s">
        <v>953</v>
      </c>
      <c r="N8700" s="5">
        <v>1.6666666666666668E-3</v>
      </c>
      <c r="O8700" t="s">
        <v>960</v>
      </c>
      <c r="P8700">
        <v>2.1999999999999999E-2</v>
      </c>
      <c r="Q8700">
        <v>20</v>
      </c>
      <c r="R8700" t="s">
        <v>1071</v>
      </c>
      <c r="S8700" t="s">
        <v>966</v>
      </c>
    </row>
    <row r="8701" spans="1:19" x14ac:dyDescent="0.25">
      <c r="A8701" s="54">
        <f>_xlfn.XLOOKUP(B8701,'School Lookup'!D:D,'School Lookup'!F:F,0)</f>
        <v>856243</v>
      </c>
      <c r="B8701" s="54" t="str">
        <f>_xlfn.XLOOKUP(C8701,'School Lookup'!A:A,'School Lookup'!D:D,_xlfn.XLOOKUP(C8701,'School Lookup'!B:B,'School Lookup'!D:D,_xlfn.XLOOKUP(C8701,'School Lookup'!C:C,'School Lookup'!D:D,0)))</f>
        <v>Elton Primary School</v>
      </c>
      <c r="C8701" t="s">
        <v>331</v>
      </c>
      <c r="D8701" t="s">
        <v>1097</v>
      </c>
      <c r="E8701" t="s">
        <v>16</v>
      </c>
      <c r="F8701" t="s">
        <v>734</v>
      </c>
      <c r="G8701" t="s">
        <v>332</v>
      </c>
      <c r="H8701" t="s">
        <v>877</v>
      </c>
      <c r="I8701" t="s">
        <v>958</v>
      </c>
      <c r="J8701" t="s">
        <v>959</v>
      </c>
      <c r="K8701" s="4">
        <v>46086</v>
      </c>
      <c r="L8701" s="5">
        <v>0.41274305555555557</v>
      </c>
      <c r="M8701" t="s">
        <v>953</v>
      </c>
      <c r="N8701" s="5">
        <v>4.8379629629629632E-3</v>
      </c>
      <c r="O8701" t="s">
        <v>960</v>
      </c>
      <c r="P8701">
        <v>0</v>
      </c>
      <c r="Q8701">
        <v>20</v>
      </c>
      <c r="R8701" t="s">
        <v>978</v>
      </c>
      <c r="S8701" t="s">
        <v>966</v>
      </c>
    </row>
    <row r="8702" spans="1:19" x14ac:dyDescent="0.25">
      <c r="A8702" s="54">
        <f>_xlfn.XLOOKUP(B8702,'School Lookup'!D:D,'School Lookup'!F:F,0)</f>
        <v>856243</v>
      </c>
      <c r="B8702" s="54" t="str">
        <f>_xlfn.XLOOKUP(C8702,'School Lookup'!A:A,'School Lookup'!D:D,_xlfn.XLOOKUP(C8702,'School Lookup'!B:B,'School Lookup'!D:D,_xlfn.XLOOKUP(C8702,'School Lookup'!C:C,'School Lookup'!D:D,0)))</f>
        <v>Elton Primary School</v>
      </c>
      <c r="C8702" t="s">
        <v>331</v>
      </c>
      <c r="D8702" t="s">
        <v>1157</v>
      </c>
      <c r="E8702" t="s">
        <v>16</v>
      </c>
      <c r="F8702" t="s">
        <v>734</v>
      </c>
      <c r="G8702" t="s">
        <v>332</v>
      </c>
      <c r="H8702" t="s">
        <v>877</v>
      </c>
      <c r="I8702" t="s">
        <v>958</v>
      </c>
      <c r="J8702" t="s">
        <v>959</v>
      </c>
      <c r="K8702" s="4">
        <v>46086</v>
      </c>
      <c r="L8702" s="5">
        <v>0.5587037037037037</v>
      </c>
      <c r="M8702" t="s">
        <v>953</v>
      </c>
      <c r="N8702" s="5">
        <v>1.6203703703703703E-4</v>
      </c>
      <c r="O8702" t="s">
        <v>960</v>
      </c>
      <c r="P8702">
        <v>0</v>
      </c>
      <c r="Q8702">
        <v>20</v>
      </c>
      <c r="R8702" t="s">
        <v>1151</v>
      </c>
      <c r="S8702" t="s">
        <v>966</v>
      </c>
    </row>
    <row r="8703" spans="1:19" x14ac:dyDescent="0.25">
      <c r="A8703" s="54">
        <f>_xlfn.XLOOKUP(B8703,'School Lookup'!D:D,'School Lookup'!F:F,0)</f>
        <v>856243</v>
      </c>
      <c r="B8703" s="54" t="str">
        <f>_xlfn.XLOOKUP(C8703,'School Lookup'!A:A,'School Lookup'!D:D,_xlfn.XLOOKUP(C8703,'School Lookup'!B:B,'School Lookup'!D:D,_xlfn.XLOOKUP(C8703,'School Lookup'!C:C,'School Lookup'!D:D,0)))</f>
        <v>Elton Primary School</v>
      </c>
      <c r="C8703" t="s">
        <v>331</v>
      </c>
      <c r="D8703" t="s">
        <v>2569</v>
      </c>
      <c r="E8703" t="s">
        <v>16</v>
      </c>
      <c r="F8703" t="s">
        <v>734</v>
      </c>
      <c r="G8703" t="s">
        <v>332</v>
      </c>
      <c r="H8703" t="s">
        <v>877</v>
      </c>
      <c r="I8703" t="s">
        <v>958</v>
      </c>
      <c r="J8703" t="s">
        <v>981</v>
      </c>
      <c r="K8703" s="4">
        <v>46086</v>
      </c>
      <c r="L8703" s="5">
        <v>0.48395833333333332</v>
      </c>
      <c r="M8703" t="s">
        <v>953</v>
      </c>
      <c r="N8703" s="5">
        <v>8.1018518518518516E-5</v>
      </c>
      <c r="O8703" t="s">
        <v>982</v>
      </c>
      <c r="P8703">
        <v>0</v>
      </c>
      <c r="Q8703">
        <v>20</v>
      </c>
      <c r="R8703" t="s">
        <v>989</v>
      </c>
      <c r="S8703" t="s">
        <v>990</v>
      </c>
    </row>
    <row r="8704" spans="1:19" x14ac:dyDescent="0.25">
      <c r="A8704" s="54">
        <f>_xlfn.XLOOKUP(B8704,'School Lookup'!D:D,'School Lookup'!F:F,0)</f>
        <v>856243</v>
      </c>
      <c r="B8704" s="54" t="str">
        <f>_xlfn.XLOOKUP(C8704,'School Lookup'!A:A,'School Lookup'!D:D,_xlfn.XLOOKUP(C8704,'School Lookup'!B:B,'School Lookup'!D:D,_xlfn.XLOOKUP(C8704,'School Lookup'!C:C,'School Lookup'!D:D,0)))</f>
        <v>Elton Primary School</v>
      </c>
      <c r="C8704" t="s">
        <v>331</v>
      </c>
      <c r="D8704" t="s">
        <v>2569</v>
      </c>
      <c r="E8704" t="s">
        <v>16</v>
      </c>
      <c r="F8704" t="s">
        <v>734</v>
      </c>
      <c r="G8704" t="s">
        <v>332</v>
      </c>
      <c r="H8704" t="s">
        <v>877</v>
      </c>
      <c r="I8704" t="s">
        <v>958</v>
      </c>
      <c r="J8704" t="s">
        <v>981</v>
      </c>
      <c r="K8704" s="4">
        <v>46086</v>
      </c>
      <c r="L8704" s="5">
        <v>0.48440972222222223</v>
      </c>
      <c r="M8704" t="s">
        <v>953</v>
      </c>
      <c r="N8704" s="5">
        <v>9.2592592592592588E-5</v>
      </c>
      <c r="O8704" t="s">
        <v>982</v>
      </c>
      <c r="P8704">
        <v>0</v>
      </c>
      <c r="Q8704">
        <v>20</v>
      </c>
      <c r="R8704" t="s">
        <v>989</v>
      </c>
      <c r="S8704" t="s">
        <v>990</v>
      </c>
    </row>
    <row r="8705" spans="1:19" x14ac:dyDescent="0.25">
      <c r="A8705" s="54">
        <f>_xlfn.XLOOKUP(B8705,'School Lookup'!D:D,'School Lookup'!F:F,0)</f>
        <v>856243</v>
      </c>
      <c r="B8705" s="54" t="str">
        <f>_xlfn.XLOOKUP(C8705,'School Lookup'!A:A,'School Lookup'!D:D,_xlfn.XLOOKUP(C8705,'School Lookup'!B:B,'School Lookup'!D:D,_xlfn.XLOOKUP(C8705,'School Lookup'!C:C,'School Lookup'!D:D,0)))</f>
        <v>Elton Primary School</v>
      </c>
      <c r="C8705" t="s">
        <v>331</v>
      </c>
      <c r="D8705" t="s">
        <v>1709</v>
      </c>
      <c r="E8705" t="s">
        <v>16</v>
      </c>
      <c r="F8705" t="s">
        <v>734</v>
      </c>
      <c r="G8705" t="s">
        <v>332</v>
      </c>
      <c r="H8705" t="s">
        <v>877</v>
      </c>
      <c r="I8705" t="s">
        <v>958</v>
      </c>
      <c r="J8705" t="s">
        <v>981</v>
      </c>
      <c r="K8705" s="4">
        <v>46086</v>
      </c>
      <c r="L8705" s="5">
        <v>0.48582175925925924</v>
      </c>
      <c r="M8705" t="s">
        <v>953</v>
      </c>
      <c r="N8705" s="5">
        <v>1.7361111111111112E-4</v>
      </c>
      <c r="O8705" t="s">
        <v>982</v>
      </c>
      <c r="P8705">
        <v>0</v>
      </c>
      <c r="Q8705">
        <v>20</v>
      </c>
      <c r="R8705" t="s">
        <v>989</v>
      </c>
      <c r="S8705" t="s">
        <v>990</v>
      </c>
    </row>
    <row r="8706" spans="1:19" x14ac:dyDescent="0.25">
      <c r="A8706" s="54">
        <f>_xlfn.XLOOKUP(B8706,'School Lookup'!D:D,'School Lookup'!F:F,0)</f>
        <v>585323</v>
      </c>
      <c r="B8706" s="54" t="str">
        <f>_xlfn.XLOOKUP(C8706,'School Lookup'!A:A,'School Lookup'!D:D,_xlfn.XLOOKUP(C8706,'School Lookup'!B:B,'School Lookup'!D:D,_xlfn.XLOOKUP(C8706,'School Lookup'!C:C,'School Lookup'!D:D,0)))</f>
        <v>Netherseal St Peters CE Controlled Primary School</v>
      </c>
      <c r="C8706" t="s">
        <v>26</v>
      </c>
      <c r="D8706" t="s">
        <v>3320</v>
      </c>
      <c r="E8706" t="s">
        <v>16</v>
      </c>
      <c r="F8706" t="s">
        <v>734</v>
      </c>
      <c r="G8706" t="s">
        <v>131</v>
      </c>
      <c r="H8706" t="s">
        <v>768</v>
      </c>
      <c r="I8706" t="s">
        <v>980</v>
      </c>
      <c r="J8706" t="s">
        <v>959</v>
      </c>
      <c r="K8706" s="4">
        <v>46086</v>
      </c>
      <c r="L8706" s="5">
        <v>0.38362268518518516</v>
      </c>
      <c r="M8706" t="s">
        <v>953</v>
      </c>
      <c r="N8706" s="5">
        <v>4.2824074074074075E-4</v>
      </c>
      <c r="O8706" t="s">
        <v>960</v>
      </c>
      <c r="P8706">
        <v>2.1999999999999999E-2</v>
      </c>
      <c r="Q8706">
        <v>20</v>
      </c>
      <c r="R8706" t="s">
        <v>1195</v>
      </c>
      <c r="S8706" t="s">
        <v>966</v>
      </c>
    </row>
    <row r="8707" spans="1:19" x14ac:dyDescent="0.25">
      <c r="A8707" s="54">
        <f>_xlfn.XLOOKUP(B8707,'School Lookup'!D:D,'School Lookup'!F:F,0)</f>
        <v>585323</v>
      </c>
      <c r="B8707" s="54" t="str">
        <f>_xlfn.XLOOKUP(C8707,'School Lookup'!A:A,'School Lookup'!D:D,_xlfn.XLOOKUP(C8707,'School Lookup'!B:B,'School Lookup'!D:D,_xlfn.XLOOKUP(C8707,'School Lookup'!C:C,'School Lookup'!D:D,0)))</f>
        <v>Netherseal St Peters CE Controlled Primary School</v>
      </c>
      <c r="C8707" t="s">
        <v>26</v>
      </c>
      <c r="D8707" t="s">
        <v>2002</v>
      </c>
      <c r="E8707" t="s">
        <v>16</v>
      </c>
      <c r="F8707" t="s">
        <v>734</v>
      </c>
      <c r="G8707" t="s">
        <v>131</v>
      </c>
      <c r="H8707" t="s">
        <v>768</v>
      </c>
      <c r="I8707" t="s">
        <v>980</v>
      </c>
      <c r="J8707" t="s">
        <v>981</v>
      </c>
      <c r="K8707" s="4">
        <v>46086</v>
      </c>
      <c r="L8707" s="5">
        <v>0.6396412037037037</v>
      </c>
      <c r="M8707" t="s">
        <v>953</v>
      </c>
      <c r="N8707" s="5">
        <v>8.2175925925925927E-4</v>
      </c>
      <c r="O8707" t="s">
        <v>982</v>
      </c>
      <c r="P8707">
        <v>8.5999999999999993E-2</v>
      </c>
      <c r="Q8707">
        <v>20</v>
      </c>
      <c r="R8707" t="s">
        <v>983</v>
      </c>
      <c r="S8707" t="s">
        <v>984</v>
      </c>
    </row>
    <row r="8708" spans="1:19" x14ac:dyDescent="0.25">
      <c r="A8708" s="54">
        <f>_xlfn.XLOOKUP(B8708,'School Lookup'!D:D,'School Lookup'!F:F,0)</f>
        <v>231471</v>
      </c>
      <c r="B8708" s="54" t="str">
        <f>_xlfn.XLOOKUP(C8708,'School Lookup'!A:A,'School Lookup'!D:D,_xlfn.XLOOKUP(C8708,'School Lookup'!B:B,'School Lookup'!D:D,_xlfn.XLOOKUP(C8708,'School Lookup'!C:C,'School Lookup'!D:D,0)))</f>
        <v>Leys Junior School</v>
      </c>
      <c r="C8708" t="s">
        <v>19</v>
      </c>
      <c r="D8708" t="s">
        <v>2097</v>
      </c>
      <c r="E8708" t="s">
        <v>16</v>
      </c>
      <c r="F8708" t="s">
        <v>734</v>
      </c>
      <c r="G8708" t="s">
        <v>217</v>
      </c>
      <c r="H8708" t="s">
        <v>842</v>
      </c>
      <c r="I8708" t="s">
        <v>980</v>
      </c>
      <c r="J8708" t="s">
        <v>959</v>
      </c>
      <c r="K8708" s="4">
        <v>46086</v>
      </c>
      <c r="L8708" s="5">
        <v>0.61310185185185184</v>
      </c>
      <c r="M8708" t="s">
        <v>953</v>
      </c>
      <c r="N8708" s="5">
        <v>1.0416666666666667E-3</v>
      </c>
      <c r="O8708" t="s">
        <v>960</v>
      </c>
      <c r="P8708">
        <v>2.1999999999999999E-2</v>
      </c>
      <c r="Q8708">
        <v>20</v>
      </c>
      <c r="R8708" t="s">
        <v>1071</v>
      </c>
      <c r="S8708" t="s">
        <v>966</v>
      </c>
    </row>
    <row r="8709" spans="1:19" x14ac:dyDescent="0.25">
      <c r="A8709" s="54">
        <f>_xlfn.XLOOKUP(B8709,'School Lookup'!D:D,'School Lookup'!F:F,0)</f>
        <v>823392</v>
      </c>
      <c r="B8709" s="54" t="str">
        <f>_xlfn.XLOOKUP(C8709,'School Lookup'!A:A,'School Lookup'!D:D,_xlfn.XLOOKUP(C8709,'School Lookup'!B:B,'School Lookup'!D:D,_xlfn.XLOOKUP(C8709,'School Lookup'!C:C,'School Lookup'!D:D,0)))</f>
        <v>Fitz Herbert C of E VA Primary School</v>
      </c>
      <c r="C8709" t="s">
        <v>31</v>
      </c>
      <c r="D8709" t="s">
        <v>2831</v>
      </c>
      <c r="E8709" t="s">
        <v>16</v>
      </c>
      <c r="F8709" t="s">
        <v>734</v>
      </c>
      <c r="G8709" t="s">
        <v>134</v>
      </c>
      <c r="H8709" t="s">
        <v>347</v>
      </c>
      <c r="I8709" t="s">
        <v>958</v>
      </c>
      <c r="J8709" t="s">
        <v>981</v>
      </c>
      <c r="K8709" s="4">
        <v>46086</v>
      </c>
      <c r="L8709" s="5">
        <v>0.51546296296296301</v>
      </c>
      <c r="M8709" t="s">
        <v>953</v>
      </c>
      <c r="N8709" s="5">
        <v>1.6087962962962963E-3</v>
      </c>
      <c r="O8709" t="s">
        <v>982</v>
      </c>
      <c r="P8709">
        <v>0</v>
      </c>
      <c r="Q8709">
        <v>20</v>
      </c>
      <c r="R8709" t="s">
        <v>998</v>
      </c>
      <c r="S8709" t="s">
        <v>987</v>
      </c>
    </row>
    <row r="8710" spans="1:19" x14ac:dyDescent="0.25">
      <c r="A8710" s="54">
        <f>_xlfn.XLOOKUP(B8710,'School Lookup'!D:D,'School Lookup'!F:F,0)</f>
        <v>682471</v>
      </c>
      <c r="B8710" s="54" t="str">
        <f>_xlfn.XLOOKUP(C8710,'School Lookup'!A:A,'School Lookup'!D:D,_xlfn.XLOOKUP(C8710,'School Lookup'!B:B,'School Lookup'!D:D,_xlfn.XLOOKUP(C8710,'School Lookup'!C:C,'School Lookup'!D:D,0)))</f>
        <v>Ridgeway Primary School</v>
      </c>
      <c r="C8710" t="s">
        <v>334</v>
      </c>
      <c r="D8710" t="s">
        <v>1544</v>
      </c>
      <c r="E8710" t="s">
        <v>16</v>
      </c>
      <c r="F8710" t="s">
        <v>734</v>
      </c>
      <c r="G8710" t="s">
        <v>328</v>
      </c>
      <c r="H8710" t="s">
        <v>885</v>
      </c>
      <c r="I8710" t="s">
        <v>958</v>
      </c>
      <c r="J8710" t="s">
        <v>981</v>
      </c>
      <c r="K8710" s="4">
        <v>46086</v>
      </c>
      <c r="L8710" s="5">
        <v>0.37918981481481484</v>
      </c>
      <c r="M8710" t="s">
        <v>953</v>
      </c>
      <c r="N8710" s="5">
        <v>1.6203703703703703E-4</v>
      </c>
      <c r="O8710" t="s">
        <v>982</v>
      </c>
      <c r="P8710">
        <v>0</v>
      </c>
      <c r="Q8710">
        <v>20</v>
      </c>
      <c r="R8710" t="s">
        <v>983</v>
      </c>
      <c r="S8710" t="s">
        <v>984</v>
      </c>
    </row>
    <row r="8711" spans="1:19" x14ac:dyDescent="0.25">
      <c r="A8711" s="54">
        <f>_xlfn.XLOOKUP(B8711,'School Lookup'!D:D,'School Lookup'!F:F,0)</f>
        <v>682471</v>
      </c>
      <c r="B8711" s="54" t="str">
        <f>_xlfn.XLOOKUP(C8711,'School Lookup'!A:A,'School Lookup'!D:D,_xlfn.XLOOKUP(C8711,'School Lookup'!B:B,'School Lookup'!D:D,_xlfn.XLOOKUP(C8711,'School Lookup'!C:C,'School Lookup'!D:D,0)))</f>
        <v>Ridgeway Primary School</v>
      </c>
      <c r="C8711" t="s">
        <v>334</v>
      </c>
      <c r="D8711" t="s">
        <v>1545</v>
      </c>
      <c r="E8711" t="s">
        <v>16</v>
      </c>
      <c r="F8711" t="s">
        <v>734</v>
      </c>
      <c r="G8711" t="s">
        <v>328</v>
      </c>
      <c r="H8711" t="s">
        <v>885</v>
      </c>
      <c r="I8711" t="s">
        <v>958</v>
      </c>
      <c r="J8711" t="s">
        <v>981</v>
      </c>
      <c r="K8711" s="4">
        <v>46086</v>
      </c>
      <c r="L8711" s="5">
        <v>0.55655092592592592</v>
      </c>
      <c r="M8711" t="s">
        <v>953</v>
      </c>
      <c r="N8711" s="5">
        <v>1.1458333333333333E-3</v>
      </c>
      <c r="O8711" t="s">
        <v>982</v>
      </c>
      <c r="P8711">
        <v>0</v>
      </c>
      <c r="Q8711">
        <v>20</v>
      </c>
      <c r="R8711" t="s">
        <v>998</v>
      </c>
      <c r="S8711" t="s">
        <v>987</v>
      </c>
    </row>
    <row r="8712" spans="1:19" x14ac:dyDescent="0.25">
      <c r="A8712" s="54">
        <f>_xlfn.XLOOKUP(B8712,'School Lookup'!D:D,'School Lookup'!F:F,0)</f>
        <v>755828</v>
      </c>
      <c r="B8712" s="54" t="str">
        <f>_xlfn.XLOOKUP(C8712,'School Lookup'!A:A,'School Lookup'!D:D,_xlfn.XLOOKUP(C8712,'School Lookup'!B:B,'School Lookup'!D:D,_xlfn.XLOOKUP(C8712,'School Lookup'!C:C,'School Lookup'!D:D,0)))</f>
        <v>Hartshorne CE Primary School</v>
      </c>
      <c r="C8712" t="s">
        <v>36</v>
      </c>
      <c r="D8712" t="s">
        <v>1334</v>
      </c>
      <c r="E8712" t="s">
        <v>16</v>
      </c>
      <c r="F8712" t="s">
        <v>734</v>
      </c>
      <c r="G8712" t="s">
        <v>236</v>
      </c>
      <c r="H8712" t="s">
        <v>760</v>
      </c>
      <c r="I8712" t="s">
        <v>980</v>
      </c>
      <c r="J8712" t="s">
        <v>981</v>
      </c>
      <c r="K8712" s="4">
        <v>46087</v>
      </c>
      <c r="L8712" s="5">
        <v>0.7006944444444444</v>
      </c>
      <c r="M8712" t="s">
        <v>953</v>
      </c>
      <c r="N8712" s="5">
        <v>1.3194444444444445E-3</v>
      </c>
      <c r="O8712" t="s">
        <v>982</v>
      </c>
      <c r="P8712">
        <v>0.13500000000000001</v>
      </c>
      <c r="Q8712">
        <v>20</v>
      </c>
      <c r="R8712" t="s">
        <v>998</v>
      </c>
      <c r="S8712" t="s">
        <v>987</v>
      </c>
    </row>
    <row r="8713" spans="1:19" x14ac:dyDescent="0.25">
      <c r="A8713" s="54">
        <f>_xlfn.XLOOKUP(B8713,'School Lookup'!D:D,'School Lookup'!F:F,0)</f>
        <v>819500</v>
      </c>
      <c r="B8713" s="54" t="str">
        <f>_xlfn.XLOOKUP(C8713,'School Lookup'!A:A,'School Lookup'!D:D,_xlfn.XLOOKUP(C8713,'School Lookup'!B:B,'School Lookup'!D:D,_xlfn.XLOOKUP(C8713,'School Lookup'!C:C,'School Lookup'!D:D,0)))</f>
        <v>Tansley Primary School</v>
      </c>
      <c r="C8713" t="s">
        <v>30</v>
      </c>
      <c r="D8713" t="s">
        <v>1432</v>
      </c>
      <c r="E8713" t="s">
        <v>16</v>
      </c>
      <c r="F8713" t="s">
        <v>734</v>
      </c>
      <c r="G8713" t="s">
        <v>223</v>
      </c>
      <c r="H8713" t="s">
        <v>302</v>
      </c>
      <c r="I8713" t="s">
        <v>980</v>
      </c>
      <c r="J8713" t="s">
        <v>959</v>
      </c>
      <c r="K8713" s="4">
        <v>46087</v>
      </c>
      <c r="L8713" s="5">
        <v>0.55746527777777777</v>
      </c>
      <c r="M8713" t="s">
        <v>953</v>
      </c>
      <c r="N8713" s="5">
        <v>7.1759259259259259E-4</v>
      </c>
      <c r="O8713" t="s">
        <v>1023</v>
      </c>
      <c r="P8713">
        <v>2.1999999999999999E-2</v>
      </c>
      <c r="Q8713">
        <v>20</v>
      </c>
      <c r="R8713" t="s">
        <v>1433</v>
      </c>
      <c r="S8713" t="s">
        <v>966</v>
      </c>
    </row>
    <row r="8714" spans="1:19" x14ac:dyDescent="0.25">
      <c r="A8714" s="54">
        <f>_xlfn.XLOOKUP(B8714,'School Lookup'!D:D,'School Lookup'!F:F,0)</f>
        <v>819500</v>
      </c>
      <c r="B8714" s="54" t="str">
        <f>_xlfn.XLOOKUP(C8714,'School Lookup'!A:A,'School Lookup'!D:D,_xlfn.XLOOKUP(C8714,'School Lookup'!B:B,'School Lookup'!D:D,_xlfn.XLOOKUP(C8714,'School Lookup'!C:C,'School Lookup'!D:D,0)))</f>
        <v>Tansley Primary School</v>
      </c>
      <c r="C8714" t="s">
        <v>30</v>
      </c>
      <c r="D8714" t="s">
        <v>3321</v>
      </c>
      <c r="E8714" t="s">
        <v>16</v>
      </c>
      <c r="F8714" t="s">
        <v>734</v>
      </c>
      <c r="G8714" t="s">
        <v>223</v>
      </c>
      <c r="H8714" t="s">
        <v>302</v>
      </c>
      <c r="I8714" t="s">
        <v>980</v>
      </c>
      <c r="J8714" t="s">
        <v>981</v>
      </c>
      <c r="K8714" s="4">
        <v>46087</v>
      </c>
      <c r="L8714" s="5">
        <v>0.45059027777777777</v>
      </c>
      <c r="M8714" t="s">
        <v>953</v>
      </c>
      <c r="N8714" s="5">
        <v>4.5138888888888887E-4</v>
      </c>
      <c r="O8714" t="s">
        <v>982</v>
      </c>
      <c r="P8714">
        <v>4.8000000000000001E-2</v>
      </c>
      <c r="Q8714">
        <v>20</v>
      </c>
      <c r="R8714" t="s">
        <v>986</v>
      </c>
      <c r="S8714" t="s">
        <v>987</v>
      </c>
    </row>
    <row r="8715" spans="1:19" x14ac:dyDescent="0.25">
      <c r="A8715" s="54">
        <f>_xlfn.XLOOKUP(B8715,'School Lookup'!D:D,'School Lookup'!F:F,0)</f>
        <v>819500</v>
      </c>
      <c r="B8715" s="54" t="str">
        <f>_xlfn.XLOOKUP(C8715,'School Lookup'!A:A,'School Lookup'!D:D,_xlfn.XLOOKUP(C8715,'School Lookup'!B:B,'School Lookup'!D:D,_xlfn.XLOOKUP(C8715,'School Lookup'!C:C,'School Lookup'!D:D,0)))</f>
        <v>Tansley Primary School</v>
      </c>
      <c r="C8715" t="s">
        <v>30</v>
      </c>
      <c r="D8715" t="s">
        <v>2663</v>
      </c>
      <c r="E8715" t="s">
        <v>16</v>
      </c>
      <c r="F8715" t="s">
        <v>734</v>
      </c>
      <c r="G8715" t="s">
        <v>223</v>
      </c>
      <c r="H8715" t="s">
        <v>302</v>
      </c>
      <c r="I8715" t="s">
        <v>980</v>
      </c>
      <c r="J8715" t="s">
        <v>981</v>
      </c>
      <c r="K8715" s="4">
        <v>46087</v>
      </c>
      <c r="L8715" s="5">
        <v>0.46447916666666667</v>
      </c>
      <c r="M8715" t="s">
        <v>953</v>
      </c>
      <c r="N8715" s="5">
        <v>3.1250000000000001E-4</v>
      </c>
      <c r="O8715" t="s">
        <v>982</v>
      </c>
      <c r="P8715">
        <v>7.0000000000000007E-2</v>
      </c>
      <c r="Q8715">
        <v>20</v>
      </c>
      <c r="R8715" t="s">
        <v>1074</v>
      </c>
      <c r="S8715" t="s">
        <v>990</v>
      </c>
    </row>
    <row r="8716" spans="1:19" x14ac:dyDescent="0.25">
      <c r="A8716" s="54">
        <f>_xlfn.XLOOKUP(B8716,'School Lookup'!D:D,'School Lookup'!F:F,0)</f>
        <v>819500</v>
      </c>
      <c r="B8716" s="54" t="str">
        <f>_xlfn.XLOOKUP(C8716,'School Lookup'!A:A,'School Lookup'!D:D,_xlfn.XLOOKUP(C8716,'School Lookup'!B:B,'School Lookup'!D:D,_xlfn.XLOOKUP(C8716,'School Lookup'!C:C,'School Lookup'!D:D,0)))</f>
        <v>Tansley Primary School</v>
      </c>
      <c r="C8716" t="s">
        <v>30</v>
      </c>
      <c r="D8716" t="s">
        <v>3322</v>
      </c>
      <c r="E8716" t="s">
        <v>16</v>
      </c>
      <c r="F8716" t="s">
        <v>734</v>
      </c>
      <c r="G8716" t="s">
        <v>223</v>
      </c>
      <c r="H8716" t="s">
        <v>302</v>
      </c>
      <c r="I8716" t="s">
        <v>980</v>
      </c>
      <c r="J8716" t="s">
        <v>981</v>
      </c>
      <c r="K8716" s="4">
        <v>46087</v>
      </c>
      <c r="L8716" s="5">
        <v>0.55484953703703699</v>
      </c>
      <c r="M8716" t="s">
        <v>953</v>
      </c>
      <c r="N8716" s="5">
        <v>5.5555555555555556E-4</v>
      </c>
      <c r="O8716" t="s">
        <v>982</v>
      </c>
      <c r="P8716">
        <v>5.8000000000000003E-2</v>
      </c>
      <c r="Q8716">
        <v>20</v>
      </c>
      <c r="R8716" t="s">
        <v>998</v>
      </c>
      <c r="S8716" t="s">
        <v>987</v>
      </c>
    </row>
    <row r="8717" spans="1:19" x14ac:dyDescent="0.25">
      <c r="A8717" s="54">
        <f>_xlfn.XLOOKUP(B8717,'School Lookup'!D:D,'School Lookup'!F:F,0)</f>
        <v>819500</v>
      </c>
      <c r="B8717" s="54" t="str">
        <f>_xlfn.XLOOKUP(C8717,'School Lookup'!A:A,'School Lookup'!D:D,_xlfn.XLOOKUP(C8717,'School Lookup'!B:B,'School Lookup'!D:D,_xlfn.XLOOKUP(C8717,'School Lookup'!C:C,'School Lookup'!D:D,0)))</f>
        <v>Tansley Primary School</v>
      </c>
      <c r="C8717" t="s">
        <v>30</v>
      </c>
      <c r="D8717" t="s">
        <v>3321</v>
      </c>
      <c r="E8717" t="s">
        <v>16</v>
      </c>
      <c r="F8717" t="s">
        <v>734</v>
      </c>
      <c r="G8717" t="s">
        <v>223</v>
      </c>
      <c r="H8717" t="s">
        <v>302</v>
      </c>
      <c r="I8717" t="s">
        <v>980</v>
      </c>
      <c r="J8717" t="s">
        <v>981</v>
      </c>
      <c r="K8717" s="4">
        <v>46087</v>
      </c>
      <c r="L8717" s="5">
        <v>0.56004629629629632</v>
      </c>
      <c r="M8717" t="s">
        <v>953</v>
      </c>
      <c r="N8717" s="5">
        <v>2.6620370370370372E-4</v>
      </c>
      <c r="O8717" t="s">
        <v>982</v>
      </c>
      <c r="P8717">
        <v>2.8000000000000001E-2</v>
      </c>
      <c r="Q8717">
        <v>20</v>
      </c>
      <c r="R8717" t="s">
        <v>986</v>
      </c>
      <c r="S8717" t="s">
        <v>987</v>
      </c>
    </row>
    <row r="8718" spans="1:19" x14ac:dyDescent="0.25">
      <c r="A8718" s="54">
        <f>_xlfn.XLOOKUP(B8718,'School Lookup'!D:D,'School Lookup'!F:F,0)</f>
        <v>819500</v>
      </c>
      <c r="B8718" s="54" t="str">
        <f>_xlfn.XLOOKUP(C8718,'School Lookup'!A:A,'School Lookup'!D:D,_xlfn.XLOOKUP(C8718,'School Lookup'!B:B,'School Lookup'!D:D,_xlfn.XLOOKUP(C8718,'School Lookup'!C:C,'School Lookup'!D:D,0)))</f>
        <v>Tansley Primary School</v>
      </c>
      <c r="C8718" t="s">
        <v>30</v>
      </c>
      <c r="E8718" t="s">
        <v>16</v>
      </c>
      <c r="F8718" t="s">
        <v>734</v>
      </c>
      <c r="G8718" t="s">
        <v>223</v>
      </c>
      <c r="H8718" t="s">
        <v>302</v>
      </c>
      <c r="I8718" t="s">
        <v>980</v>
      </c>
      <c r="J8718" t="s">
        <v>967</v>
      </c>
      <c r="K8718" s="4">
        <v>46087</v>
      </c>
      <c r="L8718" s="5">
        <v>0.55746527777777777</v>
      </c>
      <c r="M8718" t="s">
        <v>953</v>
      </c>
      <c r="N8718" s="5">
        <v>0</v>
      </c>
      <c r="O8718" t="s">
        <v>1495</v>
      </c>
      <c r="P8718">
        <v>0.25</v>
      </c>
      <c r="Q8718">
        <v>20</v>
      </c>
      <c r="R8718" t="s">
        <v>955</v>
      </c>
    </row>
    <row r="8719" spans="1:19" x14ac:dyDescent="0.25">
      <c r="A8719" s="54">
        <f>_xlfn.XLOOKUP(B8719,'School Lookup'!D:D,'School Lookup'!F:F,0)</f>
        <v>819500</v>
      </c>
      <c r="B8719" s="54" t="str">
        <f>_xlfn.XLOOKUP(C8719,'School Lookup'!A:A,'School Lookup'!D:D,_xlfn.XLOOKUP(C8719,'School Lookup'!B:B,'School Lookup'!D:D,_xlfn.XLOOKUP(C8719,'School Lookup'!C:C,'School Lookup'!D:D,0)))</f>
        <v>Tansley Primary School</v>
      </c>
      <c r="C8719" t="s">
        <v>30</v>
      </c>
      <c r="E8719" t="s">
        <v>16</v>
      </c>
      <c r="F8719" t="s">
        <v>734</v>
      </c>
      <c r="G8719" t="s">
        <v>223</v>
      </c>
      <c r="H8719" t="s">
        <v>302</v>
      </c>
      <c r="I8719" t="s">
        <v>980</v>
      </c>
      <c r="J8719" t="s">
        <v>967</v>
      </c>
      <c r="K8719" s="4">
        <v>46087</v>
      </c>
      <c r="L8719" s="5">
        <v>0.56004629629629632</v>
      </c>
      <c r="M8719" t="s">
        <v>953</v>
      </c>
      <c r="N8719" s="5">
        <v>0</v>
      </c>
      <c r="O8719" t="s">
        <v>1495</v>
      </c>
      <c r="P8719">
        <v>0.25</v>
      </c>
      <c r="Q8719">
        <v>20</v>
      </c>
      <c r="R8719" t="s">
        <v>955</v>
      </c>
    </row>
    <row r="8720" spans="1:19" x14ac:dyDescent="0.25">
      <c r="A8720" s="54">
        <f>_xlfn.XLOOKUP(B8720,'School Lookup'!D:D,'School Lookup'!F:F,0)</f>
        <v>755828</v>
      </c>
      <c r="B8720" s="54" t="str">
        <f>_xlfn.XLOOKUP(C8720,'School Lookup'!A:A,'School Lookup'!D:D,_xlfn.XLOOKUP(C8720,'School Lookup'!B:B,'School Lookup'!D:D,_xlfn.XLOOKUP(C8720,'School Lookup'!C:C,'School Lookup'!D:D,0)))</f>
        <v>Hartshorne CE Primary School</v>
      </c>
      <c r="C8720" t="s">
        <v>36</v>
      </c>
      <c r="D8720" t="s">
        <v>1112</v>
      </c>
      <c r="E8720" t="s">
        <v>16</v>
      </c>
      <c r="F8720" t="s">
        <v>734</v>
      </c>
      <c r="G8720" t="s">
        <v>236</v>
      </c>
      <c r="H8720" t="s">
        <v>760</v>
      </c>
      <c r="I8720" t="s">
        <v>980</v>
      </c>
      <c r="J8720" t="s">
        <v>959</v>
      </c>
      <c r="K8720" s="4">
        <v>46087</v>
      </c>
      <c r="L8720" s="5">
        <v>0.61319444444444449</v>
      </c>
      <c r="M8720" t="s">
        <v>953</v>
      </c>
      <c r="N8720" s="5">
        <v>6.5162037037037037E-3</v>
      </c>
      <c r="O8720" t="s">
        <v>960</v>
      </c>
      <c r="P8720">
        <v>0.08</v>
      </c>
      <c r="Q8720">
        <v>20</v>
      </c>
      <c r="R8720" t="s">
        <v>978</v>
      </c>
      <c r="S8720" t="s">
        <v>966</v>
      </c>
    </row>
    <row r="8721" spans="1:19" x14ac:dyDescent="0.25">
      <c r="A8721" s="54">
        <f>_xlfn.XLOOKUP(B8721,'School Lookup'!D:D,'School Lookup'!F:F,0)</f>
        <v>682471</v>
      </c>
      <c r="B8721" s="54" t="str">
        <f>_xlfn.XLOOKUP(C8721,'School Lookup'!A:A,'School Lookup'!D:D,_xlfn.XLOOKUP(C8721,'School Lookup'!B:B,'School Lookup'!D:D,_xlfn.XLOOKUP(C8721,'School Lookup'!C:C,'School Lookup'!D:D,0)))</f>
        <v>Ridgeway Primary School</v>
      </c>
      <c r="C8721" t="s">
        <v>327</v>
      </c>
      <c r="D8721" t="s">
        <v>962</v>
      </c>
      <c r="E8721" t="s">
        <v>16</v>
      </c>
      <c r="F8721" t="s">
        <v>734</v>
      </c>
      <c r="G8721" t="s">
        <v>328</v>
      </c>
      <c r="H8721" t="s">
        <v>885</v>
      </c>
      <c r="I8721" t="s">
        <v>958</v>
      </c>
      <c r="J8721" t="s">
        <v>959</v>
      </c>
      <c r="K8721" s="4">
        <v>46087</v>
      </c>
      <c r="L8721" s="5">
        <v>0.35631944444444447</v>
      </c>
      <c r="M8721" t="s">
        <v>953</v>
      </c>
      <c r="N8721" s="5">
        <v>2.9166666666666668E-3</v>
      </c>
      <c r="O8721" t="s">
        <v>960</v>
      </c>
      <c r="P8721">
        <v>0</v>
      </c>
      <c r="Q8721">
        <v>20</v>
      </c>
      <c r="R8721" t="s">
        <v>955</v>
      </c>
    </row>
    <row r="8722" spans="1:19" x14ac:dyDescent="0.25">
      <c r="A8722" s="54">
        <f>_xlfn.XLOOKUP(B8722,'School Lookup'!D:D,'School Lookup'!F:F,0)</f>
        <v>682471</v>
      </c>
      <c r="B8722" s="54" t="str">
        <f>_xlfn.XLOOKUP(C8722,'School Lookup'!A:A,'School Lookup'!D:D,_xlfn.XLOOKUP(C8722,'School Lookup'!B:B,'School Lookup'!D:D,_xlfn.XLOOKUP(C8722,'School Lookup'!C:C,'School Lookup'!D:D,0)))</f>
        <v>Ridgeway Primary School</v>
      </c>
      <c r="C8722" t="s">
        <v>327</v>
      </c>
      <c r="D8722">
        <v>500</v>
      </c>
      <c r="E8722" t="s">
        <v>16</v>
      </c>
      <c r="F8722" t="s">
        <v>734</v>
      </c>
      <c r="G8722" t="s">
        <v>328</v>
      </c>
      <c r="H8722" t="s">
        <v>885</v>
      </c>
      <c r="I8722" t="s">
        <v>958</v>
      </c>
      <c r="J8722" t="s">
        <v>959</v>
      </c>
      <c r="K8722" s="4">
        <v>46087</v>
      </c>
      <c r="L8722" s="5">
        <v>0.35631944444444447</v>
      </c>
      <c r="M8722" t="s">
        <v>953</v>
      </c>
      <c r="N8722" s="5">
        <v>2.9166666666666668E-3</v>
      </c>
      <c r="O8722" t="s">
        <v>960</v>
      </c>
      <c r="P8722">
        <v>0</v>
      </c>
      <c r="Q8722">
        <v>20</v>
      </c>
      <c r="R8722" t="s">
        <v>961</v>
      </c>
      <c r="S8722" t="s">
        <v>955</v>
      </c>
    </row>
    <row r="8723" spans="1:19" x14ac:dyDescent="0.25">
      <c r="A8723" s="54">
        <f>_xlfn.XLOOKUP(B8723,'School Lookup'!D:D,'School Lookup'!F:F,0)</f>
        <v>682471</v>
      </c>
      <c r="B8723" s="54" t="str">
        <f>_xlfn.XLOOKUP(C8723,'School Lookup'!A:A,'School Lookup'!D:D,_xlfn.XLOOKUP(C8723,'School Lookup'!B:B,'School Lookup'!D:D,_xlfn.XLOOKUP(C8723,'School Lookup'!C:C,'School Lookup'!D:D,0)))</f>
        <v>Ridgeway Primary School</v>
      </c>
      <c r="C8723" t="s">
        <v>327</v>
      </c>
      <c r="D8723" t="s">
        <v>962</v>
      </c>
      <c r="E8723" t="s">
        <v>16</v>
      </c>
      <c r="F8723" t="s">
        <v>734</v>
      </c>
      <c r="G8723" t="s">
        <v>328</v>
      </c>
      <c r="H8723" t="s">
        <v>885</v>
      </c>
      <c r="I8723" t="s">
        <v>958</v>
      </c>
      <c r="J8723" t="s">
        <v>959</v>
      </c>
      <c r="K8723" s="4">
        <v>46087</v>
      </c>
      <c r="L8723" s="5">
        <v>0.35931712962962964</v>
      </c>
      <c r="M8723" t="s">
        <v>953</v>
      </c>
      <c r="N8723" s="5">
        <v>1.5046296296296296E-3</v>
      </c>
      <c r="O8723" t="s">
        <v>960</v>
      </c>
      <c r="P8723">
        <v>0</v>
      </c>
      <c r="Q8723">
        <v>20</v>
      </c>
      <c r="R8723" t="s">
        <v>955</v>
      </c>
    </row>
    <row r="8724" spans="1:19" x14ac:dyDescent="0.25">
      <c r="A8724" s="54">
        <f>_xlfn.XLOOKUP(B8724,'School Lookup'!D:D,'School Lookup'!F:F,0)</f>
        <v>682471</v>
      </c>
      <c r="B8724" s="54" t="str">
        <f>_xlfn.XLOOKUP(C8724,'School Lookup'!A:A,'School Lookup'!D:D,_xlfn.XLOOKUP(C8724,'School Lookup'!B:B,'School Lookup'!D:D,_xlfn.XLOOKUP(C8724,'School Lookup'!C:C,'School Lookup'!D:D,0)))</f>
        <v>Ridgeway Primary School</v>
      </c>
      <c r="C8724" t="s">
        <v>327</v>
      </c>
      <c r="D8724">
        <v>500</v>
      </c>
      <c r="E8724" t="s">
        <v>16</v>
      </c>
      <c r="F8724" t="s">
        <v>734</v>
      </c>
      <c r="G8724" t="s">
        <v>328</v>
      </c>
      <c r="H8724" t="s">
        <v>885</v>
      </c>
      <c r="I8724" t="s">
        <v>958</v>
      </c>
      <c r="J8724" t="s">
        <v>959</v>
      </c>
      <c r="K8724" s="4">
        <v>46087</v>
      </c>
      <c r="L8724" s="5">
        <v>0.35931712962962964</v>
      </c>
      <c r="M8724" t="s">
        <v>953</v>
      </c>
      <c r="N8724" s="5">
        <v>1.5046296296296296E-3</v>
      </c>
      <c r="O8724" t="s">
        <v>960</v>
      </c>
      <c r="P8724">
        <v>0</v>
      </c>
      <c r="Q8724">
        <v>20</v>
      </c>
      <c r="R8724" t="s">
        <v>961</v>
      </c>
      <c r="S8724" t="s">
        <v>955</v>
      </c>
    </row>
    <row r="8725" spans="1:19" x14ac:dyDescent="0.25">
      <c r="A8725" s="54">
        <f>_xlfn.XLOOKUP(B8725,'School Lookup'!D:D,'School Lookup'!F:F,0)</f>
        <v>682471</v>
      </c>
      <c r="B8725" s="54" t="str">
        <f>_xlfn.XLOOKUP(C8725,'School Lookup'!A:A,'School Lookup'!D:D,_xlfn.XLOOKUP(C8725,'School Lookup'!B:B,'School Lookup'!D:D,_xlfn.XLOOKUP(C8725,'School Lookup'!C:C,'School Lookup'!D:D,0)))</f>
        <v>Ridgeway Primary School</v>
      </c>
      <c r="C8725" t="s">
        <v>327</v>
      </c>
      <c r="D8725" t="s">
        <v>962</v>
      </c>
      <c r="E8725" t="s">
        <v>16</v>
      </c>
      <c r="F8725" t="s">
        <v>734</v>
      </c>
      <c r="G8725" t="s">
        <v>328</v>
      </c>
      <c r="H8725" t="s">
        <v>885</v>
      </c>
      <c r="I8725" t="s">
        <v>958</v>
      </c>
      <c r="J8725" t="s">
        <v>959</v>
      </c>
      <c r="K8725" s="4">
        <v>46087</v>
      </c>
      <c r="L8725" s="5">
        <v>0.39306712962962964</v>
      </c>
      <c r="M8725" t="s">
        <v>953</v>
      </c>
      <c r="N8725" s="5">
        <v>1.9675925925925924E-3</v>
      </c>
      <c r="O8725" t="s">
        <v>960</v>
      </c>
      <c r="P8725">
        <v>0</v>
      </c>
      <c r="Q8725">
        <v>20</v>
      </c>
      <c r="R8725" t="s">
        <v>955</v>
      </c>
    </row>
    <row r="8726" spans="1:19" x14ac:dyDescent="0.25">
      <c r="A8726" s="54">
        <f>_xlfn.XLOOKUP(B8726,'School Lookup'!D:D,'School Lookup'!F:F,0)</f>
        <v>682471</v>
      </c>
      <c r="B8726" s="54" t="str">
        <f>_xlfn.XLOOKUP(C8726,'School Lookup'!A:A,'School Lookup'!D:D,_xlfn.XLOOKUP(C8726,'School Lookup'!B:B,'School Lookup'!D:D,_xlfn.XLOOKUP(C8726,'School Lookup'!C:C,'School Lookup'!D:D,0)))</f>
        <v>Ridgeway Primary School</v>
      </c>
      <c r="C8726" t="s">
        <v>327</v>
      </c>
      <c r="D8726">
        <v>500</v>
      </c>
      <c r="E8726" t="s">
        <v>16</v>
      </c>
      <c r="F8726" t="s">
        <v>734</v>
      </c>
      <c r="G8726" t="s">
        <v>328</v>
      </c>
      <c r="H8726" t="s">
        <v>885</v>
      </c>
      <c r="I8726" t="s">
        <v>958</v>
      </c>
      <c r="J8726" t="s">
        <v>959</v>
      </c>
      <c r="K8726" s="4">
        <v>46087</v>
      </c>
      <c r="L8726" s="5">
        <v>0.39306712962962964</v>
      </c>
      <c r="M8726" t="s">
        <v>953</v>
      </c>
      <c r="N8726" s="5">
        <v>1.9675925925925924E-3</v>
      </c>
      <c r="O8726" t="s">
        <v>960</v>
      </c>
      <c r="P8726">
        <v>0</v>
      </c>
      <c r="Q8726">
        <v>20</v>
      </c>
      <c r="R8726" t="s">
        <v>961</v>
      </c>
      <c r="S8726" t="s">
        <v>955</v>
      </c>
    </row>
    <row r="8727" spans="1:19" x14ac:dyDescent="0.25">
      <c r="A8727" s="54">
        <f>_xlfn.XLOOKUP(B8727,'School Lookup'!D:D,'School Lookup'!F:F,0)</f>
        <v>682471</v>
      </c>
      <c r="B8727" s="54" t="str">
        <f>_xlfn.XLOOKUP(C8727,'School Lookup'!A:A,'School Lookup'!D:D,_xlfn.XLOOKUP(C8727,'School Lookup'!B:B,'School Lookup'!D:D,_xlfn.XLOOKUP(C8727,'School Lookup'!C:C,'School Lookup'!D:D,0)))</f>
        <v>Ridgeway Primary School</v>
      </c>
      <c r="C8727" t="s">
        <v>327</v>
      </c>
      <c r="D8727" t="s">
        <v>962</v>
      </c>
      <c r="E8727" t="s">
        <v>16</v>
      </c>
      <c r="F8727" t="s">
        <v>734</v>
      </c>
      <c r="G8727" t="s">
        <v>328</v>
      </c>
      <c r="H8727" t="s">
        <v>885</v>
      </c>
      <c r="I8727" t="s">
        <v>958</v>
      </c>
      <c r="J8727" t="s">
        <v>959</v>
      </c>
      <c r="K8727" s="4">
        <v>46087</v>
      </c>
      <c r="L8727" s="5">
        <v>0.43979166666666669</v>
      </c>
      <c r="M8727" t="s">
        <v>953</v>
      </c>
      <c r="N8727" s="5">
        <v>7.6388888888888893E-4</v>
      </c>
      <c r="O8727" t="s">
        <v>960</v>
      </c>
      <c r="P8727">
        <v>0</v>
      </c>
      <c r="Q8727">
        <v>20</v>
      </c>
      <c r="R8727" t="s">
        <v>955</v>
      </c>
    </row>
    <row r="8728" spans="1:19" x14ac:dyDescent="0.25">
      <c r="A8728" s="54">
        <f>_xlfn.XLOOKUP(B8728,'School Lookup'!D:D,'School Lookup'!F:F,0)</f>
        <v>682471</v>
      </c>
      <c r="B8728" s="54" t="str">
        <f>_xlfn.XLOOKUP(C8728,'School Lookup'!A:A,'School Lookup'!D:D,_xlfn.XLOOKUP(C8728,'School Lookup'!B:B,'School Lookup'!D:D,_xlfn.XLOOKUP(C8728,'School Lookup'!C:C,'School Lookup'!D:D,0)))</f>
        <v>Ridgeway Primary School</v>
      </c>
      <c r="C8728" t="s">
        <v>327</v>
      </c>
      <c r="D8728">
        <v>500</v>
      </c>
      <c r="E8728" t="s">
        <v>16</v>
      </c>
      <c r="F8728" t="s">
        <v>734</v>
      </c>
      <c r="G8728" t="s">
        <v>328</v>
      </c>
      <c r="H8728" t="s">
        <v>885</v>
      </c>
      <c r="I8728" t="s">
        <v>958</v>
      </c>
      <c r="J8728" t="s">
        <v>959</v>
      </c>
      <c r="K8728" s="4">
        <v>46087</v>
      </c>
      <c r="L8728" s="5">
        <v>0.43979166666666669</v>
      </c>
      <c r="M8728" t="s">
        <v>953</v>
      </c>
      <c r="N8728" s="5">
        <v>7.6388888888888893E-4</v>
      </c>
      <c r="O8728" t="s">
        <v>960</v>
      </c>
      <c r="P8728">
        <v>0</v>
      </c>
      <c r="Q8728">
        <v>20</v>
      </c>
      <c r="R8728" t="s">
        <v>961</v>
      </c>
      <c r="S8728" t="s">
        <v>955</v>
      </c>
    </row>
    <row r="8729" spans="1:19" x14ac:dyDescent="0.25">
      <c r="A8729" s="54">
        <f>_xlfn.XLOOKUP(B8729,'School Lookup'!D:D,'School Lookup'!F:F,0)</f>
        <v>682471</v>
      </c>
      <c r="B8729" s="54" t="str">
        <f>_xlfn.XLOOKUP(C8729,'School Lookup'!A:A,'School Lookup'!D:D,_xlfn.XLOOKUP(C8729,'School Lookup'!B:B,'School Lookup'!D:D,_xlfn.XLOOKUP(C8729,'School Lookup'!C:C,'School Lookup'!D:D,0)))</f>
        <v>Ridgeway Primary School</v>
      </c>
      <c r="C8729" t="s">
        <v>327</v>
      </c>
      <c r="D8729">
        <v>500</v>
      </c>
      <c r="E8729" t="s">
        <v>16</v>
      </c>
      <c r="F8729" t="s">
        <v>734</v>
      </c>
      <c r="G8729" t="s">
        <v>328</v>
      </c>
      <c r="H8729" t="s">
        <v>885</v>
      </c>
      <c r="I8729" t="s">
        <v>958</v>
      </c>
      <c r="J8729" t="s">
        <v>959</v>
      </c>
      <c r="K8729" s="4">
        <v>46087</v>
      </c>
      <c r="L8729" s="5">
        <v>0.44453703703703706</v>
      </c>
      <c r="M8729" t="s">
        <v>953</v>
      </c>
      <c r="N8729" s="5">
        <v>1.7361111111111112E-4</v>
      </c>
      <c r="O8729" t="s">
        <v>960</v>
      </c>
      <c r="P8729">
        <v>0</v>
      </c>
      <c r="Q8729">
        <v>20</v>
      </c>
      <c r="R8729" t="s">
        <v>961</v>
      </c>
      <c r="S8729" t="s">
        <v>955</v>
      </c>
    </row>
    <row r="8730" spans="1:19" x14ac:dyDescent="0.25">
      <c r="A8730" s="54">
        <f>_xlfn.XLOOKUP(B8730,'School Lookup'!D:D,'School Lookup'!F:F,0)</f>
        <v>682471</v>
      </c>
      <c r="B8730" s="54" t="str">
        <f>_xlfn.XLOOKUP(C8730,'School Lookup'!A:A,'School Lookup'!D:D,_xlfn.XLOOKUP(C8730,'School Lookup'!B:B,'School Lookup'!D:D,_xlfn.XLOOKUP(C8730,'School Lookup'!C:C,'School Lookup'!D:D,0)))</f>
        <v>Ridgeway Primary School</v>
      </c>
      <c r="C8730" t="s">
        <v>327</v>
      </c>
      <c r="D8730" t="s">
        <v>962</v>
      </c>
      <c r="E8730" t="s">
        <v>16</v>
      </c>
      <c r="F8730" t="s">
        <v>734</v>
      </c>
      <c r="G8730" t="s">
        <v>328</v>
      </c>
      <c r="H8730" t="s">
        <v>885</v>
      </c>
      <c r="I8730" t="s">
        <v>958</v>
      </c>
      <c r="J8730" t="s">
        <v>959</v>
      </c>
      <c r="K8730" s="4">
        <v>46087</v>
      </c>
      <c r="L8730" s="5">
        <v>0.44752314814814814</v>
      </c>
      <c r="M8730" t="s">
        <v>953</v>
      </c>
      <c r="N8730" s="5">
        <v>1.1215277777777777E-2</v>
      </c>
      <c r="O8730" t="s">
        <v>960</v>
      </c>
      <c r="P8730">
        <v>0</v>
      </c>
      <c r="Q8730">
        <v>20</v>
      </c>
      <c r="R8730" t="s">
        <v>955</v>
      </c>
    </row>
    <row r="8731" spans="1:19" x14ac:dyDescent="0.25">
      <c r="A8731" s="54">
        <f>_xlfn.XLOOKUP(B8731,'School Lookup'!D:D,'School Lookup'!F:F,0)</f>
        <v>682471</v>
      </c>
      <c r="B8731" s="54" t="str">
        <f>_xlfn.XLOOKUP(C8731,'School Lookup'!A:A,'School Lookup'!D:D,_xlfn.XLOOKUP(C8731,'School Lookup'!B:B,'School Lookup'!D:D,_xlfn.XLOOKUP(C8731,'School Lookup'!C:C,'School Lookup'!D:D,0)))</f>
        <v>Ridgeway Primary School</v>
      </c>
      <c r="C8731" t="s">
        <v>327</v>
      </c>
      <c r="D8731">
        <v>500</v>
      </c>
      <c r="E8731" t="s">
        <v>16</v>
      </c>
      <c r="F8731" t="s">
        <v>734</v>
      </c>
      <c r="G8731" t="s">
        <v>328</v>
      </c>
      <c r="H8731" t="s">
        <v>885</v>
      </c>
      <c r="I8731" t="s">
        <v>958</v>
      </c>
      <c r="J8731" t="s">
        <v>959</v>
      </c>
      <c r="K8731" s="4">
        <v>46087</v>
      </c>
      <c r="L8731" s="5">
        <v>0.44752314814814814</v>
      </c>
      <c r="M8731" t="s">
        <v>953</v>
      </c>
      <c r="N8731" s="5">
        <v>1.1215277777777777E-2</v>
      </c>
      <c r="O8731" t="s">
        <v>960</v>
      </c>
      <c r="P8731">
        <v>0</v>
      </c>
      <c r="Q8731">
        <v>20</v>
      </c>
      <c r="R8731" t="s">
        <v>961</v>
      </c>
      <c r="S8731" t="s">
        <v>955</v>
      </c>
    </row>
    <row r="8732" spans="1:19" x14ac:dyDescent="0.25">
      <c r="A8732" s="54">
        <f>_xlfn.XLOOKUP(B8732,'School Lookup'!D:D,'School Lookup'!F:F,0)</f>
        <v>682471</v>
      </c>
      <c r="B8732" s="54" t="str">
        <f>_xlfn.XLOOKUP(C8732,'School Lookup'!A:A,'School Lookup'!D:D,_xlfn.XLOOKUP(C8732,'School Lookup'!B:B,'School Lookup'!D:D,_xlfn.XLOOKUP(C8732,'School Lookup'!C:C,'School Lookup'!D:D,0)))</f>
        <v>Ridgeway Primary School</v>
      </c>
      <c r="C8732" t="s">
        <v>327</v>
      </c>
      <c r="D8732" t="s">
        <v>962</v>
      </c>
      <c r="E8732" t="s">
        <v>16</v>
      </c>
      <c r="F8732" t="s">
        <v>734</v>
      </c>
      <c r="G8732" t="s">
        <v>328</v>
      </c>
      <c r="H8732" t="s">
        <v>885</v>
      </c>
      <c r="I8732" t="s">
        <v>958</v>
      </c>
      <c r="J8732" t="s">
        <v>959</v>
      </c>
      <c r="K8732" s="4">
        <v>46087</v>
      </c>
      <c r="L8732" s="5">
        <v>0.500462962962963</v>
      </c>
      <c r="M8732" t="s">
        <v>953</v>
      </c>
      <c r="N8732" s="5">
        <v>4.7453703703703704E-4</v>
      </c>
      <c r="O8732" t="s">
        <v>960</v>
      </c>
      <c r="P8732">
        <v>0</v>
      </c>
      <c r="Q8732">
        <v>20</v>
      </c>
      <c r="R8732" t="s">
        <v>955</v>
      </c>
    </row>
    <row r="8733" spans="1:19" x14ac:dyDescent="0.25">
      <c r="A8733" s="54">
        <f>_xlfn.XLOOKUP(B8733,'School Lookup'!D:D,'School Lookup'!F:F,0)</f>
        <v>682471</v>
      </c>
      <c r="B8733" s="54" t="str">
        <f>_xlfn.XLOOKUP(C8733,'School Lookup'!A:A,'School Lookup'!D:D,_xlfn.XLOOKUP(C8733,'School Lookup'!B:B,'School Lookup'!D:D,_xlfn.XLOOKUP(C8733,'School Lookup'!C:C,'School Lookup'!D:D,0)))</f>
        <v>Ridgeway Primary School</v>
      </c>
      <c r="C8733" t="s">
        <v>327</v>
      </c>
      <c r="D8733">
        <v>500</v>
      </c>
      <c r="E8733" t="s">
        <v>16</v>
      </c>
      <c r="F8733" t="s">
        <v>734</v>
      </c>
      <c r="G8733" t="s">
        <v>328</v>
      </c>
      <c r="H8733" t="s">
        <v>885</v>
      </c>
      <c r="I8733" t="s">
        <v>958</v>
      </c>
      <c r="J8733" t="s">
        <v>959</v>
      </c>
      <c r="K8733" s="4">
        <v>46087</v>
      </c>
      <c r="L8733" s="5">
        <v>0.500462962962963</v>
      </c>
      <c r="M8733" t="s">
        <v>953</v>
      </c>
      <c r="N8733" s="5">
        <v>4.7453703703703704E-4</v>
      </c>
      <c r="O8733" t="s">
        <v>960</v>
      </c>
      <c r="P8733">
        <v>0</v>
      </c>
      <c r="Q8733">
        <v>20</v>
      </c>
      <c r="R8733" t="s">
        <v>961</v>
      </c>
      <c r="S8733" t="s">
        <v>955</v>
      </c>
    </row>
    <row r="8734" spans="1:19" x14ac:dyDescent="0.25">
      <c r="A8734" s="54">
        <f>_xlfn.XLOOKUP(B8734,'School Lookup'!D:D,'School Lookup'!F:F,0)</f>
        <v>682471</v>
      </c>
      <c r="B8734" s="54" t="str">
        <f>_xlfn.XLOOKUP(C8734,'School Lookup'!A:A,'School Lookup'!D:D,_xlfn.XLOOKUP(C8734,'School Lookup'!B:B,'School Lookup'!D:D,_xlfn.XLOOKUP(C8734,'School Lookup'!C:C,'School Lookup'!D:D,0)))</f>
        <v>Ridgeway Primary School</v>
      </c>
      <c r="C8734" t="s">
        <v>327</v>
      </c>
      <c r="D8734" t="s">
        <v>962</v>
      </c>
      <c r="E8734" t="s">
        <v>16</v>
      </c>
      <c r="F8734" t="s">
        <v>734</v>
      </c>
      <c r="G8734" t="s">
        <v>328</v>
      </c>
      <c r="H8734" t="s">
        <v>885</v>
      </c>
      <c r="I8734" t="s">
        <v>958</v>
      </c>
      <c r="J8734" t="s">
        <v>959</v>
      </c>
      <c r="K8734" s="4">
        <v>46087</v>
      </c>
      <c r="L8734" s="5">
        <v>0.60052083333333328</v>
      </c>
      <c r="M8734" t="s">
        <v>953</v>
      </c>
      <c r="N8734" s="5">
        <v>4.0509259259259258E-4</v>
      </c>
      <c r="O8734" t="s">
        <v>960</v>
      </c>
      <c r="P8734">
        <v>0</v>
      </c>
      <c r="Q8734">
        <v>20</v>
      </c>
      <c r="R8734" t="s">
        <v>955</v>
      </c>
    </row>
    <row r="8735" spans="1:19" x14ac:dyDescent="0.25">
      <c r="A8735" s="54">
        <f>_xlfn.XLOOKUP(B8735,'School Lookup'!D:D,'School Lookup'!F:F,0)</f>
        <v>682471</v>
      </c>
      <c r="B8735" s="54" t="str">
        <f>_xlfn.XLOOKUP(C8735,'School Lookup'!A:A,'School Lookup'!D:D,_xlfn.XLOOKUP(C8735,'School Lookup'!B:B,'School Lookup'!D:D,_xlfn.XLOOKUP(C8735,'School Lookup'!C:C,'School Lookup'!D:D,0)))</f>
        <v>Ridgeway Primary School</v>
      </c>
      <c r="C8735" t="s">
        <v>327</v>
      </c>
      <c r="D8735">
        <v>500</v>
      </c>
      <c r="E8735" t="s">
        <v>16</v>
      </c>
      <c r="F8735" t="s">
        <v>734</v>
      </c>
      <c r="G8735" t="s">
        <v>328</v>
      </c>
      <c r="H8735" t="s">
        <v>885</v>
      </c>
      <c r="I8735" t="s">
        <v>958</v>
      </c>
      <c r="J8735" t="s">
        <v>959</v>
      </c>
      <c r="K8735" s="4">
        <v>46087</v>
      </c>
      <c r="L8735" s="5">
        <v>0.60052083333333328</v>
      </c>
      <c r="M8735" t="s">
        <v>953</v>
      </c>
      <c r="N8735" s="5">
        <v>4.0509259259259258E-4</v>
      </c>
      <c r="O8735" t="s">
        <v>960</v>
      </c>
      <c r="P8735">
        <v>0</v>
      </c>
      <c r="Q8735">
        <v>20</v>
      </c>
      <c r="R8735" t="s">
        <v>961</v>
      </c>
      <c r="S8735" t="s">
        <v>955</v>
      </c>
    </row>
    <row r="8736" spans="1:19" x14ac:dyDescent="0.25">
      <c r="A8736" s="54">
        <f>_xlfn.XLOOKUP(B8736,'School Lookup'!D:D,'School Lookup'!F:F,0)</f>
        <v>682471</v>
      </c>
      <c r="B8736" s="54" t="str">
        <f>_xlfn.XLOOKUP(C8736,'School Lookup'!A:A,'School Lookup'!D:D,_xlfn.XLOOKUP(C8736,'School Lookup'!B:B,'School Lookup'!D:D,_xlfn.XLOOKUP(C8736,'School Lookup'!C:C,'School Lookup'!D:D,0)))</f>
        <v>Ridgeway Primary School</v>
      </c>
      <c r="C8736" t="s">
        <v>327</v>
      </c>
      <c r="D8736" t="s">
        <v>962</v>
      </c>
      <c r="E8736" t="s">
        <v>16</v>
      </c>
      <c r="F8736" t="s">
        <v>734</v>
      </c>
      <c r="G8736" t="s">
        <v>328</v>
      </c>
      <c r="H8736" t="s">
        <v>885</v>
      </c>
      <c r="I8736" t="s">
        <v>958</v>
      </c>
      <c r="J8736" t="s">
        <v>959</v>
      </c>
      <c r="K8736" s="4">
        <v>46087</v>
      </c>
      <c r="L8736" s="5">
        <v>0.60233796296296294</v>
      </c>
      <c r="M8736" t="s">
        <v>953</v>
      </c>
      <c r="N8736" s="5">
        <v>1.4236111111111112E-3</v>
      </c>
      <c r="O8736" t="s">
        <v>960</v>
      </c>
      <c r="P8736">
        <v>0</v>
      </c>
      <c r="Q8736">
        <v>20</v>
      </c>
      <c r="R8736" t="s">
        <v>955</v>
      </c>
    </row>
    <row r="8737" spans="1:19" x14ac:dyDescent="0.25">
      <c r="A8737" s="54">
        <f>_xlfn.XLOOKUP(B8737,'School Lookup'!D:D,'School Lookup'!F:F,0)</f>
        <v>682471</v>
      </c>
      <c r="B8737" s="54" t="str">
        <f>_xlfn.XLOOKUP(C8737,'School Lookup'!A:A,'School Lookup'!D:D,_xlfn.XLOOKUP(C8737,'School Lookup'!B:B,'School Lookup'!D:D,_xlfn.XLOOKUP(C8737,'School Lookup'!C:C,'School Lookup'!D:D,0)))</f>
        <v>Ridgeway Primary School</v>
      </c>
      <c r="C8737" t="s">
        <v>327</v>
      </c>
      <c r="D8737">
        <v>500</v>
      </c>
      <c r="E8737" t="s">
        <v>16</v>
      </c>
      <c r="F8737" t="s">
        <v>734</v>
      </c>
      <c r="G8737" t="s">
        <v>328</v>
      </c>
      <c r="H8737" t="s">
        <v>885</v>
      </c>
      <c r="I8737" t="s">
        <v>958</v>
      </c>
      <c r="J8737" t="s">
        <v>959</v>
      </c>
      <c r="K8737" s="4">
        <v>46087</v>
      </c>
      <c r="L8737" s="5">
        <v>0.60233796296296294</v>
      </c>
      <c r="M8737" t="s">
        <v>953</v>
      </c>
      <c r="N8737" s="5">
        <v>1.4236111111111112E-3</v>
      </c>
      <c r="O8737" t="s">
        <v>960</v>
      </c>
      <c r="P8737">
        <v>0</v>
      </c>
      <c r="Q8737">
        <v>20</v>
      </c>
      <c r="R8737" t="s">
        <v>961</v>
      </c>
      <c r="S8737" t="s">
        <v>955</v>
      </c>
    </row>
    <row r="8738" spans="1:19" x14ac:dyDescent="0.25">
      <c r="A8738" s="54">
        <f>_xlfn.XLOOKUP(B8738,'School Lookup'!D:D,'School Lookup'!F:F,0)</f>
        <v>682471</v>
      </c>
      <c r="B8738" s="54" t="str">
        <f>_xlfn.XLOOKUP(C8738,'School Lookup'!A:A,'School Lookup'!D:D,_xlfn.XLOOKUP(C8738,'School Lookup'!B:B,'School Lookup'!D:D,_xlfn.XLOOKUP(C8738,'School Lookup'!C:C,'School Lookup'!D:D,0)))</f>
        <v>Ridgeway Primary School</v>
      </c>
      <c r="C8738" t="s">
        <v>327</v>
      </c>
      <c r="D8738">
        <v>500</v>
      </c>
      <c r="E8738" t="s">
        <v>16</v>
      </c>
      <c r="F8738" t="s">
        <v>734</v>
      </c>
      <c r="G8738" t="s">
        <v>328</v>
      </c>
      <c r="H8738" t="s">
        <v>885</v>
      </c>
      <c r="I8738" t="s">
        <v>958</v>
      </c>
      <c r="J8738" t="s">
        <v>959</v>
      </c>
      <c r="K8738" s="4">
        <v>46087</v>
      </c>
      <c r="L8738" s="5">
        <v>0.60903935185185187</v>
      </c>
      <c r="M8738" t="s">
        <v>953</v>
      </c>
      <c r="N8738" s="5">
        <v>3.2407407407407406E-4</v>
      </c>
      <c r="O8738" t="s">
        <v>960</v>
      </c>
      <c r="P8738">
        <v>0</v>
      </c>
      <c r="Q8738">
        <v>20</v>
      </c>
      <c r="R8738" t="s">
        <v>961</v>
      </c>
      <c r="S8738" t="s">
        <v>955</v>
      </c>
    </row>
    <row r="8739" spans="1:19" x14ac:dyDescent="0.25">
      <c r="A8739" s="54">
        <f>_xlfn.XLOOKUP(B8739,'School Lookup'!D:D,'School Lookup'!F:F,0)</f>
        <v>114469</v>
      </c>
      <c r="B8739" s="54" t="str">
        <f>_xlfn.XLOOKUP(C8739,'School Lookup'!A:A,'School Lookup'!D:D,_xlfn.XLOOKUP(C8739,'School Lookup'!B:B,'School Lookup'!D:D,_xlfn.XLOOKUP(C8739,'School Lookup'!C:C,'School Lookup'!D:D,0)))</f>
        <v>Thornsett Primary School</v>
      </c>
      <c r="C8739" t="s">
        <v>20</v>
      </c>
      <c r="D8739" t="s">
        <v>1996</v>
      </c>
      <c r="E8739" t="s">
        <v>16</v>
      </c>
      <c r="F8739" t="s">
        <v>734</v>
      </c>
      <c r="G8739" t="s">
        <v>224</v>
      </c>
      <c r="H8739" t="s">
        <v>222</v>
      </c>
      <c r="I8739" t="s">
        <v>980</v>
      </c>
      <c r="J8739" t="s">
        <v>981</v>
      </c>
      <c r="K8739" s="4">
        <v>46087</v>
      </c>
      <c r="L8739" s="5">
        <v>0.57787037037037037</v>
      </c>
      <c r="M8739" t="s">
        <v>953</v>
      </c>
      <c r="N8739" s="5">
        <v>2.3148148148148147E-5</v>
      </c>
      <c r="O8739" t="s">
        <v>982</v>
      </c>
      <c r="P8739">
        <v>0.02</v>
      </c>
      <c r="Q8739">
        <v>20</v>
      </c>
      <c r="R8739" t="s">
        <v>998</v>
      </c>
      <c r="S8739" t="s">
        <v>987</v>
      </c>
    </row>
    <row r="8740" spans="1:19" x14ac:dyDescent="0.25">
      <c r="A8740" s="54">
        <f>_xlfn.XLOOKUP(B8740,'School Lookup'!D:D,'School Lookup'!F:F,0)</f>
        <v>114469</v>
      </c>
      <c r="B8740" s="54" t="str">
        <f>_xlfn.XLOOKUP(C8740,'School Lookup'!A:A,'School Lookup'!D:D,_xlfn.XLOOKUP(C8740,'School Lookup'!B:B,'School Lookup'!D:D,_xlfn.XLOOKUP(C8740,'School Lookup'!C:C,'School Lookup'!D:D,0)))</f>
        <v>Thornsett Primary School</v>
      </c>
      <c r="C8740" t="s">
        <v>20</v>
      </c>
      <c r="D8740" t="s">
        <v>2518</v>
      </c>
      <c r="E8740" t="s">
        <v>16</v>
      </c>
      <c r="F8740" t="s">
        <v>734</v>
      </c>
      <c r="G8740" t="s">
        <v>224</v>
      </c>
      <c r="H8740" t="s">
        <v>222</v>
      </c>
      <c r="I8740" t="s">
        <v>980</v>
      </c>
      <c r="J8740" t="s">
        <v>981</v>
      </c>
      <c r="K8740" s="4">
        <v>46087</v>
      </c>
      <c r="L8740" s="5">
        <v>0.57837962962962963</v>
      </c>
      <c r="M8740" t="s">
        <v>953</v>
      </c>
      <c r="N8740" s="5">
        <v>2.8935185185185184E-4</v>
      </c>
      <c r="O8740" t="s">
        <v>982</v>
      </c>
      <c r="P8740">
        <v>3.1E-2</v>
      </c>
      <c r="Q8740">
        <v>20</v>
      </c>
      <c r="R8740" t="s">
        <v>983</v>
      </c>
      <c r="S8740" t="s">
        <v>984</v>
      </c>
    </row>
    <row r="8741" spans="1:19" x14ac:dyDescent="0.25">
      <c r="A8741" s="54">
        <f>_xlfn.XLOOKUP(B8741,'School Lookup'!D:D,'School Lookup'!F:F,0)</f>
        <v>114469</v>
      </c>
      <c r="B8741" s="54" t="str">
        <f>_xlfn.XLOOKUP(C8741,'School Lookup'!A:A,'School Lookup'!D:D,_xlfn.XLOOKUP(C8741,'School Lookup'!B:B,'School Lookup'!D:D,_xlfn.XLOOKUP(C8741,'School Lookup'!C:C,'School Lookup'!D:D,0)))</f>
        <v>Thornsett Primary School</v>
      </c>
      <c r="C8741" t="s">
        <v>20</v>
      </c>
      <c r="D8741" t="s">
        <v>3323</v>
      </c>
      <c r="E8741" t="s">
        <v>16</v>
      </c>
      <c r="F8741" t="s">
        <v>734</v>
      </c>
      <c r="G8741" t="s">
        <v>224</v>
      </c>
      <c r="H8741" t="s">
        <v>222</v>
      </c>
      <c r="I8741" t="s">
        <v>980</v>
      </c>
      <c r="J8741" t="s">
        <v>981</v>
      </c>
      <c r="K8741" s="4">
        <v>46087</v>
      </c>
      <c r="L8741" s="5">
        <v>0.57930555555555552</v>
      </c>
      <c r="M8741" t="s">
        <v>953</v>
      </c>
      <c r="N8741" s="5">
        <v>2.3148148148148147E-5</v>
      </c>
      <c r="O8741" t="s">
        <v>982</v>
      </c>
      <c r="P8741">
        <v>0.02</v>
      </c>
      <c r="Q8741">
        <v>20</v>
      </c>
      <c r="R8741" t="s">
        <v>983</v>
      </c>
      <c r="S8741" t="s">
        <v>984</v>
      </c>
    </row>
    <row r="8742" spans="1:19" x14ac:dyDescent="0.25">
      <c r="A8742" s="54">
        <f>_xlfn.XLOOKUP(B8742,'School Lookup'!D:D,'School Lookup'!F:F,0)</f>
        <v>114469</v>
      </c>
      <c r="B8742" s="54" t="str">
        <f>_xlfn.XLOOKUP(C8742,'School Lookup'!A:A,'School Lookup'!D:D,_xlfn.XLOOKUP(C8742,'School Lookup'!B:B,'School Lookup'!D:D,_xlfn.XLOOKUP(C8742,'School Lookup'!C:C,'School Lookup'!D:D,0)))</f>
        <v>Thornsett Primary School</v>
      </c>
      <c r="C8742" t="s">
        <v>20</v>
      </c>
      <c r="D8742" t="s">
        <v>3324</v>
      </c>
      <c r="E8742" t="s">
        <v>16</v>
      </c>
      <c r="F8742" t="s">
        <v>734</v>
      </c>
      <c r="G8742" t="s">
        <v>224</v>
      </c>
      <c r="H8742" t="s">
        <v>222</v>
      </c>
      <c r="I8742" t="s">
        <v>980</v>
      </c>
      <c r="J8742" t="s">
        <v>981</v>
      </c>
      <c r="K8742" s="4">
        <v>46087</v>
      </c>
      <c r="L8742" s="5">
        <v>0.57961805555555557</v>
      </c>
      <c r="M8742" t="s">
        <v>953</v>
      </c>
      <c r="N8742" s="5">
        <v>1.3541666666666667E-3</v>
      </c>
      <c r="O8742" t="s">
        <v>982</v>
      </c>
      <c r="P8742">
        <v>0.14000000000000001</v>
      </c>
      <c r="Q8742">
        <v>20</v>
      </c>
      <c r="R8742" t="s">
        <v>983</v>
      </c>
      <c r="S8742" t="s">
        <v>984</v>
      </c>
    </row>
    <row r="8743" spans="1:19" x14ac:dyDescent="0.25">
      <c r="A8743" s="54">
        <f>_xlfn.XLOOKUP(B8743,'School Lookup'!D:D,'School Lookup'!F:F,0)</f>
        <v>856243</v>
      </c>
      <c r="B8743" s="54" t="str">
        <f>_xlfn.XLOOKUP(C8743,'School Lookup'!A:A,'School Lookup'!D:D,_xlfn.XLOOKUP(C8743,'School Lookup'!B:B,'School Lookup'!D:D,_xlfn.XLOOKUP(C8743,'School Lookup'!C:C,'School Lookup'!D:D,0)))</f>
        <v>Elton Primary School</v>
      </c>
      <c r="C8743" t="s">
        <v>331</v>
      </c>
      <c r="D8743" t="s">
        <v>3089</v>
      </c>
      <c r="E8743" t="s">
        <v>16</v>
      </c>
      <c r="F8743" t="s">
        <v>734</v>
      </c>
      <c r="G8743" t="s">
        <v>332</v>
      </c>
      <c r="H8743" t="s">
        <v>877</v>
      </c>
      <c r="I8743" t="s">
        <v>958</v>
      </c>
      <c r="J8743" t="s">
        <v>981</v>
      </c>
      <c r="K8743" s="4">
        <v>46087</v>
      </c>
      <c r="L8743" s="5">
        <v>0.61009259259259263</v>
      </c>
      <c r="M8743" t="s">
        <v>953</v>
      </c>
      <c r="N8743" s="5">
        <v>2.5115740740740741E-3</v>
      </c>
      <c r="O8743" t="s">
        <v>982</v>
      </c>
      <c r="P8743">
        <v>0</v>
      </c>
      <c r="Q8743">
        <v>20</v>
      </c>
      <c r="R8743" t="s">
        <v>983</v>
      </c>
      <c r="S8743" t="s">
        <v>984</v>
      </c>
    </row>
    <row r="8744" spans="1:19" x14ac:dyDescent="0.25">
      <c r="A8744" s="54">
        <f>_xlfn.XLOOKUP(B8744,'School Lookup'!D:D,'School Lookup'!F:F,0)</f>
        <v>231471</v>
      </c>
      <c r="B8744" s="54" t="str">
        <f>_xlfn.XLOOKUP(C8744,'School Lookup'!A:A,'School Lookup'!D:D,_xlfn.XLOOKUP(C8744,'School Lookup'!B:B,'School Lookup'!D:D,_xlfn.XLOOKUP(C8744,'School Lookup'!C:C,'School Lookup'!D:D,0)))</f>
        <v>Leys Junior School</v>
      </c>
      <c r="C8744" t="s">
        <v>19</v>
      </c>
      <c r="D8744" t="s">
        <v>3325</v>
      </c>
      <c r="E8744" t="s">
        <v>16</v>
      </c>
      <c r="F8744" t="s">
        <v>734</v>
      </c>
      <c r="G8744" t="s">
        <v>217</v>
      </c>
      <c r="H8744" t="s">
        <v>842</v>
      </c>
      <c r="I8744" t="s">
        <v>980</v>
      </c>
      <c r="J8744" t="s">
        <v>959</v>
      </c>
      <c r="K8744" s="4">
        <v>46087</v>
      </c>
      <c r="L8744" s="5">
        <v>0.51313657407407409</v>
      </c>
      <c r="M8744" t="s">
        <v>953</v>
      </c>
      <c r="N8744" s="5">
        <v>1.1689814814814816E-3</v>
      </c>
      <c r="O8744" t="s">
        <v>960</v>
      </c>
      <c r="P8744">
        <v>2.1999999999999999E-2</v>
      </c>
      <c r="Q8744">
        <v>20</v>
      </c>
      <c r="R8744" t="s">
        <v>978</v>
      </c>
      <c r="S8744" t="s">
        <v>966</v>
      </c>
    </row>
    <row r="8745" spans="1:19" x14ac:dyDescent="0.25">
      <c r="A8745" s="54">
        <f>_xlfn.XLOOKUP(B8745,'School Lookup'!D:D,'School Lookup'!F:F,0)</f>
        <v>823392</v>
      </c>
      <c r="B8745" s="54" t="str">
        <f>_xlfn.XLOOKUP(C8745,'School Lookup'!A:A,'School Lookup'!D:D,_xlfn.XLOOKUP(C8745,'School Lookup'!B:B,'School Lookup'!D:D,_xlfn.XLOOKUP(C8745,'School Lookup'!C:C,'School Lookup'!D:D,0)))</f>
        <v>Fitz Herbert C of E VA Primary School</v>
      </c>
      <c r="C8745" t="s">
        <v>31</v>
      </c>
      <c r="D8745" t="s">
        <v>2618</v>
      </c>
      <c r="E8745" t="s">
        <v>16</v>
      </c>
      <c r="F8745" t="s">
        <v>734</v>
      </c>
      <c r="G8745" t="s">
        <v>134</v>
      </c>
      <c r="H8745" t="s">
        <v>347</v>
      </c>
      <c r="I8745" t="s">
        <v>958</v>
      </c>
      <c r="J8745" t="s">
        <v>981</v>
      </c>
      <c r="K8745" s="4">
        <v>46087</v>
      </c>
      <c r="L8745" s="5">
        <v>0.39165509259259257</v>
      </c>
      <c r="M8745" t="s">
        <v>953</v>
      </c>
      <c r="N8745" s="5">
        <v>2.685185185185185E-3</v>
      </c>
      <c r="O8745" t="s">
        <v>982</v>
      </c>
      <c r="P8745">
        <v>0</v>
      </c>
      <c r="Q8745">
        <v>20</v>
      </c>
      <c r="R8745" t="s">
        <v>998</v>
      </c>
      <c r="S8745" t="s">
        <v>987</v>
      </c>
    </row>
    <row r="8746" spans="1:19" x14ac:dyDescent="0.25">
      <c r="A8746" s="54">
        <f>_xlfn.XLOOKUP(B8746,'School Lookup'!D:D,'School Lookup'!F:F,0)</f>
        <v>823392</v>
      </c>
      <c r="B8746" s="54" t="str">
        <f>_xlfn.XLOOKUP(C8746,'School Lookup'!A:A,'School Lookup'!D:D,_xlfn.XLOOKUP(C8746,'School Lookup'!B:B,'School Lookup'!D:D,_xlfn.XLOOKUP(C8746,'School Lookup'!C:C,'School Lookup'!D:D,0)))</f>
        <v>Fitz Herbert C of E VA Primary School</v>
      </c>
      <c r="C8746" t="s">
        <v>31</v>
      </c>
      <c r="D8746" t="s">
        <v>1057</v>
      </c>
      <c r="E8746" t="s">
        <v>16</v>
      </c>
      <c r="F8746" t="s">
        <v>734</v>
      </c>
      <c r="G8746" t="s">
        <v>134</v>
      </c>
      <c r="H8746" t="s">
        <v>347</v>
      </c>
      <c r="I8746" t="s">
        <v>958</v>
      </c>
      <c r="J8746" t="s">
        <v>981</v>
      </c>
      <c r="K8746" s="4">
        <v>46087</v>
      </c>
      <c r="L8746" s="5">
        <v>0.48381944444444447</v>
      </c>
      <c r="M8746" t="s">
        <v>953</v>
      </c>
      <c r="N8746" s="5">
        <v>3.7037037037037035E-4</v>
      </c>
      <c r="O8746" t="s">
        <v>982</v>
      </c>
      <c r="P8746">
        <v>0</v>
      </c>
      <c r="Q8746">
        <v>20</v>
      </c>
      <c r="R8746" t="s">
        <v>983</v>
      </c>
      <c r="S8746" t="s">
        <v>984</v>
      </c>
    </row>
    <row r="8747" spans="1:19" x14ac:dyDescent="0.25">
      <c r="A8747" s="54">
        <f>_xlfn.XLOOKUP(B8747,'School Lookup'!D:D,'School Lookup'!F:F,0)</f>
        <v>682471</v>
      </c>
      <c r="B8747" s="54" t="str">
        <f>_xlfn.XLOOKUP(C8747,'School Lookup'!A:A,'School Lookup'!D:D,_xlfn.XLOOKUP(C8747,'School Lookup'!B:B,'School Lookup'!D:D,_xlfn.XLOOKUP(C8747,'School Lookup'!C:C,'School Lookup'!D:D,0)))</f>
        <v>Ridgeway Primary School</v>
      </c>
      <c r="C8747" t="s">
        <v>334</v>
      </c>
      <c r="D8747" t="s">
        <v>1165</v>
      </c>
      <c r="E8747" t="s">
        <v>16</v>
      </c>
      <c r="F8747" t="s">
        <v>734</v>
      </c>
      <c r="G8747" t="s">
        <v>328</v>
      </c>
      <c r="H8747" t="s">
        <v>885</v>
      </c>
      <c r="I8747" t="s">
        <v>958</v>
      </c>
      <c r="J8747" t="s">
        <v>959</v>
      </c>
      <c r="K8747" s="4">
        <v>46087</v>
      </c>
      <c r="L8747" s="5">
        <v>0.44776620370370368</v>
      </c>
      <c r="M8747" t="s">
        <v>953</v>
      </c>
      <c r="N8747" s="5">
        <v>1.0972222222222222E-2</v>
      </c>
      <c r="O8747" t="s">
        <v>960</v>
      </c>
      <c r="P8747">
        <v>0</v>
      </c>
      <c r="Q8747">
        <v>20</v>
      </c>
      <c r="R8747" t="s">
        <v>1166</v>
      </c>
      <c r="S8747" t="s">
        <v>955</v>
      </c>
    </row>
    <row r="8748" spans="1:19" x14ac:dyDescent="0.25">
      <c r="A8748" s="54">
        <f>_xlfn.XLOOKUP(B8748,'School Lookup'!D:D,'School Lookup'!F:F,0)</f>
        <v>682471</v>
      </c>
      <c r="B8748" s="54" t="str">
        <f>_xlfn.XLOOKUP(C8748,'School Lookup'!A:A,'School Lookup'!D:D,_xlfn.XLOOKUP(C8748,'School Lookup'!B:B,'School Lookup'!D:D,_xlfn.XLOOKUP(C8748,'School Lookup'!C:C,'School Lookup'!D:D,0)))</f>
        <v>Ridgeway Primary School</v>
      </c>
      <c r="C8748" t="s">
        <v>334</v>
      </c>
      <c r="D8748" t="s">
        <v>1062</v>
      </c>
      <c r="E8748" t="s">
        <v>16</v>
      </c>
      <c r="F8748" t="s">
        <v>734</v>
      </c>
      <c r="G8748" t="s">
        <v>328</v>
      </c>
      <c r="H8748" t="s">
        <v>885</v>
      </c>
      <c r="I8748" t="s">
        <v>958</v>
      </c>
      <c r="J8748" t="s">
        <v>981</v>
      </c>
      <c r="K8748" s="4">
        <v>46087</v>
      </c>
      <c r="L8748" s="5">
        <v>0.39890046296296294</v>
      </c>
      <c r="M8748" t="s">
        <v>953</v>
      </c>
      <c r="N8748" s="5">
        <v>1.7013888888888888E-3</v>
      </c>
      <c r="O8748" t="s">
        <v>982</v>
      </c>
      <c r="P8748">
        <v>0</v>
      </c>
      <c r="Q8748">
        <v>20</v>
      </c>
      <c r="R8748" t="s">
        <v>998</v>
      </c>
      <c r="S8748" t="s">
        <v>987</v>
      </c>
    </row>
    <row r="8749" spans="1:19" x14ac:dyDescent="0.25">
      <c r="A8749" s="54">
        <f>_xlfn.XLOOKUP(B8749,'School Lookup'!D:D,'School Lookup'!F:F,0)</f>
        <v>682471</v>
      </c>
      <c r="B8749" s="54" t="str">
        <f>_xlfn.XLOOKUP(C8749,'School Lookup'!A:A,'School Lookup'!D:D,_xlfn.XLOOKUP(C8749,'School Lookup'!B:B,'School Lookup'!D:D,_xlfn.XLOOKUP(C8749,'School Lookup'!C:C,'School Lookup'!D:D,0)))</f>
        <v>Ridgeway Primary School</v>
      </c>
      <c r="C8749" t="s">
        <v>334</v>
      </c>
      <c r="D8749" t="s">
        <v>3326</v>
      </c>
      <c r="E8749" t="s">
        <v>16</v>
      </c>
      <c r="F8749" t="s">
        <v>734</v>
      </c>
      <c r="G8749" t="s">
        <v>328</v>
      </c>
      <c r="H8749" t="s">
        <v>885</v>
      </c>
      <c r="I8749" t="s">
        <v>958</v>
      </c>
      <c r="J8749" t="s">
        <v>981</v>
      </c>
      <c r="K8749" s="4">
        <v>46087</v>
      </c>
      <c r="L8749" s="5">
        <v>0.40100694444444446</v>
      </c>
      <c r="M8749" t="s">
        <v>953</v>
      </c>
      <c r="N8749" s="5">
        <v>4.5138888888888887E-4</v>
      </c>
      <c r="O8749" t="s">
        <v>982</v>
      </c>
      <c r="P8749">
        <v>0</v>
      </c>
      <c r="Q8749">
        <v>20</v>
      </c>
      <c r="R8749" t="s">
        <v>983</v>
      </c>
      <c r="S8749" t="s">
        <v>984</v>
      </c>
    </row>
    <row r="8750" spans="1:19" x14ac:dyDescent="0.25">
      <c r="A8750" s="54">
        <f>_xlfn.XLOOKUP(B8750,'School Lookup'!D:D,'School Lookup'!F:F,0)</f>
        <v>682471</v>
      </c>
      <c r="B8750" s="54" t="str">
        <f>_xlfn.XLOOKUP(C8750,'School Lookup'!A:A,'School Lookup'!D:D,_xlfn.XLOOKUP(C8750,'School Lookup'!B:B,'School Lookup'!D:D,_xlfn.XLOOKUP(C8750,'School Lookup'!C:C,'School Lookup'!D:D,0)))</f>
        <v>Ridgeway Primary School</v>
      </c>
      <c r="C8750" t="s">
        <v>334</v>
      </c>
      <c r="D8750" t="s">
        <v>1402</v>
      </c>
      <c r="E8750" t="s">
        <v>16</v>
      </c>
      <c r="F8750" t="s">
        <v>734</v>
      </c>
      <c r="G8750" t="s">
        <v>328</v>
      </c>
      <c r="H8750" t="s">
        <v>885</v>
      </c>
      <c r="I8750" t="s">
        <v>958</v>
      </c>
      <c r="J8750" t="s">
        <v>981</v>
      </c>
      <c r="K8750" s="4">
        <v>46087</v>
      </c>
      <c r="L8750" s="5">
        <v>0.65164351851851854</v>
      </c>
      <c r="M8750" t="s">
        <v>953</v>
      </c>
      <c r="N8750" s="5">
        <v>4.6296296296296294E-5</v>
      </c>
      <c r="O8750" t="s">
        <v>982</v>
      </c>
      <c r="P8750">
        <v>0</v>
      </c>
      <c r="Q8750">
        <v>20</v>
      </c>
      <c r="R8750" t="s">
        <v>1006</v>
      </c>
      <c r="S8750" t="s">
        <v>994</v>
      </c>
    </row>
    <row r="8751" spans="1:19" x14ac:dyDescent="0.25">
      <c r="A8751" s="54">
        <f>_xlfn.XLOOKUP(B8751,'School Lookup'!D:D,'School Lookup'!F:F,0)</f>
        <v>682471</v>
      </c>
      <c r="B8751" s="54" t="str">
        <f>_xlfn.XLOOKUP(C8751,'School Lookup'!A:A,'School Lookup'!D:D,_xlfn.XLOOKUP(C8751,'School Lookup'!B:B,'School Lookup'!D:D,_xlfn.XLOOKUP(C8751,'School Lookup'!C:C,'School Lookup'!D:D,0)))</f>
        <v>Ridgeway Primary School</v>
      </c>
      <c r="C8751" t="s">
        <v>334</v>
      </c>
      <c r="D8751" t="s">
        <v>1403</v>
      </c>
      <c r="E8751" t="s">
        <v>16</v>
      </c>
      <c r="F8751" t="s">
        <v>734</v>
      </c>
      <c r="G8751" t="s">
        <v>328</v>
      </c>
      <c r="H8751" t="s">
        <v>885</v>
      </c>
      <c r="I8751" t="s">
        <v>958</v>
      </c>
      <c r="J8751" t="s">
        <v>981</v>
      </c>
      <c r="K8751" s="4">
        <v>46087</v>
      </c>
      <c r="L8751" s="5">
        <v>0.65339120370370374</v>
      </c>
      <c r="M8751" t="s">
        <v>953</v>
      </c>
      <c r="N8751" s="5">
        <v>3.7037037037037035E-4</v>
      </c>
      <c r="O8751" t="s">
        <v>982</v>
      </c>
      <c r="P8751">
        <v>0</v>
      </c>
      <c r="Q8751">
        <v>20</v>
      </c>
      <c r="R8751" t="s">
        <v>1006</v>
      </c>
      <c r="S8751" t="s">
        <v>994</v>
      </c>
    </row>
    <row r="8752" spans="1:19" x14ac:dyDescent="0.25">
      <c r="A8752" s="54">
        <f>_xlfn.XLOOKUP(B8752,'School Lookup'!D:D,'School Lookup'!F:F,0)</f>
        <v>823392</v>
      </c>
      <c r="B8752" s="54" t="str">
        <f>_xlfn.XLOOKUP(C8752,'School Lookup'!A:A,'School Lookup'!D:D,_xlfn.XLOOKUP(C8752,'School Lookup'!B:B,'School Lookup'!D:D,_xlfn.XLOOKUP(C8752,'School Lookup'!C:C,'School Lookup'!D:D,0)))</f>
        <v>Fitz Herbert C of E VA Primary School</v>
      </c>
      <c r="C8752" t="s">
        <v>31</v>
      </c>
      <c r="D8752">
        <v>142</v>
      </c>
      <c r="E8752" t="s">
        <v>16</v>
      </c>
      <c r="F8752" t="s">
        <v>734</v>
      </c>
      <c r="G8752" t="s">
        <v>134</v>
      </c>
      <c r="H8752" t="s">
        <v>347</v>
      </c>
      <c r="I8752" t="s">
        <v>958</v>
      </c>
      <c r="J8752" t="s">
        <v>959</v>
      </c>
      <c r="K8752" s="4">
        <v>46087</v>
      </c>
      <c r="L8752" s="5">
        <v>0.38679398148148147</v>
      </c>
      <c r="M8752" t="s">
        <v>953</v>
      </c>
      <c r="N8752" s="5">
        <v>2.0833333333333335E-4</v>
      </c>
      <c r="O8752" t="s">
        <v>960</v>
      </c>
      <c r="P8752">
        <v>0</v>
      </c>
      <c r="Q8752">
        <v>20</v>
      </c>
      <c r="R8752" t="s">
        <v>955</v>
      </c>
    </row>
    <row r="8753" spans="1:19" x14ac:dyDescent="0.25">
      <c r="A8753" s="54">
        <f>_xlfn.XLOOKUP(B8753,'School Lookup'!D:D,'School Lookup'!F:F,0)</f>
        <v>823392</v>
      </c>
      <c r="B8753" s="54" t="str">
        <f>_xlfn.XLOOKUP(C8753,'School Lookup'!A:A,'School Lookup'!D:D,_xlfn.XLOOKUP(C8753,'School Lookup'!B:B,'School Lookup'!D:D,_xlfn.XLOOKUP(C8753,'School Lookup'!C:C,'School Lookup'!D:D,0)))</f>
        <v>Fitz Herbert C of E VA Primary School</v>
      </c>
      <c r="C8753" t="s">
        <v>31</v>
      </c>
      <c r="D8753" t="s">
        <v>1064</v>
      </c>
      <c r="E8753" t="s">
        <v>16</v>
      </c>
      <c r="F8753" t="s">
        <v>734</v>
      </c>
      <c r="G8753" t="s">
        <v>134</v>
      </c>
      <c r="H8753" t="s">
        <v>347</v>
      </c>
      <c r="I8753" t="s">
        <v>958</v>
      </c>
      <c r="J8753" t="s">
        <v>959</v>
      </c>
      <c r="K8753" s="4">
        <v>46087</v>
      </c>
      <c r="L8753" s="5">
        <v>0.45077546296296295</v>
      </c>
      <c r="M8753" t="s">
        <v>953</v>
      </c>
      <c r="N8753" s="5">
        <v>4.6296296296296298E-4</v>
      </c>
      <c r="O8753" t="s">
        <v>960</v>
      </c>
      <c r="P8753">
        <v>0</v>
      </c>
      <c r="Q8753">
        <v>20</v>
      </c>
      <c r="R8753" t="s">
        <v>1065</v>
      </c>
      <c r="S8753" t="s">
        <v>955</v>
      </c>
    </row>
    <row r="8754" spans="1:19" x14ac:dyDescent="0.25">
      <c r="A8754" s="54">
        <f>_xlfn.XLOOKUP(B8754,'School Lookup'!D:D,'School Lookup'!F:F,0)</f>
        <v>823392</v>
      </c>
      <c r="B8754" s="54" t="str">
        <f>_xlfn.XLOOKUP(C8754,'School Lookup'!A:A,'School Lookup'!D:D,_xlfn.XLOOKUP(C8754,'School Lookup'!B:B,'School Lookup'!D:D,_xlfn.XLOOKUP(C8754,'School Lookup'!C:C,'School Lookup'!D:D,0)))</f>
        <v>Fitz Herbert C of E VA Primary School</v>
      </c>
      <c r="C8754" t="s">
        <v>31</v>
      </c>
      <c r="D8754" t="s">
        <v>3016</v>
      </c>
      <c r="E8754" t="s">
        <v>16</v>
      </c>
      <c r="F8754" t="s">
        <v>734</v>
      </c>
      <c r="G8754" t="s">
        <v>134</v>
      </c>
      <c r="H8754" t="s">
        <v>347</v>
      </c>
      <c r="I8754" t="s">
        <v>958</v>
      </c>
      <c r="J8754" t="s">
        <v>959</v>
      </c>
      <c r="K8754" s="4">
        <v>46087</v>
      </c>
      <c r="L8754" s="5">
        <v>0.56361111111111106</v>
      </c>
      <c r="M8754" t="s">
        <v>953</v>
      </c>
      <c r="N8754" s="5">
        <v>1.1226851851851851E-3</v>
      </c>
      <c r="O8754" t="s">
        <v>960</v>
      </c>
      <c r="P8754">
        <v>0</v>
      </c>
      <c r="Q8754">
        <v>20</v>
      </c>
      <c r="R8754" t="s">
        <v>1053</v>
      </c>
      <c r="S8754" t="s">
        <v>966</v>
      </c>
    </row>
    <row r="8755" spans="1:19" x14ac:dyDescent="0.25">
      <c r="A8755" s="54">
        <f>_xlfn.XLOOKUP(B8755,'School Lookup'!D:D,'School Lookup'!F:F,0)</f>
        <v>251672</v>
      </c>
      <c r="B8755" s="54" t="str">
        <f>_xlfn.XLOOKUP(C8755,'School Lookup'!A:A,'School Lookup'!D:D,_xlfn.XLOOKUP(C8755,'School Lookup'!B:B,'School Lookup'!D:D,_xlfn.XLOOKUP(C8755,'School Lookup'!C:C,'School Lookup'!D:D,0)))</f>
        <v>Park Schools Federation</v>
      </c>
      <c r="C8755" t="s">
        <v>40</v>
      </c>
      <c r="D8755" t="s">
        <v>3327</v>
      </c>
      <c r="E8755" t="s">
        <v>16</v>
      </c>
      <c r="F8755" t="s">
        <v>734</v>
      </c>
      <c r="G8755" t="s">
        <v>235</v>
      </c>
      <c r="H8755" t="s">
        <v>228</v>
      </c>
      <c r="I8755" t="s">
        <v>980</v>
      </c>
      <c r="J8755" t="s">
        <v>981</v>
      </c>
      <c r="K8755" s="4">
        <v>46087</v>
      </c>
      <c r="L8755" s="5">
        <v>0.5493055555555556</v>
      </c>
      <c r="M8755" t="s">
        <v>953</v>
      </c>
      <c r="N8755" s="5">
        <v>5.7870370370370373E-5</v>
      </c>
      <c r="O8755" t="s">
        <v>982</v>
      </c>
      <c r="P8755">
        <v>0.02</v>
      </c>
      <c r="Q8755">
        <v>20</v>
      </c>
      <c r="R8755" t="s">
        <v>983</v>
      </c>
      <c r="S8755" t="s">
        <v>984</v>
      </c>
    </row>
    <row r="8756" spans="1:19" x14ac:dyDescent="0.25">
      <c r="A8756" s="54">
        <f>_xlfn.XLOOKUP(B8756,'School Lookup'!D:D,'School Lookup'!F:F,0)</f>
        <v>251672</v>
      </c>
      <c r="B8756" s="54" t="str">
        <f>_xlfn.XLOOKUP(C8756,'School Lookup'!A:A,'School Lookup'!D:D,_xlfn.XLOOKUP(C8756,'School Lookup'!B:B,'School Lookup'!D:D,_xlfn.XLOOKUP(C8756,'School Lookup'!C:C,'School Lookup'!D:D,0)))</f>
        <v>Park Schools Federation</v>
      </c>
      <c r="C8756" t="s">
        <v>40</v>
      </c>
      <c r="D8756" t="s">
        <v>2733</v>
      </c>
      <c r="E8756" t="s">
        <v>16</v>
      </c>
      <c r="F8756" t="s">
        <v>734</v>
      </c>
      <c r="G8756" t="s">
        <v>235</v>
      </c>
      <c r="H8756" t="s">
        <v>228</v>
      </c>
      <c r="I8756" t="s">
        <v>980</v>
      </c>
      <c r="J8756" t="s">
        <v>981</v>
      </c>
      <c r="K8756" s="4">
        <v>46087</v>
      </c>
      <c r="L8756" s="5">
        <v>0.55486111111111114</v>
      </c>
      <c r="M8756" t="s">
        <v>953</v>
      </c>
      <c r="N8756" s="5">
        <v>3.3564814814814812E-4</v>
      </c>
      <c r="O8756" t="s">
        <v>982</v>
      </c>
      <c r="P8756">
        <v>3.5000000000000003E-2</v>
      </c>
      <c r="Q8756">
        <v>20</v>
      </c>
      <c r="R8756" t="s">
        <v>998</v>
      </c>
      <c r="S8756" t="s">
        <v>987</v>
      </c>
    </row>
    <row r="8757" spans="1:19" x14ac:dyDescent="0.25">
      <c r="A8757" s="54">
        <f>_xlfn.XLOOKUP(B8757,'School Lookup'!D:D,'School Lookup'!F:F,0)</f>
        <v>251672</v>
      </c>
      <c r="B8757" s="54" t="str">
        <f>_xlfn.XLOOKUP(C8757,'School Lookup'!A:A,'School Lookup'!D:D,_xlfn.XLOOKUP(C8757,'School Lookup'!B:B,'School Lookup'!D:D,_xlfn.XLOOKUP(C8757,'School Lookup'!C:C,'School Lookup'!D:D,0)))</f>
        <v>Park Schools Federation</v>
      </c>
      <c r="C8757" t="s">
        <v>40</v>
      </c>
      <c r="D8757" t="s">
        <v>1079</v>
      </c>
      <c r="E8757" t="s">
        <v>16</v>
      </c>
      <c r="F8757" t="s">
        <v>734</v>
      </c>
      <c r="G8757" t="s">
        <v>235</v>
      </c>
      <c r="H8757" t="s">
        <v>228</v>
      </c>
      <c r="I8757" t="s">
        <v>980</v>
      </c>
      <c r="J8757" t="s">
        <v>981</v>
      </c>
      <c r="K8757" s="4">
        <v>46087</v>
      </c>
      <c r="L8757" s="5">
        <v>0.55833333333333335</v>
      </c>
      <c r="M8757" t="s">
        <v>953</v>
      </c>
      <c r="N8757" s="5">
        <v>4.9768518518518521E-4</v>
      </c>
      <c r="O8757" t="s">
        <v>982</v>
      </c>
      <c r="P8757">
        <v>5.0999999999999997E-2</v>
      </c>
      <c r="Q8757">
        <v>20</v>
      </c>
      <c r="R8757" t="s">
        <v>1006</v>
      </c>
      <c r="S8757" t="s">
        <v>994</v>
      </c>
    </row>
    <row r="8758" spans="1:19" x14ac:dyDescent="0.25">
      <c r="A8758" s="54">
        <f>_xlfn.XLOOKUP(B8758,'School Lookup'!D:D,'School Lookup'!F:F,0)</f>
        <v>251672</v>
      </c>
      <c r="B8758" s="54" t="str">
        <f>_xlfn.XLOOKUP(C8758,'School Lookup'!A:A,'School Lookup'!D:D,_xlfn.XLOOKUP(C8758,'School Lookup'!B:B,'School Lookup'!D:D,_xlfn.XLOOKUP(C8758,'School Lookup'!C:C,'School Lookup'!D:D,0)))</f>
        <v>Park Schools Federation</v>
      </c>
      <c r="C8758" t="s">
        <v>40</v>
      </c>
      <c r="D8758" t="s">
        <v>2436</v>
      </c>
      <c r="E8758" t="s">
        <v>16</v>
      </c>
      <c r="F8758" t="s">
        <v>734</v>
      </c>
      <c r="G8758" t="s">
        <v>235</v>
      </c>
      <c r="H8758" t="s">
        <v>228</v>
      </c>
      <c r="I8758" t="s">
        <v>980</v>
      </c>
      <c r="J8758" t="s">
        <v>981</v>
      </c>
      <c r="K8758" s="4">
        <v>46087</v>
      </c>
      <c r="L8758" s="5">
        <v>0.56180555555555556</v>
      </c>
      <c r="M8758" t="s">
        <v>953</v>
      </c>
      <c r="N8758" s="5">
        <v>8.4490740740740739E-4</v>
      </c>
      <c r="O8758" t="s">
        <v>982</v>
      </c>
      <c r="P8758">
        <v>8.6999999999999994E-2</v>
      </c>
      <c r="Q8758">
        <v>20</v>
      </c>
      <c r="R8758" t="s">
        <v>983</v>
      </c>
      <c r="S8758" t="s">
        <v>984</v>
      </c>
    </row>
    <row r="8759" spans="1:19" x14ac:dyDescent="0.25">
      <c r="A8759" s="54">
        <f>_xlfn.XLOOKUP(B8759,'School Lookup'!D:D,'School Lookup'!F:F,0)</f>
        <v>251672</v>
      </c>
      <c r="B8759" s="54" t="str">
        <f>_xlfn.XLOOKUP(C8759,'School Lookup'!A:A,'School Lookup'!D:D,_xlfn.XLOOKUP(C8759,'School Lookup'!B:B,'School Lookup'!D:D,_xlfn.XLOOKUP(C8759,'School Lookup'!C:C,'School Lookup'!D:D,0)))</f>
        <v>Park Schools Federation</v>
      </c>
      <c r="C8759" t="s">
        <v>40</v>
      </c>
      <c r="D8759" t="s">
        <v>1315</v>
      </c>
      <c r="E8759" t="s">
        <v>16</v>
      </c>
      <c r="F8759" t="s">
        <v>734</v>
      </c>
      <c r="G8759" t="s">
        <v>235</v>
      </c>
      <c r="H8759" t="s">
        <v>228</v>
      </c>
      <c r="I8759" t="s">
        <v>980</v>
      </c>
      <c r="J8759" t="s">
        <v>981</v>
      </c>
      <c r="K8759" s="4">
        <v>46087</v>
      </c>
      <c r="L8759" s="5">
        <v>0.57291666666666663</v>
      </c>
      <c r="M8759" t="s">
        <v>953</v>
      </c>
      <c r="N8759" s="5">
        <v>2.3148148148148147E-5</v>
      </c>
      <c r="O8759" t="s">
        <v>982</v>
      </c>
      <c r="P8759">
        <v>0.02</v>
      </c>
      <c r="Q8759">
        <v>20</v>
      </c>
      <c r="R8759" t="s">
        <v>998</v>
      </c>
      <c r="S8759" t="s">
        <v>987</v>
      </c>
    </row>
    <row r="8760" spans="1:19" x14ac:dyDescent="0.25">
      <c r="A8760" s="54">
        <f>_xlfn.XLOOKUP(B8760,'School Lookup'!D:D,'School Lookup'!F:F,0)</f>
        <v>251672</v>
      </c>
      <c r="B8760" s="54" t="str">
        <f>_xlfn.XLOOKUP(C8760,'School Lookup'!A:A,'School Lookup'!D:D,_xlfn.XLOOKUP(C8760,'School Lookup'!B:B,'School Lookup'!D:D,_xlfn.XLOOKUP(C8760,'School Lookup'!C:C,'School Lookup'!D:D,0)))</f>
        <v>Park Schools Federation</v>
      </c>
      <c r="C8760" t="s">
        <v>40</v>
      </c>
      <c r="D8760" t="s">
        <v>1511</v>
      </c>
      <c r="E8760" t="s">
        <v>16</v>
      </c>
      <c r="F8760" t="s">
        <v>734</v>
      </c>
      <c r="G8760" t="s">
        <v>235</v>
      </c>
      <c r="H8760" t="s">
        <v>228</v>
      </c>
      <c r="I8760" t="s">
        <v>980</v>
      </c>
      <c r="J8760" t="s">
        <v>981</v>
      </c>
      <c r="K8760" s="4">
        <v>46087</v>
      </c>
      <c r="L8760" s="5">
        <v>0.57361111111111107</v>
      </c>
      <c r="M8760" t="s">
        <v>953</v>
      </c>
      <c r="N8760" s="5">
        <v>6.7129629629629625E-4</v>
      </c>
      <c r="O8760" t="s">
        <v>982</v>
      </c>
      <c r="P8760">
        <v>6.9000000000000006E-2</v>
      </c>
      <c r="Q8760">
        <v>20</v>
      </c>
      <c r="R8760" t="s">
        <v>986</v>
      </c>
      <c r="S8760" t="s">
        <v>987</v>
      </c>
    </row>
    <row r="8761" spans="1:19" x14ac:dyDescent="0.25">
      <c r="A8761" s="54">
        <f>_xlfn.XLOOKUP(B8761,'School Lookup'!D:D,'School Lookup'!F:F,0)</f>
        <v>251672</v>
      </c>
      <c r="B8761" s="54" t="str">
        <f>_xlfn.XLOOKUP(C8761,'School Lookup'!A:A,'School Lookup'!D:D,_xlfn.XLOOKUP(C8761,'School Lookup'!B:B,'School Lookup'!D:D,_xlfn.XLOOKUP(C8761,'School Lookup'!C:C,'School Lookup'!D:D,0)))</f>
        <v>Park Schools Federation</v>
      </c>
      <c r="C8761" t="s">
        <v>40</v>
      </c>
      <c r="D8761" t="s">
        <v>2013</v>
      </c>
      <c r="E8761" t="s">
        <v>16</v>
      </c>
      <c r="F8761" t="s">
        <v>734</v>
      </c>
      <c r="G8761" t="s">
        <v>235</v>
      </c>
      <c r="H8761" t="s">
        <v>228</v>
      </c>
      <c r="I8761" t="s">
        <v>980</v>
      </c>
      <c r="J8761" t="s">
        <v>981</v>
      </c>
      <c r="K8761" s="4">
        <v>46087</v>
      </c>
      <c r="L8761" s="5">
        <v>0.57430555555555551</v>
      </c>
      <c r="M8761" t="s">
        <v>953</v>
      </c>
      <c r="N8761" s="5">
        <v>4.6296296296296294E-5</v>
      </c>
      <c r="O8761" t="s">
        <v>982</v>
      </c>
      <c r="P8761">
        <v>0.02</v>
      </c>
      <c r="Q8761">
        <v>20</v>
      </c>
      <c r="R8761" t="s">
        <v>983</v>
      </c>
      <c r="S8761" t="s">
        <v>984</v>
      </c>
    </row>
    <row r="8762" spans="1:19" x14ac:dyDescent="0.25">
      <c r="A8762" s="54">
        <f>_xlfn.XLOOKUP(B8762,'School Lookup'!D:D,'School Lookup'!F:F,0)</f>
        <v>251672</v>
      </c>
      <c r="B8762" s="54" t="str">
        <f>_xlfn.XLOOKUP(C8762,'School Lookup'!A:A,'School Lookup'!D:D,_xlfn.XLOOKUP(C8762,'School Lookup'!B:B,'School Lookup'!D:D,_xlfn.XLOOKUP(C8762,'School Lookup'!C:C,'School Lookup'!D:D,0)))</f>
        <v>Park Schools Federation</v>
      </c>
      <c r="C8762" t="s">
        <v>40</v>
      </c>
      <c r="D8762" t="s">
        <v>2258</v>
      </c>
      <c r="E8762" t="s">
        <v>16</v>
      </c>
      <c r="F8762" t="s">
        <v>734</v>
      </c>
      <c r="G8762" t="s">
        <v>235</v>
      </c>
      <c r="H8762" t="s">
        <v>228</v>
      </c>
      <c r="I8762" t="s">
        <v>980</v>
      </c>
      <c r="J8762" t="s">
        <v>981</v>
      </c>
      <c r="K8762" s="4">
        <v>46087</v>
      </c>
      <c r="L8762" s="5">
        <v>0.59791666666666665</v>
      </c>
      <c r="M8762" t="s">
        <v>953</v>
      </c>
      <c r="N8762" s="5">
        <v>2.8935185185185184E-4</v>
      </c>
      <c r="O8762" t="s">
        <v>982</v>
      </c>
      <c r="P8762">
        <v>0.03</v>
      </c>
      <c r="Q8762">
        <v>20</v>
      </c>
      <c r="R8762" t="s">
        <v>998</v>
      </c>
      <c r="S8762" t="s">
        <v>987</v>
      </c>
    </row>
    <row r="8763" spans="1:19" x14ac:dyDescent="0.25">
      <c r="A8763" s="54">
        <f>_xlfn.XLOOKUP(B8763,'School Lookup'!D:D,'School Lookup'!F:F,0)</f>
        <v>251672</v>
      </c>
      <c r="B8763" s="54" t="str">
        <f>_xlfn.XLOOKUP(C8763,'School Lookup'!A:A,'School Lookup'!D:D,_xlfn.XLOOKUP(C8763,'School Lookup'!B:B,'School Lookup'!D:D,_xlfn.XLOOKUP(C8763,'School Lookup'!C:C,'School Lookup'!D:D,0)))</f>
        <v>Park Schools Federation</v>
      </c>
      <c r="C8763" t="s">
        <v>40</v>
      </c>
      <c r="D8763" t="s">
        <v>3328</v>
      </c>
      <c r="E8763" t="s">
        <v>16</v>
      </c>
      <c r="F8763" t="s">
        <v>734</v>
      </c>
      <c r="G8763" t="s">
        <v>235</v>
      </c>
      <c r="H8763" t="s">
        <v>228</v>
      </c>
      <c r="I8763" t="s">
        <v>980</v>
      </c>
      <c r="J8763" t="s">
        <v>981</v>
      </c>
      <c r="K8763" s="4">
        <v>46087</v>
      </c>
      <c r="L8763" s="5">
        <v>0.60138888888888886</v>
      </c>
      <c r="M8763" t="s">
        <v>953</v>
      </c>
      <c r="N8763" s="5">
        <v>1.7361111111111112E-4</v>
      </c>
      <c r="O8763" t="s">
        <v>982</v>
      </c>
      <c r="P8763">
        <v>0.02</v>
      </c>
      <c r="Q8763">
        <v>20</v>
      </c>
      <c r="R8763" t="s">
        <v>983</v>
      </c>
      <c r="S8763" t="s">
        <v>984</v>
      </c>
    </row>
    <row r="8764" spans="1:19" x14ac:dyDescent="0.25">
      <c r="A8764" s="54">
        <f>_xlfn.XLOOKUP(B8764,'School Lookup'!D:D,'School Lookup'!F:F,0)</f>
        <v>251672</v>
      </c>
      <c r="B8764" s="54" t="str">
        <f>_xlfn.XLOOKUP(C8764,'School Lookup'!A:A,'School Lookup'!D:D,_xlfn.XLOOKUP(C8764,'School Lookup'!B:B,'School Lookup'!D:D,_xlfn.XLOOKUP(C8764,'School Lookup'!C:C,'School Lookup'!D:D,0)))</f>
        <v>Park Schools Federation</v>
      </c>
      <c r="C8764" t="s">
        <v>40</v>
      </c>
      <c r="D8764" t="s">
        <v>3329</v>
      </c>
      <c r="E8764" t="s">
        <v>16</v>
      </c>
      <c r="F8764" t="s">
        <v>734</v>
      </c>
      <c r="G8764" t="s">
        <v>235</v>
      </c>
      <c r="H8764" t="s">
        <v>228</v>
      </c>
      <c r="I8764" t="s">
        <v>980</v>
      </c>
      <c r="J8764" t="s">
        <v>981</v>
      </c>
      <c r="K8764" s="4">
        <v>46087</v>
      </c>
      <c r="L8764" s="5">
        <v>0.60277777777777775</v>
      </c>
      <c r="M8764" t="s">
        <v>953</v>
      </c>
      <c r="N8764" s="5">
        <v>1.0300925925925926E-3</v>
      </c>
      <c r="O8764" t="s">
        <v>982</v>
      </c>
      <c r="P8764">
        <v>0.106</v>
      </c>
      <c r="Q8764">
        <v>20</v>
      </c>
      <c r="R8764" t="s">
        <v>983</v>
      </c>
      <c r="S8764" t="s">
        <v>984</v>
      </c>
    </row>
    <row r="8765" spans="1:19" x14ac:dyDescent="0.25">
      <c r="A8765" s="54">
        <f>_xlfn.XLOOKUP(B8765,'School Lookup'!D:D,'School Lookup'!F:F,0)</f>
        <v>251672</v>
      </c>
      <c r="B8765" s="54" t="str">
        <f>_xlfn.XLOOKUP(C8765,'School Lookup'!A:A,'School Lookup'!D:D,_xlfn.XLOOKUP(C8765,'School Lookup'!B:B,'School Lookup'!D:D,_xlfn.XLOOKUP(C8765,'School Lookup'!C:C,'School Lookup'!D:D,0)))</f>
        <v>Park Schools Federation</v>
      </c>
      <c r="C8765" t="s">
        <v>40</v>
      </c>
      <c r="D8765" t="s">
        <v>1650</v>
      </c>
      <c r="E8765" t="s">
        <v>16</v>
      </c>
      <c r="F8765" t="s">
        <v>734</v>
      </c>
      <c r="G8765" t="s">
        <v>235</v>
      </c>
      <c r="H8765" t="s">
        <v>228</v>
      </c>
      <c r="I8765" t="s">
        <v>980</v>
      </c>
      <c r="J8765" t="s">
        <v>981</v>
      </c>
      <c r="K8765" s="4">
        <v>46087</v>
      </c>
      <c r="L8765" s="5">
        <v>0.60347222222222219</v>
      </c>
      <c r="M8765" t="s">
        <v>953</v>
      </c>
      <c r="N8765" s="5">
        <v>3.3564814814814812E-4</v>
      </c>
      <c r="O8765" t="s">
        <v>982</v>
      </c>
      <c r="P8765">
        <v>3.5000000000000003E-2</v>
      </c>
      <c r="Q8765">
        <v>20</v>
      </c>
      <c r="R8765" t="s">
        <v>983</v>
      </c>
      <c r="S8765" t="s">
        <v>984</v>
      </c>
    </row>
    <row r="8766" spans="1:19" x14ac:dyDescent="0.25">
      <c r="A8766" s="54">
        <f>_xlfn.XLOOKUP(B8766,'School Lookup'!D:D,'School Lookup'!F:F,0)</f>
        <v>251672</v>
      </c>
      <c r="B8766" s="54" t="str">
        <f>_xlfn.XLOOKUP(C8766,'School Lookup'!A:A,'School Lookup'!D:D,_xlfn.XLOOKUP(C8766,'School Lookup'!B:B,'School Lookup'!D:D,_xlfn.XLOOKUP(C8766,'School Lookup'!C:C,'School Lookup'!D:D,0)))</f>
        <v>Park Schools Federation</v>
      </c>
      <c r="C8766" t="s">
        <v>40</v>
      </c>
      <c r="D8766" t="s">
        <v>3330</v>
      </c>
      <c r="E8766" t="s">
        <v>16</v>
      </c>
      <c r="F8766" t="s">
        <v>734</v>
      </c>
      <c r="G8766" t="s">
        <v>235</v>
      </c>
      <c r="H8766" t="s">
        <v>228</v>
      </c>
      <c r="I8766" t="s">
        <v>980</v>
      </c>
      <c r="J8766" t="s">
        <v>981</v>
      </c>
      <c r="K8766" s="4">
        <v>46087</v>
      </c>
      <c r="L8766" s="5">
        <v>0.61736111111111114</v>
      </c>
      <c r="M8766" t="s">
        <v>953</v>
      </c>
      <c r="N8766" s="5">
        <v>5.4398148148148144E-4</v>
      </c>
      <c r="O8766" t="s">
        <v>982</v>
      </c>
      <c r="P8766">
        <v>5.6000000000000001E-2</v>
      </c>
      <c r="Q8766">
        <v>20</v>
      </c>
      <c r="R8766" t="s">
        <v>983</v>
      </c>
      <c r="S8766" t="s">
        <v>984</v>
      </c>
    </row>
    <row r="8767" spans="1:19" x14ac:dyDescent="0.25">
      <c r="A8767" s="54">
        <f>_xlfn.XLOOKUP(B8767,'School Lookup'!D:D,'School Lookup'!F:F,0)</f>
        <v>251672</v>
      </c>
      <c r="B8767" s="54" t="str">
        <f>_xlfn.XLOOKUP(C8767,'School Lookup'!A:A,'School Lookup'!D:D,_xlfn.XLOOKUP(C8767,'School Lookup'!B:B,'School Lookup'!D:D,_xlfn.XLOOKUP(C8767,'School Lookup'!C:C,'School Lookup'!D:D,0)))</f>
        <v>Park Schools Federation</v>
      </c>
      <c r="C8767" t="s">
        <v>40</v>
      </c>
      <c r="D8767" t="s">
        <v>1507</v>
      </c>
      <c r="E8767" t="s">
        <v>16</v>
      </c>
      <c r="F8767" t="s">
        <v>734</v>
      </c>
      <c r="G8767" t="s">
        <v>235</v>
      </c>
      <c r="H8767" t="s">
        <v>228</v>
      </c>
      <c r="I8767" t="s">
        <v>980</v>
      </c>
      <c r="J8767" t="s">
        <v>981</v>
      </c>
      <c r="K8767" s="4">
        <v>46087</v>
      </c>
      <c r="L8767" s="5">
        <v>0.63402777777777775</v>
      </c>
      <c r="M8767" t="s">
        <v>953</v>
      </c>
      <c r="N8767" s="5">
        <v>4.6296296296296294E-5</v>
      </c>
      <c r="O8767" t="s">
        <v>982</v>
      </c>
      <c r="P8767">
        <v>0.02</v>
      </c>
      <c r="Q8767">
        <v>20</v>
      </c>
      <c r="R8767" t="s">
        <v>983</v>
      </c>
      <c r="S8767" t="s">
        <v>984</v>
      </c>
    </row>
    <row r="8768" spans="1:19" x14ac:dyDescent="0.25">
      <c r="A8768" s="54">
        <f>_xlfn.XLOOKUP(B8768,'School Lookup'!D:D,'School Lookup'!F:F,0)</f>
        <v>251672</v>
      </c>
      <c r="B8768" s="54" t="str">
        <f>_xlfn.XLOOKUP(C8768,'School Lookup'!A:A,'School Lookup'!D:D,_xlfn.XLOOKUP(C8768,'School Lookup'!B:B,'School Lookup'!D:D,_xlfn.XLOOKUP(C8768,'School Lookup'!C:C,'School Lookup'!D:D,0)))</f>
        <v>Park Schools Federation</v>
      </c>
      <c r="C8768" t="s">
        <v>40</v>
      </c>
      <c r="D8768" t="s">
        <v>2325</v>
      </c>
      <c r="E8768" t="s">
        <v>16</v>
      </c>
      <c r="F8768" t="s">
        <v>734</v>
      </c>
      <c r="G8768" t="s">
        <v>235</v>
      </c>
      <c r="H8768" t="s">
        <v>228</v>
      </c>
      <c r="I8768" t="s">
        <v>980</v>
      </c>
      <c r="J8768" t="s">
        <v>981</v>
      </c>
      <c r="K8768" s="4">
        <v>46087</v>
      </c>
      <c r="L8768" s="5">
        <v>0.63472222222222219</v>
      </c>
      <c r="M8768" t="s">
        <v>953</v>
      </c>
      <c r="N8768" s="5">
        <v>4.1666666666666669E-4</v>
      </c>
      <c r="O8768" t="s">
        <v>982</v>
      </c>
      <c r="P8768">
        <v>4.2999999999999997E-2</v>
      </c>
      <c r="Q8768">
        <v>20</v>
      </c>
      <c r="R8768" t="s">
        <v>998</v>
      </c>
      <c r="S8768" t="s">
        <v>987</v>
      </c>
    </row>
    <row r="8769" spans="1:19" x14ac:dyDescent="0.25">
      <c r="A8769" s="54">
        <f>_xlfn.XLOOKUP(B8769,'School Lookup'!D:D,'School Lookup'!F:F,0)</f>
        <v>251672</v>
      </c>
      <c r="B8769" s="54" t="str">
        <f>_xlfn.XLOOKUP(C8769,'School Lookup'!A:A,'School Lookup'!D:D,_xlfn.XLOOKUP(C8769,'School Lookup'!B:B,'School Lookup'!D:D,_xlfn.XLOOKUP(C8769,'School Lookup'!C:C,'School Lookup'!D:D,0)))</f>
        <v>Park Schools Federation</v>
      </c>
      <c r="C8769" t="s">
        <v>40</v>
      </c>
      <c r="D8769" t="s">
        <v>1184</v>
      </c>
      <c r="E8769" t="s">
        <v>16</v>
      </c>
      <c r="F8769" t="s">
        <v>734</v>
      </c>
      <c r="G8769" t="s">
        <v>235</v>
      </c>
      <c r="H8769" t="s">
        <v>228</v>
      </c>
      <c r="I8769" t="s">
        <v>980</v>
      </c>
      <c r="J8769" t="s">
        <v>981</v>
      </c>
      <c r="K8769" s="4">
        <v>46087</v>
      </c>
      <c r="L8769" s="5">
        <v>0.64375000000000004</v>
      </c>
      <c r="M8769" t="s">
        <v>953</v>
      </c>
      <c r="N8769" s="5">
        <v>5.7870370370370373E-5</v>
      </c>
      <c r="O8769" t="s">
        <v>982</v>
      </c>
      <c r="P8769">
        <v>0.02</v>
      </c>
      <c r="Q8769">
        <v>20</v>
      </c>
      <c r="R8769" t="s">
        <v>986</v>
      </c>
      <c r="S8769" t="s">
        <v>987</v>
      </c>
    </row>
    <row r="8770" spans="1:19" x14ac:dyDescent="0.25">
      <c r="A8770" s="54">
        <f>_xlfn.XLOOKUP(B8770,'School Lookup'!D:D,'School Lookup'!F:F,0)</f>
        <v>251672</v>
      </c>
      <c r="B8770" s="54" t="str">
        <f>_xlfn.XLOOKUP(C8770,'School Lookup'!A:A,'School Lookup'!D:D,_xlfn.XLOOKUP(C8770,'School Lookup'!B:B,'School Lookup'!D:D,_xlfn.XLOOKUP(C8770,'School Lookup'!C:C,'School Lookup'!D:D,0)))</f>
        <v>Park Schools Federation</v>
      </c>
      <c r="C8770" t="s">
        <v>40</v>
      </c>
      <c r="D8770" t="s">
        <v>1184</v>
      </c>
      <c r="E8770" t="s">
        <v>16</v>
      </c>
      <c r="F8770" t="s">
        <v>734</v>
      </c>
      <c r="G8770" t="s">
        <v>235</v>
      </c>
      <c r="H8770" t="s">
        <v>228</v>
      </c>
      <c r="I8770" t="s">
        <v>980</v>
      </c>
      <c r="J8770" t="s">
        <v>981</v>
      </c>
      <c r="K8770" s="4">
        <v>46087</v>
      </c>
      <c r="L8770" s="5">
        <v>0.64444444444444449</v>
      </c>
      <c r="M8770" t="s">
        <v>953</v>
      </c>
      <c r="N8770" s="5">
        <v>3.4722222222222222E-5</v>
      </c>
      <c r="O8770" t="s">
        <v>982</v>
      </c>
      <c r="P8770">
        <v>0.02</v>
      </c>
      <c r="Q8770">
        <v>20</v>
      </c>
      <c r="R8770" t="s">
        <v>986</v>
      </c>
      <c r="S8770" t="s">
        <v>987</v>
      </c>
    </row>
    <row r="8771" spans="1:19" x14ac:dyDescent="0.25">
      <c r="A8771" s="54">
        <f>_xlfn.XLOOKUP(B8771,'School Lookup'!D:D,'School Lookup'!F:F,0)</f>
        <v>251672</v>
      </c>
      <c r="B8771" s="54" t="str">
        <f>_xlfn.XLOOKUP(C8771,'School Lookup'!A:A,'School Lookup'!D:D,_xlfn.XLOOKUP(C8771,'School Lookup'!B:B,'School Lookup'!D:D,_xlfn.XLOOKUP(C8771,'School Lookup'!C:C,'School Lookup'!D:D,0)))</f>
        <v>Park Schools Federation</v>
      </c>
      <c r="C8771" t="s">
        <v>40</v>
      </c>
      <c r="D8771" t="s">
        <v>1184</v>
      </c>
      <c r="E8771" t="s">
        <v>16</v>
      </c>
      <c r="F8771" t="s">
        <v>734</v>
      </c>
      <c r="G8771" t="s">
        <v>235</v>
      </c>
      <c r="H8771" t="s">
        <v>228</v>
      </c>
      <c r="I8771" t="s">
        <v>980</v>
      </c>
      <c r="J8771" t="s">
        <v>981</v>
      </c>
      <c r="K8771" s="4">
        <v>46087</v>
      </c>
      <c r="L8771" s="5">
        <v>0.65763888888888888</v>
      </c>
      <c r="M8771" t="s">
        <v>953</v>
      </c>
      <c r="N8771" s="5">
        <v>3.4722222222222222E-5</v>
      </c>
      <c r="O8771" t="s">
        <v>982</v>
      </c>
      <c r="P8771">
        <v>0.02</v>
      </c>
      <c r="Q8771">
        <v>20</v>
      </c>
      <c r="R8771" t="s">
        <v>986</v>
      </c>
      <c r="S8771" t="s">
        <v>987</v>
      </c>
    </row>
    <row r="8772" spans="1:19" x14ac:dyDescent="0.25">
      <c r="A8772" s="54">
        <f>_xlfn.XLOOKUP(B8772,'School Lookup'!D:D,'School Lookup'!F:F,0)</f>
        <v>251672</v>
      </c>
      <c r="B8772" s="54" t="str">
        <f>_xlfn.XLOOKUP(C8772,'School Lookup'!A:A,'School Lookup'!D:D,_xlfn.XLOOKUP(C8772,'School Lookup'!B:B,'School Lookup'!D:D,_xlfn.XLOOKUP(C8772,'School Lookup'!C:C,'School Lookup'!D:D,0)))</f>
        <v>Park Schools Federation</v>
      </c>
      <c r="C8772" t="s">
        <v>40</v>
      </c>
      <c r="D8772" t="s">
        <v>2332</v>
      </c>
      <c r="E8772" t="s">
        <v>16</v>
      </c>
      <c r="F8772" t="s">
        <v>734</v>
      </c>
      <c r="G8772" t="s">
        <v>235</v>
      </c>
      <c r="H8772" t="s">
        <v>228</v>
      </c>
      <c r="I8772" t="s">
        <v>980</v>
      </c>
      <c r="J8772" t="s">
        <v>981</v>
      </c>
      <c r="K8772" s="4">
        <v>46087</v>
      </c>
      <c r="L8772" s="5">
        <v>0.65833333333333333</v>
      </c>
      <c r="M8772" t="s">
        <v>953</v>
      </c>
      <c r="N8772" s="5">
        <v>1.0763888888888889E-3</v>
      </c>
      <c r="O8772" t="s">
        <v>982</v>
      </c>
      <c r="P8772">
        <v>0.111</v>
      </c>
      <c r="Q8772">
        <v>20</v>
      </c>
      <c r="R8772" t="s">
        <v>998</v>
      </c>
      <c r="S8772" t="s">
        <v>987</v>
      </c>
    </row>
    <row r="8773" spans="1:19" x14ac:dyDescent="0.25">
      <c r="A8773" s="54">
        <f>_xlfn.XLOOKUP(B8773,'School Lookup'!D:D,'School Lookup'!F:F,0)</f>
        <v>251672</v>
      </c>
      <c r="B8773" s="54" t="str">
        <f>_xlfn.XLOOKUP(C8773,'School Lookup'!A:A,'School Lookup'!D:D,_xlfn.XLOOKUP(C8773,'School Lookup'!B:B,'School Lookup'!D:D,_xlfn.XLOOKUP(C8773,'School Lookup'!C:C,'School Lookup'!D:D,0)))</f>
        <v>Park Schools Federation</v>
      </c>
      <c r="C8773" t="s">
        <v>40</v>
      </c>
      <c r="D8773" t="s">
        <v>1081</v>
      </c>
      <c r="E8773" t="s">
        <v>16</v>
      </c>
      <c r="F8773" t="s">
        <v>734</v>
      </c>
      <c r="G8773" t="s">
        <v>235</v>
      </c>
      <c r="H8773" t="s">
        <v>228</v>
      </c>
      <c r="I8773" t="s">
        <v>980</v>
      </c>
      <c r="J8773" t="s">
        <v>981</v>
      </c>
      <c r="K8773" s="4">
        <v>46087</v>
      </c>
      <c r="L8773" s="5">
        <v>0.65902777777777777</v>
      </c>
      <c r="M8773" t="s">
        <v>953</v>
      </c>
      <c r="N8773" s="5">
        <v>4.0509259259259258E-4</v>
      </c>
      <c r="O8773" t="s">
        <v>982</v>
      </c>
      <c r="P8773">
        <v>4.2000000000000003E-2</v>
      </c>
      <c r="Q8773">
        <v>20</v>
      </c>
      <c r="R8773" t="s">
        <v>983</v>
      </c>
      <c r="S8773" t="s">
        <v>984</v>
      </c>
    </row>
    <row r="8774" spans="1:19" x14ac:dyDescent="0.25">
      <c r="A8774" s="54">
        <f>_xlfn.XLOOKUP(B8774,'School Lookup'!D:D,'School Lookup'!F:F,0)</f>
        <v>251672</v>
      </c>
      <c r="B8774" s="54" t="str">
        <f>_xlfn.XLOOKUP(C8774,'School Lookup'!A:A,'School Lookup'!D:D,_xlfn.XLOOKUP(C8774,'School Lookup'!B:B,'School Lookup'!D:D,_xlfn.XLOOKUP(C8774,'School Lookup'!C:C,'School Lookup'!D:D,0)))</f>
        <v>Park Schools Federation</v>
      </c>
      <c r="C8774" t="s">
        <v>40</v>
      </c>
      <c r="D8774" t="s">
        <v>3331</v>
      </c>
      <c r="E8774" t="s">
        <v>16</v>
      </c>
      <c r="F8774" t="s">
        <v>734</v>
      </c>
      <c r="G8774" t="s">
        <v>235</v>
      </c>
      <c r="H8774" t="s">
        <v>228</v>
      </c>
      <c r="I8774" t="s">
        <v>980</v>
      </c>
      <c r="J8774" t="s">
        <v>981</v>
      </c>
      <c r="K8774" s="4">
        <v>46087</v>
      </c>
      <c r="L8774" s="5">
        <v>0.65972222222222221</v>
      </c>
      <c r="M8774" t="s">
        <v>953</v>
      </c>
      <c r="N8774" s="5">
        <v>1.3541666666666667E-3</v>
      </c>
      <c r="O8774" t="s">
        <v>982</v>
      </c>
      <c r="P8774">
        <v>0.13900000000000001</v>
      </c>
      <c r="Q8774">
        <v>20</v>
      </c>
      <c r="R8774" t="s">
        <v>1006</v>
      </c>
      <c r="S8774" t="s">
        <v>994</v>
      </c>
    </row>
    <row r="8775" spans="1:19" x14ac:dyDescent="0.25">
      <c r="A8775" s="54">
        <f>_xlfn.XLOOKUP(B8775,'School Lookup'!D:D,'School Lookup'!F:F,0)</f>
        <v>251672</v>
      </c>
      <c r="B8775" s="54" t="str">
        <f>_xlfn.XLOOKUP(C8775,'School Lookup'!A:A,'School Lookup'!D:D,_xlfn.XLOOKUP(C8775,'School Lookup'!B:B,'School Lookup'!D:D,_xlfn.XLOOKUP(C8775,'School Lookup'!C:C,'School Lookup'!D:D,0)))</f>
        <v>Park Schools Federation</v>
      </c>
      <c r="C8775" t="s">
        <v>40</v>
      </c>
      <c r="D8775" t="s">
        <v>1507</v>
      </c>
      <c r="E8775" t="s">
        <v>16</v>
      </c>
      <c r="F8775" t="s">
        <v>734</v>
      </c>
      <c r="G8775" t="s">
        <v>235</v>
      </c>
      <c r="H8775" t="s">
        <v>228</v>
      </c>
      <c r="I8775" t="s">
        <v>980</v>
      </c>
      <c r="J8775" t="s">
        <v>981</v>
      </c>
      <c r="K8775" s="4">
        <v>46087</v>
      </c>
      <c r="L8775" s="5">
        <v>0.68333333333333335</v>
      </c>
      <c r="M8775" t="s">
        <v>953</v>
      </c>
      <c r="N8775" s="5">
        <v>3.4953703703703705E-3</v>
      </c>
      <c r="O8775" t="s">
        <v>982</v>
      </c>
      <c r="P8775">
        <v>0.35799999999999998</v>
      </c>
      <c r="Q8775">
        <v>20</v>
      </c>
      <c r="R8775" t="s">
        <v>983</v>
      </c>
      <c r="S8775" t="s">
        <v>984</v>
      </c>
    </row>
    <row r="8776" spans="1:19" x14ac:dyDescent="0.25">
      <c r="A8776" s="54">
        <f>_xlfn.XLOOKUP(B8776,'School Lookup'!D:D,'School Lookup'!F:F,0)</f>
        <v>251672</v>
      </c>
      <c r="B8776" s="54" t="str">
        <f>_xlfn.XLOOKUP(C8776,'School Lookup'!A:A,'School Lookup'!D:D,_xlfn.XLOOKUP(C8776,'School Lookup'!B:B,'School Lookup'!D:D,_xlfn.XLOOKUP(C8776,'School Lookup'!C:C,'School Lookup'!D:D,0)))</f>
        <v>Park Schools Federation</v>
      </c>
      <c r="C8776" t="s">
        <v>40</v>
      </c>
      <c r="D8776" t="s">
        <v>1604</v>
      </c>
      <c r="E8776" t="s">
        <v>16</v>
      </c>
      <c r="F8776" t="s">
        <v>734</v>
      </c>
      <c r="G8776" t="s">
        <v>235</v>
      </c>
      <c r="H8776" t="s">
        <v>228</v>
      </c>
      <c r="I8776" t="s">
        <v>980</v>
      </c>
      <c r="J8776" t="s">
        <v>981</v>
      </c>
      <c r="K8776" s="4">
        <v>46087</v>
      </c>
      <c r="L8776" s="5">
        <v>0.3611111111111111</v>
      </c>
      <c r="M8776" t="s">
        <v>953</v>
      </c>
      <c r="N8776" s="5">
        <v>6.134259259259259E-4</v>
      </c>
      <c r="O8776" t="s">
        <v>982</v>
      </c>
      <c r="P8776">
        <v>6.3E-2</v>
      </c>
      <c r="Q8776">
        <v>20</v>
      </c>
      <c r="R8776" t="s">
        <v>998</v>
      </c>
      <c r="S8776" t="s">
        <v>987</v>
      </c>
    </row>
    <row r="8777" spans="1:19" x14ac:dyDescent="0.25">
      <c r="A8777" s="54">
        <f>_xlfn.XLOOKUP(B8777,'School Lookup'!D:D,'School Lookup'!F:F,0)</f>
        <v>251672</v>
      </c>
      <c r="B8777" s="54" t="str">
        <f>_xlfn.XLOOKUP(C8777,'School Lookup'!A:A,'School Lookup'!D:D,_xlfn.XLOOKUP(C8777,'School Lookup'!B:B,'School Lookup'!D:D,_xlfn.XLOOKUP(C8777,'School Lookup'!C:C,'School Lookup'!D:D,0)))</f>
        <v>Park Schools Federation</v>
      </c>
      <c r="C8777" t="s">
        <v>40</v>
      </c>
      <c r="D8777" t="s">
        <v>1821</v>
      </c>
      <c r="E8777" t="s">
        <v>16</v>
      </c>
      <c r="F8777" t="s">
        <v>734</v>
      </c>
      <c r="G8777" t="s">
        <v>235</v>
      </c>
      <c r="H8777" t="s">
        <v>228</v>
      </c>
      <c r="I8777" t="s">
        <v>980</v>
      </c>
      <c r="J8777" t="s">
        <v>981</v>
      </c>
      <c r="K8777" s="4">
        <v>46087</v>
      </c>
      <c r="L8777" s="5">
        <v>0.37083333333333335</v>
      </c>
      <c r="M8777" t="s">
        <v>953</v>
      </c>
      <c r="N8777" s="5">
        <v>4.6296296296296294E-5</v>
      </c>
      <c r="O8777" t="s">
        <v>982</v>
      </c>
      <c r="P8777">
        <v>0.02</v>
      </c>
      <c r="Q8777">
        <v>20</v>
      </c>
      <c r="R8777" t="s">
        <v>998</v>
      </c>
      <c r="S8777" t="s">
        <v>987</v>
      </c>
    </row>
    <row r="8778" spans="1:19" x14ac:dyDescent="0.25">
      <c r="A8778" s="54">
        <f>_xlfn.XLOOKUP(B8778,'School Lookup'!D:D,'School Lookup'!F:F,0)</f>
        <v>251672</v>
      </c>
      <c r="B8778" s="54" t="str">
        <f>_xlfn.XLOOKUP(C8778,'School Lookup'!A:A,'School Lookup'!D:D,_xlfn.XLOOKUP(C8778,'School Lookup'!B:B,'School Lookup'!D:D,_xlfn.XLOOKUP(C8778,'School Lookup'!C:C,'School Lookup'!D:D,0)))</f>
        <v>Park Schools Federation</v>
      </c>
      <c r="C8778" t="s">
        <v>40</v>
      </c>
      <c r="D8778" t="s">
        <v>1603</v>
      </c>
      <c r="E8778" t="s">
        <v>16</v>
      </c>
      <c r="F8778" t="s">
        <v>734</v>
      </c>
      <c r="G8778" t="s">
        <v>235</v>
      </c>
      <c r="H8778" t="s">
        <v>228</v>
      </c>
      <c r="I8778" t="s">
        <v>980</v>
      </c>
      <c r="J8778" t="s">
        <v>981</v>
      </c>
      <c r="K8778" s="4">
        <v>46087</v>
      </c>
      <c r="L8778" s="5">
        <v>0.38819444444444445</v>
      </c>
      <c r="M8778" t="s">
        <v>953</v>
      </c>
      <c r="N8778" s="5">
        <v>9.2592592592592588E-5</v>
      </c>
      <c r="O8778" t="s">
        <v>982</v>
      </c>
      <c r="P8778">
        <v>0.02</v>
      </c>
      <c r="Q8778">
        <v>20</v>
      </c>
      <c r="R8778" t="s">
        <v>1006</v>
      </c>
      <c r="S8778" t="s">
        <v>994</v>
      </c>
    </row>
    <row r="8779" spans="1:19" x14ac:dyDescent="0.25">
      <c r="A8779" s="54">
        <f>_xlfn.XLOOKUP(B8779,'School Lookup'!D:D,'School Lookup'!F:F,0)</f>
        <v>251672</v>
      </c>
      <c r="B8779" s="54" t="str">
        <f>_xlfn.XLOOKUP(C8779,'School Lookup'!A:A,'School Lookup'!D:D,_xlfn.XLOOKUP(C8779,'School Lookup'!B:B,'School Lookup'!D:D,_xlfn.XLOOKUP(C8779,'School Lookup'!C:C,'School Lookup'!D:D,0)))</f>
        <v>Park Schools Federation</v>
      </c>
      <c r="C8779" t="s">
        <v>40</v>
      </c>
      <c r="D8779" t="s">
        <v>1184</v>
      </c>
      <c r="E8779" t="s">
        <v>16</v>
      </c>
      <c r="F8779" t="s">
        <v>734</v>
      </c>
      <c r="G8779" t="s">
        <v>235</v>
      </c>
      <c r="H8779" t="s">
        <v>228</v>
      </c>
      <c r="I8779" t="s">
        <v>980</v>
      </c>
      <c r="J8779" t="s">
        <v>981</v>
      </c>
      <c r="K8779" s="4">
        <v>46087</v>
      </c>
      <c r="L8779" s="5">
        <v>0.39166666666666666</v>
      </c>
      <c r="M8779" t="s">
        <v>953</v>
      </c>
      <c r="N8779" s="5">
        <v>2.3148148148148149E-4</v>
      </c>
      <c r="O8779" t="s">
        <v>982</v>
      </c>
      <c r="P8779">
        <v>2.4E-2</v>
      </c>
      <c r="Q8779">
        <v>20</v>
      </c>
      <c r="R8779" t="s">
        <v>986</v>
      </c>
      <c r="S8779" t="s">
        <v>987</v>
      </c>
    </row>
    <row r="8780" spans="1:19" x14ac:dyDescent="0.25">
      <c r="A8780" s="54">
        <f>_xlfn.XLOOKUP(B8780,'School Lookup'!D:D,'School Lookup'!F:F,0)</f>
        <v>251672</v>
      </c>
      <c r="B8780" s="54" t="str">
        <f>_xlfn.XLOOKUP(C8780,'School Lookup'!A:A,'School Lookup'!D:D,_xlfn.XLOOKUP(C8780,'School Lookup'!B:B,'School Lookup'!D:D,_xlfn.XLOOKUP(C8780,'School Lookup'!C:C,'School Lookup'!D:D,0)))</f>
        <v>Park Schools Federation</v>
      </c>
      <c r="C8780" t="s">
        <v>40</v>
      </c>
      <c r="D8780" t="s">
        <v>1192</v>
      </c>
      <c r="E8780" t="s">
        <v>16</v>
      </c>
      <c r="F8780" t="s">
        <v>734</v>
      </c>
      <c r="G8780" t="s">
        <v>235</v>
      </c>
      <c r="H8780" t="s">
        <v>228</v>
      </c>
      <c r="I8780" t="s">
        <v>980</v>
      </c>
      <c r="J8780" t="s">
        <v>981</v>
      </c>
      <c r="K8780" s="4">
        <v>46087</v>
      </c>
      <c r="L8780" s="5">
        <v>0.41319444444444442</v>
      </c>
      <c r="M8780" t="s">
        <v>953</v>
      </c>
      <c r="N8780" s="5">
        <v>1.3888888888888889E-4</v>
      </c>
      <c r="O8780" t="s">
        <v>982</v>
      </c>
      <c r="P8780">
        <v>0.02</v>
      </c>
      <c r="Q8780">
        <v>20</v>
      </c>
      <c r="R8780" t="s">
        <v>1006</v>
      </c>
      <c r="S8780" t="s">
        <v>994</v>
      </c>
    </row>
    <row r="8781" spans="1:19" x14ac:dyDescent="0.25">
      <c r="A8781" s="54">
        <f>_xlfn.XLOOKUP(B8781,'School Lookup'!D:D,'School Lookup'!F:F,0)</f>
        <v>251672</v>
      </c>
      <c r="B8781" s="54" t="str">
        <f>_xlfn.XLOOKUP(C8781,'School Lookup'!A:A,'School Lookup'!D:D,_xlfn.XLOOKUP(C8781,'School Lookup'!B:B,'School Lookup'!D:D,_xlfn.XLOOKUP(C8781,'School Lookup'!C:C,'School Lookup'!D:D,0)))</f>
        <v>Park Schools Federation</v>
      </c>
      <c r="C8781" t="s">
        <v>40</v>
      </c>
      <c r="D8781" t="s">
        <v>1192</v>
      </c>
      <c r="E8781" t="s">
        <v>16</v>
      </c>
      <c r="F8781" t="s">
        <v>734</v>
      </c>
      <c r="G8781" t="s">
        <v>235</v>
      </c>
      <c r="H8781" t="s">
        <v>228</v>
      </c>
      <c r="I8781" t="s">
        <v>980</v>
      </c>
      <c r="J8781" t="s">
        <v>981</v>
      </c>
      <c r="K8781" s="4">
        <v>46087</v>
      </c>
      <c r="L8781" s="5">
        <v>0.42291666666666666</v>
      </c>
      <c r="M8781" t="s">
        <v>953</v>
      </c>
      <c r="N8781" s="5">
        <v>1.6203703703703703E-4</v>
      </c>
      <c r="O8781" t="s">
        <v>982</v>
      </c>
      <c r="P8781">
        <v>0.02</v>
      </c>
      <c r="Q8781">
        <v>20</v>
      </c>
      <c r="R8781" t="s">
        <v>1006</v>
      </c>
      <c r="S8781" t="s">
        <v>994</v>
      </c>
    </row>
    <row r="8782" spans="1:19" x14ac:dyDescent="0.25">
      <c r="A8782" s="54">
        <f>_xlfn.XLOOKUP(B8782,'School Lookup'!D:D,'School Lookup'!F:F,0)</f>
        <v>251672</v>
      </c>
      <c r="B8782" s="54" t="str">
        <f>_xlfn.XLOOKUP(C8782,'School Lookup'!A:A,'School Lookup'!D:D,_xlfn.XLOOKUP(C8782,'School Lookup'!B:B,'School Lookup'!D:D,_xlfn.XLOOKUP(C8782,'School Lookup'!C:C,'School Lookup'!D:D,0)))</f>
        <v>Park Schools Federation</v>
      </c>
      <c r="C8782" t="s">
        <v>40</v>
      </c>
      <c r="D8782" t="s">
        <v>2885</v>
      </c>
      <c r="E8782" t="s">
        <v>16</v>
      </c>
      <c r="F8782" t="s">
        <v>734</v>
      </c>
      <c r="G8782" t="s">
        <v>235</v>
      </c>
      <c r="H8782" t="s">
        <v>228</v>
      </c>
      <c r="I8782" t="s">
        <v>980</v>
      </c>
      <c r="J8782" t="s">
        <v>981</v>
      </c>
      <c r="K8782" s="4">
        <v>46087</v>
      </c>
      <c r="L8782" s="5">
        <v>0.46805555555555556</v>
      </c>
      <c r="M8782" t="s">
        <v>953</v>
      </c>
      <c r="N8782" s="5">
        <v>3.2407407407407406E-4</v>
      </c>
      <c r="O8782" t="s">
        <v>982</v>
      </c>
      <c r="P8782">
        <v>3.4000000000000002E-2</v>
      </c>
      <c r="Q8782">
        <v>20</v>
      </c>
      <c r="R8782" t="s">
        <v>998</v>
      </c>
      <c r="S8782" t="s">
        <v>987</v>
      </c>
    </row>
    <row r="8783" spans="1:19" x14ac:dyDescent="0.25">
      <c r="A8783" s="54">
        <f>_xlfn.XLOOKUP(B8783,'School Lookup'!D:D,'School Lookup'!F:F,0)</f>
        <v>251672</v>
      </c>
      <c r="B8783" s="54" t="str">
        <f>_xlfn.XLOOKUP(C8783,'School Lookup'!A:A,'School Lookup'!D:D,_xlfn.XLOOKUP(C8783,'School Lookup'!B:B,'School Lookup'!D:D,_xlfn.XLOOKUP(C8783,'School Lookup'!C:C,'School Lookup'!D:D,0)))</f>
        <v>Park Schools Federation</v>
      </c>
      <c r="C8783" t="s">
        <v>40</v>
      </c>
      <c r="D8783" t="s">
        <v>3013</v>
      </c>
      <c r="E8783" t="s">
        <v>16</v>
      </c>
      <c r="F8783" t="s">
        <v>734</v>
      </c>
      <c r="G8783" t="s">
        <v>235</v>
      </c>
      <c r="H8783" t="s">
        <v>228</v>
      </c>
      <c r="I8783" t="s">
        <v>980</v>
      </c>
      <c r="J8783" t="s">
        <v>981</v>
      </c>
      <c r="K8783" s="4">
        <v>46087</v>
      </c>
      <c r="L8783" s="5">
        <v>0.46805555555555556</v>
      </c>
      <c r="M8783" t="s">
        <v>953</v>
      </c>
      <c r="N8783" s="5">
        <v>4.861111111111111E-4</v>
      </c>
      <c r="O8783" t="s">
        <v>982</v>
      </c>
      <c r="P8783">
        <v>0.05</v>
      </c>
      <c r="Q8783">
        <v>20</v>
      </c>
      <c r="R8783" t="s">
        <v>998</v>
      </c>
      <c r="S8783" t="s">
        <v>987</v>
      </c>
    </row>
    <row r="8784" spans="1:19" x14ac:dyDescent="0.25">
      <c r="A8784" s="54">
        <f>_xlfn.XLOOKUP(B8784,'School Lookup'!D:D,'School Lookup'!F:F,0)</f>
        <v>251672</v>
      </c>
      <c r="B8784" s="54" t="str">
        <f>_xlfn.XLOOKUP(C8784,'School Lookup'!A:A,'School Lookup'!D:D,_xlfn.XLOOKUP(C8784,'School Lookup'!B:B,'School Lookup'!D:D,_xlfn.XLOOKUP(C8784,'School Lookup'!C:C,'School Lookup'!D:D,0)))</f>
        <v>Park Schools Federation</v>
      </c>
      <c r="C8784" t="s">
        <v>40</v>
      </c>
      <c r="D8784" t="s">
        <v>1513</v>
      </c>
      <c r="E8784" t="s">
        <v>16</v>
      </c>
      <c r="F8784" t="s">
        <v>734</v>
      </c>
      <c r="G8784" t="s">
        <v>235</v>
      </c>
      <c r="H8784" t="s">
        <v>228</v>
      </c>
      <c r="I8784" t="s">
        <v>980</v>
      </c>
      <c r="J8784" t="s">
        <v>981</v>
      </c>
      <c r="K8784" s="4">
        <v>46087</v>
      </c>
      <c r="L8784" s="5">
        <v>0.47638888888888886</v>
      </c>
      <c r="M8784" t="s">
        <v>953</v>
      </c>
      <c r="N8784" s="5">
        <v>2.0833333333333335E-4</v>
      </c>
      <c r="O8784" t="s">
        <v>982</v>
      </c>
      <c r="P8784">
        <v>2.1999999999999999E-2</v>
      </c>
      <c r="Q8784">
        <v>20</v>
      </c>
      <c r="R8784" t="s">
        <v>986</v>
      </c>
      <c r="S8784" t="s">
        <v>987</v>
      </c>
    </row>
    <row r="8785" spans="1:19" x14ac:dyDescent="0.25">
      <c r="A8785" s="54">
        <f>_xlfn.XLOOKUP(B8785,'School Lookup'!D:D,'School Lookup'!F:F,0)</f>
        <v>251672</v>
      </c>
      <c r="B8785" s="54" t="str">
        <f>_xlfn.XLOOKUP(C8785,'School Lookup'!A:A,'School Lookup'!D:D,_xlfn.XLOOKUP(C8785,'School Lookup'!B:B,'School Lookup'!D:D,_xlfn.XLOOKUP(C8785,'School Lookup'!C:C,'School Lookup'!D:D,0)))</f>
        <v>Park Schools Federation</v>
      </c>
      <c r="C8785" t="s">
        <v>40</v>
      </c>
      <c r="D8785" t="s">
        <v>1823</v>
      </c>
      <c r="E8785" t="s">
        <v>16</v>
      </c>
      <c r="F8785" t="s">
        <v>734</v>
      </c>
      <c r="G8785" t="s">
        <v>235</v>
      </c>
      <c r="H8785" t="s">
        <v>228</v>
      </c>
      <c r="I8785" t="s">
        <v>980</v>
      </c>
      <c r="J8785" t="s">
        <v>981</v>
      </c>
      <c r="K8785" s="4">
        <v>46087</v>
      </c>
      <c r="L8785" s="5">
        <v>0.49375000000000002</v>
      </c>
      <c r="M8785" t="s">
        <v>953</v>
      </c>
      <c r="N8785" s="5">
        <v>2.6620370370370372E-4</v>
      </c>
      <c r="O8785" t="s">
        <v>982</v>
      </c>
      <c r="P8785">
        <v>2.8000000000000001E-2</v>
      </c>
      <c r="Q8785">
        <v>20</v>
      </c>
      <c r="R8785" t="s">
        <v>1006</v>
      </c>
      <c r="S8785" t="s">
        <v>994</v>
      </c>
    </row>
    <row r="8786" spans="1:19" x14ac:dyDescent="0.25">
      <c r="A8786" s="54">
        <f>_xlfn.XLOOKUP(B8786,'School Lookup'!D:D,'School Lookup'!F:F,0)</f>
        <v>251672</v>
      </c>
      <c r="B8786" s="54" t="str">
        <f>_xlfn.XLOOKUP(C8786,'School Lookup'!A:A,'School Lookup'!D:D,_xlfn.XLOOKUP(C8786,'School Lookup'!B:B,'School Lookup'!D:D,_xlfn.XLOOKUP(C8786,'School Lookup'!C:C,'School Lookup'!D:D,0)))</f>
        <v>Park Schools Federation</v>
      </c>
      <c r="C8786" t="s">
        <v>40</v>
      </c>
      <c r="D8786" t="s">
        <v>1822</v>
      </c>
      <c r="E8786" t="s">
        <v>16</v>
      </c>
      <c r="F8786" t="s">
        <v>734</v>
      </c>
      <c r="G8786" t="s">
        <v>235</v>
      </c>
      <c r="H8786" t="s">
        <v>228</v>
      </c>
      <c r="I8786" t="s">
        <v>980</v>
      </c>
      <c r="J8786" t="s">
        <v>981</v>
      </c>
      <c r="K8786" s="4">
        <v>46087</v>
      </c>
      <c r="L8786" s="5">
        <v>0.51388888888888884</v>
      </c>
      <c r="M8786" t="s">
        <v>953</v>
      </c>
      <c r="N8786" s="5">
        <v>5.2083333333333333E-4</v>
      </c>
      <c r="O8786" t="s">
        <v>982</v>
      </c>
      <c r="P8786">
        <v>5.3999999999999999E-2</v>
      </c>
      <c r="Q8786">
        <v>20</v>
      </c>
      <c r="R8786" t="s">
        <v>998</v>
      </c>
      <c r="S8786" t="s">
        <v>987</v>
      </c>
    </row>
    <row r="8787" spans="1:19" x14ac:dyDescent="0.25">
      <c r="A8787" s="54">
        <f>_xlfn.XLOOKUP(B8787,'School Lookup'!D:D,'School Lookup'!F:F,0)</f>
        <v>251672</v>
      </c>
      <c r="B8787" s="54" t="str">
        <f>_xlfn.XLOOKUP(C8787,'School Lookup'!A:A,'School Lookup'!D:D,_xlfn.XLOOKUP(C8787,'School Lookup'!B:B,'School Lookup'!D:D,_xlfn.XLOOKUP(C8787,'School Lookup'!C:C,'School Lookup'!D:D,0)))</f>
        <v>Park Schools Federation</v>
      </c>
      <c r="C8787" t="s">
        <v>40</v>
      </c>
      <c r="D8787" t="s">
        <v>1180</v>
      </c>
      <c r="E8787" t="s">
        <v>16</v>
      </c>
      <c r="F8787" t="s">
        <v>734</v>
      </c>
      <c r="G8787" t="s">
        <v>235</v>
      </c>
      <c r="H8787" t="s">
        <v>228</v>
      </c>
      <c r="I8787" t="s">
        <v>980</v>
      </c>
      <c r="J8787" t="s">
        <v>981</v>
      </c>
      <c r="K8787" s="4">
        <v>46087</v>
      </c>
      <c r="L8787" s="5">
        <v>0.5395833333333333</v>
      </c>
      <c r="M8787" t="s">
        <v>953</v>
      </c>
      <c r="N8787" s="5">
        <v>2.4305555555555555E-4</v>
      </c>
      <c r="O8787" t="s">
        <v>982</v>
      </c>
      <c r="P8787">
        <v>2.5000000000000001E-2</v>
      </c>
      <c r="Q8787">
        <v>20</v>
      </c>
      <c r="R8787" t="s">
        <v>998</v>
      </c>
      <c r="S8787" t="s">
        <v>987</v>
      </c>
    </row>
    <row r="8788" spans="1:19" x14ac:dyDescent="0.25">
      <c r="A8788" s="54">
        <f>_xlfn.XLOOKUP(B8788,'School Lookup'!D:D,'School Lookup'!F:F,0)</f>
        <v>251672</v>
      </c>
      <c r="B8788" s="54" t="str">
        <f>_xlfn.XLOOKUP(C8788,'School Lookup'!A:A,'School Lookup'!D:D,_xlfn.XLOOKUP(C8788,'School Lookup'!B:B,'School Lookup'!D:D,_xlfn.XLOOKUP(C8788,'School Lookup'!C:C,'School Lookup'!D:D,0)))</f>
        <v>Park Schools Federation</v>
      </c>
      <c r="C8788" t="s">
        <v>40</v>
      </c>
      <c r="D8788" t="s">
        <v>1774</v>
      </c>
      <c r="E8788" t="s">
        <v>16</v>
      </c>
      <c r="F8788" t="s">
        <v>734</v>
      </c>
      <c r="G8788" t="s">
        <v>235</v>
      </c>
      <c r="H8788" t="s">
        <v>228</v>
      </c>
      <c r="I8788" t="s">
        <v>980</v>
      </c>
      <c r="J8788" t="s">
        <v>981</v>
      </c>
      <c r="K8788" s="4">
        <v>46087</v>
      </c>
      <c r="L8788" s="5">
        <v>0.54583333333333328</v>
      </c>
      <c r="M8788" t="s">
        <v>953</v>
      </c>
      <c r="N8788" s="5">
        <v>1.1226851851851851E-3</v>
      </c>
      <c r="O8788" t="s">
        <v>982</v>
      </c>
      <c r="P8788">
        <v>0.115</v>
      </c>
      <c r="Q8788">
        <v>20</v>
      </c>
      <c r="R8788" t="s">
        <v>998</v>
      </c>
      <c r="S8788" t="s">
        <v>987</v>
      </c>
    </row>
    <row r="8789" spans="1:19" x14ac:dyDescent="0.25">
      <c r="A8789" s="54">
        <f>_xlfn.XLOOKUP(B8789,'School Lookup'!D:D,'School Lookup'!F:F,0)</f>
        <v>251672</v>
      </c>
      <c r="B8789" s="54" t="str">
        <f>_xlfn.XLOOKUP(C8789,'School Lookup'!A:A,'School Lookup'!D:D,_xlfn.XLOOKUP(C8789,'School Lookup'!B:B,'School Lookup'!D:D,_xlfn.XLOOKUP(C8789,'School Lookup'!C:C,'School Lookup'!D:D,0)))</f>
        <v>Park Schools Federation</v>
      </c>
      <c r="C8789" t="s">
        <v>40</v>
      </c>
      <c r="D8789" t="s">
        <v>2910</v>
      </c>
      <c r="E8789" t="s">
        <v>16</v>
      </c>
      <c r="F8789" t="s">
        <v>734</v>
      </c>
      <c r="G8789" t="s">
        <v>235</v>
      </c>
      <c r="H8789" t="s">
        <v>228</v>
      </c>
      <c r="I8789" t="s">
        <v>980</v>
      </c>
      <c r="J8789" t="s">
        <v>981</v>
      </c>
      <c r="K8789" s="4">
        <v>46087</v>
      </c>
      <c r="L8789" s="5">
        <v>0.54861111111111116</v>
      </c>
      <c r="M8789" t="s">
        <v>953</v>
      </c>
      <c r="N8789" s="5">
        <v>2.7777777777777778E-4</v>
      </c>
      <c r="O8789" t="s">
        <v>982</v>
      </c>
      <c r="P8789">
        <v>2.9000000000000001E-2</v>
      </c>
      <c r="Q8789">
        <v>20</v>
      </c>
      <c r="R8789" t="s">
        <v>993</v>
      </c>
      <c r="S8789" t="s">
        <v>994</v>
      </c>
    </row>
    <row r="8790" spans="1:19" x14ac:dyDescent="0.25">
      <c r="A8790" s="54">
        <f>_xlfn.XLOOKUP(B8790,'School Lookup'!D:D,'School Lookup'!F:F,0)</f>
        <v>251672</v>
      </c>
      <c r="B8790" s="54" t="str">
        <f>_xlfn.XLOOKUP(C8790,'School Lookup'!A:A,'School Lookup'!D:D,_xlfn.XLOOKUP(C8790,'School Lookup'!B:B,'School Lookup'!D:D,_xlfn.XLOOKUP(C8790,'School Lookup'!C:C,'School Lookup'!D:D,0)))</f>
        <v>Park Schools Federation</v>
      </c>
      <c r="C8790" t="s">
        <v>40</v>
      </c>
      <c r="D8790" t="s">
        <v>1953</v>
      </c>
      <c r="E8790" t="s">
        <v>16</v>
      </c>
      <c r="F8790" t="s">
        <v>734</v>
      </c>
      <c r="G8790" t="s">
        <v>235</v>
      </c>
      <c r="H8790" t="s">
        <v>228</v>
      </c>
      <c r="I8790" t="s">
        <v>980</v>
      </c>
      <c r="J8790" t="s">
        <v>981</v>
      </c>
      <c r="K8790" s="4">
        <v>46087</v>
      </c>
      <c r="L8790" s="5">
        <v>0.54861111111111116</v>
      </c>
      <c r="M8790" t="s">
        <v>953</v>
      </c>
      <c r="N8790" s="5">
        <v>5.7870370370370373E-5</v>
      </c>
      <c r="O8790" t="s">
        <v>982</v>
      </c>
      <c r="P8790">
        <v>0.02</v>
      </c>
      <c r="Q8790">
        <v>20</v>
      </c>
      <c r="R8790" t="s">
        <v>986</v>
      </c>
      <c r="S8790" t="s">
        <v>987</v>
      </c>
    </row>
    <row r="8791" spans="1:19" x14ac:dyDescent="0.25">
      <c r="A8791" s="54">
        <f>_xlfn.XLOOKUP(B8791,'School Lookup'!D:D,'School Lookup'!F:F,0)</f>
        <v>251672</v>
      </c>
      <c r="B8791" s="54" t="str">
        <f>_xlfn.XLOOKUP(C8791,'School Lookup'!A:A,'School Lookup'!D:D,_xlfn.XLOOKUP(C8791,'School Lookup'!B:B,'School Lookup'!D:D,_xlfn.XLOOKUP(C8791,'School Lookup'!C:C,'School Lookup'!D:D,0)))</f>
        <v>Park Schools Federation</v>
      </c>
      <c r="C8791" t="s">
        <v>40</v>
      </c>
      <c r="D8791" t="s">
        <v>3332</v>
      </c>
      <c r="E8791" t="s">
        <v>16</v>
      </c>
      <c r="F8791" t="s">
        <v>734</v>
      </c>
      <c r="G8791" t="s">
        <v>235</v>
      </c>
      <c r="H8791" t="s">
        <v>228</v>
      </c>
      <c r="I8791" t="s">
        <v>980</v>
      </c>
      <c r="J8791" t="s">
        <v>959</v>
      </c>
      <c r="K8791" s="4">
        <v>46087</v>
      </c>
      <c r="L8791" s="5">
        <v>0.59722222222222221</v>
      </c>
      <c r="M8791" t="s">
        <v>953</v>
      </c>
      <c r="N8791" s="5">
        <v>7.6388888888888893E-4</v>
      </c>
      <c r="O8791" t="s">
        <v>960</v>
      </c>
      <c r="P8791">
        <v>2.1999999999999999E-2</v>
      </c>
      <c r="Q8791">
        <v>20</v>
      </c>
      <c r="R8791" t="s">
        <v>978</v>
      </c>
      <c r="S8791" t="s">
        <v>966</v>
      </c>
    </row>
    <row r="8792" spans="1:19" x14ac:dyDescent="0.25">
      <c r="A8792" s="54">
        <f>_xlfn.XLOOKUP(B8792,'School Lookup'!D:D,'School Lookup'!F:F,0)</f>
        <v>251672</v>
      </c>
      <c r="B8792" s="54" t="str">
        <f>_xlfn.XLOOKUP(C8792,'School Lookup'!A:A,'School Lookup'!D:D,_xlfn.XLOOKUP(C8792,'School Lookup'!B:B,'School Lookup'!D:D,_xlfn.XLOOKUP(C8792,'School Lookup'!C:C,'School Lookup'!D:D,0)))</f>
        <v>Park Schools Federation</v>
      </c>
      <c r="C8792" t="s">
        <v>40</v>
      </c>
      <c r="D8792" t="s">
        <v>3333</v>
      </c>
      <c r="E8792" t="s">
        <v>16</v>
      </c>
      <c r="F8792" t="s">
        <v>734</v>
      </c>
      <c r="G8792" t="s">
        <v>235</v>
      </c>
      <c r="H8792" t="s">
        <v>228</v>
      </c>
      <c r="I8792" t="s">
        <v>980</v>
      </c>
      <c r="J8792" t="s">
        <v>959</v>
      </c>
      <c r="K8792" s="4">
        <v>46087</v>
      </c>
      <c r="L8792" s="5">
        <v>0.61458333333333337</v>
      </c>
      <c r="M8792" t="s">
        <v>953</v>
      </c>
      <c r="N8792" s="5">
        <v>1.3657407407407407E-3</v>
      </c>
      <c r="O8792" t="s">
        <v>960</v>
      </c>
      <c r="P8792">
        <v>2.1999999999999999E-2</v>
      </c>
      <c r="Q8792">
        <v>20</v>
      </c>
      <c r="R8792" t="s">
        <v>3334</v>
      </c>
      <c r="S8792" t="s">
        <v>966</v>
      </c>
    </row>
    <row r="8793" spans="1:19" x14ac:dyDescent="0.25">
      <c r="A8793" s="54">
        <f>_xlfn.XLOOKUP(B8793,'School Lookup'!D:D,'School Lookup'!F:F,0)</f>
        <v>856243</v>
      </c>
      <c r="B8793" s="54" t="str">
        <f>_xlfn.XLOOKUP(C8793,'School Lookup'!A:A,'School Lookup'!D:D,_xlfn.XLOOKUP(C8793,'School Lookup'!B:B,'School Lookup'!D:D,_xlfn.XLOOKUP(C8793,'School Lookup'!C:C,'School Lookup'!D:D,0)))</f>
        <v>Elton Primary School</v>
      </c>
      <c r="C8793" t="s">
        <v>54</v>
      </c>
      <c r="D8793">
        <v>699</v>
      </c>
      <c r="E8793" t="s">
        <v>16</v>
      </c>
      <c r="F8793" t="s">
        <v>734</v>
      </c>
      <c r="G8793" t="s">
        <v>332</v>
      </c>
      <c r="H8793" t="s">
        <v>877</v>
      </c>
      <c r="I8793" t="s">
        <v>958</v>
      </c>
      <c r="J8793" t="s">
        <v>959</v>
      </c>
      <c r="K8793" s="4">
        <v>46087</v>
      </c>
      <c r="L8793" s="5">
        <v>0.38579861111111113</v>
      </c>
      <c r="M8793" t="s">
        <v>953</v>
      </c>
      <c r="N8793" s="5">
        <v>6.3657407407407413E-4</v>
      </c>
      <c r="O8793" t="s">
        <v>960</v>
      </c>
      <c r="P8793">
        <v>0</v>
      </c>
      <c r="Q8793">
        <v>20</v>
      </c>
      <c r="R8793" t="s">
        <v>975</v>
      </c>
      <c r="S8793" t="s">
        <v>976</v>
      </c>
    </row>
    <row r="8794" spans="1:19" x14ac:dyDescent="0.25">
      <c r="A8794" s="54">
        <f>_xlfn.XLOOKUP(B8794,'School Lookup'!D:D,'School Lookup'!F:F,0)</f>
        <v>856243</v>
      </c>
      <c r="B8794" s="54" t="str">
        <f>_xlfn.XLOOKUP(C8794,'School Lookup'!A:A,'School Lookup'!D:D,_xlfn.XLOOKUP(C8794,'School Lookup'!B:B,'School Lookup'!D:D,_xlfn.XLOOKUP(C8794,'School Lookup'!C:C,'School Lookup'!D:D,0)))</f>
        <v>Elton Primary School</v>
      </c>
      <c r="C8794" t="s">
        <v>54</v>
      </c>
      <c r="D8794">
        <v>699</v>
      </c>
      <c r="E8794" t="s">
        <v>16</v>
      </c>
      <c r="F8794" t="s">
        <v>734</v>
      </c>
      <c r="G8794" t="s">
        <v>332</v>
      </c>
      <c r="H8794" t="s">
        <v>877</v>
      </c>
      <c r="I8794" t="s">
        <v>958</v>
      </c>
      <c r="J8794" t="s">
        <v>959</v>
      </c>
      <c r="K8794" s="4">
        <v>46087</v>
      </c>
      <c r="L8794" s="5">
        <v>0.45174768518518521</v>
      </c>
      <c r="M8794" t="s">
        <v>953</v>
      </c>
      <c r="N8794" s="5">
        <v>4.1666666666666669E-4</v>
      </c>
      <c r="O8794" t="s">
        <v>960</v>
      </c>
      <c r="P8794">
        <v>0</v>
      </c>
      <c r="Q8794">
        <v>20</v>
      </c>
      <c r="R8794" t="s">
        <v>975</v>
      </c>
      <c r="S8794" t="s">
        <v>976</v>
      </c>
    </row>
    <row r="8795" spans="1:19" x14ac:dyDescent="0.25">
      <c r="A8795" s="54">
        <f>_xlfn.XLOOKUP(B8795,'School Lookup'!D:D,'School Lookup'!F:F,0)</f>
        <v>856243</v>
      </c>
      <c r="B8795" s="54" t="str">
        <f>_xlfn.XLOOKUP(C8795,'School Lookup'!A:A,'School Lookup'!D:D,_xlfn.XLOOKUP(C8795,'School Lookup'!B:B,'School Lookup'!D:D,_xlfn.XLOOKUP(C8795,'School Lookup'!C:C,'School Lookup'!D:D,0)))</f>
        <v>Elton Primary School</v>
      </c>
      <c r="C8795" t="s">
        <v>54</v>
      </c>
      <c r="D8795">
        <v>699</v>
      </c>
      <c r="E8795" t="s">
        <v>16</v>
      </c>
      <c r="F8795" t="s">
        <v>734</v>
      </c>
      <c r="G8795" t="s">
        <v>332</v>
      </c>
      <c r="H8795" t="s">
        <v>877</v>
      </c>
      <c r="I8795" t="s">
        <v>958</v>
      </c>
      <c r="J8795" t="s">
        <v>959</v>
      </c>
      <c r="K8795" s="4">
        <v>46087</v>
      </c>
      <c r="L8795" s="5">
        <v>0.47010416666666666</v>
      </c>
      <c r="M8795" t="s">
        <v>953</v>
      </c>
      <c r="N8795" s="5">
        <v>3.6921296296296298E-3</v>
      </c>
      <c r="O8795" t="s">
        <v>960</v>
      </c>
      <c r="P8795">
        <v>0</v>
      </c>
      <c r="Q8795">
        <v>20</v>
      </c>
      <c r="R8795" t="s">
        <v>975</v>
      </c>
      <c r="S8795" t="s">
        <v>976</v>
      </c>
    </row>
    <row r="8796" spans="1:19" x14ac:dyDescent="0.25">
      <c r="A8796" s="54">
        <f>_xlfn.XLOOKUP(B8796,'School Lookup'!D:D,'School Lookup'!F:F,0)</f>
        <v>856243</v>
      </c>
      <c r="B8796" s="54" t="str">
        <f>_xlfn.XLOOKUP(C8796,'School Lookup'!A:A,'School Lookup'!D:D,_xlfn.XLOOKUP(C8796,'School Lookup'!B:B,'School Lookup'!D:D,_xlfn.XLOOKUP(C8796,'School Lookup'!C:C,'School Lookup'!D:D,0)))</f>
        <v>Elton Primary School</v>
      </c>
      <c r="C8796" t="s">
        <v>54</v>
      </c>
      <c r="D8796">
        <v>699</v>
      </c>
      <c r="E8796" t="s">
        <v>16</v>
      </c>
      <c r="F8796" t="s">
        <v>734</v>
      </c>
      <c r="G8796" t="s">
        <v>332</v>
      </c>
      <c r="H8796" t="s">
        <v>877</v>
      </c>
      <c r="I8796" t="s">
        <v>958</v>
      </c>
      <c r="J8796" t="s">
        <v>959</v>
      </c>
      <c r="K8796" s="4">
        <v>46087</v>
      </c>
      <c r="L8796" s="5">
        <v>0.47712962962962963</v>
      </c>
      <c r="M8796" t="s">
        <v>953</v>
      </c>
      <c r="N8796" s="5">
        <v>1.4699074074074074E-3</v>
      </c>
      <c r="O8796" t="s">
        <v>960</v>
      </c>
      <c r="P8796">
        <v>0</v>
      </c>
      <c r="Q8796">
        <v>20</v>
      </c>
      <c r="R8796" t="s">
        <v>975</v>
      </c>
      <c r="S8796" t="s">
        <v>976</v>
      </c>
    </row>
    <row r="8797" spans="1:19" x14ac:dyDescent="0.25">
      <c r="A8797" s="54">
        <f>_xlfn.XLOOKUP(B8797,'School Lookup'!D:D,'School Lookup'!F:F,0)</f>
        <v>856243</v>
      </c>
      <c r="B8797" s="54" t="str">
        <f>_xlfn.XLOOKUP(C8797,'School Lookup'!A:A,'School Lookup'!D:D,_xlfn.XLOOKUP(C8797,'School Lookup'!B:B,'School Lookup'!D:D,_xlfn.XLOOKUP(C8797,'School Lookup'!C:C,'School Lookup'!D:D,0)))</f>
        <v>Elton Primary School</v>
      </c>
      <c r="C8797" t="s">
        <v>54</v>
      </c>
      <c r="D8797">
        <v>699</v>
      </c>
      <c r="E8797" t="s">
        <v>16</v>
      </c>
      <c r="F8797" t="s">
        <v>734</v>
      </c>
      <c r="G8797" t="s">
        <v>332</v>
      </c>
      <c r="H8797" t="s">
        <v>877</v>
      </c>
      <c r="I8797" t="s">
        <v>958</v>
      </c>
      <c r="J8797" t="s">
        <v>959</v>
      </c>
      <c r="K8797" s="4">
        <v>46087</v>
      </c>
      <c r="L8797" s="5">
        <v>0.59460648148148143</v>
      </c>
      <c r="M8797" t="s">
        <v>953</v>
      </c>
      <c r="N8797" s="5">
        <v>5.5555555555555558E-3</v>
      </c>
      <c r="O8797" t="s">
        <v>960</v>
      </c>
      <c r="P8797">
        <v>0</v>
      </c>
      <c r="Q8797">
        <v>20</v>
      </c>
      <c r="R8797" t="s">
        <v>975</v>
      </c>
      <c r="S8797" t="s">
        <v>976</v>
      </c>
    </row>
    <row r="8798" spans="1:19" x14ac:dyDescent="0.25">
      <c r="A8798" s="54">
        <f>_xlfn.XLOOKUP(B8798,'School Lookup'!D:D,'School Lookup'!F:F,0)</f>
        <v>856243</v>
      </c>
      <c r="B8798" s="54" t="str">
        <f>_xlfn.XLOOKUP(C8798,'School Lookup'!A:A,'School Lookup'!D:D,_xlfn.XLOOKUP(C8798,'School Lookup'!B:B,'School Lookup'!D:D,_xlfn.XLOOKUP(C8798,'School Lookup'!C:C,'School Lookup'!D:D,0)))</f>
        <v>Elton Primary School</v>
      </c>
      <c r="C8798" t="s">
        <v>54</v>
      </c>
      <c r="D8798">
        <v>699</v>
      </c>
      <c r="E8798" t="s">
        <v>16</v>
      </c>
      <c r="F8798" t="s">
        <v>734</v>
      </c>
      <c r="G8798" t="s">
        <v>332</v>
      </c>
      <c r="H8798" t="s">
        <v>877</v>
      </c>
      <c r="I8798" t="s">
        <v>958</v>
      </c>
      <c r="J8798" t="s">
        <v>959</v>
      </c>
      <c r="K8798" s="4">
        <v>46087</v>
      </c>
      <c r="L8798" s="5">
        <v>0.6056597222222222</v>
      </c>
      <c r="M8798" t="s">
        <v>953</v>
      </c>
      <c r="N8798" s="5">
        <v>3.8773148148148148E-3</v>
      </c>
      <c r="O8798" t="s">
        <v>960</v>
      </c>
      <c r="P8798">
        <v>0</v>
      </c>
      <c r="Q8798">
        <v>20</v>
      </c>
      <c r="R8798" t="s">
        <v>975</v>
      </c>
      <c r="S8798" t="s">
        <v>976</v>
      </c>
    </row>
    <row r="8799" spans="1:19" x14ac:dyDescent="0.25">
      <c r="A8799" s="54">
        <f>_xlfn.XLOOKUP(B8799,'School Lookup'!D:D,'School Lookup'!F:F,0)</f>
        <v>856243</v>
      </c>
      <c r="B8799" s="54" t="str">
        <f>_xlfn.XLOOKUP(C8799,'School Lookup'!A:A,'School Lookup'!D:D,_xlfn.XLOOKUP(C8799,'School Lookup'!B:B,'School Lookup'!D:D,_xlfn.XLOOKUP(C8799,'School Lookup'!C:C,'School Lookup'!D:D,0)))</f>
        <v>Elton Primary School</v>
      </c>
      <c r="C8799" t="s">
        <v>54</v>
      </c>
      <c r="D8799">
        <v>699</v>
      </c>
      <c r="E8799" t="s">
        <v>16</v>
      </c>
      <c r="F8799" t="s">
        <v>734</v>
      </c>
      <c r="G8799" t="s">
        <v>332</v>
      </c>
      <c r="H8799" t="s">
        <v>877</v>
      </c>
      <c r="I8799" t="s">
        <v>958</v>
      </c>
      <c r="J8799" t="s">
        <v>959</v>
      </c>
      <c r="K8799" s="4">
        <v>46087</v>
      </c>
      <c r="L8799" s="5">
        <v>0.64146990740740739</v>
      </c>
      <c r="M8799" t="s">
        <v>953</v>
      </c>
      <c r="N8799" s="5">
        <v>7.5694444444444446E-3</v>
      </c>
      <c r="O8799" t="s">
        <v>960</v>
      </c>
      <c r="P8799">
        <v>0</v>
      </c>
      <c r="Q8799">
        <v>20</v>
      </c>
      <c r="R8799" t="s">
        <v>975</v>
      </c>
      <c r="S8799" t="s">
        <v>976</v>
      </c>
    </row>
    <row r="8800" spans="1:19" x14ac:dyDescent="0.25">
      <c r="A8800" s="54">
        <f>_xlfn.XLOOKUP(B8800,'School Lookup'!D:D,'School Lookup'!F:F,0)</f>
        <v>251672</v>
      </c>
      <c r="B8800" s="54" t="str">
        <f>_xlfn.XLOOKUP(C8800,'School Lookup'!A:A,'School Lookup'!D:D,_xlfn.XLOOKUP(C8800,'School Lookup'!B:B,'School Lookup'!D:D,_xlfn.XLOOKUP(C8800,'School Lookup'!C:C,'School Lookup'!D:D,0)))</f>
        <v>Park Schools Federation</v>
      </c>
      <c r="C8800" t="s">
        <v>40</v>
      </c>
      <c r="D8800" t="s">
        <v>45</v>
      </c>
      <c r="E8800" t="s">
        <v>16</v>
      </c>
      <c r="F8800" t="s">
        <v>734</v>
      </c>
      <c r="G8800" t="s">
        <v>235</v>
      </c>
      <c r="H8800" t="s">
        <v>228</v>
      </c>
      <c r="I8800" t="s">
        <v>980</v>
      </c>
      <c r="J8800" t="s">
        <v>959</v>
      </c>
      <c r="K8800" s="4">
        <v>46087</v>
      </c>
      <c r="L8800" s="5">
        <v>0.55833333333333335</v>
      </c>
      <c r="M8800" t="s">
        <v>953</v>
      </c>
      <c r="N8800" s="5">
        <v>4.3981481481481481E-4</v>
      </c>
      <c r="O8800" t="s">
        <v>960</v>
      </c>
      <c r="P8800">
        <v>2.1999999999999999E-2</v>
      </c>
      <c r="Q8800">
        <v>20</v>
      </c>
      <c r="R8800" t="s">
        <v>1146</v>
      </c>
      <c r="S8800" t="s">
        <v>966</v>
      </c>
    </row>
    <row r="8801" spans="1:19" x14ac:dyDescent="0.25">
      <c r="A8801" s="54">
        <f>_xlfn.XLOOKUP(B8801,'School Lookup'!D:D,'School Lookup'!F:F,0)</f>
        <v>251672</v>
      </c>
      <c r="B8801" s="54" t="str">
        <f>_xlfn.XLOOKUP(C8801,'School Lookup'!A:A,'School Lookup'!D:D,_xlfn.XLOOKUP(C8801,'School Lookup'!B:B,'School Lookup'!D:D,_xlfn.XLOOKUP(C8801,'School Lookup'!C:C,'School Lookup'!D:D,0)))</f>
        <v>Park Schools Federation</v>
      </c>
      <c r="C8801" t="s">
        <v>40</v>
      </c>
      <c r="D8801" t="s">
        <v>45</v>
      </c>
      <c r="E8801" t="s">
        <v>16</v>
      </c>
      <c r="F8801" t="s">
        <v>734</v>
      </c>
      <c r="G8801" t="s">
        <v>235</v>
      </c>
      <c r="H8801" t="s">
        <v>228</v>
      </c>
      <c r="I8801" t="s">
        <v>980</v>
      </c>
      <c r="J8801" t="s">
        <v>959</v>
      </c>
      <c r="K8801" s="4">
        <v>46087</v>
      </c>
      <c r="L8801" s="5">
        <v>0.56458333333333333</v>
      </c>
      <c r="M8801" t="s">
        <v>953</v>
      </c>
      <c r="N8801" s="5">
        <v>9.7337962962962959E-3</v>
      </c>
      <c r="O8801" t="s">
        <v>960</v>
      </c>
      <c r="P8801">
        <v>0.12</v>
      </c>
      <c r="Q8801">
        <v>20</v>
      </c>
      <c r="R8801" t="s">
        <v>1146</v>
      </c>
      <c r="S8801" t="s">
        <v>966</v>
      </c>
    </row>
    <row r="8802" spans="1:19" x14ac:dyDescent="0.25">
      <c r="A8802" s="54">
        <f>_xlfn.XLOOKUP(B8802,'School Lookup'!D:D,'School Lookup'!F:F,0)</f>
        <v>251672</v>
      </c>
      <c r="B8802" s="54" t="str">
        <f>_xlfn.XLOOKUP(C8802,'School Lookup'!A:A,'School Lookup'!D:D,_xlfn.XLOOKUP(C8802,'School Lookup'!B:B,'School Lookup'!D:D,_xlfn.XLOOKUP(C8802,'School Lookup'!C:C,'School Lookup'!D:D,0)))</f>
        <v>Park Schools Federation</v>
      </c>
      <c r="C8802" t="s">
        <v>40</v>
      </c>
      <c r="D8802" t="s">
        <v>1379</v>
      </c>
      <c r="E8802" t="s">
        <v>16</v>
      </c>
      <c r="F8802" t="s">
        <v>734</v>
      </c>
      <c r="G8802" t="s">
        <v>235</v>
      </c>
      <c r="H8802" t="s">
        <v>228</v>
      </c>
      <c r="I8802" t="s">
        <v>980</v>
      </c>
      <c r="J8802" t="s">
        <v>959</v>
      </c>
      <c r="K8802" s="4">
        <v>46087</v>
      </c>
      <c r="L8802" s="5">
        <v>0.61805555555555558</v>
      </c>
      <c r="M8802" t="s">
        <v>953</v>
      </c>
      <c r="N8802" s="5">
        <v>7.6388888888888893E-4</v>
      </c>
      <c r="O8802" t="s">
        <v>960</v>
      </c>
      <c r="P8802">
        <v>2.1999999999999999E-2</v>
      </c>
      <c r="Q8802">
        <v>20</v>
      </c>
      <c r="R8802" t="s">
        <v>1071</v>
      </c>
      <c r="S8802" t="s">
        <v>966</v>
      </c>
    </row>
    <row r="8803" spans="1:19" x14ac:dyDescent="0.25">
      <c r="A8803" s="54">
        <f>_xlfn.XLOOKUP(B8803,'School Lookup'!D:D,'School Lookup'!F:F,0)</f>
        <v>755828</v>
      </c>
      <c r="B8803" s="54" t="str">
        <f>_xlfn.XLOOKUP(C8803,'School Lookup'!A:A,'School Lookup'!D:D,_xlfn.XLOOKUP(C8803,'School Lookup'!B:B,'School Lookup'!D:D,_xlfn.XLOOKUP(C8803,'School Lookup'!C:C,'School Lookup'!D:D,0)))</f>
        <v>Hartshorne CE Primary School</v>
      </c>
      <c r="C8803" t="s">
        <v>36</v>
      </c>
      <c r="D8803" t="s">
        <v>3335</v>
      </c>
      <c r="E8803" t="s">
        <v>16</v>
      </c>
      <c r="F8803" t="s">
        <v>734</v>
      </c>
      <c r="G8803" t="s">
        <v>236</v>
      </c>
      <c r="H8803" t="s">
        <v>760</v>
      </c>
      <c r="I8803" t="s">
        <v>980</v>
      </c>
      <c r="J8803" t="s">
        <v>981</v>
      </c>
      <c r="K8803" s="4">
        <v>46087</v>
      </c>
      <c r="L8803" s="5">
        <v>0.3840277777777778</v>
      </c>
      <c r="M8803" t="s">
        <v>953</v>
      </c>
      <c r="N8803" s="5">
        <v>4.2129629629629626E-3</v>
      </c>
      <c r="O8803" t="s">
        <v>982</v>
      </c>
      <c r="P8803">
        <v>0.43099999999999999</v>
      </c>
      <c r="Q8803">
        <v>20</v>
      </c>
      <c r="R8803" t="s">
        <v>983</v>
      </c>
      <c r="S8803" t="s">
        <v>984</v>
      </c>
    </row>
    <row r="8804" spans="1:19" x14ac:dyDescent="0.25">
      <c r="A8804" s="54">
        <f>_xlfn.XLOOKUP(B8804,'School Lookup'!D:D,'School Lookup'!F:F,0)</f>
        <v>755828</v>
      </c>
      <c r="B8804" s="54" t="str">
        <f>_xlfn.XLOOKUP(C8804,'School Lookup'!A:A,'School Lookup'!D:D,_xlfn.XLOOKUP(C8804,'School Lookup'!B:B,'School Lookup'!D:D,_xlfn.XLOOKUP(C8804,'School Lookup'!C:C,'School Lookup'!D:D,0)))</f>
        <v>Hartshorne CE Primary School</v>
      </c>
      <c r="C8804" t="s">
        <v>36</v>
      </c>
      <c r="D8804" t="s">
        <v>1014</v>
      </c>
      <c r="E8804" t="s">
        <v>16</v>
      </c>
      <c r="F8804" t="s">
        <v>734</v>
      </c>
      <c r="G8804" t="s">
        <v>236</v>
      </c>
      <c r="H8804" t="s">
        <v>760</v>
      </c>
      <c r="I8804" t="s">
        <v>980</v>
      </c>
      <c r="J8804" t="s">
        <v>981</v>
      </c>
      <c r="K8804" s="4">
        <v>46087</v>
      </c>
      <c r="L8804" s="5">
        <v>0.3888888888888889</v>
      </c>
      <c r="M8804" t="s">
        <v>953</v>
      </c>
      <c r="N8804" s="5">
        <v>4.3981481481481484E-3</v>
      </c>
      <c r="O8804" t="s">
        <v>982</v>
      </c>
      <c r="P8804">
        <v>0.45</v>
      </c>
      <c r="Q8804">
        <v>20</v>
      </c>
      <c r="R8804" t="s">
        <v>998</v>
      </c>
      <c r="S8804" t="s">
        <v>987</v>
      </c>
    </row>
    <row r="8805" spans="1:19" x14ac:dyDescent="0.25">
      <c r="A8805" s="54">
        <f>_xlfn.XLOOKUP(B8805,'School Lookup'!D:D,'School Lookup'!F:F,0)</f>
        <v>755828</v>
      </c>
      <c r="B8805" s="54" t="str">
        <f>_xlfn.XLOOKUP(C8805,'School Lookup'!A:A,'School Lookup'!D:D,_xlfn.XLOOKUP(C8805,'School Lookup'!B:B,'School Lookup'!D:D,_xlfn.XLOOKUP(C8805,'School Lookup'!C:C,'School Lookup'!D:D,0)))</f>
        <v>Hartshorne CE Primary School</v>
      </c>
      <c r="C8805" t="s">
        <v>36</v>
      </c>
      <c r="D8805" t="s">
        <v>3288</v>
      </c>
      <c r="E8805" t="s">
        <v>16</v>
      </c>
      <c r="F8805" t="s">
        <v>734</v>
      </c>
      <c r="G8805" t="s">
        <v>236</v>
      </c>
      <c r="H8805" t="s">
        <v>760</v>
      </c>
      <c r="I8805" t="s">
        <v>980</v>
      </c>
      <c r="J8805" t="s">
        <v>981</v>
      </c>
      <c r="K8805" s="4">
        <v>46087</v>
      </c>
      <c r="L8805" s="5">
        <v>0.39374999999999999</v>
      </c>
      <c r="M8805" t="s">
        <v>953</v>
      </c>
      <c r="N8805" s="5">
        <v>2.3148148148148149E-4</v>
      </c>
      <c r="O8805" t="s">
        <v>982</v>
      </c>
      <c r="P8805">
        <v>2.4E-2</v>
      </c>
      <c r="Q8805">
        <v>20</v>
      </c>
      <c r="R8805" t="s">
        <v>983</v>
      </c>
      <c r="S8805" t="s">
        <v>984</v>
      </c>
    </row>
    <row r="8806" spans="1:19" x14ac:dyDescent="0.25">
      <c r="A8806" s="54">
        <f>_xlfn.XLOOKUP(B8806,'School Lookup'!D:D,'School Lookup'!F:F,0)</f>
        <v>755828</v>
      </c>
      <c r="B8806" s="54" t="str">
        <f>_xlfn.XLOOKUP(C8806,'School Lookup'!A:A,'School Lookup'!D:D,_xlfn.XLOOKUP(C8806,'School Lookup'!B:B,'School Lookup'!D:D,_xlfn.XLOOKUP(C8806,'School Lookup'!C:C,'School Lookup'!D:D,0)))</f>
        <v>Hartshorne CE Primary School</v>
      </c>
      <c r="C8806" t="s">
        <v>36</v>
      </c>
      <c r="D8806" t="s">
        <v>3288</v>
      </c>
      <c r="E8806" t="s">
        <v>16</v>
      </c>
      <c r="F8806" t="s">
        <v>734</v>
      </c>
      <c r="G8806" t="s">
        <v>236</v>
      </c>
      <c r="H8806" t="s">
        <v>760</v>
      </c>
      <c r="I8806" t="s">
        <v>980</v>
      </c>
      <c r="J8806" t="s">
        <v>981</v>
      </c>
      <c r="K8806" s="4">
        <v>46087</v>
      </c>
      <c r="L8806" s="5">
        <v>0.39513888888888887</v>
      </c>
      <c r="M8806" t="s">
        <v>953</v>
      </c>
      <c r="N8806" s="5">
        <v>3.4722222222222222E-5</v>
      </c>
      <c r="O8806" t="s">
        <v>982</v>
      </c>
      <c r="P8806">
        <v>0.02</v>
      </c>
      <c r="Q8806">
        <v>20</v>
      </c>
      <c r="R8806" t="s">
        <v>983</v>
      </c>
      <c r="S8806" t="s">
        <v>984</v>
      </c>
    </row>
    <row r="8807" spans="1:19" x14ac:dyDescent="0.25">
      <c r="A8807" s="54">
        <f>_xlfn.XLOOKUP(B8807,'School Lookup'!D:D,'School Lookup'!F:F,0)</f>
        <v>417101</v>
      </c>
      <c r="B8807" s="54" t="str">
        <f>_xlfn.XLOOKUP(C8807,'School Lookup'!A:A,'School Lookup'!D:D,_xlfn.XLOOKUP(C8807,'School Lookup'!B:B,'School Lookup'!D:D,_xlfn.XLOOKUP(C8807,'School Lookup'!C:C,'School Lookup'!D:D,0)))</f>
        <v>Church Broughton CE Controlled Primary School</v>
      </c>
      <c r="C8807" t="s">
        <v>21</v>
      </c>
      <c r="D8807" t="s">
        <v>2982</v>
      </c>
      <c r="E8807" t="s">
        <v>16</v>
      </c>
      <c r="F8807" t="s">
        <v>734</v>
      </c>
      <c r="G8807" t="s">
        <v>220</v>
      </c>
      <c r="H8807" t="s">
        <v>761</v>
      </c>
      <c r="I8807" t="s">
        <v>980</v>
      </c>
      <c r="J8807" t="s">
        <v>959</v>
      </c>
      <c r="K8807" s="4">
        <v>46087</v>
      </c>
      <c r="L8807" s="5">
        <v>0.58616898148148144</v>
      </c>
      <c r="M8807" t="s">
        <v>953</v>
      </c>
      <c r="N8807" s="5">
        <v>2.2800925925925927E-3</v>
      </c>
      <c r="O8807" t="s">
        <v>1023</v>
      </c>
      <c r="P8807">
        <v>2.9000000000000001E-2</v>
      </c>
      <c r="Q8807">
        <v>20</v>
      </c>
      <c r="R8807" t="s">
        <v>978</v>
      </c>
      <c r="S8807" t="s">
        <v>966</v>
      </c>
    </row>
    <row r="8808" spans="1:19" x14ac:dyDescent="0.25">
      <c r="A8808" s="54">
        <f>_xlfn.XLOOKUP(B8808,'School Lookup'!D:D,'School Lookup'!F:F,0)</f>
        <v>417101</v>
      </c>
      <c r="B8808" s="54" t="str">
        <f>_xlfn.XLOOKUP(C8808,'School Lookup'!A:A,'School Lookup'!D:D,_xlfn.XLOOKUP(C8808,'School Lookup'!B:B,'School Lookup'!D:D,_xlfn.XLOOKUP(C8808,'School Lookup'!C:C,'School Lookup'!D:D,0)))</f>
        <v>Church Broughton CE Controlled Primary School</v>
      </c>
      <c r="C8808" t="s">
        <v>21</v>
      </c>
      <c r="D8808" t="s">
        <v>1838</v>
      </c>
      <c r="E8808" t="s">
        <v>16</v>
      </c>
      <c r="F8808" t="s">
        <v>734</v>
      </c>
      <c r="G8808" t="s">
        <v>220</v>
      </c>
      <c r="H8808" t="s">
        <v>761</v>
      </c>
      <c r="I8808" t="s">
        <v>980</v>
      </c>
      <c r="J8808" t="s">
        <v>959</v>
      </c>
      <c r="K8808" s="4">
        <v>46087</v>
      </c>
      <c r="L8808" s="5">
        <v>0.58920138888888884</v>
      </c>
      <c r="M8808" t="s">
        <v>953</v>
      </c>
      <c r="N8808" s="5">
        <v>2.2337962962962962E-3</v>
      </c>
      <c r="O8808" t="s">
        <v>1023</v>
      </c>
      <c r="P8808">
        <v>2.8000000000000001E-2</v>
      </c>
      <c r="Q8808">
        <v>20</v>
      </c>
      <c r="R8808" t="s">
        <v>978</v>
      </c>
      <c r="S8808" t="s">
        <v>966</v>
      </c>
    </row>
    <row r="8809" spans="1:19" x14ac:dyDescent="0.25">
      <c r="A8809" s="54">
        <f>_xlfn.XLOOKUP(B8809,'School Lookup'!D:D,'School Lookup'!F:F,0)</f>
        <v>417101</v>
      </c>
      <c r="B8809" s="54" t="str">
        <f>_xlfn.XLOOKUP(C8809,'School Lookup'!A:A,'School Lookup'!D:D,_xlfn.XLOOKUP(C8809,'School Lookup'!B:B,'School Lookup'!D:D,_xlfn.XLOOKUP(C8809,'School Lookup'!C:C,'School Lookup'!D:D,0)))</f>
        <v>Church Broughton CE Controlled Primary School</v>
      </c>
      <c r="C8809" t="s">
        <v>21</v>
      </c>
      <c r="D8809" t="s">
        <v>1427</v>
      </c>
      <c r="E8809" t="s">
        <v>16</v>
      </c>
      <c r="F8809" t="s">
        <v>734</v>
      </c>
      <c r="G8809" t="s">
        <v>220</v>
      </c>
      <c r="H8809" t="s">
        <v>761</v>
      </c>
      <c r="I8809" t="s">
        <v>980</v>
      </c>
      <c r="J8809" t="s">
        <v>981</v>
      </c>
      <c r="K8809" s="4">
        <v>46087</v>
      </c>
      <c r="L8809" s="5">
        <v>0.38472222222222224</v>
      </c>
      <c r="M8809" t="s">
        <v>953</v>
      </c>
      <c r="N8809" s="5">
        <v>5.7870370370370373E-5</v>
      </c>
      <c r="O8809" t="s">
        <v>982</v>
      </c>
      <c r="P8809">
        <v>0.02</v>
      </c>
      <c r="Q8809">
        <v>20</v>
      </c>
      <c r="R8809" t="s">
        <v>1074</v>
      </c>
      <c r="S8809" t="s">
        <v>990</v>
      </c>
    </row>
    <row r="8810" spans="1:19" x14ac:dyDescent="0.25">
      <c r="A8810" s="54">
        <f>_xlfn.XLOOKUP(B8810,'School Lookup'!D:D,'School Lookup'!F:F,0)</f>
        <v>417101</v>
      </c>
      <c r="B8810" s="54" t="str">
        <f>_xlfn.XLOOKUP(C8810,'School Lookup'!A:A,'School Lookup'!D:D,_xlfn.XLOOKUP(C8810,'School Lookup'!B:B,'School Lookup'!D:D,_xlfn.XLOOKUP(C8810,'School Lookup'!C:C,'School Lookup'!D:D,0)))</f>
        <v>Church Broughton CE Controlled Primary School</v>
      </c>
      <c r="C8810" t="s">
        <v>21</v>
      </c>
      <c r="D8810" t="s">
        <v>1217</v>
      </c>
      <c r="E8810" t="s">
        <v>16</v>
      </c>
      <c r="F8810" t="s">
        <v>734</v>
      </c>
      <c r="G8810" t="s">
        <v>220</v>
      </c>
      <c r="H8810" t="s">
        <v>761</v>
      </c>
      <c r="I8810" t="s">
        <v>980</v>
      </c>
      <c r="J8810" t="s">
        <v>981</v>
      </c>
      <c r="K8810" s="4">
        <v>46087</v>
      </c>
      <c r="L8810" s="5">
        <v>0.38540509259259259</v>
      </c>
      <c r="M8810" t="s">
        <v>953</v>
      </c>
      <c r="N8810" s="5">
        <v>2.199074074074074E-4</v>
      </c>
      <c r="O8810" t="s">
        <v>982</v>
      </c>
      <c r="P8810">
        <v>2.4E-2</v>
      </c>
      <c r="Q8810">
        <v>20</v>
      </c>
      <c r="R8810" t="s">
        <v>998</v>
      </c>
      <c r="S8810" t="s">
        <v>987</v>
      </c>
    </row>
    <row r="8811" spans="1:19" x14ac:dyDescent="0.25">
      <c r="A8811" s="54">
        <f>_xlfn.XLOOKUP(B8811,'School Lookup'!D:D,'School Lookup'!F:F,0)</f>
        <v>417101</v>
      </c>
      <c r="B8811" s="54" t="str">
        <f>_xlfn.XLOOKUP(C8811,'School Lookup'!A:A,'School Lookup'!D:D,_xlfn.XLOOKUP(C8811,'School Lookup'!B:B,'School Lookup'!D:D,_xlfn.XLOOKUP(C8811,'School Lookup'!C:C,'School Lookup'!D:D,0)))</f>
        <v>Church Broughton CE Controlled Primary School</v>
      </c>
      <c r="C8811" t="s">
        <v>21</v>
      </c>
      <c r="D8811" t="s">
        <v>1248</v>
      </c>
      <c r="E8811" t="s">
        <v>16</v>
      </c>
      <c r="F8811" t="s">
        <v>734</v>
      </c>
      <c r="G8811" t="s">
        <v>220</v>
      </c>
      <c r="H8811" t="s">
        <v>761</v>
      </c>
      <c r="I8811" t="s">
        <v>980</v>
      </c>
      <c r="J8811" t="s">
        <v>981</v>
      </c>
      <c r="K8811" s="4">
        <v>46087</v>
      </c>
      <c r="L8811" s="5">
        <v>0.47326388888888887</v>
      </c>
      <c r="M8811" t="s">
        <v>953</v>
      </c>
      <c r="N8811" s="5">
        <v>3.1250000000000001E-4</v>
      </c>
      <c r="O8811" t="s">
        <v>982</v>
      </c>
      <c r="P8811">
        <v>3.4000000000000002E-2</v>
      </c>
      <c r="Q8811">
        <v>20</v>
      </c>
      <c r="R8811" t="s">
        <v>983</v>
      </c>
      <c r="S8811" t="s">
        <v>984</v>
      </c>
    </row>
    <row r="8812" spans="1:19" x14ac:dyDescent="0.25">
      <c r="A8812" s="54">
        <f>_xlfn.XLOOKUP(B8812,'School Lookup'!D:D,'School Lookup'!F:F,0)</f>
        <v>417101</v>
      </c>
      <c r="B8812" s="54" t="str">
        <f>_xlfn.XLOOKUP(C8812,'School Lookup'!A:A,'School Lookup'!D:D,_xlfn.XLOOKUP(C8812,'School Lookup'!B:B,'School Lookup'!D:D,_xlfn.XLOOKUP(C8812,'School Lookup'!C:C,'School Lookup'!D:D,0)))</f>
        <v>Church Broughton CE Controlled Primary School</v>
      </c>
      <c r="C8812" t="s">
        <v>21</v>
      </c>
      <c r="D8812" t="s">
        <v>1428</v>
      </c>
      <c r="E8812" t="s">
        <v>16</v>
      </c>
      <c r="F8812" t="s">
        <v>734</v>
      </c>
      <c r="G8812" t="s">
        <v>220</v>
      </c>
      <c r="H8812" t="s">
        <v>761</v>
      </c>
      <c r="I8812" t="s">
        <v>980</v>
      </c>
      <c r="J8812" t="s">
        <v>981</v>
      </c>
      <c r="K8812" s="4">
        <v>46087</v>
      </c>
      <c r="L8812" s="5">
        <v>0.63680555555555551</v>
      </c>
      <c r="M8812" t="s">
        <v>953</v>
      </c>
      <c r="N8812" s="5">
        <v>6.3657407407407413E-4</v>
      </c>
      <c r="O8812" t="s">
        <v>982</v>
      </c>
      <c r="P8812">
        <v>6.7000000000000004E-2</v>
      </c>
      <c r="Q8812">
        <v>20</v>
      </c>
      <c r="R8812" t="s">
        <v>983</v>
      </c>
      <c r="S8812" t="s">
        <v>984</v>
      </c>
    </row>
    <row r="8813" spans="1:19" x14ac:dyDescent="0.25">
      <c r="A8813" s="54">
        <f>_xlfn.XLOOKUP(B8813,'School Lookup'!D:D,'School Lookup'!F:F,0)</f>
        <v>682471</v>
      </c>
      <c r="B8813" s="54" t="str">
        <f>_xlfn.XLOOKUP(C8813,'School Lookup'!A:A,'School Lookup'!D:D,_xlfn.XLOOKUP(C8813,'School Lookup'!B:B,'School Lookup'!D:D,_xlfn.XLOOKUP(C8813,'School Lookup'!C:C,'School Lookup'!D:D,0)))</f>
        <v>Ridgeway Primary School</v>
      </c>
      <c r="C8813" t="s">
        <v>329</v>
      </c>
      <c r="D8813" t="s">
        <v>3336</v>
      </c>
      <c r="E8813" t="s">
        <v>16</v>
      </c>
      <c r="F8813" t="s">
        <v>734</v>
      </c>
      <c r="G8813" t="s">
        <v>328</v>
      </c>
      <c r="H8813" t="s">
        <v>885</v>
      </c>
      <c r="I8813" t="s">
        <v>958</v>
      </c>
      <c r="J8813" t="s">
        <v>981</v>
      </c>
      <c r="K8813" s="4">
        <v>46087</v>
      </c>
      <c r="L8813" s="5">
        <v>0.44503472222222223</v>
      </c>
      <c r="M8813" t="s">
        <v>953</v>
      </c>
      <c r="N8813" s="5">
        <v>5.7870370370370373E-5</v>
      </c>
      <c r="O8813" t="s">
        <v>982</v>
      </c>
      <c r="P8813">
        <v>0</v>
      </c>
      <c r="Q8813">
        <v>20</v>
      </c>
      <c r="R8813" t="s">
        <v>983</v>
      </c>
      <c r="S8813" t="s">
        <v>984</v>
      </c>
    </row>
    <row r="8814" spans="1:19" x14ac:dyDescent="0.25">
      <c r="A8814" s="54">
        <f>_xlfn.XLOOKUP(B8814,'School Lookup'!D:D,'School Lookup'!F:F,0)</f>
        <v>682471</v>
      </c>
      <c r="B8814" s="54" t="str">
        <f>_xlfn.XLOOKUP(C8814,'School Lookup'!A:A,'School Lookup'!D:D,_xlfn.XLOOKUP(C8814,'School Lookup'!B:B,'School Lookup'!D:D,_xlfn.XLOOKUP(C8814,'School Lookup'!C:C,'School Lookup'!D:D,0)))</f>
        <v>Ridgeway Primary School</v>
      </c>
      <c r="C8814" t="s">
        <v>329</v>
      </c>
      <c r="D8814" t="s">
        <v>3336</v>
      </c>
      <c r="E8814" t="s">
        <v>16</v>
      </c>
      <c r="F8814" t="s">
        <v>734</v>
      </c>
      <c r="G8814" t="s">
        <v>328</v>
      </c>
      <c r="H8814" t="s">
        <v>885</v>
      </c>
      <c r="I8814" t="s">
        <v>958</v>
      </c>
      <c r="J8814" t="s">
        <v>981</v>
      </c>
      <c r="K8814" s="4">
        <v>46087</v>
      </c>
      <c r="L8814" s="5">
        <v>0.4456134259259259</v>
      </c>
      <c r="M8814" t="s">
        <v>953</v>
      </c>
      <c r="N8814" s="5">
        <v>1.9675925925925926E-4</v>
      </c>
      <c r="O8814" t="s">
        <v>982</v>
      </c>
      <c r="P8814">
        <v>0</v>
      </c>
      <c r="Q8814">
        <v>20</v>
      </c>
      <c r="R8814" t="s">
        <v>983</v>
      </c>
      <c r="S8814" t="s">
        <v>984</v>
      </c>
    </row>
    <row r="8815" spans="1:19" x14ac:dyDescent="0.25">
      <c r="A8815" s="54">
        <f>_xlfn.XLOOKUP(B8815,'School Lookup'!D:D,'School Lookup'!F:F,0)</f>
        <v>682471</v>
      </c>
      <c r="B8815" s="54" t="str">
        <f>_xlfn.XLOOKUP(C8815,'School Lookup'!A:A,'School Lookup'!D:D,_xlfn.XLOOKUP(C8815,'School Lookup'!B:B,'School Lookup'!D:D,_xlfn.XLOOKUP(C8815,'School Lookup'!C:C,'School Lookup'!D:D,0)))</f>
        <v>Ridgeway Primary School</v>
      </c>
      <c r="C8815" t="s">
        <v>329</v>
      </c>
      <c r="D8815" t="s">
        <v>2642</v>
      </c>
      <c r="E8815" t="s">
        <v>16</v>
      </c>
      <c r="F8815" t="s">
        <v>734</v>
      </c>
      <c r="G8815" t="s">
        <v>328</v>
      </c>
      <c r="H8815" t="s">
        <v>885</v>
      </c>
      <c r="I8815" t="s">
        <v>958</v>
      </c>
      <c r="J8815" t="s">
        <v>981</v>
      </c>
      <c r="K8815" s="4">
        <v>46087</v>
      </c>
      <c r="L8815" s="5">
        <v>0.56380787037037039</v>
      </c>
      <c r="M8815" t="s">
        <v>953</v>
      </c>
      <c r="N8815" s="5">
        <v>7.037037037037037E-3</v>
      </c>
      <c r="O8815" t="s">
        <v>982</v>
      </c>
      <c r="P8815">
        <v>0</v>
      </c>
      <c r="Q8815">
        <v>20</v>
      </c>
      <c r="R8815" t="s">
        <v>993</v>
      </c>
      <c r="S8815" t="s">
        <v>994</v>
      </c>
    </row>
    <row r="8816" spans="1:19" x14ac:dyDescent="0.25">
      <c r="A8816" s="54">
        <f>_xlfn.XLOOKUP(B8816,'School Lookup'!D:D,'School Lookup'!F:F,0)</f>
        <v>682471</v>
      </c>
      <c r="B8816" s="54" t="str">
        <f>_xlfn.XLOOKUP(C8816,'School Lookup'!A:A,'School Lookup'!D:D,_xlfn.XLOOKUP(C8816,'School Lookup'!B:B,'School Lookup'!D:D,_xlfn.XLOOKUP(C8816,'School Lookup'!C:C,'School Lookup'!D:D,0)))</f>
        <v>Ridgeway Primary School</v>
      </c>
      <c r="C8816" t="s">
        <v>329</v>
      </c>
      <c r="D8816" t="s">
        <v>1240</v>
      </c>
      <c r="E8816" t="s">
        <v>16</v>
      </c>
      <c r="F8816" t="s">
        <v>734</v>
      </c>
      <c r="G8816" t="s">
        <v>328</v>
      </c>
      <c r="H8816" t="s">
        <v>885</v>
      </c>
      <c r="I8816" t="s">
        <v>958</v>
      </c>
      <c r="J8816" t="s">
        <v>981</v>
      </c>
      <c r="K8816" s="4">
        <v>46087</v>
      </c>
      <c r="L8816" s="5">
        <v>0.57127314814814811</v>
      </c>
      <c r="M8816" t="s">
        <v>953</v>
      </c>
      <c r="N8816" s="5">
        <v>7.6041666666666671E-3</v>
      </c>
      <c r="O8816" t="s">
        <v>982</v>
      </c>
      <c r="P8816">
        <v>0</v>
      </c>
      <c r="Q8816">
        <v>20</v>
      </c>
      <c r="R8816" t="s">
        <v>1006</v>
      </c>
      <c r="S8816" t="s">
        <v>994</v>
      </c>
    </row>
    <row r="8817" spans="1:19" x14ac:dyDescent="0.25">
      <c r="A8817" s="54">
        <f>_xlfn.XLOOKUP(B8817,'School Lookup'!D:D,'School Lookup'!F:F,0)</f>
        <v>293050</v>
      </c>
      <c r="B8817" s="54" t="str">
        <f>_xlfn.XLOOKUP(C8817,'School Lookup'!A:A,'School Lookup'!D:D,_xlfn.XLOOKUP(C8817,'School Lookup'!B:B,'School Lookup'!D:D,_xlfn.XLOOKUP(C8817,'School Lookup'!C:C,'School Lookup'!D:D,0)))</f>
        <v>Speedwell Infant School</v>
      </c>
      <c r="C8817" t="s">
        <v>44</v>
      </c>
      <c r="D8817" t="s">
        <v>1738</v>
      </c>
      <c r="E8817" t="s">
        <v>16</v>
      </c>
      <c r="F8817" t="s">
        <v>734</v>
      </c>
      <c r="G8817" t="s">
        <v>238</v>
      </c>
      <c r="H8817" t="s">
        <v>218</v>
      </c>
      <c r="I8817" t="s">
        <v>980</v>
      </c>
      <c r="J8817" t="s">
        <v>959</v>
      </c>
      <c r="K8817" s="4">
        <v>46087</v>
      </c>
      <c r="L8817" s="5">
        <v>0.45555555555555555</v>
      </c>
      <c r="M8817" t="s">
        <v>953</v>
      </c>
      <c r="N8817" s="5">
        <v>2.7314814814814814E-3</v>
      </c>
      <c r="O8817" t="s">
        <v>960</v>
      </c>
      <c r="P8817">
        <v>3.4000000000000002E-2</v>
      </c>
      <c r="Q8817">
        <v>20</v>
      </c>
      <c r="R8817" t="s">
        <v>1111</v>
      </c>
      <c r="S8817" t="s">
        <v>966</v>
      </c>
    </row>
    <row r="8818" spans="1:19" x14ac:dyDescent="0.25">
      <c r="A8818" s="54">
        <f>_xlfn.XLOOKUP(B8818,'School Lookup'!D:D,'School Lookup'!F:F,0)</f>
        <v>293050</v>
      </c>
      <c r="B8818" s="54" t="str">
        <f>_xlfn.XLOOKUP(C8818,'School Lookup'!A:A,'School Lookup'!D:D,_xlfn.XLOOKUP(C8818,'School Lookup'!B:B,'School Lookup'!D:D,_xlfn.XLOOKUP(C8818,'School Lookup'!C:C,'School Lookup'!D:D,0)))</f>
        <v>Speedwell Infant School</v>
      </c>
      <c r="C8818" t="s">
        <v>44</v>
      </c>
      <c r="D8818" t="s">
        <v>1112</v>
      </c>
      <c r="E8818" t="s">
        <v>16</v>
      </c>
      <c r="F8818" t="s">
        <v>734</v>
      </c>
      <c r="G8818" t="s">
        <v>238</v>
      </c>
      <c r="H8818" t="s">
        <v>218</v>
      </c>
      <c r="I8818" t="s">
        <v>980</v>
      </c>
      <c r="J8818" t="s">
        <v>959</v>
      </c>
      <c r="K8818" s="4">
        <v>46087</v>
      </c>
      <c r="L8818" s="5">
        <v>0.4597222222222222</v>
      </c>
      <c r="M8818" t="s">
        <v>953</v>
      </c>
      <c r="N8818" s="5">
        <v>1.3888888888888889E-3</v>
      </c>
      <c r="O8818" t="s">
        <v>960</v>
      </c>
      <c r="P8818">
        <v>2.1999999999999999E-2</v>
      </c>
      <c r="Q8818">
        <v>20</v>
      </c>
      <c r="R8818" t="s">
        <v>978</v>
      </c>
      <c r="S8818" t="s">
        <v>966</v>
      </c>
    </row>
    <row r="8819" spans="1:19" x14ac:dyDescent="0.25">
      <c r="A8819" s="54">
        <f>_xlfn.XLOOKUP(B8819,'School Lookup'!D:D,'School Lookup'!F:F,0)</f>
        <v>293050</v>
      </c>
      <c r="B8819" s="54" t="str">
        <f>_xlfn.XLOOKUP(C8819,'School Lookup'!A:A,'School Lookup'!D:D,_xlfn.XLOOKUP(C8819,'School Lookup'!B:B,'School Lookup'!D:D,_xlfn.XLOOKUP(C8819,'School Lookup'!C:C,'School Lookup'!D:D,0)))</f>
        <v>Speedwell Infant School</v>
      </c>
      <c r="C8819" t="s">
        <v>44</v>
      </c>
      <c r="D8819" t="s">
        <v>3337</v>
      </c>
      <c r="E8819" t="s">
        <v>16</v>
      </c>
      <c r="F8819" t="s">
        <v>734</v>
      </c>
      <c r="G8819" t="s">
        <v>238</v>
      </c>
      <c r="H8819" t="s">
        <v>218</v>
      </c>
      <c r="I8819" t="s">
        <v>980</v>
      </c>
      <c r="J8819" t="s">
        <v>981</v>
      </c>
      <c r="K8819" s="4">
        <v>46087</v>
      </c>
      <c r="L8819" s="5">
        <v>0.40833333333333333</v>
      </c>
      <c r="M8819" t="s">
        <v>953</v>
      </c>
      <c r="N8819" s="5">
        <v>6.4814814814814813E-4</v>
      </c>
      <c r="O8819" t="s">
        <v>982</v>
      </c>
      <c r="P8819">
        <v>6.7000000000000004E-2</v>
      </c>
      <c r="Q8819">
        <v>20</v>
      </c>
      <c r="R8819" t="s">
        <v>998</v>
      </c>
      <c r="S8819" t="s">
        <v>987</v>
      </c>
    </row>
    <row r="8820" spans="1:19" x14ac:dyDescent="0.25">
      <c r="A8820" s="54">
        <f>_xlfn.XLOOKUP(B8820,'School Lookup'!D:D,'School Lookup'!F:F,0)</f>
        <v>293050</v>
      </c>
      <c r="B8820" s="54" t="str">
        <f>_xlfn.XLOOKUP(C8820,'School Lookup'!A:A,'School Lookup'!D:D,_xlfn.XLOOKUP(C8820,'School Lookup'!B:B,'School Lookup'!D:D,_xlfn.XLOOKUP(C8820,'School Lookup'!C:C,'School Lookup'!D:D,0)))</f>
        <v>Speedwell Infant School</v>
      </c>
      <c r="C8820" t="s">
        <v>44</v>
      </c>
      <c r="D8820" t="s">
        <v>1918</v>
      </c>
      <c r="E8820" t="s">
        <v>16</v>
      </c>
      <c r="F8820" t="s">
        <v>734</v>
      </c>
      <c r="G8820" t="s">
        <v>238</v>
      </c>
      <c r="H8820" t="s">
        <v>218</v>
      </c>
      <c r="I8820" t="s">
        <v>980</v>
      </c>
      <c r="J8820" t="s">
        <v>981</v>
      </c>
      <c r="K8820" s="4">
        <v>46087</v>
      </c>
      <c r="L8820" s="5">
        <v>0.42152777777777778</v>
      </c>
      <c r="M8820" t="s">
        <v>953</v>
      </c>
      <c r="N8820" s="5">
        <v>1.9675925925925926E-4</v>
      </c>
      <c r="O8820" t="s">
        <v>982</v>
      </c>
      <c r="P8820">
        <v>2.1000000000000001E-2</v>
      </c>
      <c r="Q8820">
        <v>20</v>
      </c>
      <c r="R8820" t="s">
        <v>983</v>
      </c>
      <c r="S8820" t="s">
        <v>984</v>
      </c>
    </row>
    <row r="8821" spans="1:19" x14ac:dyDescent="0.25">
      <c r="A8821" s="54">
        <f>_xlfn.XLOOKUP(B8821,'School Lookup'!D:D,'School Lookup'!F:F,0)</f>
        <v>293050</v>
      </c>
      <c r="B8821" s="54" t="str">
        <f>_xlfn.XLOOKUP(C8821,'School Lookup'!A:A,'School Lookup'!D:D,_xlfn.XLOOKUP(C8821,'School Lookup'!B:B,'School Lookup'!D:D,_xlfn.XLOOKUP(C8821,'School Lookup'!C:C,'School Lookup'!D:D,0)))</f>
        <v>Speedwell Infant School</v>
      </c>
      <c r="C8821" t="s">
        <v>44</v>
      </c>
      <c r="D8821" t="s">
        <v>3337</v>
      </c>
      <c r="E8821" t="s">
        <v>16</v>
      </c>
      <c r="F8821" t="s">
        <v>734</v>
      </c>
      <c r="G8821" t="s">
        <v>238</v>
      </c>
      <c r="H8821" t="s">
        <v>218</v>
      </c>
      <c r="I8821" t="s">
        <v>980</v>
      </c>
      <c r="J8821" t="s">
        <v>981</v>
      </c>
      <c r="K8821" s="4">
        <v>46087</v>
      </c>
      <c r="L8821" s="5">
        <v>0.42986111111111114</v>
      </c>
      <c r="M8821" t="s">
        <v>953</v>
      </c>
      <c r="N8821" s="5">
        <v>2.2222222222222222E-3</v>
      </c>
      <c r="O8821" t="s">
        <v>982</v>
      </c>
      <c r="P8821">
        <v>0.22800000000000001</v>
      </c>
      <c r="Q8821">
        <v>20</v>
      </c>
      <c r="R8821" t="s">
        <v>998</v>
      </c>
      <c r="S8821" t="s">
        <v>987</v>
      </c>
    </row>
    <row r="8822" spans="1:19" x14ac:dyDescent="0.25">
      <c r="A8822" s="54">
        <f>_xlfn.XLOOKUP(B8822,'School Lookup'!D:D,'School Lookup'!F:F,0)</f>
        <v>293050</v>
      </c>
      <c r="B8822" s="54" t="str">
        <f>_xlfn.XLOOKUP(C8822,'School Lookup'!A:A,'School Lookup'!D:D,_xlfn.XLOOKUP(C8822,'School Lookup'!B:B,'School Lookup'!D:D,_xlfn.XLOOKUP(C8822,'School Lookup'!C:C,'School Lookup'!D:D,0)))</f>
        <v>Speedwell Infant School</v>
      </c>
      <c r="C8822" t="s">
        <v>44</v>
      </c>
      <c r="D8822" t="s">
        <v>3184</v>
      </c>
      <c r="E8822" t="s">
        <v>16</v>
      </c>
      <c r="F8822" t="s">
        <v>734</v>
      </c>
      <c r="G8822" t="s">
        <v>238</v>
      </c>
      <c r="H8822" t="s">
        <v>218</v>
      </c>
      <c r="I8822" t="s">
        <v>980</v>
      </c>
      <c r="J8822" t="s">
        <v>981</v>
      </c>
      <c r="K8822" s="4">
        <v>46087</v>
      </c>
      <c r="L8822" s="5">
        <v>0.43402777777777779</v>
      </c>
      <c r="M8822" t="s">
        <v>953</v>
      </c>
      <c r="N8822" s="5">
        <v>3.3680555555555556E-3</v>
      </c>
      <c r="O8822" t="s">
        <v>982</v>
      </c>
      <c r="P8822">
        <v>0.34499999999999997</v>
      </c>
      <c r="Q8822">
        <v>20</v>
      </c>
      <c r="R8822" t="s">
        <v>1006</v>
      </c>
      <c r="S8822" t="s">
        <v>994</v>
      </c>
    </row>
    <row r="8823" spans="1:19" x14ac:dyDescent="0.25">
      <c r="A8823" s="54">
        <f>_xlfn.XLOOKUP(B8823,'School Lookup'!D:D,'School Lookup'!F:F,0)</f>
        <v>293050</v>
      </c>
      <c r="B8823" s="54" t="str">
        <f>_xlfn.XLOOKUP(C8823,'School Lookup'!A:A,'School Lookup'!D:D,_xlfn.XLOOKUP(C8823,'School Lookup'!B:B,'School Lookup'!D:D,_xlfn.XLOOKUP(C8823,'School Lookup'!C:C,'School Lookup'!D:D,0)))</f>
        <v>Speedwell Infant School</v>
      </c>
      <c r="C8823" t="s">
        <v>44</v>
      </c>
      <c r="D8823" t="s">
        <v>3186</v>
      </c>
      <c r="E8823" t="s">
        <v>16</v>
      </c>
      <c r="F8823" t="s">
        <v>734</v>
      </c>
      <c r="G8823" t="s">
        <v>238</v>
      </c>
      <c r="H8823" t="s">
        <v>218</v>
      </c>
      <c r="I8823" t="s">
        <v>980</v>
      </c>
      <c r="J8823" t="s">
        <v>981</v>
      </c>
      <c r="K8823" s="4">
        <v>46087</v>
      </c>
      <c r="L8823" s="5">
        <v>0.4375</v>
      </c>
      <c r="M8823" t="s">
        <v>953</v>
      </c>
      <c r="N8823" s="5">
        <v>4.6296296296296298E-4</v>
      </c>
      <c r="O8823" t="s">
        <v>982</v>
      </c>
      <c r="P8823">
        <v>4.8000000000000001E-2</v>
      </c>
      <c r="Q8823">
        <v>20</v>
      </c>
      <c r="R8823" t="s">
        <v>998</v>
      </c>
      <c r="S8823" t="s">
        <v>987</v>
      </c>
    </row>
    <row r="8824" spans="1:19" x14ac:dyDescent="0.25">
      <c r="A8824" s="54">
        <f>_xlfn.XLOOKUP(B8824,'School Lookup'!D:D,'School Lookup'!F:F,0)</f>
        <v>293050</v>
      </c>
      <c r="B8824" s="54" t="str">
        <f>_xlfn.XLOOKUP(C8824,'School Lookup'!A:A,'School Lookup'!D:D,_xlfn.XLOOKUP(C8824,'School Lookup'!B:B,'School Lookup'!D:D,_xlfn.XLOOKUP(C8824,'School Lookup'!C:C,'School Lookup'!D:D,0)))</f>
        <v>Speedwell Infant School</v>
      </c>
      <c r="C8824" t="s">
        <v>44</v>
      </c>
      <c r="D8824" t="s">
        <v>2081</v>
      </c>
      <c r="E8824" t="s">
        <v>16</v>
      </c>
      <c r="F8824" t="s">
        <v>734</v>
      </c>
      <c r="G8824" t="s">
        <v>238</v>
      </c>
      <c r="H8824" t="s">
        <v>218</v>
      </c>
      <c r="I8824" t="s">
        <v>980</v>
      </c>
      <c r="J8824" t="s">
        <v>981</v>
      </c>
      <c r="K8824" s="4">
        <v>46087</v>
      </c>
      <c r="L8824" s="5">
        <v>0.46736111111111112</v>
      </c>
      <c r="M8824" t="s">
        <v>953</v>
      </c>
      <c r="N8824" s="5">
        <v>4.1666666666666669E-4</v>
      </c>
      <c r="O8824" t="s">
        <v>982</v>
      </c>
      <c r="P8824">
        <v>4.2999999999999997E-2</v>
      </c>
      <c r="Q8824">
        <v>20</v>
      </c>
      <c r="R8824" t="s">
        <v>1006</v>
      </c>
      <c r="S8824" t="s">
        <v>994</v>
      </c>
    </row>
    <row r="8825" spans="1:19" x14ac:dyDescent="0.25">
      <c r="A8825" s="54">
        <f>_xlfn.XLOOKUP(B8825,'School Lookup'!D:D,'School Lookup'!F:F,0)</f>
        <v>293050</v>
      </c>
      <c r="B8825" s="54" t="str">
        <f>_xlfn.XLOOKUP(C8825,'School Lookup'!A:A,'School Lookup'!D:D,_xlfn.XLOOKUP(C8825,'School Lookup'!B:B,'School Lookup'!D:D,_xlfn.XLOOKUP(C8825,'School Lookup'!C:C,'School Lookup'!D:D,0)))</f>
        <v>Speedwell Infant School</v>
      </c>
      <c r="C8825" t="s">
        <v>44</v>
      </c>
      <c r="D8825" t="s">
        <v>1117</v>
      </c>
      <c r="E8825" t="s">
        <v>16</v>
      </c>
      <c r="F8825" t="s">
        <v>734</v>
      </c>
      <c r="G8825" t="s">
        <v>238</v>
      </c>
      <c r="H8825" t="s">
        <v>218</v>
      </c>
      <c r="I8825" t="s">
        <v>980</v>
      </c>
      <c r="J8825" t="s">
        <v>981</v>
      </c>
      <c r="K8825" s="4">
        <v>46087</v>
      </c>
      <c r="L8825" s="5">
        <v>0.51944444444444449</v>
      </c>
      <c r="M8825" t="s">
        <v>953</v>
      </c>
      <c r="N8825" s="5">
        <v>4.2824074074074075E-4</v>
      </c>
      <c r="O8825" t="s">
        <v>982</v>
      </c>
      <c r="P8825">
        <v>4.3999999999999997E-2</v>
      </c>
      <c r="Q8825">
        <v>20</v>
      </c>
      <c r="R8825" t="s">
        <v>983</v>
      </c>
      <c r="S8825" t="s">
        <v>984</v>
      </c>
    </row>
    <row r="8826" spans="1:19" x14ac:dyDescent="0.25">
      <c r="A8826" s="54">
        <f>_xlfn.XLOOKUP(B8826,'School Lookup'!D:D,'School Lookup'!F:F,0)</f>
        <v>293050</v>
      </c>
      <c r="B8826" s="54" t="str">
        <f>_xlfn.XLOOKUP(C8826,'School Lookup'!A:A,'School Lookup'!D:D,_xlfn.XLOOKUP(C8826,'School Lookup'!B:B,'School Lookup'!D:D,_xlfn.XLOOKUP(C8826,'School Lookup'!C:C,'School Lookup'!D:D,0)))</f>
        <v>Speedwell Infant School</v>
      </c>
      <c r="C8826" t="s">
        <v>44</v>
      </c>
      <c r="D8826" t="s">
        <v>1115</v>
      </c>
      <c r="E8826" t="s">
        <v>16</v>
      </c>
      <c r="F8826" t="s">
        <v>734</v>
      </c>
      <c r="G8826" t="s">
        <v>238</v>
      </c>
      <c r="H8826" t="s">
        <v>218</v>
      </c>
      <c r="I8826" t="s">
        <v>980</v>
      </c>
      <c r="J8826" t="s">
        <v>981</v>
      </c>
      <c r="K8826" s="4">
        <v>46087</v>
      </c>
      <c r="L8826" s="5">
        <v>0.67083333333333328</v>
      </c>
      <c r="M8826" t="s">
        <v>953</v>
      </c>
      <c r="N8826" s="5">
        <v>3.0092592592592595E-4</v>
      </c>
      <c r="O8826" t="s">
        <v>982</v>
      </c>
      <c r="P8826">
        <v>3.1E-2</v>
      </c>
      <c r="Q8826">
        <v>20</v>
      </c>
      <c r="R8826" t="s">
        <v>983</v>
      </c>
      <c r="S8826" t="s">
        <v>984</v>
      </c>
    </row>
    <row r="8827" spans="1:19" x14ac:dyDescent="0.25">
      <c r="A8827" s="54">
        <f>_xlfn.XLOOKUP(B8827,'School Lookup'!D:D,'School Lookup'!F:F,0)</f>
        <v>148526</v>
      </c>
      <c r="B8827" s="54" t="str">
        <f>_xlfn.XLOOKUP(C8827,'School Lookup'!A:A,'School Lookup'!D:D,_xlfn.XLOOKUP(C8827,'School Lookup'!B:B,'School Lookup'!D:D,_xlfn.XLOOKUP(C8827,'School Lookup'!C:C,'School Lookup'!D:D,0)))</f>
        <v>The Village Federation Lines</v>
      </c>
      <c r="C8827" t="s">
        <v>43</v>
      </c>
      <c r="D8827" t="s">
        <v>2181</v>
      </c>
      <c r="E8827" t="s">
        <v>16</v>
      </c>
      <c r="F8827" t="s">
        <v>734</v>
      </c>
      <c r="G8827" t="s">
        <v>134</v>
      </c>
      <c r="H8827" t="s">
        <v>347</v>
      </c>
      <c r="I8827" t="s">
        <v>958</v>
      </c>
      <c r="J8827" t="s">
        <v>981</v>
      </c>
      <c r="K8827" s="4">
        <v>46087</v>
      </c>
      <c r="L8827" s="5">
        <v>0.55947916666666664</v>
      </c>
      <c r="M8827" t="s">
        <v>953</v>
      </c>
      <c r="N8827" s="5">
        <v>3.5879629629629629E-4</v>
      </c>
      <c r="O8827" t="s">
        <v>982</v>
      </c>
      <c r="P8827">
        <v>0</v>
      </c>
      <c r="Q8827">
        <v>20</v>
      </c>
      <c r="R8827" t="s">
        <v>1006</v>
      </c>
      <c r="S8827" t="s">
        <v>994</v>
      </c>
    </row>
    <row r="8828" spans="1:19" x14ac:dyDescent="0.25">
      <c r="A8828" s="54">
        <f>_xlfn.XLOOKUP(B8828,'School Lookup'!D:D,'School Lookup'!F:F,0)</f>
        <v>823392</v>
      </c>
      <c r="B8828" s="54" t="str">
        <f>_xlfn.XLOOKUP(C8828,'School Lookup'!A:A,'School Lookup'!D:D,_xlfn.XLOOKUP(C8828,'School Lookup'!B:B,'School Lookup'!D:D,_xlfn.XLOOKUP(C8828,'School Lookup'!C:C,'School Lookup'!D:D,0)))</f>
        <v>Fitz Herbert C of E VA Primary School</v>
      </c>
      <c r="C8828" t="s">
        <v>22</v>
      </c>
      <c r="D8828">
        <v>619</v>
      </c>
      <c r="E8828" t="s">
        <v>16</v>
      </c>
      <c r="F8828" t="s">
        <v>734</v>
      </c>
      <c r="G8828" t="s">
        <v>134</v>
      </c>
      <c r="H8828" t="s">
        <v>347</v>
      </c>
      <c r="I8828" t="s">
        <v>958</v>
      </c>
      <c r="J8828" t="s">
        <v>959</v>
      </c>
      <c r="K8828" s="4">
        <v>46087</v>
      </c>
      <c r="L8828" s="5">
        <v>0.38679398148148147</v>
      </c>
      <c r="M8828" t="s">
        <v>953</v>
      </c>
      <c r="N8828" s="5">
        <v>2.0833333333333335E-4</v>
      </c>
      <c r="O8828" t="s">
        <v>960</v>
      </c>
      <c r="P8828">
        <v>0</v>
      </c>
      <c r="Q8828">
        <v>20</v>
      </c>
      <c r="R8828" t="s">
        <v>975</v>
      </c>
      <c r="S8828" t="s">
        <v>976</v>
      </c>
    </row>
    <row r="8829" spans="1:19" x14ac:dyDescent="0.25">
      <c r="A8829" s="54">
        <f>_xlfn.XLOOKUP(B8829,'School Lookup'!D:D,'School Lookup'!F:F,0)</f>
        <v>823392</v>
      </c>
      <c r="B8829" s="54" t="str">
        <f>_xlfn.XLOOKUP(C8829,'School Lookup'!A:A,'School Lookup'!D:D,_xlfn.XLOOKUP(C8829,'School Lookup'!B:B,'School Lookup'!D:D,_xlfn.XLOOKUP(C8829,'School Lookup'!C:C,'School Lookup'!D:D,0)))</f>
        <v>Fitz Herbert C of E VA Primary School</v>
      </c>
      <c r="C8829" t="s">
        <v>22</v>
      </c>
      <c r="D8829">
        <v>145</v>
      </c>
      <c r="E8829" t="s">
        <v>16</v>
      </c>
      <c r="F8829" t="s">
        <v>734</v>
      </c>
      <c r="G8829" t="s">
        <v>134</v>
      </c>
      <c r="H8829" t="s">
        <v>347</v>
      </c>
      <c r="I8829" t="s">
        <v>958</v>
      </c>
      <c r="J8829" t="s">
        <v>959</v>
      </c>
      <c r="K8829" s="4">
        <v>46087</v>
      </c>
      <c r="L8829" s="5">
        <v>0.42960648148148151</v>
      </c>
      <c r="M8829" t="s">
        <v>953</v>
      </c>
      <c r="N8829" s="5">
        <v>4.9421296296296297E-3</v>
      </c>
      <c r="O8829" t="s">
        <v>960</v>
      </c>
      <c r="P8829">
        <v>0</v>
      </c>
      <c r="Q8829">
        <v>20</v>
      </c>
      <c r="R8829" t="s">
        <v>955</v>
      </c>
    </row>
    <row r="8830" spans="1:19" x14ac:dyDescent="0.25">
      <c r="A8830" s="54">
        <f>_xlfn.XLOOKUP(B8830,'School Lookup'!D:D,'School Lookup'!F:F,0)</f>
        <v>823392</v>
      </c>
      <c r="B8830" s="54" t="str">
        <f>_xlfn.XLOOKUP(C8830,'School Lookup'!A:A,'School Lookup'!D:D,_xlfn.XLOOKUP(C8830,'School Lookup'!B:B,'School Lookup'!D:D,_xlfn.XLOOKUP(C8830,'School Lookup'!C:C,'School Lookup'!D:D,0)))</f>
        <v>Fitz Herbert C of E VA Primary School</v>
      </c>
      <c r="C8830" t="s">
        <v>22</v>
      </c>
      <c r="D8830">
        <v>619</v>
      </c>
      <c r="E8830" t="s">
        <v>16</v>
      </c>
      <c r="F8830" t="s">
        <v>734</v>
      </c>
      <c r="G8830" t="s">
        <v>134</v>
      </c>
      <c r="H8830" t="s">
        <v>347</v>
      </c>
      <c r="I8830" t="s">
        <v>958</v>
      </c>
      <c r="J8830" t="s">
        <v>959</v>
      </c>
      <c r="K8830" s="4">
        <v>46087</v>
      </c>
      <c r="L8830" s="5">
        <v>0.45077546296296295</v>
      </c>
      <c r="M8830" t="s">
        <v>953</v>
      </c>
      <c r="N8830" s="5">
        <v>4.6296296296296298E-4</v>
      </c>
      <c r="O8830" t="s">
        <v>960</v>
      </c>
      <c r="P8830">
        <v>0</v>
      </c>
      <c r="Q8830">
        <v>20</v>
      </c>
      <c r="R8830" t="s">
        <v>975</v>
      </c>
      <c r="S8830" t="s">
        <v>976</v>
      </c>
    </row>
    <row r="8831" spans="1:19" x14ac:dyDescent="0.25">
      <c r="A8831" s="54">
        <f>_xlfn.XLOOKUP(B8831,'School Lookup'!D:D,'School Lookup'!F:F,0)</f>
        <v>823392</v>
      </c>
      <c r="B8831" s="54" t="str">
        <f>_xlfn.XLOOKUP(C8831,'School Lookup'!A:A,'School Lookup'!D:D,_xlfn.XLOOKUP(C8831,'School Lookup'!B:B,'School Lookup'!D:D,_xlfn.XLOOKUP(C8831,'School Lookup'!C:C,'School Lookup'!D:D,0)))</f>
        <v>Fitz Herbert C of E VA Primary School</v>
      </c>
      <c r="C8831" t="s">
        <v>22</v>
      </c>
      <c r="D8831" t="s">
        <v>22</v>
      </c>
      <c r="E8831" t="s">
        <v>16</v>
      </c>
      <c r="F8831" t="s">
        <v>734</v>
      </c>
      <c r="G8831" t="s">
        <v>134</v>
      </c>
      <c r="H8831" t="s">
        <v>347</v>
      </c>
      <c r="I8831" t="s">
        <v>958</v>
      </c>
      <c r="J8831" t="s">
        <v>959</v>
      </c>
      <c r="K8831" s="4">
        <v>46087</v>
      </c>
      <c r="L8831" s="5">
        <v>0.6151388888888889</v>
      </c>
      <c r="M8831" t="s">
        <v>953</v>
      </c>
      <c r="N8831" s="5">
        <v>2.3148148148148147E-5</v>
      </c>
      <c r="O8831" t="s">
        <v>960</v>
      </c>
      <c r="P8831">
        <v>0</v>
      </c>
      <c r="Q8831">
        <v>20</v>
      </c>
      <c r="R8831" t="s">
        <v>2048</v>
      </c>
      <c r="S8831" t="s">
        <v>966</v>
      </c>
    </row>
    <row r="8832" spans="1:19" x14ac:dyDescent="0.25">
      <c r="A8832" s="54">
        <f>_xlfn.XLOOKUP(B8832,'School Lookup'!D:D,'School Lookup'!F:F,0)</f>
        <v>823392</v>
      </c>
      <c r="B8832" s="54" t="str">
        <f>_xlfn.XLOOKUP(C8832,'School Lookup'!A:A,'School Lookup'!D:D,_xlfn.XLOOKUP(C8832,'School Lookup'!B:B,'School Lookup'!D:D,_xlfn.XLOOKUP(C8832,'School Lookup'!C:C,'School Lookup'!D:D,0)))</f>
        <v>Fitz Herbert C of E VA Primary School</v>
      </c>
      <c r="C8832" t="s">
        <v>22</v>
      </c>
      <c r="D8832" t="s">
        <v>2371</v>
      </c>
      <c r="E8832" t="s">
        <v>16</v>
      </c>
      <c r="F8832" t="s">
        <v>734</v>
      </c>
      <c r="G8832" t="s">
        <v>134</v>
      </c>
      <c r="H8832" t="s">
        <v>347</v>
      </c>
      <c r="I8832" t="s">
        <v>958</v>
      </c>
      <c r="J8832" t="s">
        <v>959</v>
      </c>
      <c r="K8832" s="4">
        <v>46087</v>
      </c>
      <c r="L8832" s="5">
        <v>0.41390046296296296</v>
      </c>
      <c r="M8832" t="s">
        <v>953</v>
      </c>
      <c r="N8832" s="5">
        <v>7.407407407407407E-4</v>
      </c>
      <c r="O8832" t="s">
        <v>1023</v>
      </c>
      <c r="P8832">
        <v>0</v>
      </c>
      <c r="Q8832">
        <v>20</v>
      </c>
      <c r="R8832" t="s">
        <v>2372</v>
      </c>
      <c r="S8832" t="s">
        <v>966</v>
      </c>
    </row>
    <row r="8833" spans="1:19" x14ac:dyDescent="0.25">
      <c r="A8833" s="54">
        <f>_xlfn.XLOOKUP(B8833,'School Lookup'!D:D,'School Lookup'!F:F,0)</f>
        <v>823392</v>
      </c>
      <c r="B8833" s="54" t="str">
        <f>_xlfn.XLOOKUP(C8833,'School Lookup'!A:A,'School Lookup'!D:D,_xlfn.XLOOKUP(C8833,'School Lookup'!B:B,'School Lookup'!D:D,_xlfn.XLOOKUP(C8833,'School Lookup'!C:C,'School Lookup'!D:D,0)))</f>
        <v>Fitz Herbert C of E VA Primary School</v>
      </c>
      <c r="C8833" t="s">
        <v>22</v>
      </c>
      <c r="D8833" t="s">
        <v>2405</v>
      </c>
      <c r="E8833" t="s">
        <v>16</v>
      </c>
      <c r="F8833" t="s">
        <v>734</v>
      </c>
      <c r="G8833" t="s">
        <v>134</v>
      </c>
      <c r="H8833" t="s">
        <v>347</v>
      </c>
      <c r="I8833" t="s">
        <v>958</v>
      </c>
      <c r="J8833" t="s">
        <v>981</v>
      </c>
      <c r="K8833" s="4">
        <v>46087</v>
      </c>
      <c r="L8833" s="5">
        <v>0.37767361111111108</v>
      </c>
      <c r="M8833" t="s">
        <v>953</v>
      </c>
      <c r="N8833" s="5">
        <v>2.8935185185185184E-4</v>
      </c>
      <c r="O8833" t="s">
        <v>982</v>
      </c>
      <c r="P8833">
        <v>0</v>
      </c>
      <c r="Q8833">
        <v>20</v>
      </c>
      <c r="R8833" t="s">
        <v>998</v>
      </c>
      <c r="S8833" t="s">
        <v>987</v>
      </c>
    </row>
    <row r="8834" spans="1:19" x14ac:dyDescent="0.25">
      <c r="A8834" s="54">
        <f>_xlfn.XLOOKUP(B8834,'School Lookup'!D:D,'School Lookup'!F:F,0)</f>
        <v>823392</v>
      </c>
      <c r="B8834" s="54" t="str">
        <f>_xlfn.XLOOKUP(C8834,'School Lookup'!A:A,'School Lookup'!D:D,_xlfn.XLOOKUP(C8834,'School Lookup'!B:B,'School Lookup'!D:D,_xlfn.XLOOKUP(C8834,'School Lookup'!C:C,'School Lookup'!D:D,0)))</f>
        <v>Fitz Herbert C of E VA Primary School</v>
      </c>
      <c r="C8834" t="s">
        <v>22</v>
      </c>
      <c r="D8834" t="s">
        <v>1971</v>
      </c>
      <c r="E8834" t="s">
        <v>16</v>
      </c>
      <c r="F8834" t="s">
        <v>734</v>
      </c>
      <c r="G8834" t="s">
        <v>134</v>
      </c>
      <c r="H8834" t="s">
        <v>347</v>
      </c>
      <c r="I8834" t="s">
        <v>958</v>
      </c>
      <c r="J8834" t="s">
        <v>981</v>
      </c>
      <c r="K8834" s="4">
        <v>46087</v>
      </c>
      <c r="L8834" s="5">
        <v>0.37827546296296294</v>
      </c>
      <c r="M8834" t="s">
        <v>953</v>
      </c>
      <c r="N8834" s="5">
        <v>8.3333333333333339E-4</v>
      </c>
      <c r="O8834" t="s">
        <v>982</v>
      </c>
      <c r="P8834">
        <v>0</v>
      </c>
      <c r="Q8834">
        <v>20</v>
      </c>
      <c r="R8834" t="s">
        <v>998</v>
      </c>
      <c r="S8834" t="s">
        <v>987</v>
      </c>
    </row>
    <row r="8835" spans="1:19" x14ac:dyDescent="0.25">
      <c r="A8835" s="54">
        <f>_xlfn.XLOOKUP(B8835,'School Lookup'!D:D,'School Lookup'!F:F,0)</f>
        <v>823392</v>
      </c>
      <c r="B8835" s="54" t="str">
        <f>_xlfn.XLOOKUP(C8835,'School Lookup'!A:A,'School Lookup'!D:D,_xlfn.XLOOKUP(C8835,'School Lookup'!B:B,'School Lookup'!D:D,_xlfn.XLOOKUP(C8835,'School Lookup'!C:C,'School Lookup'!D:D,0)))</f>
        <v>Fitz Herbert C of E VA Primary School</v>
      </c>
      <c r="C8835" t="s">
        <v>22</v>
      </c>
      <c r="D8835" t="s">
        <v>1261</v>
      </c>
      <c r="E8835" t="s">
        <v>16</v>
      </c>
      <c r="F8835" t="s">
        <v>734</v>
      </c>
      <c r="G8835" t="s">
        <v>134</v>
      </c>
      <c r="H8835" t="s">
        <v>347</v>
      </c>
      <c r="I8835" t="s">
        <v>958</v>
      </c>
      <c r="J8835" t="s">
        <v>981</v>
      </c>
      <c r="K8835" s="4">
        <v>46087</v>
      </c>
      <c r="L8835" s="5">
        <v>0.39194444444444443</v>
      </c>
      <c r="M8835" t="s">
        <v>953</v>
      </c>
      <c r="N8835" s="5">
        <v>2.638888888888889E-3</v>
      </c>
      <c r="O8835" t="s">
        <v>982</v>
      </c>
      <c r="P8835">
        <v>0</v>
      </c>
      <c r="Q8835">
        <v>20</v>
      </c>
      <c r="R8835" t="s">
        <v>993</v>
      </c>
      <c r="S8835" t="s">
        <v>994</v>
      </c>
    </row>
    <row r="8836" spans="1:19" x14ac:dyDescent="0.25">
      <c r="A8836" s="54">
        <f>_xlfn.XLOOKUP(B8836,'School Lookup'!D:D,'School Lookup'!F:F,0)</f>
        <v>823392</v>
      </c>
      <c r="B8836" s="54" t="str">
        <f>_xlfn.XLOOKUP(C8836,'School Lookup'!A:A,'School Lookup'!D:D,_xlfn.XLOOKUP(C8836,'School Lookup'!B:B,'School Lookup'!D:D,_xlfn.XLOOKUP(C8836,'School Lookup'!C:C,'School Lookup'!D:D,0)))</f>
        <v>Fitz Herbert C of E VA Primary School</v>
      </c>
      <c r="C8836" t="s">
        <v>22</v>
      </c>
      <c r="D8836" t="s">
        <v>1125</v>
      </c>
      <c r="E8836" t="s">
        <v>16</v>
      </c>
      <c r="F8836" t="s">
        <v>734</v>
      </c>
      <c r="G8836" t="s">
        <v>134</v>
      </c>
      <c r="H8836" t="s">
        <v>347</v>
      </c>
      <c r="I8836" t="s">
        <v>958</v>
      </c>
      <c r="J8836" t="s">
        <v>981</v>
      </c>
      <c r="K8836" s="4">
        <v>46087</v>
      </c>
      <c r="L8836" s="5">
        <v>0.4020023148148148</v>
      </c>
      <c r="M8836" t="s">
        <v>953</v>
      </c>
      <c r="N8836" s="5">
        <v>6.2731481481481484E-3</v>
      </c>
      <c r="O8836" t="s">
        <v>982</v>
      </c>
      <c r="P8836">
        <v>0</v>
      </c>
      <c r="Q8836">
        <v>20</v>
      </c>
      <c r="R8836" t="s">
        <v>998</v>
      </c>
      <c r="S8836" t="s">
        <v>987</v>
      </c>
    </row>
    <row r="8837" spans="1:19" x14ac:dyDescent="0.25">
      <c r="A8837" s="54">
        <f>_xlfn.XLOOKUP(B8837,'School Lookup'!D:D,'School Lookup'!F:F,0)</f>
        <v>823392</v>
      </c>
      <c r="B8837" s="54" t="str">
        <f>_xlfn.XLOOKUP(C8837,'School Lookup'!A:A,'School Lookup'!D:D,_xlfn.XLOOKUP(C8837,'School Lookup'!B:B,'School Lookup'!D:D,_xlfn.XLOOKUP(C8837,'School Lookup'!C:C,'School Lookup'!D:D,0)))</f>
        <v>Fitz Herbert C of E VA Primary School</v>
      </c>
      <c r="C8837" t="s">
        <v>22</v>
      </c>
      <c r="D8837" t="s">
        <v>2589</v>
      </c>
      <c r="E8837" t="s">
        <v>16</v>
      </c>
      <c r="F8837" t="s">
        <v>734</v>
      </c>
      <c r="G8837" t="s">
        <v>134</v>
      </c>
      <c r="H8837" t="s">
        <v>347</v>
      </c>
      <c r="I8837" t="s">
        <v>958</v>
      </c>
      <c r="J8837" t="s">
        <v>981</v>
      </c>
      <c r="K8837" s="4">
        <v>46087</v>
      </c>
      <c r="L8837" s="5">
        <v>0.5056018518518518</v>
      </c>
      <c r="M8837" t="s">
        <v>953</v>
      </c>
      <c r="N8837" s="5">
        <v>2.5000000000000001E-3</v>
      </c>
      <c r="O8837" t="s">
        <v>982</v>
      </c>
      <c r="P8837">
        <v>0</v>
      </c>
      <c r="Q8837">
        <v>20</v>
      </c>
      <c r="R8837" t="s">
        <v>998</v>
      </c>
      <c r="S8837" t="s">
        <v>987</v>
      </c>
    </row>
    <row r="8838" spans="1:19" x14ac:dyDescent="0.25">
      <c r="A8838" s="54">
        <f>_xlfn.XLOOKUP(B8838,'School Lookup'!D:D,'School Lookup'!F:F,0)</f>
        <v>823392</v>
      </c>
      <c r="B8838" s="54" t="str">
        <f>_xlfn.XLOOKUP(C8838,'School Lookup'!A:A,'School Lookup'!D:D,_xlfn.XLOOKUP(C8838,'School Lookup'!B:B,'School Lookup'!D:D,_xlfn.XLOOKUP(C8838,'School Lookup'!C:C,'School Lookup'!D:D,0)))</f>
        <v>Fitz Herbert C of E VA Primary School</v>
      </c>
      <c r="C8838" t="s">
        <v>22</v>
      </c>
      <c r="D8838">
        <v>94440902</v>
      </c>
      <c r="E8838" t="s">
        <v>16</v>
      </c>
      <c r="F8838" t="s">
        <v>734</v>
      </c>
      <c r="G8838" t="s">
        <v>134</v>
      </c>
      <c r="H8838" t="s">
        <v>347</v>
      </c>
      <c r="I8838" t="s">
        <v>958</v>
      </c>
      <c r="J8838" t="s">
        <v>967</v>
      </c>
      <c r="K8838" s="4">
        <v>46087</v>
      </c>
      <c r="L8838" s="5">
        <v>0.6151388888888889</v>
      </c>
      <c r="M8838" t="s">
        <v>953</v>
      </c>
      <c r="N8838" s="5">
        <v>2.3148148148148147E-5</v>
      </c>
      <c r="O8838" t="s">
        <v>968</v>
      </c>
      <c r="P8838">
        <v>0</v>
      </c>
      <c r="Q8838">
        <v>20</v>
      </c>
      <c r="R8838" t="s">
        <v>969</v>
      </c>
      <c r="S8838" t="s">
        <v>970</v>
      </c>
    </row>
    <row r="8839" spans="1:19" x14ac:dyDescent="0.25">
      <c r="A8839" s="54">
        <f>_xlfn.XLOOKUP(B8839,'School Lookup'!D:D,'School Lookup'!F:F,0)</f>
        <v>544254</v>
      </c>
      <c r="B8839" s="54" t="str">
        <f>_xlfn.XLOOKUP(C8839,'School Lookup'!A:A,'School Lookup'!D:D,_xlfn.XLOOKUP(C8839,'School Lookup'!B:B,'School Lookup'!D:D,_xlfn.XLOOKUP(C8839,'School Lookup'!C:C,'School Lookup'!D:D,0)))</f>
        <v>Little Eaton Primary School Derby DE21 5AB</v>
      </c>
      <c r="C8839" t="s">
        <v>42</v>
      </c>
      <c r="D8839" t="s">
        <v>1933</v>
      </c>
      <c r="E8839" t="s">
        <v>16</v>
      </c>
      <c r="F8839" t="s">
        <v>734</v>
      </c>
      <c r="G8839" t="s">
        <v>232</v>
      </c>
      <c r="H8839" t="s">
        <v>228</v>
      </c>
      <c r="I8839" t="s">
        <v>980</v>
      </c>
      <c r="J8839" t="s">
        <v>959</v>
      </c>
      <c r="K8839" s="4">
        <v>46087</v>
      </c>
      <c r="L8839" s="5">
        <v>0.31666666666666665</v>
      </c>
      <c r="M8839" t="s">
        <v>953</v>
      </c>
      <c r="N8839" s="5">
        <v>3.0092592592592595E-4</v>
      </c>
      <c r="O8839" t="s">
        <v>960</v>
      </c>
      <c r="P8839">
        <v>2.1999999999999999E-2</v>
      </c>
      <c r="Q8839">
        <v>20</v>
      </c>
      <c r="R8839" t="s">
        <v>1223</v>
      </c>
      <c r="S8839" t="s">
        <v>966</v>
      </c>
    </row>
    <row r="8840" spans="1:19" x14ac:dyDescent="0.25">
      <c r="A8840" s="54">
        <f>_xlfn.XLOOKUP(B8840,'School Lookup'!D:D,'School Lookup'!F:F,0)</f>
        <v>544254</v>
      </c>
      <c r="B8840" s="54" t="str">
        <f>_xlfn.XLOOKUP(C8840,'School Lookup'!A:A,'School Lookup'!D:D,_xlfn.XLOOKUP(C8840,'School Lookup'!B:B,'School Lookup'!D:D,_xlfn.XLOOKUP(C8840,'School Lookup'!C:C,'School Lookup'!D:D,0)))</f>
        <v>Little Eaton Primary School Derby DE21 5AB</v>
      </c>
      <c r="C8840" t="s">
        <v>42</v>
      </c>
      <c r="D8840" t="s">
        <v>1218</v>
      </c>
      <c r="E8840" t="s">
        <v>16</v>
      </c>
      <c r="F8840" t="s">
        <v>734</v>
      </c>
      <c r="G8840" t="s">
        <v>232</v>
      </c>
      <c r="H8840" t="s">
        <v>228</v>
      </c>
      <c r="I8840" t="s">
        <v>980</v>
      </c>
      <c r="J8840" t="s">
        <v>981</v>
      </c>
      <c r="K8840" s="4">
        <v>46087</v>
      </c>
      <c r="L8840" s="5">
        <v>0.51666666666666672</v>
      </c>
      <c r="M8840" t="s">
        <v>953</v>
      </c>
      <c r="N8840" s="5">
        <v>2.1527777777777778E-3</v>
      </c>
      <c r="O8840" t="s">
        <v>982</v>
      </c>
      <c r="P8840">
        <v>0.221</v>
      </c>
      <c r="Q8840">
        <v>20</v>
      </c>
      <c r="R8840" t="s">
        <v>998</v>
      </c>
      <c r="S8840" t="s">
        <v>987</v>
      </c>
    </row>
    <row r="8841" spans="1:19" x14ac:dyDescent="0.25">
      <c r="A8841" s="54">
        <f>_xlfn.XLOOKUP(B8841,'School Lookup'!D:D,'School Lookup'!F:F,0)</f>
        <v>544254</v>
      </c>
      <c r="B8841" s="54" t="str">
        <f>_xlfn.XLOOKUP(C8841,'School Lookup'!A:A,'School Lookup'!D:D,_xlfn.XLOOKUP(C8841,'School Lookup'!B:B,'School Lookup'!D:D,_xlfn.XLOOKUP(C8841,'School Lookup'!C:C,'School Lookup'!D:D,0)))</f>
        <v>Little Eaton Primary School Derby DE21 5AB</v>
      </c>
      <c r="C8841" t="s">
        <v>42</v>
      </c>
      <c r="D8841" t="s">
        <v>3338</v>
      </c>
      <c r="E8841" t="s">
        <v>16</v>
      </c>
      <c r="F8841" t="s">
        <v>734</v>
      </c>
      <c r="G8841" t="s">
        <v>232</v>
      </c>
      <c r="H8841" t="s">
        <v>228</v>
      </c>
      <c r="I8841" t="s">
        <v>980</v>
      </c>
      <c r="J8841" t="s">
        <v>981</v>
      </c>
      <c r="K8841" s="4">
        <v>46087</v>
      </c>
      <c r="L8841" s="5">
        <v>0.55555555555555558</v>
      </c>
      <c r="M8841" t="s">
        <v>953</v>
      </c>
      <c r="N8841" s="5">
        <v>1.8518518518518518E-4</v>
      </c>
      <c r="O8841" t="s">
        <v>982</v>
      </c>
      <c r="P8841">
        <v>0.02</v>
      </c>
      <c r="Q8841">
        <v>20</v>
      </c>
      <c r="R8841" t="s">
        <v>998</v>
      </c>
      <c r="S8841" t="s">
        <v>987</v>
      </c>
    </row>
    <row r="8842" spans="1:19" x14ac:dyDescent="0.25">
      <c r="A8842" s="54">
        <f>_xlfn.XLOOKUP(B8842,'School Lookup'!D:D,'School Lookup'!F:F,0)</f>
        <v>544254</v>
      </c>
      <c r="B8842" s="54" t="str">
        <f>_xlfn.XLOOKUP(C8842,'School Lookup'!A:A,'School Lookup'!D:D,_xlfn.XLOOKUP(C8842,'School Lookup'!B:B,'School Lookup'!D:D,_xlfn.XLOOKUP(C8842,'School Lookup'!C:C,'School Lookup'!D:D,0)))</f>
        <v>Little Eaton Primary School Derby DE21 5AB</v>
      </c>
      <c r="C8842" t="s">
        <v>42</v>
      </c>
      <c r="D8842" t="s">
        <v>3339</v>
      </c>
      <c r="E8842" t="s">
        <v>16</v>
      </c>
      <c r="F8842" t="s">
        <v>734</v>
      </c>
      <c r="G8842" t="s">
        <v>232</v>
      </c>
      <c r="H8842" t="s">
        <v>228</v>
      </c>
      <c r="I8842" t="s">
        <v>980</v>
      </c>
      <c r="J8842" t="s">
        <v>981</v>
      </c>
      <c r="K8842" s="4">
        <v>46087</v>
      </c>
      <c r="L8842" s="5">
        <v>0.58888888888888891</v>
      </c>
      <c r="M8842" t="s">
        <v>953</v>
      </c>
      <c r="N8842" s="5">
        <v>1.0069444444444444E-3</v>
      </c>
      <c r="O8842" t="s">
        <v>982</v>
      </c>
      <c r="P8842">
        <v>0.10299999999999999</v>
      </c>
      <c r="Q8842">
        <v>20</v>
      </c>
      <c r="R8842" t="s">
        <v>998</v>
      </c>
      <c r="S8842" t="s">
        <v>987</v>
      </c>
    </row>
    <row r="8843" spans="1:19" x14ac:dyDescent="0.25">
      <c r="A8843" s="54">
        <f>_xlfn.XLOOKUP(B8843,'School Lookup'!D:D,'School Lookup'!F:F,0)</f>
        <v>170692</v>
      </c>
      <c r="B8843" s="54" t="str">
        <f>_xlfn.XLOOKUP(C8843,'School Lookup'!A:A,'School Lookup'!D:D,_xlfn.XLOOKUP(C8843,'School Lookup'!B:B,'School Lookup'!D:D,_xlfn.XLOOKUP(C8843,'School Lookup'!C:C,'School Lookup'!D:D,0)))</f>
        <v>Anthony Bec Cmnty Primary</v>
      </c>
      <c r="C8843" t="s">
        <v>29</v>
      </c>
      <c r="D8843" t="s">
        <v>2414</v>
      </c>
      <c r="E8843" t="s">
        <v>16</v>
      </c>
      <c r="F8843" t="s">
        <v>734</v>
      </c>
      <c r="G8843" t="s">
        <v>229</v>
      </c>
      <c r="H8843" t="s">
        <v>318</v>
      </c>
      <c r="I8843" t="s">
        <v>980</v>
      </c>
      <c r="J8843" t="s">
        <v>959</v>
      </c>
      <c r="K8843" s="4">
        <v>46087</v>
      </c>
      <c r="L8843" s="5">
        <v>0.41266203703703702</v>
      </c>
      <c r="M8843" t="s">
        <v>953</v>
      </c>
      <c r="N8843" s="5">
        <v>1.3773148148148147E-3</v>
      </c>
      <c r="O8843" t="s">
        <v>1023</v>
      </c>
      <c r="P8843">
        <v>2.1999999999999999E-2</v>
      </c>
      <c r="Q8843">
        <v>20</v>
      </c>
      <c r="R8843" t="s">
        <v>1355</v>
      </c>
      <c r="S8843" t="s">
        <v>966</v>
      </c>
    </row>
    <row r="8844" spans="1:19" x14ac:dyDescent="0.25">
      <c r="A8844" s="54">
        <f>_xlfn.XLOOKUP(B8844,'School Lookup'!D:D,'School Lookup'!F:F,0)</f>
        <v>170692</v>
      </c>
      <c r="B8844" s="54" t="str">
        <f>_xlfn.XLOOKUP(C8844,'School Lookup'!A:A,'School Lookup'!D:D,_xlfn.XLOOKUP(C8844,'School Lookup'!B:B,'School Lookup'!D:D,_xlfn.XLOOKUP(C8844,'School Lookup'!C:C,'School Lookup'!D:D,0)))</f>
        <v>Anthony Bec Cmnty Primary</v>
      </c>
      <c r="C8844" t="s">
        <v>29</v>
      </c>
      <c r="D8844" t="s">
        <v>2414</v>
      </c>
      <c r="E8844" t="s">
        <v>16</v>
      </c>
      <c r="F8844" t="s">
        <v>734</v>
      </c>
      <c r="G8844" t="s">
        <v>229</v>
      </c>
      <c r="H8844" t="s">
        <v>318</v>
      </c>
      <c r="I8844" t="s">
        <v>980</v>
      </c>
      <c r="J8844" t="s">
        <v>959</v>
      </c>
      <c r="K8844" s="4">
        <v>46087</v>
      </c>
      <c r="L8844" s="5">
        <v>0.54986111111111113</v>
      </c>
      <c r="M8844" t="s">
        <v>953</v>
      </c>
      <c r="N8844" s="5">
        <v>1.7708333333333332E-3</v>
      </c>
      <c r="O8844" t="s">
        <v>1023</v>
      </c>
      <c r="P8844">
        <v>2.1999999999999999E-2</v>
      </c>
      <c r="Q8844">
        <v>20</v>
      </c>
      <c r="R8844" t="s">
        <v>1355</v>
      </c>
      <c r="S8844" t="s">
        <v>966</v>
      </c>
    </row>
    <row r="8845" spans="1:19" x14ac:dyDescent="0.25">
      <c r="A8845" s="54">
        <f>_xlfn.XLOOKUP(B8845,'School Lookup'!D:D,'School Lookup'!F:F,0)</f>
        <v>170692</v>
      </c>
      <c r="B8845" s="54" t="str">
        <f>_xlfn.XLOOKUP(C8845,'School Lookup'!A:A,'School Lookup'!D:D,_xlfn.XLOOKUP(C8845,'School Lookup'!B:B,'School Lookup'!D:D,_xlfn.XLOOKUP(C8845,'School Lookup'!C:C,'School Lookup'!D:D,0)))</f>
        <v>Anthony Bec Cmnty Primary</v>
      </c>
      <c r="C8845" t="s">
        <v>29</v>
      </c>
      <c r="D8845" t="s">
        <v>1636</v>
      </c>
      <c r="E8845" t="s">
        <v>16</v>
      </c>
      <c r="F8845" t="s">
        <v>734</v>
      </c>
      <c r="G8845" t="s">
        <v>229</v>
      </c>
      <c r="H8845" t="s">
        <v>318</v>
      </c>
      <c r="I8845" t="s">
        <v>980</v>
      </c>
      <c r="J8845" t="s">
        <v>981</v>
      </c>
      <c r="K8845" s="4">
        <v>46087</v>
      </c>
      <c r="L8845" s="5">
        <v>0.42163194444444446</v>
      </c>
      <c r="M8845" t="s">
        <v>953</v>
      </c>
      <c r="N8845" s="5">
        <v>3.4722222222222222E-5</v>
      </c>
      <c r="O8845" t="s">
        <v>982</v>
      </c>
      <c r="P8845">
        <v>0.02</v>
      </c>
      <c r="Q8845">
        <v>20</v>
      </c>
      <c r="R8845" t="s">
        <v>986</v>
      </c>
      <c r="S8845" t="s">
        <v>987</v>
      </c>
    </row>
    <row r="8846" spans="1:19" x14ac:dyDescent="0.25">
      <c r="A8846" s="54">
        <f>_xlfn.XLOOKUP(B8846,'School Lookup'!D:D,'School Lookup'!F:F,0)</f>
        <v>170692</v>
      </c>
      <c r="B8846" s="54" t="str">
        <f>_xlfn.XLOOKUP(C8846,'School Lookup'!A:A,'School Lookup'!D:D,_xlfn.XLOOKUP(C8846,'School Lookup'!B:B,'School Lookup'!D:D,_xlfn.XLOOKUP(C8846,'School Lookup'!C:C,'School Lookup'!D:D,0)))</f>
        <v>Anthony Bec Cmnty Primary</v>
      </c>
      <c r="C8846" t="s">
        <v>29</v>
      </c>
      <c r="D8846" t="s">
        <v>1141</v>
      </c>
      <c r="E8846" t="s">
        <v>16</v>
      </c>
      <c r="F8846" t="s">
        <v>734</v>
      </c>
      <c r="G8846" t="s">
        <v>229</v>
      </c>
      <c r="H8846" t="s">
        <v>318</v>
      </c>
      <c r="I8846" t="s">
        <v>980</v>
      </c>
      <c r="J8846" t="s">
        <v>981</v>
      </c>
      <c r="K8846" s="4">
        <v>46087</v>
      </c>
      <c r="L8846" s="5">
        <v>0.43569444444444444</v>
      </c>
      <c r="M8846" t="s">
        <v>953</v>
      </c>
      <c r="N8846" s="5">
        <v>5.3240740740740744E-4</v>
      </c>
      <c r="O8846" t="s">
        <v>982</v>
      </c>
      <c r="P8846">
        <v>5.6000000000000001E-2</v>
      </c>
      <c r="Q8846">
        <v>20</v>
      </c>
      <c r="R8846" t="s">
        <v>993</v>
      </c>
      <c r="S8846" t="s">
        <v>994</v>
      </c>
    </row>
    <row r="8847" spans="1:19" x14ac:dyDescent="0.25">
      <c r="A8847" s="54">
        <f>_xlfn.XLOOKUP(B8847,'School Lookup'!D:D,'School Lookup'!F:F,0)</f>
        <v>170692</v>
      </c>
      <c r="B8847" s="54" t="str">
        <f>_xlfn.XLOOKUP(C8847,'School Lookup'!A:A,'School Lookup'!D:D,_xlfn.XLOOKUP(C8847,'School Lookup'!B:B,'School Lookup'!D:D,_xlfn.XLOOKUP(C8847,'School Lookup'!C:C,'School Lookup'!D:D,0)))</f>
        <v>Anthony Bec Cmnty Primary</v>
      </c>
      <c r="C8847" t="s">
        <v>29</v>
      </c>
      <c r="D8847" t="s">
        <v>1558</v>
      </c>
      <c r="E8847" t="s">
        <v>16</v>
      </c>
      <c r="F8847" t="s">
        <v>734</v>
      </c>
      <c r="G8847" t="s">
        <v>229</v>
      </c>
      <c r="H8847" t="s">
        <v>318</v>
      </c>
      <c r="I8847" t="s">
        <v>980</v>
      </c>
      <c r="J8847" t="s">
        <v>981</v>
      </c>
      <c r="K8847" s="4">
        <v>46087</v>
      </c>
      <c r="L8847" s="5">
        <v>0.47187499999999999</v>
      </c>
      <c r="M8847" t="s">
        <v>953</v>
      </c>
      <c r="N8847" s="5">
        <v>8.3796296296296292E-3</v>
      </c>
      <c r="O8847" t="s">
        <v>982</v>
      </c>
      <c r="P8847">
        <v>0.85799999999999998</v>
      </c>
      <c r="Q8847">
        <v>20</v>
      </c>
      <c r="R8847" t="s">
        <v>998</v>
      </c>
      <c r="S8847" t="s">
        <v>987</v>
      </c>
    </row>
    <row r="8848" spans="1:19" x14ac:dyDescent="0.25">
      <c r="A8848" s="54">
        <f>_xlfn.XLOOKUP(B8848,'School Lookup'!D:D,'School Lookup'!F:F,0)</f>
        <v>170692</v>
      </c>
      <c r="B8848" s="54" t="str">
        <f>_xlfn.XLOOKUP(C8848,'School Lookup'!A:A,'School Lookup'!D:D,_xlfn.XLOOKUP(C8848,'School Lookup'!B:B,'School Lookup'!D:D,_xlfn.XLOOKUP(C8848,'School Lookup'!C:C,'School Lookup'!D:D,0)))</f>
        <v>Anthony Bec Cmnty Primary</v>
      </c>
      <c r="C8848" t="s">
        <v>29</v>
      </c>
      <c r="D8848" t="s">
        <v>3046</v>
      </c>
      <c r="E8848" t="s">
        <v>16</v>
      </c>
      <c r="F8848" t="s">
        <v>734</v>
      </c>
      <c r="G8848" t="s">
        <v>229</v>
      </c>
      <c r="H8848" t="s">
        <v>318</v>
      </c>
      <c r="I8848" t="s">
        <v>980</v>
      </c>
      <c r="J8848" t="s">
        <v>981</v>
      </c>
      <c r="K8848" s="4">
        <v>46087</v>
      </c>
      <c r="L8848" s="5">
        <v>0.52047453703703705</v>
      </c>
      <c r="M8848" t="s">
        <v>953</v>
      </c>
      <c r="N8848" s="5">
        <v>3.4722222222222222E-5</v>
      </c>
      <c r="O8848" t="s">
        <v>982</v>
      </c>
      <c r="P8848">
        <v>0.02</v>
      </c>
      <c r="Q8848">
        <v>20</v>
      </c>
      <c r="R8848" t="s">
        <v>1006</v>
      </c>
      <c r="S8848" t="s">
        <v>994</v>
      </c>
    </row>
    <row r="8849" spans="1:19" x14ac:dyDescent="0.25">
      <c r="A8849" s="54">
        <f>_xlfn.XLOOKUP(B8849,'School Lookup'!D:D,'School Lookup'!F:F,0)</f>
        <v>170692</v>
      </c>
      <c r="B8849" s="54" t="str">
        <f>_xlfn.XLOOKUP(C8849,'School Lookup'!A:A,'School Lookup'!D:D,_xlfn.XLOOKUP(C8849,'School Lookup'!B:B,'School Lookup'!D:D,_xlfn.XLOOKUP(C8849,'School Lookup'!C:C,'School Lookup'!D:D,0)))</f>
        <v>Anthony Bec Cmnty Primary</v>
      </c>
      <c r="C8849" t="s">
        <v>29</v>
      </c>
      <c r="D8849" t="s">
        <v>3046</v>
      </c>
      <c r="E8849" t="s">
        <v>16</v>
      </c>
      <c r="F8849" t="s">
        <v>734</v>
      </c>
      <c r="G8849" t="s">
        <v>229</v>
      </c>
      <c r="H8849" t="s">
        <v>318</v>
      </c>
      <c r="I8849" t="s">
        <v>980</v>
      </c>
      <c r="J8849" t="s">
        <v>981</v>
      </c>
      <c r="K8849" s="4">
        <v>46087</v>
      </c>
      <c r="L8849" s="5">
        <v>0.52078703703703699</v>
      </c>
      <c r="M8849" t="s">
        <v>953</v>
      </c>
      <c r="N8849" s="5">
        <v>3.4722222222222222E-5</v>
      </c>
      <c r="O8849" t="s">
        <v>982</v>
      </c>
      <c r="P8849">
        <v>0.02</v>
      </c>
      <c r="Q8849">
        <v>20</v>
      </c>
      <c r="R8849" t="s">
        <v>1006</v>
      </c>
      <c r="S8849" t="s">
        <v>994</v>
      </c>
    </row>
    <row r="8850" spans="1:19" x14ac:dyDescent="0.25">
      <c r="A8850" s="54">
        <f>_xlfn.XLOOKUP(B8850,'School Lookup'!D:D,'School Lookup'!F:F,0)</f>
        <v>170692</v>
      </c>
      <c r="B8850" s="54" t="str">
        <f>_xlfn.XLOOKUP(C8850,'School Lookup'!A:A,'School Lookup'!D:D,_xlfn.XLOOKUP(C8850,'School Lookup'!B:B,'School Lookup'!D:D,_xlfn.XLOOKUP(C8850,'School Lookup'!C:C,'School Lookup'!D:D,0)))</f>
        <v>Anthony Bec Cmnty Primary</v>
      </c>
      <c r="C8850" t="s">
        <v>29</v>
      </c>
      <c r="D8850" t="s">
        <v>3046</v>
      </c>
      <c r="E8850" t="s">
        <v>16</v>
      </c>
      <c r="F8850" t="s">
        <v>734</v>
      </c>
      <c r="G8850" t="s">
        <v>229</v>
      </c>
      <c r="H8850" t="s">
        <v>318</v>
      </c>
      <c r="I8850" t="s">
        <v>980</v>
      </c>
      <c r="J8850" t="s">
        <v>981</v>
      </c>
      <c r="K8850" s="4">
        <v>46087</v>
      </c>
      <c r="L8850" s="5">
        <v>0.5241203703703704</v>
      </c>
      <c r="M8850" t="s">
        <v>953</v>
      </c>
      <c r="N8850" s="5">
        <v>2.3148148148148147E-5</v>
      </c>
      <c r="O8850" t="s">
        <v>982</v>
      </c>
      <c r="P8850">
        <v>0.02</v>
      </c>
      <c r="Q8850">
        <v>20</v>
      </c>
      <c r="R8850" t="s">
        <v>1006</v>
      </c>
      <c r="S8850" t="s">
        <v>994</v>
      </c>
    </row>
    <row r="8851" spans="1:19" x14ac:dyDescent="0.25">
      <c r="A8851" s="54">
        <f>_xlfn.XLOOKUP(B8851,'School Lookup'!D:D,'School Lookup'!F:F,0)</f>
        <v>170692</v>
      </c>
      <c r="B8851" s="54" t="str">
        <f>_xlfn.XLOOKUP(C8851,'School Lookup'!A:A,'School Lookup'!D:D,_xlfn.XLOOKUP(C8851,'School Lookup'!B:B,'School Lookup'!D:D,_xlfn.XLOOKUP(C8851,'School Lookup'!C:C,'School Lookup'!D:D,0)))</f>
        <v>Anthony Bec Cmnty Primary</v>
      </c>
      <c r="C8851" t="s">
        <v>29</v>
      </c>
      <c r="D8851" t="s">
        <v>1458</v>
      </c>
      <c r="E8851" t="s">
        <v>16</v>
      </c>
      <c r="F8851" t="s">
        <v>734</v>
      </c>
      <c r="G8851" t="s">
        <v>229</v>
      </c>
      <c r="H8851" t="s">
        <v>318</v>
      </c>
      <c r="I8851" t="s">
        <v>980</v>
      </c>
      <c r="J8851" t="s">
        <v>981</v>
      </c>
      <c r="K8851" s="4">
        <v>46087</v>
      </c>
      <c r="L8851" s="5">
        <v>0.54638888888888892</v>
      </c>
      <c r="M8851" t="s">
        <v>953</v>
      </c>
      <c r="N8851" s="5">
        <v>7.7546296296296293E-4</v>
      </c>
      <c r="O8851" t="s">
        <v>982</v>
      </c>
      <c r="P8851">
        <v>0.17</v>
      </c>
      <c r="Q8851">
        <v>20</v>
      </c>
      <c r="R8851" t="s">
        <v>1459</v>
      </c>
      <c r="S8851" t="s">
        <v>990</v>
      </c>
    </row>
    <row r="8852" spans="1:19" x14ac:dyDescent="0.25">
      <c r="A8852" s="54">
        <f>_xlfn.XLOOKUP(B8852,'School Lookup'!D:D,'School Lookup'!F:F,0)</f>
        <v>170692</v>
      </c>
      <c r="B8852" s="54" t="str">
        <f>_xlfn.XLOOKUP(C8852,'School Lookup'!A:A,'School Lookup'!D:D,_xlfn.XLOOKUP(C8852,'School Lookup'!B:B,'School Lookup'!D:D,_xlfn.XLOOKUP(C8852,'School Lookup'!C:C,'School Lookup'!D:D,0)))</f>
        <v>Anthony Bec Cmnty Primary</v>
      </c>
      <c r="C8852" t="s">
        <v>29</v>
      </c>
      <c r="D8852" t="s">
        <v>2652</v>
      </c>
      <c r="E8852" t="s">
        <v>16</v>
      </c>
      <c r="F8852" t="s">
        <v>734</v>
      </c>
      <c r="G8852" t="s">
        <v>229</v>
      </c>
      <c r="H8852" t="s">
        <v>318</v>
      </c>
      <c r="I8852" t="s">
        <v>980</v>
      </c>
      <c r="J8852" t="s">
        <v>981</v>
      </c>
      <c r="K8852" s="4">
        <v>46087</v>
      </c>
      <c r="L8852" s="5">
        <v>0.57059027777777782</v>
      </c>
      <c r="M8852" t="s">
        <v>953</v>
      </c>
      <c r="N8852" s="5">
        <v>4.6296296296296294E-5</v>
      </c>
      <c r="O8852" t="s">
        <v>982</v>
      </c>
      <c r="P8852">
        <v>0.02</v>
      </c>
      <c r="Q8852">
        <v>20</v>
      </c>
      <c r="R8852" t="s">
        <v>998</v>
      </c>
      <c r="S8852" t="s">
        <v>987</v>
      </c>
    </row>
    <row r="8853" spans="1:19" x14ac:dyDescent="0.25">
      <c r="A8853" s="54">
        <f>_xlfn.XLOOKUP(B8853,'School Lookup'!D:D,'School Lookup'!F:F,0)</f>
        <v>170692</v>
      </c>
      <c r="B8853" s="54" t="str">
        <f>_xlfn.XLOOKUP(C8853,'School Lookup'!A:A,'School Lookup'!D:D,_xlfn.XLOOKUP(C8853,'School Lookup'!B:B,'School Lookup'!D:D,_xlfn.XLOOKUP(C8853,'School Lookup'!C:C,'School Lookup'!D:D,0)))</f>
        <v>Anthony Bec Cmnty Primary</v>
      </c>
      <c r="C8853" t="s">
        <v>29</v>
      </c>
      <c r="D8853" t="s">
        <v>1284</v>
      </c>
      <c r="E8853" t="s">
        <v>16</v>
      </c>
      <c r="F8853" t="s">
        <v>734</v>
      </c>
      <c r="G8853" t="s">
        <v>229</v>
      </c>
      <c r="H8853" t="s">
        <v>318</v>
      </c>
      <c r="I8853" t="s">
        <v>980</v>
      </c>
      <c r="J8853" t="s">
        <v>981</v>
      </c>
      <c r="K8853" s="4">
        <v>46087</v>
      </c>
      <c r="L8853" s="5">
        <v>0.58275462962962965</v>
      </c>
      <c r="M8853" t="s">
        <v>953</v>
      </c>
      <c r="N8853" s="5">
        <v>9.0277777777777774E-4</v>
      </c>
      <c r="O8853" t="s">
        <v>982</v>
      </c>
      <c r="P8853">
        <v>9.4E-2</v>
      </c>
      <c r="Q8853">
        <v>20</v>
      </c>
      <c r="R8853" t="s">
        <v>986</v>
      </c>
      <c r="S8853" t="s">
        <v>987</v>
      </c>
    </row>
    <row r="8854" spans="1:19" x14ac:dyDescent="0.25">
      <c r="A8854" s="54">
        <f>_xlfn.XLOOKUP(B8854,'School Lookup'!D:D,'School Lookup'!F:F,0)</f>
        <v>170692</v>
      </c>
      <c r="B8854" s="54" t="str">
        <f>_xlfn.XLOOKUP(C8854,'School Lookup'!A:A,'School Lookup'!D:D,_xlfn.XLOOKUP(C8854,'School Lookup'!B:B,'School Lookup'!D:D,_xlfn.XLOOKUP(C8854,'School Lookup'!C:C,'School Lookup'!D:D,0)))</f>
        <v>Anthony Bec Cmnty Primary</v>
      </c>
      <c r="C8854" t="s">
        <v>29</v>
      </c>
      <c r="D8854" t="s">
        <v>1752</v>
      </c>
      <c r="E8854" t="s">
        <v>16</v>
      </c>
      <c r="F8854" t="s">
        <v>734</v>
      </c>
      <c r="G8854" t="s">
        <v>229</v>
      </c>
      <c r="H8854" t="s">
        <v>318</v>
      </c>
      <c r="I8854" t="s">
        <v>980</v>
      </c>
      <c r="J8854" t="s">
        <v>981</v>
      </c>
      <c r="K8854" s="4">
        <v>46087</v>
      </c>
      <c r="L8854" s="5">
        <v>0.58521990740740737</v>
      </c>
      <c r="M8854" t="s">
        <v>953</v>
      </c>
      <c r="N8854" s="5">
        <v>3.4722222222222222E-5</v>
      </c>
      <c r="O8854" t="s">
        <v>982</v>
      </c>
      <c r="P8854">
        <v>0.02</v>
      </c>
      <c r="Q8854">
        <v>20</v>
      </c>
      <c r="R8854" t="s">
        <v>986</v>
      </c>
      <c r="S8854" t="s">
        <v>987</v>
      </c>
    </row>
    <row r="8855" spans="1:19" x14ac:dyDescent="0.25">
      <c r="A8855" s="54">
        <f>_xlfn.XLOOKUP(B8855,'School Lookup'!D:D,'School Lookup'!F:F,0)</f>
        <v>170692</v>
      </c>
      <c r="B8855" s="54" t="str">
        <f>_xlfn.XLOOKUP(C8855,'School Lookup'!A:A,'School Lookup'!D:D,_xlfn.XLOOKUP(C8855,'School Lookup'!B:B,'School Lookup'!D:D,_xlfn.XLOOKUP(C8855,'School Lookup'!C:C,'School Lookup'!D:D,0)))</f>
        <v>Anthony Bec Cmnty Primary</v>
      </c>
      <c r="C8855" t="s">
        <v>29</v>
      </c>
      <c r="D8855" t="s">
        <v>2651</v>
      </c>
      <c r="E8855" t="s">
        <v>16</v>
      </c>
      <c r="F8855" t="s">
        <v>734</v>
      </c>
      <c r="G8855" t="s">
        <v>229</v>
      </c>
      <c r="H8855" t="s">
        <v>318</v>
      </c>
      <c r="I8855" t="s">
        <v>980</v>
      </c>
      <c r="J8855" t="s">
        <v>981</v>
      </c>
      <c r="K8855" s="4">
        <v>46087</v>
      </c>
      <c r="L8855" s="5">
        <v>0.61409722222222218</v>
      </c>
      <c r="M8855" t="s">
        <v>953</v>
      </c>
      <c r="N8855" s="5">
        <v>6.3657407407407413E-4</v>
      </c>
      <c r="O8855" t="s">
        <v>982</v>
      </c>
      <c r="P8855">
        <v>6.7000000000000004E-2</v>
      </c>
      <c r="Q8855">
        <v>20</v>
      </c>
      <c r="R8855" t="s">
        <v>998</v>
      </c>
      <c r="S8855" t="s">
        <v>987</v>
      </c>
    </row>
    <row r="8856" spans="1:19" x14ac:dyDescent="0.25">
      <c r="A8856" s="54">
        <f>_xlfn.XLOOKUP(B8856,'School Lookup'!D:D,'School Lookup'!F:F,0)</f>
        <v>170692</v>
      </c>
      <c r="B8856" s="54" t="str">
        <f>_xlfn.XLOOKUP(C8856,'School Lookup'!A:A,'School Lookup'!D:D,_xlfn.XLOOKUP(C8856,'School Lookup'!B:B,'School Lookup'!D:D,_xlfn.XLOOKUP(C8856,'School Lookup'!C:C,'School Lookup'!D:D,0)))</f>
        <v>Anthony Bec Cmnty Primary</v>
      </c>
      <c r="C8856" t="s">
        <v>29</v>
      </c>
      <c r="D8856" t="s">
        <v>1139</v>
      </c>
      <c r="E8856" t="s">
        <v>16</v>
      </c>
      <c r="F8856" t="s">
        <v>734</v>
      </c>
      <c r="G8856" t="s">
        <v>229</v>
      </c>
      <c r="H8856" t="s">
        <v>318</v>
      </c>
      <c r="I8856" t="s">
        <v>980</v>
      </c>
      <c r="J8856" t="s">
        <v>981</v>
      </c>
      <c r="K8856" s="4">
        <v>46087</v>
      </c>
      <c r="L8856" s="5">
        <v>0.747650462962963</v>
      </c>
      <c r="M8856" t="s">
        <v>953</v>
      </c>
      <c r="N8856" s="5">
        <v>1.4236111111111112E-3</v>
      </c>
      <c r="O8856" t="s">
        <v>982</v>
      </c>
      <c r="P8856">
        <v>0.14699999999999999</v>
      </c>
      <c r="Q8856">
        <v>20</v>
      </c>
      <c r="R8856" t="s">
        <v>983</v>
      </c>
      <c r="S8856" t="s">
        <v>984</v>
      </c>
    </row>
    <row r="8857" spans="1:19" x14ac:dyDescent="0.25">
      <c r="A8857" s="54">
        <f>_xlfn.XLOOKUP(B8857,'School Lookup'!D:D,'School Lookup'!F:F,0)</f>
        <v>231471</v>
      </c>
      <c r="B8857" s="54" t="str">
        <f>_xlfn.XLOOKUP(C8857,'School Lookup'!A:A,'School Lookup'!D:D,_xlfn.XLOOKUP(C8857,'School Lookup'!B:B,'School Lookup'!D:D,_xlfn.XLOOKUP(C8857,'School Lookup'!C:C,'School Lookup'!D:D,0)))</f>
        <v>Leys Junior School</v>
      </c>
      <c r="C8857" t="s">
        <v>19</v>
      </c>
      <c r="D8857" t="s">
        <v>2255</v>
      </c>
      <c r="E8857" t="s">
        <v>16</v>
      </c>
      <c r="F8857" t="s">
        <v>734</v>
      </c>
      <c r="G8857" t="s">
        <v>217</v>
      </c>
      <c r="H8857" t="s">
        <v>842</v>
      </c>
      <c r="I8857" t="s">
        <v>980</v>
      </c>
      <c r="J8857" t="s">
        <v>981</v>
      </c>
      <c r="K8857" s="4">
        <v>46087</v>
      </c>
      <c r="L8857" s="5">
        <v>0.38193287037037038</v>
      </c>
      <c r="M8857" t="s">
        <v>953</v>
      </c>
      <c r="N8857" s="5">
        <v>6.7129629629629625E-4</v>
      </c>
      <c r="O8857" t="s">
        <v>982</v>
      </c>
      <c r="P8857">
        <v>7.0000000000000007E-2</v>
      </c>
      <c r="Q8857">
        <v>20</v>
      </c>
      <c r="R8857" t="s">
        <v>1011</v>
      </c>
      <c r="S8857" t="s">
        <v>984</v>
      </c>
    </row>
    <row r="8858" spans="1:19" x14ac:dyDescent="0.25">
      <c r="A8858" s="54">
        <f>_xlfn.XLOOKUP(B8858,'School Lookup'!D:D,'School Lookup'!F:F,0)</f>
        <v>231471</v>
      </c>
      <c r="B8858" s="54" t="str">
        <f>_xlfn.XLOOKUP(C8858,'School Lookup'!A:A,'School Lookup'!D:D,_xlfn.XLOOKUP(C8858,'School Lookup'!B:B,'School Lookup'!D:D,_xlfn.XLOOKUP(C8858,'School Lookup'!C:C,'School Lookup'!D:D,0)))</f>
        <v>Leys Junior School</v>
      </c>
      <c r="C8858" t="s">
        <v>19</v>
      </c>
      <c r="D8858" t="s">
        <v>3340</v>
      </c>
      <c r="E8858" t="s">
        <v>16</v>
      </c>
      <c r="F8858" t="s">
        <v>734</v>
      </c>
      <c r="G8858" t="s">
        <v>217</v>
      </c>
      <c r="H8858" t="s">
        <v>842</v>
      </c>
      <c r="I8858" t="s">
        <v>980</v>
      </c>
      <c r="J8858" t="s">
        <v>981</v>
      </c>
      <c r="K8858" s="4">
        <v>46087</v>
      </c>
      <c r="L8858" s="5">
        <v>0.46668981481481481</v>
      </c>
      <c r="M8858" t="s">
        <v>953</v>
      </c>
      <c r="N8858" s="5">
        <v>6.7129629629629625E-4</v>
      </c>
      <c r="O8858" t="s">
        <v>982</v>
      </c>
      <c r="P8858">
        <v>7.0000000000000007E-2</v>
      </c>
      <c r="Q8858">
        <v>20</v>
      </c>
      <c r="R8858" t="s">
        <v>998</v>
      </c>
      <c r="S8858" t="s">
        <v>987</v>
      </c>
    </row>
    <row r="8859" spans="1:19" x14ac:dyDescent="0.25">
      <c r="A8859" s="54">
        <f>_xlfn.XLOOKUP(B8859,'School Lookup'!D:D,'School Lookup'!F:F,0)</f>
        <v>231471</v>
      </c>
      <c r="B8859" s="54" t="str">
        <f>_xlfn.XLOOKUP(C8859,'School Lookup'!A:A,'School Lookup'!D:D,_xlfn.XLOOKUP(C8859,'School Lookup'!B:B,'School Lookup'!D:D,_xlfn.XLOOKUP(C8859,'School Lookup'!C:C,'School Lookup'!D:D,0)))</f>
        <v>Leys Junior School</v>
      </c>
      <c r="C8859" t="s">
        <v>19</v>
      </c>
      <c r="D8859" t="s">
        <v>2945</v>
      </c>
      <c r="E8859" t="s">
        <v>16</v>
      </c>
      <c r="F8859" t="s">
        <v>734</v>
      </c>
      <c r="G8859" t="s">
        <v>217</v>
      </c>
      <c r="H8859" t="s">
        <v>842</v>
      </c>
      <c r="I8859" t="s">
        <v>980</v>
      </c>
      <c r="J8859" t="s">
        <v>981</v>
      </c>
      <c r="K8859" s="4">
        <v>46087</v>
      </c>
      <c r="L8859" s="5">
        <v>0.56012731481481481</v>
      </c>
      <c r="M8859" t="s">
        <v>953</v>
      </c>
      <c r="N8859" s="5">
        <v>2.3148148148148147E-5</v>
      </c>
      <c r="O8859" t="s">
        <v>982</v>
      </c>
      <c r="P8859">
        <v>0.02</v>
      </c>
      <c r="Q8859">
        <v>20</v>
      </c>
      <c r="R8859" t="s">
        <v>983</v>
      </c>
      <c r="S8859" t="s">
        <v>984</v>
      </c>
    </row>
    <row r="8860" spans="1:19" x14ac:dyDescent="0.25">
      <c r="A8860" s="54">
        <f>_xlfn.XLOOKUP(B8860,'School Lookup'!D:D,'School Lookup'!F:F,0)</f>
        <v>231471</v>
      </c>
      <c r="B8860" s="54" t="str">
        <f>_xlfn.XLOOKUP(C8860,'School Lookup'!A:A,'School Lookup'!D:D,_xlfn.XLOOKUP(C8860,'School Lookup'!B:B,'School Lookup'!D:D,_xlfn.XLOOKUP(C8860,'School Lookup'!C:C,'School Lookup'!D:D,0)))</f>
        <v>Leys Junior School</v>
      </c>
      <c r="C8860" t="s">
        <v>19</v>
      </c>
      <c r="D8860" t="s">
        <v>1289</v>
      </c>
      <c r="E8860" t="s">
        <v>16</v>
      </c>
      <c r="F8860" t="s">
        <v>734</v>
      </c>
      <c r="G8860" t="s">
        <v>217</v>
      </c>
      <c r="H8860" t="s">
        <v>842</v>
      </c>
      <c r="I8860" t="s">
        <v>980</v>
      </c>
      <c r="J8860" t="s">
        <v>981</v>
      </c>
      <c r="K8860" s="4">
        <v>46087</v>
      </c>
      <c r="L8860" s="5">
        <v>0.56178240740740737</v>
      </c>
      <c r="M8860" t="s">
        <v>953</v>
      </c>
      <c r="N8860" s="5">
        <v>1.1226851851851851E-3</v>
      </c>
      <c r="O8860" t="s">
        <v>982</v>
      </c>
      <c r="P8860">
        <v>0.11600000000000001</v>
      </c>
      <c r="Q8860">
        <v>20</v>
      </c>
      <c r="R8860" t="s">
        <v>983</v>
      </c>
      <c r="S8860" t="s">
        <v>984</v>
      </c>
    </row>
    <row r="8861" spans="1:19" x14ac:dyDescent="0.25">
      <c r="A8861" s="54">
        <f>_xlfn.XLOOKUP(B8861,'School Lookup'!D:D,'School Lookup'!F:F,0)</f>
        <v>231471</v>
      </c>
      <c r="B8861" s="54" t="str">
        <f>_xlfn.XLOOKUP(C8861,'School Lookup'!A:A,'School Lookup'!D:D,_xlfn.XLOOKUP(C8861,'School Lookup'!B:B,'School Lookup'!D:D,_xlfn.XLOOKUP(C8861,'School Lookup'!C:C,'School Lookup'!D:D,0)))</f>
        <v>Leys Junior School</v>
      </c>
      <c r="C8861" t="s">
        <v>19</v>
      </c>
      <c r="D8861" t="s">
        <v>1491</v>
      </c>
      <c r="E8861" t="s">
        <v>16</v>
      </c>
      <c r="F8861" t="s">
        <v>734</v>
      </c>
      <c r="G8861" t="s">
        <v>217</v>
      </c>
      <c r="H8861" t="s">
        <v>842</v>
      </c>
      <c r="I8861" t="s">
        <v>980</v>
      </c>
      <c r="J8861" t="s">
        <v>981</v>
      </c>
      <c r="K8861" s="4">
        <v>46087</v>
      </c>
      <c r="L8861" s="5">
        <v>0.59091435185185182</v>
      </c>
      <c r="M8861" t="s">
        <v>953</v>
      </c>
      <c r="N8861" s="5">
        <v>1.0451388888888889E-2</v>
      </c>
      <c r="O8861" t="s">
        <v>982</v>
      </c>
      <c r="P8861">
        <v>1.07</v>
      </c>
      <c r="Q8861">
        <v>20</v>
      </c>
      <c r="R8861" t="s">
        <v>1006</v>
      </c>
      <c r="S8861" t="s">
        <v>994</v>
      </c>
    </row>
    <row r="8862" spans="1:19" x14ac:dyDescent="0.25">
      <c r="A8862" s="54">
        <f>_xlfn.XLOOKUP(B8862,'School Lookup'!D:D,'School Lookup'!F:F,0)</f>
        <v>231471</v>
      </c>
      <c r="B8862" s="54" t="str">
        <f>_xlfn.XLOOKUP(C8862,'School Lookup'!A:A,'School Lookup'!D:D,_xlfn.XLOOKUP(C8862,'School Lookup'!B:B,'School Lookup'!D:D,_xlfn.XLOOKUP(C8862,'School Lookup'!C:C,'School Lookup'!D:D,0)))</f>
        <v>Leys Junior School</v>
      </c>
      <c r="C8862" t="s">
        <v>19</v>
      </c>
      <c r="D8862" t="s">
        <v>3341</v>
      </c>
      <c r="E8862" t="s">
        <v>16</v>
      </c>
      <c r="F8862" t="s">
        <v>734</v>
      </c>
      <c r="G8862" t="s">
        <v>217</v>
      </c>
      <c r="H8862" t="s">
        <v>842</v>
      </c>
      <c r="I8862" t="s">
        <v>980</v>
      </c>
      <c r="J8862" t="s">
        <v>981</v>
      </c>
      <c r="K8862" s="4">
        <v>46087</v>
      </c>
      <c r="L8862" s="5">
        <v>0.61983796296296301</v>
      </c>
      <c r="M8862" t="s">
        <v>953</v>
      </c>
      <c r="N8862" s="5">
        <v>6.4814814814814813E-4</v>
      </c>
      <c r="O8862" t="s">
        <v>982</v>
      </c>
      <c r="P8862">
        <v>6.8000000000000005E-2</v>
      </c>
      <c r="Q8862">
        <v>20</v>
      </c>
      <c r="R8862" t="s">
        <v>993</v>
      </c>
      <c r="S8862" t="s">
        <v>994</v>
      </c>
    </row>
    <row r="8863" spans="1:19" x14ac:dyDescent="0.25">
      <c r="A8863" s="54">
        <f>_xlfn.XLOOKUP(B8863,'School Lookup'!D:D,'School Lookup'!F:F,0)</f>
        <v>231471</v>
      </c>
      <c r="B8863" s="54" t="str">
        <f>_xlfn.XLOOKUP(C8863,'School Lookup'!A:A,'School Lookup'!D:D,_xlfn.XLOOKUP(C8863,'School Lookup'!B:B,'School Lookup'!D:D,_xlfn.XLOOKUP(C8863,'School Lookup'!C:C,'School Lookup'!D:D,0)))</f>
        <v>Leys Junior School</v>
      </c>
      <c r="C8863" t="s">
        <v>19</v>
      </c>
      <c r="D8863" t="s">
        <v>1493</v>
      </c>
      <c r="E8863" t="s">
        <v>16</v>
      </c>
      <c r="F8863" t="s">
        <v>734</v>
      </c>
      <c r="G8863" t="s">
        <v>217</v>
      </c>
      <c r="H8863" t="s">
        <v>842</v>
      </c>
      <c r="I8863" t="s">
        <v>980</v>
      </c>
      <c r="J8863" t="s">
        <v>981</v>
      </c>
      <c r="K8863" s="4">
        <v>46087</v>
      </c>
      <c r="L8863" s="5">
        <v>0.62685185185185188</v>
      </c>
      <c r="M8863" t="s">
        <v>953</v>
      </c>
      <c r="N8863" s="5">
        <v>2.1296296296296298E-3</v>
      </c>
      <c r="O8863" t="s">
        <v>982</v>
      </c>
      <c r="P8863">
        <v>0.219</v>
      </c>
      <c r="Q8863">
        <v>20</v>
      </c>
      <c r="R8863" t="s">
        <v>998</v>
      </c>
      <c r="S8863" t="s">
        <v>987</v>
      </c>
    </row>
    <row r="8864" spans="1:19" x14ac:dyDescent="0.25">
      <c r="A8864" s="54">
        <f>_xlfn.XLOOKUP(B8864,'School Lookup'!D:D,'School Lookup'!F:F,0)</f>
        <v>231471</v>
      </c>
      <c r="B8864" s="54" t="str">
        <f>_xlfn.XLOOKUP(C8864,'School Lookup'!A:A,'School Lookup'!D:D,_xlfn.XLOOKUP(C8864,'School Lookup'!B:B,'School Lookup'!D:D,_xlfn.XLOOKUP(C8864,'School Lookup'!C:C,'School Lookup'!D:D,0)))</f>
        <v>Leys Junior School</v>
      </c>
      <c r="C8864" t="s">
        <v>19</v>
      </c>
      <c r="D8864" t="s">
        <v>1235</v>
      </c>
      <c r="E8864" t="s">
        <v>16</v>
      </c>
      <c r="F8864" t="s">
        <v>734</v>
      </c>
      <c r="G8864" t="s">
        <v>217</v>
      </c>
      <c r="H8864" t="s">
        <v>842</v>
      </c>
      <c r="I8864" t="s">
        <v>980</v>
      </c>
      <c r="J8864" t="s">
        <v>981</v>
      </c>
      <c r="K8864" s="4">
        <v>46087</v>
      </c>
      <c r="L8864" s="5">
        <v>0.67827546296296293</v>
      </c>
      <c r="M8864" t="s">
        <v>953</v>
      </c>
      <c r="N8864" s="5">
        <v>3.7037037037037035E-4</v>
      </c>
      <c r="O8864" t="s">
        <v>982</v>
      </c>
      <c r="P8864">
        <v>0.04</v>
      </c>
      <c r="Q8864">
        <v>20</v>
      </c>
      <c r="R8864" t="s">
        <v>998</v>
      </c>
      <c r="S8864" t="s">
        <v>987</v>
      </c>
    </row>
    <row r="8865" spans="1:19" x14ac:dyDescent="0.25">
      <c r="A8865" s="54">
        <f>_xlfn.XLOOKUP(B8865,'School Lookup'!D:D,'School Lookup'!F:F,0)</f>
        <v>231471</v>
      </c>
      <c r="B8865" s="54" t="str">
        <f>_xlfn.XLOOKUP(C8865,'School Lookup'!A:A,'School Lookup'!D:D,_xlfn.XLOOKUP(C8865,'School Lookup'!B:B,'School Lookup'!D:D,_xlfn.XLOOKUP(C8865,'School Lookup'!C:C,'School Lookup'!D:D,0)))</f>
        <v>Leys Junior School</v>
      </c>
      <c r="C8865" t="s">
        <v>19</v>
      </c>
      <c r="D8865" t="s">
        <v>1235</v>
      </c>
      <c r="E8865" t="s">
        <v>16</v>
      </c>
      <c r="F8865" t="s">
        <v>734</v>
      </c>
      <c r="G8865" t="s">
        <v>217</v>
      </c>
      <c r="H8865" t="s">
        <v>842</v>
      </c>
      <c r="I8865" t="s">
        <v>980</v>
      </c>
      <c r="J8865" t="s">
        <v>981</v>
      </c>
      <c r="K8865" s="4">
        <v>46087</v>
      </c>
      <c r="L8865" s="5">
        <v>0.6803703703703704</v>
      </c>
      <c r="M8865" t="s">
        <v>953</v>
      </c>
      <c r="N8865" s="5">
        <v>2.4305555555555555E-4</v>
      </c>
      <c r="O8865" t="s">
        <v>982</v>
      </c>
      <c r="P8865">
        <v>2.7E-2</v>
      </c>
      <c r="Q8865">
        <v>20</v>
      </c>
      <c r="R8865" t="s">
        <v>998</v>
      </c>
      <c r="S8865" t="s">
        <v>987</v>
      </c>
    </row>
    <row r="8866" spans="1:19" x14ac:dyDescent="0.25">
      <c r="A8866" s="54">
        <f>_xlfn.XLOOKUP(B8866,'School Lookup'!D:D,'School Lookup'!F:F,0)</f>
        <v>231471</v>
      </c>
      <c r="B8866" s="54" t="str">
        <f>_xlfn.XLOOKUP(C8866,'School Lookup'!A:A,'School Lookup'!D:D,_xlfn.XLOOKUP(C8866,'School Lookup'!B:B,'School Lookup'!D:D,_xlfn.XLOOKUP(C8866,'School Lookup'!C:C,'School Lookup'!D:D,0)))</f>
        <v>Leys Junior School</v>
      </c>
      <c r="C8866" t="s">
        <v>19</v>
      </c>
      <c r="D8866" t="s">
        <v>3342</v>
      </c>
      <c r="E8866" t="s">
        <v>16</v>
      </c>
      <c r="F8866" t="s">
        <v>734</v>
      </c>
      <c r="G8866" t="s">
        <v>217</v>
      </c>
      <c r="H8866" t="s">
        <v>842</v>
      </c>
      <c r="I8866" t="s">
        <v>980</v>
      </c>
      <c r="J8866" t="s">
        <v>981</v>
      </c>
      <c r="K8866" s="4">
        <v>46087</v>
      </c>
      <c r="L8866" s="5">
        <v>0.74065972222222221</v>
      </c>
      <c r="M8866" t="s">
        <v>953</v>
      </c>
      <c r="N8866" s="5">
        <v>3.8194444444444446E-4</v>
      </c>
      <c r="O8866" t="s">
        <v>982</v>
      </c>
      <c r="P8866">
        <v>4.1000000000000002E-2</v>
      </c>
      <c r="Q8866">
        <v>20</v>
      </c>
      <c r="R8866" t="s">
        <v>983</v>
      </c>
      <c r="S8866" t="s">
        <v>984</v>
      </c>
    </row>
    <row r="8867" spans="1:19" x14ac:dyDescent="0.25">
      <c r="A8867" s="54">
        <f>_xlfn.XLOOKUP(B8867,'School Lookup'!D:D,'School Lookup'!F:F,0)</f>
        <v>856243</v>
      </c>
      <c r="B8867" s="54" t="str">
        <f>_xlfn.XLOOKUP(C8867,'School Lookup'!A:A,'School Lookup'!D:D,_xlfn.XLOOKUP(C8867,'School Lookup'!B:B,'School Lookup'!D:D,_xlfn.XLOOKUP(C8867,'School Lookup'!C:C,'School Lookup'!D:D,0)))</f>
        <v>Elton Primary School</v>
      </c>
      <c r="C8867" t="s">
        <v>331</v>
      </c>
      <c r="D8867" t="s">
        <v>1052</v>
      </c>
      <c r="E8867" t="s">
        <v>16</v>
      </c>
      <c r="F8867" t="s">
        <v>734</v>
      </c>
      <c r="G8867" t="s">
        <v>332</v>
      </c>
      <c r="H8867" t="s">
        <v>877</v>
      </c>
      <c r="I8867" t="s">
        <v>958</v>
      </c>
      <c r="J8867" t="s">
        <v>959</v>
      </c>
      <c r="K8867" s="4">
        <v>46087</v>
      </c>
      <c r="L8867" s="5">
        <v>0.41315972222222225</v>
      </c>
      <c r="M8867" t="s">
        <v>953</v>
      </c>
      <c r="N8867" s="5">
        <v>2.199074074074074E-4</v>
      </c>
      <c r="O8867" t="s">
        <v>960</v>
      </c>
      <c r="P8867">
        <v>0</v>
      </c>
      <c r="Q8867">
        <v>20</v>
      </c>
      <c r="R8867" t="s">
        <v>1053</v>
      </c>
      <c r="S8867" t="s">
        <v>966</v>
      </c>
    </row>
    <row r="8868" spans="1:19" x14ac:dyDescent="0.25">
      <c r="A8868" s="54">
        <f>_xlfn.XLOOKUP(B8868,'School Lookup'!D:D,'School Lookup'!F:F,0)</f>
        <v>856243</v>
      </c>
      <c r="B8868" s="54" t="str">
        <f>_xlfn.XLOOKUP(C8868,'School Lookup'!A:A,'School Lookup'!D:D,_xlfn.XLOOKUP(C8868,'School Lookup'!B:B,'School Lookup'!D:D,_xlfn.XLOOKUP(C8868,'School Lookup'!C:C,'School Lookup'!D:D,0)))</f>
        <v>Elton Primary School</v>
      </c>
      <c r="C8868" t="s">
        <v>331</v>
      </c>
      <c r="D8868" t="s">
        <v>2830</v>
      </c>
      <c r="E8868" t="s">
        <v>16</v>
      </c>
      <c r="F8868" t="s">
        <v>734</v>
      </c>
      <c r="G8868" t="s">
        <v>332</v>
      </c>
      <c r="H8868" t="s">
        <v>877</v>
      </c>
      <c r="I8868" t="s">
        <v>958</v>
      </c>
      <c r="J8868" t="s">
        <v>981</v>
      </c>
      <c r="K8868" s="4">
        <v>46087</v>
      </c>
      <c r="L8868" s="5">
        <v>0.3808449074074074</v>
      </c>
      <c r="M8868" t="s">
        <v>953</v>
      </c>
      <c r="N8868" s="5">
        <v>3.1250000000000001E-4</v>
      </c>
      <c r="O8868" t="s">
        <v>982</v>
      </c>
      <c r="P8868">
        <v>0</v>
      </c>
      <c r="Q8868">
        <v>20</v>
      </c>
      <c r="R8868" t="s">
        <v>986</v>
      </c>
      <c r="S8868" t="s">
        <v>987</v>
      </c>
    </row>
    <row r="8869" spans="1:19" x14ac:dyDescent="0.25">
      <c r="A8869" s="54">
        <f>_xlfn.XLOOKUP(B8869,'School Lookup'!D:D,'School Lookup'!F:F,0)</f>
        <v>856243</v>
      </c>
      <c r="B8869" s="54" t="str">
        <f>_xlfn.XLOOKUP(C8869,'School Lookup'!A:A,'School Lookup'!D:D,_xlfn.XLOOKUP(C8869,'School Lookup'!B:B,'School Lookup'!D:D,_xlfn.XLOOKUP(C8869,'School Lookup'!C:C,'School Lookup'!D:D,0)))</f>
        <v>Elton Primary School</v>
      </c>
      <c r="C8869" t="s">
        <v>331</v>
      </c>
      <c r="D8869" t="s">
        <v>2830</v>
      </c>
      <c r="E8869" t="s">
        <v>16</v>
      </c>
      <c r="F8869" t="s">
        <v>734</v>
      </c>
      <c r="G8869" t="s">
        <v>332</v>
      </c>
      <c r="H8869" t="s">
        <v>877</v>
      </c>
      <c r="I8869" t="s">
        <v>958</v>
      </c>
      <c r="J8869" t="s">
        <v>981</v>
      </c>
      <c r="K8869" s="4">
        <v>46087</v>
      </c>
      <c r="L8869" s="5">
        <v>0.39288194444444446</v>
      </c>
      <c r="M8869" t="s">
        <v>953</v>
      </c>
      <c r="N8869" s="5">
        <v>3.7037037037037035E-4</v>
      </c>
      <c r="O8869" t="s">
        <v>982</v>
      </c>
      <c r="P8869">
        <v>0</v>
      </c>
      <c r="Q8869">
        <v>20</v>
      </c>
      <c r="R8869" t="s">
        <v>986</v>
      </c>
      <c r="S8869" t="s">
        <v>987</v>
      </c>
    </row>
    <row r="8870" spans="1:19" x14ac:dyDescent="0.25">
      <c r="A8870" s="54">
        <f>_xlfn.XLOOKUP(B8870,'School Lookup'!D:D,'School Lookup'!F:F,0)</f>
        <v>856243</v>
      </c>
      <c r="B8870" s="54" t="str">
        <f>_xlfn.XLOOKUP(C8870,'School Lookup'!A:A,'School Lookup'!D:D,_xlfn.XLOOKUP(C8870,'School Lookup'!B:B,'School Lookup'!D:D,_xlfn.XLOOKUP(C8870,'School Lookup'!C:C,'School Lookup'!D:D,0)))</f>
        <v>Elton Primary School</v>
      </c>
      <c r="C8870" t="s">
        <v>331</v>
      </c>
      <c r="D8870" t="s">
        <v>3343</v>
      </c>
      <c r="E8870" t="s">
        <v>16</v>
      </c>
      <c r="F8870" t="s">
        <v>734</v>
      </c>
      <c r="G8870" t="s">
        <v>332</v>
      </c>
      <c r="H8870" t="s">
        <v>877</v>
      </c>
      <c r="I8870" t="s">
        <v>958</v>
      </c>
      <c r="J8870" t="s">
        <v>981</v>
      </c>
      <c r="K8870" s="4">
        <v>46087</v>
      </c>
      <c r="L8870" s="5">
        <v>0.54954861111111108</v>
      </c>
      <c r="M8870" t="s">
        <v>953</v>
      </c>
      <c r="N8870" s="5">
        <v>4.6296296296296298E-4</v>
      </c>
      <c r="O8870" t="s">
        <v>982</v>
      </c>
      <c r="P8870">
        <v>0</v>
      </c>
      <c r="Q8870">
        <v>20</v>
      </c>
      <c r="R8870" t="s">
        <v>1011</v>
      </c>
      <c r="S8870" t="s">
        <v>984</v>
      </c>
    </row>
    <row r="8871" spans="1:19" x14ac:dyDescent="0.25">
      <c r="A8871" s="54">
        <f>_xlfn.XLOOKUP(B8871,'School Lookup'!D:D,'School Lookup'!F:F,0)</f>
        <v>755828</v>
      </c>
      <c r="B8871" s="54" t="str">
        <f>_xlfn.XLOOKUP(C8871,'School Lookup'!A:A,'School Lookup'!D:D,_xlfn.XLOOKUP(C8871,'School Lookup'!B:B,'School Lookup'!D:D,_xlfn.XLOOKUP(C8871,'School Lookup'!C:C,'School Lookup'!D:D,0)))</f>
        <v>Hartshorne CE Primary School</v>
      </c>
      <c r="C8871" t="s">
        <v>36</v>
      </c>
      <c r="D8871" t="s">
        <v>1014</v>
      </c>
      <c r="E8871" t="s">
        <v>16</v>
      </c>
      <c r="F8871" t="s">
        <v>734</v>
      </c>
      <c r="G8871" t="s">
        <v>236</v>
      </c>
      <c r="H8871" t="s">
        <v>760</v>
      </c>
      <c r="I8871" t="s">
        <v>980</v>
      </c>
      <c r="J8871" t="s">
        <v>981</v>
      </c>
      <c r="K8871" s="4">
        <v>46090</v>
      </c>
      <c r="L8871" s="5">
        <v>0.39583333333333331</v>
      </c>
      <c r="M8871" t="s">
        <v>953</v>
      </c>
      <c r="N8871" s="5">
        <v>1.2453703703703703E-2</v>
      </c>
      <c r="O8871" t="s">
        <v>982</v>
      </c>
      <c r="P8871">
        <v>1.274</v>
      </c>
      <c r="Q8871">
        <v>20</v>
      </c>
      <c r="R8871" t="s">
        <v>998</v>
      </c>
      <c r="S8871" t="s">
        <v>987</v>
      </c>
    </row>
    <row r="8872" spans="1:19" x14ac:dyDescent="0.25">
      <c r="A8872" s="54">
        <f>_xlfn.XLOOKUP(B8872,'School Lookup'!D:D,'School Lookup'!F:F,0)</f>
        <v>819500</v>
      </c>
      <c r="B8872" s="54" t="str">
        <f>_xlfn.XLOOKUP(C8872,'School Lookup'!A:A,'School Lookup'!D:D,_xlfn.XLOOKUP(C8872,'School Lookup'!B:B,'School Lookup'!D:D,_xlfn.XLOOKUP(C8872,'School Lookup'!C:C,'School Lookup'!D:D,0)))</f>
        <v>Tansley Primary School</v>
      </c>
      <c r="C8872" t="s">
        <v>30</v>
      </c>
      <c r="D8872" t="s">
        <v>1581</v>
      </c>
      <c r="E8872" t="s">
        <v>16</v>
      </c>
      <c r="F8872" t="s">
        <v>734</v>
      </c>
      <c r="G8872" t="s">
        <v>223</v>
      </c>
      <c r="H8872" t="s">
        <v>302</v>
      </c>
      <c r="I8872" t="s">
        <v>980</v>
      </c>
      <c r="J8872" t="s">
        <v>959</v>
      </c>
      <c r="K8872" s="4">
        <v>46090</v>
      </c>
      <c r="L8872" s="5">
        <v>0.49076388888888889</v>
      </c>
      <c r="M8872" t="s">
        <v>953</v>
      </c>
      <c r="N8872" s="5">
        <v>3.2870370370370371E-3</v>
      </c>
      <c r="O8872" t="s">
        <v>960</v>
      </c>
      <c r="P8872">
        <v>4.1000000000000002E-2</v>
      </c>
      <c r="Q8872">
        <v>20</v>
      </c>
      <c r="R8872" t="s">
        <v>1232</v>
      </c>
      <c r="S8872" t="s">
        <v>966</v>
      </c>
    </row>
    <row r="8873" spans="1:19" x14ac:dyDescent="0.25">
      <c r="A8873" s="54">
        <f>_xlfn.XLOOKUP(B8873,'School Lookup'!D:D,'School Lookup'!F:F,0)</f>
        <v>819500</v>
      </c>
      <c r="B8873" s="54" t="str">
        <f>_xlfn.XLOOKUP(C8873,'School Lookup'!A:A,'School Lookup'!D:D,_xlfn.XLOOKUP(C8873,'School Lookup'!B:B,'School Lookup'!D:D,_xlfn.XLOOKUP(C8873,'School Lookup'!C:C,'School Lookup'!D:D,0)))</f>
        <v>Tansley Primary School</v>
      </c>
      <c r="C8873" t="s">
        <v>30</v>
      </c>
      <c r="D8873" t="s">
        <v>1581</v>
      </c>
      <c r="E8873" t="s">
        <v>16</v>
      </c>
      <c r="F8873" t="s">
        <v>734</v>
      </c>
      <c r="G8873" t="s">
        <v>223</v>
      </c>
      <c r="H8873" t="s">
        <v>302</v>
      </c>
      <c r="I8873" t="s">
        <v>980</v>
      </c>
      <c r="J8873" t="s">
        <v>959</v>
      </c>
      <c r="K8873" s="4">
        <v>46090</v>
      </c>
      <c r="L8873" s="5">
        <v>0.50690972222222219</v>
      </c>
      <c r="M8873" t="s">
        <v>953</v>
      </c>
      <c r="N8873" s="5">
        <v>1.2962962962962963E-3</v>
      </c>
      <c r="O8873" t="s">
        <v>960</v>
      </c>
      <c r="P8873">
        <v>2.1999999999999999E-2</v>
      </c>
      <c r="Q8873">
        <v>20</v>
      </c>
      <c r="R8873" t="s">
        <v>1232</v>
      </c>
      <c r="S8873" t="s">
        <v>966</v>
      </c>
    </row>
    <row r="8874" spans="1:19" x14ac:dyDescent="0.25">
      <c r="A8874" s="54">
        <f>_xlfn.XLOOKUP(B8874,'School Lookup'!D:D,'School Lookup'!F:F,0)</f>
        <v>819500</v>
      </c>
      <c r="B8874" s="54" t="str">
        <f>_xlfn.XLOOKUP(C8874,'School Lookup'!A:A,'School Lookup'!D:D,_xlfn.XLOOKUP(C8874,'School Lookup'!B:B,'School Lookup'!D:D,_xlfn.XLOOKUP(C8874,'School Lookup'!C:C,'School Lookup'!D:D,0)))</f>
        <v>Tansley Primary School</v>
      </c>
      <c r="C8874" t="s">
        <v>30</v>
      </c>
      <c r="D8874" t="s">
        <v>1021</v>
      </c>
      <c r="E8874" t="s">
        <v>16</v>
      </c>
      <c r="F8874" t="s">
        <v>734</v>
      </c>
      <c r="G8874" t="s">
        <v>223</v>
      </c>
      <c r="H8874" t="s">
        <v>302</v>
      </c>
      <c r="I8874" t="s">
        <v>980</v>
      </c>
      <c r="J8874" t="s">
        <v>959</v>
      </c>
      <c r="K8874" s="4">
        <v>46090</v>
      </c>
      <c r="L8874" s="5">
        <v>0.55813657407407402</v>
      </c>
      <c r="M8874" t="s">
        <v>953</v>
      </c>
      <c r="N8874" s="5">
        <v>6.5972222222222224E-4</v>
      </c>
      <c r="O8874" t="s">
        <v>960</v>
      </c>
      <c r="P8874">
        <v>2.1999999999999999E-2</v>
      </c>
      <c r="Q8874">
        <v>20</v>
      </c>
      <c r="R8874" t="s">
        <v>978</v>
      </c>
      <c r="S8874" t="s">
        <v>966</v>
      </c>
    </row>
    <row r="8875" spans="1:19" x14ac:dyDescent="0.25">
      <c r="A8875" s="54">
        <f>_xlfn.XLOOKUP(B8875,'School Lookup'!D:D,'School Lookup'!F:F,0)</f>
        <v>819500</v>
      </c>
      <c r="B8875" s="54" t="str">
        <f>_xlfn.XLOOKUP(C8875,'School Lookup'!A:A,'School Lookup'!D:D,_xlfn.XLOOKUP(C8875,'School Lookup'!B:B,'School Lookup'!D:D,_xlfn.XLOOKUP(C8875,'School Lookup'!C:C,'School Lookup'!D:D,0)))</f>
        <v>Tansley Primary School</v>
      </c>
      <c r="C8875" t="s">
        <v>30</v>
      </c>
      <c r="D8875" t="s">
        <v>1724</v>
      </c>
      <c r="E8875" t="s">
        <v>16</v>
      </c>
      <c r="F8875" t="s">
        <v>734</v>
      </c>
      <c r="G8875" t="s">
        <v>223</v>
      </c>
      <c r="H8875" t="s">
        <v>302</v>
      </c>
      <c r="I8875" t="s">
        <v>980</v>
      </c>
      <c r="J8875" t="s">
        <v>981</v>
      </c>
      <c r="K8875" s="4">
        <v>46090</v>
      </c>
      <c r="L8875" s="5">
        <v>0.53262731481481485</v>
      </c>
      <c r="M8875" t="s">
        <v>953</v>
      </c>
      <c r="N8875" s="5">
        <v>3.7847222222222223E-3</v>
      </c>
      <c r="O8875" t="s">
        <v>982</v>
      </c>
      <c r="P8875">
        <v>0.38900000000000001</v>
      </c>
      <c r="Q8875">
        <v>20</v>
      </c>
      <c r="R8875" t="s">
        <v>1006</v>
      </c>
      <c r="S8875" t="s">
        <v>994</v>
      </c>
    </row>
    <row r="8876" spans="1:19" x14ac:dyDescent="0.25">
      <c r="A8876" s="54">
        <f>_xlfn.XLOOKUP(B8876,'School Lookup'!D:D,'School Lookup'!F:F,0)</f>
        <v>819500</v>
      </c>
      <c r="B8876" s="54" t="str">
        <f>_xlfn.XLOOKUP(C8876,'School Lookup'!A:A,'School Lookup'!D:D,_xlfn.XLOOKUP(C8876,'School Lookup'!B:B,'School Lookup'!D:D,_xlfn.XLOOKUP(C8876,'School Lookup'!C:C,'School Lookup'!D:D,0)))</f>
        <v>Tansley Primary School</v>
      </c>
      <c r="C8876" t="s">
        <v>30</v>
      </c>
      <c r="D8876" t="s">
        <v>3310</v>
      </c>
      <c r="E8876" t="s">
        <v>16</v>
      </c>
      <c r="F8876" t="s">
        <v>734</v>
      </c>
      <c r="G8876" t="s">
        <v>223</v>
      </c>
      <c r="H8876" t="s">
        <v>302</v>
      </c>
      <c r="I8876" t="s">
        <v>980</v>
      </c>
      <c r="J8876" t="s">
        <v>967</v>
      </c>
      <c r="K8876" s="4">
        <v>46090</v>
      </c>
      <c r="L8876" s="5">
        <v>0.56662037037037039</v>
      </c>
      <c r="M8876" t="s">
        <v>953</v>
      </c>
      <c r="N8876" s="5">
        <v>3.6689814814814814E-3</v>
      </c>
      <c r="O8876" t="s">
        <v>968</v>
      </c>
      <c r="P8876">
        <v>4.5999999999999999E-2</v>
      </c>
      <c r="Q8876">
        <v>20</v>
      </c>
      <c r="R8876" t="s">
        <v>1204</v>
      </c>
      <c r="S8876" t="s">
        <v>966</v>
      </c>
    </row>
    <row r="8877" spans="1:19" x14ac:dyDescent="0.25">
      <c r="A8877" s="54">
        <f>_xlfn.XLOOKUP(B8877,'School Lookup'!D:D,'School Lookup'!F:F,0)</f>
        <v>682471</v>
      </c>
      <c r="B8877" s="54" t="str">
        <f>_xlfn.XLOOKUP(C8877,'School Lookup'!A:A,'School Lookup'!D:D,_xlfn.XLOOKUP(C8877,'School Lookup'!B:B,'School Lookup'!D:D,_xlfn.XLOOKUP(C8877,'School Lookup'!C:C,'School Lookup'!D:D,0)))</f>
        <v>Ridgeway Primary School</v>
      </c>
      <c r="C8877" t="s">
        <v>327</v>
      </c>
      <c r="D8877">
        <v>500</v>
      </c>
      <c r="E8877" t="s">
        <v>16</v>
      </c>
      <c r="F8877" t="s">
        <v>734</v>
      </c>
      <c r="G8877" t="s">
        <v>328</v>
      </c>
      <c r="H8877" t="s">
        <v>885</v>
      </c>
      <c r="I8877" t="s">
        <v>958</v>
      </c>
      <c r="J8877" t="s">
        <v>959</v>
      </c>
      <c r="K8877" s="4">
        <v>46090</v>
      </c>
      <c r="L8877" s="5">
        <v>0.6557291666666667</v>
      </c>
      <c r="M8877" t="s">
        <v>953</v>
      </c>
      <c r="N8877" s="5">
        <v>1.1458333333333333E-3</v>
      </c>
      <c r="O8877" t="s">
        <v>960</v>
      </c>
      <c r="P8877">
        <v>0</v>
      </c>
      <c r="Q8877">
        <v>20</v>
      </c>
      <c r="R8877" t="s">
        <v>961</v>
      </c>
      <c r="S8877" t="s">
        <v>955</v>
      </c>
    </row>
    <row r="8878" spans="1:19" x14ac:dyDescent="0.25">
      <c r="A8878" s="54">
        <f>_xlfn.XLOOKUP(B8878,'School Lookup'!D:D,'School Lookup'!F:F,0)</f>
        <v>823392</v>
      </c>
      <c r="B8878" s="54" t="str">
        <f>_xlfn.XLOOKUP(C8878,'School Lookup'!A:A,'School Lookup'!D:D,_xlfn.XLOOKUP(C8878,'School Lookup'!B:B,'School Lookup'!D:D,_xlfn.XLOOKUP(C8878,'School Lookup'!C:C,'School Lookup'!D:D,0)))</f>
        <v>Fitz Herbert C of E VA Primary School</v>
      </c>
      <c r="C8878" t="s">
        <v>18</v>
      </c>
      <c r="D8878" t="s">
        <v>1027</v>
      </c>
      <c r="E8878" t="s">
        <v>16</v>
      </c>
      <c r="F8878" t="s">
        <v>734</v>
      </c>
      <c r="G8878" t="s">
        <v>134</v>
      </c>
      <c r="H8878" t="s">
        <v>347</v>
      </c>
      <c r="I8878" t="s">
        <v>958</v>
      </c>
      <c r="J8878" t="s">
        <v>959</v>
      </c>
      <c r="K8878" s="4">
        <v>46090</v>
      </c>
      <c r="L8878" s="5">
        <v>0.39453703703703702</v>
      </c>
      <c r="M8878" t="s">
        <v>953</v>
      </c>
      <c r="N8878" s="5">
        <v>1.2268518518518518E-3</v>
      </c>
      <c r="O8878" t="s">
        <v>960</v>
      </c>
      <c r="P8878">
        <v>0</v>
      </c>
      <c r="Q8878">
        <v>20</v>
      </c>
      <c r="R8878" t="s">
        <v>1028</v>
      </c>
      <c r="S8878" t="s">
        <v>966</v>
      </c>
    </row>
    <row r="8879" spans="1:19" x14ac:dyDescent="0.25">
      <c r="A8879" s="54">
        <f>_xlfn.XLOOKUP(B8879,'School Lookup'!D:D,'School Lookup'!F:F,0)</f>
        <v>823392</v>
      </c>
      <c r="B8879" s="54" t="str">
        <f>_xlfn.XLOOKUP(C8879,'School Lookup'!A:A,'School Lookup'!D:D,_xlfn.XLOOKUP(C8879,'School Lookup'!B:B,'School Lookup'!D:D,_xlfn.XLOOKUP(C8879,'School Lookup'!C:C,'School Lookup'!D:D,0)))</f>
        <v>Fitz Herbert C of E VA Primary School</v>
      </c>
      <c r="C8879" t="s">
        <v>18</v>
      </c>
      <c r="D8879" t="s">
        <v>1027</v>
      </c>
      <c r="E8879" t="s">
        <v>16</v>
      </c>
      <c r="F8879" t="s">
        <v>734</v>
      </c>
      <c r="G8879" t="s">
        <v>134</v>
      </c>
      <c r="H8879" t="s">
        <v>347</v>
      </c>
      <c r="I8879" t="s">
        <v>958</v>
      </c>
      <c r="J8879" t="s">
        <v>959</v>
      </c>
      <c r="K8879" s="4">
        <v>46090</v>
      </c>
      <c r="L8879" s="5">
        <v>0.44569444444444445</v>
      </c>
      <c r="M8879" t="s">
        <v>953</v>
      </c>
      <c r="N8879" s="5">
        <v>1.6435185185185185E-3</v>
      </c>
      <c r="O8879" t="s">
        <v>960</v>
      </c>
      <c r="P8879">
        <v>0</v>
      </c>
      <c r="Q8879">
        <v>20</v>
      </c>
      <c r="R8879" t="s">
        <v>1028</v>
      </c>
      <c r="S8879" t="s">
        <v>966</v>
      </c>
    </row>
    <row r="8880" spans="1:19" x14ac:dyDescent="0.25">
      <c r="A8880" s="54">
        <f>_xlfn.XLOOKUP(B8880,'School Lookup'!D:D,'School Lookup'!F:F,0)</f>
        <v>823392</v>
      </c>
      <c r="B8880" s="54" t="str">
        <f>_xlfn.XLOOKUP(C8880,'School Lookup'!A:A,'School Lookup'!D:D,_xlfn.XLOOKUP(C8880,'School Lookup'!B:B,'School Lookup'!D:D,_xlfn.XLOOKUP(C8880,'School Lookup'!C:C,'School Lookup'!D:D,0)))</f>
        <v>Fitz Herbert C of E VA Primary School</v>
      </c>
      <c r="C8880" t="s">
        <v>18</v>
      </c>
      <c r="D8880">
        <v>619</v>
      </c>
      <c r="E8880" t="s">
        <v>16</v>
      </c>
      <c r="F8880" t="s">
        <v>734</v>
      </c>
      <c r="G8880" t="s">
        <v>134</v>
      </c>
      <c r="H8880" t="s">
        <v>347</v>
      </c>
      <c r="I8880" t="s">
        <v>958</v>
      </c>
      <c r="J8880" t="s">
        <v>959</v>
      </c>
      <c r="K8880" s="4">
        <v>46090</v>
      </c>
      <c r="L8880" s="5">
        <v>0.52875000000000005</v>
      </c>
      <c r="M8880" t="s">
        <v>953</v>
      </c>
      <c r="N8880" s="5">
        <v>1.238425925925926E-3</v>
      </c>
      <c r="O8880" t="s">
        <v>960</v>
      </c>
      <c r="P8880">
        <v>0</v>
      </c>
      <c r="Q8880">
        <v>20</v>
      </c>
      <c r="R8880" t="s">
        <v>975</v>
      </c>
      <c r="S8880" t="s">
        <v>976</v>
      </c>
    </row>
    <row r="8881" spans="1:19" x14ac:dyDescent="0.25">
      <c r="A8881" s="54">
        <f>_xlfn.XLOOKUP(B8881,'School Lookup'!D:D,'School Lookup'!F:F,0)</f>
        <v>823392</v>
      </c>
      <c r="B8881" s="54" t="str">
        <f>_xlfn.XLOOKUP(C8881,'School Lookup'!A:A,'School Lookup'!D:D,_xlfn.XLOOKUP(C8881,'School Lookup'!B:B,'School Lookup'!D:D,_xlfn.XLOOKUP(C8881,'School Lookup'!C:C,'School Lookup'!D:D,0)))</f>
        <v>Fitz Herbert C of E VA Primary School</v>
      </c>
      <c r="C8881" t="s">
        <v>18</v>
      </c>
      <c r="D8881" t="s">
        <v>1780</v>
      </c>
      <c r="E8881" t="s">
        <v>16</v>
      </c>
      <c r="F8881" t="s">
        <v>734</v>
      </c>
      <c r="G8881" t="s">
        <v>134</v>
      </c>
      <c r="H8881" t="s">
        <v>347</v>
      </c>
      <c r="I8881" t="s">
        <v>958</v>
      </c>
      <c r="J8881" t="s">
        <v>959</v>
      </c>
      <c r="K8881" s="4">
        <v>46090</v>
      </c>
      <c r="L8881" s="5">
        <v>0.56891203703703708</v>
      </c>
      <c r="M8881" t="s">
        <v>953</v>
      </c>
      <c r="N8881" s="5">
        <v>4.0509259259259258E-4</v>
      </c>
      <c r="O8881" t="s">
        <v>960</v>
      </c>
      <c r="P8881">
        <v>0</v>
      </c>
      <c r="Q8881">
        <v>20</v>
      </c>
      <c r="R8881" t="s">
        <v>1028</v>
      </c>
      <c r="S8881" t="s">
        <v>966</v>
      </c>
    </row>
    <row r="8882" spans="1:19" x14ac:dyDescent="0.25">
      <c r="A8882" s="54">
        <f>_xlfn.XLOOKUP(B8882,'School Lookup'!D:D,'School Lookup'!F:F,0)</f>
        <v>823392</v>
      </c>
      <c r="B8882" s="54" t="str">
        <f>_xlfn.XLOOKUP(C8882,'School Lookup'!A:A,'School Lookup'!D:D,_xlfn.XLOOKUP(C8882,'School Lookup'!B:B,'School Lookup'!D:D,_xlfn.XLOOKUP(C8882,'School Lookup'!C:C,'School Lookup'!D:D,0)))</f>
        <v>Fitz Herbert C of E VA Primary School</v>
      </c>
      <c r="C8882" t="s">
        <v>18</v>
      </c>
      <c r="D8882" t="s">
        <v>2434</v>
      </c>
      <c r="E8882" t="s">
        <v>16</v>
      </c>
      <c r="F8882" t="s">
        <v>734</v>
      </c>
      <c r="G8882" t="s">
        <v>134</v>
      </c>
      <c r="H8882" t="s">
        <v>347</v>
      </c>
      <c r="I8882" t="s">
        <v>958</v>
      </c>
      <c r="J8882" t="s">
        <v>959</v>
      </c>
      <c r="K8882" s="4">
        <v>46090</v>
      </c>
      <c r="L8882" s="5">
        <v>0.59049768518518519</v>
      </c>
      <c r="M8882" t="s">
        <v>953</v>
      </c>
      <c r="N8882" s="5">
        <v>6.7939814814814816E-3</v>
      </c>
      <c r="O8882" t="s">
        <v>2948</v>
      </c>
      <c r="P8882">
        <v>1.5940000000000001</v>
      </c>
      <c r="Q8882">
        <v>20</v>
      </c>
      <c r="R8882" t="s">
        <v>1292</v>
      </c>
      <c r="S8882" t="s">
        <v>2435</v>
      </c>
    </row>
    <row r="8883" spans="1:19" x14ac:dyDescent="0.25">
      <c r="A8883" s="54">
        <f>_xlfn.XLOOKUP(B8883,'School Lookup'!D:D,'School Lookup'!F:F,0)</f>
        <v>823392</v>
      </c>
      <c r="B8883" s="54" t="str">
        <f>_xlfn.XLOOKUP(C8883,'School Lookup'!A:A,'School Lookup'!D:D,_xlfn.XLOOKUP(C8883,'School Lookup'!B:B,'School Lookup'!D:D,_xlfn.XLOOKUP(C8883,'School Lookup'!C:C,'School Lookup'!D:D,0)))</f>
        <v>Fitz Herbert C of E VA Primary School</v>
      </c>
      <c r="C8883" t="s">
        <v>18</v>
      </c>
      <c r="D8883" t="s">
        <v>1392</v>
      </c>
      <c r="E8883" t="s">
        <v>16</v>
      </c>
      <c r="F8883" t="s">
        <v>734</v>
      </c>
      <c r="G8883" t="s">
        <v>134</v>
      </c>
      <c r="H8883" t="s">
        <v>347</v>
      </c>
      <c r="I8883" t="s">
        <v>958</v>
      </c>
      <c r="J8883" t="s">
        <v>981</v>
      </c>
      <c r="K8883" s="4">
        <v>46090</v>
      </c>
      <c r="L8883" s="5">
        <v>0.50232638888888892</v>
      </c>
      <c r="M8883" t="s">
        <v>953</v>
      </c>
      <c r="N8883" s="5">
        <v>1.6203703703703703E-4</v>
      </c>
      <c r="O8883" t="s">
        <v>982</v>
      </c>
      <c r="P8883">
        <v>0</v>
      </c>
      <c r="Q8883">
        <v>20</v>
      </c>
      <c r="R8883" t="s">
        <v>983</v>
      </c>
      <c r="S8883" t="s">
        <v>984</v>
      </c>
    </row>
    <row r="8884" spans="1:19" x14ac:dyDescent="0.25">
      <c r="A8884" s="54">
        <f>_xlfn.XLOOKUP(B8884,'School Lookup'!D:D,'School Lookup'!F:F,0)</f>
        <v>823392</v>
      </c>
      <c r="B8884" s="54" t="str">
        <f>_xlfn.XLOOKUP(C8884,'School Lookup'!A:A,'School Lookup'!D:D,_xlfn.XLOOKUP(C8884,'School Lookup'!B:B,'School Lookup'!D:D,_xlfn.XLOOKUP(C8884,'School Lookup'!C:C,'School Lookup'!D:D,0)))</f>
        <v>Fitz Herbert C of E VA Primary School</v>
      </c>
      <c r="C8884" t="s">
        <v>18</v>
      </c>
      <c r="D8884" t="s">
        <v>2254</v>
      </c>
      <c r="E8884" t="s">
        <v>16</v>
      </c>
      <c r="F8884" t="s">
        <v>734</v>
      </c>
      <c r="G8884" t="s">
        <v>134</v>
      </c>
      <c r="H8884" t="s">
        <v>347</v>
      </c>
      <c r="I8884" t="s">
        <v>958</v>
      </c>
      <c r="J8884" t="s">
        <v>981</v>
      </c>
      <c r="K8884" s="4">
        <v>46090</v>
      </c>
      <c r="L8884" s="5">
        <v>0.56609953703703708</v>
      </c>
      <c r="M8884" t="s">
        <v>953</v>
      </c>
      <c r="N8884" s="5">
        <v>8.1018518518518516E-5</v>
      </c>
      <c r="O8884" t="s">
        <v>982</v>
      </c>
      <c r="P8884">
        <v>0</v>
      </c>
      <c r="Q8884">
        <v>20</v>
      </c>
      <c r="R8884" t="s">
        <v>986</v>
      </c>
      <c r="S8884" t="s">
        <v>987</v>
      </c>
    </row>
    <row r="8885" spans="1:19" x14ac:dyDescent="0.25">
      <c r="A8885" s="54">
        <f>_xlfn.XLOOKUP(B8885,'School Lookup'!D:D,'School Lookup'!F:F,0)</f>
        <v>823392</v>
      </c>
      <c r="B8885" s="54" t="str">
        <f>_xlfn.XLOOKUP(C8885,'School Lookup'!A:A,'School Lookup'!D:D,_xlfn.XLOOKUP(C8885,'School Lookup'!B:B,'School Lookup'!D:D,_xlfn.XLOOKUP(C8885,'School Lookup'!C:C,'School Lookup'!D:D,0)))</f>
        <v>Fitz Herbert C of E VA Primary School</v>
      </c>
      <c r="C8885" t="s">
        <v>18</v>
      </c>
      <c r="D8885" t="s">
        <v>2254</v>
      </c>
      <c r="E8885" t="s">
        <v>16</v>
      </c>
      <c r="F8885" t="s">
        <v>734</v>
      </c>
      <c r="G8885" t="s">
        <v>134</v>
      </c>
      <c r="H8885" t="s">
        <v>347</v>
      </c>
      <c r="I8885" t="s">
        <v>958</v>
      </c>
      <c r="J8885" t="s">
        <v>981</v>
      </c>
      <c r="K8885" s="4">
        <v>46090</v>
      </c>
      <c r="L8885" s="5">
        <v>0.5715393518518519</v>
      </c>
      <c r="M8885" t="s">
        <v>953</v>
      </c>
      <c r="N8885" s="5">
        <v>4.2824074074074075E-4</v>
      </c>
      <c r="O8885" t="s">
        <v>982</v>
      </c>
      <c r="P8885">
        <v>0</v>
      </c>
      <c r="Q8885">
        <v>20</v>
      </c>
      <c r="R8885" t="s">
        <v>986</v>
      </c>
      <c r="S8885" t="s">
        <v>987</v>
      </c>
    </row>
    <row r="8886" spans="1:19" x14ac:dyDescent="0.25">
      <c r="A8886" s="54">
        <f>_xlfn.XLOOKUP(B8886,'School Lookup'!D:D,'School Lookup'!F:F,0)</f>
        <v>823392</v>
      </c>
      <c r="B8886" s="54" t="str">
        <f>_xlfn.XLOOKUP(C8886,'School Lookup'!A:A,'School Lookup'!D:D,_xlfn.XLOOKUP(C8886,'School Lookup'!B:B,'School Lookup'!D:D,_xlfn.XLOOKUP(C8886,'School Lookup'!C:C,'School Lookup'!D:D,0)))</f>
        <v>Fitz Herbert C of E VA Primary School</v>
      </c>
      <c r="C8886" t="s">
        <v>18</v>
      </c>
      <c r="D8886" t="s">
        <v>3344</v>
      </c>
      <c r="E8886" t="s">
        <v>16</v>
      </c>
      <c r="F8886" t="s">
        <v>734</v>
      </c>
      <c r="G8886" t="s">
        <v>134</v>
      </c>
      <c r="H8886" t="s">
        <v>347</v>
      </c>
      <c r="I8886" t="s">
        <v>958</v>
      </c>
      <c r="J8886" t="s">
        <v>981</v>
      </c>
      <c r="K8886" s="4">
        <v>46090</v>
      </c>
      <c r="L8886" s="5">
        <v>0.62902777777777774</v>
      </c>
      <c r="M8886" t="s">
        <v>953</v>
      </c>
      <c r="N8886" s="5">
        <v>2.7777777777777778E-4</v>
      </c>
      <c r="O8886" t="s">
        <v>982</v>
      </c>
      <c r="P8886">
        <v>0</v>
      </c>
      <c r="Q8886">
        <v>20</v>
      </c>
      <c r="R8886" t="s">
        <v>998</v>
      </c>
      <c r="S8886" t="s">
        <v>987</v>
      </c>
    </row>
    <row r="8887" spans="1:19" x14ac:dyDescent="0.25">
      <c r="A8887" s="54">
        <f>_xlfn.XLOOKUP(B8887,'School Lookup'!D:D,'School Lookup'!F:F,0)</f>
        <v>823392</v>
      </c>
      <c r="B8887" s="54" t="str">
        <f>_xlfn.XLOOKUP(C8887,'School Lookup'!A:A,'School Lookup'!D:D,_xlfn.XLOOKUP(C8887,'School Lookup'!B:B,'School Lookup'!D:D,_xlfn.XLOOKUP(C8887,'School Lookup'!C:C,'School Lookup'!D:D,0)))</f>
        <v>Fitz Herbert C of E VA Primary School</v>
      </c>
      <c r="C8887" t="s">
        <v>18</v>
      </c>
      <c r="D8887" t="s">
        <v>1363</v>
      </c>
      <c r="E8887" t="s">
        <v>16</v>
      </c>
      <c r="F8887" t="s">
        <v>734</v>
      </c>
      <c r="G8887" t="s">
        <v>134</v>
      </c>
      <c r="H8887" t="s">
        <v>347</v>
      </c>
      <c r="I8887" t="s">
        <v>958</v>
      </c>
      <c r="J8887" t="s">
        <v>981</v>
      </c>
      <c r="K8887" s="4">
        <v>46090</v>
      </c>
      <c r="L8887" s="5">
        <v>0.6294791666666667</v>
      </c>
      <c r="M8887" t="s">
        <v>953</v>
      </c>
      <c r="N8887" s="5">
        <v>1.7361111111111112E-4</v>
      </c>
      <c r="O8887" t="s">
        <v>982</v>
      </c>
      <c r="P8887">
        <v>0</v>
      </c>
      <c r="Q8887">
        <v>20</v>
      </c>
      <c r="R8887" t="s">
        <v>983</v>
      </c>
      <c r="S8887" t="s">
        <v>984</v>
      </c>
    </row>
    <row r="8888" spans="1:19" x14ac:dyDescent="0.25">
      <c r="A8888" s="54">
        <f>_xlfn.XLOOKUP(B8888,'School Lookup'!D:D,'School Lookup'!F:F,0)</f>
        <v>682471</v>
      </c>
      <c r="B8888" s="54" t="str">
        <f>_xlfn.XLOOKUP(C8888,'School Lookup'!A:A,'School Lookup'!D:D,_xlfn.XLOOKUP(C8888,'School Lookup'!B:B,'School Lookup'!D:D,_xlfn.XLOOKUP(C8888,'School Lookup'!C:C,'School Lookup'!D:D,0)))</f>
        <v>Ridgeway Primary School</v>
      </c>
      <c r="C8888" t="s">
        <v>327</v>
      </c>
      <c r="D8888" t="s">
        <v>963</v>
      </c>
      <c r="E8888" t="s">
        <v>16</v>
      </c>
      <c r="F8888" t="s">
        <v>734</v>
      </c>
      <c r="G8888" t="s">
        <v>328</v>
      </c>
      <c r="H8888" t="s">
        <v>885</v>
      </c>
      <c r="I8888" t="s">
        <v>958</v>
      </c>
      <c r="J8888" t="s">
        <v>959</v>
      </c>
      <c r="K8888" s="4">
        <v>46090</v>
      </c>
      <c r="L8888" s="5">
        <v>0.37800925925925927</v>
      </c>
      <c r="M8888" t="s">
        <v>953</v>
      </c>
      <c r="N8888" s="5">
        <v>1.3888888888888889E-3</v>
      </c>
      <c r="O8888" t="s">
        <v>960</v>
      </c>
      <c r="P8888">
        <v>0</v>
      </c>
      <c r="Q8888">
        <v>20</v>
      </c>
      <c r="R8888" t="s">
        <v>955</v>
      </c>
    </row>
    <row r="8889" spans="1:19" x14ac:dyDescent="0.25">
      <c r="A8889" s="54">
        <f>_xlfn.XLOOKUP(B8889,'School Lookup'!D:D,'School Lookup'!F:F,0)</f>
        <v>682471</v>
      </c>
      <c r="B8889" s="54" t="str">
        <f>_xlfn.XLOOKUP(C8889,'School Lookup'!A:A,'School Lookup'!D:D,_xlfn.XLOOKUP(C8889,'School Lookup'!B:B,'School Lookup'!D:D,_xlfn.XLOOKUP(C8889,'School Lookup'!C:C,'School Lookup'!D:D,0)))</f>
        <v>Ridgeway Primary School</v>
      </c>
      <c r="C8889" t="s">
        <v>327</v>
      </c>
      <c r="D8889">
        <v>500</v>
      </c>
      <c r="E8889" t="s">
        <v>16</v>
      </c>
      <c r="F8889" t="s">
        <v>734</v>
      </c>
      <c r="G8889" t="s">
        <v>328</v>
      </c>
      <c r="H8889" t="s">
        <v>885</v>
      </c>
      <c r="I8889" t="s">
        <v>958</v>
      </c>
      <c r="J8889" t="s">
        <v>959</v>
      </c>
      <c r="K8889" s="4">
        <v>46090</v>
      </c>
      <c r="L8889" s="5">
        <v>0.37800925925925927</v>
      </c>
      <c r="M8889" t="s">
        <v>953</v>
      </c>
      <c r="N8889" s="5">
        <v>1.3888888888888889E-3</v>
      </c>
      <c r="O8889" t="s">
        <v>960</v>
      </c>
      <c r="P8889">
        <v>0</v>
      </c>
      <c r="Q8889">
        <v>20</v>
      </c>
      <c r="R8889" t="s">
        <v>961</v>
      </c>
      <c r="S8889" t="s">
        <v>955</v>
      </c>
    </row>
    <row r="8890" spans="1:19" x14ac:dyDescent="0.25">
      <c r="A8890" s="54">
        <f>_xlfn.XLOOKUP(B8890,'School Lookup'!D:D,'School Lookup'!F:F,0)</f>
        <v>682471</v>
      </c>
      <c r="B8890" s="54" t="str">
        <f>_xlfn.XLOOKUP(C8890,'School Lookup'!A:A,'School Lookup'!D:D,_xlfn.XLOOKUP(C8890,'School Lookup'!B:B,'School Lookup'!D:D,_xlfn.XLOOKUP(C8890,'School Lookup'!C:C,'School Lookup'!D:D,0)))</f>
        <v>Ridgeway Primary School</v>
      </c>
      <c r="C8890" t="s">
        <v>327</v>
      </c>
      <c r="D8890" t="s">
        <v>962</v>
      </c>
      <c r="E8890" t="s">
        <v>16</v>
      </c>
      <c r="F8890" t="s">
        <v>734</v>
      </c>
      <c r="G8890" t="s">
        <v>328</v>
      </c>
      <c r="H8890" t="s">
        <v>885</v>
      </c>
      <c r="I8890" t="s">
        <v>958</v>
      </c>
      <c r="J8890" t="s">
        <v>959</v>
      </c>
      <c r="K8890" s="4">
        <v>46090</v>
      </c>
      <c r="L8890" s="5">
        <v>0.39378472222222222</v>
      </c>
      <c r="M8890" t="s">
        <v>953</v>
      </c>
      <c r="N8890" s="5">
        <v>5.2083333333333333E-4</v>
      </c>
      <c r="O8890" t="s">
        <v>960</v>
      </c>
      <c r="P8890">
        <v>0</v>
      </c>
      <c r="Q8890">
        <v>20</v>
      </c>
      <c r="R8890" t="s">
        <v>955</v>
      </c>
    </row>
    <row r="8891" spans="1:19" x14ac:dyDescent="0.25">
      <c r="A8891" s="54">
        <f>_xlfn.XLOOKUP(B8891,'School Lookup'!D:D,'School Lookup'!F:F,0)</f>
        <v>682471</v>
      </c>
      <c r="B8891" s="54" t="str">
        <f>_xlfn.XLOOKUP(C8891,'School Lookup'!A:A,'School Lookup'!D:D,_xlfn.XLOOKUP(C8891,'School Lookup'!B:B,'School Lookup'!D:D,_xlfn.XLOOKUP(C8891,'School Lookup'!C:C,'School Lookup'!D:D,0)))</f>
        <v>Ridgeway Primary School</v>
      </c>
      <c r="C8891" t="s">
        <v>327</v>
      </c>
      <c r="D8891">
        <v>500</v>
      </c>
      <c r="E8891" t="s">
        <v>16</v>
      </c>
      <c r="F8891" t="s">
        <v>734</v>
      </c>
      <c r="G8891" t="s">
        <v>328</v>
      </c>
      <c r="H8891" t="s">
        <v>885</v>
      </c>
      <c r="I8891" t="s">
        <v>958</v>
      </c>
      <c r="J8891" t="s">
        <v>959</v>
      </c>
      <c r="K8891" s="4">
        <v>46090</v>
      </c>
      <c r="L8891" s="5">
        <v>0.39378472222222222</v>
      </c>
      <c r="M8891" t="s">
        <v>953</v>
      </c>
      <c r="N8891" s="5">
        <v>5.2083333333333333E-4</v>
      </c>
      <c r="O8891" t="s">
        <v>960</v>
      </c>
      <c r="P8891">
        <v>0</v>
      </c>
      <c r="Q8891">
        <v>20</v>
      </c>
      <c r="R8891" t="s">
        <v>961</v>
      </c>
      <c r="S8891" t="s">
        <v>955</v>
      </c>
    </row>
    <row r="8892" spans="1:19" x14ac:dyDescent="0.25">
      <c r="A8892" s="54">
        <f>_xlfn.XLOOKUP(B8892,'School Lookup'!D:D,'School Lookup'!F:F,0)</f>
        <v>682471</v>
      </c>
      <c r="B8892" s="54" t="str">
        <f>_xlfn.XLOOKUP(C8892,'School Lookup'!A:A,'School Lookup'!D:D,_xlfn.XLOOKUP(C8892,'School Lookup'!B:B,'School Lookup'!D:D,_xlfn.XLOOKUP(C8892,'School Lookup'!C:C,'School Lookup'!D:D,0)))</f>
        <v>Ridgeway Primary School</v>
      </c>
      <c r="C8892" t="s">
        <v>327</v>
      </c>
      <c r="D8892">
        <v>500</v>
      </c>
      <c r="E8892" t="s">
        <v>16</v>
      </c>
      <c r="F8892" t="s">
        <v>734</v>
      </c>
      <c r="G8892" t="s">
        <v>328</v>
      </c>
      <c r="H8892" t="s">
        <v>885</v>
      </c>
      <c r="I8892" t="s">
        <v>958</v>
      </c>
      <c r="J8892" t="s">
        <v>959</v>
      </c>
      <c r="K8892" s="4">
        <v>46090</v>
      </c>
      <c r="L8892" s="5">
        <v>0.40332175925925928</v>
      </c>
      <c r="M8892" t="s">
        <v>953</v>
      </c>
      <c r="N8892" s="5">
        <v>1.273148148148148E-4</v>
      </c>
      <c r="O8892" t="s">
        <v>960</v>
      </c>
      <c r="P8892">
        <v>0</v>
      </c>
      <c r="Q8892">
        <v>20</v>
      </c>
      <c r="R8892" t="s">
        <v>961</v>
      </c>
      <c r="S8892" t="s">
        <v>955</v>
      </c>
    </row>
    <row r="8893" spans="1:19" x14ac:dyDescent="0.25">
      <c r="A8893" s="54">
        <f>_xlfn.XLOOKUP(B8893,'School Lookup'!D:D,'School Lookup'!F:F,0)</f>
        <v>682471</v>
      </c>
      <c r="B8893" s="54" t="str">
        <f>_xlfn.XLOOKUP(C8893,'School Lookup'!A:A,'School Lookup'!D:D,_xlfn.XLOOKUP(C8893,'School Lookup'!B:B,'School Lookup'!D:D,_xlfn.XLOOKUP(C8893,'School Lookup'!C:C,'School Lookup'!D:D,0)))</f>
        <v>Ridgeway Primary School</v>
      </c>
      <c r="C8893" t="s">
        <v>327</v>
      </c>
      <c r="D8893">
        <v>500</v>
      </c>
      <c r="E8893" t="s">
        <v>16</v>
      </c>
      <c r="F8893" t="s">
        <v>734</v>
      </c>
      <c r="G8893" t="s">
        <v>328</v>
      </c>
      <c r="H8893" t="s">
        <v>885</v>
      </c>
      <c r="I8893" t="s">
        <v>958</v>
      </c>
      <c r="J8893" t="s">
        <v>959</v>
      </c>
      <c r="K8893" s="4">
        <v>46090</v>
      </c>
      <c r="L8893" s="5">
        <v>0.41263888888888889</v>
      </c>
      <c r="M8893" t="s">
        <v>953</v>
      </c>
      <c r="N8893" s="5">
        <v>8.1018518518518516E-5</v>
      </c>
      <c r="O8893" t="s">
        <v>960</v>
      </c>
      <c r="P8893">
        <v>0</v>
      </c>
      <c r="Q8893">
        <v>20</v>
      </c>
      <c r="R8893" t="s">
        <v>961</v>
      </c>
      <c r="S8893" t="s">
        <v>955</v>
      </c>
    </row>
    <row r="8894" spans="1:19" x14ac:dyDescent="0.25">
      <c r="A8894" s="54">
        <f>_xlfn.XLOOKUP(B8894,'School Lookup'!D:D,'School Lookup'!F:F,0)</f>
        <v>682471</v>
      </c>
      <c r="B8894" s="54" t="str">
        <f>_xlfn.XLOOKUP(C8894,'School Lookup'!A:A,'School Lookup'!D:D,_xlfn.XLOOKUP(C8894,'School Lookup'!B:B,'School Lookup'!D:D,_xlfn.XLOOKUP(C8894,'School Lookup'!C:C,'School Lookup'!D:D,0)))</f>
        <v>Ridgeway Primary School</v>
      </c>
      <c r="C8894" t="s">
        <v>327</v>
      </c>
      <c r="D8894" t="s">
        <v>962</v>
      </c>
      <c r="E8894" t="s">
        <v>16</v>
      </c>
      <c r="F8894" t="s">
        <v>734</v>
      </c>
      <c r="G8894" t="s">
        <v>328</v>
      </c>
      <c r="H8894" t="s">
        <v>885</v>
      </c>
      <c r="I8894" t="s">
        <v>958</v>
      </c>
      <c r="J8894" t="s">
        <v>959</v>
      </c>
      <c r="K8894" s="4">
        <v>46090</v>
      </c>
      <c r="L8894" s="5">
        <v>0.44451388888888888</v>
      </c>
      <c r="M8894" t="s">
        <v>953</v>
      </c>
      <c r="N8894" s="5">
        <v>5.9027777777777778E-4</v>
      </c>
      <c r="O8894" t="s">
        <v>960</v>
      </c>
      <c r="P8894">
        <v>0</v>
      </c>
      <c r="Q8894">
        <v>20</v>
      </c>
      <c r="R8894" t="s">
        <v>955</v>
      </c>
    </row>
    <row r="8895" spans="1:19" x14ac:dyDescent="0.25">
      <c r="A8895" s="54">
        <f>_xlfn.XLOOKUP(B8895,'School Lookup'!D:D,'School Lookup'!F:F,0)</f>
        <v>682471</v>
      </c>
      <c r="B8895" s="54" t="str">
        <f>_xlfn.XLOOKUP(C8895,'School Lookup'!A:A,'School Lookup'!D:D,_xlfn.XLOOKUP(C8895,'School Lookup'!B:B,'School Lookup'!D:D,_xlfn.XLOOKUP(C8895,'School Lookup'!C:C,'School Lookup'!D:D,0)))</f>
        <v>Ridgeway Primary School</v>
      </c>
      <c r="C8895" t="s">
        <v>327</v>
      </c>
      <c r="D8895">
        <v>500</v>
      </c>
      <c r="E8895" t="s">
        <v>16</v>
      </c>
      <c r="F8895" t="s">
        <v>734</v>
      </c>
      <c r="G8895" t="s">
        <v>328</v>
      </c>
      <c r="H8895" t="s">
        <v>885</v>
      </c>
      <c r="I8895" t="s">
        <v>958</v>
      </c>
      <c r="J8895" t="s">
        <v>959</v>
      </c>
      <c r="K8895" s="4">
        <v>46090</v>
      </c>
      <c r="L8895" s="5">
        <v>0.44451388888888888</v>
      </c>
      <c r="M8895" t="s">
        <v>953</v>
      </c>
      <c r="N8895" s="5">
        <v>5.9027777777777778E-4</v>
      </c>
      <c r="O8895" t="s">
        <v>960</v>
      </c>
      <c r="P8895">
        <v>0</v>
      </c>
      <c r="Q8895">
        <v>20</v>
      </c>
      <c r="R8895" t="s">
        <v>961</v>
      </c>
      <c r="S8895" t="s">
        <v>955</v>
      </c>
    </row>
    <row r="8896" spans="1:19" x14ac:dyDescent="0.25">
      <c r="A8896" s="54">
        <f>_xlfn.XLOOKUP(B8896,'School Lookup'!D:D,'School Lookup'!F:F,0)</f>
        <v>682471</v>
      </c>
      <c r="B8896" s="54" t="str">
        <f>_xlfn.XLOOKUP(C8896,'School Lookup'!A:A,'School Lookup'!D:D,_xlfn.XLOOKUP(C8896,'School Lookup'!B:B,'School Lookup'!D:D,_xlfn.XLOOKUP(C8896,'School Lookup'!C:C,'School Lookup'!D:D,0)))</f>
        <v>Ridgeway Primary School</v>
      </c>
      <c r="C8896" t="s">
        <v>327</v>
      </c>
      <c r="D8896" t="s">
        <v>962</v>
      </c>
      <c r="E8896" t="s">
        <v>16</v>
      </c>
      <c r="F8896" t="s">
        <v>734</v>
      </c>
      <c r="G8896" t="s">
        <v>328</v>
      </c>
      <c r="H8896" t="s">
        <v>885</v>
      </c>
      <c r="I8896" t="s">
        <v>958</v>
      </c>
      <c r="J8896" t="s">
        <v>959</v>
      </c>
      <c r="K8896" s="4">
        <v>46090</v>
      </c>
      <c r="L8896" s="5">
        <v>0.47471064814814817</v>
      </c>
      <c r="M8896" t="s">
        <v>953</v>
      </c>
      <c r="N8896" s="5">
        <v>7.291666666666667E-4</v>
      </c>
      <c r="O8896" t="s">
        <v>960</v>
      </c>
      <c r="P8896">
        <v>0</v>
      </c>
      <c r="Q8896">
        <v>20</v>
      </c>
      <c r="R8896" t="s">
        <v>955</v>
      </c>
    </row>
    <row r="8897" spans="1:19" x14ac:dyDescent="0.25">
      <c r="A8897" s="54">
        <f>_xlfn.XLOOKUP(B8897,'School Lookup'!D:D,'School Lookup'!F:F,0)</f>
        <v>682471</v>
      </c>
      <c r="B8897" s="54" t="str">
        <f>_xlfn.XLOOKUP(C8897,'School Lookup'!A:A,'School Lookup'!D:D,_xlfn.XLOOKUP(C8897,'School Lookup'!B:B,'School Lookup'!D:D,_xlfn.XLOOKUP(C8897,'School Lookup'!C:C,'School Lookup'!D:D,0)))</f>
        <v>Ridgeway Primary School</v>
      </c>
      <c r="C8897" t="s">
        <v>327</v>
      </c>
      <c r="D8897">
        <v>500</v>
      </c>
      <c r="E8897" t="s">
        <v>16</v>
      </c>
      <c r="F8897" t="s">
        <v>734</v>
      </c>
      <c r="G8897" t="s">
        <v>328</v>
      </c>
      <c r="H8897" t="s">
        <v>885</v>
      </c>
      <c r="I8897" t="s">
        <v>958</v>
      </c>
      <c r="J8897" t="s">
        <v>959</v>
      </c>
      <c r="K8897" s="4">
        <v>46090</v>
      </c>
      <c r="L8897" s="5">
        <v>0.47471064814814817</v>
      </c>
      <c r="M8897" t="s">
        <v>953</v>
      </c>
      <c r="N8897" s="5">
        <v>7.291666666666667E-4</v>
      </c>
      <c r="O8897" t="s">
        <v>960</v>
      </c>
      <c r="P8897">
        <v>0</v>
      </c>
      <c r="Q8897">
        <v>20</v>
      </c>
      <c r="R8897" t="s">
        <v>961</v>
      </c>
      <c r="S8897" t="s">
        <v>955</v>
      </c>
    </row>
    <row r="8898" spans="1:19" x14ac:dyDescent="0.25">
      <c r="A8898" s="54">
        <f>_xlfn.XLOOKUP(B8898,'School Lookup'!D:D,'School Lookup'!F:F,0)</f>
        <v>682471</v>
      </c>
      <c r="B8898" s="54" t="str">
        <f>_xlfn.XLOOKUP(C8898,'School Lookup'!A:A,'School Lookup'!D:D,_xlfn.XLOOKUP(C8898,'School Lookup'!B:B,'School Lookup'!D:D,_xlfn.XLOOKUP(C8898,'School Lookup'!C:C,'School Lookup'!D:D,0)))</f>
        <v>Ridgeway Primary School</v>
      </c>
      <c r="C8898" t="s">
        <v>327</v>
      </c>
      <c r="D8898" t="s">
        <v>962</v>
      </c>
      <c r="E8898" t="s">
        <v>16</v>
      </c>
      <c r="F8898" t="s">
        <v>734</v>
      </c>
      <c r="G8898" t="s">
        <v>328</v>
      </c>
      <c r="H8898" t="s">
        <v>885</v>
      </c>
      <c r="I8898" t="s">
        <v>958</v>
      </c>
      <c r="J8898" t="s">
        <v>959</v>
      </c>
      <c r="K8898" s="4">
        <v>46090</v>
      </c>
      <c r="L8898" s="5">
        <v>0.56334490740740739</v>
      </c>
      <c r="M8898" t="s">
        <v>953</v>
      </c>
      <c r="N8898" s="5">
        <v>1.0300925925925926E-3</v>
      </c>
      <c r="O8898" t="s">
        <v>960</v>
      </c>
      <c r="P8898">
        <v>0</v>
      </c>
      <c r="Q8898">
        <v>20</v>
      </c>
      <c r="R8898" t="s">
        <v>955</v>
      </c>
    </row>
    <row r="8899" spans="1:19" x14ac:dyDescent="0.25">
      <c r="A8899" s="54">
        <f>_xlfn.XLOOKUP(B8899,'School Lookup'!D:D,'School Lookup'!F:F,0)</f>
        <v>682471</v>
      </c>
      <c r="B8899" s="54" t="str">
        <f>_xlfn.XLOOKUP(C8899,'School Lookup'!A:A,'School Lookup'!D:D,_xlfn.XLOOKUP(C8899,'School Lookup'!B:B,'School Lookup'!D:D,_xlfn.XLOOKUP(C8899,'School Lookup'!C:C,'School Lookup'!D:D,0)))</f>
        <v>Ridgeway Primary School</v>
      </c>
      <c r="C8899" t="s">
        <v>327</v>
      </c>
      <c r="D8899">
        <v>500</v>
      </c>
      <c r="E8899" t="s">
        <v>16</v>
      </c>
      <c r="F8899" t="s">
        <v>734</v>
      </c>
      <c r="G8899" t="s">
        <v>328</v>
      </c>
      <c r="H8899" t="s">
        <v>885</v>
      </c>
      <c r="I8899" t="s">
        <v>958</v>
      </c>
      <c r="J8899" t="s">
        <v>959</v>
      </c>
      <c r="K8899" s="4">
        <v>46090</v>
      </c>
      <c r="L8899" s="5">
        <v>0.56334490740740739</v>
      </c>
      <c r="M8899" t="s">
        <v>953</v>
      </c>
      <c r="N8899" s="5">
        <v>1.0300925925925926E-3</v>
      </c>
      <c r="O8899" t="s">
        <v>960</v>
      </c>
      <c r="P8899">
        <v>0</v>
      </c>
      <c r="Q8899">
        <v>20</v>
      </c>
      <c r="R8899" t="s">
        <v>961</v>
      </c>
      <c r="S8899" t="s">
        <v>955</v>
      </c>
    </row>
    <row r="8900" spans="1:19" x14ac:dyDescent="0.25">
      <c r="A8900" s="54">
        <f>_xlfn.XLOOKUP(B8900,'School Lookup'!D:D,'School Lookup'!F:F,0)</f>
        <v>682471</v>
      </c>
      <c r="B8900" s="54" t="str">
        <f>_xlfn.XLOOKUP(C8900,'School Lookup'!A:A,'School Lookup'!D:D,_xlfn.XLOOKUP(C8900,'School Lookup'!B:B,'School Lookup'!D:D,_xlfn.XLOOKUP(C8900,'School Lookup'!C:C,'School Lookup'!D:D,0)))</f>
        <v>Ridgeway Primary School</v>
      </c>
      <c r="C8900" t="s">
        <v>327</v>
      </c>
      <c r="D8900">
        <v>500</v>
      </c>
      <c r="E8900" t="s">
        <v>16</v>
      </c>
      <c r="F8900" t="s">
        <v>734</v>
      </c>
      <c r="G8900" t="s">
        <v>328</v>
      </c>
      <c r="H8900" t="s">
        <v>885</v>
      </c>
      <c r="I8900" t="s">
        <v>958</v>
      </c>
      <c r="J8900" t="s">
        <v>959</v>
      </c>
      <c r="K8900" s="4">
        <v>46090</v>
      </c>
      <c r="L8900" s="5">
        <v>0.64033564814814814</v>
      </c>
      <c r="M8900" t="s">
        <v>953</v>
      </c>
      <c r="N8900" s="5">
        <v>3.4722222222222222E-5</v>
      </c>
      <c r="O8900" t="s">
        <v>960</v>
      </c>
      <c r="P8900">
        <v>0</v>
      </c>
      <c r="Q8900">
        <v>20</v>
      </c>
      <c r="R8900" t="s">
        <v>961</v>
      </c>
      <c r="S8900" t="s">
        <v>955</v>
      </c>
    </row>
    <row r="8901" spans="1:19" x14ac:dyDescent="0.25">
      <c r="A8901" s="54">
        <f>_xlfn.XLOOKUP(B8901,'School Lookup'!D:D,'School Lookup'!F:F,0)</f>
        <v>682471</v>
      </c>
      <c r="B8901" s="54" t="str">
        <f>_xlfn.XLOOKUP(C8901,'School Lookup'!A:A,'School Lookup'!D:D,_xlfn.XLOOKUP(C8901,'School Lookup'!B:B,'School Lookup'!D:D,_xlfn.XLOOKUP(C8901,'School Lookup'!C:C,'School Lookup'!D:D,0)))</f>
        <v>Ridgeway Primary School</v>
      </c>
      <c r="C8901" t="s">
        <v>327</v>
      </c>
      <c r="D8901">
        <v>500</v>
      </c>
      <c r="E8901" t="s">
        <v>16</v>
      </c>
      <c r="F8901" t="s">
        <v>734</v>
      </c>
      <c r="G8901" t="s">
        <v>328</v>
      </c>
      <c r="H8901" t="s">
        <v>885</v>
      </c>
      <c r="I8901" t="s">
        <v>958</v>
      </c>
      <c r="J8901" t="s">
        <v>959</v>
      </c>
      <c r="K8901" s="4">
        <v>46090</v>
      </c>
      <c r="L8901" s="5">
        <v>0.64136574074074071</v>
      </c>
      <c r="M8901" t="s">
        <v>953</v>
      </c>
      <c r="N8901" s="5">
        <v>5.7870370370370373E-5</v>
      </c>
      <c r="O8901" t="s">
        <v>960</v>
      </c>
      <c r="P8901">
        <v>0</v>
      </c>
      <c r="Q8901">
        <v>20</v>
      </c>
      <c r="R8901" t="s">
        <v>961</v>
      </c>
      <c r="S8901" t="s">
        <v>955</v>
      </c>
    </row>
    <row r="8902" spans="1:19" x14ac:dyDescent="0.25">
      <c r="A8902" s="54">
        <f>_xlfn.XLOOKUP(B8902,'School Lookup'!D:D,'School Lookup'!F:F,0)</f>
        <v>682471</v>
      </c>
      <c r="B8902" s="54" t="str">
        <f>_xlfn.XLOOKUP(C8902,'School Lookup'!A:A,'School Lookup'!D:D,_xlfn.XLOOKUP(C8902,'School Lookup'!B:B,'School Lookup'!D:D,_xlfn.XLOOKUP(C8902,'School Lookup'!C:C,'School Lookup'!D:D,0)))</f>
        <v>Ridgeway Primary School</v>
      </c>
      <c r="C8902" t="s">
        <v>327</v>
      </c>
      <c r="D8902" t="s">
        <v>962</v>
      </c>
      <c r="E8902" t="s">
        <v>16</v>
      </c>
      <c r="F8902" t="s">
        <v>734</v>
      </c>
      <c r="G8902" t="s">
        <v>328</v>
      </c>
      <c r="H8902" t="s">
        <v>885</v>
      </c>
      <c r="I8902" t="s">
        <v>958</v>
      </c>
      <c r="J8902" t="s">
        <v>959</v>
      </c>
      <c r="K8902" s="4">
        <v>46090</v>
      </c>
      <c r="L8902" s="5">
        <v>0.64687499999999998</v>
      </c>
      <c r="M8902" t="s">
        <v>953</v>
      </c>
      <c r="N8902" s="5">
        <v>6.3657407407407413E-4</v>
      </c>
      <c r="O8902" t="s">
        <v>960</v>
      </c>
      <c r="P8902">
        <v>0</v>
      </c>
      <c r="Q8902">
        <v>20</v>
      </c>
      <c r="R8902" t="s">
        <v>955</v>
      </c>
    </row>
    <row r="8903" spans="1:19" x14ac:dyDescent="0.25">
      <c r="A8903" s="54">
        <f>_xlfn.XLOOKUP(B8903,'School Lookup'!D:D,'School Lookup'!F:F,0)</f>
        <v>682471</v>
      </c>
      <c r="B8903" s="54" t="str">
        <f>_xlfn.XLOOKUP(C8903,'School Lookup'!A:A,'School Lookup'!D:D,_xlfn.XLOOKUP(C8903,'School Lookup'!B:B,'School Lookup'!D:D,_xlfn.XLOOKUP(C8903,'School Lookup'!C:C,'School Lookup'!D:D,0)))</f>
        <v>Ridgeway Primary School</v>
      </c>
      <c r="C8903" t="s">
        <v>327</v>
      </c>
      <c r="D8903">
        <v>500</v>
      </c>
      <c r="E8903" t="s">
        <v>16</v>
      </c>
      <c r="F8903" t="s">
        <v>734</v>
      </c>
      <c r="G8903" t="s">
        <v>328</v>
      </c>
      <c r="H8903" t="s">
        <v>885</v>
      </c>
      <c r="I8903" t="s">
        <v>958</v>
      </c>
      <c r="J8903" t="s">
        <v>959</v>
      </c>
      <c r="K8903" s="4">
        <v>46090</v>
      </c>
      <c r="L8903" s="5">
        <v>0.64687499999999998</v>
      </c>
      <c r="M8903" t="s">
        <v>953</v>
      </c>
      <c r="N8903" s="5">
        <v>6.3657407407407413E-4</v>
      </c>
      <c r="O8903" t="s">
        <v>960</v>
      </c>
      <c r="P8903">
        <v>0</v>
      </c>
      <c r="Q8903">
        <v>20</v>
      </c>
      <c r="R8903" t="s">
        <v>961</v>
      </c>
      <c r="S8903" t="s">
        <v>955</v>
      </c>
    </row>
    <row r="8904" spans="1:19" x14ac:dyDescent="0.25">
      <c r="A8904" s="54">
        <f>_xlfn.XLOOKUP(B8904,'School Lookup'!D:D,'School Lookup'!F:F,0)</f>
        <v>682471</v>
      </c>
      <c r="B8904" s="54" t="str">
        <f>_xlfn.XLOOKUP(C8904,'School Lookup'!A:A,'School Lookup'!D:D,_xlfn.XLOOKUP(C8904,'School Lookup'!B:B,'School Lookup'!D:D,_xlfn.XLOOKUP(C8904,'School Lookup'!C:C,'School Lookup'!D:D,0)))</f>
        <v>Ridgeway Primary School</v>
      </c>
      <c r="C8904" t="s">
        <v>327</v>
      </c>
      <c r="D8904">
        <v>500</v>
      </c>
      <c r="E8904" t="s">
        <v>16</v>
      </c>
      <c r="F8904" t="s">
        <v>734</v>
      </c>
      <c r="G8904" t="s">
        <v>328</v>
      </c>
      <c r="H8904" t="s">
        <v>885</v>
      </c>
      <c r="I8904" t="s">
        <v>958</v>
      </c>
      <c r="J8904" t="s">
        <v>959</v>
      </c>
      <c r="K8904" s="4">
        <v>46090</v>
      </c>
      <c r="L8904" s="5">
        <v>0.65531249999999996</v>
      </c>
      <c r="M8904" t="s">
        <v>953</v>
      </c>
      <c r="N8904" s="5">
        <v>4.6296296296296294E-5</v>
      </c>
      <c r="O8904" t="s">
        <v>960</v>
      </c>
      <c r="P8904">
        <v>0</v>
      </c>
      <c r="Q8904">
        <v>20</v>
      </c>
      <c r="R8904" t="s">
        <v>961</v>
      </c>
      <c r="S8904" t="s">
        <v>955</v>
      </c>
    </row>
    <row r="8905" spans="1:19" x14ac:dyDescent="0.25">
      <c r="A8905" s="54">
        <f>_xlfn.XLOOKUP(B8905,'School Lookup'!D:D,'School Lookup'!F:F,0)</f>
        <v>682471</v>
      </c>
      <c r="B8905" s="54" t="str">
        <f>_xlfn.XLOOKUP(C8905,'School Lookup'!A:A,'School Lookup'!D:D,_xlfn.XLOOKUP(C8905,'School Lookup'!B:B,'School Lookup'!D:D,_xlfn.XLOOKUP(C8905,'School Lookup'!C:C,'School Lookup'!D:D,0)))</f>
        <v>Ridgeway Primary School</v>
      </c>
      <c r="C8905" t="s">
        <v>327</v>
      </c>
      <c r="D8905" t="s">
        <v>962</v>
      </c>
      <c r="E8905" t="s">
        <v>16</v>
      </c>
      <c r="F8905" t="s">
        <v>734</v>
      </c>
      <c r="G8905" t="s">
        <v>328</v>
      </c>
      <c r="H8905" t="s">
        <v>885</v>
      </c>
      <c r="I8905" t="s">
        <v>958</v>
      </c>
      <c r="J8905" t="s">
        <v>959</v>
      </c>
      <c r="K8905" s="4">
        <v>46090</v>
      </c>
      <c r="L8905" s="5">
        <v>0.6557291666666667</v>
      </c>
      <c r="M8905" t="s">
        <v>953</v>
      </c>
      <c r="N8905" s="5">
        <v>1.1458333333333333E-3</v>
      </c>
      <c r="O8905" t="s">
        <v>960</v>
      </c>
      <c r="P8905">
        <v>0</v>
      </c>
      <c r="Q8905">
        <v>20</v>
      </c>
      <c r="R8905" t="s">
        <v>955</v>
      </c>
    </row>
    <row r="8906" spans="1:19" x14ac:dyDescent="0.25">
      <c r="A8906" s="54">
        <f>_xlfn.XLOOKUP(B8906,'School Lookup'!D:D,'School Lookup'!F:F,0)</f>
        <v>114469</v>
      </c>
      <c r="B8906" s="54" t="str">
        <f>_xlfn.XLOOKUP(C8906,'School Lookup'!A:A,'School Lookup'!D:D,_xlfn.XLOOKUP(C8906,'School Lookup'!B:B,'School Lookup'!D:D,_xlfn.XLOOKUP(C8906,'School Lookup'!C:C,'School Lookup'!D:D,0)))</f>
        <v>Thornsett Primary School</v>
      </c>
      <c r="C8906" t="s">
        <v>20</v>
      </c>
      <c r="D8906" t="s">
        <v>1997</v>
      </c>
      <c r="E8906" t="s">
        <v>16</v>
      </c>
      <c r="F8906" t="s">
        <v>734</v>
      </c>
      <c r="G8906" t="s">
        <v>224</v>
      </c>
      <c r="H8906" t="s">
        <v>222</v>
      </c>
      <c r="I8906" t="s">
        <v>980</v>
      </c>
      <c r="J8906" t="s">
        <v>981</v>
      </c>
      <c r="K8906" s="4">
        <v>46090</v>
      </c>
      <c r="L8906" s="5">
        <v>0.36875000000000002</v>
      </c>
      <c r="M8906" t="s">
        <v>953</v>
      </c>
      <c r="N8906" s="5">
        <v>3.4722222222222222E-5</v>
      </c>
      <c r="O8906" t="s">
        <v>982</v>
      </c>
      <c r="P8906">
        <v>0.02</v>
      </c>
      <c r="Q8906">
        <v>20</v>
      </c>
      <c r="R8906" t="s">
        <v>998</v>
      </c>
      <c r="S8906" t="s">
        <v>987</v>
      </c>
    </row>
    <row r="8907" spans="1:19" x14ac:dyDescent="0.25">
      <c r="A8907" s="54">
        <f>_xlfn.XLOOKUP(B8907,'School Lookup'!D:D,'School Lookup'!F:F,0)</f>
        <v>114469</v>
      </c>
      <c r="B8907" s="54" t="str">
        <f>_xlfn.XLOOKUP(C8907,'School Lookup'!A:A,'School Lookup'!D:D,_xlfn.XLOOKUP(C8907,'School Lookup'!B:B,'School Lookup'!D:D,_xlfn.XLOOKUP(C8907,'School Lookup'!C:C,'School Lookup'!D:D,0)))</f>
        <v>Thornsett Primary School</v>
      </c>
      <c r="C8907" t="s">
        <v>20</v>
      </c>
      <c r="D8907" t="s">
        <v>3345</v>
      </c>
      <c r="E8907" t="s">
        <v>16</v>
      </c>
      <c r="F8907" t="s">
        <v>734</v>
      </c>
      <c r="G8907" t="s">
        <v>224</v>
      </c>
      <c r="H8907" t="s">
        <v>222</v>
      </c>
      <c r="I8907" t="s">
        <v>980</v>
      </c>
      <c r="J8907" t="s">
        <v>981</v>
      </c>
      <c r="K8907" s="4">
        <v>46090</v>
      </c>
      <c r="L8907" s="5">
        <v>0.36916666666666664</v>
      </c>
      <c r="M8907" t="s">
        <v>953</v>
      </c>
      <c r="N8907" s="5">
        <v>8.1018518518518516E-5</v>
      </c>
      <c r="O8907" t="s">
        <v>982</v>
      </c>
      <c r="P8907">
        <v>0.02</v>
      </c>
      <c r="Q8907">
        <v>20</v>
      </c>
      <c r="R8907" t="s">
        <v>1006</v>
      </c>
      <c r="S8907" t="s">
        <v>994</v>
      </c>
    </row>
    <row r="8908" spans="1:19" x14ac:dyDescent="0.25">
      <c r="A8908" s="54">
        <f>_xlfn.XLOOKUP(B8908,'School Lookup'!D:D,'School Lookup'!F:F,0)</f>
        <v>148526</v>
      </c>
      <c r="B8908" s="54" t="str">
        <f>_xlfn.XLOOKUP(C8908,'School Lookup'!A:A,'School Lookup'!D:D,_xlfn.XLOOKUP(C8908,'School Lookup'!B:B,'School Lookup'!D:D,_xlfn.XLOOKUP(C8908,'School Lookup'!C:C,'School Lookup'!D:D,0)))</f>
        <v>The Village Federation Lines</v>
      </c>
      <c r="C8908" t="s">
        <v>24</v>
      </c>
      <c r="D8908" t="s">
        <v>3346</v>
      </c>
      <c r="E8908" t="s">
        <v>16</v>
      </c>
      <c r="F8908" t="s">
        <v>734</v>
      </c>
      <c r="G8908" t="s">
        <v>134</v>
      </c>
      <c r="H8908" t="s">
        <v>347</v>
      </c>
      <c r="I8908" t="s">
        <v>958</v>
      </c>
      <c r="J8908" t="s">
        <v>959</v>
      </c>
      <c r="K8908" s="4">
        <v>46090</v>
      </c>
      <c r="L8908" s="5">
        <v>0.38217592592592592</v>
      </c>
      <c r="M8908" t="s">
        <v>953</v>
      </c>
      <c r="N8908" s="5">
        <v>5.0925925925925921E-4</v>
      </c>
      <c r="O8908" t="s">
        <v>960</v>
      </c>
      <c r="P8908">
        <v>0</v>
      </c>
      <c r="Q8908">
        <v>20</v>
      </c>
      <c r="R8908" t="s">
        <v>1299</v>
      </c>
      <c r="S8908" t="s">
        <v>966</v>
      </c>
    </row>
    <row r="8909" spans="1:19" x14ac:dyDescent="0.25">
      <c r="A8909" s="54">
        <f>_xlfn.XLOOKUP(B8909,'School Lookup'!D:D,'School Lookup'!F:F,0)</f>
        <v>148526</v>
      </c>
      <c r="B8909" s="54" t="str">
        <f>_xlfn.XLOOKUP(C8909,'School Lookup'!A:A,'School Lookup'!D:D,_xlfn.XLOOKUP(C8909,'School Lookup'!B:B,'School Lookup'!D:D,_xlfn.XLOOKUP(C8909,'School Lookup'!C:C,'School Lookup'!D:D,0)))</f>
        <v>The Village Federation Lines</v>
      </c>
      <c r="C8909" t="s">
        <v>24</v>
      </c>
      <c r="D8909" t="s">
        <v>3310</v>
      </c>
      <c r="E8909" t="s">
        <v>16</v>
      </c>
      <c r="F8909" t="s">
        <v>734</v>
      </c>
      <c r="G8909" t="s">
        <v>134</v>
      </c>
      <c r="H8909" t="s">
        <v>347</v>
      </c>
      <c r="I8909" t="s">
        <v>958</v>
      </c>
      <c r="J8909" t="s">
        <v>967</v>
      </c>
      <c r="K8909" s="4">
        <v>46090</v>
      </c>
      <c r="L8909" s="5">
        <v>0.50952546296296297</v>
      </c>
      <c r="M8909" t="s">
        <v>953</v>
      </c>
      <c r="N8909" s="5">
        <v>2.0833333333333335E-4</v>
      </c>
      <c r="O8909" t="s">
        <v>968</v>
      </c>
      <c r="P8909">
        <v>0</v>
      </c>
      <c r="Q8909">
        <v>20</v>
      </c>
      <c r="R8909" t="s">
        <v>1204</v>
      </c>
      <c r="S8909" t="s">
        <v>966</v>
      </c>
    </row>
    <row r="8910" spans="1:19" x14ac:dyDescent="0.25">
      <c r="A8910" s="54">
        <f>_xlfn.XLOOKUP(B8910,'School Lookup'!D:D,'School Lookup'!F:F,0)</f>
        <v>823392</v>
      </c>
      <c r="B8910" s="54" t="str">
        <f>_xlfn.XLOOKUP(C8910,'School Lookup'!A:A,'School Lookup'!D:D,_xlfn.XLOOKUP(C8910,'School Lookup'!B:B,'School Lookup'!D:D,_xlfn.XLOOKUP(C8910,'School Lookup'!C:C,'School Lookup'!D:D,0)))</f>
        <v>Fitz Herbert C of E VA Primary School</v>
      </c>
      <c r="C8910" t="s">
        <v>25</v>
      </c>
      <c r="D8910" t="s">
        <v>1365</v>
      </c>
      <c r="E8910" t="s">
        <v>16</v>
      </c>
      <c r="F8910" t="s">
        <v>734</v>
      </c>
      <c r="G8910" t="s">
        <v>134</v>
      </c>
      <c r="H8910" t="s">
        <v>347</v>
      </c>
      <c r="I8910" t="s">
        <v>958</v>
      </c>
      <c r="J8910" t="s">
        <v>959</v>
      </c>
      <c r="K8910" s="4">
        <v>46090</v>
      </c>
      <c r="L8910" s="5">
        <v>0.46077546296296296</v>
      </c>
      <c r="M8910" t="s">
        <v>953</v>
      </c>
      <c r="N8910" s="5">
        <v>3.0092592592592595E-4</v>
      </c>
      <c r="O8910" t="s">
        <v>960</v>
      </c>
      <c r="P8910">
        <v>0</v>
      </c>
      <c r="Q8910">
        <v>20</v>
      </c>
      <c r="R8910" t="s">
        <v>1366</v>
      </c>
      <c r="S8910" t="s">
        <v>955</v>
      </c>
    </row>
    <row r="8911" spans="1:19" x14ac:dyDescent="0.25">
      <c r="A8911" s="54">
        <f>_xlfn.XLOOKUP(B8911,'School Lookup'!D:D,'School Lookup'!F:F,0)</f>
        <v>823392</v>
      </c>
      <c r="B8911" s="54" t="str">
        <f>_xlfn.XLOOKUP(C8911,'School Lookup'!A:A,'School Lookup'!D:D,_xlfn.XLOOKUP(C8911,'School Lookup'!B:B,'School Lookup'!D:D,_xlfn.XLOOKUP(C8911,'School Lookup'!C:C,'School Lookup'!D:D,0)))</f>
        <v>Fitz Herbert C of E VA Primary School</v>
      </c>
      <c r="C8911" t="s">
        <v>25</v>
      </c>
      <c r="D8911">
        <v>619</v>
      </c>
      <c r="E8911" t="s">
        <v>16</v>
      </c>
      <c r="F8911" t="s">
        <v>734</v>
      </c>
      <c r="G8911" t="s">
        <v>134</v>
      </c>
      <c r="H8911" t="s">
        <v>347</v>
      </c>
      <c r="I8911" t="s">
        <v>958</v>
      </c>
      <c r="J8911" t="s">
        <v>959</v>
      </c>
      <c r="K8911" s="4">
        <v>46090</v>
      </c>
      <c r="L8911" s="5">
        <v>0.59797453703703707</v>
      </c>
      <c r="M8911" t="s">
        <v>953</v>
      </c>
      <c r="N8911" s="5">
        <v>2.0833333333333335E-4</v>
      </c>
      <c r="O8911" t="s">
        <v>960</v>
      </c>
      <c r="P8911">
        <v>0</v>
      </c>
      <c r="Q8911">
        <v>20</v>
      </c>
      <c r="R8911" t="s">
        <v>975</v>
      </c>
      <c r="S8911" t="s">
        <v>976</v>
      </c>
    </row>
    <row r="8912" spans="1:19" x14ac:dyDescent="0.25">
      <c r="A8912" s="54">
        <f>_xlfn.XLOOKUP(B8912,'School Lookup'!D:D,'School Lookup'!F:F,0)</f>
        <v>823392</v>
      </c>
      <c r="B8912" s="54" t="str">
        <f>_xlfn.XLOOKUP(C8912,'School Lookup'!A:A,'School Lookup'!D:D,_xlfn.XLOOKUP(C8912,'School Lookup'!B:B,'School Lookup'!D:D,_xlfn.XLOOKUP(C8912,'School Lookup'!C:C,'School Lookup'!D:D,0)))</f>
        <v>Fitz Herbert C of E VA Primary School</v>
      </c>
      <c r="C8912" t="s">
        <v>25</v>
      </c>
      <c r="D8912" t="s">
        <v>1063</v>
      </c>
      <c r="E8912" t="s">
        <v>16</v>
      </c>
      <c r="F8912" t="s">
        <v>734</v>
      </c>
      <c r="G8912" t="s">
        <v>134</v>
      </c>
      <c r="H8912" t="s">
        <v>347</v>
      </c>
      <c r="I8912" t="s">
        <v>958</v>
      </c>
      <c r="J8912" t="s">
        <v>959</v>
      </c>
      <c r="K8912" s="4">
        <v>46090</v>
      </c>
      <c r="L8912" s="5">
        <v>0.62109953703703702</v>
      </c>
      <c r="M8912" t="s">
        <v>953</v>
      </c>
      <c r="N8912" s="5">
        <v>1.4699074074074074E-3</v>
      </c>
      <c r="O8912" t="s">
        <v>960</v>
      </c>
      <c r="P8912">
        <v>0</v>
      </c>
      <c r="Q8912">
        <v>20</v>
      </c>
      <c r="R8912" t="s">
        <v>955</v>
      </c>
    </row>
    <row r="8913" spans="1:19" x14ac:dyDescent="0.25">
      <c r="A8913" s="54">
        <f>_xlfn.XLOOKUP(B8913,'School Lookup'!D:D,'School Lookup'!F:F,0)</f>
        <v>823392</v>
      </c>
      <c r="B8913" s="54" t="str">
        <f>_xlfn.XLOOKUP(C8913,'School Lookup'!A:A,'School Lookup'!D:D,_xlfn.XLOOKUP(C8913,'School Lookup'!B:B,'School Lookup'!D:D,_xlfn.XLOOKUP(C8913,'School Lookup'!C:C,'School Lookup'!D:D,0)))</f>
        <v>Fitz Herbert C of E VA Primary School</v>
      </c>
      <c r="C8913" t="s">
        <v>25</v>
      </c>
      <c r="D8913" t="s">
        <v>3291</v>
      </c>
      <c r="E8913" t="s">
        <v>16</v>
      </c>
      <c r="F8913" t="s">
        <v>734</v>
      </c>
      <c r="G8913" t="s">
        <v>134</v>
      </c>
      <c r="H8913" t="s">
        <v>347</v>
      </c>
      <c r="I8913" t="s">
        <v>958</v>
      </c>
      <c r="J8913" t="s">
        <v>981</v>
      </c>
      <c r="K8913" s="4">
        <v>46090</v>
      </c>
      <c r="L8913" s="5">
        <v>0.54881944444444442</v>
      </c>
      <c r="M8913" t="s">
        <v>953</v>
      </c>
      <c r="N8913" s="5">
        <v>4.2824074074074075E-4</v>
      </c>
      <c r="O8913" t="s">
        <v>982</v>
      </c>
      <c r="P8913">
        <v>0</v>
      </c>
      <c r="Q8913">
        <v>20</v>
      </c>
      <c r="R8913" t="s">
        <v>998</v>
      </c>
      <c r="S8913" t="s">
        <v>987</v>
      </c>
    </row>
    <row r="8914" spans="1:19" x14ac:dyDescent="0.25">
      <c r="A8914" s="54">
        <f>_xlfn.XLOOKUP(B8914,'School Lookup'!D:D,'School Lookup'!F:F,0)</f>
        <v>114469</v>
      </c>
      <c r="B8914" s="54" t="str">
        <f>_xlfn.XLOOKUP(C8914,'School Lookup'!A:A,'School Lookup'!D:D,_xlfn.XLOOKUP(C8914,'School Lookup'!B:B,'School Lookup'!D:D,_xlfn.XLOOKUP(C8914,'School Lookup'!C:C,'School Lookup'!D:D,0)))</f>
        <v>Thornsett Primary School</v>
      </c>
      <c r="C8914" t="s">
        <v>20</v>
      </c>
      <c r="D8914" t="s">
        <v>2055</v>
      </c>
      <c r="E8914" t="s">
        <v>16</v>
      </c>
      <c r="F8914" t="s">
        <v>734</v>
      </c>
      <c r="G8914" t="s">
        <v>224</v>
      </c>
      <c r="H8914" t="s">
        <v>222</v>
      </c>
      <c r="I8914" t="s">
        <v>980</v>
      </c>
      <c r="J8914" t="s">
        <v>959</v>
      </c>
      <c r="K8914" s="4">
        <v>46090</v>
      </c>
      <c r="L8914" s="5">
        <v>0.47565972222222225</v>
      </c>
      <c r="M8914" t="s">
        <v>953</v>
      </c>
      <c r="N8914" s="5">
        <v>7.1180555555555554E-3</v>
      </c>
      <c r="O8914" t="s">
        <v>960</v>
      </c>
      <c r="P8914">
        <v>8.7999999999999995E-2</v>
      </c>
      <c r="Q8914">
        <v>20</v>
      </c>
      <c r="R8914" t="s">
        <v>1535</v>
      </c>
      <c r="S8914" t="s">
        <v>966</v>
      </c>
    </row>
    <row r="8915" spans="1:19" x14ac:dyDescent="0.25">
      <c r="A8915" s="54">
        <f>_xlfn.XLOOKUP(B8915,'School Lookup'!D:D,'School Lookup'!F:F,0)</f>
        <v>114469</v>
      </c>
      <c r="B8915" s="54" t="str">
        <f>_xlfn.XLOOKUP(C8915,'School Lookup'!A:A,'School Lookup'!D:D,_xlfn.XLOOKUP(C8915,'School Lookup'!B:B,'School Lookup'!D:D,_xlfn.XLOOKUP(C8915,'School Lookup'!C:C,'School Lookup'!D:D,0)))</f>
        <v>Thornsett Primary School</v>
      </c>
      <c r="C8915" t="s">
        <v>20</v>
      </c>
      <c r="D8915" t="s">
        <v>1339</v>
      </c>
      <c r="E8915" t="s">
        <v>16</v>
      </c>
      <c r="F8915" t="s">
        <v>734</v>
      </c>
      <c r="G8915" t="s">
        <v>224</v>
      </c>
      <c r="H8915" t="s">
        <v>222</v>
      </c>
      <c r="I8915" t="s">
        <v>980</v>
      </c>
      <c r="J8915" t="s">
        <v>959</v>
      </c>
      <c r="K8915" s="4">
        <v>46090</v>
      </c>
      <c r="L8915" s="5">
        <v>0.49892361111111111</v>
      </c>
      <c r="M8915" t="s">
        <v>953</v>
      </c>
      <c r="N8915" s="5">
        <v>6.6087962962962966E-3</v>
      </c>
      <c r="O8915" t="s">
        <v>960</v>
      </c>
      <c r="P8915">
        <v>8.2000000000000003E-2</v>
      </c>
      <c r="Q8915">
        <v>20</v>
      </c>
      <c r="R8915" t="s">
        <v>1338</v>
      </c>
      <c r="S8915" t="s">
        <v>966</v>
      </c>
    </row>
    <row r="8916" spans="1:19" x14ac:dyDescent="0.25">
      <c r="A8916" s="54">
        <f>_xlfn.XLOOKUP(B8916,'School Lookup'!D:D,'School Lookup'!F:F,0)</f>
        <v>114469</v>
      </c>
      <c r="B8916" s="54" t="str">
        <f>_xlfn.XLOOKUP(C8916,'School Lookup'!A:A,'School Lookup'!D:D,_xlfn.XLOOKUP(C8916,'School Lookup'!B:B,'School Lookup'!D:D,_xlfn.XLOOKUP(C8916,'School Lookup'!C:C,'School Lookup'!D:D,0)))</f>
        <v>Thornsett Primary School</v>
      </c>
      <c r="C8916" t="s">
        <v>20</v>
      </c>
      <c r="D8916" t="s">
        <v>3347</v>
      </c>
      <c r="E8916" t="s">
        <v>16</v>
      </c>
      <c r="F8916" t="s">
        <v>734</v>
      </c>
      <c r="G8916" t="s">
        <v>224</v>
      </c>
      <c r="H8916" t="s">
        <v>222</v>
      </c>
      <c r="I8916" t="s">
        <v>980</v>
      </c>
      <c r="J8916" t="s">
        <v>959</v>
      </c>
      <c r="K8916" s="4">
        <v>46090</v>
      </c>
      <c r="L8916" s="5">
        <v>0.41974537037037035</v>
      </c>
      <c r="M8916" t="s">
        <v>953</v>
      </c>
      <c r="N8916" s="5">
        <v>1.7824074074074075E-3</v>
      </c>
      <c r="O8916" t="s">
        <v>1023</v>
      </c>
      <c r="P8916">
        <v>2.1999999999999999E-2</v>
      </c>
      <c r="Q8916">
        <v>20</v>
      </c>
      <c r="R8916" t="s">
        <v>1114</v>
      </c>
      <c r="S8916" t="s">
        <v>966</v>
      </c>
    </row>
    <row r="8917" spans="1:19" x14ac:dyDescent="0.25">
      <c r="A8917" s="54">
        <f>_xlfn.XLOOKUP(B8917,'School Lookup'!D:D,'School Lookup'!F:F,0)</f>
        <v>114469</v>
      </c>
      <c r="B8917" s="54" t="str">
        <f>_xlfn.XLOOKUP(C8917,'School Lookup'!A:A,'School Lookup'!D:D,_xlfn.XLOOKUP(C8917,'School Lookup'!B:B,'School Lookup'!D:D,_xlfn.XLOOKUP(C8917,'School Lookup'!C:C,'School Lookup'!D:D,0)))</f>
        <v>Thornsett Primary School</v>
      </c>
      <c r="C8917" t="s">
        <v>20</v>
      </c>
      <c r="D8917" t="s">
        <v>2238</v>
      </c>
      <c r="E8917" t="s">
        <v>16</v>
      </c>
      <c r="F8917" t="s">
        <v>734</v>
      </c>
      <c r="G8917" t="s">
        <v>224</v>
      </c>
      <c r="H8917" t="s">
        <v>222</v>
      </c>
      <c r="I8917" t="s">
        <v>980</v>
      </c>
      <c r="J8917" t="s">
        <v>981</v>
      </c>
      <c r="K8917" s="4">
        <v>46090</v>
      </c>
      <c r="L8917" s="5">
        <v>0.36959490740740741</v>
      </c>
      <c r="M8917" t="s">
        <v>953</v>
      </c>
      <c r="N8917" s="5">
        <v>8.4490740740740739E-4</v>
      </c>
      <c r="O8917" t="s">
        <v>982</v>
      </c>
      <c r="P8917">
        <v>0.185</v>
      </c>
      <c r="Q8917">
        <v>20</v>
      </c>
      <c r="R8917" t="s">
        <v>989</v>
      </c>
      <c r="S8917" t="s">
        <v>990</v>
      </c>
    </row>
    <row r="8918" spans="1:19" x14ac:dyDescent="0.25">
      <c r="A8918" s="54">
        <f>_xlfn.XLOOKUP(B8918,'School Lookup'!D:D,'School Lookup'!F:F,0)</f>
        <v>114469</v>
      </c>
      <c r="B8918" s="54" t="str">
        <f>_xlfn.XLOOKUP(C8918,'School Lookup'!A:A,'School Lookup'!D:D,_xlfn.XLOOKUP(C8918,'School Lookup'!B:B,'School Lookup'!D:D,_xlfn.XLOOKUP(C8918,'School Lookup'!C:C,'School Lookup'!D:D,0)))</f>
        <v>Thornsett Primary School</v>
      </c>
      <c r="C8918" t="s">
        <v>20</v>
      </c>
      <c r="D8918" t="s">
        <v>3348</v>
      </c>
      <c r="E8918" t="s">
        <v>16</v>
      </c>
      <c r="F8918" t="s">
        <v>734</v>
      </c>
      <c r="G8918" t="s">
        <v>224</v>
      </c>
      <c r="H8918" t="s">
        <v>222</v>
      </c>
      <c r="I8918" t="s">
        <v>980</v>
      </c>
      <c r="J8918" t="s">
        <v>981</v>
      </c>
      <c r="K8918" s="4">
        <v>46090</v>
      </c>
      <c r="L8918" s="5">
        <v>0.38696759259259261</v>
      </c>
      <c r="M8918" t="s">
        <v>953</v>
      </c>
      <c r="N8918" s="5">
        <v>3.2407407407407406E-4</v>
      </c>
      <c r="O8918" t="s">
        <v>982</v>
      </c>
      <c r="P8918">
        <v>3.5000000000000003E-2</v>
      </c>
      <c r="Q8918">
        <v>20</v>
      </c>
      <c r="R8918" t="s">
        <v>1006</v>
      </c>
      <c r="S8918" t="s">
        <v>994</v>
      </c>
    </row>
    <row r="8919" spans="1:19" x14ac:dyDescent="0.25">
      <c r="A8919" s="54">
        <f>_xlfn.XLOOKUP(B8919,'School Lookup'!D:D,'School Lookup'!F:F,0)</f>
        <v>251672</v>
      </c>
      <c r="B8919" s="54" t="str">
        <f>_xlfn.XLOOKUP(C8919,'School Lookup'!A:A,'School Lookup'!D:D,_xlfn.XLOOKUP(C8919,'School Lookup'!B:B,'School Lookup'!D:D,_xlfn.XLOOKUP(C8919,'School Lookup'!C:C,'School Lookup'!D:D,0)))</f>
        <v>Park Schools Federation</v>
      </c>
      <c r="C8919" t="s">
        <v>40</v>
      </c>
      <c r="D8919" t="s">
        <v>1316</v>
      </c>
      <c r="E8919" t="s">
        <v>16</v>
      </c>
      <c r="F8919" t="s">
        <v>734</v>
      </c>
      <c r="G8919" t="s">
        <v>235</v>
      </c>
      <c r="H8919" t="s">
        <v>228</v>
      </c>
      <c r="I8919" t="s">
        <v>980</v>
      </c>
      <c r="J8919" t="s">
        <v>981</v>
      </c>
      <c r="K8919" s="4">
        <v>46090</v>
      </c>
      <c r="L8919" s="5">
        <v>0.6479166666666667</v>
      </c>
      <c r="M8919" t="s">
        <v>953</v>
      </c>
      <c r="N8919" s="5">
        <v>3.8194444444444446E-4</v>
      </c>
      <c r="O8919" t="s">
        <v>982</v>
      </c>
      <c r="P8919">
        <v>0.04</v>
      </c>
      <c r="Q8919">
        <v>20</v>
      </c>
      <c r="R8919" t="s">
        <v>983</v>
      </c>
      <c r="S8919" t="s">
        <v>984</v>
      </c>
    </row>
    <row r="8920" spans="1:19" x14ac:dyDescent="0.25">
      <c r="A8920" s="54">
        <f>_xlfn.XLOOKUP(B8920,'School Lookup'!D:D,'School Lookup'!F:F,0)</f>
        <v>251672</v>
      </c>
      <c r="B8920" s="54" t="str">
        <f>_xlfn.XLOOKUP(C8920,'School Lookup'!A:A,'School Lookup'!D:D,_xlfn.XLOOKUP(C8920,'School Lookup'!B:B,'School Lookup'!D:D,_xlfn.XLOOKUP(C8920,'School Lookup'!C:C,'School Lookup'!D:D,0)))</f>
        <v>Park Schools Federation</v>
      </c>
      <c r="C8920" t="s">
        <v>40</v>
      </c>
      <c r="D8920" t="s">
        <v>1704</v>
      </c>
      <c r="E8920" t="s">
        <v>16</v>
      </c>
      <c r="F8920" t="s">
        <v>734</v>
      </c>
      <c r="G8920" t="s">
        <v>235</v>
      </c>
      <c r="H8920" t="s">
        <v>228</v>
      </c>
      <c r="I8920" t="s">
        <v>980</v>
      </c>
      <c r="J8920" t="s">
        <v>981</v>
      </c>
      <c r="K8920" s="4">
        <v>46090</v>
      </c>
      <c r="L8920" s="5">
        <v>0.70347222222222228</v>
      </c>
      <c r="M8920" t="s">
        <v>953</v>
      </c>
      <c r="N8920" s="5">
        <v>1.5509259259259259E-3</v>
      </c>
      <c r="O8920" t="s">
        <v>982</v>
      </c>
      <c r="P8920">
        <v>0.159</v>
      </c>
      <c r="Q8920">
        <v>20</v>
      </c>
      <c r="R8920" t="s">
        <v>998</v>
      </c>
      <c r="S8920" t="s">
        <v>987</v>
      </c>
    </row>
    <row r="8921" spans="1:19" x14ac:dyDescent="0.25">
      <c r="A8921" s="54">
        <f>_xlfn.XLOOKUP(B8921,'School Lookup'!D:D,'School Lookup'!F:F,0)</f>
        <v>823392</v>
      </c>
      <c r="B8921" s="54" t="str">
        <f>_xlfn.XLOOKUP(C8921,'School Lookup'!A:A,'School Lookup'!D:D,_xlfn.XLOOKUP(C8921,'School Lookup'!B:B,'School Lookup'!D:D,_xlfn.XLOOKUP(C8921,'School Lookup'!C:C,'School Lookup'!D:D,0)))</f>
        <v>Fitz Herbert C of E VA Primary School</v>
      </c>
      <c r="C8921" t="s">
        <v>31</v>
      </c>
      <c r="D8921" t="s">
        <v>1066</v>
      </c>
      <c r="E8921" t="s">
        <v>16</v>
      </c>
      <c r="F8921" t="s">
        <v>734</v>
      </c>
      <c r="G8921" t="s">
        <v>134</v>
      </c>
      <c r="H8921" t="s">
        <v>347</v>
      </c>
      <c r="I8921" t="s">
        <v>958</v>
      </c>
      <c r="J8921" t="s">
        <v>959</v>
      </c>
      <c r="K8921" s="4">
        <v>46090</v>
      </c>
      <c r="L8921" s="5">
        <v>0.32545138888888892</v>
      </c>
      <c r="M8921" t="s">
        <v>953</v>
      </c>
      <c r="N8921" s="5">
        <v>7.0601851851851847E-4</v>
      </c>
      <c r="O8921" t="s">
        <v>960</v>
      </c>
      <c r="P8921">
        <v>0</v>
      </c>
      <c r="Q8921">
        <v>20</v>
      </c>
      <c r="R8921" t="s">
        <v>974</v>
      </c>
      <c r="S8921" t="s">
        <v>955</v>
      </c>
    </row>
    <row r="8922" spans="1:19" x14ac:dyDescent="0.25">
      <c r="A8922" s="54">
        <f>_xlfn.XLOOKUP(B8922,'School Lookup'!D:D,'School Lookup'!F:F,0)</f>
        <v>823392</v>
      </c>
      <c r="B8922" s="54" t="str">
        <f>_xlfn.XLOOKUP(C8922,'School Lookup'!A:A,'School Lookup'!D:D,_xlfn.XLOOKUP(C8922,'School Lookup'!B:B,'School Lookup'!D:D,_xlfn.XLOOKUP(C8922,'School Lookup'!C:C,'School Lookup'!D:D,0)))</f>
        <v>Fitz Herbert C of E VA Primary School</v>
      </c>
      <c r="C8922" t="s">
        <v>31</v>
      </c>
      <c r="D8922" t="s">
        <v>1842</v>
      </c>
      <c r="E8922" t="s">
        <v>16</v>
      </c>
      <c r="F8922" t="s">
        <v>734</v>
      </c>
      <c r="G8922" t="s">
        <v>134</v>
      </c>
      <c r="H8922" t="s">
        <v>347</v>
      </c>
      <c r="I8922" t="s">
        <v>958</v>
      </c>
      <c r="J8922" t="s">
        <v>959</v>
      </c>
      <c r="K8922" s="4">
        <v>46090</v>
      </c>
      <c r="L8922" s="5">
        <v>0.42895833333333333</v>
      </c>
      <c r="M8922" t="s">
        <v>953</v>
      </c>
      <c r="N8922" s="5">
        <v>3.0092592592592595E-4</v>
      </c>
      <c r="O8922" t="s">
        <v>960</v>
      </c>
      <c r="P8922">
        <v>0</v>
      </c>
      <c r="Q8922">
        <v>20</v>
      </c>
      <c r="R8922" t="s">
        <v>1124</v>
      </c>
      <c r="S8922" t="s">
        <v>966</v>
      </c>
    </row>
    <row r="8923" spans="1:19" x14ac:dyDescent="0.25">
      <c r="A8923" s="54">
        <f>_xlfn.XLOOKUP(B8923,'School Lookup'!D:D,'School Lookup'!F:F,0)</f>
        <v>823392</v>
      </c>
      <c r="B8923" s="54" t="str">
        <f>_xlfn.XLOOKUP(C8923,'School Lookup'!A:A,'School Lookup'!D:D,_xlfn.XLOOKUP(C8923,'School Lookup'!B:B,'School Lookup'!D:D,_xlfn.XLOOKUP(C8923,'School Lookup'!C:C,'School Lookup'!D:D,0)))</f>
        <v>Fitz Herbert C of E VA Primary School</v>
      </c>
      <c r="C8923" t="s">
        <v>31</v>
      </c>
      <c r="D8923" t="s">
        <v>1066</v>
      </c>
      <c r="E8923" t="s">
        <v>16</v>
      </c>
      <c r="F8923" t="s">
        <v>734</v>
      </c>
      <c r="G8923" t="s">
        <v>134</v>
      </c>
      <c r="H8923" t="s">
        <v>347</v>
      </c>
      <c r="I8923" t="s">
        <v>958</v>
      </c>
      <c r="J8923" t="s">
        <v>959</v>
      </c>
      <c r="K8923" s="4">
        <v>46090</v>
      </c>
      <c r="L8923" s="5">
        <v>0.45890046296296294</v>
      </c>
      <c r="M8923" t="s">
        <v>953</v>
      </c>
      <c r="N8923" s="5">
        <v>7.9861111111111116E-4</v>
      </c>
      <c r="O8923" t="s">
        <v>960</v>
      </c>
      <c r="P8923">
        <v>0</v>
      </c>
      <c r="Q8923">
        <v>20</v>
      </c>
      <c r="R8923" t="s">
        <v>974</v>
      </c>
      <c r="S8923" t="s">
        <v>955</v>
      </c>
    </row>
    <row r="8924" spans="1:19" x14ac:dyDescent="0.25">
      <c r="A8924" s="54">
        <f>_xlfn.XLOOKUP(B8924,'School Lookup'!D:D,'School Lookup'!F:F,0)</f>
        <v>823392</v>
      </c>
      <c r="B8924" s="54" t="str">
        <f>_xlfn.XLOOKUP(C8924,'School Lookup'!A:A,'School Lookup'!D:D,_xlfn.XLOOKUP(C8924,'School Lookup'!B:B,'School Lookup'!D:D,_xlfn.XLOOKUP(C8924,'School Lookup'!C:C,'School Lookup'!D:D,0)))</f>
        <v>Fitz Herbert C of E VA Primary School</v>
      </c>
      <c r="C8924" t="s">
        <v>31</v>
      </c>
      <c r="D8924" t="s">
        <v>1066</v>
      </c>
      <c r="E8924" t="s">
        <v>16</v>
      </c>
      <c r="F8924" t="s">
        <v>734</v>
      </c>
      <c r="G8924" t="s">
        <v>134</v>
      </c>
      <c r="H8924" t="s">
        <v>347</v>
      </c>
      <c r="I8924" t="s">
        <v>958</v>
      </c>
      <c r="J8924" t="s">
        <v>959</v>
      </c>
      <c r="K8924" s="4">
        <v>46090</v>
      </c>
      <c r="L8924" s="5">
        <v>0.48356481481481484</v>
      </c>
      <c r="M8924" t="s">
        <v>953</v>
      </c>
      <c r="N8924" s="5">
        <v>1.5856481481481481E-3</v>
      </c>
      <c r="O8924" t="s">
        <v>960</v>
      </c>
      <c r="P8924">
        <v>0</v>
      </c>
      <c r="Q8924">
        <v>20</v>
      </c>
      <c r="R8924" t="s">
        <v>974</v>
      </c>
      <c r="S8924" t="s">
        <v>955</v>
      </c>
    </row>
    <row r="8925" spans="1:19" x14ac:dyDescent="0.25">
      <c r="A8925" s="54">
        <f>_xlfn.XLOOKUP(B8925,'School Lookup'!D:D,'School Lookup'!F:F,0)</f>
        <v>823392</v>
      </c>
      <c r="B8925" s="54" t="str">
        <f>_xlfn.XLOOKUP(C8925,'School Lookup'!A:A,'School Lookup'!D:D,_xlfn.XLOOKUP(C8925,'School Lookup'!B:B,'School Lookup'!D:D,_xlfn.XLOOKUP(C8925,'School Lookup'!C:C,'School Lookup'!D:D,0)))</f>
        <v>Fitz Herbert C of E VA Primary School</v>
      </c>
      <c r="C8925" t="s">
        <v>31</v>
      </c>
      <c r="D8925" t="s">
        <v>3016</v>
      </c>
      <c r="E8925" t="s">
        <v>16</v>
      </c>
      <c r="F8925" t="s">
        <v>734</v>
      </c>
      <c r="G8925" t="s">
        <v>134</v>
      </c>
      <c r="H8925" t="s">
        <v>347</v>
      </c>
      <c r="I8925" t="s">
        <v>958</v>
      </c>
      <c r="J8925" t="s">
        <v>959</v>
      </c>
      <c r="K8925" s="4">
        <v>46090</v>
      </c>
      <c r="L8925" s="5">
        <v>0.49526620370370372</v>
      </c>
      <c r="M8925" t="s">
        <v>953</v>
      </c>
      <c r="N8925" s="5">
        <v>3.1712962962962962E-3</v>
      </c>
      <c r="O8925" t="s">
        <v>960</v>
      </c>
      <c r="P8925">
        <v>0</v>
      </c>
      <c r="Q8925">
        <v>20</v>
      </c>
      <c r="R8925" t="s">
        <v>1053</v>
      </c>
      <c r="S8925" t="s">
        <v>966</v>
      </c>
    </row>
    <row r="8926" spans="1:19" x14ac:dyDescent="0.25">
      <c r="A8926" s="54">
        <f>_xlfn.XLOOKUP(B8926,'School Lookup'!D:D,'School Lookup'!F:F,0)</f>
        <v>823392</v>
      </c>
      <c r="B8926" s="54" t="str">
        <f>_xlfn.XLOOKUP(C8926,'School Lookup'!A:A,'School Lookup'!D:D,_xlfn.XLOOKUP(C8926,'School Lookup'!B:B,'School Lookup'!D:D,_xlfn.XLOOKUP(C8926,'School Lookup'!C:C,'School Lookup'!D:D,0)))</f>
        <v>Fitz Herbert C of E VA Primary School</v>
      </c>
      <c r="C8926" t="s">
        <v>31</v>
      </c>
      <c r="D8926" t="s">
        <v>1066</v>
      </c>
      <c r="E8926" t="s">
        <v>16</v>
      </c>
      <c r="F8926" t="s">
        <v>734</v>
      </c>
      <c r="G8926" t="s">
        <v>134</v>
      </c>
      <c r="H8926" t="s">
        <v>347</v>
      </c>
      <c r="I8926" t="s">
        <v>958</v>
      </c>
      <c r="J8926" t="s">
        <v>959</v>
      </c>
      <c r="K8926" s="4">
        <v>46090</v>
      </c>
      <c r="L8926" s="5">
        <v>0.50692129629629634</v>
      </c>
      <c r="M8926" t="s">
        <v>953</v>
      </c>
      <c r="N8926" s="5">
        <v>6.7129629629629625E-4</v>
      </c>
      <c r="O8926" t="s">
        <v>960</v>
      </c>
      <c r="P8926">
        <v>0</v>
      </c>
      <c r="Q8926">
        <v>20</v>
      </c>
      <c r="R8926" t="s">
        <v>974</v>
      </c>
      <c r="S8926" t="s">
        <v>955</v>
      </c>
    </row>
    <row r="8927" spans="1:19" x14ac:dyDescent="0.25">
      <c r="A8927" s="54">
        <f>_xlfn.XLOOKUP(B8927,'School Lookup'!D:D,'School Lookup'!F:F,0)</f>
        <v>823392</v>
      </c>
      <c r="B8927" s="54" t="str">
        <f>_xlfn.XLOOKUP(C8927,'School Lookup'!A:A,'School Lookup'!D:D,_xlfn.XLOOKUP(C8927,'School Lookup'!B:B,'School Lookup'!D:D,_xlfn.XLOOKUP(C8927,'School Lookup'!C:C,'School Lookup'!D:D,0)))</f>
        <v>Fitz Herbert C of E VA Primary School</v>
      </c>
      <c r="C8927" t="s">
        <v>31</v>
      </c>
      <c r="D8927">
        <v>142</v>
      </c>
      <c r="E8927" t="s">
        <v>16</v>
      </c>
      <c r="F8927" t="s">
        <v>734</v>
      </c>
      <c r="G8927" t="s">
        <v>134</v>
      </c>
      <c r="H8927" t="s">
        <v>347</v>
      </c>
      <c r="I8927" t="s">
        <v>958</v>
      </c>
      <c r="J8927" t="s">
        <v>959</v>
      </c>
      <c r="K8927" s="4">
        <v>46090</v>
      </c>
      <c r="L8927" s="5">
        <v>0.52875000000000005</v>
      </c>
      <c r="M8927" t="s">
        <v>953</v>
      </c>
      <c r="N8927" s="5">
        <v>1.238425925925926E-3</v>
      </c>
      <c r="O8927" t="s">
        <v>960</v>
      </c>
      <c r="P8927">
        <v>0</v>
      </c>
      <c r="Q8927">
        <v>20</v>
      </c>
      <c r="R8927" t="s">
        <v>955</v>
      </c>
    </row>
    <row r="8928" spans="1:19" x14ac:dyDescent="0.25">
      <c r="A8928" s="54">
        <f>_xlfn.XLOOKUP(B8928,'School Lookup'!D:D,'School Lookup'!F:F,0)</f>
        <v>823392</v>
      </c>
      <c r="B8928" s="54" t="str">
        <f>_xlfn.XLOOKUP(C8928,'School Lookup'!A:A,'School Lookup'!D:D,_xlfn.XLOOKUP(C8928,'School Lookup'!B:B,'School Lookup'!D:D,_xlfn.XLOOKUP(C8928,'School Lookup'!C:C,'School Lookup'!D:D,0)))</f>
        <v>Fitz Herbert C of E VA Primary School</v>
      </c>
      <c r="C8928" t="s">
        <v>31</v>
      </c>
      <c r="D8928" t="s">
        <v>1063</v>
      </c>
      <c r="E8928" t="s">
        <v>16</v>
      </c>
      <c r="F8928" t="s">
        <v>734</v>
      </c>
      <c r="G8928" t="s">
        <v>134</v>
      </c>
      <c r="H8928" t="s">
        <v>347</v>
      </c>
      <c r="I8928" t="s">
        <v>958</v>
      </c>
      <c r="J8928" t="s">
        <v>959</v>
      </c>
      <c r="K8928" s="4">
        <v>46090</v>
      </c>
      <c r="L8928" s="5">
        <v>0.59797453703703707</v>
      </c>
      <c r="M8928" t="s">
        <v>953</v>
      </c>
      <c r="N8928" s="5">
        <v>2.0833333333333335E-4</v>
      </c>
      <c r="O8928" t="s">
        <v>960</v>
      </c>
      <c r="P8928">
        <v>0</v>
      </c>
      <c r="Q8928">
        <v>20</v>
      </c>
      <c r="R8928" t="s">
        <v>955</v>
      </c>
    </row>
    <row r="8929" spans="1:19" x14ac:dyDescent="0.25">
      <c r="A8929" s="54">
        <f>_xlfn.XLOOKUP(B8929,'School Lookup'!D:D,'School Lookup'!F:F,0)</f>
        <v>251672</v>
      </c>
      <c r="B8929" s="54" t="str">
        <f>_xlfn.XLOOKUP(C8929,'School Lookup'!A:A,'School Lookup'!D:D,_xlfn.XLOOKUP(C8929,'School Lookup'!B:B,'School Lookup'!D:D,_xlfn.XLOOKUP(C8929,'School Lookup'!C:C,'School Lookup'!D:D,0)))</f>
        <v>Park Schools Federation</v>
      </c>
      <c r="C8929" t="s">
        <v>40</v>
      </c>
      <c r="D8929" t="s">
        <v>1512</v>
      </c>
      <c r="E8929" t="s">
        <v>16</v>
      </c>
      <c r="F8929" t="s">
        <v>734</v>
      </c>
      <c r="G8929" t="s">
        <v>235</v>
      </c>
      <c r="H8929" t="s">
        <v>228</v>
      </c>
      <c r="I8929" t="s">
        <v>980</v>
      </c>
      <c r="J8929" t="s">
        <v>981</v>
      </c>
      <c r="K8929" s="4">
        <v>46090</v>
      </c>
      <c r="L8929" s="5">
        <v>0.40138888888888891</v>
      </c>
      <c r="M8929" t="s">
        <v>953</v>
      </c>
      <c r="N8929" s="5">
        <v>2.199074074074074E-4</v>
      </c>
      <c r="O8929" t="s">
        <v>982</v>
      </c>
      <c r="P8929">
        <v>2.3E-2</v>
      </c>
      <c r="Q8929">
        <v>20</v>
      </c>
      <c r="R8929" t="s">
        <v>998</v>
      </c>
      <c r="S8929" t="s">
        <v>987</v>
      </c>
    </row>
    <row r="8930" spans="1:19" x14ac:dyDescent="0.25">
      <c r="A8930" s="54">
        <f>_xlfn.XLOOKUP(B8930,'School Lookup'!D:D,'School Lookup'!F:F,0)</f>
        <v>251672</v>
      </c>
      <c r="B8930" s="54" t="str">
        <f>_xlfn.XLOOKUP(C8930,'School Lookup'!A:A,'School Lookup'!D:D,_xlfn.XLOOKUP(C8930,'School Lookup'!B:B,'School Lookup'!D:D,_xlfn.XLOOKUP(C8930,'School Lookup'!C:C,'School Lookup'!D:D,0)))</f>
        <v>Park Schools Federation</v>
      </c>
      <c r="C8930" t="s">
        <v>40</v>
      </c>
      <c r="D8930" t="s">
        <v>2124</v>
      </c>
      <c r="E8930" t="s">
        <v>16</v>
      </c>
      <c r="F8930" t="s">
        <v>734</v>
      </c>
      <c r="G8930" t="s">
        <v>235</v>
      </c>
      <c r="H8930" t="s">
        <v>228</v>
      </c>
      <c r="I8930" t="s">
        <v>980</v>
      </c>
      <c r="J8930" t="s">
        <v>981</v>
      </c>
      <c r="K8930" s="4">
        <v>46090</v>
      </c>
      <c r="L8930" s="5">
        <v>0.40138888888888891</v>
      </c>
      <c r="M8930" t="s">
        <v>953</v>
      </c>
      <c r="N8930" s="5">
        <v>1.9675925925925926E-4</v>
      </c>
      <c r="O8930" t="s">
        <v>982</v>
      </c>
      <c r="P8930">
        <v>2.1000000000000001E-2</v>
      </c>
      <c r="Q8930">
        <v>20</v>
      </c>
      <c r="R8930" t="s">
        <v>983</v>
      </c>
      <c r="S8930" t="s">
        <v>984</v>
      </c>
    </row>
    <row r="8931" spans="1:19" x14ac:dyDescent="0.25">
      <c r="A8931" s="54">
        <f>_xlfn.XLOOKUP(B8931,'School Lookup'!D:D,'School Lookup'!F:F,0)</f>
        <v>251672</v>
      </c>
      <c r="B8931" s="54" t="str">
        <f>_xlfn.XLOOKUP(C8931,'School Lookup'!A:A,'School Lookup'!D:D,_xlfn.XLOOKUP(C8931,'School Lookup'!B:B,'School Lookup'!D:D,_xlfn.XLOOKUP(C8931,'School Lookup'!C:C,'School Lookup'!D:D,0)))</f>
        <v>Park Schools Federation</v>
      </c>
      <c r="C8931" t="s">
        <v>40</v>
      </c>
      <c r="D8931" t="s">
        <v>1183</v>
      </c>
      <c r="E8931" t="s">
        <v>16</v>
      </c>
      <c r="F8931" t="s">
        <v>734</v>
      </c>
      <c r="G8931" t="s">
        <v>235</v>
      </c>
      <c r="H8931" t="s">
        <v>228</v>
      </c>
      <c r="I8931" t="s">
        <v>980</v>
      </c>
      <c r="J8931" t="s">
        <v>981</v>
      </c>
      <c r="K8931" s="4">
        <v>46090</v>
      </c>
      <c r="L8931" s="5">
        <v>0.40208333333333335</v>
      </c>
      <c r="M8931" t="s">
        <v>953</v>
      </c>
      <c r="N8931" s="5">
        <v>3.4722222222222222E-5</v>
      </c>
      <c r="O8931" t="s">
        <v>982</v>
      </c>
      <c r="P8931">
        <v>0.02</v>
      </c>
      <c r="Q8931">
        <v>20</v>
      </c>
      <c r="R8931" t="s">
        <v>998</v>
      </c>
      <c r="S8931" t="s">
        <v>987</v>
      </c>
    </row>
    <row r="8932" spans="1:19" x14ac:dyDescent="0.25">
      <c r="A8932" s="54">
        <f>_xlfn.XLOOKUP(B8932,'School Lookup'!D:D,'School Lookup'!F:F,0)</f>
        <v>251672</v>
      </c>
      <c r="B8932" s="54" t="str">
        <f>_xlfn.XLOOKUP(C8932,'School Lookup'!A:A,'School Lookup'!D:D,_xlfn.XLOOKUP(C8932,'School Lookup'!B:B,'School Lookup'!D:D,_xlfn.XLOOKUP(C8932,'School Lookup'!C:C,'School Lookup'!D:D,0)))</f>
        <v>Park Schools Federation</v>
      </c>
      <c r="C8932" t="s">
        <v>40</v>
      </c>
      <c r="D8932" t="s">
        <v>1373</v>
      </c>
      <c r="E8932" t="s">
        <v>16</v>
      </c>
      <c r="F8932" t="s">
        <v>734</v>
      </c>
      <c r="G8932" t="s">
        <v>235</v>
      </c>
      <c r="H8932" t="s">
        <v>228</v>
      </c>
      <c r="I8932" t="s">
        <v>980</v>
      </c>
      <c r="J8932" t="s">
        <v>981</v>
      </c>
      <c r="K8932" s="4">
        <v>46090</v>
      </c>
      <c r="L8932" s="5">
        <v>0.40277777777777779</v>
      </c>
      <c r="M8932" t="s">
        <v>953</v>
      </c>
      <c r="N8932" s="5">
        <v>4.6296296296296294E-5</v>
      </c>
      <c r="O8932" t="s">
        <v>982</v>
      </c>
      <c r="P8932">
        <v>0.02</v>
      </c>
      <c r="Q8932">
        <v>20</v>
      </c>
      <c r="R8932" t="s">
        <v>983</v>
      </c>
      <c r="S8932" t="s">
        <v>984</v>
      </c>
    </row>
    <row r="8933" spans="1:19" x14ac:dyDescent="0.25">
      <c r="A8933" s="54">
        <f>_xlfn.XLOOKUP(B8933,'School Lookup'!D:D,'School Lookup'!F:F,0)</f>
        <v>251672</v>
      </c>
      <c r="B8933" s="54" t="str">
        <f>_xlfn.XLOOKUP(C8933,'School Lookup'!A:A,'School Lookup'!D:D,_xlfn.XLOOKUP(C8933,'School Lookup'!B:B,'School Lookup'!D:D,_xlfn.XLOOKUP(C8933,'School Lookup'!C:C,'School Lookup'!D:D,0)))</f>
        <v>Park Schools Federation</v>
      </c>
      <c r="C8933" t="s">
        <v>40</v>
      </c>
      <c r="D8933" t="s">
        <v>1368</v>
      </c>
      <c r="E8933" t="s">
        <v>16</v>
      </c>
      <c r="F8933" t="s">
        <v>734</v>
      </c>
      <c r="G8933" t="s">
        <v>235</v>
      </c>
      <c r="H8933" t="s">
        <v>228</v>
      </c>
      <c r="I8933" t="s">
        <v>980</v>
      </c>
      <c r="J8933" t="s">
        <v>981</v>
      </c>
      <c r="K8933" s="4">
        <v>46090</v>
      </c>
      <c r="L8933" s="5">
        <v>0.40347222222222223</v>
      </c>
      <c r="M8933" t="s">
        <v>953</v>
      </c>
      <c r="N8933" s="5">
        <v>2.4305555555555555E-4</v>
      </c>
      <c r="O8933" t="s">
        <v>982</v>
      </c>
      <c r="P8933">
        <v>2.5000000000000001E-2</v>
      </c>
      <c r="Q8933">
        <v>20</v>
      </c>
      <c r="R8933" t="s">
        <v>986</v>
      </c>
      <c r="S8933" t="s">
        <v>987</v>
      </c>
    </row>
    <row r="8934" spans="1:19" x14ac:dyDescent="0.25">
      <c r="A8934" s="54">
        <f>_xlfn.XLOOKUP(B8934,'School Lookup'!D:D,'School Lookup'!F:F,0)</f>
        <v>251672</v>
      </c>
      <c r="B8934" s="54" t="str">
        <f>_xlfn.XLOOKUP(C8934,'School Lookup'!A:A,'School Lookup'!D:D,_xlfn.XLOOKUP(C8934,'School Lookup'!B:B,'School Lookup'!D:D,_xlfn.XLOOKUP(C8934,'School Lookup'!C:C,'School Lookup'!D:D,0)))</f>
        <v>Park Schools Federation</v>
      </c>
      <c r="C8934" t="s">
        <v>40</v>
      </c>
      <c r="D8934" t="s">
        <v>1514</v>
      </c>
      <c r="E8934" t="s">
        <v>16</v>
      </c>
      <c r="F8934" t="s">
        <v>734</v>
      </c>
      <c r="G8934" t="s">
        <v>235</v>
      </c>
      <c r="H8934" t="s">
        <v>228</v>
      </c>
      <c r="I8934" t="s">
        <v>980</v>
      </c>
      <c r="J8934" t="s">
        <v>981</v>
      </c>
      <c r="K8934" s="4">
        <v>46090</v>
      </c>
      <c r="L8934" s="5">
        <v>0.40416666666666667</v>
      </c>
      <c r="M8934" t="s">
        <v>953</v>
      </c>
      <c r="N8934" s="5">
        <v>3.8194444444444446E-4</v>
      </c>
      <c r="O8934" t="s">
        <v>982</v>
      </c>
      <c r="P8934">
        <v>0.04</v>
      </c>
      <c r="Q8934">
        <v>20</v>
      </c>
      <c r="R8934" t="s">
        <v>998</v>
      </c>
      <c r="S8934" t="s">
        <v>987</v>
      </c>
    </row>
    <row r="8935" spans="1:19" x14ac:dyDescent="0.25">
      <c r="A8935" s="54">
        <f>_xlfn.XLOOKUP(B8935,'School Lookup'!D:D,'School Lookup'!F:F,0)</f>
        <v>251672</v>
      </c>
      <c r="B8935" s="54" t="str">
        <f>_xlfn.XLOOKUP(C8935,'School Lookup'!A:A,'School Lookup'!D:D,_xlfn.XLOOKUP(C8935,'School Lookup'!B:B,'School Lookup'!D:D,_xlfn.XLOOKUP(C8935,'School Lookup'!C:C,'School Lookup'!D:D,0)))</f>
        <v>Park Schools Federation</v>
      </c>
      <c r="C8935" t="s">
        <v>40</v>
      </c>
      <c r="D8935" t="s">
        <v>1367</v>
      </c>
      <c r="E8935" t="s">
        <v>16</v>
      </c>
      <c r="F8935" t="s">
        <v>734</v>
      </c>
      <c r="G8935" t="s">
        <v>235</v>
      </c>
      <c r="H8935" t="s">
        <v>228</v>
      </c>
      <c r="I8935" t="s">
        <v>980</v>
      </c>
      <c r="J8935" t="s">
        <v>981</v>
      </c>
      <c r="K8935" s="4">
        <v>46090</v>
      </c>
      <c r="L8935" s="5">
        <v>0.40555555555555556</v>
      </c>
      <c r="M8935" t="s">
        <v>953</v>
      </c>
      <c r="N8935" s="5">
        <v>5.5555555555555556E-4</v>
      </c>
      <c r="O8935" t="s">
        <v>982</v>
      </c>
      <c r="P8935">
        <v>5.7000000000000002E-2</v>
      </c>
      <c r="Q8935">
        <v>20</v>
      </c>
      <c r="R8935" t="s">
        <v>983</v>
      </c>
      <c r="S8935" t="s">
        <v>984</v>
      </c>
    </row>
    <row r="8936" spans="1:19" x14ac:dyDescent="0.25">
      <c r="A8936" s="54">
        <f>_xlfn.XLOOKUP(B8936,'School Lookup'!D:D,'School Lookup'!F:F,0)</f>
        <v>251672</v>
      </c>
      <c r="B8936" s="54" t="str">
        <f>_xlfn.XLOOKUP(C8936,'School Lookup'!A:A,'School Lookup'!D:D,_xlfn.XLOOKUP(C8936,'School Lookup'!B:B,'School Lookup'!D:D,_xlfn.XLOOKUP(C8936,'School Lookup'!C:C,'School Lookup'!D:D,0)))</f>
        <v>Park Schools Federation</v>
      </c>
      <c r="C8936" t="s">
        <v>40</v>
      </c>
      <c r="D8936" t="s">
        <v>2011</v>
      </c>
      <c r="E8936" t="s">
        <v>16</v>
      </c>
      <c r="F8936" t="s">
        <v>734</v>
      </c>
      <c r="G8936" t="s">
        <v>235</v>
      </c>
      <c r="H8936" t="s">
        <v>228</v>
      </c>
      <c r="I8936" t="s">
        <v>980</v>
      </c>
      <c r="J8936" t="s">
        <v>981</v>
      </c>
      <c r="K8936" s="4">
        <v>46090</v>
      </c>
      <c r="L8936" s="5">
        <v>0.40763888888888888</v>
      </c>
      <c r="M8936" t="s">
        <v>953</v>
      </c>
      <c r="N8936" s="5">
        <v>3.7037037037037035E-4</v>
      </c>
      <c r="O8936" t="s">
        <v>982</v>
      </c>
      <c r="P8936">
        <v>3.7999999999999999E-2</v>
      </c>
      <c r="Q8936">
        <v>20</v>
      </c>
      <c r="R8936" t="s">
        <v>998</v>
      </c>
      <c r="S8936" t="s">
        <v>987</v>
      </c>
    </row>
    <row r="8937" spans="1:19" x14ac:dyDescent="0.25">
      <c r="A8937" s="54">
        <f>_xlfn.XLOOKUP(B8937,'School Lookup'!D:D,'School Lookup'!F:F,0)</f>
        <v>251672</v>
      </c>
      <c r="B8937" s="54" t="str">
        <f>_xlfn.XLOOKUP(C8937,'School Lookup'!A:A,'School Lookup'!D:D,_xlfn.XLOOKUP(C8937,'School Lookup'!B:B,'School Lookup'!D:D,_xlfn.XLOOKUP(C8937,'School Lookup'!C:C,'School Lookup'!D:D,0)))</f>
        <v>Park Schools Federation</v>
      </c>
      <c r="C8937" t="s">
        <v>40</v>
      </c>
      <c r="D8937" t="s">
        <v>1962</v>
      </c>
      <c r="E8937" t="s">
        <v>16</v>
      </c>
      <c r="F8937" t="s">
        <v>734</v>
      </c>
      <c r="G8937" t="s">
        <v>235</v>
      </c>
      <c r="H8937" t="s">
        <v>228</v>
      </c>
      <c r="I8937" t="s">
        <v>980</v>
      </c>
      <c r="J8937" t="s">
        <v>981</v>
      </c>
      <c r="K8937" s="4">
        <v>46090</v>
      </c>
      <c r="L8937" s="5">
        <v>0.40902777777777777</v>
      </c>
      <c r="M8937" t="s">
        <v>953</v>
      </c>
      <c r="N8937" s="5">
        <v>2.6620370370370372E-4</v>
      </c>
      <c r="O8937" t="s">
        <v>982</v>
      </c>
      <c r="P8937">
        <v>2.8000000000000001E-2</v>
      </c>
      <c r="Q8937">
        <v>20</v>
      </c>
      <c r="R8937" t="s">
        <v>998</v>
      </c>
      <c r="S8937" t="s">
        <v>987</v>
      </c>
    </row>
    <row r="8938" spans="1:19" x14ac:dyDescent="0.25">
      <c r="A8938" s="54">
        <f>_xlfn.XLOOKUP(B8938,'School Lookup'!D:D,'School Lookup'!F:F,0)</f>
        <v>251672</v>
      </c>
      <c r="B8938" s="54" t="str">
        <f>_xlfn.XLOOKUP(C8938,'School Lookup'!A:A,'School Lookup'!D:D,_xlfn.XLOOKUP(C8938,'School Lookup'!B:B,'School Lookup'!D:D,_xlfn.XLOOKUP(C8938,'School Lookup'!C:C,'School Lookup'!D:D,0)))</f>
        <v>Park Schools Federation</v>
      </c>
      <c r="C8938" t="s">
        <v>40</v>
      </c>
      <c r="D8938" t="s">
        <v>985</v>
      </c>
      <c r="E8938" t="s">
        <v>16</v>
      </c>
      <c r="F8938" t="s">
        <v>734</v>
      </c>
      <c r="G8938" t="s">
        <v>235</v>
      </c>
      <c r="H8938" t="s">
        <v>228</v>
      </c>
      <c r="I8938" t="s">
        <v>980</v>
      </c>
      <c r="J8938" t="s">
        <v>981</v>
      </c>
      <c r="K8938" s="4">
        <v>46090</v>
      </c>
      <c r="L8938" s="5">
        <v>0.41944444444444445</v>
      </c>
      <c r="M8938" t="s">
        <v>953</v>
      </c>
      <c r="N8938" s="5">
        <v>1.8518518518518518E-4</v>
      </c>
      <c r="O8938" t="s">
        <v>982</v>
      </c>
      <c r="P8938">
        <v>0.02</v>
      </c>
      <c r="Q8938">
        <v>20</v>
      </c>
      <c r="R8938" t="s">
        <v>986</v>
      </c>
      <c r="S8938" t="s">
        <v>987</v>
      </c>
    </row>
    <row r="8939" spans="1:19" x14ac:dyDescent="0.25">
      <c r="A8939" s="54">
        <f>_xlfn.XLOOKUP(B8939,'School Lookup'!D:D,'School Lookup'!F:F,0)</f>
        <v>251672</v>
      </c>
      <c r="B8939" s="54" t="str">
        <f>_xlfn.XLOOKUP(C8939,'School Lookup'!A:A,'School Lookup'!D:D,_xlfn.XLOOKUP(C8939,'School Lookup'!B:B,'School Lookup'!D:D,_xlfn.XLOOKUP(C8939,'School Lookup'!C:C,'School Lookup'!D:D,0)))</f>
        <v>Park Schools Federation</v>
      </c>
      <c r="C8939" t="s">
        <v>40</v>
      </c>
      <c r="D8939" t="s">
        <v>1507</v>
      </c>
      <c r="E8939" t="s">
        <v>16</v>
      </c>
      <c r="F8939" t="s">
        <v>734</v>
      </c>
      <c r="G8939" t="s">
        <v>235</v>
      </c>
      <c r="H8939" t="s">
        <v>228</v>
      </c>
      <c r="I8939" t="s">
        <v>980</v>
      </c>
      <c r="J8939" t="s">
        <v>981</v>
      </c>
      <c r="K8939" s="4">
        <v>46090</v>
      </c>
      <c r="L8939" s="5">
        <v>0.43194444444444446</v>
      </c>
      <c r="M8939" t="s">
        <v>953</v>
      </c>
      <c r="N8939" s="5">
        <v>2.4305555555555555E-4</v>
      </c>
      <c r="O8939" t="s">
        <v>982</v>
      </c>
      <c r="P8939">
        <v>2.5000000000000001E-2</v>
      </c>
      <c r="Q8939">
        <v>20</v>
      </c>
      <c r="R8939" t="s">
        <v>983</v>
      </c>
      <c r="S8939" t="s">
        <v>984</v>
      </c>
    </row>
    <row r="8940" spans="1:19" x14ac:dyDescent="0.25">
      <c r="A8940" s="54">
        <f>_xlfn.XLOOKUP(B8940,'School Lookup'!D:D,'School Lookup'!F:F,0)</f>
        <v>251672</v>
      </c>
      <c r="B8940" s="54" t="str">
        <f>_xlfn.XLOOKUP(C8940,'School Lookup'!A:A,'School Lookup'!D:D,_xlfn.XLOOKUP(C8940,'School Lookup'!B:B,'School Lookup'!D:D,_xlfn.XLOOKUP(C8940,'School Lookup'!C:C,'School Lookup'!D:D,0)))</f>
        <v>Park Schools Federation</v>
      </c>
      <c r="C8940" t="s">
        <v>40</v>
      </c>
      <c r="D8940" t="s">
        <v>1192</v>
      </c>
      <c r="E8940" t="s">
        <v>16</v>
      </c>
      <c r="F8940" t="s">
        <v>734</v>
      </c>
      <c r="G8940" t="s">
        <v>235</v>
      </c>
      <c r="H8940" t="s">
        <v>228</v>
      </c>
      <c r="I8940" t="s">
        <v>980</v>
      </c>
      <c r="J8940" t="s">
        <v>981</v>
      </c>
      <c r="K8940" s="4">
        <v>46090</v>
      </c>
      <c r="L8940" s="5">
        <v>0.43194444444444446</v>
      </c>
      <c r="M8940" t="s">
        <v>953</v>
      </c>
      <c r="N8940" s="5">
        <v>1.0416666666666667E-4</v>
      </c>
      <c r="O8940" t="s">
        <v>982</v>
      </c>
      <c r="P8940">
        <v>0.02</v>
      </c>
      <c r="Q8940">
        <v>20</v>
      </c>
      <c r="R8940" t="s">
        <v>1006</v>
      </c>
      <c r="S8940" t="s">
        <v>994</v>
      </c>
    </row>
    <row r="8941" spans="1:19" x14ac:dyDescent="0.25">
      <c r="A8941" s="54">
        <f>_xlfn.XLOOKUP(B8941,'School Lookup'!D:D,'School Lookup'!F:F,0)</f>
        <v>251672</v>
      </c>
      <c r="B8941" s="54" t="str">
        <f>_xlfn.XLOOKUP(C8941,'School Lookup'!A:A,'School Lookup'!D:D,_xlfn.XLOOKUP(C8941,'School Lookup'!B:B,'School Lookup'!D:D,_xlfn.XLOOKUP(C8941,'School Lookup'!C:C,'School Lookup'!D:D,0)))</f>
        <v>Park Schools Federation</v>
      </c>
      <c r="C8941" t="s">
        <v>40</v>
      </c>
      <c r="D8941" t="s">
        <v>2833</v>
      </c>
      <c r="E8941" t="s">
        <v>16</v>
      </c>
      <c r="F8941" t="s">
        <v>734</v>
      </c>
      <c r="G8941" t="s">
        <v>235</v>
      </c>
      <c r="H8941" t="s">
        <v>228</v>
      </c>
      <c r="I8941" t="s">
        <v>980</v>
      </c>
      <c r="J8941" t="s">
        <v>981</v>
      </c>
      <c r="K8941" s="4">
        <v>46090</v>
      </c>
      <c r="L8941" s="5">
        <v>0.43333333333333335</v>
      </c>
      <c r="M8941" t="s">
        <v>953</v>
      </c>
      <c r="N8941" s="5">
        <v>4.2824074074074075E-4</v>
      </c>
      <c r="O8941" t="s">
        <v>982</v>
      </c>
      <c r="P8941">
        <v>4.3999999999999997E-2</v>
      </c>
      <c r="Q8941">
        <v>20</v>
      </c>
      <c r="R8941" t="s">
        <v>983</v>
      </c>
      <c r="S8941" t="s">
        <v>984</v>
      </c>
    </row>
    <row r="8942" spans="1:19" x14ac:dyDescent="0.25">
      <c r="A8942" s="54">
        <f>_xlfn.XLOOKUP(B8942,'School Lookup'!D:D,'School Lookup'!F:F,0)</f>
        <v>251672</v>
      </c>
      <c r="B8942" s="54" t="str">
        <f>_xlfn.XLOOKUP(C8942,'School Lookup'!A:A,'School Lookup'!D:D,_xlfn.XLOOKUP(C8942,'School Lookup'!B:B,'School Lookup'!D:D,_xlfn.XLOOKUP(C8942,'School Lookup'!C:C,'School Lookup'!D:D,0)))</f>
        <v>Park Schools Federation</v>
      </c>
      <c r="C8942" t="s">
        <v>40</v>
      </c>
      <c r="D8942" t="s">
        <v>1368</v>
      </c>
      <c r="E8942" t="s">
        <v>16</v>
      </c>
      <c r="F8942" t="s">
        <v>734</v>
      </c>
      <c r="G8942" t="s">
        <v>235</v>
      </c>
      <c r="H8942" t="s">
        <v>228</v>
      </c>
      <c r="I8942" t="s">
        <v>980</v>
      </c>
      <c r="J8942" t="s">
        <v>981</v>
      </c>
      <c r="K8942" s="4">
        <v>46090</v>
      </c>
      <c r="L8942" s="5">
        <v>0.44097222222222221</v>
      </c>
      <c r="M8942" t="s">
        <v>953</v>
      </c>
      <c r="N8942" s="5">
        <v>2.8356481481481483E-3</v>
      </c>
      <c r="O8942" t="s">
        <v>982</v>
      </c>
      <c r="P8942">
        <v>0.28999999999999998</v>
      </c>
      <c r="Q8942">
        <v>20</v>
      </c>
      <c r="R8942" t="s">
        <v>986</v>
      </c>
      <c r="S8942" t="s">
        <v>987</v>
      </c>
    </row>
    <row r="8943" spans="1:19" x14ac:dyDescent="0.25">
      <c r="A8943" s="54">
        <f>_xlfn.XLOOKUP(B8943,'School Lookup'!D:D,'School Lookup'!F:F,0)</f>
        <v>251672</v>
      </c>
      <c r="B8943" s="54" t="str">
        <f>_xlfn.XLOOKUP(C8943,'School Lookup'!A:A,'School Lookup'!D:D,_xlfn.XLOOKUP(C8943,'School Lookup'!B:B,'School Lookup'!D:D,_xlfn.XLOOKUP(C8943,'School Lookup'!C:C,'School Lookup'!D:D,0)))</f>
        <v>Park Schools Federation</v>
      </c>
      <c r="C8943" t="s">
        <v>40</v>
      </c>
      <c r="D8943" t="s">
        <v>1602</v>
      </c>
      <c r="E8943" t="s">
        <v>16</v>
      </c>
      <c r="F8943" t="s">
        <v>734</v>
      </c>
      <c r="G8943" t="s">
        <v>235</v>
      </c>
      <c r="H8943" t="s">
        <v>228</v>
      </c>
      <c r="I8943" t="s">
        <v>980</v>
      </c>
      <c r="J8943" t="s">
        <v>981</v>
      </c>
      <c r="K8943" s="4">
        <v>46090</v>
      </c>
      <c r="L8943" s="5">
        <v>0.44791666666666669</v>
      </c>
      <c r="M8943" t="s">
        <v>953</v>
      </c>
      <c r="N8943" s="5">
        <v>1.9675925925925924E-3</v>
      </c>
      <c r="O8943" t="s">
        <v>982</v>
      </c>
      <c r="P8943">
        <v>0.20200000000000001</v>
      </c>
      <c r="Q8943">
        <v>20</v>
      </c>
      <c r="R8943" t="s">
        <v>986</v>
      </c>
      <c r="S8943" t="s">
        <v>987</v>
      </c>
    </row>
    <row r="8944" spans="1:19" x14ac:dyDescent="0.25">
      <c r="A8944" s="54">
        <f>_xlfn.XLOOKUP(B8944,'School Lookup'!D:D,'School Lookup'!F:F,0)</f>
        <v>251672</v>
      </c>
      <c r="B8944" s="54" t="str">
        <f>_xlfn.XLOOKUP(C8944,'School Lookup'!A:A,'School Lookup'!D:D,_xlfn.XLOOKUP(C8944,'School Lookup'!B:B,'School Lookup'!D:D,_xlfn.XLOOKUP(C8944,'School Lookup'!C:C,'School Lookup'!D:D,0)))</f>
        <v>Park Schools Federation</v>
      </c>
      <c r="C8944" t="s">
        <v>40</v>
      </c>
      <c r="D8944" t="s">
        <v>1368</v>
      </c>
      <c r="E8944" t="s">
        <v>16</v>
      </c>
      <c r="F8944" t="s">
        <v>734</v>
      </c>
      <c r="G8944" t="s">
        <v>235</v>
      </c>
      <c r="H8944" t="s">
        <v>228</v>
      </c>
      <c r="I8944" t="s">
        <v>980</v>
      </c>
      <c r="J8944" t="s">
        <v>981</v>
      </c>
      <c r="K8944" s="4">
        <v>46090</v>
      </c>
      <c r="L8944" s="5">
        <v>0.45069444444444445</v>
      </c>
      <c r="M8944" t="s">
        <v>953</v>
      </c>
      <c r="N8944" s="5">
        <v>1.5046296296296297E-4</v>
      </c>
      <c r="O8944" t="s">
        <v>982</v>
      </c>
      <c r="P8944">
        <v>0.02</v>
      </c>
      <c r="Q8944">
        <v>20</v>
      </c>
      <c r="R8944" t="s">
        <v>986</v>
      </c>
      <c r="S8944" t="s">
        <v>987</v>
      </c>
    </row>
    <row r="8945" spans="1:19" x14ac:dyDescent="0.25">
      <c r="A8945" s="54">
        <f>_xlfn.XLOOKUP(B8945,'School Lookup'!D:D,'School Lookup'!F:F,0)</f>
        <v>251672</v>
      </c>
      <c r="B8945" s="54" t="str">
        <f>_xlfn.XLOOKUP(C8945,'School Lookup'!A:A,'School Lookup'!D:D,_xlfn.XLOOKUP(C8945,'School Lookup'!B:B,'School Lookup'!D:D,_xlfn.XLOOKUP(C8945,'School Lookup'!C:C,'School Lookup'!D:D,0)))</f>
        <v>Park Schools Federation</v>
      </c>
      <c r="C8945" t="s">
        <v>40</v>
      </c>
      <c r="D8945" t="s">
        <v>3349</v>
      </c>
      <c r="E8945" t="s">
        <v>16</v>
      </c>
      <c r="F8945" t="s">
        <v>734</v>
      </c>
      <c r="G8945" t="s">
        <v>235</v>
      </c>
      <c r="H8945" t="s">
        <v>228</v>
      </c>
      <c r="I8945" t="s">
        <v>980</v>
      </c>
      <c r="J8945" t="s">
        <v>981</v>
      </c>
      <c r="K8945" s="4">
        <v>46090</v>
      </c>
      <c r="L8945" s="5">
        <v>0.45069444444444445</v>
      </c>
      <c r="M8945" t="s">
        <v>953</v>
      </c>
      <c r="N8945" s="5">
        <v>2.8935185185185184E-4</v>
      </c>
      <c r="O8945" t="s">
        <v>982</v>
      </c>
      <c r="P8945">
        <v>6.3E-2</v>
      </c>
      <c r="Q8945">
        <v>20</v>
      </c>
      <c r="R8945" t="s">
        <v>1074</v>
      </c>
      <c r="S8945" t="s">
        <v>990</v>
      </c>
    </row>
    <row r="8946" spans="1:19" x14ac:dyDescent="0.25">
      <c r="A8946" s="54">
        <f>_xlfn.XLOOKUP(B8946,'School Lookup'!D:D,'School Lookup'!F:F,0)</f>
        <v>251672</v>
      </c>
      <c r="B8946" s="54" t="str">
        <f>_xlfn.XLOOKUP(C8946,'School Lookup'!A:A,'School Lookup'!D:D,_xlfn.XLOOKUP(C8946,'School Lookup'!B:B,'School Lookup'!D:D,_xlfn.XLOOKUP(C8946,'School Lookup'!C:C,'School Lookup'!D:D,0)))</f>
        <v>Park Schools Federation</v>
      </c>
      <c r="C8946" t="s">
        <v>40</v>
      </c>
      <c r="D8946" t="s">
        <v>1410</v>
      </c>
      <c r="E8946" t="s">
        <v>16</v>
      </c>
      <c r="F8946" t="s">
        <v>734</v>
      </c>
      <c r="G8946" t="s">
        <v>235</v>
      </c>
      <c r="H8946" t="s">
        <v>228</v>
      </c>
      <c r="I8946" t="s">
        <v>980</v>
      </c>
      <c r="J8946" t="s">
        <v>981</v>
      </c>
      <c r="K8946" s="4">
        <v>46090</v>
      </c>
      <c r="L8946" s="5">
        <v>0.45208333333333334</v>
      </c>
      <c r="M8946" t="s">
        <v>953</v>
      </c>
      <c r="N8946" s="5">
        <v>1.9675925925925926E-4</v>
      </c>
      <c r="O8946" t="s">
        <v>982</v>
      </c>
      <c r="P8946">
        <v>2.1000000000000001E-2</v>
      </c>
      <c r="Q8946">
        <v>20</v>
      </c>
      <c r="R8946" t="s">
        <v>983</v>
      </c>
      <c r="S8946" t="s">
        <v>984</v>
      </c>
    </row>
    <row r="8947" spans="1:19" x14ac:dyDescent="0.25">
      <c r="A8947" s="54">
        <f>_xlfn.XLOOKUP(B8947,'School Lookup'!D:D,'School Lookup'!F:F,0)</f>
        <v>251672</v>
      </c>
      <c r="B8947" s="54" t="str">
        <f>_xlfn.XLOOKUP(C8947,'School Lookup'!A:A,'School Lookup'!D:D,_xlfn.XLOOKUP(C8947,'School Lookup'!B:B,'School Lookup'!D:D,_xlfn.XLOOKUP(C8947,'School Lookup'!C:C,'School Lookup'!D:D,0)))</f>
        <v>Park Schools Federation</v>
      </c>
      <c r="C8947" t="s">
        <v>40</v>
      </c>
      <c r="D8947" t="s">
        <v>1985</v>
      </c>
      <c r="E8947" t="s">
        <v>16</v>
      </c>
      <c r="F8947" t="s">
        <v>734</v>
      </c>
      <c r="G8947" t="s">
        <v>235</v>
      </c>
      <c r="H8947" t="s">
        <v>228</v>
      </c>
      <c r="I8947" t="s">
        <v>980</v>
      </c>
      <c r="J8947" t="s">
        <v>981</v>
      </c>
      <c r="K8947" s="4">
        <v>46090</v>
      </c>
      <c r="L8947" s="5">
        <v>0.45208333333333334</v>
      </c>
      <c r="M8947" t="s">
        <v>953</v>
      </c>
      <c r="N8947" s="5">
        <v>1.9675925925925926E-4</v>
      </c>
      <c r="O8947" t="s">
        <v>982</v>
      </c>
      <c r="P8947">
        <v>2.1000000000000001E-2</v>
      </c>
      <c r="Q8947">
        <v>20</v>
      </c>
      <c r="R8947" t="s">
        <v>998</v>
      </c>
      <c r="S8947" t="s">
        <v>987</v>
      </c>
    </row>
    <row r="8948" spans="1:19" x14ac:dyDescent="0.25">
      <c r="A8948" s="54">
        <f>_xlfn.XLOOKUP(B8948,'School Lookup'!D:D,'School Lookup'!F:F,0)</f>
        <v>251672</v>
      </c>
      <c r="B8948" s="54" t="str">
        <f>_xlfn.XLOOKUP(C8948,'School Lookup'!A:A,'School Lookup'!D:D,_xlfn.XLOOKUP(C8948,'School Lookup'!B:B,'School Lookup'!D:D,_xlfn.XLOOKUP(C8948,'School Lookup'!C:C,'School Lookup'!D:D,0)))</f>
        <v>Park Schools Federation</v>
      </c>
      <c r="C8948" t="s">
        <v>40</v>
      </c>
      <c r="D8948" t="s">
        <v>2541</v>
      </c>
      <c r="E8948" t="s">
        <v>16</v>
      </c>
      <c r="F8948" t="s">
        <v>734</v>
      </c>
      <c r="G8948" t="s">
        <v>235</v>
      </c>
      <c r="H8948" t="s">
        <v>228</v>
      </c>
      <c r="I8948" t="s">
        <v>980</v>
      </c>
      <c r="J8948" t="s">
        <v>981</v>
      </c>
      <c r="K8948" s="4">
        <v>46090</v>
      </c>
      <c r="L8948" s="5">
        <v>0.45347222222222222</v>
      </c>
      <c r="M8948" t="s">
        <v>953</v>
      </c>
      <c r="N8948" s="5">
        <v>2.7777777777777778E-4</v>
      </c>
      <c r="O8948" t="s">
        <v>982</v>
      </c>
      <c r="P8948">
        <v>2.9000000000000001E-2</v>
      </c>
      <c r="Q8948">
        <v>20</v>
      </c>
      <c r="R8948" t="s">
        <v>998</v>
      </c>
      <c r="S8948" t="s">
        <v>987</v>
      </c>
    </row>
    <row r="8949" spans="1:19" x14ac:dyDescent="0.25">
      <c r="A8949" s="54">
        <f>_xlfn.XLOOKUP(B8949,'School Lookup'!D:D,'School Lookup'!F:F,0)</f>
        <v>251672</v>
      </c>
      <c r="B8949" s="54" t="str">
        <f>_xlfn.XLOOKUP(C8949,'School Lookup'!A:A,'School Lookup'!D:D,_xlfn.XLOOKUP(C8949,'School Lookup'!B:B,'School Lookup'!D:D,_xlfn.XLOOKUP(C8949,'School Lookup'!C:C,'School Lookup'!D:D,0)))</f>
        <v>Park Schools Federation</v>
      </c>
      <c r="C8949" t="s">
        <v>40</v>
      </c>
      <c r="D8949" t="s">
        <v>1822</v>
      </c>
      <c r="E8949" t="s">
        <v>16</v>
      </c>
      <c r="F8949" t="s">
        <v>734</v>
      </c>
      <c r="G8949" t="s">
        <v>235</v>
      </c>
      <c r="H8949" t="s">
        <v>228</v>
      </c>
      <c r="I8949" t="s">
        <v>980</v>
      </c>
      <c r="J8949" t="s">
        <v>981</v>
      </c>
      <c r="K8949" s="4">
        <v>46090</v>
      </c>
      <c r="L8949" s="5">
        <v>0.47569444444444442</v>
      </c>
      <c r="M8949" t="s">
        <v>953</v>
      </c>
      <c r="N8949" s="5">
        <v>1.9675925925925926E-4</v>
      </c>
      <c r="O8949" t="s">
        <v>982</v>
      </c>
      <c r="P8949">
        <v>2.1000000000000001E-2</v>
      </c>
      <c r="Q8949">
        <v>20</v>
      </c>
      <c r="R8949" t="s">
        <v>998</v>
      </c>
      <c r="S8949" t="s">
        <v>987</v>
      </c>
    </row>
    <row r="8950" spans="1:19" x14ac:dyDescent="0.25">
      <c r="A8950" s="54">
        <f>_xlfn.XLOOKUP(B8950,'School Lookup'!D:D,'School Lookup'!F:F,0)</f>
        <v>251672</v>
      </c>
      <c r="B8950" s="54" t="str">
        <f>_xlfn.XLOOKUP(C8950,'School Lookup'!A:A,'School Lookup'!D:D,_xlfn.XLOOKUP(C8950,'School Lookup'!B:B,'School Lookup'!D:D,_xlfn.XLOOKUP(C8950,'School Lookup'!C:C,'School Lookup'!D:D,0)))</f>
        <v>Park Schools Federation</v>
      </c>
      <c r="C8950" t="s">
        <v>40</v>
      </c>
      <c r="D8950" t="s">
        <v>3130</v>
      </c>
      <c r="E8950" t="s">
        <v>16</v>
      </c>
      <c r="F8950" t="s">
        <v>734</v>
      </c>
      <c r="G8950" t="s">
        <v>235</v>
      </c>
      <c r="H8950" t="s">
        <v>228</v>
      </c>
      <c r="I8950" t="s">
        <v>980</v>
      </c>
      <c r="J8950" t="s">
        <v>981</v>
      </c>
      <c r="K8950" s="4">
        <v>46090</v>
      </c>
      <c r="L8950" s="5">
        <v>0.49583333333333335</v>
      </c>
      <c r="M8950" t="s">
        <v>953</v>
      </c>
      <c r="N8950" s="5">
        <v>2.4305555555555555E-4</v>
      </c>
      <c r="O8950" t="s">
        <v>982</v>
      </c>
      <c r="P8950">
        <v>2.5000000000000001E-2</v>
      </c>
      <c r="Q8950">
        <v>20</v>
      </c>
      <c r="R8950" t="s">
        <v>1006</v>
      </c>
      <c r="S8950" t="s">
        <v>994</v>
      </c>
    </row>
    <row r="8951" spans="1:19" x14ac:dyDescent="0.25">
      <c r="A8951" s="54">
        <f>_xlfn.XLOOKUP(B8951,'School Lookup'!D:D,'School Lookup'!F:F,0)</f>
        <v>251672</v>
      </c>
      <c r="B8951" s="54" t="str">
        <f>_xlfn.XLOOKUP(C8951,'School Lookup'!A:A,'School Lookup'!D:D,_xlfn.XLOOKUP(C8951,'School Lookup'!B:B,'School Lookup'!D:D,_xlfn.XLOOKUP(C8951,'School Lookup'!C:C,'School Lookup'!D:D,0)))</f>
        <v>Park Schools Federation</v>
      </c>
      <c r="C8951" t="s">
        <v>40</v>
      </c>
      <c r="D8951" t="s">
        <v>2321</v>
      </c>
      <c r="E8951" t="s">
        <v>16</v>
      </c>
      <c r="F8951" t="s">
        <v>734</v>
      </c>
      <c r="G8951" t="s">
        <v>235</v>
      </c>
      <c r="H8951" t="s">
        <v>228</v>
      </c>
      <c r="I8951" t="s">
        <v>980</v>
      </c>
      <c r="J8951" t="s">
        <v>981</v>
      </c>
      <c r="K8951" s="4">
        <v>46090</v>
      </c>
      <c r="L8951" s="5">
        <v>0.50694444444444442</v>
      </c>
      <c r="M8951" t="s">
        <v>953</v>
      </c>
      <c r="N8951" s="5">
        <v>2.0833333333333335E-4</v>
      </c>
      <c r="O8951" t="s">
        <v>982</v>
      </c>
      <c r="P8951">
        <v>4.4999999999999998E-2</v>
      </c>
      <c r="Q8951">
        <v>20</v>
      </c>
      <c r="R8951" t="s">
        <v>989</v>
      </c>
      <c r="S8951" t="s">
        <v>990</v>
      </c>
    </row>
    <row r="8952" spans="1:19" x14ac:dyDescent="0.25">
      <c r="A8952" s="54">
        <f>_xlfn.XLOOKUP(B8952,'School Lookup'!D:D,'School Lookup'!F:F,0)</f>
        <v>251672</v>
      </c>
      <c r="B8952" s="54" t="str">
        <f>_xlfn.XLOOKUP(C8952,'School Lookup'!A:A,'School Lookup'!D:D,_xlfn.XLOOKUP(C8952,'School Lookup'!B:B,'School Lookup'!D:D,_xlfn.XLOOKUP(C8952,'School Lookup'!C:C,'School Lookup'!D:D,0)))</f>
        <v>Park Schools Federation</v>
      </c>
      <c r="C8952" t="s">
        <v>40</v>
      </c>
      <c r="D8952" t="s">
        <v>2614</v>
      </c>
      <c r="E8952" t="s">
        <v>16</v>
      </c>
      <c r="F8952" t="s">
        <v>734</v>
      </c>
      <c r="G8952" t="s">
        <v>235</v>
      </c>
      <c r="H8952" t="s">
        <v>228</v>
      </c>
      <c r="I8952" t="s">
        <v>980</v>
      </c>
      <c r="J8952" t="s">
        <v>981</v>
      </c>
      <c r="K8952" s="4">
        <v>46090</v>
      </c>
      <c r="L8952" s="5">
        <v>0.50972222222222219</v>
      </c>
      <c r="M8952" t="s">
        <v>953</v>
      </c>
      <c r="N8952" s="5">
        <v>1.8518518518518518E-4</v>
      </c>
      <c r="O8952" t="s">
        <v>982</v>
      </c>
      <c r="P8952">
        <v>0.02</v>
      </c>
      <c r="Q8952">
        <v>20</v>
      </c>
      <c r="R8952" t="s">
        <v>993</v>
      </c>
      <c r="S8952" t="s">
        <v>994</v>
      </c>
    </row>
    <row r="8953" spans="1:19" x14ac:dyDescent="0.25">
      <c r="A8953" s="54">
        <f>_xlfn.XLOOKUP(B8953,'School Lookup'!D:D,'School Lookup'!F:F,0)</f>
        <v>251672</v>
      </c>
      <c r="B8953" s="54" t="str">
        <f>_xlfn.XLOOKUP(C8953,'School Lookup'!A:A,'School Lookup'!D:D,_xlfn.XLOOKUP(C8953,'School Lookup'!B:B,'School Lookup'!D:D,_xlfn.XLOOKUP(C8953,'School Lookup'!C:C,'School Lookup'!D:D,0)))</f>
        <v>Park Schools Federation</v>
      </c>
      <c r="C8953" t="s">
        <v>40</v>
      </c>
      <c r="D8953" t="s">
        <v>991</v>
      </c>
      <c r="E8953" t="s">
        <v>16</v>
      </c>
      <c r="F8953" t="s">
        <v>734</v>
      </c>
      <c r="G8953" t="s">
        <v>235</v>
      </c>
      <c r="H8953" t="s">
        <v>228</v>
      </c>
      <c r="I8953" t="s">
        <v>980</v>
      </c>
      <c r="J8953" t="s">
        <v>981</v>
      </c>
      <c r="K8953" s="4">
        <v>46090</v>
      </c>
      <c r="L8953" s="5">
        <v>0.51041666666666663</v>
      </c>
      <c r="M8953" t="s">
        <v>953</v>
      </c>
      <c r="N8953" s="5">
        <v>2.7777777777777778E-4</v>
      </c>
      <c r="O8953" t="s">
        <v>982</v>
      </c>
      <c r="P8953">
        <v>2.9000000000000001E-2</v>
      </c>
      <c r="Q8953">
        <v>20</v>
      </c>
      <c r="R8953" t="s">
        <v>983</v>
      </c>
      <c r="S8953" t="s">
        <v>984</v>
      </c>
    </row>
    <row r="8954" spans="1:19" x14ac:dyDescent="0.25">
      <c r="A8954" s="54">
        <f>_xlfn.XLOOKUP(B8954,'School Lookup'!D:D,'School Lookup'!F:F,0)</f>
        <v>251672</v>
      </c>
      <c r="B8954" s="54" t="str">
        <f>_xlfn.XLOOKUP(C8954,'School Lookup'!A:A,'School Lookup'!D:D,_xlfn.XLOOKUP(C8954,'School Lookup'!B:B,'School Lookup'!D:D,_xlfn.XLOOKUP(C8954,'School Lookup'!C:C,'School Lookup'!D:D,0)))</f>
        <v>Park Schools Federation</v>
      </c>
      <c r="C8954" t="s">
        <v>40</v>
      </c>
      <c r="D8954" t="s">
        <v>1417</v>
      </c>
      <c r="E8954" t="s">
        <v>16</v>
      </c>
      <c r="F8954" t="s">
        <v>734</v>
      </c>
      <c r="G8954" t="s">
        <v>235</v>
      </c>
      <c r="H8954" t="s">
        <v>228</v>
      </c>
      <c r="I8954" t="s">
        <v>980</v>
      </c>
      <c r="J8954" t="s">
        <v>981</v>
      </c>
      <c r="K8954" s="4">
        <v>46090</v>
      </c>
      <c r="L8954" s="5">
        <v>0.5131944444444444</v>
      </c>
      <c r="M8954" t="s">
        <v>953</v>
      </c>
      <c r="N8954" s="5">
        <v>4.6296296296296294E-5</v>
      </c>
      <c r="O8954" t="s">
        <v>982</v>
      </c>
      <c r="P8954">
        <v>0.02</v>
      </c>
      <c r="Q8954">
        <v>20</v>
      </c>
      <c r="R8954" t="s">
        <v>1418</v>
      </c>
      <c r="S8954" t="s">
        <v>984</v>
      </c>
    </row>
    <row r="8955" spans="1:19" x14ac:dyDescent="0.25">
      <c r="A8955" s="54">
        <f>_xlfn.XLOOKUP(B8955,'School Lookup'!D:D,'School Lookup'!F:F,0)</f>
        <v>251672</v>
      </c>
      <c r="B8955" s="54" t="str">
        <f>_xlfn.XLOOKUP(C8955,'School Lookup'!A:A,'School Lookup'!D:D,_xlfn.XLOOKUP(C8955,'School Lookup'!B:B,'School Lookup'!D:D,_xlfn.XLOOKUP(C8955,'School Lookup'!C:C,'School Lookup'!D:D,0)))</f>
        <v>Park Schools Federation</v>
      </c>
      <c r="C8955" t="s">
        <v>40</v>
      </c>
      <c r="D8955" t="s">
        <v>2522</v>
      </c>
      <c r="E8955" t="s">
        <v>16</v>
      </c>
      <c r="F8955" t="s">
        <v>734</v>
      </c>
      <c r="G8955" t="s">
        <v>235</v>
      </c>
      <c r="H8955" t="s">
        <v>228</v>
      </c>
      <c r="I8955" t="s">
        <v>980</v>
      </c>
      <c r="J8955" t="s">
        <v>981</v>
      </c>
      <c r="K8955" s="4">
        <v>46090</v>
      </c>
      <c r="L8955" s="5">
        <v>0.5180555555555556</v>
      </c>
      <c r="M8955" t="s">
        <v>953</v>
      </c>
      <c r="N8955" s="5">
        <v>8.2175925925925927E-4</v>
      </c>
      <c r="O8955" t="s">
        <v>982</v>
      </c>
      <c r="P8955">
        <v>0.17799999999999999</v>
      </c>
      <c r="Q8955">
        <v>20</v>
      </c>
      <c r="R8955" t="s">
        <v>1459</v>
      </c>
      <c r="S8955" t="s">
        <v>990</v>
      </c>
    </row>
    <row r="8956" spans="1:19" x14ac:dyDescent="0.25">
      <c r="A8956" s="54">
        <f>_xlfn.XLOOKUP(B8956,'School Lookup'!D:D,'School Lookup'!F:F,0)</f>
        <v>251672</v>
      </c>
      <c r="B8956" s="54" t="str">
        <f>_xlfn.XLOOKUP(C8956,'School Lookup'!A:A,'School Lookup'!D:D,_xlfn.XLOOKUP(C8956,'School Lookup'!B:B,'School Lookup'!D:D,_xlfn.XLOOKUP(C8956,'School Lookup'!C:C,'School Lookup'!D:D,0)))</f>
        <v>Park Schools Federation</v>
      </c>
      <c r="C8956" t="s">
        <v>40</v>
      </c>
      <c r="D8956" t="s">
        <v>2930</v>
      </c>
      <c r="E8956" t="s">
        <v>16</v>
      </c>
      <c r="F8956" t="s">
        <v>734</v>
      </c>
      <c r="G8956" t="s">
        <v>235</v>
      </c>
      <c r="H8956" t="s">
        <v>228</v>
      </c>
      <c r="I8956" t="s">
        <v>980</v>
      </c>
      <c r="J8956" t="s">
        <v>981</v>
      </c>
      <c r="K8956" s="4">
        <v>46090</v>
      </c>
      <c r="L8956" s="5">
        <v>0.5229166666666667</v>
      </c>
      <c r="M8956" t="s">
        <v>953</v>
      </c>
      <c r="N8956" s="5">
        <v>6.5972222222222224E-4</v>
      </c>
      <c r="O8956" t="s">
        <v>982</v>
      </c>
      <c r="P8956">
        <v>0.14299999999999999</v>
      </c>
      <c r="Q8956">
        <v>20</v>
      </c>
      <c r="R8956" t="s">
        <v>989</v>
      </c>
      <c r="S8956" t="s">
        <v>990</v>
      </c>
    </row>
    <row r="8957" spans="1:19" x14ac:dyDescent="0.25">
      <c r="A8957" s="54">
        <f>_xlfn.XLOOKUP(B8957,'School Lookup'!D:D,'School Lookup'!F:F,0)</f>
        <v>251672</v>
      </c>
      <c r="B8957" s="54" t="str">
        <f>_xlfn.XLOOKUP(C8957,'School Lookup'!A:A,'School Lookup'!D:D,_xlfn.XLOOKUP(C8957,'School Lookup'!B:B,'School Lookup'!D:D,_xlfn.XLOOKUP(C8957,'School Lookup'!C:C,'School Lookup'!D:D,0)))</f>
        <v>Park Schools Federation</v>
      </c>
      <c r="C8957" t="s">
        <v>40</v>
      </c>
      <c r="D8957" t="s">
        <v>1373</v>
      </c>
      <c r="E8957" t="s">
        <v>16</v>
      </c>
      <c r="F8957" t="s">
        <v>734</v>
      </c>
      <c r="G8957" t="s">
        <v>235</v>
      </c>
      <c r="H8957" t="s">
        <v>228</v>
      </c>
      <c r="I8957" t="s">
        <v>980</v>
      </c>
      <c r="J8957" t="s">
        <v>981</v>
      </c>
      <c r="K8957" s="4">
        <v>46090</v>
      </c>
      <c r="L8957" s="5">
        <v>0.52430555555555558</v>
      </c>
      <c r="M8957" t="s">
        <v>953</v>
      </c>
      <c r="N8957" s="5">
        <v>2.199074074074074E-4</v>
      </c>
      <c r="O8957" t="s">
        <v>982</v>
      </c>
      <c r="P8957">
        <v>2.3E-2</v>
      </c>
      <c r="Q8957">
        <v>20</v>
      </c>
      <c r="R8957" t="s">
        <v>983</v>
      </c>
      <c r="S8957" t="s">
        <v>984</v>
      </c>
    </row>
    <row r="8958" spans="1:19" x14ac:dyDescent="0.25">
      <c r="A8958" s="54">
        <f>_xlfn.XLOOKUP(B8958,'School Lookup'!D:D,'School Lookup'!F:F,0)</f>
        <v>251672</v>
      </c>
      <c r="B8958" s="54" t="str">
        <f>_xlfn.XLOOKUP(C8958,'School Lookup'!A:A,'School Lookup'!D:D,_xlfn.XLOOKUP(C8958,'School Lookup'!B:B,'School Lookup'!D:D,_xlfn.XLOOKUP(C8958,'School Lookup'!C:C,'School Lookup'!D:D,0)))</f>
        <v>Park Schools Federation</v>
      </c>
      <c r="C8958" t="s">
        <v>40</v>
      </c>
      <c r="D8958" t="s">
        <v>1827</v>
      </c>
      <c r="E8958" t="s">
        <v>16</v>
      </c>
      <c r="F8958" t="s">
        <v>734</v>
      </c>
      <c r="G8958" t="s">
        <v>235</v>
      </c>
      <c r="H8958" t="s">
        <v>228</v>
      </c>
      <c r="I8958" t="s">
        <v>980</v>
      </c>
      <c r="J8958" t="s">
        <v>981</v>
      </c>
      <c r="K8958" s="4">
        <v>46090</v>
      </c>
      <c r="L8958" s="5">
        <v>0.52500000000000002</v>
      </c>
      <c r="M8958" t="s">
        <v>953</v>
      </c>
      <c r="N8958" s="5">
        <v>2.3148148148148149E-4</v>
      </c>
      <c r="O8958" t="s">
        <v>982</v>
      </c>
      <c r="P8958">
        <v>2.4E-2</v>
      </c>
      <c r="Q8958">
        <v>20</v>
      </c>
      <c r="R8958" t="s">
        <v>993</v>
      </c>
      <c r="S8958" t="s">
        <v>994</v>
      </c>
    </row>
    <row r="8959" spans="1:19" x14ac:dyDescent="0.25">
      <c r="A8959" s="54">
        <f>_xlfn.XLOOKUP(B8959,'School Lookup'!D:D,'School Lookup'!F:F,0)</f>
        <v>251672</v>
      </c>
      <c r="B8959" s="54" t="str">
        <f>_xlfn.XLOOKUP(C8959,'School Lookup'!A:A,'School Lookup'!D:D,_xlfn.XLOOKUP(C8959,'School Lookup'!B:B,'School Lookup'!D:D,_xlfn.XLOOKUP(C8959,'School Lookup'!C:C,'School Lookup'!D:D,0)))</f>
        <v>Park Schools Federation</v>
      </c>
      <c r="C8959" t="s">
        <v>40</v>
      </c>
      <c r="D8959" t="s">
        <v>1775</v>
      </c>
      <c r="E8959" t="s">
        <v>16</v>
      </c>
      <c r="F8959" t="s">
        <v>734</v>
      </c>
      <c r="G8959" t="s">
        <v>235</v>
      </c>
      <c r="H8959" t="s">
        <v>228</v>
      </c>
      <c r="I8959" t="s">
        <v>980</v>
      </c>
      <c r="J8959" t="s">
        <v>981</v>
      </c>
      <c r="K8959" s="4">
        <v>46090</v>
      </c>
      <c r="L8959" s="5">
        <v>0.53263888888888888</v>
      </c>
      <c r="M8959" t="s">
        <v>953</v>
      </c>
      <c r="N8959" s="5">
        <v>4.2824074074074075E-4</v>
      </c>
      <c r="O8959" t="s">
        <v>982</v>
      </c>
      <c r="P8959">
        <v>4.3999999999999997E-2</v>
      </c>
      <c r="Q8959">
        <v>20</v>
      </c>
      <c r="R8959" t="s">
        <v>998</v>
      </c>
      <c r="S8959" t="s">
        <v>987</v>
      </c>
    </row>
    <row r="8960" spans="1:19" x14ac:dyDescent="0.25">
      <c r="A8960" s="54">
        <f>_xlfn.XLOOKUP(B8960,'School Lookup'!D:D,'School Lookup'!F:F,0)</f>
        <v>251672</v>
      </c>
      <c r="B8960" s="54" t="str">
        <f>_xlfn.XLOOKUP(C8960,'School Lookup'!A:A,'School Lookup'!D:D,_xlfn.XLOOKUP(C8960,'School Lookup'!B:B,'School Lookup'!D:D,_xlfn.XLOOKUP(C8960,'School Lookup'!C:C,'School Lookup'!D:D,0)))</f>
        <v>Park Schools Federation</v>
      </c>
      <c r="C8960" t="s">
        <v>40</v>
      </c>
      <c r="D8960" t="s">
        <v>2523</v>
      </c>
      <c r="E8960" t="s">
        <v>16</v>
      </c>
      <c r="F8960" t="s">
        <v>734</v>
      </c>
      <c r="G8960" t="s">
        <v>235</v>
      </c>
      <c r="H8960" t="s">
        <v>228</v>
      </c>
      <c r="I8960" t="s">
        <v>980</v>
      </c>
      <c r="J8960" t="s">
        <v>981</v>
      </c>
      <c r="K8960" s="4">
        <v>46090</v>
      </c>
      <c r="L8960" s="5">
        <v>0.53402777777777777</v>
      </c>
      <c r="M8960" t="s">
        <v>953</v>
      </c>
      <c r="N8960" s="5">
        <v>3.4722222222222222E-5</v>
      </c>
      <c r="O8960" t="s">
        <v>982</v>
      </c>
      <c r="P8960">
        <v>0.02</v>
      </c>
      <c r="Q8960">
        <v>20</v>
      </c>
      <c r="R8960" t="s">
        <v>998</v>
      </c>
      <c r="S8960" t="s">
        <v>987</v>
      </c>
    </row>
    <row r="8961" spans="1:19" x14ac:dyDescent="0.25">
      <c r="A8961" s="54">
        <f>_xlfn.XLOOKUP(B8961,'School Lookup'!D:D,'School Lookup'!F:F,0)</f>
        <v>251672</v>
      </c>
      <c r="B8961" s="54" t="str">
        <f>_xlfn.XLOOKUP(C8961,'School Lookup'!A:A,'School Lookup'!D:D,_xlfn.XLOOKUP(C8961,'School Lookup'!B:B,'School Lookup'!D:D,_xlfn.XLOOKUP(C8961,'School Lookup'!C:C,'School Lookup'!D:D,0)))</f>
        <v>Park Schools Federation</v>
      </c>
      <c r="C8961" t="s">
        <v>40</v>
      </c>
      <c r="D8961" t="s">
        <v>1951</v>
      </c>
      <c r="E8961" t="s">
        <v>16</v>
      </c>
      <c r="F8961" t="s">
        <v>734</v>
      </c>
      <c r="G8961" t="s">
        <v>235</v>
      </c>
      <c r="H8961" t="s">
        <v>228</v>
      </c>
      <c r="I8961" t="s">
        <v>980</v>
      </c>
      <c r="J8961" t="s">
        <v>981</v>
      </c>
      <c r="K8961" s="4">
        <v>46090</v>
      </c>
      <c r="L8961" s="5">
        <v>0.55625000000000002</v>
      </c>
      <c r="M8961" t="s">
        <v>953</v>
      </c>
      <c r="N8961" s="5">
        <v>2.4305555555555555E-4</v>
      </c>
      <c r="O8961" t="s">
        <v>982</v>
      </c>
      <c r="P8961">
        <v>2.5000000000000001E-2</v>
      </c>
      <c r="Q8961">
        <v>20</v>
      </c>
      <c r="R8961" t="s">
        <v>998</v>
      </c>
      <c r="S8961" t="s">
        <v>987</v>
      </c>
    </row>
    <row r="8962" spans="1:19" x14ac:dyDescent="0.25">
      <c r="A8962" s="54">
        <f>_xlfn.XLOOKUP(B8962,'School Lookup'!D:D,'School Lookup'!F:F,0)</f>
        <v>251672</v>
      </c>
      <c r="B8962" s="54" t="str">
        <f>_xlfn.XLOOKUP(C8962,'School Lookup'!A:A,'School Lookup'!D:D,_xlfn.XLOOKUP(C8962,'School Lookup'!B:B,'School Lookup'!D:D,_xlfn.XLOOKUP(C8962,'School Lookup'!C:C,'School Lookup'!D:D,0)))</f>
        <v>Park Schools Federation</v>
      </c>
      <c r="C8962" t="s">
        <v>40</v>
      </c>
      <c r="D8962" t="s">
        <v>1597</v>
      </c>
      <c r="E8962" t="s">
        <v>16</v>
      </c>
      <c r="F8962" t="s">
        <v>734</v>
      </c>
      <c r="G8962" t="s">
        <v>235</v>
      </c>
      <c r="H8962" t="s">
        <v>228</v>
      </c>
      <c r="I8962" t="s">
        <v>980</v>
      </c>
      <c r="J8962" t="s">
        <v>981</v>
      </c>
      <c r="K8962" s="4">
        <v>46090</v>
      </c>
      <c r="L8962" s="5">
        <v>0.57638888888888884</v>
      </c>
      <c r="M8962" t="s">
        <v>953</v>
      </c>
      <c r="N8962" s="5">
        <v>2.3148148148148149E-4</v>
      </c>
      <c r="O8962" t="s">
        <v>982</v>
      </c>
      <c r="P8962">
        <v>2.4E-2</v>
      </c>
      <c r="Q8962">
        <v>20</v>
      </c>
      <c r="R8962" t="s">
        <v>983</v>
      </c>
      <c r="S8962" t="s">
        <v>984</v>
      </c>
    </row>
    <row r="8963" spans="1:19" x14ac:dyDescent="0.25">
      <c r="A8963" s="54">
        <f>_xlfn.XLOOKUP(B8963,'School Lookup'!D:D,'School Lookup'!F:F,0)</f>
        <v>251672</v>
      </c>
      <c r="B8963" s="54" t="str">
        <f>_xlfn.XLOOKUP(C8963,'School Lookup'!A:A,'School Lookup'!D:D,_xlfn.XLOOKUP(C8963,'School Lookup'!B:B,'School Lookup'!D:D,_xlfn.XLOOKUP(C8963,'School Lookup'!C:C,'School Lookup'!D:D,0)))</f>
        <v>Park Schools Federation</v>
      </c>
      <c r="C8963" t="s">
        <v>40</v>
      </c>
      <c r="D8963" t="s">
        <v>1192</v>
      </c>
      <c r="E8963" t="s">
        <v>16</v>
      </c>
      <c r="F8963" t="s">
        <v>734</v>
      </c>
      <c r="G8963" t="s">
        <v>235</v>
      </c>
      <c r="H8963" t="s">
        <v>228</v>
      </c>
      <c r="I8963" t="s">
        <v>980</v>
      </c>
      <c r="J8963" t="s">
        <v>981</v>
      </c>
      <c r="K8963" s="4">
        <v>46090</v>
      </c>
      <c r="L8963" s="5">
        <v>0.59097222222222223</v>
      </c>
      <c r="M8963" t="s">
        <v>953</v>
      </c>
      <c r="N8963" s="5">
        <v>5.5555555555555556E-4</v>
      </c>
      <c r="O8963" t="s">
        <v>982</v>
      </c>
      <c r="P8963">
        <v>5.7000000000000002E-2</v>
      </c>
      <c r="Q8963">
        <v>20</v>
      </c>
      <c r="R8963" t="s">
        <v>1006</v>
      </c>
      <c r="S8963" t="s">
        <v>994</v>
      </c>
    </row>
    <row r="8964" spans="1:19" x14ac:dyDescent="0.25">
      <c r="A8964" s="54">
        <f>_xlfn.XLOOKUP(B8964,'School Lookup'!D:D,'School Lookup'!F:F,0)</f>
        <v>251672</v>
      </c>
      <c r="B8964" s="54" t="str">
        <f>_xlfn.XLOOKUP(C8964,'School Lookup'!A:A,'School Lookup'!D:D,_xlfn.XLOOKUP(C8964,'School Lookup'!B:B,'School Lookup'!D:D,_xlfn.XLOOKUP(C8964,'School Lookup'!C:C,'School Lookup'!D:D,0)))</f>
        <v>Park Schools Federation</v>
      </c>
      <c r="C8964" t="s">
        <v>40</v>
      </c>
      <c r="D8964" t="s">
        <v>999</v>
      </c>
      <c r="E8964" t="s">
        <v>16</v>
      </c>
      <c r="F8964" t="s">
        <v>734</v>
      </c>
      <c r="G8964" t="s">
        <v>235</v>
      </c>
      <c r="H8964" t="s">
        <v>228</v>
      </c>
      <c r="I8964" t="s">
        <v>980</v>
      </c>
      <c r="J8964" t="s">
        <v>981</v>
      </c>
      <c r="K8964" s="4">
        <v>46090</v>
      </c>
      <c r="L8964" s="5">
        <v>0.6069444444444444</v>
      </c>
      <c r="M8964" t="s">
        <v>953</v>
      </c>
      <c r="N8964" s="5">
        <v>1.4004629629629629E-3</v>
      </c>
      <c r="O8964" t="s">
        <v>982</v>
      </c>
      <c r="P8964">
        <v>0.14399999999999999</v>
      </c>
      <c r="Q8964">
        <v>20</v>
      </c>
      <c r="R8964" t="s">
        <v>983</v>
      </c>
      <c r="S8964" t="s">
        <v>984</v>
      </c>
    </row>
    <row r="8965" spans="1:19" x14ac:dyDescent="0.25">
      <c r="A8965" s="54">
        <f>_xlfn.XLOOKUP(B8965,'School Lookup'!D:D,'School Lookup'!F:F,0)</f>
        <v>251672</v>
      </c>
      <c r="B8965" s="54" t="str">
        <f>_xlfn.XLOOKUP(C8965,'School Lookup'!A:A,'School Lookup'!D:D,_xlfn.XLOOKUP(C8965,'School Lookup'!B:B,'School Lookup'!D:D,_xlfn.XLOOKUP(C8965,'School Lookup'!C:C,'School Lookup'!D:D,0)))</f>
        <v>Park Schools Federation</v>
      </c>
      <c r="C8965" t="s">
        <v>40</v>
      </c>
      <c r="D8965" t="s">
        <v>1080</v>
      </c>
      <c r="E8965" t="s">
        <v>16</v>
      </c>
      <c r="F8965" t="s">
        <v>734</v>
      </c>
      <c r="G8965" t="s">
        <v>235</v>
      </c>
      <c r="H8965" t="s">
        <v>228</v>
      </c>
      <c r="I8965" t="s">
        <v>980</v>
      </c>
      <c r="J8965" t="s">
        <v>981</v>
      </c>
      <c r="K8965" s="4">
        <v>46090</v>
      </c>
      <c r="L8965" s="5">
        <v>0.6118055555555556</v>
      </c>
      <c r="M8965" t="s">
        <v>953</v>
      </c>
      <c r="N8965" s="5">
        <v>2.4305555555555555E-4</v>
      </c>
      <c r="O8965" t="s">
        <v>982</v>
      </c>
      <c r="P8965">
        <v>2.5000000000000001E-2</v>
      </c>
      <c r="Q8965">
        <v>20</v>
      </c>
      <c r="R8965" t="s">
        <v>998</v>
      </c>
      <c r="S8965" t="s">
        <v>987</v>
      </c>
    </row>
    <row r="8966" spans="1:19" x14ac:dyDescent="0.25">
      <c r="A8966" s="54">
        <f>_xlfn.XLOOKUP(B8966,'School Lookup'!D:D,'School Lookup'!F:F,0)</f>
        <v>251672</v>
      </c>
      <c r="B8966" s="54" t="str">
        <f>_xlfn.XLOOKUP(C8966,'School Lookup'!A:A,'School Lookup'!D:D,_xlfn.XLOOKUP(C8966,'School Lookup'!B:B,'School Lookup'!D:D,_xlfn.XLOOKUP(C8966,'School Lookup'!C:C,'School Lookup'!D:D,0)))</f>
        <v>Park Schools Federation</v>
      </c>
      <c r="C8966" t="s">
        <v>40</v>
      </c>
      <c r="D8966" t="s">
        <v>1517</v>
      </c>
      <c r="E8966" t="s">
        <v>16</v>
      </c>
      <c r="F8966" t="s">
        <v>734</v>
      </c>
      <c r="G8966" t="s">
        <v>235</v>
      </c>
      <c r="H8966" t="s">
        <v>228</v>
      </c>
      <c r="I8966" t="s">
        <v>980</v>
      </c>
      <c r="J8966" t="s">
        <v>981</v>
      </c>
      <c r="K8966" s="4">
        <v>46090</v>
      </c>
      <c r="L8966" s="5">
        <v>0.61250000000000004</v>
      </c>
      <c r="M8966" t="s">
        <v>953</v>
      </c>
      <c r="N8966" s="5">
        <v>3.1250000000000001E-4</v>
      </c>
      <c r="O8966" t="s">
        <v>982</v>
      </c>
      <c r="P8966">
        <v>3.2000000000000001E-2</v>
      </c>
      <c r="Q8966">
        <v>20</v>
      </c>
      <c r="R8966" t="s">
        <v>998</v>
      </c>
      <c r="S8966" t="s">
        <v>987</v>
      </c>
    </row>
    <row r="8967" spans="1:19" x14ac:dyDescent="0.25">
      <c r="A8967" s="54">
        <f>_xlfn.XLOOKUP(B8967,'School Lookup'!D:D,'School Lookup'!F:F,0)</f>
        <v>251672</v>
      </c>
      <c r="B8967" s="54" t="str">
        <f>_xlfn.XLOOKUP(C8967,'School Lookup'!A:A,'School Lookup'!D:D,_xlfn.XLOOKUP(C8967,'School Lookup'!B:B,'School Lookup'!D:D,_xlfn.XLOOKUP(C8967,'School Lookup'!C:C,'School Lookup'!D:D,0)))</f>
        <v>Park Schools Federation</v>
      </c>
      <c r="C8967" t="s">
        <v>40</v>
      </c>
      <c r="D8967" t="s">
        <v>1519</v>
      </c>
      <c r="E8967" t="s">
        <v>16</v>
      </c>
      <c r="F8967" t="s">
        <v>734</v>
      </c>
      <c r="G8967" t="s">
        <v>235</v>
      </c>
      <c r="H8967" t="s">
        <v>228</v>
      </c>
      <c r="I8967" t="s">
        <v>980</v>
      </c>
      <c r="J8967" t="s">
        <v>981</v>
      </c>
      <c r="K8967" s="4">
        <v>46090</v>
      </c>
      <c r="L8967" s="5">
        <v>0.6381944444444444</v>
      </c>
      <c r="M8967" t="s">
        <v>953</v>
      </c>
      <c r="N8967" s="5">
        <v>2.3148148148148147E-5</v>
      </c>
      <c r="O8967" t="s">
        <v>982</v>
      </c>
      <c r="P8967">
        <v>0.02</v>
      </c>
      <c r="Q8967">
        <v>20</v>
      </c>
      <c r="R8967" t="s">
        <v>983</v>
      </c>
      <c r="S8967" t="s">
        <v>984</v>
      </c>
    </row>
    <row r="8968" spans="1:19" x14ac:dyDescent="0.25">
      <c r="A8968" s="54">
        <f>_xlfn.XLOOKUP(B8968,'School Lookup'!D:D,'School Lookup'!F:F,0)</f>
        <v>251672</v>
      </c>
      <c r="B8968" s="54" t="str">
        <f>_xlfn.XLOOKUP(C8968,'School Lookup'!A:A,'School Lookup'!D:D,_xlfn.XLOOKUP(C8968,'School Lookup'!B:B,'School Lookup'!D:D,_xlfn.XLOOKUP(C8968,'School Lookup'!C:C,'School Lookup'!D:D,0)))</f>
        <v>Park Schools Federation</v>
      </c>
      <c r="C8968" t="s">
        <v>40</v>
      </c>
      <c r="D8968" t="s">
        <v>1959</v>
      </c>
      <c r="E8968" t="s">
        <v>16</v>
      </c>
      <c r="F8968" t="s">
        <v>734</v>
      </c>
      <c r="G8968" t="s">
        <v>235</v>
      </c>
      <c r="H8968" t="s">
        <v>228</v>
      </c>
      <c r="I8968" t="s">
        <v>980</v>
      </c>
      <c r="J8968" t="s">
        <v>981</v>
      </c>
      <c r="K8968" s="4">
        <v>46090</v>
      </c>
      <c r="L8968" s="5">
        <v>0.63888888888888884</v>
      </c>
      <c r="M8968" t="s">
        <v>953</v>
      </c>
      <c r="N8968" s="5">
        <v>6.8287037037037036E-4</v>
      </c>
      <c r="O8968" t="s">
        <v>982</v>
      </c>
      <c r="P8968">
        <v>7.0000000000000007E-2</v>
      </c>
      <c r="Q8968">
        <v>20</v>
      </c>
      <c r="R8968" t="s">
        <v>983</v>
      </c>
      <c r="S8968" t="s">
        <v>984</v>
      </c>
    </row>
    <row r="8969" spans="1:19" x14ac:dyDescent="0.25">
      <c r="A8969" s="54">
        <f>_xlfn.XLOOKUP(B8969,'School Lookup'!D:D,'School Lookup'!F:F,0)</f>
        <v>251672</v>
      </c>
      <c r="B8969" s="54" t="str">
        <f>_xlfn.XLOOKUP(C8969,'School Lookup'!A:A,'School Lookup'!D:D,_xlfn.XLOOKUP(C8969,'School Lookup'!B:B,'School Lookup'!D:D,_xlfn.XLOOKUP(C8969,'School Lookup'!C:C,'School Lookup'!D:D,0)))</f>
        <v>Park Schools Federation</v>
      </c>
      <c r="C8969" t="s">
        <v>40</v>
      </c>
      <c r="D8969" t="s">
        <v>1180</v>
      </c>
      <c r="E8969" t="s">
        <v>16</v>
      </c>
      <c r="F8969" t="s">
        <v>734</v>
      </c>
      <c r="G8969" t="s">
        <v>235</v>
      </c>
      <c r="H8969" t="s">
        <v>228</v>
      </c>
      <c r="I8969" t="s">
        <v>980</v>
      </c>
      <c r="J8969" t="s">
        <v>981</v>
      </c>
      <c r="K8969" s="4">
        <v>46090</v>
      </c>
      <c r="L8969" s="5">
        <v>0.64097222222222228</v>
      </c>
      <c r="M8969" t="s">
        <v>953</v>
      </c>
      <c r="N8969" s="5">
        <v>4.8958333333333336E-3</v>
      </c>
      <c r="O8969" t="s">
        <v>982</v>
      </c>
      <c r="P8969">
        <v>0.501</v>
      </c>
      <c r="Q8969">
        <v>20</v>
      </c>
      <c r="R8969" t="s">
        <v>998</v>
      </c>
      <c r="S8969" t="s">
        <v>987</v>
      </c>
    </row>
    <row r="8970" spans="1:19" x14ac:dyDescent="0.25">
      <c r="A8970" s="54">
        <f>_xlfn.XLOOKUP(B8970,'School Lookup'!D:D,'School Lookup'!F:F,0)</f>
        <v>251672</v>
      </c>
      <c r="B8970" s="54" t="str">
        <f>_xlfn.XLOOKUP(C8970,'School Lookup'!A:A,'School Lookup'!D:D,_xlfn.XLOOKUP(C8970,'School Lookup'!B:B,'School Lookup'!D:D,_xlfn.XLOOKUP(C8970,'School Lookup'!C:C,'School Lookup'!D:D,0)))</f>
        <v>Park Schools Federation</v>
      </c>
      <c r="C8970" t="s">
        <v>40</v>
      </c>
      <c r="D8970" t="s">
        <v>3350</v>
      </c>
      <c r="E8970" t="s">
        <v>16</v>
      </c>
      <c r="F8970" t="s">
        <v>734</v>
      </c>
      <c r="G8970" t="s">
        <v>235</v>
      </c>
      <c r="H8970" t="s">
        <v>228</v>
      </c>
      <c r="I8970" t="s">
        <v>980</v>
      </c>
      <c r="J8970" t="s">
        <v>981</v>
      </c>
      <c r="K8970" s="4">
        <v>46090</v>
      </c>
      <c r="L8970" s="5">
        <v>0.64236111111111116</v>
      </c>
      <c r="M8970" t="s">
        <v>953</v>
      </c>
      <c r="N8970" s="5">
        <v>1.3888888888888889E-4</v>
      </c>
      <c r="O8970" t="s">
        <v>982</v>
      </c>
      <c r="P8970">
        <v>0.02</v>
      </c>
      <c r="Q8970">
        <v>20</v>
      </c>
      <c r="R8970" t="s">
        <v>993</v>
      </c>
      <c r="S8970" t="s">
        <v>994</v>
      </c>
    </row>
    <row r="8971" spans="1:19" x14ac:dyDescent="0.25">
      <c r="A8971" s="54">
        <f>_xlfn.XLOOKUP(B8971,'School Lookup'!D:D,'School Lookup'!F:F,0)</f>
        <v>251672</v>
      </c>
      <c r="B8971" s="54" t="str">
        <f>_xlfn.XLOOKUP(C8971,'School Lookup'!A:A,'School Lookup'!D:D,_xlfn.XLOOKUP(C8971,'School Lookup'!B:B,'School Lookup'!D:D,_xlfn.XLOOKUP(C8971,'School Lookup'!C:C,'School Lookup'!D:D,0)))</f>
        <v>Park Schools Federation</v>
      </c>
      <c r="C8971" t="s">
        <v>40</v>
      </c>
      <c r="D8971" t="s">
        <v>2205</v>
      </c>
      <c r="E8971" t="s">
        <v>16</v>
      </c>
      <c r="F8971" t="s">
        <v>734</v>
      </c>
      <c r="G8971" t="s">
        <v>235</v>
      </c>
      <c r="H8971" t="s">
        <v>228</v>
      </c>
      <c r="I8971" t="s">
        <v>980</v>
      </c>
      <c r="J8971" t="s">
        <v>981</v>
      </c>
      <c r="K8971" s="4">
        <v>46090</v>
      </c>
      <c r="L8971" s="5">
        <v>0.64652777777777781</v>
      </c>
      <c r="M8971" t="s">
        <v>953</v>
      </c>
      <c r="N8971" s="5">
        <v>3.1250000000000001E-4</v>
      </c>
      <c r="O8971" t="s">
        <v>982</v>
      </c>
      <c r="P8971">
        <v>6.8000000000000005E-2</v>
      </c>
      <c r="Q8971">
        <v>20</v>
      </c>
      <c r="R8971" t="s">
        <v>989</v>
      </c>
      <c r="S8971" t="s">
        <v>990</v>
      </c>
    </row>
    <row r="8972" spans="1:19" x14ac:dyDescent="0.25">
      <c r="A8972" s="54">
        <f>_xlfn.XLOOKUP(B8972,'School Lookup'!D:D,'School Lookup'!F:F,0)</f>
        <v>251672</v>
      </c>
      <c r="B8972" s="54" t="str">
        <f>_xlfn.XLOOKUP(C8972,'School Lookup'!A:A,'School Lookup'!D:D,_xlfn.XLOOKUP(C8972,'School Lookup'!B:B,'School Lookup'!D:D,_xlfn.XLOOKUP(C8972,'School Lookup'!C:C,'School Lookup'!D:D,0)))</f>
        <v>Park Schools Federation</v>
      </c>
      <c r="C8972" t="s">
        <v>40</v>
      </c>
      <c r="D8972" t="s">
        <v>1097</v>
      </c>
      <c r="E8972" t="s">
        <v>16</v>
      </c>
      <c r="F8972" t="s">
        <v>734</v>
      </c>
      <c r="G8972" t="s">
        <v>235</v>
      </c>
      <c r="H8972" t="s">
        <v>228</v>
      </c>
      <c r="I8972" t="s">
        <v>980</v>
      </c>
      <c r="J8972" t="s">
        <v>959</v>
      </c>
      <c r="K8972" s="4">
        <v>46090</v>
      </c>
      <c r="L8972" s="5">
        <v>0.46875</v>
      </c>
      <c r="M8972" t="s">
        <v>953</v>
      </c>
      <c r="N8972" s="5">
        <v>2.4189814814814816E-3</v>
      </c>
      <c r="O8972" t="s">
        <v>960</v>
      </c>
      <c r="P8972">
        <v>0.03</v>
      </c>
      <c r="Q8972">
        <v>20</v>
      </c>
      <c r="R8972" t="s">
        <v>978</v>
      </c>
      <c r="S8972" t="s">
        <v>966</v>
      </c>
    </row>
    <row r="8973" spans="1:19" x14ac:dyDescent="0.25">
      <c r="A8973" s="54">
        <f>_xlfn.XLOOKUP(B8973,'School Lookup'!D:D,'School Lookup'!F:F,0)</f>
        <v>251672</v>
      </c>
      <c r="B8973" s="54" t="str">
        <f>_xlfn.XLOOKUP(C8973,'School Lookup'!A:A,'School Lookup'!D:D,_xlfn.XLOOKUP(C8973,'School Lookup'!B:B,'School Lookup'!D:D,_xlfn.XLOOKUP(C8973,'School Lookup'!C:C,'School Lookup'!D:D,0)))</f>
        <v>Park Schools Federation</v>
      </c>
      <c r="C8973" t="s">
        <v>40</v>
      </c>
      <c r="D8973" t="s">
        <v>1097</v>
      </c>
      <c r="E8973" t="s">
        <v>16</v>
      </c>
      <c r="F8973" t="s">
        <v>734</v>
      </c>
      <c r="G8973" t="s">
        <v>235</v>
      </c>
      <c r="H8973" t="s">
        <v>228</v>
      </c>
      <c r="I8973" t="s">
        <v>980</v>
      </c>
      <c r="J8973" t="s">
        <v>959</v>
      </c>
      <c r="K8973" s="4">
        <v>46090</v>
      </c>
      <c r="L8973" s="5">
        <v>0.46875</v>
      </c>
      <c r="M8973" t="s">
        <v>953</v>
      </c>
      <c r="N8973" s="5">
        <v>3.0092592592592595E-4</v>
      </c>
      <c r="O8973" t="s">
        <v>960</v>
      </c>
      <c r="P8973">
        <v>2.1999999999999999E-2</v>
      </c>
      <c r="Q8973">
        <v>20</v>
      </c>
      <c r="R8973" t="s">
        <v>978</v>
      </c>
      <c r="S8973" t="s">
        <v>966</v>
      </c>
    </row>
    <row r="8974" spans="1:19" x14ac:dyDescent="0.25">
      <c r="A8974" s="54">
        <f>_xlfn.XLOOKUP(B8974,'School Lookup'!D:D,'School Lookup'!F:F,0)</f>
        <v>856243</v>
      </c>
      <c r="B8974" s="54" t="str">
        <f>_xlfn.XLOOKUP(C8974,'School Lookup'!A:A,'School Lookup'!D:D,_xlfn.XLOOKUP(C8974,'School Lookup'!B:B,'School Lookup'!D:D,_xlfn.XLOOKUP(C8974,'School Lookup'!C:C,'School Lookup'!D:D,0)))</f>
        <v>Elton Primary School</v>
      </c>
      <c r="C8974" t="s">
        <v>54</v>
      </c>
      <c r="D8974">
        <v>699</v>
      </c>
      <c r="E8974" t="s">
        <v>16</v>
      </c>
      <c r="F8974" t="s">
        <v>734</v>
      </c>
      <c r="G8974" t="s">
        <v>332</v>
      </c>
      <c r="H8974" t="s">
        <v>877</v>
      </c>
      <c r="I8974" t="s">
        <v>958</v>
      </c>
      <c r="J8974" t="s">
        <v>959</v>
      </c>
      <c r="K8974" s="4">
        <v>46090</v>
      </c>
      <c r="L8974" s="5">
        <v>0.37659722222222225</v>
      </c>
      <c r="M8974" t="s">
        <v>953</v>
      </c>
      <c r="N8974" s="5">
        <v>1.8518518518518518E-4</v>
      </c>
      <c r="O8974" t="s">
        <v>960</v>
      </c>
      <c r="P8974">
        <v>0</v>
      </c>
      <c r="Q8974">
        <v>20</v>
      </c>
      <c r="R8974" t="s">
        <v>975</v>
      </c>
      <c r="S8974" t="s">
        <v>976</v>
      </c>
    </row>
    <row r="8975" spans="1:19" x14ac:dyDescent="0.25">
      <c r="A8975" s="54">
        <f>_xlfn.XLOOKUP(B8975,'School Lookup'!D:D,'School Lookup'!F:F,0)</f>
        <v>856243</v>
      </c>
      <c r="B8975" s="54" t="str">
        <f>_xlfn.XLOOKUP(C8975,'School Lookup'!A:A,'School Lookup'!D:D,_xlfn.XLOOKUP(C8975,'School Lookup'!B:B,'School Lookup'!D:D,_xlfn.XLOOKUP(C8975,'School Lookup'!C:C,'School Lookup'!D:D,0)))</f>
        <v>Elton Primary School</v>
      </c>
      <c r="C8975" t="s">
        <v>54</v>
      </c>
      <c r="D8975">
        <v>699</v>
      </c>
      <c r="E8975" t="s">
        <v>16</v>
      </c>
      <c r="F8975" t="s">
        <v>734</v>
      </c>
      <c r="G8975" t="s">
        <v>332</v>
      </c>
      <c r="H8975" t="s">
        <v>877</v>
      </c>
      <c r="I8975" t="s">
        <v>958</v>
      </c>
      <c r="J8975" t="s">
        <v>959</v>
      </c>
      <c r="K8975" s="4">
        <v>46090</v>
      </c>
      <c r="L8975" s="5">
        <v>0.40857638888888886</v>
      </c>
      <c r="M8975" t="s">
        <v>953</v>
      </c>
      <c r="N8975" s="5">
        <v>1.9675925925925926E-4</v>
      </c>
      <c r="O8975" t="s">
        <v>960</v>
      </c>
      <c r="P8975">
        <v>0</v>
      </c>
      <c r="Q8975">
        <v>20</v>
      </c>
      <c r="R8975" t="s">
        <v>975</v>
      </c>
      <c r="S8975" t="s">
        <v>976</v>
      </c>
    </row>
    <row r="8976" spans="1:19" x14ac:dyDescent="0.25">
      <c r="A8976" s="54">
        <f>_xlfn.XLOOKUP(B8976,'School Lookup'!D:D,'School Lookup'!F:F,0)</f>
        <v>856243</v>
      </c>
      <c r="B8976" s="54" t="str">
        <f>_xlfn.XLOOKUP(C8976,'School Lookup'!A:A,'School Lookup'!D:D,_xlfn.XLOOKUP(C8976,'School Lookup'!B:B,'School Lookup'!D:D,_xlfn.XLOOKUP(C8976,'School Lookup'!C:C,'School Lookup'!D:D,0)))</f>
        <v>Elton Primary School</v>
      </c>
      <c r="C8976" t="s">
        <v>54</v>
      </c>
      <c r="D8976">
        <v>699</v>
      </c>
      <c r="E8976" t="s">
        <v>16</v>
      </c>
      <c r="F8976" t="s">
        <v>734</v>
      </c>
      <c r="G8976" t="s">
        <v>332</v>
      </c>
      <c r="H8976" t="s">
        <v>877</v>
      </c>
      <c r="I8976" t="s">
        <v>958</v>
      </c>
      <c r="J8976" t="s">
        <v>959</v>
      </c>
      <c r="K8976" s="4">
        <v>46090</v>
      </c>
      <c r="L8976" s="5">
        <v>0.5372569444444445</v>
      </c>
      <c r="M8976" t="s">
        <v>953</v>
      </c>
      <c r="N8976" s="5">
        <v>3.4722222222222224E-4</v>
      </c>
      <c r="O8976" t="s">
        <v>960</v>
      </c>
      <c r="P8976">
        <v>0</v>
      </c>
      <c r="Q8976">
        <v>20</v>
      </c>
      <c r="R8976" t="s">
        <v>975</v>
      </c>
      <c r="S8976" t="s">
        <v>976</v>
      </c>
    </row>
    <row r="8977" spans="1:19" x14ac:dyDescent="0.25">
      <c r="A8977" s="54">
        <f>_xlfn.XLOOKUP(B8977,'School Lookup'!D:D,'School Lookup'!F:F,0)</f>
        <v>856243</v>
      </c>
      <c r="B8977" s="54" t="str">
        <f>_xlfn.XLOOKUP(C8977,'School Lookup'!A:A,'School Lookup'!D:D,_xlfn.XLOOKUP(C8977,'School Lookup'!B:B,'School Lookup'!D:D,_xlfn.XLOOKUP(C8977,'School Lookup'!C:C,'School Lookup'!D:D,0)))</f>
        <v>Elton Primary School</v>
      </c>
      <c r="C8977" t="s">
        <v>54</v>
      </c>
      <c r="D8977">
        <v>699</v>
      </c>
      <c r="E8977" t="s">
        <v>16</v>
      </c>
      <c r="F8977" t="s">
        <v>734</v>
      </c>
      <c r="G8977" t="s">
        <v>332</v>
      </c>
      <c r="H8977" t="s">
        <v>877</v>
      </c>
      <c r="I8977" t="s">
        <v>958</v>
      </c>
      <c r="J8977" t="s">
        <v>959</v>
      </c>
      <c r="K8977" s="4">
        <v>46090</v>
      </c>
      <c r="L8977" s="5">
        <v>0.56174768518518514</v>
      </c>
      <c r="M8977" t="s">
        <v>953</v>
      </c>
      <c r="N8977" s="5">
        <v>1.8171296296296297E-3</v>
      </c>
      <c r="O8977" t="s">
        <v>960</v>
      </c>
      <c r="P8977">
        <v>0</v>
      </c>
      <c r="Q8977">
        <v>20</v>
      </c>
      <c r="R8977" t="s">
        <v>975</v>
      </c>
      <c r="S8977" t="s">
        <v>976</v>
      </c>
    </row>
    <row r="8978" spans="1:19" x14ac:dyDescent="0.25">
      <c r="A8978" s="54">
        <f>_xlfn.XLOOKUP(B8978,'School Lookup'!D:D,'School Lookup'!F:F,0)</f>
        <v>856243</v>
      </c>
      <c r="B8978" s="54" t="str">
        <f>_xlfn.XLOOKUP(C8978,'School Lookup'!A:A,'School Lookup'!D:D,_xlfn.XLOOKUP(C8978,'School Lookup'!B:B,'School Lookup'!D:D,_xlfn.XLOOKUP(C8978,'School Lookup'!C:C,'School Lookup'!D:D,0)))</f>
        <v>Elton Primary School</v>
      </c>
      <c r="C8978" t="s">
        <v>54</v>
      </c>
      <c r="D8978">
        <v>699</v>
      </c>
      <c r="E8978" t="s">
        <v>16</v>
      </c>
      <c r="F8978" t="s">
        <v>734</v>
      </c>
      <c r="G8978" t="s">
        <v>332</v>
      </c>
      <c r="H8978" t="s">
        <v>877</v>
      </c>
      <c r="I8978" t="s">
        <v>958</v>
      </c>
      <c r="J8978" t="s">
        <v>959</v>
      </c>
      <c r="K8978" s="4">
        <v>46090</v>
      </c>
      <c r="L8978" s="5">
        <v>0.5736458333333333</v>
      </c>
      <c r="M8978" t="s">
        <v>953</v>
      </c>
      <c r="N8978" s="5">
        <v>8.9120370370370373E-4</v>
      </c>
      <c r="O8978" t="s">
        <v>960</v>
      </c>
      <c r="P8978">
        <v>0</v>
      </c>
      <c r="Q8978">
        <v>20</v>
      </c>
      <c r="R8978" t="s">
        <v>975</v>
      </c>
      <c r="S8978" t="s">
        <v>976</v>
      </c>
    </row>
    <row r="8979" spans="1:19" x14ac:dyDescent="0.25">
      <c r="A8979" s="54">
        <f>_xlfn.XLOOKUP(B8979,'School Lookup'!D:D,'School Lookup'!F:F,0)</f>
        <v>856243</v>
      </c>
      <c r="B8979" s="54" t="str">
        <f>_xlfn.XLOOKUP(C8979,'School Lookup'!A:A,'School Lookup'!D:D,_xlfn.XLOOKUP(C8979,'School Lookup'!B:B,'School Lookup'!D:D,_xlfn.XLOOKUP(C8979,'School Lookup'!C:C,'School Lookup'!D:D,0)))</f>
        <v>Elton Primary School</v>
      </c>
      <c r="C8979" t="s">
        <v>54</v>
      </c>
      <c r="D8979">
        <v>699</v>
      </c>
      <c r="E8979" t="s">
        <v>16</v>
      </c>
      <c r="F8979" t="s">
        <v>734</v>
      </c>
      <c r="G8979" t="s">
        <v>332</v>
      </c>
      <c r="H8979" t="s">
        <v>877</v>
      </c>
      <c r="I8979" t="s">
        <v>958</v>
      </c>
      <c r="J8979" t="s">
        <v>959</v>
      </c>
      <c r="K8979" s="4">
        <v>46090</v>
      </c>
      <c r="L8979" s="5">
        <v>0.60744212962962962</v>
      </c>
      <c r="M8979" t="s">
        <v>953</v>
      </c>
      <c r="N8979" s="5">
        <v>7.1180555555555554E-3</v>
      </c>
      <c r="O8979" t="s">
        <v>960</v>
      </c>
      <c r="P8979">
        <v>0</v>
      </c>
      <c r="Q8979">
        <v>20</v>
      </c>
      <c r="R8979" t="s">
        <v>975</v>
      </c>
      <c r="S8979" t="s">
        <v>976</v>
      </c>
    </row>
    <row r="8980" spans="1:19" x14ac:dyDescent="0.25">
      <c r="A8980" s="54">
        <f>_xlfn.XLOOKUP(B8980,'School Lookup'!D:D,'School Lookup'!F:F,0)</f>
        <v>251672</v>
      </c>
      <c r="B8980" s="54" t="str">
        <f>_xlfn.XLOOKUP(C8980,'School Lookup'!A:A,'School Lookup'!D:D,_xlfn.XLOOKUP(C8980,'School Lookup'!B:B,'School Lookup'!D:D,_xlfn.XLOOKUP(C8980,'School Lookup'!C:C,'School Lookup'!D:D,0)))</f>
        <v>Park Schools Federation</v>
      </c>
      <c r="C8980" t="s">
        <v>40</v>
      </c>
      <c r="D8980" t="s">
        <v>45</v>
      </c>
      <c r="E8980" t="s">
        <v>16</v>
      </c>
      <c r="F8980" t="s">
        <v>734</v>
      </c>
      <c r="G8980" t="s">
        <v>235</v>
      </c>
      <c r="H8980" t="s">
        <v>228</v>
      </c>
      <c r="I8980" t="s">
        <v>980</v>
      </c>
      <c r="J8980" t="s">
        <v>959</v>
      </c>
      <c r="K8980" s="4">
        <v>46090</v>
      </c>
      <c r="L8980" s="5">
        <v>0.58958333333333335</v>
      </c>
      <c r="M8980" t="s">
        <v>953</v>
      </c>
      <c r="N8980" s="5">
        <v>7.291666666666667E-4</v>
      </c>
      <c r="O8980" t="s">
        <v>960</v>
      </c>
      <c r="P8980">
        <v>2.1999999999999999E-2</v>
      </c>
      <c r="Q8980">
        <v>20</v>
      </c>
      <c r="R8980" t="s">
        <v>1146</v>
      </c>
      <c r="S8980" t="s">
        <v>966</v>
      </c>
    </row>
    <row r="8981" spans="1:19" x14ac:dyDescent="0.25">
      <c r="A8981" s="54">
        <f>_xlfn.XLOOKUP(B8981,'School Lookup'!D:D,'School Lookup'!F:F,0)</f>
        <v>251672</v>
      </c>
      <c r="B8981" s="54" t="str">
        <f>_xlfn.XLOOKUP(C8981,'School Lookup'!A:A,'School Lookup'!D:D,_xlfn.XLOOKUP(C8981,'School Lookup'!B:B,'School Lookup'!D:D,_xlfn.XLOOKUP(C8981,'School Lookup'!C:C,'School Lookup'!D:D,0)))</f>
        <v>Park Schools Federation</v>
      </c>
      <c r="C8981" t="s">
        <v>40</v>
      </c>
      <c r="D8981" t="s">
        <v>1471</v>
      </c>
      <c r="E8981" t="s">
        <v>16</v>
      </c>
      <c r="F8981" t="s">
        <v>734</v>
      </c>
      <c r="G8981" t="s">
        <v>235</v>
      </c>
      <c r="H8981" t="s">
        <v>228</v>
      </c>
      <c r="I8981" t="s">
        <v>980</v>
      </c>
      <c r="J8981" t="s">
        <v>959</v>
      </c>
      <c r="K8981" s="4">
        <v>46090</v>
      </c>
      <c r="L8981" s="5">
        <v>0.59930555555555554</v>
      </c>
      <c r="M8981" t="s">
        <v>953</v>
      </c>
      <c r="N8981" s="5">
        <v>1.6319444444444445E-3</v>
      </c>
      <c r="O8981" t="s">
        <v>960</v>
      </c>
      <c r="P8981">
        <v>2.1999999999999999E-2</v>
      </c>
      <c r="Q8981">
        <v>20</v>
      </c>
      <c r="R8981" t="s">
        <v>1071</v>
      </c>
      <c r="S8981" t="s">
        <v>966</v>
      </c>
    </row>
    <row r="8982" spans="1:19" x14ac:dyDescent="0.25">
      <c r="A8982" s="54">
        <f>_xlfn.XLOOKUP(B8982,'School Lookup'!D:D,'School Lookup'!F:F,0)</f>
        <v>755828</v>
      </c>
      <c r="B8982" s="54" t="str">
        <f>_xlfn.XLOOKUP(C8982,'School Lookup'!A:A,'School Lookup'!D:D,_xlfn.XLOOKUP(C8982,'School Lookup'!B:B,'School Lookup'!D:D,_xlfn.XLOOKUP(C8982,'School Lookup'!C:C,'School Lookup'!D:D,0)))</f>
        <v>Hartshorne CE Primary School</v>
      </c>
      <c r="C8982" t="s">
        <v>36</v>
      </c>
      <c r="D8982" t="s">
        <v>1389</v>
      </c>
      <c r="E8982" t="s">
        <v>16</v>
      </c>
      <c r="F8982" t="s">
        <v>734</v>
      </c>
      <c r="G8982" t="s">
        <v>236</v>
      </c>
      <c r="H8982" t="s">
        <v>760</v>
      </c>
      <c r="I8982" t="s">
        <v>980</v>
      </c>
      <c r="J8982" t="s">
        <v>981</v>
      </c>
      <c r="K8982" s="4">
        <v>46090</v>
      </c>
      <c r="L8982" s="5">
        <v>0.38333333333333336</v>
      </c>
      <c r="M8982" t="s">
        <v>953</v>
      </c>
      <c r="N8982" s="5">
        <v>2.9050925925925928E-3</v>
      </c>
      <c r="O8982" t="s">
        <v>982</v>
      </c>
      <c r="P8982">
        <v>0.29799999999999999</v>
      </c>
      <c r="Q8982">
        <v>20</v>
      </c>
      <c r="R8982" t="s">
        <v>983</v>
      </c>
      <c r="S8982" t="s">
        <v>984</v>
      </c>
    </row>
    <row r="8983" spans="1:19" x14ac:dyDescent="0.25">
      <c r="A8983" s="54">
        <f>_xlfn.XLOOKUP(B8983,'School Lookup'!D:D,'School Lookup'!F:F,0)</f>
        <v>417101</v>
      </c>
      <c r="B8983" s="54" t="str">
        <f>_xlfn.XLOOKUP(C8983,'School Lookup'!A:A,'School Lookup'!D:D,_xlfn.XLOOKUP(C8983,'School Lookup'!B:B,'School Lookup'!D:D,_xlfn.XLOOKUP(C8983,'School Lookup'!C:C,'School Lookup'!D:D,0)))</f>
        <v>Church Broughton CE Controlled Primary School</v>
      </c>
      <c r="C8983" t="s">
        <v>21</v>
      </c>
      <c r="D8983" t="s">
        <v>1197</v>
      </c>
      <c r="E8983" t="s">
        <v>16</v>
      </c>
      <c r="F8983" t="s">
        <v>734</v>
      </c>
      <c r="G8983" t="s">
        <v>220</v>
      </c>
      <c r="H8983" t="s">
        <v>761</v>
      </c>
      <c r="I8983" t="s">
        <v>980</v>
      </c>
      <c r="J8983" t="s">
        <v>959</v>
      </c>
      <c r="K8983" s="4">
        <v>46090</v>
      </c>
      <c r="L8983" s="5">
        <v>0.43108796296296298</v>
      </c>
      <c r="M8983" t="s">
        <v>953</v>
      </c>
      <c r="N8983" s="5">
        <v>2.5578703703703705E-3</v>
      </c>
      <c r="O8983" t="s">
        <v>960</v>
      </c>
      <c r="P8983">
        <v>3.2000000000000001E-2</v>
      </c>
      <c r="Q8983">
        <v>20</v>
      </c>
      <c r="R8983" t="s">
        <v>1195</v>
      </c>
      <c r="S8983" t="s">
        <v>966</v>
      </c>
    </row>
    <row r="8984" spans="1:19" x14ac:dyDescent="0.25">
      <c r="A8984" s="54">
        <f>_xlfn.XLOOKUP(B8984,'School Lookup'!D:D,'School Lookup'!F:F,0)</f>
        <v>417101</v>
      </c>
      <c r="B8984" s="54" t="str">
        <f>_xlfn.XLOOKUP(C8984,'School Lookup'!A:A,'School Lookup'!D:D,_xlfn.XLOOKUP(C8984,'School Lookup'!B:B,'School Lookup'!D:D,_xlfn.XLOOKUP(C8984,'School Lookup'!C:C,'School Lookup'!D:D,0)))</f>
        <v>Church Broughton CE Controlled Primary School</v>
      </c>
      <c r="C8984" t="s">
        <v>21</v>
      </c>
      <c r="D8984" t="s">
        <v>3351</v>
      </c>
      <c r="E8984" t="s">
        <v>16</v>
      </c>
      <c r="F8984" t="s">
        <v>734</v>
      </c>
      <c r="G8984" t="s">
        <v>220</v>
      </c>
      <c r="H8984" t="s">
        <v>761</v>
      </c>
      <c r="I8984" t="s">
        <v>980</v>
      </c>
      <c r="J8984" t="s">
        <v>959</v>
      </c>
      <c r="K8984" s="4">
        <v>46090</v>
      </c>
      <c r="L8984" s="5">
        <v>0.65997685185185184</v>
      </c>
      <c r="M8984" t="s">
        <v>953</v>
      </c>
      <c r="N8984" s="5">
        <v>1.7476851851851852E-3</v>
      </c>
      <c r="O8984" t="s">
        <v>960</v>
      </c>
      <c r="P8984">
        <v>2.1999999999999999E-2</v>
      </c>
      <c r="Q8984">
        <v>20</v>
      </c>
      <c r="R8984" t="s">
        <v>1195</v>
      </c>
      <c r="S8984" t="s">
        <v>966</v>
      </c>
    </row>
    <row r="8985" spans="1:19" x14ac:dyDescent="0.25">
      <c r="A8985" s="54">
        <f>_xlfn.XLOOKUP(B8985,'School Lookup'!D:D,'School Lookup'!F:F,0)</f>
        <v>417101</v>
      </c>
      <c r="B8985" s="54" t="str">
        <f>_xlfn.XLOOKUP(C8985,'School Lookup'!A:A,'School Lookup'!D:D,_xlfn.XLOOKUP(C8985,'School Lookup'!B:B,'School Lookup'!D:D,_xlfn.XLOOKUP(C8985,'School Lookup'!C:C,'School Lookup'!D:D,0)))</f>
        <v>Church Broughton CE Controlled Primary School</v>
      </c>
      <c r="C8985" t="s">
        <v>21</v>
      </c>
      <c r="D8985" t="s">
        <v>3352</v>
      </c>
      <c r="E8985" t="s">
        <v>16</v>
      </c>
      <c r="F8985" t="s">
        <v>734</v>
      </c>
      <c r="G8985" t="s">
        <v>220</v>
      </c>
      <c r="H8985" t="s">
        <v>761</v>
      </c>
      <c r="I8985" t="s">
        <v>980</v>
      </c>
      <c r="J8985" t="s">
        <v>959</v>
      </c>
      <c r="K8985" s="4">
        <v>46090</v>
      </c>
      <c r="L8985" s="5">
        <v>0.40875</v>
      </c>
      <c r="M8985" t="s">
        <v>953</v>
      </c>
      <c r="N8985" s="5">
        <v>1.4814814814814814E-3</v>
      </c>
      <c r="O8985" t="s">
        <v>1023</v>
      </c>
      <c r="P8985">
        <v>2.1999999999999999E-2</v>
      </c>
      <c r="Q8985">
        <v>20</v>
      </c>
      <c r="R8985" t="s">
        <v>1114</v>
      </c>
      <c r="S8985" t="s">
        <v>966</v>
      </c>
    </row>
    <row r="8986" spans="1:19" x14ac:dyDescent="0.25">
      <c r="A8986" s="54">
        <f>_xlfn.XLOOKUP(B8986,'School Lookup'!D:D,'School Lookup'!F:F,0)</f>
        <v>417101</v>
      </c>
      <c r="B8986" s="54" t="str">
        <f>_xlfn.XLOOKUP(C8986,'School Lookup'!A:A,'School Lookup'!D:D,_xlfn.XLOOKUP(C8986,'School Lookup'!B:B,'School Lookup'!D:D,_xlfn.XLOOKUP(C8986,'School Lookup'!C:C,'School Lookup'!D:D,0)))</f>
        <v>Church Broughton CE Controlled Primary School</v>
      </c>
      <c r="C8986" t="s">
        <v>21</v>
      </c>
      <c r="D8986" t="s">
        <v>2547</v>
      </c>
      <c r="E8986" t="s">
        <v>16</v>
      </c>
      <c r="F8986" t="s">
        <v>734</v>
      </c>
      <c r="G8986" t="s">
        <v>220</v>
      </c>
      <c r="H8986" t="s">
        <v>761</v>
      </c>
      <c r="I8986" t="s">
        <v>980</v>
      </c>
      <c r="J8986" t="s">
        <v>981</v>
      </c>
      <c r="K8986" s="4">
        <v>46090</v>
      </c>
      <c r="L8986" s="5">
        <v>0.40238425925925925</v>
      </c>
      <c r="M8986" t="s">
        <v>953</v>
      </c>
      <c r="N8986" s="5">
        <v>1.1226851851851851E-3</v>
      </c>
      <c r="O8986" t="s">
        <v>982</v>
      </c>
      <c r="P8986">
        <v>0.11600000000000001</v>
      </c>
      <c r="Q8986">
        <v>20</v>
      </c>
      <c r="R8986" t="s">
        <v>1006</v>
      </c>
      <c r="S8986" t="s">
        <v>994</v>
      </c>
    </row>
    <row r="8987" spans="1:19" x14ac:dyDescent="0.25">
      <c r="A8987" s="54">
        <f>_xlfn.XLOOKUP(B8987,'School Lookup'!D:D,'School Lookup'!F:F,0)</f>
        <v>417101</v>
      </c>
      <c r="B8987" s="54" t="str">
        <f>_xlfn.XLOOKUP(C8987,'School Lookup'!A:A,'School Lookup'!D:D,_xlfn.XLOOKUP(C8987,'School Lookup'!B:B,'School Lookup'!D:D,_xlfn.XLOOKUP(C8987,'School Lookup'!C:C,'School Lookup'!D:D,0)))</f>
        <v>Church Broughton CE Controlled Primary School</v>
      </c>
      <c r="C8987" t="s">
        <v>21</v>
      </c>
      <c r="D8987" t="s">
        <v>1630</v>
      </c>
      <c r="E8987" t="s">
        <v>16</v>
      </c>
      <c r="F8987" t="s">
        <v>734</v>
      </c>
      <c r="G8987" t="s">
        <v>220</v>
      </c>
      <c r="H8987" t="s">
        <v>761</v>
      </c>
      <c r="I8987" t="s">
        <v>980</v>
      </c>
      <c r="J8987" t="s">
        <v>981</v>
      </c>
      <c r="K8987" s="4">
        <v>46090</v>
      </c>
      <c r="L8987" s="5">
        <v>0.40565972222222224</v>
      </c>
      <c r="M8987" t="s">
        <v>953</v>
      </c>
      <c r="N8987" s="5">
        <v>3.2407407407407406E-4</v>
      </c>
      <c r="O8987" t="s">
        <v>982</v>
      </c>
      <c r="P8987">
        <v>7.2999999999999995E-2</v>
      </c>
      <c r="Q8987">
        <v>20</v>
      </c>
      <c r="R8987" t="s">
        <v>989</v>
      </c>
      <c r="S8987" t="s">
        <v>990</v>
      </c>
    </row>
    <row r="8988" spans="1:19" x14ac:dyDescent="0.25">
      <c r="A8988" s="54">
        <f>_xlfn.XLOOKUP(B8988,'School Lookup'!D:D,'School Lookup'!F:F,0)</f>
        <v>417101</v>
      </c>
      <c r="B8988" s="54" t="str">
        <f>_xlfn.XLOOKUP(C8988,'School Lookup'!A:A,'School Lookup'!D:D,_xlfn.XLOOKUP(C8988,'School Lookup'!B:B,'School Lookup'!D:D,_xlfn.XLOOKUP(C8988,'School Lookup'!C:C,'School Lookup'!D:D,0)))</f>
        <v>Church Broughton CE Controlled Primary School</v>
      </c>
      <c r="C8988" t="s">
        <v>21</v>
      </c>
      <c r="D8988" t="s">
        <v>2546</v>
      </c>
      <c r="E8988" t="s">
        <v>16</v>
      </c>
      <c r="F8988" t="s">
        <v>734</v>
      </c>
      <c r="G8988" t="s">
        <v>220</v>
      </c>
      <c r="H8988" t="s">
        <v>761</v>
      </c>
      <c r="I8988" t="s">
        <v>980</v>
      </c>
      <c r="J8988" t="s">
        <v>981</v>
      </c>
      <c r="K8988" s="4">
        <v>46090</v>
      </c>
      <c r="L8988" s="5">
        <v>0.41912037037037037</v>
      </c>
      <c r="M8988" t="s">
        <v>953</v>
      </c>
      <c r="N8988" s="5">
        <v>5.0925925925925921E-4</v>
      </c>
      <c r="O8988" t="s">
        <v>982</v>
      </c>
      <c r="P8988">
        <v>5.3999999999999999E-2</v>
      </c>
      <c r="Q8988">
        <v>20</v>
      </c>
      <c r="R8988" t="s">
        <v>1006</v>
      </c>
      <c r="S8988" t="s">
        <v>994</v>
      </c>
    </row>
    <row r="8989" spans="1:19" x14ac:dyDescent="0.25">
      <c r="A8989" s="54">
        <f>_xlfn.XLOOKUP(B8989,'School Lookup'!D:D,'School Lookup'!F:F,0)</f>
        <v>417101</v>
      </c>
      <c r="B8989" s="54" t="str">
        <f>_xlfn.XLOOKUP(C8989,'School Lookup'!A:A,'School Lookup'!D:D,_xlfn.XLOOKUP(C8989,'School Lookup'!B:B,'School Lookup'!D:D,_xlfn.XLOOKUP(C8989,'School Lookup'!C:C,'School Lookup'!D:D,0)))</f>
        <v>Church Broughton CE Controlled Primary School</v>
      </c>
      <c r="C8989" t="s">
        <v>21</v>
      </c>
      <c r="D8989" t="s">
        <v>2400</v>
      </c>
      <c r="E8989" t="s">
        <v>16</v>
      </c>
      <c r="F8989" t="s">
        <v>734</v>
      </c>
      <c r="G8989" t="s">
        <v>220</v>
      </c>
      <c r="H8989" t="s">
        <v>761</v>
      </c>
      <c r="I8989" t="s">
        <v>980</v>
      </c>
      <c r="J8989" t="s">
        <v>981</v>
      </c>
      <c r="K8989" s="4">
        <v>46090</v>
      </c>
      <c r="L8989" s="5">
        <v>0.42002314814814817</v>
      </c>
      <c r="M8989" t="s">
        <v>953</v>
      </c>
      <c r="N8989" s="5">
        <v>7.0601851851851847E-4</v>
      </c>
      <c r="O8989" t="s">
        <v>982</v>
      </c>
      <c r="P8989">
        <v>7.3999999999999996E-2</v>
      </c>
      <c r="Q8989">
        <v>20</v>
      </c>
      <c r="R8989" t="s">
        <v>998</v>
      </c>
      <c r="S8989" t="s">
        <v>987</v>
      </c>
    </row>
    <row r="8990" spans="1:19" x14ac:dyDescent="0.25">
      <c r="A8990" s="54">
        <f>_xlfn.XLOOKUP(B8990,'School Lookup'!D:D,'School Lookup'!F:F,0)</f>
        <v>417101</v>
      </c>
      <c r="B8990" s="54" t="str">
        <f>_xlfn.XLOOKUP(C8990,'School Lookup'!A:A,'School Lookup'!D:D,_xlfn.XLOOKUP(C8990,'School Lookup'!B:B,'School Lookup'!D:D,_xlfn.XLOOKUP(C8990,'School Lookup'!C:C,'School Lookup'!D:D,0)))</f>
        <v>Church Broughton CE Controlled Primary School</v>
      </c>
      <c r="C8990" t="s">
        <v>21</v>
      </c>
      <c r="D8990" t="s">
        <v>1248</v>
      </c>
      <c r="E8990" t="s">
        <v>16</v>
      </c>
      <c r="F8990" t="s">
        <v>734</v>
      </c>
      <c r="G8990" t="s">
        <v>220</v>
      </c>
      <c r="H8990" t="s">
        <v>761</v>
      </c>
      <c r="I8990" t="s">
        <v>980</v>
      </c>
      <c r="J8990" t="s">
        <v>981</v>
      </c>
      <c r="K8990" s="4">
        <v>46090</v>
      </c>
      <c r="L8990" s="5">
        <v>0.4710185185185185</v>
      </c>
      <c r="M8990" t="s">
        <v>953</v>
      </c>
      <c r="N8990" s="5">
        <v>1.7708333333333332E-3</v>
      </c>
      <c r="O8990" t="s">
        <v>982</v>
      </c>
      <c r="P8990">
        <v>0.183</v>
      </c>
      <c r="Q8990">
        <v>20</v>
      </c>
      <c r="R8990" t="s">
        <v>983</v>
      </c>
      <c r="S8990" t="s">
        <v>984</v>
      </c>
    </row>
    <row r="8991" spans="1:19" x14ac:dyDescent="0.25">
      <c r="A8991" s="54">
        <f>_xlfn.XLOOKUP(B8991,'School Lookup'!D:D,'School Lookup'!F:F,0)</f>
        <v>417101</v>
      </c>
      <c r="B8991" s="54" t="str">
        <f>_xlfn.XLOOKUP(C8991,'School Lookup'!A:A,'School Lookup'!D:D,_xlfn.XLOOKUP(C8991,'School Lookup'!B:B,'School Lookup'!D:D,_xlfn.XLOOKUP(C8991,'School Lookup'!C:C,'School Lookup'!D:D,0)))</f>
        <v>Church Broughton CE Controlled Primary School</v>
      </c>
      <c r="C8991" t="s">
        <v>21</v>
      </c>
      <c r="D8991" t="s">
        <v>2751</v>
      </c>
      <c r="E8991" t="s">
        <v>16</v>
      </c>
      <c r="F8991" t="s">
        <v>734</v>
      </c>
      <c r="G8991" t="s">
        <v>220</v>
      </c>
      <c r="H8991" t="s">
        <v>761</v>
      </c>
      <c r="I8991" t="s">
        <v>980</v>
      </c>
      <c r="J8991" t="s">
        <v>981</v>
      </c>
      <c r="K8991" s="4">
        <v>46090</v>
      </c>
      <c r="L8991" s="5">
        <v>0.48800925925925925</v>
      </c>
      <c r="M8991" t="s">
        <v>953</v>
      </c>
      <c r="N8991" s="5">
        <v>2.3148148148148147E-5</v>
      </c>
      <c r="O8991" t="s">
        <v>982</v>
      </c>
      <c r="P8991">
        <v>0.02</v>
      </c>
      <c r="Q8991">
        <v>20</v>
      </c>
      <c r="R8991" t="s">
        <v>998</v>
      </c>
      <c r="S8991" t="s">
        <v>987</v>
      </c>
    </row>
    <row r="8992" spans="1:19" x14ac:dyDescent="0.25">
      <c r="A8992" s="54">
        <f>_xlfn.XLOOKUP(B8992,'School Lookup'!D:D,'School Lookup'!F:F,0)</f>
        <v>417101</v>
      </c>
      <c r="B8992" s="54" t="str">
        <f>_xlfn.XLOOKUP(C8992,'School Lookup'!A:A,'School Lookup'!D:D,_xlfn.XLOOKUP(C8992,'School Lookup'!B:B,'School Lookup'!D:D,_xlfn.XLOOKUP(C8992,'School Lookup'!C:C,'School Lookup'!D:D,0)))</f>
        <v>Church Broughton CE Controlled Primary School</v>
      </c>
      <c r="C8992" t="s">
        <v>21</v>
      </c>
      <c r="D8992" t="s">
        <v>3353</v>
      </c>
      <c r="E8992" t="s">
        <v>16</v>
      </c>
      <c r="F8992" t="s">
        <v>734</v>
      </c>
      <c r="G8992" t="s">
        <v>220</v>
      </c>
      <c r="H8992" t="s">
        <v>761</v>
      </c>
      <c r="I8992" t="s">
        <v>980</v>
      </c>
      <c r="J8992" t="s">
        <v>981</v>
      </c>
      <c r="K8992" s="4">
        <v>46090</v>
      </c>
      <c r="L8992" s="5">
        <v>0.48863425925925924</v>
      </c>
      <c r="M8992" t="s">
        <v>953</v>
      </c>
      <c r="N8992" s="5">
        <v>6.9444444444444444E-5</v>
      </c>
      <c r="O8992" t="s">
        <v>982</v>
      </c>
      <c r="P8992">
        <v>0.02</v>
      </c>
      <c r="Q8992">
        <v>20</v>
      </c>
      <c r="R8992" t="s">
        <v>998</v>
      </c>
      <c r="S8992" t="s">
        <v>987</v>
      </c>
    </row>
    <row r="8993" spans="1:19" x14ac:dyDescent="0.25">
      <c r="A8993" s="54">
        <f>_xlfn.XLOOKUP(B8993,'School Lookup'!D:D,'School Lookup'!F:F,0)</f>
        <v>417101</v>
      </c>
      <c r="B8993" s="54" t="str">
        <f>_xlfn.XLOOKUP(C8993,'School Lookup'!A:A,'School Lookup'!D:D,_xlfn.XLOOKUP(C8993,'School Lookup'!B:B,'School Lookup'!D:D,_xlfn.XLOOKUP(C8993,'School Lookup'!C:C,'School Lookup'!D:D,0)))</f>
        <v>Church Broughton CE Controlled Primary School</v>
      </c>
      <c r="C8993" t="s">
        <v>21</v>
      </c>
      <c r="D8993" t="s">
        <v>1732</v>
      </c>
      <c r="E8993" t="s">
        <v>16</v>
      </c>
      <c r="F8993" t="s">
        <v>734</v>
      </c>
      <c r="G8993" t="s">
        <v>220</v>
      </c>
      <c r="H8993" t="s">
        <v>761</v>
      </c>
      <c r="I8993" t="s">
        <v>980</v>
      </c>
      <c r="J8993" t="s">
        <v>981</v>
      </c>
      <c r="K8993" s="4">
        <v>46090</v>
      </c>
      <c r="L8993" s="5">
        <v>0.5562731481481481</v>
      </c>
      <c r="M8993" t="s">
        <v>953</v>
      </c>
      <c r="N8993" s="5">
        <v>8.7500000000000008E-3</v>
      </c>
      <c r="O8993" t="s">
        <v>982</v>
      </c>
      <c r="P8993">
        <v>0.89600000000000002</v>
      </c>
      <c r="Q8993">
        <v>20</v>
      </c>
      <c r="R8993" t="s">
        <v>998</v>
      </c>
      <c r="S8993" t="s">
        <v>987</v>
      </c>
    </row>
    <row r="8994" spans="1:19" x14ac:dyDescent="0.25">
      <c r="A8994" s="54">
        <f>_xlfn.XLOOKUP(B8994,'School Lookup'!D:D,'School Lookup'!F:F,0)</f>
        <v>682471</v>
      </c>
      <c r="B8994" s="54" t="str">
        <f>_xlfn.XLOOKUP(C8994,'School Lookup'!A:A,'School Lookup'!D:D,_xlfn.XLOOKUP(C8994,'School Lookup'!B:B,'School Lookup'!D:D,_xlfn.XLOOKUP(C8994,'School Lookup'!C:C,'School Lookup'!D:D,0)))</f>
        <v>Ridgeway Primary School</v>
      </c>
      <c r="C8994" t="s">
        <v>329</v>
      </c>
      <c r="D8994" t="s">
        <v>3354</v>
      </c>
      <c r="E8994" t="s">
        <v>16</v>
      </c>
      <c r="F8994" t="s">
        <v>734</v>
      </c>
      <c r="G8994" t="s">
        <v>328</v>
      </c>
      <c r="H8994" t="s">
        <v>885</v>
      </c>
      <c r="I8994" t="s">
        <v>958</v>
      </c>
      <c r="J8994" t="s">
        <v>981</v>
      </c>
      <c r="K8994" s="4">
        <v>46090</v>
      </c>
      <c r="L8994" s="5">
        <v>0.64981481481481485</v>
      </c>
      <c r="M8994" t="s">
        <v>953</v>
      </c>
      <c r="N8994" s="5">
        <v>4.8148148148148152E-3</v>
      </c>
      <c r="O8994" t="s">
        <v>982</v>
      </c>
      <c r="P8994">
        <v>0</v>
      </c>
      <c r="Q8994">
        <v>20</v>
      </c>
      <c r="R8994" t="s">
        <v>983</v>
      </c>
      <c r="S8994" t="s">
        <v>984</v>
      </c>
    </row>
    <row r="8995" spans="1:19" x14ac:dyDescent="0.25">
      <c r="A8995" s="54">
        <f>_xlfn.XLOOKUP(B8995,'School Lookup'!D:D,'School Lookup'!F:F,0)</f>
        <v>293050</v>
      </c>
      <c r="B8995" s="54" t="str">
        <f>_xlfn.XLOOKUP(C8995,'School Lookup'!A:A,'School Lookup'!D:D,_xlfn.XLOOKUP(C8995,'School Lookup'!B:B,'School Lookup'!D:D,_xlfn.XLOOKUP(C8995,'School Lookup'!C:C,'School Lookup'!D:D,0)))</f>
        <v>Speedwell Infant School</v>
      </c>
      <c r="C8995" t="s">
        <v>44</v>
      </c>
      <c r="D8995" t="s">
        <v>2895</v>
      </c>
      <c r="E8995" t="s">
        <v>16</v>
      </c>
      <c r="F8995" t="s">
        <v>734</v>
      </c>
      <c r="G8995" t="s">
        <v>238</v>
      </c>
      <c r="H8995" t="s">
        <v>218</v>
      </c>
      <c r="I8995" t="s">
        <v>980</v>
      </c>
      <c r="J8995" t="s">
        <v>981</v>
      </c>
      <c r="K8995" s="4">
        <v>46090</v>
      </c>
      <c r="L8995" s="5">
        <v>0.38611111111111113</v>
      </c>
      <c r="M8995" t="s">
        <v>953</v>
      </c>
      <c r="N8995" s="5">
        <v>2.5462962962962961E-4</v>
      </c>
      <c r="O8995" t="s">
        <v>982</v>
      </c>
      <c r="P8995">
        <v>2.7E-2</v>
      </c>
      <c r="Q8995">
        <v>20</v>
      </c>
      <c r="R8995" t="s">
        <v>983</v>
      </c>
      <c r="S8995" t="s">
        <v>984</v>
      </c>
    </row>
    <row r="8996" spans="1:19" x14ac:dyDescent="0.25">
      <c r="A8996" s="54">
        <f>_xlfn.XLOOKUP(B8996,'School Lookup'!D:D,'School Lookup'!F:F,0)</f>
        <v>293050</v>
      </c>
      <c r="B8996" s="54" t="str">
        <f>_xlfn.XLOOKUP(C8996,'School Lookup'!A:A,'School Lookup'!D:D,_xlfn.XLOOKUP(C8996,'School Lookup'!B:B,'School Lookup'!D:D,_xlfn.XLOOKUP(C8996,'School Lookup'!C:C,'School Lookup'!D:D,0)))</f>
        <v>Speedwell Infant School</v>
      </c>
      <c r="C8996" t="s">
        <v>44</v>
      </c>
      <c r="D8996" t="s">
        <v>1250</v>
      </c>
      <c r="E8996" t="s">
        <v>16</v>
      </c>
      <c r="F8996" t="s">
        <v>734</v>
      </c>
      <c r="G8996" t="s">
        <v>238</v>
      </c>
      <c r="H8996" t="s">
        <v>218</v>
      </c>
      <c r="I8996" t="s">
        <v>980</v>
      </c>
      <c r="J8996" t="s">
        <v>981</v>
      </c>
      <c r="K8996" s="4">
        <v>46090</v>
      </c>
      <c r="L8996" s="5">
        <v>0.38750000000000001</v>
      </c>
      <c r="M8996" t="s">
        <v>953</v>
      </c>
      <c r="N8996" s="5">
        <v>2.199074074074074E-4</v>
      </c>
      <c r="O8996" t="s">
        <v>982</v>
      </c>
      <c r="P8996">
        <v>2.3E-2</v>
      </c>
      <c r="Q8996">
        <v>20</v>
      </c>
      <c r="R8996" t="s">
        <v>983</v>
      </c>
      <c r="S8996" t="s">
        <v>984</v>
      </c>
    </row>
    <row r="8997" spans="1:19" x14ac:dyDescent="0.25">
      <c r="A8997" s="54">
        <f>_xlfn.XLOOKUP(B8997,'School Lookup'!D:D,'School Lookup'!F:F,0)</f>
        <v>293050</v>
      </c>
      <c r="B8997" s="54" t="str">
        <f>_xlfn.XLOOKUP(C8997,'School Lookup'!A:A,'School Lookup'!D:D,_xlfn.XLOOKUP(C8997,'School Lookup'!B:B,'School Lookup'!D:D,_xlfn.XLOOKUP(C8997,'School Lookup'!C:C,'School Lookup'!D:D,0)))</f>
        <v>Speedwell Infant School</v>
      </c>
      <c r="C8997" t="s">
        <v>44</v>
      </c>
      <c r="D8997" t="s">
        <v>3355</v>
      </c>
      <c r="E8997" t="s">
        <v>16</v>
      </c>
      <c r="F8997" t="s">
        <v>734</v>
      </c>
      <c r="G8997" t="s">
        <v>238</v>
      </c>
      <c r="H8997" t="s">
        <v>218</v>
      </c>
      <c r="I8997" t="s">
        <v>980</v>
      </c>
      <c r="J8997" t="s">
        <v>981</v>
      </c>
      <c r="K8997" s="4">
        <v>46090</v>
      </c>
      <c r="L8997" s="5">
        <v>0.49305555555555558</v>
      </c>
      <c r="M8997" t="s">
        <v>953</v>
      </c>
      <c r="N8997" s="5">
        <v>6.3657407407407413E-4</v>
      </c>
      <c r="O8997" t="s">
        <v>982</v>
      </c>
      <c r="P8997">
        <v>6.6000000000000003E-2</v>
      </c>
      <c r="Q8997">
        <v>20</v>
      </c>
      <c r="R8997" t="s">
        <v>983</v>
      </c>
      <c r="S8997" t="s">
        <v>984</v>
      </c>
    </row>
    <row r="8998" spans="1:19" x14ac:dyDescent="0.25">
      <c r="A8998" s="54">
        <f>_xlfn.XLOOKUP(B8998,'School Lookup'!D:D,'School Lookup'!F:F,0)</f>
        <v>293050</v>
      </c>
      <c r="B8998" s="54" t="str">
        <f>_xlfn.XLOOKUP(C8998,'School Lookup'!A:A,'School Lookup'!D:D,_xlfn.XLOOKUP(C8998,'School Lookup'!B:B,'School Lookup'!D:D,_xlfn.XLOOKUP(C8998,'School Lookup'!C:C,'School Lookup'!D:D,0)))</f>
        <v>Speedwell Infant School</v>
      </c>
      <c r="C8998" t="s">
        <v>44</v>
      </c>
      <c r="D8998" t="s">
        <v>1918</v>
      </c>
      <c r="E8998" t="s">
        <v>16</v>
      </c>
      <c r="F8998" t="s">
        <v>734</v>
      </c>
      <c r="G8998" t="s">
        <v>238</v>
      </c>
      <c r="H8998" t="s">
        <v>218</v>
      </c>
      <c r="I8998" t="s">
        <v>980</v>
      </c>
      <c r="J8998" t="s">
        <v>981</v>
      </c>
      <c r="K8998" s="4">
        <v>46090</v>
      </c>
      <c r="L8998" s="5">
        <v>0.52916666666666667</v>
      </c>
      <c r="M8998" t="s">
        <v>953</v>
      </c>
      <c r="N8998" s="5">
        <v>1.8518518518518518E-4</v>
      </c>
      <c r="O8998" t="s">
        <v>982</v>
      </c>
      <c r="P8998">
        <v>0.02</v>
      </c>
      <c r="Q8998">
        <v>20</v>
      </c>
      <c r="R8998" t="s">
        <v>983</v>
      </c>
      <c r="S8998" t="s">
        <v>984</v>
      </c>
    </row>
    <row r="8999" spans="1:19" x14ac:dyDescent="0.25">
      <c r="A8999" s="54">
        <f>_xlfn.XLOOKUP(B8999,'School Lookup'!D:D,'School Lookup'!F:F,0)</f>
        <v>293050</v>
      </c>
      <c r="B8999" s="54" t="str">
        <f>_xlfn.XLOOKUP(C8999,'School Lookup'!A:A,'School Lookup'!D:D,_xlfn.XLOOKUP(C8999,'School Lookup'!B:B,'School Lookup'!D:D,_xlfn.XLOOKUP(C8999,'School Lookup'!C:C,'School Lookup'!D:D,0)))</f>
        <v>Speedwell Infant School</v>
      </c>
      <c r="C8999" t="s">
        <v>44</v>
      </c>
      <c r="D8999" t="s">
        <v>3356</v>
      </c>
      <c r="E8999" t="s">
        <v>16</v>
      </c>
      <c r="F8999" t="s">
        <v>734</v>
      </c>
      <c r="G8999" t="s">
        <v>238</v>
      </c>
      <c r="H8999" t="s">
        <v>218</v>
      </c>
      <c r="I8999" t="s">
        <v>980</v>
      </c>
      <c r="J8999" t="s">
        <v>981</v>
      </c>
      <c r="K8999" s="4">
        <v>46090</v>
      </c>
      <c r="L8999" s="5">
        <v>0.66111111111111109</v>
      </c>
      <c r="M8999" t="s">
        <v>953</v>
      </c>
      <c r="N8999" s="5">
        <v>5.5555555555555556E-4</v>
      </c>
      <c r="O8999" t="s">
        <v>982</v>
      </c>
      <c r="P8999">
        <v>5.7000000000000002E-2</v>
      </c>
      <c r="Q8999">
        <v>20</v>
      </c>
      <c r="R8999" t="s">
        <v>983</v>
      </c>
      <c r="S8999" t="s">
        <v>984</v>
      </c>
    </row>
    <row r="9000" spans="1:19" x14ac:dyDescent="0.25">
      <c r="A9000" s="54">
        <f>_xlfn.XLOOKUP(B9000,'School Lookup'!D:D,'School Lookup'!F:F,0)</f>
        <v>823392</v>
      </c>
      <c r="B9000" s="54" t="str">
        <f>_xlfn.XLOOKUP(C9000,'School Lookup'!A:A,'School Lookup'!D:D,_xlfn.XLOOKUP(C9000,'School Lookup'!B:B,'School Lookup'!D:D,_xlfn.XLOOKUP(C9000,'School Lookup'!C:C,'School Lookup'!D:D,0)))</f>
        <v>Fitz Herbert C of E VA Primary School</v>
      </c>
      <c r="C9000" t="s">
        <v>22</v>
      </c>
      <c r="D9000">
        <v>619</v>
      </c>
      <c r="E9000" t="s">
        <v>16</v>
      </c>
      <c r="F9000" t="s">
        <v>734</v>
      </c>
      <c r="G9000" t="s">
        <v>134</v>
      </c>
      <c r="H9000" t="s">
        <v>347</v>
      </c>
      <c r="I9000" t="s">
        <v>958</v>
      </c>
      <c r="J9000" t="s">
        <v>959</v>
      </c>
      <c r="K9000" s="4">
        <v>46090</v>
      </c>
      <c r="L9000" s="5">
        <v>0.32545138888888892</v>
      </c>
      <c r="M9000" t="s">
        <v>953</v>
      </c>
      <c r="N9000" s="5">
        <v>7.0601851851851847E-4</v>
      </c>
      <c r="O9000" t="s">
        <v>960</v>
      </c>
      <c r="P9000">
        <v>0</v>
      </c>
      <c r="Q9000">
        <v>20</v>
      </c>
      <c r="R9000" t="s">
        <v>975</v>
      </c>
      <c r="S9000" t="s">
        <v>976</v>
      </c>
    </row>
    <row r="9001" spans="1:19" x14ac:dyDescent="0.25">
      <c r="A9001" s="54">
        <f>_xlfn.XLOOKUP(B9001,'School Lookup'!D:D,'School Lookup'!F:F,0)</f>
        <v>823392</v>
      </c>
      <c r="B9001" s="54" t="str">
        <f>_xlfn.XLOOKUP(C9001,'School Lookup'!A:A,'School Lookup'!D:D,_xlfn.XLOOKUP(C9001,'School Lookup'!B:B,'School Lookup'!D:D,_xlfn.XLOOKUP(C9001,'School Lookup'!C:C,'School Lookup'!D:D,0)))</f>
        <v>Fitz Herbert C of E VA Primary School</v>
      </c>
      <c r="C9001" t="s">
        <v>22</v>
      </c>
      <c r="D9001">
        <v>148</v>
      </c>
      <c r="E9001" t="s">
        <v>16</v>
      </c>
      <c r="F9001" t="s">
        <v>734</v>
      </c>
      <c r="G9001" t="s">
        <v>134</v>
      </c>
      <c r="H9001" t="s">
        <v>347</v>
      </c>
      <c r="I9001" t="s">
        <v>958</v>
      </c>
      <c r="J9001" t="s">
        <v>959</v>
      </c>
      <c r="K9001" s="4">
        <v>46090</v>
      </c>
      <c r="L9001" s="5">
        <v>0.40136574074074072</v>
      </c>
      <c r="M9001" t="s">
        <v>953</v>
      </c>
      <c r="N9001" s="5">
        <v>2.0717592592592593E-3</v>
      </c>
      <c r="O9001" t="s">
        <v>960</v>
      </c>
      <c r="P9001">
        <v>0</v>
      </c>
      <c r="Q9001">
        <v>20</v>
      </c>
      <c r="R9001" t="s">
        <v>955</v>
      </c>
    </row>
    <row r="9002" spans="1:19" x14ac:dyDescent="0.25">
      <c r="A9002" s="54">
        <f>_xlfn.XLOOKUP(B9002,'School Lookup'!D:D,'School Lookup'!F:F,0)</f>
        <v>823392</v>
      </c>
      <c r="B9002" s="54" t="str">
        <f>_xlfn.XLOOKUP(C9002,'School Lookup'!A:A,'School Lookup'!D:D,_xlfn.XLOOKUP(C9002,'School Lookup'!B:B,'School Lookup'!D:D,_xlfn.XLOOKUP(C9002,'School Lookup'!C:C,'School Lookup'!D:D,0)))</f>
        <v>Fitz Herbert C of E VA Primary School</v>
      </c>
      <c r="C9002" t="s">
        <v>22</v>
      </c>
      <c r="D9002">
        <v>145</v>
      </c>
      <c r="E9002" t="s">
        <v>16</v>
      </c>
      <c r="F9002" t="s">
        <v>734</v>
      </c>
      <c r="G9002" t="s">
        <v>134</v>
      </c>
      <c r="H9002" t="s">
        <v>347</v>
      </c>
      <c r="I9002" t="s">
        <v>958</v>
      </c>
      <c r="J9002" t="s">
        <v>959</v>
      </c>
      <c r="K9002" s="4">
        <v>46090</v>
      </c>
      <c r="L9002" s="5">
        <v>0.4518287037037037</v>
      </c>
      <c r="M9002" t="s">
        <v>953</v>
      </c>
      <c r="N9002" s="5">
        <v>3.9930555555555552E-3</v>
      </c>
      <c r="O9002" t="s">
        <v>960</v>
      </c>
      <c r="P9002">
        <v>0</v>
      </c>
      <c r="Q9002">
        <v>20</v>
      </c>
      <c r="R9002" t="s">
        <v>955</v>
      </c>
    </row>
    <row r="9003" spans="1:19" x14ac:dyDescent="0.25">
      <c r="A9003" s="54">
        <f>_xlfn.XLOOKUP(B9003,'School Lookup'!D:D,'School Lookup'!F:F,0)</f>
        <v>823392</v>
      </c>
      <c r="B9003" s="54" t="str">
        <f>_xlfn.XLOOKUP(C9003,'School Lookup'!A:A,'School Lookup'!D:D,_xlfn.XLOOKUP(C9003,'School Lookup'!B:B,'School Lookup'!D:D,_xlfn.XLOOKUP(C9003,'School Lookup'!C:C,'School Lookup'!D:D,0)))</f>
        <v>Fitz Herbert C of E VA Primary School</v>
      </c>
      <c r="C9003" t="s">
        <v>22</v>
      </c>
      <c r="D9003" t="s">
        <v>1029</v>
      </c>
      <c r="E9003" t="s">
        <v>16</v>
      </c>
      <c r="F9003" t="s">
        <v>734</v>
      </c>
      <c r="G9003" t="s">
        <v>134</v>
      </c>
      <c r="H9003" t="s">
        <v>347</v>
      </c>
      <c r="I9003" t="s">
        <v>958</v>
      </c>
      <c r="J9003" t="s">
        <v>981</v>
      </c>
      <c r="K9003" s="4">
        <v>46090</v>
      </c>
      <c r="L9003" s="5">
        <v>0.46697916666666667</v>
      </c>
      <c r="M9003" t="s">
        <v>953</v>
      </c>
      <c r="N9003" s="5">
        <v>2.4652777777777776E-3</v>
      </c>
      <c r="O9003" t="s">
        <v>982</v>
      </c>
      <c r="P9003">
        <v>0</v>
      </c>
      <c r="Q9003">
        <v>20</v>
      </c>
      <c r="R9003" t="s">
        <v>998</v>
      </c>
      <c r="S9003" t="s">
        <v>987</v>
      </c>
    </row>
    <row r="9004" spans="1:19" x14ac:dyDescent="0.25">
      <c r="A9004" s="54">
        <f>_xlfn.XLOOKUP(B9004,'School Lookup'!D:D,'School Lookup'!F:F,0)</f>
        <v>823392</v>
      </c>
      <c r="B9004" s="54" t="str">
        <f>_xlfn.XLOOKUP(C9004,'School Lookup'!A:A,'School Lookup'!D:D,_xlfn.XLOOKUP(C9004,'School Lookup'!B:B,'School Lookup'!D:D,_xlfn.XLOOKUP(C9004,'School Lookup'!C:C,'School Lookup'!D:D,0)))</f>
        <v>Fitz Herbert C of E VA Primary School</v>
      </c>
      <c r="C9004" t="s">
        <v>22</v>
      </c>
      <c r="D9004" t="s">
        <v>3357</v>
      </c>
      <c r="E9004" t="s">
        <v>16</v>
      </c>
      <c r="F9004" t="s">
        <v>734</v>
      </c>
      <c r="G9004" t="s">
        <v>134</v>
      </c>
      <c r="H9004" t="s">
        <v>347</v>
      </c>
      <c r="I9004" t="s">
        <v>958</v>
      </c>
      <c r="J9004" t="s">
        <v>981</v>
      </c>
      <c r="K9004" s="4">
        <v>46090</v>
      </c>
      <c r="L9004" s="5">
        <v>0.47942129629629632</v>
      </c>
      <c r="M9004" t="s">
        <v>953</v>
      </c>
      <c r="N9004" s="5">
        <v>5.6712962962962967E-4</v>
      </c>
      <c r="O9004" t="s">
        <v>982</v>
      </c>
      <c r="P9004">
        <v>0</v>
      </c>
      <c r="Q9004">
        <v>20</v>
      </c>
      <c r="R9004" t="s">
        <v>1006</v>
      </c>
      <c r="S9004" t="s">
        <v>994</v>
      </c>
    </row>
    <row r="9005" spans="1:19" x14ac:dyDescent="0.25">
      <c r="A9005" s="54">
        <f>_xlfn.XLOOKUP(B9005,'School Lookup'!D:D,'School Lookup'!F:F,0)</f>
        <v>823392</v>
      </c>
      <c r="B9005" s="54" t="str">
        <f>_xlfn.XLOOKUP(C9005,'School Lookup'!A:A,'School Lookup'!D:D,_xlfn.XLOOKUP(C9005,'School Lookup'!B:B,'School Lookup'!D:D,_xlfn.XLOOKUP(C9005,'School Lookup'!C:C,'School Lookup'!D:D,0)))</f>
        <v>Fitz Herbert C of E VA Primary School</v>
      </c>
      <c r="C9005" t="s">
        <v>22</v>
      </c>
      <c r="D9005" t="s">
        <v>1029</v>
      </c>
      <c r="E9005" t="s">
        <v>16</v>
      </c>
      <c r="F9005" t="s">
        <v>734</v>
      </c>
      <c r="G9005" t="s">
        <v>134</v>
      </c>
      <c r="H9005" t="s">
        <v>347</v>
      </c>
      <c r="I9005" t="s">
        <v>958</v>
      </c>
      <c r="J9005" t="s">
        <v>981</v>
      </c>
      <c r="K9005" s="4">
        <v>46090</v>
      </c>
      <c r="L9005" s="5">
        <v>0.6001967592592593</v>
      </c>
      <c r="M9005" t="s">
        <v>953</v>
      </c>
      <c r="N9005" s="5">
        <v>7.9745370370370369E-3</v>
      </c>
      <c r="O9005" t="s">
        <v>982</v>
      </c>
      <c r="P9005">
        <v>0</v>
      </c>
      <c r="Q9005">
        <v>20</v>
      </c>
      <c r="R9005" t="s">
        <v>998</v>
      </c>
      <c r="S9005" t="s">
        <v>987</v>
      </c>
    </row>
    <row r="9006" spans="1:19" x14ac:dyDescent="0.25">
      <c r="A9006" s="54">
        <f>_xlfn.XLOOKUP(B9006,'School Lookup'!D:D,'School Lookup'!F:F,0)</f>
        <v>544254</v>
      </c>
      <c r="B9006" s="54" t="str">
        <f>_xlfn.XLOOKUP(C9006,'School Lookup'!A:A,'School Lookup'!D:D,_xlfn.XLOOKUP(C9006,'School Lookup'!B:B,'School Lookup'!D:D,_xlfn.XLOOKUP(C9006,'School Lookup'!C:C,'School Lookup'!D:D,0)))</f>
        <v>Little Eaton Primary School Derby DE21 5AB</v>
      </c>
      <c r="C9006" t="s">
        <v>42</v>
      </c>
      <c r="D9006" t="s">
        <v>1691</v>
      </c>
      <c r="E9006" t="s">
        <v>16</v>
      </c>
      <c r="F9006" t="s">
        <v>734</v>
      </c>
      <c r="G9006" t="s">
        <v>232</v>
      </c>
      <c r="H9006" t="s">
        <v>228</v>
      </c>
      <c r="I9006" t="s">
        <v>980</v>
      </c>
      <c r="J9006" t="s">
        <v>981</v>
      </c>
      <c r="K9006" s="4">
        <v>46090</v>
      </c>
      <c r="L9006" s="5">
        <v>0.38263888888888886</v>
      </c>
      <c r="M9006" t="s">
        <v>953</v>
      </c>
      <c r="N9006" s="5">
        <v>3.0092592592592595E-4</v>
      </c>
      <c r="O9006" t="s">
        <v>982</v>
      </c>
      <c r="P9006">
        <v>3.1E-2</v>
      </c>
      <c r="Q9006">
        <v>20</v>
      </c>
      <c r="R9006" t="s">
        <v>998</v>
      </c>
      <c r="S9006" t="s">
        <v>987</v>
      </c>
    </row>
    <row r="9007" spans="1:19" x14ac:dyDescent="0.25">
      <c r="A9007" s="54">
        <f>_xlfn.XLOOKUP(B9007,'School Lookup'!D:D,'School Lookup'!F:F,0)</f>
        <v>544254</v>
      </c>
      <c r="B9007" s="54" t="str">
        <f>_xlfn.XLOOKUP(C9007,'School Lookup'!A:A,'School Lookup'!D:D,_xlfn.XLOOKUP(C9007,'School Lookup'!B:B,'School Lookup'!D:D,_xlfn.XLOOKUP(C9007,'School Lookup'!C:C,'School Lookup'!D:D,0)))</f>
        <v>Little Eaton Primary School Derby DE21 5AB</v>
      </c>
      <c r="C9007" t="s">
        <v>42</v>
      </c>
      <c r="D9007" t="s">
        <v>3358</v>
      </c>
      <c r="E9007" t="s">
        <v>16</v>
      </c>
      <c r="F9007" t="s">
        <v>734</v>
      </c>
      <c r="G9007" t="s">
        <v>232</v>
      </c>
      <c r="H9007" t="s">
        <v>228</v>
      </c>
      <c r="I9007" t="s">
        <v>980</v>
      </c>
      <c r="J9007" t="s">
        <v>981</v>
      </c>
      <c r="K9007" s="4">
        <v>46090</v>
      </c>
      <c r="L9007" s="5">
        <v>0.38958333333333334</v>
      </c>
      <c r="M9007" t="s">
        <v>953</v>
      </c>
      <c r="N9007" s="5">
        <v>1.261574074074074E-3</v>
      </c>
      <c r="O9007" t="s">
        <v>982</v>
      </c>
      <c r="P9007">
        <v>0.129</v>
      </c>
      <c r="Q9007">
        <v>20</v>
      </c>
      <c r="R9007" t="s">
        <v>1006</v>
      </c>
      <c r="S9007" t="s">
        <v>994</v>
      </c>
    </row>
    <row r="9008" spans="1:19" x14ac:dyDescent="0.25">
      <c r="A9008" s="54">
        <f>_xlfn.XLOOKUP(B9008,'School Lookup'!D:D,'School Lookup'!F:F,0)</f>
        <v>544254</v>
      </c>
      <c r="B9008" s="54" t="str">
        <f>_xlfn.XLOOKUP(C9008,'School Lookup'!A:A,'School Lookup'!D:D,_xlfn.XLOOKUP(C9008,'School Lookup'!B:B,'School Lookup'!D:D,_xlfn.XLOOKUP(C9008,'School Lookup'!C:C,'School Lookup'!D:D,0)))</f>
        <v>Little Eaton Primary School Derby DE21 5AB</v>
      </c>
      <c r="C9008" t="s">
        <v>42</v>
      </c>
      <c r="D9008" t="s">
        <v>3359</v>
      </c>
      <c r="E9008" t="s">
        <v>16</v>
      </c>
      <c r="F9008" t="s">
        <v>734</v>
      </c>
      <c r="G9008" t="s">
        <v>232</v>
      </c>
      <c r="H9008" t="s">
        <v>228</v>
      </c>
      <c r="I9008" t="s">
        <v>980</v>
      </c>
      <c r="J9008" t="s">
        <v>981</v>
      </c>
      <c r="K9008" s="4">
        <v>46090</v>
      </c>
      <c r="L9008" s="5">
        <v>0.52013888888888893</v>
      </c>
      <c r="M9008" t="s">
        <v>953</v>
      </c>
      <c r="N9008" s="5">
        <v>3.7152777777777778E-3</v>
      </c>
      <c r="O9008" t="s">
        <v>982</v>
      </c>
      <c r="P9008">
        <v>0.80300000000000005</v>
      </c>
      <c r="Q9008">
        <v>20</v>
      </c>
      <c r="R9008" t="s">
        <v>989</v>
      </c>
      <c r="S9008" t="s">
        <v>990</v>
      </c>
    </row>
    <row r="9009" spans="1:19" x14ac:dyDescent="0.25">
      <c r="A9009" s="54">
        <f>_xlfn.XLOOKUP(B9009,'School Lookup'!D:D,'School Lookup'!F:F,0)</f>
        <v>544254</v>
      </c>
      <c r="B9009" s="54" t="str">
        <f>_xlfn.XLOOKUP(C9009,'School Lookup'!A:A,'School Lookup'!D:D,_xlfn.XLOOKUP(C9009,'School Lookup'!B:B,'School Lookup'!D:D,_xlfn.XLOOKUP(C9009,'School Lookup'!C:C,'School Lookup'!D:D,0)))</f>
        <v>Little Eaton Primary School Derby DE21 5AB</v>
      </c>
      <c r="C9009" t="s">
        <v>42</v>
      </c>
      <c r="D9009" t="s">
        <v>2224</v>
      </c>
      <c r="E9009" t="s">
        <v>16</v>
      </c>
      <c r="F9009" t="s">
        <v>734</v>
      </c>
      <c r="G9009" t="s">
        <v>232</v>
      </c>
      <c r="H9009" t="s">
        <v>228</v>
      </c>
      <c r="I9009" t="s">
        <v>980</v>
      </c>
      <c r="J9009" t="s">
        <v>981</v>
      </c>
      <c r="K9009" s="4">
        <v>46090</v>
      </c>
      <c r="L9009" s="5">
        <v>0.56180555555555556</v>
      </c>
      <c r="M9009" t="s">
        <v>953</v>
      </c>
      <c r="N9009" s="5">
        <v>4.2824074074074075E-4</v>
      </c>
      <c r="O9009" t="s">
        <v>982</v>
      </c>
      <c r="P9009">
        <v>4.3999999999999997E-2</v>
      </c>
      <c r="Q9009">
        <v>20</v>
      </c>
      <c r="R9009" t="s">
        <v>1006</v>
      </c>
      <c r="S9009" t="s">
        <v>994</v>
      </c>
    </row>
    <row r="9010" spans="1:19" x14ac:dyDescent="0.25">
      <c r="A9010" s="54">
        <f>_xlfn.XLOOKUP(B9010,'School Lookup'!D:D,'School Lookup'!F:F,0)</f>
        <v>170692</v>
      </c>
      <c r="B9010" s="54" t="str">
        <f>_xlfn.XLOOKUP(C9010,'School Lookup'!A:A,'School Lookup'!D:D,_xlfn.XLOOKUP(C9010,'School Lookup'!B:B,'School Lookup'!D:D,_xlfn.XLOOKUP(C9010,'School Lookup'!C:C,'School Lookup'!D:D,0)))</f>
        <v>Anthony Bec Cmnty Primary</v>
      </c>
      <c r="C9010" t="s">
        <v>29</v>
      </c>
      <c r="D9010" t="s">
        <v>2414</v>
      </c>
      <c r="E9010" t="s">
        <v>16</v>
      </c>
      <c r="F9010" t="s">
        <v>734</v>
      </c>
      <c r="G9010" t="s">
        <v>229</v>
      </c>
      <c r="H9010" t="s">
        <v>318</v>
      </c>
      <c r="I9010" t="s">
        <v>980</v>
      </c>
      <c r="J9010" t="s">
        <v>959</v>
      </c>
      <c r="K9010" s="4">
        <v>46090</v>
      </c>
      <c r="L9010" s="5">
        <v>0.55238425925925927</v>
      </c>
      <c r="M9010" t="s">
        <v>953</v>
      </c>
      <c r="N9010" s="5">
        <v>1.3888888888888889E-4</v>
      </c>
      <c r="O9010" t="s">
        <v>1023</v>
      </c>
      <c r="P9010">
        <v>2.1999999999999999E-2</v>
      </c>
      <c r="Q9010">
        <v>20</v>
      </c>
      <c r="R9010" t="s">
        <v>1355</v>
      </c>
      <c r="S9010" t="s">
        <v>966</v>
      </c>
    </row>
    <row r="9011" spans="1:19" x14ac:dyDescent="0.25">
      <c r="A9011" s="54">
        <f>_xlfn.XLOOKUP(B9011,'School Lookup'!D:D,'School Lookup'!F:F,0)</f>
        <v>170692</v>
      </c>
      <c r="B9011" s="54" t="str">
        <f>_xlfn.XLOOKUP(C9011,'School Lookup'!A:A,'School Lookup'!D:D,_xlfn.XLOOKUP(C9011,'School Lookup'!B:B,'School Lookup'!D:D,_xlfn.XLOOKUP(C9011,'School Lookup'!C:C,'School Lookup'!D:D,0)))</f>
        <v>Anthony Bec Cmnty Primary</v>
      </c>
      <c r="C9011" t="s">
        <v>29</v>
      </c>
      <c r="D9011" t="s">
        <v>2414</v>
      </c>
      <c r="E9011" t="s">
        <v>16</v>
      </c>
      <c r="F9011" t="s">
        <v>734</v>
      </c>
      <c r="G9011" t="s">
        <v>229</v>
      </c>
      <c r="H9011" t="s">
        <v>318</v>
      </c>
      <c r="I9011" t="s">
        <v>980</v>
      </c>
      <c r="J9011" t="s">
        <v>959</v>
      </c>
      <c r="K9011" s="4">
        <v>46090</v>
      </c>
      <c r="L9011" s="5">
        <v>0.55615740740740738</v>
      </c>
      <c r="M9011" t="s">
        <v>953</v>
      </c>
      <c r="N9011" s="5">
        <v>6.7129629629629631E-3</v>
      </c>
      <c r="O9011" t="s">
        <v>1023</v>
      </c>
      <c r="P9011">
        <v>8.3000000000000004E-2</v>
      </c>
      <c r="Q9011">
        <v>20</v>
      </c>
      <c r="R9011" t="s">
        <v>1355</v>
      </c>
      <c r="S9011" t="s">
        <v>966</v>
      </c>
    </row>
    <row r="9012" spans="1:19" x14ac:dyDescent="0.25">
      <c r="A9012" s="54">
        <f>_xlfn.XLOOKUP(B9012,'School Lookup'!D:D,'School Lookup'!F:F,0)</f>
        <v>170692</v>
      </c>
      <c r="B9012" s="54" t="str">
        <f>_xlfn.XLOOKUP(C9012,'School Lookup'!A:A,'School Lookup'!D:D,_xlfn.XLOOKUP(C9012,'School Lookup'!B:B,'School Lookup'!D:D,_xlfn.XLOOKUP(C9012,'School Lookup'!C:C,'School Lookup'!D:D,0)))</f>
        <v>Anthony Bec Cmnty Primary</v>
      </c>
      <c r="C9012" t="s">
        <v>29</v>
      </c>
      <c r="D9012" t="s">
        <v>1752</v>
      </c>
      <c r="E9012" t="s">
        <v>16</v>
      </c>
      <c r="F9012" t="s">
        <v>734</v>
      </c>
      <c r="G9012" t="s">
        <v>229</v>
      </c>
      <c r="H9012" t="s">
        <v>318</v>
      </c>
      <c r="I9012" t="s">
        <v>980</v>
      </c>
      <c r="J9012" t="s">
        <v>981</v>
      </c>
      <c r="K9012" s="4">
        <v>46090</v>
      </c>
      <c r="L9012" s="5">
        <v>0.39304398148148151</v>
      </c>
      <c r="M9012" t="s">
        <v>953</v>
      </c>
      <c r="N9012" s="5">
        <v>1.9675925925925926E-4</v>
      </c>
      <c r="O9012" t="s">
        <v>982</v>
      </c>
      <c r="P9012">
        <v>2.1999999999999999E-2</v>
      </c>
      <c r="Q9012">
        <v>20</v>
      </c>
      <c r="R9012" t="s">
        <v>986</v>
      </c>
      <c r="S9012" t="s">
        <v>987</v>
      </c>
    </row>
    <row r="9013" spans="1:19" x14ac:dyDescent="0.25">
      <c r="A9013" s="54">
        <f>_xlfn.XLOOKUP(B9013,'School Lookup'!D:D,'School Lookup'!F:F,0)</f>
        <v>170692</v>
      </c>
      <c r="B9013" s="54" t="str">
        <f>_xlfn.XLOOKUP(C9013,'School Lookup'!A:A,'School Lookup'!D:D,_xlfn.XLOOKUP(C9013,'School Lookup'!B:B,'School Lookup'!D:D,_xlfn.XLOOKUP(C9013,'School Lookup'!C:C,'School Lookup'!D:D,0)))</f>
        <v>Anthony Bec Cmnty Primary</v>
      </c>
      <c r="C9013" t="s">
        <v>29</v>
      </c>
      <c r="D9013" t="s">
        <v>1943</v>
      </c>
      <c r="E9013" t="s">
        <v>16</v>
      </c>
      <c r="F9013" t="s">
        <v>734</v>
      </c>
      <c r="G9013" t="s">
        <v>229</v>
      </c>
      <c r="H9013" t="s">
        <v>318</v>
      </c>
      <c r="I9013" t="s">
        <v>980</v>
      </c>
      <c r="J9013" t="s">
        <v>981</v>
      </c>
      <c r="K9013" s="4">
        <v>46090</v>
      </c>
      <c r="L9013" s="5">
        <v>0.39684027777777775</v>
      </c>
      <c r="M9013" t="s">
        <v>953</v>
      </c>
      <c r="N9013" s="5">
        <v>3.2407407407407406E-4</v>
      </c>
      <c r="O9013" t="s">
        <v>982</v>
      </c>
      <c r="P9013">
        <v>3.5000000000000003E-2</v>
      </c>
      <c r="Q9013">
        <v>20</v>
      </c>
      <c r="R9013" t="s">
        <v>993</v>
      </c>
      <c r="S9013" t="s">
        <v>994</v>
      </c>
    </row>
    <row r="9014" spans="1:19" x14ac:dyDescent="0.25">
      <c r="A9014" s="54">
        <f>_xlfn.XLOOKUP(B9014,'School Lookup'!D:D,'School Lookup'!F:F,0)</f>
        <v>170692</v>
      </c>
      <c r="B9014" s="54" t="str">
        <f>_xlfn.XLOOKUP(C9014,'School Lookup'!A:A,'School Lookup'!D:D,_xlfn.XLOOKUP(C9014,'School Lookup'!B:B,'School Lookup'!D:D,_xlfn.XLOOKUP(C9014,'School Lookup'!C:C,'School Lookup'!D:D,0)))</f>
        <v>Anthony Bec Cmnty Primary</v>
      </c>
      <c r="C9014" t="s">
        <v>29</v>
      </c>
      <c r="D9014" t="s">
        <v>3360</v>
      </c>
      <c r="E9014" t="s">
        <v>16</v>
      </c>
      <c r="F9014" t="s">
        <v>734</v>
      </c>
      <c r="G9014" t="s">
        <v>229</v>
      </c>
      <c r="H9014" t="s">
        <v>318</v>
      </c>
      <c r="I9014" t="s">
        <v>980</v>
      </c>
      <c r="J9014" t="s">
        <v>981</v>
      </c>
      <c r="K9014" s="4">
        <v>46090</v>
      </c>
      <c r="L9014" s="5">
        <v>0.48700231481481482</v>
      </c>
      <c r="M9014" t="s">
        <v>953</v>
      </c>
      <c r="N9014" s="5">
        <v>4.2824074074074075E-4</v>
      </c>
      <c r="O9014" t="s">
        <v>982</v>
      </c>
      <c r="P9014">
        <v>4.4999999999999998E-2</v>
      </c>
      <c r="Q9014">
        <v>20</v>
      </c>
      <c r="R9014" t="s">
        <v>983</v>
      </c>
      <c r="S9014" t="s">
        <v>984</v>
      </c>
    </row>
    <row r="9015" spans="1:19" x14ac:dyDescent="0.25">
      <c r="A9015" s="54">
        <f>_xlfn.XLOOKUP(B9015,'School Lookup'!D:D,'School Lookup'!F:F,0)</f>
        <v>231471</v>
      </c>
      <c r="B9015" s="54" t="str">
        <f>_xlfn.XLOOKUP(C9015,'School Lookup'!A:A,'School Lookup'!D:D,_xlfn.XLOOKUP(C9015,'School Lookup'!B:B,'School Lookup'!D:D,_xlfn.XLOOKUP(C9015,'School Lookup'!C:C,'School Lookup'!D:D,0)))</f>
        <v>Leys Junior School</v>
      </c>
      <c r="C9015" t="s">
        <v>19</v>
      </c>
      <c r="D9015" t="s">
        <v>2255</v>
      </c>
      <c r="E9015" t="s">
        <v>16</v>
      </c>
      <c r="F9015" t="s">
        <v>734</v>
      </c>
      <c r="G9015" t="s">
        <v>217</v>
      </c>
      <c r="H9015" t="s">
        <v>842</v>
      </c>
      <c r="I9015" t="s">
        <v>980</v>
      </c>
      <c r="J9015" t="s">
        <v>981</v>
      </c>
      <c r="K9015" s="4">
        <v>46090</v>
      </c>
      <c r="L9015" s="5">
        <v>0.35430555555555554</v>
      </c>
      <c r="M9015" t="s">
        <v>953</v>
      </c>
      <c r="N9015" s="5">
        <v>3.9351851851851852E-4</v>
      </c>
      <c r="O9015" t="s">
        <v>982</v>
      </c>
      <c r="P9015">
        <v>4.2000000000000003E-2</v>
      </c>
      <c r="Q9015">
        <v>20</v>
      </c>
      <c r="R9015" t="s">
        <v>1011</v>
      </c>
      <c r="S9015" t="s">
        <v>984</v>
      </c>
    </row>
    <row r="9016" spans="1:19" x14ac:dyDescent="0.25">
      <c r="A9016" s="54">
        <f>_xlfn.XLOOKUP(B9016,'School Lookup'!D:D,'School Lookup'!F:F,0)</f>
        <v>231471</v>
      </c>
      <c r="B9016" s="54" t="str">
        <f>_xlfn.XLOOKUP(C9016,'School Lookup'!A:A,'School Lookup'!D:D,_xlfn.XLOOKUP(C9016,'School Lookup'!B:B,'School Lookup'!D:D,_xlfn.XLOOKUP(C9016,'School Lookup'!C:C,'School Lookup'!D:D,0)))</f>
        <v>Leys Junior School</v>
      </c>
      <c r="C9016" t="s">
        <v>19</v>
      </c>
      <c r="D9016" t="s">
        <v>1463</v>
      </c>
      <c r="E9016" t="s">
        <v>16</v>
      </c>
      <c r="F9016" t="s">
        <v>734</v>
      </c>
      <c r="G9016" t="s">
        <v>217</v>
      </c>
      <c r="H9016" t="s">
        <v>842</v>
      </c>
      <c r="I9016" t="s">
        <v>980</v>
      </c>
      <c r="J9016" t="s">
        <v>981</v>
      </c>
      <c r="K9016" s="4">
        <v>46090</v>
      </c>
      <c r="L9016" s="5">
        <v>0.42518518518518517</v>
      </c>
      <c r="M9016" t="s">
        <v>953</v>
      </c>
      <c r="N9016" s="5">
        <v>7.9861111111111116E-4</v>
      </c>
      <c r="O9016" t="s">
        <v>982</v>
      </c>
      <c r="P9016">
        <v>8.3000000000000004E-2</v>
      </c>
      <c r="Q9016">
        <v>20</v>
      </c>
      <c r="R9016" t="s">
        <v>983</v>
      </c>
      <c r="S9016" t="s">
        <v>984</v>
      </c>
    </row>
    <row r="9017" spans="1:19" x14ac:dyDescent="0.25">
      <c r="A9017" s="54">
        <f>_xlfn.XLOOKUP(B9017,'School Lookup'!D:D,'School Lookup'!F:F,0)</f>
        <v>231471</v>
      </c>
      <c r="B9017" s="54" t="str">
        <f>_xlfn.XLOOKUP(C9017,'School Lookup'!A:A,'School Lookup'!D:D,_xlfn.XLOOKUP(C9017,'School Lookup'!B:B,'School Lookup'!D:D,_xlfn.XLOOKUP(C9017,'School Lookup'!C:C,'School Lookup'!D:D,0)))</f>
        <v>Leys Junior School</v>
      </c>
      <c r="C9017" t="s">
        <v>19</v>
      </c>
      <c r="D9017" t="s">
        <v>1493</v>
      </c>
      <c r="E9017" t="s">
        <v>16</v>
      </c>
      <c r="F9017" t="s">
        <v>734</v>
      </c>
      <c r="G9017" t="s">
        <v>217</v>
      </c>
      <c r="H9017" t="s">
        <v>842</v>
      </c>
      <c r="I9017" t="s">
        <v>980</v>
      </c>
      <c r="J9017" t="s">
        <v>981</v>
      </c>
      <c r="K9017" s="4">
        <v>46090</v>
      </c>
      <c r="L9017" s="5">
        <v>0.59898148148148145</v>
      </c>
      <c r="M9017" t="s">
        <v>953</v>
      </c>
      <c r="N9017" s="5">
        <v>4.1666666666666669E-4</v>
      </c>
      <c r="O9017" t="s">
        <v>982</v>
      </c>
      <c r="P9017">
        <v>4.3999999999999997E-2</v>
      </c>
      <c r="Q9017">
        <v>20</v>
      </c>
      <c r="R9017" t="s">
        <v>998</v>
      </c>
      <c r="S9017" t="s">
        <v>987</v>
      </c>
    </row>
    <row r="9018" spans="1:19" x14ac:dyDescent="0.25">
      <c r="A9018" s="54">
        <f>_xlfn.XLOOKUP(B9018,'School Lookup'!D:D,'School Lookup'!F:F,0)</f>
        <v>231471</v>
      </c>
      <c r="B9018" s="54" t="str">
        <f>_xlfn.XLOOKUP(C9018,'School Lookup'!A:A,'School Lookup'!D:D,_xlfn.XLOOKUP(C9018,'School Lookup'!B:B,'School Lookup'!D:D,_xlfn.XLOOKUP(C9018,'School Lookup'!C:C,'School Lookup'!D:D,0)))</f>
        <v>Leys Junior School</v>
      </c>
      <c r="C9018" t="s">
        <v>19</v>
      </c>
      <c r="D9018" t="s">
        <v>1869</v>
      </c>
      <c r="E9018" t="s">
        <v>16</v>
      </c>
      <c r="F9018" t="s">
        <v>734</v>
      </c>
      <c r="G9018" t="s">
        <v>217</v>
      </c>
      <c r="H9018" t="s">
        <v>842</v>
      </c>
      <c r="I9018" t="s">
        <v>980</v>
      </c>
      <c r="J9018" t="s">
        <v>981</v>
      </c>
      <c r="K9018" s="4">
        <v>46090</v>
      </c>
      <c r="L9018" s="5">
        <v>0.60862268518518514</v>
      </c>
      <c r="M9018" t="s">
        <v>953</v>
      </c>
      <c r="N9018" s="5">
        <v>6.8287037037037036E-4</v>
      </c>
      <c r="O9018" t="s">
        <v>982</v>
      </c>
      <c r="P9018">
        <v>7.0999999999999994E-2</v>
      </c>
      <c r="Q9018">
        <v>20</v>
      </c>
      <c r="R9018" t="s">
        <v>998</v>
      </c>
      <c r="S9018" t="s">
        <v>987</v>
      </c>
    </row>
    <row r="9019" spans="1:19" x14ac:dyDescent="0.25">
      <c r="A9019" s="54">
        <f>_xlfn.XLOOKUP(B9019,'School Lookup'!D:D,'School Lookup'!F:F,0)</f>
        <v>231471</v>
      </c>
      <c r="B9019" s="54" t="str">
        <f>_xlfn.XLOOKUP(C9019,'School Lookup'!A:A,'School Lookup'!D:D,_xlfn.XLOOKUP(C9019,'School Lookup'!B:B,'School Lookup'!D:D,_xlfn.XLOOKUP(C9019,'School Lookup'!C:C,'School Lookup'!D:D,0)))</f>
        <v>Leys Junior School</v>
      </c>
      <c r="C9019" t="s">
        <v>19</v>
      </c>
      <c r="D9019" t="s">
        <v>3361</v>
      </c>
      <c r="E9019" t="s">
        <v>16</v>
      </c>
      <c r="F9019" t="s">
        <v>734</v>
      </c>
      <c r="G9019" t="s">
        <v>217</v>
      </c>
      <c r="H9019" t="s">
        <v>842</v>
      </c>
      <c r="I9019" t="s">
        <v>980</v>
      </c>
      <c r="J9019" t="s">
        <v>981</v>
      </c>
      <c r="K9019" s="4">
        <v>46090</v>
      </c>
      <c r="L9019" s="5">
        <v>0.61195601851851855</v>
      </c>
      <c r="M9019" t="s">
        <v>953</v>
      </c>
      <c r="N9019" s="5">
        <v>3.7037037037037035E-4</v>
      </c>
      <c r="O9019" t="s">
        <v>982</v>
      </c>
      <c r="P9019">
        <v>0.04</v>
      </c>
      <c r="Q9019">
        <v>20</v>
      </c>
      <c r="R9019" t="s">
        <v>983</v>
      </c>
      <c r="S9019" t="s">
        <v>984</v>
      </c>
    </row>
    <row r="9020" spans="1:19" x14ac:dyDescent="0.25">
      <c r="A9020" s="54">
        <f>_xlfn.XLOOKUP(B9020,'School Lookup'!D:D,'School Lookup'!F:F,0)</f>
        <v>231471</v>
      </c>
      <c r="B9020" s="54" t="str">
        <f>_xlfn.XLOOKUP(C9020,'School Lookup'!A:A,'School Lookup'!D:D,_xlfn.XLOOKUP(C9020,'School Lookup'!B:B,'School Lookup'!D:D,_xlfn.XLOOKUP(C9020,'School Lookup'!C:C,'School Lookup'!D:D,0)))</f>
        <v>Leys Junior School</v>
      </c>
      <c r="C9020" t="s">
        <v>19</v>
      </c>
      <c r="D9020" t="s">
        <v>3024</v>
      </c>
      <c r="E9020" t="s">
        <v>16</v>
      </c>
      <c r="F9020" t="s">
        <v>734</v>
      </c>
      <c r="G9020" t="s">
        <v>217</v>
      </c>
      <c r="H9020" t="s">
        <v>842</v>
      </c>
      <c r="I9020" t="s">
        <v>980</v>
      </c>
      <c r="J9020" t="s">
        <v>967</v>
      </c>
      <c r="K9020" s="4">
        <v>46090</v>
      </c>
      <c r="L9020" s="5">
        <v>0.62608796296296299</v>
      </c>
      <c r="M9020" t="s">
        <v>953</v>
      </c>
      <c r="N9020" s="5">
        <v>1.8749999999999999E-3</v>
      </c>
      <c r="O9020" t="s">
        <v>968</v>
      </c>
      <c r="P9020">
        <v>2.4E-2</v>
      </c>
      <c r="Q9020">
        <v>20</v>
      </c>
      <c r="R9020" t="s">
        <v>3025</v>
      </c>
      <c r="S9020" t="s">
        <v>966</v>
      </c>
    </row>
    <row r="9021" spans="1:19" x14ac:dyDescent="0.25">
      <c r="A9021" s="54">
        <f>_xlfn.XLOOKUP(B9021,'School Lookup'!D:D,'School Lookup'!F:F,0)</f>
        <v>170692</v>
      </c>
      <c r="B9021" s="54" t="str">
        <f>_xlfn.XLOOKUP(C9021,'School Lookup'!A:A,'School Lookup'!D:D,_xlfn.XLOOKUP(C9021,'School Lookup'!B:B,'School Lookup'!D:D,_xlfn.XLOOKUP(C9021,'School Lookup'!C:C,'School Lookup'!D:D,0)))</f>
        <v>Anthony Bec Cmnty Primary</v>
      </c>
      <c r="C9021" t="s">
        <v>29</v>
      </c>
      <c r="D9021" t="s">
        <v>2208</v>
      </c>
      <c r="E9021" t="s">
        <v>16</v>
      </c>
      <c r="F9021" t="s">
        <v>734</v>
      </c>
      <c r="G9021" t="s">
        <v>229</v>
      </c>
      <c r="H9021" t="s">
        <v>318</v>
      </c>
      <c r="I9021" t="s">
        <v>980</v>
      </c>
      <c r="J9021" t="s">
        <v>959</v>
      </c>
      <c r="K9021" s="4">
        <v>46090</v>
      </c>
      <c r="L9021" s="5">
        <v>0.59655092592592596</v>
      </c>
      <c r="M9021" t="s">
        <v>953</v>
      </c>
      <c r="N9021" s="5">
        <v>6.6319444444444446E-3</v>
      </c>
      <c r="O9021" t="s">
        <v>960</v>
      </c>
      <c r="P9021">
        <v>8.2000000000000003E-2</v>
      </c>
      <c r="Q9021">
        <v>20</v>
      </c>
      <c r="R9021" t="s">
        <v>2209</v>
      </c>
      <c r="S9021" t="s">
        <v>966</v>
      </c>
    </row>
    <row r="9022" spans="1:19" x14ac:dyDescent="0.25">
      <c r="A9022" s="54">
        <f>_xlfn.XLOOKUP(B9022,'School Lookup'!D:D,'School Lookup'!F:F,0)</f>
        <v>856243</v>
      </c>
      <c r="B9022" s="54" t="str">
        <f>_xlfn.XLOOKUP(C9022,'School Lookup'!A:A,'School Lookup'!D:D,_xlfn.XLOOKUP(C9022,'School Lookup'!B:B,'School Lookup'!D:D,_xlfn.XLOOKUP(C9022,'School Lookup'!C:C,'School Lookup'!D:D,0)))</f>
        <v>Elton Primary School</v>
      </c>
      <c r="C9022" t="s">
        <v>331</v>
      </c>
      <c r="D9022" t="s">
        <v>1052</v>
      </c>
      <c r="E9022" t="s">
        <v>16</v>
      </c>
      <c r="F9022" t="s">
        <v>734</v>
      </c>
      <c r="G9022" t="s">
        <v>332</v>
      </c>
      <c r="H9022" t="s">
        <v>877</v>
      </c>
      <c r="I9022" t="s">
        <v>958</v>
      </c>
      <c r="J9022" t="s">
        <v>959</v>
      </c>
      <c r="K9022" s="4">
        <v>46090</v>
      </c>
      <c r="L9022" s="5">
        <v>0.4027662037037037</v>
      </c>
      <c r="M9022" t="s">
        <v>953</v>
      </c>
      <c r="N9022" s="5">
        <v>3.2407407407407406E-4</v>
      </c>
      <c r="O9022" t="s">
        <v>960</v>
      </c>
      <c r="P9022">
        <v>0</v>
      </c>
      <c r="Q9022">
        <v>20</v>
      </c>
      <c r="R9022" t="s">
        <v>1053</v>
      </c>
      <c r="S9022" t="s">
        <v>966</v>
      </c>
    </row>
    <row r="9023" spans="1:19" x14ac:dyDescent="0.25">
      <c r="A9023" s="54">
        <f>_xlfn.XLOOKUP(B9023,'School Lookup'!D:D,'School Lookup'!F:F,0)</f>
        <v>856243</v>
      </c>
      <c r="B9023" s="54" t="str">
        <f>_xlfn.XLOOKUP(C9023,'School Lookup'!A:A,'School Lookup'!D:D,_xlfn.XLOOKUP(C9023,'School Lookup'!B:B,'School Lookup'!D:D,_xlfn.XLOOKUP(C9023,'School Lookup'!C:C,'School Lookup'!D:D,0)))</f>
        <v>Elton Primary School</v>
      </c>
      <c r="C9023" t="s">
        <v>331</v>
      </c>
      <c r="D9023" t="s">
        <v>34</v>
      </c>
      <c r="E9023" t="s">
        <v>16</v>
      </c>
      <c r="F9023" t="s">
        <v>734</v>
      </c>
      <c r="G9023" t="s">
        <v>332</v>
      </c>
      <c r="H9023" t="s">
        <v>877</v>
      </c>
      <c r="I9023" t="s">
        <v>958</v>
      </c>
      <c r="J9023" t="s">
        <v>959</v>
      </c>
      <c r="K9023" s="4">
        <v>46090</v>
      </c>
      <c r="L9023" s="5">
        <v>0.39377314814814812</v>
      </c>
      <c r="M9023" t="s">
        <v>953</v>
      </c>
      <c r="N9023" s="5">
        <v>1.2847222222222223E-3</v>
      </c>
      <c r="O9023" t="s">
        <v>960</v>
      </c>
      <c r="P9023">
        <v>0</v>
      </c>
      <c r="Q9023">
        <v>20</v>
      </c>
      <c r="R9023" t="s">
        <v>1589</v>
      </c>
      <c r="S9023" t="s">
        <v>966</v>
      </c>
    </row>
    <row r="9024" spans="1:19" x14ac:dyDescent="0.25">
      <c r="A9024" s="54">
        <f>_xlfn.XLOOKUP(B9024,'School Lookup'!D:D,'School Lookup'!F:F,0)</f>
        <v>856243</v>
      </c>
      <c r="B9024" s="54" t="str">
        <f>_xlfn.XLOOKUP(C9024,'School Lookup'!A:A,'School Lookup'!D:D,_xlfn.XLOOKUP(C9024,'School Lookup'!B:B,'School Lookup'!D:D,_xlfn.XLOOKUP(C9024,'School Lookup'!C:C,'School Lookup'!D:D,0)))</f>
        <v>Elton Primary School</v>
      </c>
      <c r="C9024" t="s">
        <v>331</v>
      </c>
      <c r="D9024" t="s">
        <v>1267</v>
      </c>
      <c r="E9024" t="s">
        <v>16</v>
      </c>
      <c r="F9024" t="s">
        <v>734</v>
      </c>
      <c r="G9024" t="s">
        <v>332</v>
      </c>
      <c r="H9024" t="s">
        <v>877</v>
      </c>
      <c r="I9024" t="s">
        <v>958</v>
      </c>
      <c r="J9024" t="s">
        <v>981</v>
      </c>
      <c r="K9024" s="4">
        <v>46090</v>
      </c>
      <c r="L9024" s="5">
        <v>0.51064814814814818</v>
      </c>
      <c r="M9024" t="s">
        <v>953</v>
      </c>
      <c r="N9024" s="5">
        <v>4.6296296296296294E-5</v>
      </c>
      <c r="O9024" t="s">
        <v>982</v>
      </c>
      <c r="P9024">
        <v>0</v>
      </c>
      <c r="Q9024">
        <v>20</v>
      </c>
      <c r="R9024" t="s">
        <v>998</v>
      </c>
      <c r="S9024" t="s">
        <v>987</v>
      </c>
    </row>
    <row r="9025" spans="1:19" x14ac:dyDescent="0.25">
      <c r="A9025" s="54">
        <f>_xlfn.XLOOKUP(B9025,'School Lookup'!D:D,'School Lookup'!F:F,0)</f>
        <v>856243</v>
      </c>
      <c r="B9025" s="54" t="str">
        <f>_xlfn.XLOOKUP(C9025,'School Lookup'!A:A,'School Lookup'!D:D,_xlfn.XLOOKUP(C9025,'School Lookup'!B:B,'School Lookup'!D:D,_xlfn.XLOOKUP(C9025,'School Lookup'!C:C,'School Lookup'!D:D,0)))</f>
        <v>Elton Primary School</v>
      </c>
      <c r="C9025" t="s">
        <v>331</v>
      </c>
      <c r="D9025" t="s">
        <v>3362</v>
      </c>
      <c r="E9025" t="s">
        <v>16</v>
      </c>
      <c r="F9025" t="s">
        <v>734</v>
      </c>
      <c r="G9025" t="s">
        <v>332</v>
      </c>
      <c r="H9025" t="s">
        <v>877</v>
      </c>
      <c r="I9025" t="s">
        <v>958</v>
      </c>
      <c r="J9025" t="s">
        <v>981</v>
      </c>
      <c r="K9025" s="4">
        <v>46090</v>
      </c>
      <c r="L9025" s="5">
        <v>0.51131944444444444</v>
      </c>
      <c r="M9025" t="s">
        <v>953</v>
      </c>
      <c r="N9025" s="5">
        <v>5.2083333333333333E-4</v>
      </c>
      <c r="O9025" t="s">
        <v>982</v>
      </c>
      <c r="P9025">
        <v>0</v>
      </c>
      <c r="Q9025">
        <v>20</v>
      </c>
      <c r="R9025" t="s">
        <v>3363</v>
      </c>
      <c r="S9025" t="s">
        <v>994</v>
      </c>
    </row>
    <row r="9026" spans="1:19" x14ac:dyDescent="0.25">
      <c r="A9026" s="54">
        <f>_xlfn.XLOOKUP(B9026,'School Lookup'!D:D,'School Lookup'!F:F,0)</f>
        <v>585323</v>
      </c>
      <c r="B9026" s="54" t="str">
        <f>_xlfn.XLOOKUP(C9026,'School Lookup'!A:A,'School Lookup'!D:D,_xlfn.XLOOKUP(C9026,'School Lookup'!B:B,'School Lookup'!D:D,_xlfn.XLOOKUP(C9026,'School Lookup'!C:C,'School Lookup'!D:D,0)))</f>
        <v>Netherseal St Peters CE Controlled Primary School</v>
      </c>
      <c r="C9026" t="s">
        <v>26</v>
      </c>
      <c r="D9026" t="s">
        <v>1035</v>
      </c>
      <c r="E9026" t="s">
        <v>16</v>
      </c>
      <c r="F9026" t="s">
        <v>734</v>
      </c>
      <c r="G9026" t="s">
        <v>131</v>
      </c>
      <c r="H9026" t="s">
        <v>768</v>
      </c>
      <c r="I9026" t="s">
        <v>980</v>
      </c>
      <c r="J9026" t="s">
        <v>981</v>
      </c>
      <c r="K9026" s="4">
        <v>46090</v>
      </c>
      <c r="L9026" s="5">
        <v>0.40331018518518519</v>
      </c>
      <c r="M9026" t="s">
        <v>953</v>
      </c>
      <c r="N9026" s="5">
        <v>7.5231481481481482E-4</v>
      </c>
      <c r="O9026" t="s">
        <v>982</v>
      </c>
      <c r="P9026">
        <v>7.9000000000000001E-2</v>
      </c>
      <c r="Q9026">
        <v>20</v>
      </c>
      <c r="R9026" t="s">
        <v>998</v>
      </c>
      <c r="S9026" t="s">
        <v>987</v>
      </c>
    </row>
    <row r="9027" spans="1:19" x14ac:dyDescent="0.25">
      <c r="A9027" s="54">
        <f>_xlfn.XLOOKUP(B9027,'School Lookup'!D:D,'School Lookup'!F:F,0)</f>
        <v>585323</v>
      </c>
      <c r="B9027" s="54" t="str">
        <f>_xlfn.XLOOKUP(C9027,'School Lookup'!A:A,'School Lookup'!D:D,_xlfn.XLOOKUP(C9027,'School Lookup'!B:B,'School Lookup'!D:D,_xlfn.XLOOKUP(C9027,'School Lookup'!C:C,'School Lookup'!D:D,0)))</f>
        <v>Netherseal St Peters CE Controlled Primary School</v>
      </c>
      <c r="C9027" t="s">
        <v>26</v>
      </c>
      <c r="D9027" t="s">
        <v>1035</v>
      </c>
      <c r="E9027" t="s">
        <v>16</v>
      </c>
      <c r="F9027" t="s">
        <v>734</v>
      </c>
      <c r="G9027" t="s">
        <v>131</v>
      </c>
      <c r="H9027" t="s">
        <v>768</v>
      </c>
      <c r="I9027" t="s">
        <v>980</v>
      </c>
      <c r="J9027" t="s">
        <v>981</v>
      </c>
      <c r="K9027" s="4">
        <v>46090</v>
      </c>
      <c r="L9027" s="5">
        <v>0.44336805555555553</v>
      </c>
      <c r="M9027" t="s">
        <v>953</v>
      </c>
      <c r="N9027" s="5">
        <v>2.6620370370370372E-4</v>
      </c>
      <c r="O9027" t="s">
        <v>982</v>
      </c>
      <c r="P9027">
        <v>2.9000000000000001E-2</v>
      </c>
      <c r="Q9027">
        <v>20</v>
      </c>
      <c r="R9027" t="s">
        <v>998</v>
      </c>
      <c r="S9027" t="s">
        <v>987</v>
      </c>
    </row>
    <row r="9028" spans="1:19" x14ac:dyDescent="0.25">
      <c r="A9028" s="54">
        <f>_xlfn.XLOOKUP(B9028,'School Lookup'!D:D,'School Lookup'!F:F,0)</f>
        <v>585323</v>
      </c>
      <c r="B9028" s="54" t="str">
        <f>_xlfn.XLOOKUP(C9028,'School Lookup'!A:A,'School Lookup'!D:D,_xlfn.XLOOKUP(C9028,'School Lookup'!B:B,'School Lookup'!D:D,_xlfn.XLOOKUP(C9028,'School Lookup'!C:C,'School Lookup'!D:D,0)))</f>
        <v>Netherseal St Peters CE Controlled Primary School</v>
      </c>
      <c r="C9028" t="s">
        <v>26</v>
      </c>
      <c r="D9028" t="s">
        <v>1710</v>
      </c>
      <c r="E9028" t="s">
        <v>16</v>
      </c>
      <c r="F9028" t="s">
        <v>734</v>
      </c>
      <c r="G9028" t="s">
        <v>131</v>
      </c>
      <c r="H9028" t="s">
        <v>768</v>
      </c>
      <c r="I9028" t="s">
        <v>980</v>
      </c>
      <c r="J9028" t="s">
        <v>981</v>
      </c>
      <c r="K9028" s="4">
        <v>46090</v>
      </c>
      <c r="L9028" s="5">
        <v>0.4443287037037037</v>
      </c>
      <c r="M9028" t="s">
        <v>953</v>
      </c>
      <c r="N9028" s="5">
        <v>1.5046296296296297E-4</v>
      </c>
      <c r="O9028" t="s">
        <v>982</v>
      </c>
      <c r="P9028">
        <v>3.5000000000000003E-2</v>
      </c>
      <c r="Q9028">
        <v>20</v>
      </c>
      <c r="R9028" t="s">
        <v>989</v>
      </c>
      <c r="S9028" t="s">
        <v>990</v>
      </c>
    </row>
    <row r="9029" spans="1:19" x14ac:dyDescent="0.25">
      <c r="A9029" s="54">
        <f>_xlfn.XLOOKUP(B9029,'School Lookup'!D:D,'School Lookup'!F:F,0)</f>
        <v>585323</v>
      </c>
      <c r="B9029" s="54" t="str">
        <f>_xlfn.XLOOKUP(C9029,'School Lookup'!A:A,'School Lookup'!D:D,_xlfn.XLOOKUP(C9029,'School Lookup'!B:B,'School Lookup'!D:D,_xlfn.XLOOKUP(C9029,'School Lookup'!C:C,'School Lookup'!D:D,0)))</f>
        <v>Netherseal St Peters CE Controlled Primary School</v>
      </c>
      <c r="C9029" t="s">
        <v>26</v>
      </c>
      <c r="D9029" t="s">
        <v>1585</v>
      </c>
      <c r="E9029" t="s">
        <v>16</v>
      </c>
      <c r="F9029" t="s">
        <v>734</v>
      </c>
      <c r="G9029" t="s">
        <v>131</v>
      </c>
      <c r="H9029" t="s">
        <v>768</v>
      </c>
      <c r="I9029" t="s">
        <v>980</v>
      </c>
      <c r="J9029" t="s">
        <v>981</v>
      </c>
      <c r="K9029" s="4">
        <v>46090</v>
      </c>
      <c r="L9029" s="5">
        <v>0.608912037037037</v>
      </c>
      <c r="M9029" t="s">
        <v>953</v>
      </c>
      <c r="N9029" s="5">
        <v>5.7870370370370373E-5</v>
      </c>
      <c r="O9029" t="s">
        <v>982</v>
      </c>
      <c r="P9029">
        <v>0.02</v>
      </c>
      <c r="Q9029">
        <v>20</v>
      </c>
      <c r="R9029" t="s">
        <v>993</v>
      </c>
      <c r="S9029" t="s">
        <v>994</v>
      </c>
    </row>
    <row r="9030" spans="1:19" x14ac:dyDescent="0.25">
      <c r="A9030" s="54">
        <f>_xlfn.XLOOKUP(B9030,'School Lookup'!D:D,'School Lookup'!F:F,0)</f>
        <v>585323</v>
      </c>
      <c r="B9030" s="54" t="str">
        <f>_xlfn.XLOOKUP(C9030,'School Lookup'!A:A,'School Lookup'!D:D,_xlfn.XLOOKUP(C9030,'School Lookup'!B:B,'School Lookup'!D:D,_xlfn.XLOOKUP(C9030,'School Lookup'!C:C,'School Lookup'!D:D,0)))</f>
        <v>Netherseal St Peters CE Controlled Primary School</v>
      </c>
      <c r="C9030" t="s">
        <v>26</v>
      </c>
      <c r="D9030" t="s">
        <v>3364</v>
      </c>
      <c r="E9030" t="s">
        <v>16</v>
      </c>
      <c r="F9030" t="s">
        <v>734</v>
      </c>
      <c r="G9030" t="s">
        <v>131</v>
      </c>
      <c r="H9030" t="s">
        <v>768</v>
      </c>
      <c r="I9030" t="s">
        <v>980</v>
      </c>
      <c r="J9030" t="s">
        <v>981</v>
      </c>
      <c r="K9030" s="4">
        <v>46090</v>
      </c>
      <c r="L9030" s="5">
        <v>0.60932870370370373</v>
      </c>
      <c r="M9030" t="s">
        <v>953</v>
      </c>
      <c r="N9030" s="5">
        <v>1.0254629629629629E-2</v>
      </c>
      <c r="O9030" t="s">
        <v>982</v>
      </c>
      <c r="P9030">
        <v>1.05</v>
      </c>
      <c r="Q9030">
        <v>20</v>
      </c>
      <c r="R9030" t="s">
        <v>986</v>
      </c>
      <c r="S9030" t="s">
        <v>987</v>
      </c>
    </row>
    <row r="9031" spans="1:19" x14ac:dyDescent="0.25">
      <c r="A9031" s="54">
        <f>_xlfn.XLOOKUP(B9031,'School Lookup'!D:D,'School Lookup'!F:F,0)</f>
        <v>585323</v>
      </c>
      <c r="B9031" s="54" t="str">
        <f>_xlfn.XLOOKUP(C9031,'School Lookup'!A:A,'School Lookup'!D:D,_xlfn.XLOOKUP(C9031,'School Lookup'!B:B,'School Lookup'!D:D,_xlfn.XLOOKUP(C9031,'School Lookup'!C:C,'School Lookup'!D:D,0)))</f>
        <v>Netherseal St Peters CE Controlled Primary School</v>
      </c>
      <c r="C9031" t="s">
        <v>26</v>
      </c>
      <c r="D9031" t="s">
        <v>2421</v>
      </c>
      <c r="E9031" t="s">
        <v>16</v>
      </c>
      <c r="F9031" t="s">
        <v>734</v>
      </c>
      <c r="G9031" t="s">
        <v>131</v>
      </c>
      <c r="H9031" t="s">
        <v>768</v>
      </c>
      <c r="I9031" t="s">
        <v>980</v>
      </c>
      <c r="J9031" t="s">
        <v>981</v>
      </c>
      <c r="K9031" s="4">
        <v>46090</v>
      </c>
      <c r="L9031" s="5">
        <v>0.63157407407407407</v>
      </c>
      <c r="M9031" t="s">
        <v>953</v>
      </c>
      <c r="N9031" s="5">
        <v>4.386574074074074E-3</v>
      </c>
      <c r="O9031" t="s">
        <v>982</v>
      </c>
      <c r="P9031">
        <v>0.45</v>
      </c>
      <c r="Q9031">
        <v>20</v>
      </c>
      <c r="R9031" t="s">
        <v>998</v>
      </c>
      <c r="S9031" t="s">
        <v>987</v>
      </c>
    </row>
    <row r="9032" spans="1:19" x14ac:dyDescent="0.25">
      <c r="A9032" s="54">
        <f>_xlfn.XLOOKUP(B9032,'School Lookup'!D:D,'School Lookup'!F:F,0)</f>
        <v>585323</v>
      </c>
      <c r="B9032" s="54" t="str">
        <f>_xlfn.XLOOKUP(C9032,'School Lookup'!A:A,'School Lookup'!D:D,_xlfn.XLOOKUP(C9032,'School Lookup'!B:B,'School Lookup'!D:D,_xlfn.XLOOKUP(C9032,'School Lookup'!C:C,'School Lookup'!D:D,0)))</f>
        <v>Netherseal St Peters CE Controlled Primary School</v>
      </c>
      <c r="C9032" t="s">
        <v>26</v>
      </c>
      <c r="D9032" t="s">
        <v>3365</v>
      </c>
      <c r="E9032" t="s">
        <v>16</v>
      </c>
      <c r="F9032" t="s">
        <v>734</v>
      </c>
      <c r="G9032" t="s">
        <v>131</v>
      </c>
      <c r="H9032" t="s">
        <v>768</v>
      </c>
      <c r="I9032" t="s">
        <v>980</v>
      </c>
      <c r="J9032" t="s">
        <v>981</v>
      </c>
      <c r="K9032" s="4">
        <v>46090</v>
      </c>
      <c r="L9032" s="5">
        <v>0.70452546296296292</v>
      </c>
      <c r="M9032" t="s">
        <v>953</v>
      </c>
      <c r="N9032" s="5">
        <v>9.1550925925925931E-3</v>
      </c>
      <c r="O9032" t="s">
        <v>982</v>
      </c>
      <c r="P9032">
        <v>0.93799999999999994</v>
      </c>
      <c r="Q9032">
        <v>20</v>
      </c>
      <c r="R9032" t="s">
        <v>993</v>
      </c>
      <c r="S9032" t="s">
        <v>994</v>
      </c>
    </row>
    <row r="9033" spans="1:19" x14ac:dyDescent="0.25">
      <c r="A9033" s="54">
        <f>_xlfn.XLOOKUP(B9033,'School Lookup'!D:D,'School Lookup'!F:F,0)</f>
        <v>585323</v>
      </c>
      <c r="B9033" s="54" t="str">
        <f>_xlfn.XLOOKUP(C9033,'School Lookup'!A:A,'School Lookup'!D:D,_xlfn.XLOOKUP(C9033,'School Lookup'!B:B,'School Lookup'!D:D,_xlfn.XLOOKUP(C9033,'School Lookup'!C:C,'School Lookup'!D:D,0)))</f>
        <v>Netherseal St Peters CE Controlled Primary School</v>
      </c>
      <c r="C9033" t="s">
        <v>26</v>
      </c>
      <c r="D9033" t="s">
        <v>3365</v>
      </c>
      <c r="E9033" t="s">
        <v>16</v>
      </c>
      <c r="F9033" t="s">
        <v>734</v>
      </c>
      <c r="G9033" t="s">
        <v>131</v>
      </c>
      <c r="H9033" t="s">
        <v>768</v>
      </c>
      <c r="I9033" t="s">
        <v>980</v>
      </c>
      <c r="J9033" t="s">
        <v>981</v>
      </c>
      <c r="K9033" s="4">
        <v>46090</v>
      </c>
      <c r="L9033" s="5">
        <v>0.61981481481481482</v>
      </c>
      <c r="M9033" t="s">
        <v>953</v>
      </c>
      <c r="N9033" s="5">
        <v>1.6898148148148148E-3</v>
      </c>
      <c r="O9033" t="s">
        <v>982</v>
      </c>
      <c r="P9033">
        <v>0.17399999999999999</v>
      </c>
      <c r="Q9033">
        <v>20</v>
      </c>
      <c r="R9033" t="s">
        <v>993</v>
      </c>
      <c r="S9033" t="s">
        <v>994</v>
      </c>
    </row>
    <row r="9034" spans="1:19" x14ac:dyDescent="0.25">
      <c r="A9034" s="54">
        <f>_xlfn.XLOOKUP(B9034,'School Lookup'!D:D,'School Lookup'!F:F,0)</f>
        <v>231471</v>
      </c>
      <c r="B9034" s="54" t="str">
        <f>_xlfn.XLOOKUP(C9034,'School Lookup'!A:A,'School Lookup'!D:D,_xlfn.XLOOKUP(C9034,'School Lookup'!B:B,'School Lookup'!D:D,_xlfn.XLOOKUP(C9034,'School Lookup'!C:C,'School Lookup'!D:D,0)))</f>
        <v>Leys Junior School</v>
      </c>
      <c r="C9034" t="s">
        <v>19</v>
      </c>
      <c r="D9034" t="s">
        <v>3366</v>
      </c>
      <c r="E9034" t="s">
        <v>16</v>
      </c>
      <c r="F9034" t="s">
        <v>734</v>
      </c>
      <c r="G9034" t="s">
        <v>217</v>
      </c>
      <c r="H9034" t="s">
        <v>842</v>
      </c>
      <c r="I9034" t="s">
        <v>980</v>
      </c>
      <c r="J9034" t="s">
        <v>959</v>
      </c>
      <c r="K9034" s="4">
        <v>46090</v>
      </c>
      <c r="L9034" s="5">
        <v>0.42055555555555557</v>
      </c>
      <c r="M9034" t="s">
        <v>953</v>
      </c>
      <c r="N9034" s="5">
        <v>8.7962962962962962E-4</v>
      </c>
      <c r="O9034" t="s">
        <v>1023</v>
      </c>
      <c r="P9034">
        <v>2.1999999999999999E-2</v>
      </c>
      <c r="Q9034">
        <v>20</v>
      </c>
      <c r="R9034" t="s">
        <v>3367</v>
      </c>
      <c r="S9034" t="s">
        <v>966</v>
      </c>
    </row>
    <row r="9035" spans="1:19" x14ac:dyDescent="0.25">
      <c r="A9035" s="54">
        <f>_xlfn.XLOOKUP(B9035,'School Lookup'!D:D,'School Lookup'!F:F,0)</f>
        <v>231471</v>
      </c>
      <c r="B9035" s="54" t="str">
        <f>_xlfn.XLOOKUP(C9035,'School Lookup'!A:A,'School Lookup'!D:D,_xlfn.XLOOKUP(C9035,'School Lookup'!B:B,'School Lookup'!D:D,_xlfn.XLOOKUP(C9035,'School Lookup'!C:C,'School Lookup'!D:D,0)))</f>
        <v>Leys Junior School</v>
      </c>
      <c r="C9035" t="s">
        <v>19</v>
      </c>
      <c r="D9035" t="s">
        <v>2255</v>
      </c>
      <c r="E9035" t="s">
        <v>16</v>
      </c>
      <c r="F9035" t="s">
        <v>734</v>
      </c>
      <c r="G9035" t="s">
        <v>217</v>
      </c>
      <c r="H9035" t="s">
        <v>842</v>
      </c>
      <c r="I9035" t="s">
        <v>980</v>
      </c>
      <c r="J9035" t="s">
        <v>981</v>
      </c>
      <c r="K9035" s="4">
        <v>46090</v>
      </c>
      <c r="L9035" s="5">
        <v>0.64197916666666666</v>
      </c>
      <c r="M9035" t="s">
        <v>953</v>
      </c>
      <c r="N9035" s="5">
        <v>4.2824074074074075E-4</v>
      </c>
      <c r="O9035" t="s">
        <v>982</v>
      </c>
      <c r="P9035">
        <v>4.4999999999999998E-2</v>
      </c>
      <c r="Q9035">
        <v>20</v>
      </c>
      <c r="R9035" t="s">
        <v>1011</v>
      </c>
      <c r="S9035" t="s">
        <v>984</v>
      </c>
    </row>
    <row r="9036" spans="1:19" x14ac:dyDescent="0.25">
      <c r="A9036" s="54">
        <f>_xlfn.XLOOKUP(B9036,'School Lookup'!D:D,'School Lookup'!F:F,0)</f>
        <v>231471</v>
      </c>
      <c r="B9036" s="54" t="str">
        <f>_xlfn.XLOOKUP(C9036,'School Lookup'!A:A,'School Lookup'!D:D,_xlfn.XLOOKUP(C9036,'School Lookup'!B:B,'School Lookup'!D:D,_xlfn.XLOOKUP(C9036,'School Lookup'!C:C,'School Lookup'!D:D,0)))</f>
        <v>Leys Junior School</v>
      </c>
      <c r="C9036" t="s">
        <v>19</v>
      </c>
      <c r="D9036" t="s">
        <v>3368</v>
      </c>
      <c r="E9036" t="s">
        <v>16</v>
      </c>
      <c r="F9036" t="s">
        <v>734</v>
      </c>
      <c r="G9036" t="s">
        <v>217</v>
      </c>
      <c r="H9036" t="s">
        <v>842</v>
      </c>
      <c r="I9036" t="s">
        <v>980</v>
      </c>
      <c r="J9036" t="s">
        <v>981</v>
      </c>
      <c r="K9036" s="4">
        <v>46090</v>
      </c>
      <c r="L9036" s="5">
        <v>0.70672453703703708</v>
      </c>
      <c r="M9036" t="s">
        <v>953</v>
      </c>
      <c r="N9036" s="5">
        <v>5.0925925925925921E-4</v>
      </c>
      <c r="O9036" t="s">
        <v>982</v>
      </c>
      <c r="P9036">
        <v>5.3999999999999999E-2</v>
      </c>
      <c r="Q9036">
        <v>20</v>
      </c>
      <c r="R9036" t="s">
        <v>983</v>
      </c>
      <c r="S9036" t="s">
        <v>984</v>
      </c>
    </row>
    <row r="9037" spans="1:19" x14ac:dyDescent="0.25">
      <c r="A9037" s="54">
        <f>_xlfn.XLOOKUP(B9037,'School Lookup'!D:D,'School Lookup'!F:F,0)</f>
        <v>231471</v>
      </c>
      <c r="B9037" s="54" t="str">
        <f>_xlfn.XLOOKUP(C9037,'School Lookup'!A:A,'School Lookup'!D:D,_xlfn.XLOOKUP(C9037,'School Lookup'!B:B,'School Lookup'!D:D,_xlfn.XLOOKUP(C9037,'School Lookup'!C:C,'School Lookup'!D:D,0)))</f>
        <v>Leys Junior School</v>
      </c>
      <c r="C9037" t="s">
        <v>19</v>
      </c>
      <c r="D9037" t="s">
        <v>1045</v>
      </c>
      <c r="E9037" t="s">
        <v>16</v>
      </c>
      <c r="F9037" t="s">
        <v>734</v>
      </c>
      <c r="G9037" t="s">
        <v>217</v>
      </c>
      <c r="H9037" t="s">
        <v>842</v>
      </c>
      <c r="I9037" t="s">
        <v>980</v>
      </c>
      <c r="J9037" t="s">
        <v>981</v>
      </c>
      <c r="K9037" s="4">
        <v>46090</v>
      </c>
      <c r="L9037" s="5">
        <v>0.7068402777777778</v>
      </c>
      <c r="M9037" t="s">
        <v>953</v>
      </c>
      <c r="N9037" s="5">
        <v>4.7685185185185183E-3</v>
      </c>
      <c r="O9037" t="s">
        <v>982</v>
      </c>
      <c r="P9037">
        <v>0.48899999999999999</v>
      </c>
      <c r="Q9037">
        <v>20</v>
      </c>
      <c r="R9037" t="s">
        <v>993</v>
      </c>
      <c r="S9037" t="s">
        <v>994</v>
      </c>
    </row>
    <row r="9038" spans="1:19" x14ac:dyDescent="0.25">
      <c r="A9038" s="54">
        <f>_xlfn.XLOOKUP(B9038,'School Lookup'!D:D,'School Lookup'!F:F,0)</f>
        <v>231471</v>
      </c>
      <c r="B9038" s="54" t="str">
        <f>_xlfn.XLOOKUP(C9038,'School Lookup'!A:A,'School Lookup'!D:D,_xlfn.XLOOKUP(C9038,'School Lookup'!B:B,'School Lookup'!D:D,_xlfn.XLOOKUP(C9038,'School Lookup'!C:C,'School Lookup'!D:D,0)))</f>
        <v>Leys Junior School</v>
      </c>
      <c r="C9038" t="s">
        <v>19</v>
      </c>
      <c r="D9038" t="s">
        <v>3369</v>
      </c>
      <c r="E9038" t="s">
        <v>16</v>
      </c>
      <c r="F9038" t="s">
        <v>734</v>
      </c>
      <c r="G9038" t="s">
        <v>217</v>
      </c>
      <c r="H9038" t="s">
        <v>842</v>
      </c>
      <c r="I9038" t="s">
        <v>980</v>
      </c>
      <c r="J9038" t="s">
        <v>981</v>
      </c>
      <c r="K9038" s="4">
        <v>46090</v>
      </c>
      <c r="L9038" s="5">
        <v>0.70784722222222218</v>
      </c>
      <c r="M9038" t="s">
        <v>953</v>
      </c>
      <c r="N9038" s="5">
        <v>7.0601851851851847E-4</v>
      </c>
      <c r="O9038" t="s">
        <v>982</v>
      </c>
      <c r="P9038">
        <v>7.3999999999999996E-2</v>
      </c>
      <c r="Q9038">
        <v>20</v>
      </c>
      <c r="R9038" t="s">
        <v>983</v>
      </c>
      <c r="S9038" t="s">
        <v>984</v>
      </c>
    </row>
    <row r="9039" spans="1:19" x14ac:dyDescent="0.25">
      <c r="A9039" s="54">
        <f>_xlfn.XLOOKUP(B9039,'School Lookup'!D:D,'School Lookup'!F:F,0)</f>
        <v>231471</v>
      </c>
      <c r="B9039" s="54" t="str">
        <f>_xlfn.XLOOKUP(C9039,'School Lookup'!A:A,'School Lookup'!D:D,_xlfn.XLOOKUP(C9039,'School Lookup'!B:B,'School Lookup'!D:D,_xlfn.XLOOKUP(C9039,'School Lookup'!C:C,'School Lookup'!D:D,0)))</f>
        <v>Leys Junior School</v>
      </c>
      <c r="C9039" t="s">
        <v>19</v>
      </c>
      <c r="D9039" t="s">
        <v>1228</v>
      </c>
      <c r="E9039" t="s">
        <v>16</v>
      </c>
      <c r="F9039" t="s">
        <v>734</v>
      </c>
      <c r="G9039" t="s">
        <v>217</v>
      </c>
      <c r="H9039" t="s">
        <v>842</v>
      </c>
      <c r="I9039" t="s">
        <v>980</v>
      </c>
      <c r="J9039" t="s">
        <v>981</v>
      </c>
      <c r="K9039" s="4">
        <v>46090</v>
      </c>
      <c r="L9039" s="5">
        <v>0.71212962962962967</v>
      </c>
      <c r="M9039" t="s">
        <v>953</v>
      </c>
      <c r="N9039" s="5">
        <v>9.0277777777777774E-4</v>
      </c>
      <c r="O9039" t="s">
        <v>982</v>
      </c>
      <c r="P9039">
        <v>9.4E-2</v>
      </c>
      <c r="Q9039">
        <v>20</v>
      </c>
      <c r="R9039" t="s">
        <v>998</v>
      </c>
      <c r="S9039" t="s">
        <v>987</v>
      </c>
    </row>
    <row r="9040" spans="1:19" x14ac:dyDescent="0.25">
      <c r="A9040" s="54">
        <f>_xlfn.XLOOKUP(B9040,'School Lookup'!D:D,'School Lookup'!F:F,0)</f>
        <v>231471</v>
      </c>
      <c r="B9040" s="54" t="str">
        <f>_xlfn.XLOOKUP(C9040,'School Lookup'!A:A,'School Lookup'!D:D,_xlfn.XLOOKUP(C9040,'School Lookup'!B:B,'School Lookup'!D:D,_xlfn.XLOOKUP(C9040,'School Lookup'!C:C,'School Lookup'!D:D,0)))</f>
        <v>Leys Junior School</v>
      </c>
      <c r="C9040" t="s">
        <v>19</v>
      </c>
      <c r="D9040" t="s">
        <v>2312</v>
      </c>
      <c r="E9040" t="s">
        <v>16</v>
      </c>
      <c r="F9040" t="s">
        <v>734</v>
      </c>
      <c r="G9040" t="s">
        <v>217</v>
      </c>
      <c r="H9040" t="s">
        <v>842</v>
      </c>
      <c r="I9040" t="s">
        <v>980</v>
      </c>
      <c r="J9040" t="s">
        <v>981</v>
      </c>
      <c r="K9040" s="4">
        <v>46090</v>
      </c>
      <c r="L9040" s="5">
        <v>0.71754629629629629</v>
      </c>
      <c r="M9040" t="s">
        <v>953</v>
      </c>
      <c r="N9040" s="5">
        <v>1.8402777777777777E-3</v>
      </c>
      <c r="O9040" t="s">
        <v>982</v>
      </c>
      <c r="P9040">
        <v>0.4</v>
      </c>
      <c r="Q9040">
        <v>20</v>
      </c>
      <c r="R9040" t="s">
        <v>1074</v>
      </c>
      <c r="S9040" t="s">
        <v>990</v>
      </c>
    </row>
    <row r="9041" spans="1:19" x14ac:dyDescent="0.25">
      <c r="A9041" s="54">
        <f>_xlfn.XLOOKUP(B9041,'School Lookup'!D:D,'School Lookup'!F:F,0)</f>
        <v>823392</v>
      </c>
      <c r="B9041" s="54" t="str">
        <f>_xlfn.XLOOKUP(C9041,'School Lookup'!A:A,'School Lookup'!D:D,_xlfn.XLOOKUP(C9041,'School Lookup'!B:B,'School Lookup'!D:D,_xlfn.XLOOKUP(C9041,'School Lookup'!C:C,'School Lookup'!D:D,0)))</f>
        <v>Fitz Herbert C of E VA Primary School</v>
      </c>
      <c r="C9041" t="s">
        <v>31</v>
      </c>
      <c r="D9041" t="s">
        <v>3370</v>
      </c>
      <c r="E9041" t="s">
        <v>16</v>
      </c>
      <c r="F9041" t="s">
        <v>734</v>
      </c>
      <c r="G9041" t="s">
        <v>134</v>
      </c>
      <c r="H9041" t="s">
        <v>347</v>
      </c>
      <c r="I9041" t="s">
        <v>958</v>
      </c>
      <c r="J9041" t="s">
        <v>959</v>
      </c>
      <c r="K9041" s="4">
        <v>46090</v>
      </c>
      <c r="L9041" s="5">
        <v>0.42851851851851852</v>
      </c>
      <c r="M9041" t="s">
        <v>953</v>
      </c>
      <c r="N9041" s="5">
        <v>1.7361111111111112E-4</v>
      </c>
      <c r="O9041" t="s">
        <v>1023</v>
      </c>
      <c r="P9041">
        <v>0</v>
      </c>
      <c r="Q9041">
        <v>20</v>
      </c>
      <c r="R9041" t="s">
        <v>3371</v>
      </c>
      <c r="S9041" t="s">
        <v>966</v>
      </c>
    </row>
    <row r="9042" spans="1:19" x14ac:dyDescent="0.25">
      <c r="A9042" s="54">
        <f>_xlfn.XLOOKUP(B9042,'School Lookup'!D:D,'School Lookup'!F:F,0)</f>
        <v>682471</v>
      </c>
      <c r="B9042" s="54" t="str">
        <f>_xlfn.XLOOKUP(C9042,'School Lookup'!A:A,'School Lookup'!D:D,_xlfn.XLOOKUP(C9042,'School Lookup'!B:B,'School Lookup'!D:D,_xlfn.XLOOKUP(C9042,'School Lookup'!C:C,'School Lookup'!D:D,0)))</f>
        <v>Ridgeway Primary School</v>
      </c>
      <c r="C9042" t="s">
        <v>334</v>
      </c>
      <c r="D9042" t="s">
        <v>1062</v>
      </c>
      <c r="E9042" t="s">
        <v>16</v>
      </c>
      <c r="F9042" t="s">
        <v>734</v>
      </c>
      <c r="G9042" t="s">
        <v>328</v>
      </c>
      <c r="H9042" t="s">
        <v>885</v>
      </c>
      <c r="I9042" t="s">
        <v>958</v>
      </c>
      <c r="J9042" t="s">
        <v>981</v>
      </c>
      <c r="K9042" s="4">
        <v>46090</v>
      </c>
      <c r="L9042" s="5">
        <v>0.40832175925925923</v>
      </c>
      <c r="M9042" t="s">
        <v>953</v>
      </c>
      <c r="N9042" s="5">
        <v>1.0763888888888889E-3</v>
      </c>
      <c r="O9042" t="s">
        <v>982</v>
      </c>
      <c r="P9042">
        <v>0</v>
      </c>
      <c r="Q9042">
        <v>20</v>
      </c>
      <c r="R9042" t="s">
        <v>998</v>
      </c>
      <c r="S9042" t="s">
        <v>987</v>
      </c>
    </row>
    <row r="9043" spans="1:19" x14ac:dyDescent="0.25">
      <c r="A9043" s="54">
        <f>_xlfn.XLOOKUP(B9043,'School Lookup'!D:D,'School Lookup'!F:F,0)</f>
        <v>682471</v>
      </c>
      <c r="B9043" s="54" t="str">
        <f>_xlfn.XLOOKUP(C9043,'School Lookup'!A:A,'School Lookup'!D:D,_xlfn.XLOOKUP(C9043,'School Lookup'!B:B,'School Lookup'!D:D,_xlfn.XLOOKUP(C9043,'School Lookup'!C:C,'School Lookup'!D:D,0)))</f>
        <v>Ridgeway Primary School</v>
      </c>
      <c r="C9043" t="s">
        <v>334</v>
      </c>
      <c r="D9043" t="s">
        <v>1062</v>
      </c>
      <c r="E9043" t="s">
        <v>16</v>
      </c>
      <c r="F9043" t="s">
        <v>734</v>
      </c>
      <c r="G9043" t="s">
        <v>328</v>
      </c>
      <c r="H9043" t="s">
        <v>885</v>
      </c>
      <c r="I9043" t="s">
        <v>958</v>
      </c>
      <c r="J9043" t="s">
        <v>981</v>
      </c>
      <c r="K9043" s="4">
        <v>46090</v>
      </c>
      <c r="L9043" s="5">
        <v>0.45664351851851853</v>
      </c>
      <c r="M9043" t="s">
        <v>953</v>
      </c>
      <c r="N9043" s="5">
        <v>3.2407407407407406E-4</v>
      </c>
      <c r="O9043" t="s">
        <v>982</v>
      </c>
      <c r="P9043">
        <v>0</v>
      </c>
      <c r="Q9043">
        <v>20</v>
      </c>
      <c r="R9043" t="s">
        <v>998</v>
      </c>
      <c r="S9043" t="s">
        <v>987</v>
      </c>
    </row>
    <row r="9044" spans="1:19" x14ac:dyDescent="0.25">
      <c r="A9044" s="54">
        <f>_xlfn.XLOOKUP(B9044,'School Lookup'!D:D,'School Lookup'!F:F,0)</f>
        <v>682471</v>
      </c>
      <c r="B9044" s="54" t="str">
        <f>_xlfn.XLOOKUP(C9044,'School Lookup'!A:A,'School Lookup'!D:D,_xlfn.XLOOKUP(C9044,'School Lookup'!B:B,'School Lookup'!D:D,_xlfn.XLOOKUP(C9044,'School Lookup'!C:C,'School Lookup'!D:D,0)))</f>
        <v>Ridgeway Primary School</v>
      </c>
      <c r="C9044" t="s">
        <v>334</v>
      </c>
      <c r="D9044" t="s">
        <v>3083</v>
      </c>
      <c r="E9044" t="s">
        <v>16</v>
      </c>
      <c r="F9044" t="s">
        <v>734</v>
      </c>
      <c r="G9044" t="s">
        <v>328</v>
      </c>
      <c r="H9044" t="s">
        <v>885</v>
      </c>
      <c r="I9044" t="s">
        <v>958</v>
      </c>
      <c r="J9044" t="s">
        <v>981</v>
      </c>
      <c r="K9044" s="4">
        <v>46090</v>
      </c>
      <c r="L9044" s="5">
        <v>0.55430555555555561</v>
      </c>
      <c r="M9044" t="s">
        <v>953</v>
      </c>
      <c r="N9044" s="5">
        <v>5.7870370370370373E-5</v>
      </c>
      <c r="O9044" t="s">
        <v>982</v>
      </c>
      <c r="P9044">
        <v>0</v>
      </c>
      <c r="Q9044">
        <v>20</v>
      </c>
      <c r="R9044" t="s">
        <v>986</v>
      </c>
      <c r="S9044" t="s">
        <v>987</v>
      </c>
    </row>
    <row r="9045" spans="1:19" x14ac:dyDescent="0.25">
      <c r="A9045" s="54">
        <f>_xlfn.XLOOKUP(B9045,'School Lookup'!D:D,'School Lookup'!F:F,0)</f>
        <v>682471</v>
      </c>
      <c r="B9045" s="54" t="str">
        <f>_xlfn.XLOOKUP(C9045,'School Lookup'!A:A,'School Lookup'!D:D,_xlfn.XLOOKUP(C9045,'School Lookup'!B:B,'School Lookup'!D:D,_xlfn.XLOOKUP(C9045,'School Lookup'!C:C,'School Lookup'!D:D,0)))</f>
        <v>Ridgeway Primary School</v>
      </c>
      <c r="C9045" t="s">
        <v>334</v>
      </c>
      <c r="D9045" t="s">
        <v>1402</v>
      </c>
      <c r="E9045" t="s">
        <v>16</v>
      </c>
      <c r="F9045" t="s">
        <v>734</v>
      </c>
      <c r="G9045" t="s">
        <v>328</v>
      </c>
      <c r="H9045" t="s">
        <v>885</v>
      </c>
      <c r="I9045" t="s">
        <v>958</v>
      </c>
      <c r="J9045" t="s">
        <v>981</v>
      </c>
      <c r="K9045" s="4">
        <v>46090</v>
      </c>
      <c r="L9045" s="5">
        <v>0.5546875</v>
      </c>
      <c r="M9045" t="s">
        <v>953</v>
      </c>
      <c r="N9045" s="5">
        <v>2.6620370370370372E-4</v>
      </c>
      <c r="O9045" t="s">
        <v>982</v>
      </c>
      <c r="P9045">
        <v>0</v>
      </c>
      <c r="Q9045">
        <v>20</v>
      </c>
      <c r="R9045" t="s">
        <v>1006</v>
      </c>
      <c r="S9045" t="s">
        <v>994</v>
      </c>
    </row>
    <row r="9046" spans="1:19" x14ac:dyDescent="0.25">
      <c r="A9046" s="54">
        <f>_xlfn.XLOOKUP(B9046,'School Lookup'!D:D,'School Lookup'!F:F,0)</f>
        <v>251672</v>
      </c>
      <c r="B9046" s="54" t="str">
        <f>_xlfn.XLOOKUP(C9046,'School Lookup'!A:A,'School Lookup'!D:D,_xlfn.XLOOKUP(C9046,'School Lookup'!B:B,'School Lookup'!D:D,_xlfn.XLOOKUP(C9046,'School Lookup'!C:C,'School Lookup'!D:D,0)))</f>
        <v>Park Schools Federation</v>
      </c>
      <c r="C9046" t="s">
        <v>40</v>
      </c>
      <c r="D9046" t="s">
        <v>1316</v>
      </c>
      <c r="E9046" t="s">
        <v>16</v>
      </c>
      <c r="F9046" t="s">
        <v>734</v>
      </c>
      <c r="G9046" t="s">
        <v>235</v>
      </c>
      <c r="H9046" t="s">
        <v>228</v>
      </c>
      <c r="I9046" t="s">
        <v>980</v>
      </c>
      <c r="J9046" t="s">
        <v>981</v>
      </c>
      <c r="K9046" s="4">
        <v>46090</v>
      </c>
      <c r="L9046" s="5">
        <v>0.64722222222222225</v>
      </c>
      <c r="M9046" t="s">
        <v>953</v>
      </c>
      <c r="N9046" s="5">
        <v>5.7870370370370373E-5</v>
      </c>
      <c r="O9046" t="s">
        <v>982</v>
      </c>
      <c r="P9046">
        <v>0.02</v>
      </c>
      <c r="Q9046">
        <v>20</v>
      </c>
      <c r="R9046" t="s">
        <v>983</v>
      </c>
      <c r="S9046" t="s">
        <v>984</v>
      </c>
    </row>
    <row r="9047" spans="1:19" x14ac:dyDescent="0.25">
      <c r="A9047" s="54">
        <f>_xlfn.XLOOKUP(B9047,'School Lookup'!D:D,'School Lookup'!F:F,0)</f>
        <v>682471</v>
      </c>
      <c r="B9047" s="54" t="str">
        <f>_xlfn.XLOOKUP(C9047,'School Lookup'!A:A,'School Lookup'!D:D,_xlfn.XLOOKUP(C9047,'School Lookup'!B:B,'School Lookup'!D:D,_xlfn.XLOOKUP(C9047,'School Lookup'!C:C,'School Lookup'!D:D,0)))</f>
        <v>Ridgeway Primary School</v>
      </c>
      <c r="C9047" t="s">
        <v>327</v>
      </c>
      <c r="D9047" t="s">
        <v>962</v>
      </c>
      <c r="E9047" t="s">
        <v>16</v>
      </c>
      <c r="F9047" t="s">
        <v>734</v>
      </c>
      <c r="G9047" t="s">
        <v>328</v>
      </c>
      <c r="H9047" t="s">
        <v>885</v>
      </c>
      <c r="I9047" t="s">
        <v>958</v>
      </c>
      <c r="J9047" t="s">
        <v>959</v>
      </c>
      <c r="K9047" s="4">
        <v>46091</v>
      </c>
      <c r="L9047" s="5">
        <v>0.43666666666666665</v>
      </c>
      <c r="M9047" t="s">
        <v>953</v>
      </c>
      <c r="N9047" s="5">
        <v>1.6435185185185185E-3</v>
      </c>
      <c r="O9047" t="s">
        <v>960</v>
      </c>
      <c r="P9047">
        <v>0</v>
      </c>
      <c r="Q9047">
        <v>20</v>
      </c>
      <c r="R9047" t="s">
        <v>955</v>
      </c>
    </row>
    <row r="9048" spans="1:19" x14ac:dyDescent="0.25">
      <c r="A9048" s="54">
        <f>_xlfn.XLOOKUP(B9048,'School Lookup'!D:D,'School Lookup'!F:F,0)</f>
        <v>682471</v>
      </c>
      <c r="B9048" s="54" t="str">
        <f>_xlfn.XLOOKUP(C9048,'School Lookup'!A:A,'School Lookup'!D:D,_xlfn.XLOOKUP(C9048,'School Lookup'!B:B,'School Lookup'!D:D,_xlfn.XLOOKUP(C9048,'School Lookup'!C:C,'School Lookup'!D:D,0)))</f>
        <v>Ridgeway Primary School</v>
      </c>
      <c r="C9048" t="s">
        <v>327</v>
      </c>
      <c r="D9048">
        <v>500</v>
      </c>
      <c r="E9048" t="s">
        <v>16</v>
      </c>
      <c r="F9048" t="s">
        <v>734</v>
      </c>
      <c r="G9048" t="s">
        <v>328</v>
      </c>
      <c r="H9048" t="s">
        <v>885</v>
      </c>
      <c r="I9048" t="s">
        <v>958</v>
      </c>
      <c r="J9048" t="s">
        <v>959</v>
      </c>
      <c r="K9048" s="4">
        <v>46091</v>
      </c>
      <c r="L9048" s="5">
        <v>0.43666666666666665</v>
      </c>
      <c r="M9048" t="s">
        <v>953</v>
      </c>
      <c r="N9048" s="5">
        <v>1.6435185185185185E-3</v>
      </c>
      <c r="O9048" t="s">
        <v>960</v>
      </c>
      <c r="P9048">
        <v>0</v>
      </c>
      <c r="Q9048">
        <v>20</v>
      </c>
      <c r="R9048" t="s">
        <v>961</v>
      </c>
      <c r="S9048" t="s">
        <v>955</v>
      </c>
    </row>
    <row r="9049" spans="1:19" x14ac:dyDescent="0.25">
      <c r="A9049" s="54">
        <f>_xlfn.XLOOKUP(B9049,'School Lookup'!D:D,'School Lookup'!F:F,0)</f>
        <v>682471</v>
      </c>
      <c r="B9049" s="54" t="str">
        <f>_xlfn.XLOOKUP(C9049,'School Lookup'!A:A,'School Lookup'!D:D,_xlfn.XLOOKUP(C9049,'School Lookup'!B:B,'School Lookup'!D:D,_xlfn.XLOOKUP(C9049,'School Lookup'!C:C,'School Lookup'!D:D,0)))</f>
        <v>Ridgeway Primary School</v>
      </c>
      <c r="C9049" t="s">
        <v>327</v>
      </c>
      <c r="D9049" t="s">
        <v>962</v>
      </c>
      <c r="E9049" t="s">
        <v>16</v>
      </c>
      <c r="F9049" t="s">
        <v>734</v>
      </c>
      <c r="G9049" t="s">
        <v>328</v>
      </c>
      <c r="H9049" t="s">
        <v>885</v>
      </c>
      <c r="I9049" t="s">
        <v>958</v>
      </c>
      <c r="J9049" t="s">
        <v>959</v>
      </c>
      <c r="K9049" s="4">
        <v>46091</v>
      </c>
      <c r="L9049" s="5">
        <v>0.44525462962962964</v>
      </c>
      <c r="M9049" t="s">
        <v>953</v>
      </c>
      <c r="N9049" s="5">
        <v>1.261574074074074E-3</v>
      </c>
      <c r="O9049" t="s">
        <v>960</v>
      </c>
      <c r="P9049">
        <v>0</v>
      </c>
      <c r="Q9049">
        <v>20</v>
      </c>
      <c r="R9049" t="s">
        <v>955</v>
      </c>
    </row>
    <row r="9050" spans="1:19" x14ac:dyDescent="0.25">
      <c r="A9050" s="54">
        <f>_xlfn.XLOOKUP(B9050,'School Lookup'!D:D,'School Lookup'!F:F,0)</f>
        <v>682471</v>
      </c>
      <c r="B9050" s="54" t="str">
        <f>_xlfn.XLOOKUP(C9050,'School Lookup'!A:A,'School Lookup'!D:D,_xlfn.XLOOKUP(C9050,'School Lookup'!B:B,'School Lookup'!D:D,_xlfn.XLOOKUP(C9050,'School Lookup'!C:C,'School Lookup'!D:D,0)))</f>
        <v>Ridgeway Primary School</v>
      </c>
      <c r="C9050" t="s">
        <v>327</v>
      </c>
      <c r="D9050">
        <v>500</v>
      </c>
      <c r="E9050" t="s">
        <v>16</v>
      </c>
      <c r="F9050" t="s">
        <v>734</v>
      </c>
      <c r="G9050" t="s">
        <v>328</v>
      </c>
      <c r="H9050" t="s">
        <v>885</v>
      </c>
      <c r="I9050" t="s">
        <v>958</v>
      </c>
      <c r="J9050" t="s">
        <v>959</v>
      </c>
      <c r="K9050" s="4">
        <v>46091</v>
      </c>
      <c r="L9050" s="5">
        <v>0.44525462962962964</v>
      </c>
      <c r="M9050" t="s">
        <v>953</v>
      </c>
      <c r="N9050" s="5">
        <v>1.261574074074074E-3</v>
      </c>
      <c r="O9050" t="s">
        <v>960</v>
      </c>
      <c r="P9050">
        <v>0</v>
      </c>
      <c r="Q9050">
        <v>20</v>
      </c>
      <c r="R9050" t="s">
        <v>961</v>
      </c>
      <c r="S9050" t="s">
        <v>955</v>
      </c>
    </row>
    <row r="9051" spans="1:19" x14ac:dyDescent="0.25">
      <c r="A9051" s="54">
        <f>_xlfn.XLOOKUP(B9051,'School Lookup'!D:D,'School Lookup'!F:F,0)</f>
        <v>682471</v>
      </c>
      <c r="B9051" s="54" t="str">
        <f>_xlfn.XLOOKUP(C9051,'School Lookup'!A:A,'School Lookup'!D:D,_xlfn.XLOOKUP(C9051,'School Lookup'!B:B,'School Lookup'!D:D,_xlfn.XLOOKUP(C9051,'School Lookup'!C:C,'School Lookup'!D:D,0)))</f>
        <v>Ridgeway Primary School</v>
      </c>
      <c r="C9051" t="s">
        <v>327</v>
      </c>
      <c r="D9051" t="s">
        <v>962</v>
      </c>
      <c r="E9051" t="s">
        <v>16</v>
      </c>
      <c r="F9051" t="s">
        <v>734</v>
      </c>
      <c r="G9051" t="s">
        <v>328</v>
      </c>
      <c r="H9051" t="s">
        <v>885</v>
      </c>
      <c r="I9051" t="s">
        <v>958</v>
      </c>
      <c r="J9051" t="s">
        <v>959</v>
      </c>
      <c r="K9051" s="4">
        <v>46091</v>
      </c>
      <c r="L9051" s="5">
        <v>0.44726851851851851</v>
      </c>
      <c r="M9051" t="s">
        <v>953</v>
      </c>
      <c r="N9051" s="5">
        <v>5.7870370370370367E-4</v>
      </c>
      <c r="O9051" t="s">
        <v>960</v>
      </c>
      <c r="P9051">
        <v>0</v>
      </c>
      <c r="Q9051">
        <v>20</v>
      </c>
      <c r="R9051" t="s">
        <v>955</v>
      </c>
    </row>
    <row r="9052" spans="1:19" x14ac:dyDescent="0.25">
      <c r="A9052" s="54">
        <f>_xlfn.XLOOKUP(B9052,'School Lookup'!D:D,'School Lookup'!F:F,0)</f>
        <v>682471</v>
      </c>
      <c r="B9052" s="54" t="str">
        <f>_xlfn.XLOOKUP(C9052,'School Lookup'!A:A,'School Lookup'!D:D,_xlfn.XLOOKUP(C9052,'School Lookup'!B:B,'School Lookup'!D:D,_xlfn.XLOOKUP(C9052,'School Lookup'!C:C,'School Lookup'!D:D,0)))</f>
        <v>Ridgeway Primary School</v>
      </c>
      <c r="C9052" t="s">
        <v>327</v>
      </c>
      <c r="D9052">
        <v>500</v>
      </c>
      <c r="E9052" t="s">
        <v>16</v>
      </c>
      <c r="F9052" t="s">
        <v>734</v>
      </c>
      <c r="G9052" t="s">
        <v>328</v>
      </c>
      <c r="H9052" t="s">
        <v>885</v>
      </c>
      <c r="I9052" t="s">
        <v>958</v>
      </c>
      <c r="J9052" t="s">
        <v>959</v>
      </c>
      <c r="K9052" s="4">
        <v>46091</v>
      </c>
      <c r="L9052" s="5">
        <v>0.44726851851851851</v>
      </c>
      <c r="M9052" t="s">
        <v>953</v>
      </c>
      <c r="N9052" s="5">
        <v>5.7870370370370367E-4</v>
      </c>
      <c r="O9052" t="s">
        <v>960</v>
      </c>
      <c r="P9052">
        <v>0</v>
      </c>
      <c r="Q9052">
        <v>20</v>
      </c>
      <c r="R9052" t="s">
        <v>961</v>
      </c>
      <c r="S9052" t="s">
        <v>955</v>
      </c>
    </row>
    <row r="9053" spans="1:19" x14ac:dyDescent="0.25">
      <c r="A9053" s="54">
        <f>_xlfn.XLOOKUP(B9053,'School Lookup'!D:D,'School Lookup'!F:F,0)</f>
        <v>682471</v>
      </c>
      <c r="B9053" s="54" t="str">
        <f>_xlfn.XLOOKUP(C9053,'School Lookup'!A:A,'School Lookup'!D:D,_xlfn.XLOOKUP(C9053,'School Lookup'!B:B,'School Lookup'!D:D,_xlfn.XLOOKUP(C9053,'School Lookup'!C:C,'School Lookup'!D:D,0)))</f>
        <v>Ridgeway Primary School</v>
      </c>
      <c r="C9053" t="s">
        <v>327</v>
      </c>
      <c r="D9053" t="s">
        <v>962</v>
      </c>
      <c r="E9053" t="s">
        <v>16</v>
      </c>
      <c r="F9053" t="s">
        <v>734</v>
      </c>
      <c r="G9053" t="s">
        <v>328</v>
      </c>
      <c r="H9053" t="s">
        <v>885</v>
      </c>
      <c r="I9053" t="s">
        <v>958</v>
      </c>
      <c r="J9053" t="s">
        <v>959</v>
      </c>
      <c r="K9053" s="4">
        <v>46091</v>
      </c>
      <c r="L9053" s="5">
        <v>0.48739583333333331</v>
      </c>
      <c r="M9053" t="s">
        <v>953</v>
      </c>
      <c r="N9053" s="5">
        <v>3.2407407407407406E-4</v>
      </c>
      <c r="O9053" t="s">
        <v>960</v>
      </c>
      <c r="P9053">
        <v>0</v>
      </c>
      <c r="Q9053">
        <v>20</v>
      </c>
      <c r="R9053" t="s">
        <v>955</v>
      </c>
    </row>
    <row r="9054" spans="1:19" x14ac:dyDescent="0.25">
      <c r="A9054" s="54">
        <f>_xlfn.XLOOKUP(B9054,'School Lookup'!D:D,'School Lookup'!F:F,0)</f>
        <v>682471</v>
      </c>
      <c r="B9054" s="54" t="str">
        <f>_xlfn.XLOOKUP(C9054,'School Lookup'!A:A,'School Lookup'!D:D,_xlfn.XLOOKUP(C9054,'School Lookup'!B:B,'School Lookup'!D:D,_xlfn.XLOOKUP(C9054,'School Lookup'!C:C,'School Lookup'!D:D,0)))</f>
        <v>Ridgeway Primary School</v>
      </c>
      <c r="C9054" t="s">
        <v>327</v>
      </c>
      <c r="D9054">
        <v>500</v>
      </c>
      <c r="E9054" t="s">
        <v>16</v>
      </c>
      <c r="F9054" t="s">
        <v>734</v>
      </c>
      <c r="G9054" t="s">
        <v>328</v>
      </c>
      <c r="H9054" t="s">
        <v>885</v>
      </c>
      <c r="I9054" t="s">
        <v>958</v>
      </c>
      <c r="J9054" t="s">
        <v>959</v>
      </c>
      <c r="K9054" s="4">
        <v>46091</v>
      </c>
      <c r="L9054" s="5">
        <v>0.48739583333333331</v>
      </c>
      <c r="M9054" t="s">
        <v>953</v>
      </c>
      <c r="N9054" s="5">
        <v>3.2407407407407406E-4</v>
      </c>
      <c r="O9054" t="s">
        <v>960</v>
      </c>
      <c r="P9054">
        <v>0</v>
      </c>
      <c r="Q9054">
        <v>20</v>
      </c>
      <c r="R9054" t="s">
        <v>961</v>
      </c>
      <c r="S9054" t="s">
        <v>955</v>
      </c>
    </row>
    <row r="9055" spans="1:19" x14ac:dyDescent="0.25">
      <c r="A9055" s="54">
        <f>_xlfn.XLOOKUP(B9055,'School Lookup'!D:D,'School Lookup'!F:F,0)</f>
        <v>682471</v>
      </c>
      <c r="B9055" s="54" t="str">
        <f>_xlfn.XLOOKUP(C9055,'School Lookup'!A:A,'School Lookup'!D:D,_xlfn.XLOOKUP(C9055,'School Lookup'!B:B,'School Lookup'!D:D,_xlfn.XLOOKUP(C9055,'School Lookup'!C:C,'School Lookup'!D:D,0)))</f>
        <v>Ridgeway Primary School</v>
      </c>
      <c r="C9055" t="s">
        <v>327</v>
      </c>
      <c r="D9055">
        <v>500</v>
      </c>
      <c r="E9055" t="s">
        <v>16</v>
      </c>
      <c r="F9055" t="s">
        <v>734</v>
      </c>
      <c r="G9055" t="s">
        <v>328</v>
      </c>
      <c r="H9055" t="s">
        <v>885</v>
      </c>
      <c r="I9055" t="s">
        <v>958</v>
      </c>
      <c r="J9055" t="s">
        <v>959</v>
      </c>
      <c r="K9055" s="4">
        <v>46091</v>
      </c>
      <c r="L9055" s="5">
        <v>0.51704861111111111</v>
      </c>
      <c r="M9055" t="s">
        <v>953</v>
      </c>
      <c r="N9055" s="5">
        <v>4.6296296296296294E-5</v>
      </c>
      <c r="O9055" t="s">
        <v>960</v>
      </c>
      <c r="P9055">
        <v>0</v>
      </c>
      <c r="Q9055">
        <v>20</v>
      </c>
      <c r="R9055" t="s">
        <v>961</v>
      </c>
      <c r="S9055" t="s">
        <v>955</v>
      </c>
    </row>
    <row r="9056" spans="1:19" x14ac:dyDescent="0.25">
      <c r="A9056" s="54">
        <f>_xlfn.XLOOKUP(B9056,'School Lookup'!D:D,'School Lookup'!F:F,0)</f>
        <v>682471</v>
      </c>
      <c r="B9056" s="54" t="str">
        <f>_xlfn.XLOOKUP(C9056,'School Lookup'!A:A,'School Lookup'!D:D,_xlfn.XLOOKUP(C9056,'School Lookup'!B:B,'School Lookup'!D:D,_xlfn.XLOOKUP(C9056,'School Lookup'!C:C,'School Lookup'!D:D,0)))</f>
        <v>Ridgeway Primary School</v>
      </c>
      <c r="C9056" t="s">
        <v>327</v>
      </c>
      <c r="D9056">
        <v>500</v>
      </c>
      <c r="E9056" t="s">
        <v>16</v>
      </c>
      <c r="F9056" t="s">
        <v>734</v>
      </c>
      <c r="G9056" t="s">
        <v>328</v>
      </c>
      <c r="H9056" t="s">
        <v>885</v>
      </c>
      <c r="I9056" t="s">
        <v>958</v>
      </c>
      <c r="J9056" t="s">
        <v>959</v>
      </c>
      <c r="K9056" s="4">
        <v>46091</v>
      </c>
      <c r="L9056" s="5">
        <v>0.58024305555555555</v>
      </c>
      <c r="M9056" t="s">
        <v>953</v>
      </c>
      <c r="N9056" s="5">
        <v>2.3148148148148147E-5</v>
      </c>
      <c r="O9056" t="s">
        <v>960</v>
      </c>
      <c r="P9056">
        <v>0</v>
      </c>
      <c r="Q9056">
        <v>20</v>
      </c>
      <c r="R9056" t="s">
        <v>961</v>
      </c>
      <c r="S9056" t="s">
        <v>955</v>
      </c>
    </row>
    <row r="9057" spans="1:19" x14ac:dyDescent="0.25">
      <c r="A9057" s="54">
        <f>_xlfn.XLOOKUP(B9057,'School Lookup'!D:D,'School Lookup'!F:F,0)</f>
        <v>823392</v>
      </c>
      <c r="B9057" s="54" t="str">
        <f>_xlfn.XLOOKUP(C9057,'School Lookup'!A:A,'School Lookup'!D:D,_xlfn.XLOOKUP(C9057,'School Lookup'!B:B,'School Lookup'!D:D,_xlfn.XLOOKUP(C9057,'School Lookup'!C:C,'School Lookup'!D:D,0)))</f>
        <v>Fitz Herbert C of E VA Primary School</v>
      </c>
      <c r="C9057" t="s">
        <v>18</v>
      </c>
      <c r="D9057" t="s">
        <v>1027</v>
      </c>
      <c r="E9057" t="s">
        <v>16</v>
      </c>
      <c r="F9057" t="s">
        <v>734</v>
      </c>
      <c r="G9057" t="s">
        <v>134</v>
      </c>
      <c r="H9057" t="s">
        <v>347</v>
      </c>
      <c r="I9057" t="s">
        <v>958</v>
      </c>
      <c r="J9057" t="s">
        <v>959</v>
      </c>
      <c r="K9057" s="4">
        <v>46091</v>
      </c>
      <c r="L9057" s="5">
        <v>0.40038194444444447</v>
      </c>
      <c r="M9057" t="s">
        <v>953</v>
      </c>
      <c r="N9057" s="5">
        <v>9.7222222222222219E-4</v>
      </c>
      <c r="O9057" t="s">
        <v>960</v>
      </c>
      <c r="P9057">
        <v>0</v>
      </c>
      <c r="Q9057">
        <v>20</v>
      </c>
      <c r="R9057" t="s">
        <v>1028</v>
      </c>
      <c r="S9057" t="s">
        <v>966</v>
      </c>
    </row>
    <row r="9058" spans="1:19" x14ac:dyDescent="0.25">
      <c r="A9058" s="54">
        <f>_xlfn.XLOOKUP(B9058,'School Lookup'!D:D,'School Lookup'!F:F,0)</f>
        <v>823392</v>
      </c>
      <c r="B9058" s="54" t="str">
        <f>_xlfn.XLOOKUP(C9058,'School Lookup'!A:A,'School Lookup'!D:D,_xlfn.XLOOKUP(C9058,'School Lookup'!B:B,'School Lookup'!D:D,_xlfn.XLOOKUP(C9058,'School Lookup'!C:C,'School Lookup'!D:D,0)))</f>
        <v>Fitz Herbert C of E VA Primary School</v>
      </c>
      <c r="C9058" t="s">
        <v>18</v>
      </c>
      <c r="D9058" t="s">
        <v>1480</v>
      </c>
      <c r="E9058" t="s">
        <v>16</v>
      </c>
      <c r="F9058" t="s">
        <v>734</v>
      </c>
      <c r="G9058" t="s">
        <v>134</v>
      </c>
      <c r="H9058" t="s">
        <v>347</v>
      </c>
      <c r="I9058" t="s">
        <v>958</v>
      </c>
      <c r="J9058" t="s">
        <v>959</v>
      </c>
      <c r="K9058" s="4">
        <v>46091</v>
      </c>
      <c r="L9058" s="5">
        <v>0.63190972222222219</v>
      </c>
      <c r="M9058" t="s">
        <v>953</v>
      </c>
      <c r="N9058" s="5">
        <v>6.9444444444444444E-5</v>
      </c>
      <c r="O9058" t="s">
        <v>1023</v>
      </c>
      <c r="P9058">
        <v>0</v>
      </c>
      <c r="Q9058">
        <v>20</v>
      </c>
      <c r="R9058" t="s">
        <v>1481</v>
      </c>
      <c r="S9058" t="s">
        <v>966</v>
      </c>
    </row>
    <row r="9059" spans="1:19" x14ac:dyDescent="0.25">
      <c r="A9059" s="54">
        <f>_xlfn.XLOOKUP(B9059,'School Lookup'!D:D,'School Lookup'!F:F,0)</f>
        <v>823392</v>
      </c>
      <c r="B9059" s="54" t="str">
        <f>_xlfn.XLOOKUP(C9059,'School Lookup'!A:A,'School Lookup'!D:D,_xlfn.XLOOKUP(C9059,'School Lookup'!B:B,'School Lookup'!D:D,_xlfn.XLOOKUP(C9059,'School Lookup'!C:C,'School Lookup'!D:D,0)))</f>
        <v>Fitz Herbert C of E VA Primary School</v>
      </c>
      <c r="C9059" t="s">
        <v>18</v>
      </c>
      <c r="D9059" t="s">
        <v>1480</v>
      </c>
      <c r="E9059" t="s">
        <v>16</v>
      </c>
      <c r="F9059" t="s">
        <v>734</v>
      </c>
      <c r="G9059" t="s">
        <v>134</v>
      </c>
      <c r="H9059" t="s">
        <v>347</v>
      </c>
      <c r="I9059" t="s">
        <v>958</v>
      </c>
      <c r="J9059" t="s">
        <v>959</v>
      </c>
      <c r="K9059" s="4">
        <v>46091</v>
      </c>
      <c r="L9059" s="5">
        <v>0.63215277777777779</v>
      </c>
      <c r="M9059" t="s">
        <v>953</v>
      </c>
      <c r="N9059" s="5">
        <v>1.6886574074074075E-2</v>
      </c>
      <c r="O9059" t="s">
        <v>1023</v>
      </c>
      <c r="P9059">
        <v>0</v>
      </c>
      <c r="Q9059">
        <v>20</v>
      </c>
      <c r="R9059" t="s">
        <v>1481</v>
      </c>
      <c r="S9059" t="s">
        <v>966</v>
      </c>
    </row>
    <row r="9060" spans="1:19" x14ac:dyDescent="0.25">
      <c r="A9060" s="54">
        <f>_xlfn.XLOOKUP(B9060,'School Lookup'!D:D,'School Lookup'!F:F,0)</f>
        <v>823392</v>
      </c>
      <c r="B9060" s="54" t="str">
        <f>_xlfn.XLOOKUP(C9060,'School Lookup'!A:A,'School Lookup'!D:D,_xlfn.XLOOKUP(C9060,'School Lookup'!B:B,'School Lookup'!D:D,_xlfn.XLOOKUP(C9060,'School Lookup'!C:C,'School Lookup'!D:D,0)))</f>
        <v>Fitz Herbert C of E VA Primary School</v>
      </c>
      <c r="C9060" t="s">
        <v>18</v>
      </c>
      <c r="D9060" t="s">
        <v>1480</v>
      </c>
      <c r="E9060" t="s">
        <v>16</v>
      </c>
      <c r="F9060" t="s">
        <v>734</v>
      </c>
      <c r="G9060" t="s">
        <v>134</v>
      </c>
      <c r="H9060" t="s">
        <v>347</v>
      </c>
      <c r="I9060" t="s">
        <v>958</v>
      </c>
      <c r="J9060" t="s">
        <v>959</v>
      </c>
      <c r="K9060" s="4">
        <v>46091</v>
      </c>
      <c r="L9060" s="5">
        <v>0.65500000000000003</v>
      </c>
      <c r="M9060" t="s">
        <v>953</v>
      </c>
      <c r="N9060" s="5">
        <v>1.8634259259259259E-3</v>
      </c>
      <c r="O9060" t="s">
        <v>1023</v>
      </c>
      <c r="P9060">
        <v>0</v>
      </c>
      <c r="Q9060">
        <v>20</v>
      </c>
      <c r="R9060" t="s">
        <v>1481</v>
      </c>
      <c r="S9060" t="s">
        <v>966</v>
      </c>
    </row>
    <row r="9061" spans="1:19" x14ac:dyDescent="0.25">
      <c r="A9061" s="54">
        <f>_xlfn.XLOOKUP(B9061,'School Lookup'!D:D,'School Lookup'!F:F,0)</f>
        <v>823392</v>
      </c>
      <c r="B9061" s="54" t="str">
        <f>_xlfn.XLOOKUP(C9061,'School Lookup'!A:A,'School Lookup'!D:D,_xlfn.XLOOKUP(C9061,'School Lookup'!B:B,'School Lookup'!D:D,_xlfn.XLOOKUP(C9061,'School Lookup'!C:C,'School Lookup'!D:D,0)))</f>
        <v>Fitz Herbert C of E VA Primary School</v>
      </c>
      <c r="C9061" t="s">
        <v>18</v>
      </c>
      <c r="D9061" t="s">
        <v>3372</v>
      </c>
      <c r="E9061" t="s">
        <v>16</v>
      </c>
      <c r="F9061" t="s">
        <v>734</v>
      </c>
      <c r="G9061" t="s">
        <v>134</v>
      </c>
      <c r="H9061" t="s">
        <v>347</v>
      </c>
      <c r="I9061" t="s">
        <v>958</v>
      </c>
      <c r="J9061" t="s">
        <v>981</v>
      </c>
      <c r="K9061" s="4">
        <v>46091</v>
      </c>
      <c r="L9061" s="5">
        <v>0.5879050925925926</v>
      </c>
      <c r="M9061" t="s">
        <v>953</v>
      </c>
      <c r="N9061" s="5">
        <v>3.3564814814814812E-4</v>
      </c>
      <c r="O9061" t="s">
        <v>982</v>
      </c>
      <c r="P9061">
        <v>0</v>
      </c>
      <c r="Q9061">
        <v>20</v>
      </c>
      <c r="R9061" t="s">
        <v>983</v>
      </c>
      <c r="S9061" t="s">
        <v>984</v>
      </c>
    </row>
    <row r="9062" spans="1:19" x14ac:dyDescent="0.25">
      <c r="A9062" s="54">
        <f>_xlfn.XLOOKUP(B9062,'School Lookup'!D:D,'School Lookup'!F:F,0)</f>
        <v>823392</v>
      </c>
      <c r="B9062" s="54" t="str">
        <f>_xlfn.XLOOKUP(C9062,'School Lookup'!A:A,'School Lookup'!D:D,_xlfn.XLOOKUP(C9062,'School Lookup'!B:B,'School Lookup'!D:D,_xlfn.XLOOKUP(C9062,'School Lookup'!C:C,'School Lookup'!D:D,0)))</f>
        <v>Fitz Herbert C of E VA Primary School</v>
      </c>
      <c r="C9062" t="s">
        <v>18</v>
      </c>
      <c r="D9062" t="s">
        <v>1393</v>
      </c>
      <c r="E9062" t="s">
        <v>16</v>
      </c>
      <c r="F9062" t="s">
        <v>734</v>
      </c>
      <c r="G9062" t="s">
        <v>134</v>
      </c>
      <c r="H9062" t="s">
        <v>347</v>
      </c>
      <c r="I9062" t="s">
        <v>958</v>
      </c>
      <c r="J9062" t="s">
        <v>981</v>
      </c>
      <c r="K9062" s="4">
        <v>46091</v>
      </c>
      <c r="L9062" s="5">
        <v>0.64945601851851853</v>
      </c>
      <c r="M9062" t="s">
        <v>953</v>
      </c>
      <c r="N9062" s="5">
        <v>4.0856481481481481E-3</v>
      </c>
      <c r="O9062" t="s">
        <v>982</v>
      </c>
      <c r="P9062">
        <v>0</v>
      </c>
      <c r="Q9062">
        <v>20</v>
      </c>
      <c r="R9062" t="s">
        <v>998</v>
      </c>
      <c r="S9062" t="s">
        <v>987</v>
      </c>
    </row>
    <row r="9063" spans="1:19" x14ac:dyDescent="0.25">
      <c r="A9063" s="54">
        <f>_xlfn.XLOOKUP(B9063,'School Lookup'!D:D,'School Lookup'!F:F,0)</f>
        <v>755828</v>
      </c>
      <c r="B9063" s="54" t="str">
        <f>_xlfn.XLOOKUP(C9063,'School Lookup'!A:A,'School Lookup'!D:D,_xlfn.XLOOKUP(C9063,'School Lookup'!B:B,'School Lookup'!D:D,_xlfn.XLOOKUP(C9063,'School Lookup'!C:C,'School Lookup'!D:D,0)))</f>
        <v>Hartshorne CE Primary School</v>
      </c>
      <c r="C9063" t="s">
        <v>36</v>
      </c>
      <c r="D9063" t="s">
        <v>2428</v>
      </c>
      <c r="E9063" t="s">
        <v>16</v>
      </c>
      <c r="F9063" t="s">
        <v>734</v>
      </c>
      <c r="G9063" t="s">
        <v>236</v>
      </c>
      <c r="H9063" t="s">
        <v>760</v>
      </c>
      <c r="I9063" t="s">
        <v>980</v>
      </c>
      <c r="J9063" t="s">
        <v>959</v>
      </c>
      <c r="K9063" s="4">
        <v>46091</v>
      </c>
      <c r="L9063" s="5">
        <v>0.47361111111111109</v>
      </c>
      <c r="M9063" t="s">
        <v>953</v>
      </c>
      <c r="N9063" s="5">
        <v>2.8472222222222223E-3</v>
      </c>
      <c r="O9063" t="s">
        <v>960</v>
      </c>
      <c r="P9063">
        <v>3.5000000000000003E-2</v>
      </c>
      <c r="Q9063">
        <v>20</v>
      </c>
      <c r="R9063" t="s">
        <v>1223</v>
      </c>
      <c r="S9063" t="s">
        <v>966</v>
      </c>
    </row>
    <row r="9064" spans="1:19" x14ac:dyDescent="0.25">
      <c r="A9064" s="54">
        <f>_xlfn.XLOOKUP(B9064,'School Lookup'!D:D,'School Lookup'!F:F,0)</f>
        <v>755828</v>
      </c>
      <c r="B9064" s="54" t="str">
        <f>_xlfn.XLOOKUP(C9064,'School Lookup'!A:A,'School Lookup'!D:D,_xlfn.XLOOKUP(C9064,'School Lookup'!B:B,'School Lookup'!D:D,_xlfn.XLOOKUP(C9064,'School Lookup'!C:C,'School Lookup'!D:D,0)))</f>
        <v>Hartshorne CE Primary School</v>
      </c>
      <c r="C9064" t="s">
        <v>36</v>
      </c>
      <c r="D9064" t="s">
        <v>3373</v>
      </c>
      <c r="E9064" t="s">
        <v>16</v>
      </c>
      <c r="F9064" t="s">
        <v>734</v>
      </c>
      <c r="G9064" t="s">
        <v>236</v>
      </c>
      <c r="H9064" t="s">
        <v>760</v>
      </c>
      <c r="I9064" t="s">
        <v>980</v>
      </c>
      <c r="J9064" t="s">
        <v>959</v>
      </c>
      <c r="K9064" s="4">
        <v>46091</v>
      </c>
      <c r="L9064" s="5">
        <v>0.60069444444444442</v>
      </c>
      <c r="M9064" t="s">
        <v>953</v>
      </c>
      <c r="N9064" s="5">
        <v>1.3078703703703703E-3</v>
      </c>
      <c r="O9064" t="s">
        <v>960</v>
      </c>
      <c r="P9064">
        <v>2.1999999999999999E-2</v>
      </c>
      <c r="Q9064">
        <v>20</v>
      </c>
      <c r="R9064" t="s">
        <v>1144</v>
      </c>
      <c r="S9064" t="s">
        <v>966</v>
      </c>
    </row>
    <row r="9065" spans="1:19" x14ac:dyDescent="0.25">
      <c r="A9065" s="54">
        <f>_xlfn.XLOOKUP(B9065,'School Lookup'!D:D,'School Lookup'!F:F,0)</f>
        <v>148526</v>
      </c>
      <c r="B9065" s="54" t="str">
        <f>_xlfn.XLOOKUP(C9065,'School Lookup'!A:A,'School Lookup'!D:D,_xlfn.XLOOKUP(C9065,'School Lookup'!B:B,'School Lookup'!D:D,_xlfn.XLOOKUP(C9065,'School Lookup'!C:C,'School Lookup'!D:D,0)))</f>
        <v>The Village Federation Lines</v>
      </c>
      <c r="C9065" t="s">
        <v>24</v>
      </c>
      <c r="D9065" t="s">
        <v>3310</v>
      </c>
      <c r="E9065" t="s">
        <v>16</v>
      </c>
      <c r="F9065" t="s">
        <v>734</v>
      </c>
      <c r="G9065" t="s">
        <v>134</v>
      </c>
      <c r="H9065" t="s">
        <v>347</v>
      </c>
      <c r="I9065" t="s">
        <v>958</v>
      </c>
      <c r="J9065" t="s">
        <v>967</v>
      </c>
      <c r="K9065" s="4">
        <v>46091</v>
      </c>
      <c r="L9065" s="5">
        <v>0.61785879629629625</v>
      </c>
      <c r="M9065" t="s">
        <v>953</v>
      </c>
      <c r="N9065" s="5">
        <v>1.1574074074074073E-5</v>
      </c>
      <c r="O9065" t="s">
        <v>968</v>
      </c>
      <c r="P9065">
        <v>0</v>
      </c>
      <c r="Q9065">
        <v>20</v>
      </c>
      <c r="R9065" t="s">
        <v>1204</v>
      </c>
      <c r="S9065" t="s">
        <v>966</v>
      </c>
    </row>
    <row r="9066" spans="1:19" x14ac:dyDescent="0.25">
      <c r="A9066" s="54">
        <f>_xlfn.XLOOKUP(B9066,'School Lookup'!D:D,'School Lookup'!F:F,0)</f>
        <v>823392</v>
      </c>
      <c r="B9066" s="54" t="str">
        <f>_xlfn.XLOOKUP(C9066,'School Lookup'!A:A,'School Lookup'!D:D,_xlfn.XLOOKUP(C9066,'School Lookup'!B:B,'School Lookup'!D:D,_xlfn.XLOOKUP(C9066,'School Lookup'!C:C,'School Lookup'!D:D,0)))</f>
        <v>Fitz Herbert C of E VA Primary School</v>
      </c>
      <c r="C9066" t="s">
        <v>25</v>
      </c>
      <c r="D9066" t="s">
        <v>1063</v>
      </c>
      <c r="E9066" t="s">
        <v>16</v>
      </c>
      <c r="F9066" t="s">
        <v>734</v>
      </c>
      <c r="G9066" t="s">
        <v>134</v>
      </c>
      <c r="H9066" t="s">
        <v>347</v>
      </c>
      <c r="I9066" t="s">
        <v>958</v>
      </c>
      <c r="J9066" t="s">
        <v>959</v>
      </c>
      <c r="K9066" s="4">
        <v>46091</v>
      </c>
      <c r="L9066" s="5">
        <v>0.41012731481481479</v>
      </c>
      <c r="M9066" t="s">
        <v>953</v>
      </c>
      <c r="N9066" s="5">
        <v>5.3935185185185188E-3</v>
      </c>
      <c r="O9066" t="s">
        <v>960</v>
      </c>
      <c r="P9066">
        <v>0</v>
      </c>
      <c r="Q9066">
        <v>20</v>
      </c>
      <c r="R9066" t="s">
        <v>955</v>
      </c>
    </row>
    <row r="9067" spans="1:19" x14ac:dyDescent="0.25">
      <c r="A9067" s="54">
        <f>_xlfn.XLOOKUP(B9067,'School Lookup'!D:D,'School Lookup'!F:F,0)</f>
        <v>823392</v>
      </c>
      <c r="B9067" s="54" t="str">
        <f>_xlfn.XLOOKUP(C9067,'School Lookup'!A:A,'School Lookup'!D:D,_xlfn.XLOOKUP(C9067,'School Lookup'!B:B,'School Lookup'!D:D,_xlfn.XLOOKUP(C9067,'School Lookup'!C:C,'School Lookup'!D:D,0)))</f>
        <v>Fitz Herbert C of E VA Primary School</v>
      </c>
      <c r="C9067" t="s">
        <v>25</v>
      </c>
      <c r="D9067" t="s">
        <v>1063</v>
      </c>
      <c r="E9067" t="s">
        <v>16</v>
      </c>
      <c r="F9067" t="s">
        <v>734</v>
      </c>
      <c r="G9067" t="s">
        <v>134</v>
      </c>
      <c r="H9067" t="s">
        <v>347</v>
      </c>
      <c r="I9067" t="s">
        <v>958</v>
      </c>
      <c r="J9067" t="s">
        <v>959</v>
      </c>
      <c r="K9067" s="4">
        <v>46091</v>
      </c>
      <c r="L9067" s="5">
        <v>0.47578703703703706</v>
      </c>
      <c r="M9067" t="s">
        <v>953</v>
      </c>
      <c r="N9067" s="5">
        <v>4.0046296296296297E-3</v>
      </c>
      <c r="O9067" t="s">
        <v>960</v>
      </c>
      <c r="P9067">
        <v>0</v>
      </c>
      <c r="Q9067">
        <v>20</v>
      </c>
      <c r="R9067" t="s">
        <v>955</v>
      </c>
    </row>
    <row r="9068" spans="1:19" x14ac:dyDescent="0.25">
      <c r="A9068" s="54">
        <f>_xlfn.XLOOKUP(B9068,'School Lookup'!D:D,'School Lookup'!F:F,0)</f>
        <v>823392</v>
      </c>
      <c r="B9068" s="54" t="str">
        <f>_xlfn.XLOOKUP(C9068,'School Lookup'!A:A,'School Lookup'!D:D,_xlfn.XLOOKUP(C9068,'School Lookup'!B:B,'School Lookup'!D:D,_xlfn.XLOOKUP(C9068,'School Lookup'!C:C,'School Lookup'!D:D,0)))</f>
        <v>Fitz Herbert C of E VA Primary School</v>
      </c>
      <c r="C9068" t="s">
        <v>25</v>
      </c>
      <c r="D9068" t="s">
        <v>1063</v>
      </c>
      <c r="E9068" t="s">
        <v>16</v>
      </c>
      <c r="F9068" t="s">
        <v>734</v>
      </c>
      <c r="G9068" t="s">
        <v>134</v>
      </c>
      <c r="H9068" t="s">
        <v>347</v>
      </c>
      <c r="I9068" t="s">
        <v>958</v>
      </c>
      <c r="J9068" t="s">
        <v>959</v>
      </c>
      <c r="K9068" s="4">
        <v>46091</v>
      </c>
      <c r="L9068" s="5">
        <v>0.49368055555555557</v>
      </c>
      <c r="M9068" t="s">
        <v>953</v>
      </c>
      <c r="N9068" s="5">
        <v>1.5972222222222223E-3</v>
      </c>
      <c r="O9068" t="s">
        <v>960</v>
      </c>
      <c r="P9068">
        <v>0</v>
      </c>
      <c r="Q9068">
        <v>20</v>
      </c>
      <c r="R9068" t="s">
        <v>955</v>
      </c>
    </row>
    <row r="9069" spans="1:19" x14ac:dyDescent="0.25">
      <c r="A9069" s="54">
        <f>_xlfn.XLOOKUP(B9069,'School Lookup'!D:D,'School Lookup'!F:F,0)</f>
        <v>823392</v>
      </c>
      <c r="B9069" s="54" t="str">
        <f>_xlfn.XLOOKUP(C9069,'School Lookup'!A:A,'School Lookup'!D:D,_xlfn.XLOOKUP(C9069,'School Lookup'!B:B,'School Lookup'!D:D,_xlfn.XLOOKUP(C9069,'School Lookup'!C:C,'School Lookup'!D:D,0)))</f>
        <v>Fitz Herbert C of E VA Primary School</v>
      </c>
      <c r="C9069" t="s">
        <v>25</v>
      </c>
      <c r="D9069">
        <v>619</v>
      </c>
      <c r="E9069" t="s">
        <v>16</v>
      </c>
      <c r="F9069" t="s">
        <v>734</v>
      </c>
      <c r="G9069" t="s">
        <v>134</v>
      </c>
      <c r="H9069" t="s">
        <v>347</v>
      </c>
      <c r="I9069" t="s">
        <v>958</v>
      </c>
      <c r="J9069" t="s">
        <v>959</v>
      </c>
      <c r="K9069" s="4">
        <v>46091</v>
      </c>
      <c r="L9069" s="5">
        <v>0.54561342592592588</v>
      </c>
      <c r="M9069" t="s">
        <v>953</v>
      </c>
      <c r="N9069" s="5">
        <v>1.6203703703703703E-4</v>
      </c>
      <c r="O9069" t="s">
        <v>960</v>
      </c>
      <c r="P9069">
        <v>0</v>
      </c>
      <c r="Q9069">
        <v>20</v>
      </c>
      <c r="R9069" t="s">
        <v>975</v>
      </c>
      <c r="S9069" t="s">
        <v>976</v>
      </c>
    </row>
    <row r="9070" spans="1:19" x14ac:dyDescent="0.25">
      <c r="A9070" s="54">
        <f>_xlfn.XLOOKUP(B9070,'School Lookup'!D:D,'School Lookup'!F:F,0)</f>
        <v>823392</v>
      </c>
      <c r="B9070" s="54" t="str">
        <f>_xlfn.XLOOKUP(C9070,'School Lookup'!A:A,'School Lookup'!D:D,_xlfn.XLOOKUP(C9070,'School Lookup'!B:B,'School Lookup'!D:D,_xlfn.XLOOKUP(C9070,'School Lookup'!C:C,'School Lookup'!D:D,0)))</f>
        <v>Fitz Herbert C of E VA Primary School</v>
      </c>
      <c r="C9070" t="s">
        <v>25</v>
      </c>
      <c r="D9070">
        <v>619</v>
      </c>
      <c r="E9070" t="s">
        <v>16</v>
      </c>
      <c r="F9070" t="s">
        <v>734</v>
      </c>
      <c r="G9070" t="s">
        <v>134</v>
      </c>
      <c r="H9070" t="s">
        <v>347</v>
      </c>
      <c r="I9070" t="s">
        <v>958</v>
      </c>
      <c r="J9070" t="s">
        <v>959</v>
      </c>
      <c r="K9070" s="4">
        <v>46091</v>
      </c>
      <c r="L9070" s="5">
        <v>0.57710648148148147</v>
      </c>
      <c r="M9070" t="s">
        <v>953</v>
      </c>
      <c r="N9070" s="5">
        <v>1.0416666666666667E-4</v>
      </c>
      <c r="O9070" t="s">
        <v>960</v>
      </c>
      <c r="P9070">
        <v>0</v>
      </c>
      <c r="Q9070">
        <v>20</v>
      </c>
      <c r="R9070" t="s">
        <v>975</v>
      </c>
      <c r="S9070" t="s">
        <v>976</v>
      </c>
    </row>
    <row r="9071" spans="1:19" x14ac:dyDescent="0.25">
      <c r="A9071" s="54">
        <f>_xlfn.XLOOKUP(B9071,'School Lookup'!D:D,'School Lookup'!F:F,0)</f>
        <v>823392</v>
      </c>
      <c r="B9071" s="54" t="str">
        <f>_xlfn.XLOOKUP(C9071,'School Lookup'!A:A,'School Lookup'!D:D,_xlfn.XLOOKUP(C9071,'School Lookup'!B:B,'School Lookup'!D:D,_xlfn.XLOOKUP(C9071,'School Lookup'!C:C,'School Lookup'!D:D,0)))</f>
        <v>Fitz Herbert C of E VA Primary School</v>
      </c>
      <c r="C9071" t="s">
        <v>25</v>
      </c>
      <c r="D9071">
        <v>619</v>
      </c>
      <c r="E9071" t="s">
        <v>16</v>
      </c>
      <c r="F9071" t="s">
        <v>734</v>
      </c>
      <c r="G9071" t="s">
        <v>134</v>
      </c>
      <c r="H9071" t="s">
        <v>347</v>
      </c>
      <c r="I9071" t="s">
        <v>958</v>
      </c>
      <c r="J9071" t="s">
        <v>959</v>
      </c>
      <c r="K9071" s="4">
        <v>46091</v>
      </c>
      <c r="L9071" s="5">
        <v>0.64111111111111108</v>
      </c>
      <c r="M9071" t="s">
        <v>953</v>
      </c>
      <c r="N9071" s="5">
        <v>1.6203703703703703E-4</v>
      </c>
      <c r="O9071" t="s">
        <v>960</v>
      </c>
      <c r="P9071">
        <v>0</v>
      </c>
      <c r="Q9071">
        <v>20</v>
      </c>
      <c r="R9071" t="s">
        <v>975</v>
      </c>
      <c r="S9071" t="s">
        <v>976</v>
      </c>
    </row>
    <row r="9072" spans="1:19" x14ac:dyDescent="0.25">
      <c r="A9072" s="54">
        <f>_xlfn.XLOOKUP(B9072,'School Lookup'!D:D,'School Lookup'!F:F,0)</f>
        <v>823392</v>
      </c>
      <c r="B9072" s="54" t="str">
        <f>_xlfn.XLOOKUP(C9072,'School Lookup'!A:A,'School Lookup'!D:D,_xlfn.XLOOKUP(C9072,'School Lookup'!B:B,'School Lookup'!D:D,_xlfn.XLOOKUP(C9072,'School Lookup'!C:C,'School Lookup'!D:D,0)))</f>
        <v>Fitz Herbert C of E VA Primary School</v>
      </c>
      <c r="C9072" t="s">
        <v>25</v>
      </c>
      <c r="D9072">
        <v>619</v>
      </c>
      <c r="E9072" t="s">
        <v>16</v>
      </c>
      <c r="F9072" t="s">
        <v>734</v>
      </c>
      <c r="G9072" t="s">
        <v>134</v>
      </c>
      <c r="H9072" t="s">
        <v>347</v>
      </c>
      <c r="I9072" t="s">
        <v>958</v>
      </c>
      <c r="J9072" t="s">
        <v>959</v>
      </c>
      <c r="K9072" s="4">
        <v>46091</v>
      </c>
      <c r="L9072" s="5">
        <v>0.66008101851851853</v>
      </c>
      <c r="M9072" t="s">
        <v>953</v>
      </c>
      <c r="N9072" s="5">
        <v>5.7870370370370373E-5</v>
      </c>
      <c r="O9072" t="s">
        <v>960</v>
      </c>
      <c r="P9072">
        <v>0</v>
      </c>
      <c r="Q9072">
        <v>20</v>
      </c>
      <c r="R9072" t="s">
        <v>975</v>
      </c>
      <c r="S9072" t="s">
        <v>976</v>
      </c>
    </row>
    <row r="9073" spans="1:19" x14ac:dyDescent="0.25">
      <c r="A9073" s="54">
        <f>_xlfn.XLOOKUP(B9073,'School Lookup'!D:D,'School Lookup'!F:F,0)</f>
        <v>823392</v>
      </c>
      <c r="B9073" s="54" t="str">
        <f>_xlfn.XLOOKUP(C9073,'School Lookup'!A:A,'School Lookup'!D:D,_xlfn.XLOOKUP(C9073,'School Lookup'!B:B,'School Lookup'!D:D,_xlfn.XLOOKUP(C9073,'School Lookup'!C:C,'School Lookup'!D:D,0)))</f>
        <v>Fitz Herbert C of E VA Primary School</v>
      </c>
      <c r="C9073" t="s">
        <v>25</v>
      </c>
      <c r="D9073">
        <v>619</v>
      </c>
      <c r="E9073" t="s">
        <v>16</v>
      </c>
      <c r="F9073" t="s">
        <v>734</v>
      </c>
      <c r="G9073" t="s">
        <v>134</v>
      </c>
      <c r="H9073" t="s">
        <v>347</v>
      </c>
      <c r="I9073" t="s">
        <v>958</v>
      </c>
      <c r="J9073" t="s">
        <v>959</v>
      </c>
      <c r="K9073" s="4">
        <v>46091</v>
      </c>
      <c r="L9073" s="5">
        <v>0.68839120370370366</v>
      </c>
      <c r="M9073" t="s">
        <v>953</v>
      </c>
      <c r="N9073" s="5">
        <v>5.0000000000000001E-3</v>
      </c>
      <c r="O9073" t="s">
        <v>960</v>
      </c>
      <c r="P9073">
        <v>0</v>
      </c>
      <c r="Q9073">
        <v>20</v>
      </c>
      <c r="R9073" t="s">
        <v>975</v>
      </c>
      <c r="S9073" t="s">
        <v>976</v>
      </c>
    </row>
    <row r="9074" spans="1:19" x14ac:dyDescent="0.25">
      <c r="A9074" s="54">
        <f>_xlfn.XLOOKUP(B9074,'School Lookup'!D:D,'School Lookup'!F:F,0)</f>
        <v>823392</v>
      </c>
      <c r="B9074" s="54" t="str">
        <f>_xlfn.XLOOKUP(C9074,'School Lookup'!A:A,'School Lookup'!D:D,_xlfn.XLOOKUP(C9074,'School Lookup'!B:B,'School Lookup'!D:D,_xlfn.XLOOKUP(C9074,'School Lookup'!C:C,'School Lookup'!D:D,0)))</f>
        <v>Fitz Herbert C of E VA Primary School</v>
      </c>
      <c r="C9074" t="s">
        <v>25</v>
      </c>
      <c r="D9074" t="s">
        <v>1469</v>
      </c>
      <c r="E9074" t="s">
        <v>16</v>
      </c>
      <c r="F9074" t="s">
        <v>734</v>
      </c>
      <c r="G9074" t="s">
        <v>134</v>
      </c>
      <c r="H9074" t="s">
        <v>347</v>
      </c>
      <c r="I9074" t="s">
        <v>958</v>
      </c>
      <c r="J9074" t="s">
        <v>981</v>
      </c>
      <c r="K9074" s="4">
        <v>46091</v>
      </c>
      <c r="L9074" s="5">
        <v>0.45791666666666669</v>
      </c>
      <c r="M9074" t="s">
        <v>953</v>
      </c>
      <c r="N9074" s="5">
        <v>4.5138888888888887E-4</v>
      </c>
      <c r="O9074" t="s">
        <v>982</v>
      </c>
      <c r="P9074">
        <v>0</v>
      </c>
      <c r="Q9074">
        <v>20</v>
      </c>
      <c r="R9074" t="s">
        <v>983</v>
      </c>
      <c r="S9074" t="s">
        <v>984</v>
      </c>
    </row>
    <row r="9075" spans="1:19" x14ac:dyDescent="0.25">
      <c r="A9075" s="54">
        <f>_xlfn.XLOOKUP(B9075,'School Lookup'!D:D,'School Lookup'!F:F,0)</f>
        <v>823392</v>
      </c>
      <c r="B9075" s="54" t="str">
        <f>_xlfn.XLOOKUP(C9075,'School Lookup'!A:A,'School Lookup'!D:D,_xlfn.XLOOKUP(C9075,'School Lookup'!B:B,'School Lookup'!D:D,_xlfn.XLOOKUP(C9075,'School Lookup'!C:C,'School Lookup'!D:D,0)))</f>
        <v>Fitz Herbert C of E VA Primary School</v>
      </c>
      <c r="C9075" t="s">
        <v>25</v>
      </c>
      <c r="D9075" t="s">
        <v>2197</v>
      </c>
      <c r="E9075" t="s">
        <v>16</v>
      </c>
      <c r="F9075" t="s">
        <v>734</v>
      </c>
      <c r="G9075" t="s">
        <v>134</v>
      </c>
      <c r="H9075" t="s">
        <v>347</v>
      </c>
      <c r="I9075" t="s">
        <v>958</v>
      </c>
      <c r="J9075" t="s">
        <v>981</v>
      </c>
      <c r="K9075" s="4">
        <v>46091</v>
      </c>
      <c r="L9075" s="5">
        <v>0.45871527777777776</v>
      </c>
      <c r="M9075" t="s">
        <v>953</v>
      </c>
      <c r="N9075" s="5">
        <v>3.2407407407407406E-4</v>
      </c>
      <c r="O9075" t="s">
        <v>982</v>
      </c>
      <c r="P9075">
        <v>0</v>
      </c>
      <c r="Q9075">
        <v>20</v>
      </c>
      <c r="R9075" t="s">
        <v>989</v>
      </c>
      <c r="S9075" t="s">
        <v>990</v>
      </c>
    </row>
    <row r="9076" spans="1:19" x14ac:dyDescent="0.25">
      <c r="A9076" s="54">
        <f>_xlfn.XLOOKUP(B9076,'School Lookup'!D:D,'School Lookup'!F:F,0)</f>
        <v>823392</v>
      </c>
      <c r="B9076" s="54" t="str">
        <f>_xlfn.XLOOKUP(C9076,'School Lookup'!A:A,'School Lookup'!D:D,_xlfn.XLOOKUP(C9076,'School Lookup'!B:B,'School Lookup'!D:D,_xlfn.XLOOKUP(C9076,'School Lookup'!C:C,'School Lookup'!D:D,0)))</f>
        <v>Fitz Herbert C of E VA Primary School</v>
      </c>
      <c r="C9076" t="s">
        <v>25</v>
      </c>
      <c r="D9076" t="s">
        <v>1763</v>
      </c>
      <c r="E9076" t="s">
        <v>16</v>
      </c>
      <c r="F9076" t="s">
        <v>734</v>
      </c>
      <c r="G9076" t="s">
        <v>134</v>
      </c>
      <c r="H9076" t="s">
        <v>347</v>
      </c>
      <c r="I9076" t="s">
        <v>958</v>
      </c>
      <c r="J9076" t="s">
        <v>981</v>
      </c>
      <c r="K9076" s="4">
        <v>46091</v>
      </c>
      <c r="L9076" s="5">
        <v>0.46052083333333332</v>
      </c>
      <c r="M9076" t="s">
        <v>953</v>
      </c>
      <c r="N9076" s="5">
        <v>3.4722222222222224E-4</v>
      </c>
      <c r="O9076" t="s">
        <v>982</v>
      </c>
      <c r="P9076">
        <v>0</v>
      </c>
      <c r="Q9076">
        <v>20</v>
      </c>
      <c r="R9076" t="s">
        <v>1006</v>
      </c>
      <c r="S9076" t="s">
        <v>994</v>
      </c>
    </row>
    <row r="9077" spans="1:19" x14ac:dyDescent="0.25">
      <c r="A9077" s="54">
        <f>_xlfn.XLOOKUP(B9077,'School Lookup'!D:D,'School Lookup'!F:F,0)</f>
        <v>823392</v>
      </c>
      <c r="B9077" s="54" t="str">
        <f>_xlfn.XLOOKUP(C9077,'School Lookup'!A:A,'School Lookup'!D:D,_xlfn.XLOOKUP(C9077,'School Lookup'!B:B,'School Lookup'!D:D,_xlfn.XLOOKUP(C9077,'School Lookup'!C:C,'School Lookup'!D:D,0)))</f>
        <v>Fitz Herbert C of E VA Primary School</v>
      </c>
      <c r="C9077" t="s">
        <v>25</v>
      </c>
      <c r="D9077" t="s">
        <v>3291</v>
      </c>
      <c r="E9077" t="s">
        <v>16</v>
      </c>
      <c r="F9077" t="s">
        <v>734</v>
      </c>
      <c r="G9077" t="s">
        <v>134</v>
      </c>
      <c r="H9077" t="s">
        <v>347</v>
      </c>
      <c r="I9077" t="s">
        <v>958</v>
      </c>
      <c r="J9077" t="s">
        <v>981</v>
      </c>
      <c r="K9077" s="4">
        <v>46091</v>
      </c>
      <c r="L9077" s="5">
        <v>0.54976851851851849</v>
      </c>
      <c r="M9077" t="s">
        <v>953</v>
      </c>
      <c r="N9077" s="5">
        <v>1.1458333333333333E-3</v>
      </c>
      <c r="O9077" t="s">
        <v>982</v>
      </c>
      <c r="P9077">
        <v>0</v>
      </c>
      <c r="Q9077">
        <v>20</v>
      </c>
      <c r="R9077" t="s">
        <v>998</v>
      </c>
      <c r="S9077" t="s">
        <v>987</v>
      </c>
    </row>
    <row r="9078" spans="1:19" x14ac:dyDescent="0.25">
      <c r="A9078" s="54">
        <f>_xlfn.XLOOKUP(B9078,'School Lookup'!D:D,'School Lookup'!F:F,0)</f>
        <v>114469</v>
      </c>
      <c r="B9078" s="54" t="str">
        <f>_xlfn.XLOOKUP(C9078,'School Lookup'!A:A,'School Lookup'!D:D,_xlfn.XLOOKUP(C9078,'School Lookup'!B:B,'School Lookup'!D:D,_xlfn.XLOOKUP(C9078,'School Lookup'!C:C,'School Lookup'!D:D,0)))</f>
        <v>Thornsett Primary School</v>
      </c>
      <c r="C9078" t="s">
        <v>20</v>
      </c>
      <c r="D9078" t="s">
        <v>2055</v>
      </c>
      <c r="E9078" t="s">
        <v>16</v>
      </c>
      <c r="F9078" t="s">
        <v>734</v>
      </c>
      <c r="G9078" t="s">
        <v>224</v>
      </c>
      <c r="H9078" t="s">
        <v>222</v>
      </c>
      <c r="I9078" t="s">
        <v>980</v>
      </c>
      <c r="J9078" t="s">
        <v>959</v>
      </c>
      <c r="K9078" s="4">
        <v>46091</v>
      </c>
      <c r="L9078" s="5">
        <v>0.42616898148148147</v>
      </c>
      <c r="M9078" t="s">
        <v>953</v>
      </c>
      <c r="N9078" s="5">
        <v>1.4560185185185185E-2</v>
      </c>
      <c r="O9078" t="s">
        <v>960</v>
      </c>
      <c r="P9078">
        <v>0.17899999999999999</v>
      </c>
      <c r="Q9078">
        <v>20</v>
      </c>
      <c r="R9078" t="s">
        <v>1535</v>
      </c>
      <c r="S9078" t="s">
        <v>966</v>
      </c>
    </row>
    <row r="9079" spans="1:19" x14ac:dyDescent="0.25">
      <c r="A9079" s="54">
        <f>_xlfn.XLOOKUP(B9079,'School Lookup'!D:D,'School Lookup'!F:F,0)</f>
        <v>114469</v>
      </c>
      <c r="B9079" s="54" t="str">
        <f>_xlfn.XLOOKUP(C9079,'School Lookup'!A:A,'School Lookup'!D:D,_xlfn.XLOOKUP(C9079,'School Lookup'!B:B,'School Lookup'!D:D,_xlfn.XLOOKUP(C9079,'School Lookup'!C:C,'School Lookup'!D:D,0)))</f>
        <v>Thornsett Primary School</v>
      </c>
      <c r="C9079" t="s">
        <v>20</v>
      </c>
      <c r="D9079" t="s">
        <v>1562</v>
      </c>
      <c r="E9079" t="s">
        <v>16</v>
      </c>
      <c r="F9079" t="s">
        <v>734</v>
      </c>
      <c r="G9079" t="s">
        <v>224</v>
      </c>
      <c r="H9079" t="s">
        <v>222</v>
      </c>
      <c r="I9079" t="s">
        <v>980</v>
      </c>
      <c r="J9079" t="s">
        <v>981</v>
      </c>
      <c r="K9079" s="4">
        <v>46091</v>
      </c>
      <c r="L9079" s="5">
        <v>0.39905092592592595</v>
      </c>
      <c r="M9079" t="s">
        <v>953</v>
      </c>
      <c r="N9079" s="5">
        <v>9.837962962962962E-4</v>
      </c>
      <c r="O9079" t="s">
        <v>982</v>
      </c>
      <c r="P9079">
        <v>0.10199999999999999</v>
      </c>
      <c r="Q9079">
        <v>20</v>
      </c>
      <c r="R9079" t="s">
        <v>1011</v>
      </c>
      <c r="S9079" t="s">
        <v>984</v>
      </c>
    </row>
    <row r="9080" spans="1:19" x14ac:dyDescent="0.25">
      <c r="A9080" s="54">
        <f>_xlfn.XLOOKUP(B9080,'School Lookup'!D:D,'School Lookup'!F:F,0)</f>
        <v>114469</v>
      </c>
      <c r="B9080" s="54" t="str">
        <f>_xlfn.XLOOKUP(C9080,'School Lookup'!A:A,'School Lookup'!D:D,_xlfn.XLOOKUP(C9080,'School Lookup'!B:B,'School Lookup'!D:D,_xlfn.XLOOKUP(C9080,'School Lookup'!C:C,'School Lookup'!D:D,0)))</f>
        <v>Thornsett Primary School</v>
      </c>
      <c r="C9080" t="s">
        <v>20</v>
      </c>
      <c r="D9080" t="s">
        <v>1562</v>
      </c>
      <c r="E9080" t="s">
        <v>16</v>
      </c>
      <c r="F9080" t="s">
        <v>734</v>
      </c>
      <c r="G9080" t="s">
        <v>224</v>
      </c>
      <c r="H9080" t="s">
        <v>222</v>
      </c>
      <c r="I9080" t="s">
        <v>980</v>
      </c>
      <c r="J9080" t="s">
        <v>981</v>
      </c>
      <c r="K9080" s="4">
        <v>46091</v>
      </c>
      <c r="L9080" s="5">
        <v>0.44371527777777775</v>
      </c>
      <c r="M9080" t="s">
        <v>953</v>
      </c>
      <c r="N9080" s="5">
        <v>2.5462962962962961E-4</v>
      </c>
      <c r="O9080" t="s">
        <v>982</v>
      </c>
      <c r="P9080">
        <v>2.8000000000000001E-2</v>
      </c>
      <c r="Q9080">
        <v>20</v>
      </c>
      <c r="R9080" t="s">
        <v>1011</v>
      </c>
      <c r="S9080" t="s">
        <v>984</v>
      </c>
    </row>
    <row r="9081" spans="1:19" x14ac:dyDescent="0.25">
      <c r="A9081" s="54">
        <f>_xlfn.XLOOKUP(B9081,'School Lookup'!D:D,'School Lookup'!F:F,0)</f>
        <v>114469</v>
      </c>
      <c r="B9081" s="54" t="str">
        <f>_xlfn.XLOOKUP(C9081,'School Lookup'!A:A,'School Lookup'!D:D,_xlfn.XLOOKUP(C9081,'School Lookup'!B:B,'School Lookup'!D:D,_xlfn.XLOOKUP(C9081,'School Lookup'!C:C,'School Lookup'!D:D,0)))</f>
        <v>Thornsett Primary School</v>
      </c>
      <c r="C9081" t="s">
        <v>20</v>
      </c>
      <c r="D9081" t="s">
        <v>2478</v>
      </c>
      <c r="E9081" t="s">
        <v>16</v>
      </c>
      <c r="F9081" t="s">
        <v>734</v>
      </c>
      <c r="G9081" t="s">
        <v>224</v>
      </c>
      <c r="H9081" t="s">
        <v>222</v>
      </c>
      <c r="I9081" t="s">
        <v>980</v>
      </c>
      <c r="J9081" t="s">
        <v>981</v>
      </c>
      <c r="K9081" s="4">
        <v>46091</v>
      </c>
      <c r="L9081" s="5">
        <v>0.55412037037037032</v>
      </c>
      <c r="M9081" t="s">
        <v>953</v>
      </c>
      <c r="N9081" s="5">
        <v>2.3148148148148147E-5</v>
      </c>
      <c r="O9081" t="s">
        <v>982</v>
      </c>
      <c r="P9081">
        <v>0.02</v>
      </c>
      <c r="Q9081">
        <v>20</v>
      </c>
      <c r="R9081" t="s">
        <v>998</v>
      </c>
      <c r="S9081" t="s">
        <v>987</v>
      </c>
    </row>
    <row r="9082" spans="1:19" x14ac:dyDescent="0.25">
      <c r="A9082" s="54">
        <f>_xlfn.XLOOKUP(B9082,'School Lookup'!D:D,'School Lookup'!F:F,0)</f>
        <v>114469</v>
      </c>
      <c r="B9082" s="54" t="str">
        <f>_xlfn.XLOOKUP(C9082,'School Lookup'!A:A,'School Lookup'!D:D,_xlfn.XLOOKUP(C9082,'School Lookup'!B:B,'School Lookup'!D:D,_xlfn.XLOOKUP(C9082,'School Lookup'!C:C,'School Lookup'!D:D,0)))</f>
        <v>Thornsett Primary School</v>
      </c>
      <c r="C9082" t="s">
        <v>20</v>
      </c>
      <c r="D9082" t="s">
        <v>2812</v>
      </c>
      <c r="E9082" t="s">
        <v>16</v>
      </c>
      <c r="F9082" t="s">
        <v>734</v>
      </c>
      <c r="G9082" t="s">
        <v>224</v>
      </c>
      <c r="H9082" t="s">
        <v>222</v>
      </c>
      <c r="I9082" t="s">
        <v>980</v>
      </c>
      <c r="J9082" t="s">
        <v>981</v>
      </c>
      <c r="K9082" s="4">
        <v>46091</v>
      </c>
      <c r="L9082" s="5">
        <v>0.55451388888888886</v>
      </c>
      <c r="M9082" t="s">
        <v>953</v>
      </c>
      <c r="N9082" s="5">
        <v>3.4722222222222222E-5</v>
      </c>
      <c r="O9082" t="s">
        <v>982</v>
      </c>
      <c r="P9082">
        <v>0.02</v>
      </c>
      <c r="Q9082">
        <v>20</v>
      </c>
      <c r="R9082" t="s">
        <v>998</v>
      </c>
      <c r="S9082" t="s">
        <v>987</v>
      </c>
    </row>
    <row r="9083" spans="1:19" x14ac:dyDescent="0.25">
      <c r="A9083" s="54">
        <f>_xlfn.XLOOKUP(B9083,'School Lookup'!D:D,'School Lookup'!F:F,0)</f>
        <v>114469</v>
      </c>
      <c r="B9083" s="54" t="str">
        <f>_xlfn.XLOOKUP(C9083,'School Lookup'!A:A,'School Lookup'!D:D,_xlfn.XLOOKUP(C9083,'School Lookup'!B:B,'School Lookup'!D:D,_xlfn.XLOOKUP(C9083,'School Lookup'!C:C,'School Lookup'!D:D,0)))</f>
        <v>Thornsett Primary School</v>
      </c>
      <c r="C9083" t="s">
        <v>20</v>
      </c>
      <c r="D9083" t="s">
        <v>3030</v>
      </c>
      <c r="E9083" t="s">
        <v>16</v>
      </c>
      <c r="F9083" t="s">
        <v>734</v>
      </c>
      <c r="G9083" t="s">
        <v>224</v>
      </c>
      <c r="H9083" t="s">
        <v>222</v>
      </c>
      <c r="I9083" t="s">
        <v>980</v>
      </c>
      <c r="J9083" t="s">
        <v>981</v>
      </c>
      <c r="K9083" s="4">
        <v>46091</v>
      </c>
      <c r="L9083" s="5">
        <v>0.67082175925925924</v>
      </c>
      <c r="M9083" t="s">
        <v>953</v>
      </c>
      <c r="N9083" s="5">
        <v>2.199074074074074E-4</v>
      </c>
      <c r="O9083" t="s">
        <v>982</v>
      </c>
      <c r="P9083">
        <v>0.05</v>
      </c>
      <c r="Q9083">
        <v>20</v>
      </c>
      <c r="R9083" t="s">
        <v>989</v>
      </c>
      <c r="S9083" t="s">
        <v>990</v>
      </c>
    </row>
    <row r="9084" spans="1:19" x14ac:dyDescent="0.25">
      <c r="A9084" s="54">
        <f>_xlfn.XLOOKUP(B9084,'School Lookup'!D:D,'School Lookup'!F:F,0)</f>
        <v>114469</v>
      </c>
      <c r="B9084" s="54" t="str">
        <f>_xlfn.XLOOKUP(C9084,'School Lookup'!A:A,'School Lookup'!D:D,_xlfn.XLOOKUP(C9084,'School Lookup'!B:B,'School Lookup'!D:D,_xlfn.XLOOKUP(C9084,'School Lookup'!C:C,'School Lookup'!D:D,0)))</f>
        <v>Thornsett Primary School</v>
      </c>
      <c r="C9084" t="s">
        <v>20</v>
      </c>
      <c r="D9084" t="s">
        <v>3290</v>
      </c>
      <c r="E9084" t="s">
        <v>16</v>
      </c>
      <c r="F9084" t="s">
        <v>734</v>
      </c>
      <c r="G9084" t="s">
        <v>224</v>
      </c>
      <c r="H9084" t="s">
        <v>222</v>
      </c>
      <c r="I9084" t="s">
        <v>980</v>
      </c>
      <c r="J9084" t="s">
        <v>981</v>
      </c>
      <c r="K9084" s="4">
        <v>46091</v>
      </c>
      <c r="L9084" s="5">
        <v>0.6712731481481482</v>
      </c>
      <c r="M9084" t="s">
        <v>953</v>
      </c>
      <c r="N9084" s="5">
        <v>2.488425925925926E-3</v>
      </c>
      <c r="O9084" t="s">
        <v>982</v>
      </c>
      <c r="P9084">
        <v>0.54</v>
      </c>
      <c r="Q9084">
        <v>20</v>
      </c>
      <c r="R9084" t="s">
        <v>989</v>
      </c>
      <c r="S9084" t="s">
        <v>990</v>
      </c>
    </row>
    <row r="9085" spans="1:19" x14ac:dyDescent="0.25">
      <c r="A9085" s="54">
        <f>_xlfn.XLOOKUP(B9085,'School Lookup'!D:D,'School Lookup'!F:F,0)</f>
        <v>823392</v>
      </c>
      <c r="B9085" s="54" t="str">
        <f>_xlfn.XLOOKUP(C9085,'School Lookup'!A:A,'School Lookup'!D:D,_xlfn.XLOOKUP(C9085,'School Lookup'!B:B,'School Lookup'!D:D,_xlfn.XLOOKUP(C9085,'School Lookup'!C:C,'School Lookup'!D:D,0)))</f>
        <v>Fitz Herbert C of E VA Primary School</v>
      </c>
      <c r="C9085" t="s">
        <v>31</v>
      </c>
      <c r="D9085">
        <v>620</v>
      </c>
      <c r="E9085" t="s">
        <v>16</v>
      </c>
      <c r="F9085" t="s">
        <v>734</v>
      </c>
      <c r="G9085" t="s">
        <v>134</v>
      </c>
      <c r="H9085" t="s">
        <v>347</v>
      </c>
      <c r="I9085" t="s">
        <v>958</v>
      </c>
      <c r="J9085" t="s">
        <v>959</v>
      </c>
      <c r="K9085" s="4">
        <v>46091</v>
      </c>
      <c r="L9085" s="5">
        <v>0.57710648148148147</v>
      </c>
      <c r="M9085" t="s">
        <v>953</v>
      </c>
      <c r="N9085" s="5">
        <v>1.0416666666666667E-4</v>
      </c>
      <c r="O9085" t="s">
        <v>960</v>
      </c>
      <c r="P9085">
        <v>0</v>
      </c>
      <c r="Q9085">
        <v>20</v>
      </c>
      <c r="R9085" t="s">
        <v>975</v>
      </c>
      <c r="S9085" t="s">
        <v>976</v>
      </c>
    </row>
    <row r="9086" spans="1:19" x14ac:dyDescent="0.25">
      <c r="A9086" s="54">
        <f>_xlfn.XLOOKUP(B9086,'School Lookup'!D:D,'School Lookup'!F:F,0)</f>
        <v>823392</v>
      </c>
      <c r="B9086" s="54" t="str">
        <f>_xlfn.XLOOKUP(C9086,'School Lookup'!A:A,'School Lookup'!D:D,_xlfn.XLOOKUP(C9086,'School Lookup'!B:B,'School Lookup'!D:D,_xlfn.XLOOKUP(C9086,'School Lookup'!C:C,'School Lookup'!D:D,0)))</f>
        <v>Fitz Herbert C of E VA Primary School</v>
      </c>
      <c r="C9086" t="s">
        <v>31</v>
      </c>
      <c r="D9086" t="s">
        <v>1063</v>
      </c>
      <c r="E9086" t="s">
        <v>16</v>
      </c>
      <c r="F9086" t="s">
        <v>734</v>
      </c>
      <c r="G9086" t="s">
        <v>134</v>
      </c>
      <c r="H9086" t="s">
        <v>347</v>
      </c>
      <c r="I9086" t="s">
        <v>958</v>
      </c>
      <c r="J9086" t="s">
        <v>959</v>
      </c>
      <c r="K9086" s="4">
        <v>46091</v>
      </c>
      <c r="L9086" s="5">
        <v>0.64111111111111108</v>
      </c>
      <c r="M9086" t="s">
        <v>953</v>
      </c>
      <c r="N9086" s="5">
        <v>1.6203703703703703E-4</v>
      </c>
      <c r="O9086" t="s">
        <v>960</v>
      </c>
      <c r="P9086">
        <v>0</v>
      </c>
      <c r="Q9086">
        <v>20</v>
      </c>
      <c r="R9086" t="s">
        <v>955</v>
      </c>
    </row>
    <row r="9087" spans="1:19" x14ac:dyDescent="0.25">
      <c r="A9087" s="54">
        <f>_xlfn.XLOOKUP(B9087,'School Lookup'!D:D,'School Lookup'!F:F,0)</f>
        <v>823392</v>
      </c>
      <c r="B9087" s="54" t="str">
        <f>_xlfn.XLOOKUP(C9087,'School Lookup'!A:A,'School Lookup'!D:D,_xlfn.XLOOKUP(C9087,'School Lookup'!B:B,'School Lookup'!D:D,_xlfn.XLOOKUP(C9087,'School Lookup'!C:C,'School Lookup'!D:D,0)))</f>
        <v>Fitz Herbert C of E VA Primary School</v>
      </c>
      <c r="C9087" t="s">
        <v>31</v>
      </c>
      <c r="D9087">
        <v>620</v>
      </c>
      <c r="E9087" t="s">
        <v>16</v>
      </c>
      <c r="F9087" t="s">
        <v>734</v>
      </c>
      <c r="G9087" t="s">
        <v>134</v>
      </c>
      <c r="H9087" t="s">
        <v>347</v>
      </c>
      <c r="I9087" t="s">
        <v>958</v>
      </c>
      <c r="J9087" t="s">
        <v>959</v>
      </c>
      <c r="K9087" s="4">
        <v>46091</v>
      </c>
      <c r="L9087" s="5">
        <v>0.64111111111111108</v>
      </c>
      <c r="M9087" t="s">
        <v>953</v>
      </c>
      <c r="N9087" s="5">
        <v>1.6203703703703703E-4</v>
      </c>
      <c r="O9087" t="s">
        <v>960</v>
      </c>
      <c r="P9087">
        <v>0</v>
      </c>
      <c r="Q9087">
        <v>20</v>
      </c>
      <c r="R9087" t="s">
        <v>975</v>
      </c>
      <c r="S9087" t="s">
        <v>976</v>
      </c>
    </row>
    <row r="9088" spans="1:19" x14ac:dyDescent="0.25">
      <c r="A9088" s="54">
        <f>_xlfn.XLOOKUP(B9088,'School Lookup'!D:D,'School Lookup'!F:F,0)</f>
        <v>823392</v>
      </c>
      <c r="B9088" s="54" t="str">
        <f>_xlfn.XLOOKUP(C9088,'School Lookup'!A:A,'School Lookup'!D:D,_xlfn.XLOOKUP(C9088,'School Lookup'!B:B,'School Lookup'!D:D,_xlfn.XLOOKUP(C9088,'School Lookup'!C:C,'School Lookup'!D:D,0)))</f>
        <v>Fitz Herbert C of E VA Primary School</v>
      </c>
      <c r="C9088" t="s">
        <v>31</v>
      </c>
      <c r="D9088">
        <v>620</v>
      </c>
      <c r="E9088" t="s">
        <v>16</v>
      </c>
      <c r="F9088" t="s">
        <v>734</v>
      </c>
      <c r="G9088" t="s">
        <v>134</v>
      </c>
      <c r="H9088" t="s">
        <v>347</v>
      </c>
      <c r="I9088" t="s">
        <v>958</v>
      </c>
      <c r="J9088" t="s">
        <v>959</v>
      </c>
      <c r="K9088" s="4">
        <v>46091</v>
      </c>
      <c r="L9088" s="5">
        <v>0.66008101851851853</v>
      </c>
      <c r="M9088" t="s">
        <v>953</v>
      </c>
      <c r="N9088" s="5">
        <v>5.7870370370370373E-5</v>
      </c>
      <c r="O9088" t="s">
        <v>960</v>
      </c>
      <c r="P9088">
        <v>0</v>
      </c>
      <c r="Q9088">
        <v>20</v>
      </c>
      <c r="R9088" t="s">
        <v>975</v>
      </c>
      <c r="S9088" t="s">
        <v>976</v>
      </c>
    </row>
    <row r="9089" spans="1:19" x14ac:dyDescent="0.25">
      <c r="A9089" s="54">
        <f>_xlfn.XLOOKUP(B9089,'School Lookup'!D:D,'School Lookup'!F:F,0)</f>
        <v>823392</v>
      </c>
      <c r="B9089" s="54" t="str">
        <f>_xlfn.XLOOKUP(C9089,'School Lookup'!A:A,'School Lookup'!D:D,_xlfn.XLOOKUP(C9089,'School Lookup'!B:B,'School Lookup'!D:D,_xlfn.XLOOKUP(C9089,'School Lookup'!C:C,'School Lookup'!D:D,0)))</f>
        <v>Fitz Herbert C of E VA Primary School</v>
      </c>
      <c r="C9089" t="s">
        <v>31</v>
      </c>
      <c r="D9089" t="s">
        <v>1063</v>
      </c>
      <c r="E9089" t="s">
        <v>16</v>
      </c>
      <c r="F9089" t="s">
        <v>734</v>
      </c>
      <c r="G9089" t="s">
        <v>134</v>
      </c>
      <c r="H9089" t="s">
        <v>347</v>
      </c>
      <c r="I9089" t="s">
        <v>958</v>
      </c>
      <c r="J9089" t="s">
        <v>959</v>
      </c>
      <c r="K9089" s="4">
        <v>46091</v>
      </c>
      <c r="L9089" s="5">
        <v>0.68839120370370366</v>
      </c>
      <c r="M9089" t="s">
        <v>953</v>
      </c>
      <c r="N9089" s="5">
        <v>5.0000000000000001E-3</v>
      </c>
      <c r="O9089" t="s">
        <v>960</v>
      </c>
      <c r="P9089">
        <v>0</v>
      </c>
      <c r="Q9089">
        <v>20</v>
      </c>
      <c r="R9089" t="s">
        <v>955</v>
      </c>
    </row>
    <row r="9090" spans="1:19" x14ac:dyDescent="0.25">
      <c r="A9090" s="54">
        <f>_xlfn.XLOOKUP(B9090,'School Lookup'!D:D,'School Lookup'!F:F,0)</f>
        <v>823392</v>
      </c>
      <c r="B9090" s="54" t="str">
        <f>_xlfn.XLOOKUP(C9090,'School Lookup'!A:A,'School Lookup'!D:D,_xlfn.XLOOKUP(C9090,'School Lookup'!B:B,'School Lookup'!D:D,_xlfn.XLOOKUP(C9090,'School Lookup'!C:C,'School Lookup'!D:D,0)))</f>
        <v>Fitz Herbert C of E VA Primary School</v>
      </c>
      <c r="C9090" t="s">
        <v>31</v>
      </c>
      <c r="D9090">
        <v>620</v>
      </c>
      <c r="E9090" t="s">
        <v>16</v>
      </c>
      <c r="F9090" t="s">
        <v>734</v>
      </c>
      <c r="G9090" t="s">
        <v>134</v>
      </c>
      <c r="H9090" t="s">
        <v>347</v>
      </c>
      <c r="I9090" t="s">
        <v>958</v>
      </c>
      <c r="J9090" t="s">
        <v>959</v>
      </c>
      <c r="K9090" s="4">
        <v>46091</v>
      </c>
      <c r="L9090" s="5">
        <v>0.68839120370370366</v>
      </c>
      <c r="M9090" t="s">
        <v>953</v>
      </c>
      <c r="N9090" s="5">
        <v>5.0000000000000001E-3</v>
      </c>
      <c r="O9090" t="s">
        <v>960</v>
      </c>
      <c r="P9090">
        <v>0</v>
      </c>
      <c r="Q9090">
        <v>20</v>
      </c>
      <c r="R9090" t="s">
        <v>975</v>
      </c>
      <c r="S9090" t="s">
        <v>976</v>
      </c>
    </row>
    <row r="9091" spans="1:19" x14ac:dyDescent="0.25">
      <c r="A9091" s="54">
        <f>_xlfn.XLOOKUP(B9091,'School Lookup'!D:D,'School Lookup'!F:F,0)</f>
        <v>682471</v>
      </c>
      <c r="B9091" s="54" t="str">
        <f>_xlfn.XLOOKUP(C9091,'School Lookup'!A:A,'School Lookup'!D:D,_xlfn.XLOOKUP(C9091,'School Lookup'!B:B,'School Lookup'!D:D,_xlfn.XLOOKUP(C9091,'School Lookup'!C:C,'School Lookup'!D:D,0)))</f>
        <v>Ridgeway Primary School</v>
      </c>
      <c r="C9091" t="s">
        <v>334</v>
      </c>
      <c r="D9091" t="s">
        <v>1062</v>
      </c>
      <c r="E9091" t="s">
        <v>16</v>
      </c>
      <c r="F9091" t="s">
        <v>734</v>
      </c>
      <c r="G9091" t="s">
        <v>328</v>
      </c>
      <c r="H9091" t="s">
        <v>885</v>
      </c>
      <c r="I9091" t="s">
        <v>958</v>
      </c>
      <c r="J9091" t="s">
        <v>981</v>
      </c>
      <c r="K9091" s="4">
        <v>46091</v>
      </c>
      <c r="L9091" s="5">
        <v>0.40846064814814814</v>
      </c>
      <c r="M9091" t="s">
        <v>953</v>
      </c>
      <c r="N9091" s="5">
        <v>2.3148148148148147E-5</v>
      </c>
      <c r="O9091" t="s">
        <v>982</v>
      </c>
      <c r="P9091">
        <v>0</v>
      </c>
      <c r="Q9091">
        <v>20</v>
      </c>
      <c r="R9091" t="s">
        <v>998</v>
      </c>
      <c r="S9091" t="s">
        <v>987</v>
      </c>
    </row>
    <row r="9092" spans="1:19" x14ac:dyDescent="0.25">
      <c r="A9092" s="54">
        <f>_xlfn.XLOOKUP(B9092,'School Lookup'!D:D,'School Lookup'!F:F,0)</f>
        <v>682471</v>
      </c>
      <c r="B9092" s="54" t="str">
        <f>_xlfn.XLOOKUP(C9092,'School Lookup'!A:A,'School Lookup'!D:D,_xlfn.XLOOKUP(C9092,'School Lookup'!B:B,'School Lookup'!D:D,_xlfn.XLOOKUP(C9092,'School Lookup'!C:C,'School Lookup'!D:D,0)))</f>
        <v>Ridgeway Primary School</v>
      </c>
      <c r="C9092" t="s">
        <v>334</v>
      </c>
      <c r="D9092" t="s">
        <v>1062</v>
      </c>
      <c r="E9092" t="s">
        <v>16</v>
      </c>
      <c r="F9092" t="s">
        <v>734</v>
      </c>
      <c r="G9092" t="s">
        <v>328</v>
      </c>
      <c r="H9092" t="s">
        <v>885</v>
      </c>
      <c r="I9092" t="s">
        <v>958</v>
      </c>
      <c r="J9092" t="s">
        <v>981</v>
      </c>
      <c r="K9092" s="4">
        <v>46091</v>
      </c>
      <c r="L9092" s="5">
        <v>0.40875</v>
      </c>
      <c r="M9092" t="s">
        <v>953</v>
      </c>
      <c r="N9092" s="5">
        <v>2.3148148148148147E-5</v>
      </c>
      <c r="O9092" t="s">
        <v>982</v>
      </c>
      <c r="P9092">
        <v>0</v>
      </c>
      <c r="Q9092">
        <v>20</v>
      </c>
      <c r="R9092" t="s">
        <v>998</v>
      </c>
      <c r="S9092" t="s">
        <v>987</v>
      </c>
    </row>
    <row r="9093" spans="1:19" x14ac:dyDescent="0.25">
      <c r="A9093" s="54">
        <f>_xlfn.XLOOKUP(B9093,'School Lookup'!D:D,'School Lookup'!F:F,0)</f>
        <v>682471</v>
      </c>
      <c r="B9093" s="54" t="str">
        <f>_xlfn.XLOOKUP(C9093,'School Lookup'!A:A,'School Lookup'!D:D,_xlfn.XLOOKUP(C9093,'School Lookup'!B:B,'School Lookup'!D:D,_xlfn.XLOOKUP(C9093,'School Lookup'!C:C,'School Lookup'!D:D,0)))</f>
        <v>Ridgeway Primary School</v>
      </c>
      <c r="C9093" t="s">
        <v>334</v>
      </c>
      <c r="D9093" t="s">
        <v>1712</v>
      </c>
      <c r="E9093" t="s">
        <v>16</v>
      </c>
      <c r="F9093" t="s">
        <v>734</v>
      </c>
      <c r="G9093" t="s">
        <v>328</v>
      </c>
      <c r="H9093" t="s">
        <v>885</v>
      </c>
      <c r="I9093" t="s">
        <v>958</v>
      </c>
      <c r="J9093" t="s">
        <v>981</v>
      </c>
      <c r="K9093" s="4">
        <v>46091</v>
      </c>
      <c r="L9093" s="5">
        <v>0.4090509259259259</v>
      </c>
      <c r="M9093" t="s">
        <v>953</v>
      </c>
      <c r="N9093" s="5">
        <v>1.9675925925925926E-4</v>
      </c>
      <c r="O9093" t="s">
        <v>982</v>
      </c>
      <c r="P9093">
        <v>0</v>
      </c>
      <c r="Q9093">
        <v>20</v>
      </c>
      <c r="R9093" t="s">
        <v>998</v>
      </c>
      <c r="S9093" t="s">
        <v>987</v>
      </c>
    </row>
    <row r="9094" spans="1:19" x14ac:dyDescent="0.25">
      <c r="A9094" s="54">
        <f>_xlfn.XLOOKUP(B9094,'School Lookup'!D:D,'School Lookup'!F:F,0)</f>
        <v>682471</v>
      </c>
      <c r="B9094" s="54" t="str">
        <f>_xlfn.XLOOKUP(C9094,'School Lookup'!A:A,'School Lookup'!D:D,_xlfn.XLOOKUP(C9094,'School Lookup'!B:B,'School Lookup'!D:D,_xlfn.XLOOKUP(C9094,'School Lookup'!C:C,'School Lookup'!D:D,0)))</f>
        <v>Ridgeway Primary School</v>
      </c>
      <c r="C9094" t="s">
        <v>334</v>
      </c>
      <c r="D9094" t="s">
        <v>3374</v>
      </c>
      <c r="E9094" t="s">
        <v>16</v>
      </c>
      <c r="F9094" t="s">
        <v>734</v>
      </c>
      <c r="G9094" t="s">
        <v>328</v>
      </c>
      <c r="H9094" t="s">
        <v>885</v>
      </c>
      <c r="I9094" t="s">
        <v>958</v>
      </c>
      <c r="J9094" t="s">
        <v>981</v>
      </c>
      <c r="K9094" s="4">
        <v>46091</v>
      </c>
      <c r="L9094" s="5">
        <v>0.65584490740740742</v>
      </c>
      <c r="M9094" t="s">
        <v>953</v>
      </c>
      <c r="N9094" s="5">
        <v>1.273148148148148E-4</v>
      </c>
      <c r="O9094" t="s">
        <v>982</v>
      </c>
      <c r="P9094">
        <v>0</v>
      </c>
      <c r="Q9094">
        <v>20</v>
      </c>
      <c r="R9094" t="s">
        <v>989</v>
      </c>
      <c r="S9094" t="s">
        <v>990</v>
      </c>
    </row>
    <row r="9095" spans="1:19" x14ac:dyDescent="0.25">
      <c r="A9095" s="54">
        <f>_xlfn.XLOOKUP(B9095,'School Lookup'!D:D,'School Lookup'!F:F,0)</f>
        <v>251672</v>
      </c>
      <c r="B9095" s="54" t="str">
        <f>_xlfn.XLOOKUP(C9095,'School Lookup'!A:A,'School Lookup'!D:D,_xlfn.XLOOKUP(C9095,'School Lookup'!B:B,'School Lookup'!D:D,_xlfn.XLOOKUP(C9095,'School Lookup'!C:C,'School Lookup'!D:D,0)))</f>
        <v>Park Schools Federation</v>
      </c>
      <c r="C9095" t="s">
        <v>40</v>
      </c>
      <c r="D9095" t="s">
        <v>3067</v>
      </c>
      <c r="E9095" t="s">
        <v>16</v>
      </c>
      <c r="F9095" t="s">
        <v>734</v>
      </c>
      <c r="G9095" t="s">
        <v>235</v>
      </c>
      <c r="H9095" t="s">
        <v>228</v>
      </c>
      <c r="I9095" t="s">
        <v>980</v>
      </c>
      <c r="J9095" t="s">
        <v>981</v>
      </c>
      <c r="K9095" s="4">
        <v>46091</v>
      </c>
      <c r="L9095" s="5">
        <v>0.44722222222222224</v>
      </c>
      <c r="M9095" t="s">
        <v>953</v>
      </c>
      <c r="N9095" s="5">
        <v>3.4722222222222222E-5</v>
      </c>
      <c r="O9095" t="s">
        <v>982</v>
      </c>
      <c r="P9095">
        <v>0.02</v>
      </c>
      <c r="Q9095">
        <v>20</v>
      </c>
      <c r="R9095" t="s">
        <v>998</v>
      </c>
      <c r="S9095" t="s">
        <v>987</v>
      </c>
    </row>
    <row r="9096" spans="1:19" x14ac:dyDescent="0.25">
      <c r="A9096" s="54">
        <f>_xlfn.XLOOKUP(B9096,'School Lookup'!D:D,'School Lookup'!F:F,0)</f>
        <v>251672</v>
      </c>
      <c r="B9096" s="54" t="str">
        <f>_xlfn.XLOOKUP(C9096,'School Lookup'!A:A,'School Lookup'!D:D,_xlfn.XLOOKUP(C9096,'School Lookup'!B:B,'School Lookup'!D:D,_xlfn.XLOOKUP(C9096,'School Lookup'!C:C,'School Lookup'!D:D,0)))</f>
        <v>Park Schools Federation</v>
      </c>
      <c r="C9096" t="s">
        <v>40</v>
      </c>
      <c r="D9096" t="s">
        <v>1654</v>
      </c>
      <c r="E9096" t="s">
        <v>16</v>
      </c>
      <c r="F9096" t="s">
        <v>734</v>
      </c>
      <c r="G9096" t="s">
        <v>235</v>
      </c>
      <c r="H9096" t="s">
        <v>228</v>
      </c>
      <c r="I9096" t="s">
        <v>980</v>
      </c>
      <c r="J9096" t="s">
        <v>981</v>
      </c>
      <c r="K9096" s="4">
        <v>46091</v>
      </c>
      <c r="L9096" s="5">
        <v>0.44791666666666669</v>
      </c>
      <c r="M9096" t="s">
        <v>953</v>
      </c>
      <c r="N9096" s="5">
        <v>1.8518518518518518E-4</v>
      </c>
      <c r="O9096" t="s">
        <v>982</v>
      </c>
      <c r="P9096">
        <v>0.02</v>
      </c>
      <c r="Q9096">
        <v>20</v>
      </c>
      <c r="R9096" t="s">
        <v>986</v>
      </c>
      <c r="S9096" t="s">
        <v>987</v>
      </c>
    </row>
    <row r="9097" spans="1:19" x14ac:dyDescent="0.25">
      <c r="A9097" s="54">
        <f>_xlfn.XLOOKUP(B9097,'School Lookup'!D:D,'School Lookup'!F:F,0)</f>
        <v>251672</v>
      </c>
      <c r="B9097" s="54" t="str">
        <f>_xlfn.XLOOKUP(C9097,'School Lookup'!A:A,'School Lookup'!D:D,_xlfn.XLOOKUP(C9097,'School Lookup'!B:B,'School Lookup'!D:D,_xlfn.XLOOKUP(C9097,'School Lookup'!C:C,'School Lookup'!D:D,0)))</f>
        <v>Park Schools Federation</v>
      </c>
      <c r="C9097" t="s">
        <v>40</v>
      </c>
      <c r="D9097" t="s">
        <v>1375</v>
      </c>
      <c r="E9097" t="s">
        <v>16</v>
      </c>
      <c r="F9097" t="s">
        <v>734</v>
      </c>
      <c r="G9097" t="s">
        <v>235</v>
      </c>
      <c r="H9097" t="s">
        <v>228</v>
      </c>
      <c r="I9097" t="s">
        <v>980</v>
      </c>
      <c r="J9097" t="s">
        <v>981</v>
      </c>
      <c r="K9097" s="4">
        <v>46091</v>
      </c>
      <c r="L9097" s="5">
        <v>0.48888888888888887</v>
      </c>
      <c r="M9097" t="s">
        <v>953</v>
      </c>
      <c r="N9097" s="5">
        <v>3.7037037037037035E-4</v>
      </c>
      <c r="O9097" t="s">
        <v>982</v>
      </c>
      <c r="P9097">
        <v>3.7999999999999999E-2</v>
      </c>
      <c r="Q9097">
        <v>20</v>
      </c>
      <c r="R9097" t="s">
        <v>1006</v>
      </c>
      <c r="S9097" t="s">
        <v>994</v>
      </c>
    </row>
    <row r="9098" spans="1:19" x14ac:dyDescent="0.25">
      <c r="A9098" s="54">
        <f>_xlfn.XLOOKUP(B9098,'School Lookup'!D:D,'School Lookup'!F:F,0)</f>
        <v>251672</v>
      </c>
      <c r="B9098" s="54" t="str">
        <f>_xlfn.XLOOKUP(C9098,'School Lookup'!A:A,'School Lookup'!D:D,_xlfn.XLOOKUP(C9098,'School Lookup'!B:B,'School Lookup'!D:D,_xlfn.XLOOKUP(C9098,'School Lookup'!C:C,'School Lookup'!D:D,0)))</f>
        <v>Park Schools Federation</v>
      </c>
      <c r="C9098" t="s">
        <v>40</v>
      </c>
      <c r="D9098" t="s">
        <v>1605</v>
      </c>
      <c r="E9098" t="s">
        <v>16</v>
      </c>
      <c r="F9098" t="s">
        <v>734</v>
      </c>
      <c r="G9098" t="s">
        <v>235</v>
      </c>
      <c r="H9098" t="s">
        <v>228</v>
      </c>
      <c r="I9098" t="s">
        <v>980</v>
      </c>
      <c r="J9098" t="s">
        <v>981</v>
      </c>
      <c r="K9098" s="4">
        <v>46091</v>
      </c>
      <c r="L9098" s="5">
        <v>0.50277777777777777</v>
      </c>
      <c r="M9098" t="s">
        <v>953</v>
      </c>
      <c r="N9098" s="5">
        <v>2.199074074074074E-4</v>
      </c>
      <c r="O9098" t="s">
        <v>982</v>
      </c>
      <c r="P9098">
        <v>2.3E-2</v>
      </c>
      <c r="Q9098">
        <v>20</v>
      </c>
      <c r="R9098" t="s">
        <v>983</v>
      </c>
      <c r="S9098" t="s">
        <v>984</v>
      </c>
    </row>
    <row r="9099" spans="1:19" x14ac:dyDescent="0.25">
      <c r="A9099" s="54">
        <f>_xlfn.XLOOKUP(B9099,'School Lookup'!D:D,'School Lookup'!F:F,0)</f>
        <v>251672</v>
      </c>
      <c r="B9099" s="54" t="str">
        <f>_xlfn.XLOOKUP(C9099,'School Lookup'!A:A,'School Lookup'!D:D,_xlfn.XLOOKUP(C9099,'School Lookup'!B:B,'School Lookup'!D:D,_xlfn.XLOOKUP(C9099,'School Lookup'!C:C,'School Lookup'!D:D,0)))</f>
        <v>Park Schools Federation</v>
      </c>
      <c r="C9099" t="s">
        <v>40</v>
      </c>
      <c r="D9099" t="s">
        <v>3375</v>
      </c>
      <c r="E9099" t="s">
        <v>16</v>
      </c>
      <c r="F9099" t="s">
        <v>734</v>
      </c>
      <c r="G9099" t="s">
        <v>235</v>
      </c>
      <c r="H9099" t="s">
        <v>228</v>
      </c>
      <c r="I9099" t="s">
        <v>980</v>
      </c>
      <c r="J9099" t="s">
        <v>981</v>
      </c>
      <c r="K9099" s="4">
        <v>46091</v>
      </c>
      <c r="L9099" s="5">
        <v>0.50347222222222221</v>
      </c>
      <c r="M9099" t="s">
        <v>953</v>
      </c>
      <c r="N9099" s="5">
        <v>1.2152777777777778E-3</v>
      </c>
      <c r="O9099" t="s">
        <v>982</v>
      </c>
      <c r="P9099">
        <v>0.125</v>
      </c>
      <c r="Q9099">
        <v>20</v>
      </c>
      <c r="R9099" t="s">
        <v>983</v>
      </c>
      <c r="S9099" t="s">
        <v>984</v>
      </c>
    </row>
    <row r="9100" spans="1:19" x14ac:dyDescent="0.25">
      <c r="A9100" s="54">
        <f>_xlfn.XLOOKUP(B9100,'School Lookup'!D:D,'School Lookup'!F:F,0)</f>
        <v>251672</v>
      </c>
      <c r="B9100" s="54" t="str">
        <f>_xlfn.XLOOKUP(C9100,'School Lookup'!A:A,'School Lookup'!D:D,_xlfn.XLOOKUP(C9100,'School Lookup'!B:B,'School Lookup'!D:D,_xlfn.XLOOKUP(C9100,'School Lookup'!C:C,'School Lookup'!D:D,0)))</f>
        <v>Park Schools Federation</v>
      </c>
      <c r="C9100" t="s">
        <v>40</v>
      </c>
      <c r="D9100" t="s">
        <v>1987</v>
      </c>
      <c r="E9100" t="s">
        <v>16</v>
      </c>
      <c r="F9100" t="s">
        <v>734</v>
      </c>
      <c r="G9100" t="s">
        <v>235</v>
      </c>
      <c r="H9100" t="s">
        <v>228</v>
      </c>
      <c r="I9100" t="s">
        <v>980</v>
      </c>
      <c r="J9100" t="s">
        <v>981</v>
      </c>
      <c r="K9100" s="4">
        <v>46091</v>
      </c>
      <c r="L9100" s="5">
        <v>0.50347222222222221</v>
      </c>
      <c r="M9100" t="s">
        <v>953</v>
      </c>
      <c r="N9100" s="5">
        <v>4.0509259259259258E-4</v>
      </c>
      <c r="O9100" t="s">
        <v>982</v>
      </c>
      <c r="P9100">
        <v>4.2000000000000003E-2</v>
      </c>
      <c r="Q9100">
        <v>20</v>
      </c>
      <c r="R9100" t="s">
        <v>998</v>
      </c>
      <c r="S9100" t="s">
        <v>987</v>
      </c>
    </row>
    <row r="9101" spans="1:19" x14ac:dyDescent="0.25">
      <c r="A9101" s="54">
        <f>_xlfn.XLOOKUP(B9101,'School Lookup'!D:D,'School Lookup'!F:F,0)</f>
        <v>251672</v>
      </c>
      <c r="B9101" s="54" t="str">
        <f>_xlfn.XLOOKUP(C9101,'School Lookup'!A:A,'School Lookup'!D:D,_xlfn.XLOOKUP(C9101,'School Lookup'!B:B,'School Lookup'!D:D,_xlfn.XLOOKUP(C9101,'School Lookup'!C:C,'School Lookup'!D:D,0)))</f>
        <v>Park Schools Federation</v>
      </c>
      <c r="C9101" t="s">
        <v>40</v>
      </c>
      <c r="D9101" t="s">
        <v>2523</v>
      </c>
      <c r="E9101" t="s">
        <v>16</v>
      </c>
      <c r="F9101" t="s">
        <v>734</v>
      </c>
      <c r="G9101" t="s">
        <v>235</v>
      </c>
      <c r="H9101" t="s">
        <v>228</v>
      </c>
      <c r="I9101" t="s">
        <v>980</v>
      </c>
      <c r="J9101" t="s">
        <v>981</v>
      </c>
      <c r="K9101" s="4">
        <v>46091</v>
      </c>
      <c r="L9101" s="5">
        <v>0.50416666666666665</v>
      </c>
      <c r="M9101" t="s">
        <v>953</v>
      </c>
      <c r="N9101" s="5">
        <v>6.7129629629629625E-4</v>
      </c>
      <c r="O9101" t="s">
        <v>982</v>
      </c>
      <c r="P9101">
        <v>6.9000000000000006E-2</v>
      </c>
      <c r="Q9101">
        <v>20</v>
      </c>
      <c r="R9101" t="s">
        <v>998</v>
      </c>
      <c r="S9101" t="s">
        <v>987</v>
      </c>
    </row>
    <row r="9102" spans="1:19" x14ac:dyDescent="0.25">
      <c r="A9102" s="54">
        <f>_xlfn.XLOOKUP(B9102,'School Lookup'!D:D,'School Lookup'!F:F,0)</f>
        <v>251672</v>
      </c>
      <c r="B9102" s="54" t="str">
        <f>_xlfn.XLOOKUP(C9102,'School Lookup'!A:A,'School Lookup'!D:D,_xlfn.XLOOKUP(C9102,'School Lookup'!B:B,'School Lookup'!D:D,_xlfn.XLOOKUP(C9102,'School Lookup'!C:C,'School Lookup'!D:D,0)))</f>
        <v>Park Schools Federation</v>
      </c>
      <c r="C9102" t="s">
        <v>40</v>
      </c>
      <c r="D9102" t="s">
        <v>1823</v>
      </c>
      <c r="E9102" t="s">
        <v>16</v>
      </c>
      <c r="F9102" t="s">
        <v>734</v>
      </c>
      <c r="G9102" t="s">
        <v>235</v>
      </c>
      <c r="H9102" t="s">
        <v>228</v>
      </c>
      <c r="I9102" t="s">
        <v>980</v>
      </c>
      <c r="J9102" t="s">
        <v>981</v>
      </c>
      <c r="K9102" s="4">
        <v>46091</v>
      </c>
      <c r="L9102" s="5">
        <v>0.50486111111111109</v>
      </c>
      <c r="M9102" t="s">
        <v>953</v>
      </c>
      <c r="N9102" s="5">
        <v>5.7870370370370367E-4</v>
      </c>
      <c r="O9102" t="s">
        <v>982</v>
      </c>
      <c r="P9102">
        <v>0.06</v>
      </c>
      <c r="Q9102">
        <v>20</v>
      </c>
      <c r="R9102" t="s">
        <v>1006</v>
      </c>
      <c r="S9102" t="s">
        <v>994</v>
      </c>
    </row>
    <row r="9103" spans="1:19" x14ac:dyDescent="0.25">
      <c r="A9103" s="54">
        <f>_xlfn.XLOOKUP(B9103,'School Lookup'!D:D,'School Lookup'!F:F,0)</f>
        <v>251672</v>
      </c>
      <c r="B9103" s="54" t="str">
        <f>_xlfn.XLOOKUP(C9103,'School Lookup'!A:A,'School Lookup'!D:D,_xlfn.XLOOKUP(C9103,'School Lookup'!B:B,'School Lookup'!D:D,_xlfn.XLOOKUP(C9103,'School Lookup'!C:C,'School Lookup'!D:D,0)))</f>
        <v>Park Schools Federation</v>
      </c>
      <c r="C9103" t="s">
        <v>40</v>
      </c>
      <c r="D9103" t="s">
        <v>1716</v>
      </c>
      <c r="E9103" t="s">
        <v>16</v>
      </c>
      <c r="F9103" t="s">
        <v>734</v>
      </c>
      <c r="G9103" t="s">
        <v>235</v>
      </c>
      <c r="H9103" t="s">
        <v>228</v>
      </c>
      <c r="I9103" t="s">
        <v>980</v>
      </c>
      <c r="J9103" t="s">
        <v>981</v>
      </c>
      <c r="K9103" s="4">
        <v>46091</v>
      </c>
      <c r="L9103" s="5">
        <v>0.55208333333333337</v>
      </c>
      <c r="M9103" t="s">
        <v>953</v>
      </c>
      <c r="N9103" s="5">
        <v>3.2407407407407406E-4</v>
      </c>
      <c r="O9103" t="s">
        <v>982</v>
      </c>
      <c r="P9103">
        <v>3.4000000000000002E-2</v>
      </c>
      <c r="Q9103">
        <v>20</v>
      </c>
      <c r="R9103" t="s">
        <v>998</v>
      </c>
      <c r="S9103" t="s">
        <v>987</v>
      </c>
    </row>
    <row r="9104" spans="1:19" x14ac:dyDescent="0.25">
      <c r="A9104" s="54">
        <f>_xlfn.XLOOKUP(B9104,'School Lookup'!D:D,'School Lookup'!F:F,0)</f>
        <v>251672</v>
      </c>
      <c r="B9104" s="54" t="str">
        <f>_xlfn.XLOOKUP(C9104,'School Lookup'!A:A,'School Lookup'!D:D,_xlfn.XLOOKUP(C9104,'School Lookup'!B:B,'School Lookup'!D:D,_xlfn.XLOOKUP(C9104,'School Lookup'!C:C,'School Lookup'!D:D,0)))</f>
        <v>Park Schools Federation</v>
      </c>
      <c r="C9104" t="s">
        <v>40</v>
      </c>
      <c r="D9104" t="s">
        <v>1326</v>
      </c>
      <c r="E9104" t="s">
        <v>16</v>
      </c>
      <c r="F9104" t="s">
        <v>734</v>
      </c>
      <c r="G9104" t="s">
        <v>235</v>
      </c>
      <c r="H9104" t="s">
        <v>228</v>
      </c>
      <c r="I9104" t="s">
        <v>980</v>
      </c>
      <c r="J9104" t="s">
        <v>981</v>
      </c>
      <c r="K9104" s="4">
        <v>46091</v>
      </c>
      <c r="L9104" s="5">
        <v>0.55625000000000002</v>
      </c>
      <c r="M9104" t="s">
        <v>953</v>
      </c>
      <c r="N9104" s="5">
        <v>2.6620370370370372E-4</v>
      </c>
      <c r="O9104" t="s">
        <v>982</v>
      </c>
      <c r="P9104">
        <v>2.8000000000000001E-2</v>
      </c>
      <c r="Q9104">
        <v>20</v>
      </c>
      <c r="R9104" t="s">
        <v>998</v>
      </c>
      <c r="S9104" t="s">
        <v>987</v>
      </c>
    </row>
    <row r="9105" spans="1:19" x14ac:dyDescent="0.25">
      <c r="A9105" s="54">
        <f>_xlfn.XLOOKUP(B9105,'School Lookup'!D:D,'School Lookup'!F:F,0)</f>
        <v>251672</v>
      </c>
      <c r="B9105" s="54" t="str">
        <f>_xlfn.XLOOKUP(C9105,'School Lookup'!A:A,'School Lookup'!D:D,_xlfn.XLOOKUP(C9105,'School Lookup'!B:B,'School Lookup'!D:D,_xlfn.XLOOKUP(C9105,'School Lookup'!C:C,'School Lookup'!D:D,0)))</f>
        <v>Park Schools Federation</v>
      </c>
      <c r="C9105" t="s">
        <v>40</v>
      </c>
      <c r="D9105" t="s">
        <v>2062</v>
      </c>
      <c r="E9105" t="s">
        <v>16</v>
      </c>
      <c r="F9105" t="s">
        <v>734</v>
      </c>
      <c r="G9105" t="s">
        <v>235</v>
      </c>
      <c r="H9105" t="s">
        <v>228</v>
      </c>
      <c r="I9105" t="s">
        <v>980</v>
      </c>
      <c r="J9105" t="s">
        <v>981</v>
      </c>
      <c r="K9105" s="4">
        <v>46091</v>
      </c>
      <c r="L9105" s="5">
        <v>0.57777777777777772</v>
      </c>
      <c r="M9105" t="s">
        <v>953</v>
      </c>
      <c r="N9105" s="5">
        <v>3.7037037037037035E-4</v>
      </c>
      <c r="O9105" t="s">
        <v>982</v>
      </c>
      <c r="P9105">
        <v>8.4000000000000005E-2</v>
      </c>
      <c r="Q9105">
        <v>20</v>
      </c>
      <c r="R9105" t="s">
        <v>2063</v>
      </c>
      <c r="S9105" t="s">
        <v>1657</v>
      </c>
    </row>
    <row r="9106" spans="1:19" x14ac:dyDescent="0.25">
      <c r="A9106" s="54">
        <f>_xlfn.XLOOKUP(B9106,'School Lookup'!D:D,'School Lookup'!F:F,0)</f>
        <v>251672</v>
      </c>
      <c r="B9106" s="54" t="str">
        <f>_xlfn.XLOOKUP(C9106,'School Lookup'!A:A,'School Lookup'!D:D,_xlfn.XLOOKUP(C9106,'School Lookup'!B:B,'School Lookup'!D:D,_xlfn.XLOOKUP(C9106,'School Lookup'!C:C,'School Lookup'!D:D,0)))</f>
        <v>Park Schools Federation</v>
      </c>
      <c r="C9106" t="s">
        <v>40</v>
      </c>
      <c r="D9106" t="s">
        <v>1600</v>
      </c>
      <c r="E9106" t="s">
        <v>16</v>
      </c>
      <c r="F9106" t="s">
        <v>734</v>
      </c>
      <c r="G9106" t="s">
        <v>235</v>
      </c>
      <c r="H9106" t="s">
        <v>228</v>
      </c>
      <c r="I9106" t="s">
        <v>980</v>
      </c>
      <c r="J9106" t="s">
        <v>981</v>
      </c>
      <c r="K9106" s="4">
        <v>46091</v>
      </c>
      <c r="L9106" s="5">
        <v>0.58888888888888891</v>
      </c>
      <c r="M9106" t="s">
        <v>953</v>
      </c>
      <c r="N9106" s="5">
        <v>3.7037037037037035E-4</v>
      </c>
      <c r="O9106" t="s">
        <v>982</v>
      </c>
      <c r="P9106">
        <v>0.08</v>
      </c>
      <c r="Q9106">
        <v>20</v>
      </c>
      <c r="R9106" t="s">
        <v>1459</v>
      </c>
      <c r="S9106" t="s">
        <v>990</v>
      </c>
    </row>
    <row r="9107" spans="1:19" x14ac:dyDescent="0.25">
      <c r="A9107" s="54">
        <f>_xlfn.XLOOKUP(B9107,'School Lookup'!D:D,'School Lookup'!F:F,0)</f>
        <v>251672</v>
      </c>
      <c r="B9107" s="54" t="str">
        <f>_xlfn.XLOOKUP(C9107,'School Lookup'!A:A,'School Lookup'!D:D,_xlfn.XLOOKUP(C9107,'School Lookup'!B:B,'School Lookup'!D:D,_xlfn.XLOOKUP(C9107,'School Lookup'!C:C,'School Lookup'!D:D,0)))</f>
        <v>Park Schools Federation</v>
      </c>
      <c r="C9107" t="s">
        <v>40</v>
      </c>
      <c r="D9107" t="s">
        <v>1515</v>
      </c>
      <c r="E9107" t="s">
        <v>16</v>
      </c>
      <c r="F9107" t="s">
        <v>734</v>
      </c>
      <c r="G9107" t="s">
        <v>235</v>
      </c>
      <c r="H9107" t="s">
        <v>228</v>
      </c>
      <c r="I9107" t="s">
        <v>980</v>
      </c>
      <c r="J9107" t="s">
        <v>981</v>
      </c>
      <c r="K9107" s="4">
        <v>46091</v>
      </c>
      <c r="L9107" s="5">
        <v>0.59305555555555556</v>
      </c>
      <c r="M9107" t="s">
        <v>953</v>
      </c>
      <c r="N9107" s="5">
        <v>2.0833333333333335E-4</v>
      </c>
      <c r="O9107" t="s">
        <v>982</v>
      </c>
      <c r="P9107">
        <v>2.1999999999999999E-2</v>
      </c>
      <c r="Q9107">
        <v>20</v>
      </c>
      <c r="R9107" t="s">
        <v>983</v>
      </c>
      <c r="S9107" t="s">
        <v>984</v>
      </c>
    </row>
    <row r="9108" spans="1:19" x14ac:dyDescent="0.25">
      <c r="A9108" s="54">
        <f>_xlfn.XLOOKUP(B9108,'School Lookup'!D:D,'School Lookup'!F:F,0)</f>
        <v>251672</v>
      </c>
      <c r="B9108" s="54" t="str">
        <f>_xlfn.XLOOKUP(C9108,'School Lookup'!A:A,'School Lookup'!D:D,_xlfn.XLOOKUP(C9108,'School Lookup'!B:B,'School Lookup'!D:D,_xlfn.XLOOKUP(C9108,'School Lookup'!C:C,'School Lookup'!D:D,0)))</f>
        <v>Park Schools Federation</v>
      </c>
      <c r="C9108" t="s">
        <v>40</v>
      </c>
      <c r="D9108" t="s">
        <v>2522</v>
      </c>
      <c r="E9108" t="s">
        <v>16</v>
      </c>
      <c r="F9108" t="s">
        <v>734</v>
      </c>
      <c r="G9108" t="s">
        <v>235</v>
      </c>
      <c r="H9108" t="s">
        <v>228</v>
      </c>
      <c r="I9108" t="s">
        <v>980</v>
      </c>
      <c r="J9108" t="s">
        <v>981</v>
      </c>
      <c r="K9108" s="4">
        <v>46091</v>
      </c>
      <c r="L9108" s="5">
        <v>0.63749999999999996</v>
      </c>
      <c r="M9108" t="s">
        <v>953</v>
      </c>
      <c r="N9108" s="5">
        <v>6.9444444444444444E-5</v>
      </c>
      <c r="O9108" t="s">
        <v>982</v>
      </c>
      <c r="P9108">
        <v>0.02</v>
      </c>
      <c r="Q9108">
        <v>20</v>
      </c>
      <c r="R9108" t="s">
        <v>1459</v>
      </c>
      <c r="S9108" t="s">
        <v>990</v>
      </c>
    </row>
    <row r="9109" spans="1:19" x14ac:dyDescent="0.25">
      <c r="A9109" s="54">
        <f>_xlfn.XLOOKUP(B9109,'School Lookup'!D:D,'School Lookup'!F:F,0)</f>
        <v>251672</v>
      </c>
      <c r="B9109" s="54" t="str">
        <f>_xlfn.XLOOKUP(C9109,'School Lookup'!A:A,'School Lookup'!D:D,_xlfn.XLOOKUP(C9109,'School Lookup'!B:B,'School Lookup'!D:D,_xlfn.XLOOKUP(C9109,'School Lookup'!C:C,'School Lookup'!D:D,0)))</f>
        <v>Park Schools Federation</v>
      </c>
      <c r="C9109" t="s">
        <v>40</v>
      </c>
      <c r="D9109" t="s">
        <v>3376</v>
      </c>
      <c r="E9109" t="s">
        <v>16</v>
      </c>
      <c r="F9109" t="s">
        <v>734</v>
      </c>
      <c r="G9109" t="s">
        <v>235</v>
      </c>
      <c r="H9109" t="s">
        <v>228</v>
      </c>
      <c r="I9109" t="s">
        <v>980</v>
      </c>
      <c r="J9109" t="s">
        <v>981</v>
      </c>
      <c r="K9109" s="4">
        <v>46091</v>
      </c>
      <c r="L9109" s="5">
        <v>0.64166666666666672</v>
      </c>
      <c r="M9109" t="s">
        <v>953</v>
      </c>
      <c r="N9109" s="5">
        <v>3.2407407407407406E-4</v>
      </c>
      <c r="O9109" t="s">
        <v>982</v>
      </c>
      <c r="P9109">
        <v>3.4000000000000002E-2</v>
      </c>
      <c r="Q9109">
        <v>20</v>
      </c>
      <c r="R9109" t="s">
        <v>998</v>
      </c>
      <c r="S9109" t="s">
        <v>987</v>
      </c>
    </row>
    <row r="9110" spans="1:19" x14ac:dyDescent="0.25">
      <c r="A9110" s="54">
        <f>_xlfn.XLOOKUP(B9110,'School Lookup'!D:D,'School Lookup'!F:F,0)</f>
        <v>251672</v>
      </c>
      <c r="B9110" s="54" t="str">
        <f>_xlfn.XLOOKUP(C9110,'School Lookup'!A:A,'School Lookup'!D:D,_xlfn.XLOOKUP(C9110,'School Lookup'!B:B,'School Lookup'!D:D,_xlfn.XLOOKUP(C9110,'School Lookup'!C:C,'School Lookup'!D:D,0)))</f>
        <v>Park Schools Federation</v>
      </c>
      <c r="C9110" t="s">
        <v>40</v>
      </c>
      <c r="D9110" t="s">
        <v>1774</v>
      </c>
      <c r="E9110" t="s">
        <v>16</v>
      </c>
      <c r="F9110" t="s">
        <v>734</v>
      </c>
      <c r="G9110" t="s">
        <v>235</v>
      </c>
      <c r="H9110" t="s">
        <v>228</v>
      </c>
      <c r="I9110" t="s">
        <v>980</v>
      </c>
      <c r="J9110" t="s">
        <v>981</v>
      </c>
      <c r="K9110" s="4">
        <v>46091</v>
      </c>
      <c r="L9110" s="5">
        <v>0.6430555555555556</v>
      </c>
      <c r="M9110" t="s">
        <v>953</v>
      </c>
      <c r="N9110" s="5">
        <v>2.3148148148148149E-4</v>
      </c>
      <c r="O9110" t="s">
        <v>982</v>
      </c>
      <c r="P9110">
        <v>2.4E-2</v>
      </c>
      <c r="Q9110">
        <v>20</v>
      </c>
      <c r="R9110" t="s">
        <v>998</v>
      </c>
      <c r="S9110" t="s">
        <v>987</v>
      </c>
    </row>
    <row r="9111" spans="1:19" x14ac:dyDescent="0.25">
      <c r="A9111" s="54">
        <f>_xlfn.XLOOKUP(B9111,'School Lookup'!D:D,'School Lookup'!F:F,0)</f>
        <v>251672</v>
      </c>
      <c r="B9111" s="54" t="str">
        <f>_xlfn.XLOOKUP(C9111,'School Lookup'!A:A,'School Lookup'!D:D,_xlfn.XLOOKUP(C9111,'School Lookup'!B:B,'School Lookup'!D:D,_xlfn.XLOOKUP(C9111,'School Lookup'!C:C,'School Lookup'!D:D,0)))</f>
        <v>Park Schools Federation</v>
      </c>
      <c r="C9111" t="s">
        <v>40</v>
      </c>
      <c r="D9111" t="s">
        <v>3377</v>
      </c>
      <c r="E9111" t="s">
        <v>16</v>
      </c>
      <c r="F9111" t="s">
        <v>734</v>
      </c>
      <c r="G9111" t="s">
        <v>235</v>
      </c>
      <c r="H9111" t="s">
        <v>228</v>
      </c>
      <c r="I9111" t="s">
        <v>980</v>
      </c>
      <c r="J9111" t="s">
        <v>981</v>
      </c>
      <c r="K9111" s="4">
        <v>46091</v>
      </c>
      <c r="L9111" s="5">
        <v>0.6479166666666667</v>
      </c>
      <c r="M9111" t="s">
        <v>953</v>
      </c>
      <c r="N9111" s="5">
        <v>2.4305555555555555E-4</v>
      </c>
      <c r="O9111" t="s">
        <v>982</v>
      </c>
      <c r="P9111">
        <v>2.5000000000000001E-2</v>
      </c>
      <c r="Q9111">
        <v>20</v>
      </c>
      <c r="R9111" t="s">
        <v>998</v>
      </c>
      <c r="S9111" t="s">
        <v>987</v>
      </c>
    </row>
    <row r="9112" spans="1:19" x14ac:dyDescent="0.25">
      <c r="A9112" s="54">
        <f>_xlfn.XLOOKUP(B9112,'School Lookup'!D:D,'School Lookup'!F:F,0)</f>
        <v>251672</v>
      </c>
      <c r="B9112" s="54" t="str">
        <f>_xlfn.XLOOKUP(C9112,'School Lookup'!A:A,'School Lookup'!D:D,_xlfn.XLOOKUP(C9112,'School Lookup'!B:B,'School Lookup'!D:D,_xlfn.XLOOKUP(C9112,'School Lookup'!C:C,'School Lookup'!D:D,0)))</f>
        <v>Park Schools Federation</v>
      </c>
      <c r="C9112" t="s">
        <v>40</v>
      </c>
      <c r="D9112" t="s">
        <v>1315</v>
      </c>
      <c r="E9112" t="s">
        <v>16</v>
      </c>
      <c r="F9112" t="s">
        <v>734</v>
      </c>
      <c r="G9112" t="s">
        <v>235</v>
      </c>
      <c r="H9112" t="s">
        <v>228</v>
      </c>
      <c r="I9112" t="s">
        <v>980</v>
      </c>
      <c r="J9112" t="s">
        <v>981</v>
      </c>
      <c r="K9112" s="4">
        <v>46091</v>
      </c>
      <c r="L9112" s="5">
        <v>0.65069444444444446</v>
      </c>
      <c r="M9112" t="s">
        <v>953</v>
      </c>
      <c r="N9112" s="5">
        <v>5.4398148148148144E-4</v>
      </c>
      <c r="O9112" t="s">
        <v>982</v>
      </c>
      <c r="P9112">
        <v>5.6000000000000001E-2</v>
      </c>
      <c r="Q9112">
        <v>20</v>
      </c>
      <c r="R9112" t="s">
        <v>998</v>
      </c>
      <c r="S9112" t="s">
        <v>987</v>
      </c>
    </row>
    <row r="9113" spans="1:19" x14ac:dyDescent="0.25">
      <c r="A9113" s="54">
        <f>_xlfn.XLOOKUP(B9113,'School Lookup'!D:D,'School Lookup'!F:F,0)</f>
        <v>823392</v>
      </c>
      <c r="B9113" s="54" t="str">
        <f>_xlfn.XLOOKUP(C9113,'School Lookup'!A:A,'School Lookup'!D:D,_xlfn.XLOOKUP(C9113,'School Lookup'!B:B,'School Lookup'!D:D,_xlfn.XLOOKUP(C9113,'School Lookup'!C:C,'School Lookup'!D:D,0)))</f>
        <v>Fitz Herbert C of E VA Primary School</v>
      </c>
      <c r="C9113" t="s">
        <v>31</v>
      </c>
      <c r="D9113">
        <v>142</v>
      </c>
      <c r="E9113" t="s">
        <v>16</v>
      </c>
      <c r="F9113" t="s">
        <v>734</v>
      </c>
      <c r="G9113" t="s">
        <v>134</v>
      </c>
      <c r="H9113" t="s">
        <v>347</v>
      </c>
      <c r="I9113" t="s">
        <v>958</v>
      </c>
      <c r="J9113" t="s">
        <v>959</v>
      </c>
      <c r="K9113" s="4">
        <v>46091</v>
      </c>
      <c r="L9113" s="5">
        <v>0.54561342592592588</v>
      </c>
      <c r="M9113" t="s">
        <v>953</v>
      </c>
      <c r="N9113" s="5">
        <v>1.6203703703703703E-4</v>
      </c>
      <c r="O9113" t="s">
        <v>960</v>
      </c>
      <c r="P9113">
        <v>0</v>
      </c>
      <c r="Q9113">
        <v>20</v>
      </c>
      <c r="R9113" t="s">
        <v>955</v>
      </c>
    </row>
    <row r="9114" spans="1:19" x14ac:dyDescent="0.25">
      <c r="A9114" s="54">
        <f>_xlfn.XLOOKUP(B9114,'School Lookup'!D:D,'School Lookup'!F:F,0)</f>
        <v>823392</v>
      </c>
      <c r="B9114" s="54" t="str">
        <f>_xlfn.XLOOKUP(C9114,'School Lookup'!A:A,'School Lookup'!D:D,_xlfn.XLOOKUP(C9114,'School Lookup'!B:B,'School Lookup'!D:D,_xlfn.XLOOKUP(C9114,'School Lookup'!C:C,'School Lookup'!D:D,0)))</f>
        <v>Fitz Herbert C of E VA Primary School</v>
      </c>
      <c r="C9114" t="s">
        <v>31</v>
      </c>
      <c r="D9114" t="s">
        <v>1063</v>
      </c>
      <c r="E9114" t="s">
        <v>16</v>
      </c>
      <c r="F9114" t="s">
        <v>734</v>
      </c>
      <c r="G9114" t="s">
        <v>134</v>
      </c>
      <c r="H9114" t="s">
        <v>347</v>
      </c>
      <c r="I9114" t="s">
        <v>958</v>
      </c>
      <c r="J9114" t="s">
        <v>959</v>
      </c>
      <c r="K9114" s="4">
        <v>46091</v>
      </c>
      <c r="L9114" s="5">
        <v>0.57710648148148147</v>
      </c>
      <c r="M9114" t="s">
        <v>953</v>
      </c>
      <c r="N9114" s="5">
        <v>1.0416666666666667E-4</v>
      </c>
      <c r="O9114" t="s">
        <v>960</v>
      </c>
      <c r="P9114">
        <v>0</v>
      </c>
      <c r="Q9114">
        <v>20</v>
      </c>
      <c r="R9114" t="s">
        <v>955</v>
      </c>
    </row>
    <row r="9115" spans="1:19" x14ac:dyDescent="0.25">
      <c r="A9115" s="54">
        <f>_xlfn.XLOOKUP(B9115,'School Lookup'!D:D,'School Lookup'!F:F,0)</f>
        <v>251672</v>
      </c>
      <c r="B9115" s="54" t="str">
        <f>_xlfn.XLOOKUP(C9115,'School Lookup'!A:A,'School Lookup'!D:D,_xlfn.XLOOKUP(C9115,'School Lookup'!B:B,'School Lookup'!D:D,_xlfn.XLOOKUP(C9115,'School Lookup'!C:C,'School Lookup'!D:D,0)))</f>
        <v>Park Schools Federation</v>
      </c>
      <c r="C9115" t="s">
        <v>40</v>
      </c>
      <c r="D9115" t="s">
        <v>2327</v>
      </c>
      <c r="E9115" t="s">
        <v>16</v>
      </c>
      <c r="F9115" t="s">
        <v>734</v>
      </c>
      <c r="G9115" t="s">
        <v>235</v>
      </c>
      <c r="H9115" t="s">
        <v>228</v>
      </c>
      <c r="I9115" t="s">
        <v>980</v>
      </c>
      <c r="J9115" t="s">
        <v>959</v>
      </c>
      <c r="K9115" s="4">
        <v>46091</v>
      </c>
      <c r="L9115" s="5">
        <v>0.47499999999999998</v>
      </c>
      <c r="M9115" t="s">
        <v>953</v>
      </c>
      <c r="N9115" s="5">
        <v>3.2407407407407406E-4</v>
      </c>
      <c r="O9115" t="s">
        <v>960</v>
      </c>
      <c r="P9115">
        <v>2.1999999999999999E-2</v>
      </c>
      <c r="Q9115">
        <v>20</v>
      </c>
      <c r="R9115" t="s">
        <v>978</v>
      </c>
      <c r="S9115" t="s">
        <v>966</v>
      </c>
    </row>
    <row r="9116" spans="1:19" x14ac:dyDescent="0.25">
      <c r="A9116" s="54">
        <f>_xlfn.XLOOKUP(B9116,'School Lookup'!D:D,'School Lookup'!F:F,0)</f>
        <v>856243</v>
      </c>
      <c r="B9116" s="54" t="str">
        <f>_xlfn.XLOOKUP(C9116,'School Lookup'!A:A,'School Lookup'!D:D,_xlfn.XLOOKUP(C9116,'School Lookup'!B:B,'School Lookup'!D:D,_xlfn.XLOOKUP(C9116,'School Lookup'!C:C,'School Lookup'!D:D,0)))</f>
        <v>Elton Primary School</v>
      </c>
      <c r="C9116" t="s">
        <v>54</v>
      </c>
      <c r="D9116">
        <v>700</v>
      </c>
      <c r="E9116" t="s">
        <v>16</v>
      </c>
      <c r="F9116" t="s">
        <v>734</v>
      </c>
      <c r="G9116" t="s">
        <v>332</v>
      </c>
      <c r="H9116" t="s">
        <v>877</v>
      </c>
      <c r="I9116" t="s">
        <v>958</v>
      </c>
      <c r="J9116" t="s">
        <v>959</v>
      </c>
      <c r="K9116" s="4">
        <v>46091</v>
      </c>
      <c r="L9116" s="5">
        <v>0.35842592592592593</v>
      </c>
      <c r="M9116" t="s">
        <v>953</v>
      </c>
      <c r="N9116" s="5">
        <v>6.8287037037037036E-4</v>
      </c>
      <c r="O9116" t="s">
        <v>960</v>
      </c>
      <c r="P9116">
        <v>0</v>
      </c>
      <c r="Q9116">
        <v>20</v>
      </c>
      <c r="R9116" t="s">
        <v>955</v>
      </c>
    </row>
    <row r="9117" spans="1:19" x14ac:dyDescent="0.25">
      <c r="A9117" s="54">
        <f>_xlfn.XLOOKUP(B9117,'School Lookup'!D:D,'School Lookup'!F:F,0)</f>
        <v>856243</v>
      </c>
      <c r="B9117" s="54" t="str">
        <f>_xlfn.XLOOKUP(C9117,'School Lookup'!A:A,'School Lookup'!D:D,_xlfn.XLOOKUP(C9117,'School Lookup'!B:B,'School Lookup'!D:D,_xlfn.XLOOKUP(C9117,'School Lookup'!C:C,'School Lookup'!D:D,0)))</f>
        <v>Elton Primary School</v>
      </c>
      <c r="C9117" t="s">
        <v>54</v>
      </c>
      <c r="D9117">
        <v>700</v>
      </c>
      <c r="E9117" t="s">
        <v>16</v>
      </c>
      <c r="F9117" t="s">
        <v>734</v>
      </c>
      <c r="G9117" t="s">
        <v>332</v>
      </c>
      <c r="H9117" t="s">
        <v>877</v>
      </c>
      <c r="I9117" t="s">
        <v>958</v>
      </c>
      <c r="J9117" t="s">
        <v>959</v>
      </c>
      <c r="K9117" s="4">
        <v>46091</v>
      </c>
      <c r="L9117" s="5">
        <v>0.36010416666666667</v>
      </c>
      <c r="M9117" t="s">
        <v>953</v>
      </c>
      <c r="N9117" s="5">
        <v>9.4907407407407408E-4</v>
      </c>
      <c r="O9117" t="s">
        <v>960</v>
      </c>
      <c r="P9117">
        <v>0</v>
      </c>
      <c r="Q9117">
        <v>20</v>
      </c>
      <c r="R9117" t="s">
        <v>955</v>
      </c>
    </row>
    <row r="9118" spans="1:19" x14ac:dyDescent="0.25">
      <c r="A9118" s="54">
        <f>_xlfn.XLOOKUP(B9118,'School Lookup'!D:D,'School Lookup'!F:F,0)</f>
        <v>856243</v>
      </c>
      <c r="B9118" s="54" t="str">
        <f>_xlfn.XLOOKUP(C9118,'School Lookup'!A:A,'School Lookup'!D:D,_xlfn.XLOOKUP(C9118,'School Lookup'!B:B,'School Lookup'!D:D,_xlfn.XLOOKUP(C9118,'School Lookup'!C:C,'School Lookup'!D:D,0)))</f>
        <v>Elton Primary School</v>
      </c>
      <c r="C9118" t="s">
        <v>54</v>
      </c>
      <c r="D9118">
        <v>699</v>
      </c>
      <c r="E9118" t="s">
        <v>16</v>
      </c>
      <c r="F9118" t="s">
        <v>734</v>
      </c>
      <c r="G9118" t="s">
        <v>332</v>
      </c>
      <c r="H9118" t="s">
        <v>877</v>
      </c>
      <c r="I9118" t="s">
        <v>958</v>
      </c>
      <c r="J9118" t="s">
        <v>959</v>
      </c>
      <c r="K9118" s="4">
        <v>46091</v>
      </c>
      <c r="L9118" s="5">
        <v>0.36053240740740738</v>
      </c>
      <c r="M9118" t="s">
        <v>953</v>
      </c>
      <c r="N9118" s="5">
        <v>5.7870370370370367E-3</v>
      </c>
      <c r="O9118" t="s">
        <v>960</v>
      </c>
      <c r="P9118">
        <v>0</v>
      </c>
      <c r="Q9118">
        <v>20</v>
      </c>
      <c r="R9118" t="s">
        <v>975</v>
      </c>
      <c r="S9118" t="s">
        <v>976</v>
      </c>
    </row>
    <row r="9119" spans="1:19" x14ac:dyDescent="0.25">
      <c r="A9119" s="54">
        <f>_xlfn.XLOOKUP(B9119,'School Lookup'!D:D,'School Lookup'!F:F,0)</f>
        <v>856243</v>
      </c>
      <c r="B9119" s="54" t="str">
        <f>_xlfn.XLOOKUP(C9119,'School Lookup'!A:A,'School Lookup'!D:D,_xlfn.XLOOKUP(C9119,'School Lookup'!B:B,'School Lookup'!D:D,_xlfn.XLOOKUP(C9119,'School Lookup'!C:C,'School Lookup'!D:D,0)))</f>
        <v>Elton Primary School</v>
      </c>
      <c r="C9119" t="s">
        <v>54</v>
      </c>
      <c r="D9119">
        <v>700</v>
      </c>
      <c r="E9119" t="s">
        <v>16</v>
      </c>
      <c r="F9119" t="s">
        <v>734</v>
      </c>
      <c r="G9119" t="s">
        <v>332</v>
      </c>
      <c r="H9119" t="s">
        <v>877</v>
      </c>
      <c r="I9119" t="s">
        <v>958</v>
      </c>
      <c r="J9119" t="s">
        <v>959</v>
      </c>
      <c r="K9119" s="4">
        <v>46091</v>
      </c>
      <c r="L9119" s="5">
        <v>0.38285879629629632</v>
      </c>
      <c r="M9119" t="s">
        <v>953</v>
      </c>
      <c r="N9119" s="5">
        <v>1.8402777777777777E-3</v>
      </c>
      <c r="O9119" t="s">
        <v>960</v>
      </c>
      <c r="P9119">
        <v>0</v>
      </c>
      <c r="Q9119">
        <v>20</v>
      </c>
      <c r="R9119" t="s">
        <v>955</v>
      </c>
    </row>
    <row r="9120" spans="1:19" x14ac:dyDescent="0.25">
      <c r="A9120" s="54">
        <f>_xlfn.XLOOKUP(B9120,'School Lookup'!D:D,'School Lookup'!F:F,0)</f>
        <v>856243</v>
      </c>
      <c r="B9120" s="54" t="str">
        <f>_xlfn.XLOOKUP(C9120,'School Lookup'!A:A,'School Lookup'!D:D,_xlfn.XLOOKUP(C9120,'School Lookup'!B:B,'School Lookup'!D:D,_xlfn.XLOOKUP(C9120,'School Lookup'!C:C,'School Lookup'!D:D,0)))</f>
        <v>Elton Primary School</v>
      </c>
      <c r="C9120" t="s">
        <v>54</v>
      </c>
      <c r="D9120">
        <v>700</v>
      </c>
      <c r="E9120" t="s">
        <v>16</v>
      </c>
      <c r="F9120" t="s">
        <v>734</v>
      </c>
      <c r="G9120" t="s">
        <v>332</v>
      </c>
      <c r="H9120" t="s">
        <v>877</v>
      </c>
      <c r="I9120" t="s">
        <v>958</v>
      </c>
      <c r="J9120" t="s">
        <v>959</v>
      </c>
      <c r="K9120" s="4">
        <v>46091</v>
      </c>
      <c r="L9120" s="5">
        <v>0.39443287037037039</v>
      </c>
      <c r="M9120" t="s">
        <v>953</v>
      </c>
      <c r="N9120" s="5">
        <v>3.6574074074074074E-3</v>
      </c>
      <c r="O9120" t="s">
        <v>960</v>
      </c>
      <c r="P9120">
        <v>0</v>
      </c>
      <c r="Q9120">
        <v>20</v>
      </c>
      <c r="R9120" t="s">
        <v>955</v>
      </c>
    </row>
    <row r="9121" spans="1:19" x14ac:dyDescent="0.25">
      <c r="A9121" s="54">
        <f>_xlfn.XLOOKUP(B9121,'School Lookup'!D:D,'School Lookup'!F:F,0)</f>
        <v>856243</v>
      </c>
      <c r="B9121" s="54" t="str">
        <f>_xlfn.XLOOKUP(C9121,'School Lookup'!A:A,'School Lookup'!D:D,_xlfn.XLOOKUP(C9121,'School Lookup'!B:B,'School Lookup'!D:D,_xlfn.XLOOKUP(C9121,'School Lookup'!C:C,'School Lookup'!D:D,0)))</f>
        <v>Elton Primary School</v>
      </c>
      <c r="C9121" t="s">
        <v>54</v>
      </c>
      <c r="D9121">
        <v>699</v>
      </c>
      <c r="E9121" t="s">
        <v>16</v>
      </c>
      <c r="F9121" t="s">
        <v>734</v>
      </c>
      <c r="G9121" t="s">
        <v>332</v>
      </c>
      <c r="H9121" t="s">
        <v>877</v>
      </c>
      <c r="I9121" t="s">
        <v>958</v>
      </c>
      <c r="J9121" t="s">
        <v>959</v>
      </c>
      <c r="K9121" s="4">
        <v>46091</v>
      </c>
      <c r="L9121" s="5">
        <v>0.45208333333333334</v>
      </c>
      <c r="M9121" t="s">
        <v>953</v>
      </c>
      <c r="N9121" s="5">
        <v>1.6782407407407408E-3</v>
      </c>
      <c r="O9121" t="s">
        <v>960</v>
      </c>
      <c r="P9121">
        <v>0</v>
      </c>
      <c r="Q9121">
        <v>20</v>
      </c>
      <c r="R9121" t="s">
        <v>975</v>
      </c>
      <c r="S9121" t="s">
        <v>976</v>
      </c>
    </row>
    <row r="9122" spans="1:19" x14ac:dyDescent="0.25">
      <c r="A9122" s="54">
        <f>_xlfn.XLOOKUP(B9122,'School Lookup'!D:D,'School Lookup'!F:F,0)</f>
        <v>856243</v>
      </c>
      <c r="B9122" s="54" t="str">
        <f>_xlfn.XLOOKUP(C9122,'School Lookup'!A:A,'School Lookup'!D:D,_xlfn.XLOOKUP(C9122,'School Lookup'!B:B,'School Lookup'!D:D,_xlfn.XLOOKUP(C9122,'School Lookup'!C:C,'School Lookup'!D:D,0)))</f>
        <v>Elton Primary School</v>
      </c>
      <c r="C9122" t="s">
        <v>54</v>
      </c>
      <c r="D9122">
        <v>699</v>
      </c>
      <c r="E9122" t="s">
        <v>16</v>
      </c>
      <c r="F9122" t="s">
        <v>734</v>
      </c>
      <c r="G9122" t="s">
        <v>332</v>
      </c>
      <c r="H9122" t="s">
        <v>877</v>
      </c>
      <c r="I9122" t="s">
        <v>958</v>
      </c>
      <c r="J9122" t="s">
        <v>959</v>
      </c>
      <c r="K9122" s="4">
        <v>46091</v>
      </c>
      <c r="L9122" s="5">
        <v>0.47356481481481483</v>
      </c>
      <c r="M9122" t="s">
        <v>953</v>
      </c>
      <c r="N9122" s="5">
        <v>8.4490740740740739E-4</v>
      </c>
      <c r="O9122" t="s">
        <v>960</v>
      </c>
      <c r="P9122">
        <v>0</v>
      </c>
      <c r="Q9122">
        <v>20</v>
      </c>
      <c r="R9122" t="s">
        <v>975</v>
      </c>
      <c r="S9122" t="s">
        <v>976</v>
      </c>
    </row>
    <row r="9123" spans="1:19" x14ac:dyDescent="0.25">
      <c r="A9123" s="54">
        <f>_xlfn.XLOOKUP(B9123,'School Lookup'!D:D,'School Lookup'!F:F,0)</f>
        <v>856243</v>
      </c>
      <c r="B9123" s="54" t="str">
        <f>_xlfn.XLOOKUP(C9123,'School Lookup'!A:A,'School Lookup'!D:D,_xlfn.XLOOKUP(C9123,'School Lookup'!B:B,'School Lookup'!D:D,_xlfn.XLOOKUP(C9123,'School Lookup'!C:C,'School Lookup'!D:D,0)))</f>
        <v>Elton Primary School</v>
      </c>
      <c r="C9123" t="s">
        <v>54</v>
      </c>
      <c r="D9123">
        <v>699</v>
      </c>
      <c r="E9123" t="s">
        <v>16</v>
      </c>
      <c r="F9123" t="s">
        <v>734</v>
      </c>
      <c r="G9123" t="s">
        <v>332</v>
      </c>
      <c r="H9123" t="s">
        <v>877</v>
      </c>
      <c r="I9123" t="s">
        <v>958</v>
      </c>
      <c r="J9123" t="s">
        <v>959</v>
      </c>
      <c r="K9123" s="4">
        <v>46091</v>
      </c>
      <c r="L9123" s="5">
        <v>0.49758101851851849</v>
      </c>
      <c r="M9123" t="s">
        <v>953</v>
      </c>
      <c r="N9123" s="5">
        <v>1.0069444444444444E-3</v>
      </c>
      <c r="O9123" t="s">
        <v>960</v>
      </c>
      <c r="P9123">
        <v>0</v>
      </c>
      <c r="Q9123">
        <v>20</v>
      </c>
      <c r="R9123" t="s">
        <v>975</v>
      </c>
      <c r="S9123" t="s">
        <v>976</v>
      </c>
    </row>
    <row r="9124" spans="1:19" x14ac:dyDescent="0.25">
      <c r="A9124" s="54">
        <f>_xlfn.XLOOKUP(B9124,'School Lookup'!D:D,'School Lookup'!F:F,0)</f>
        <v>856243</v>
      </c>
      <c r="B9124" s="54" t="str">
        <f>_xlfn.XLOOKUP(C9124,'School Lookup'!A:A,'School Lookup'!D:D,_xlfn.XLOOKUP(C9124,'School Lookup'!B:B,'School Lookup'!D:D,_xlfn.XLOOKUP(C9124,'School Lookup'!C:C,'School Lookup'!D:D,0)))</f>
        <v>Elton Primary School</v>
      </c>
      <c r="C9124" t="s">
        <v>54</v>
      </c>
      <c r="D9124">
        <v>699</v>
      </c>
      <c r="E9124" t="s">
        <v>16</v>
      </c>
      <c r="F9124" t="s">
        <v>734</v>
      </c>
      <c r="G9124" t="s">
        <v>332</v>
      </c>
      <c r="H9124" t="s">
        <v>877</v>
      </c>
      <c r="I9124" t="s">
        <v>958</v>
      </c>
      <c r="J9124" t="s">
        <v>959</v>
      </c>
      <c r="K9124" s="4">
        <v>46091</v>
      </c>
      <c r="L9124" s="5">
        <v>0.49914351851851851</v>
      </c>
      <c r="M9124" t="s">
        <v>953</v>
      </c>
      <c r="N9124" s="5">
        <v>2.199074074074074E-4</v>
      </c>
      <c r="O9124" t="s">
        <v>960</v>
      </c>
      <c r="P9124">
        <v>0</v>
      </c>
      <c r="Q9124">
        <v>20</v>
      </c>
      <c r="R9124" t="s">
        <v>975</v>
      </c>
      <c r="S9124" t="s">
        <v>976</v>
      </c>
    </row>
    <row r="9125" spans="1:19" x14ac:dyDescent="0.25">
      <c r="A9125" s="54">
        <f>_xlfn.XLOOKUP(B9125,'School Lookup'!D:D,'School Lookup'!F:F,0)</f>
        <v>856243</v>
      </c>
      <c r="B9125" s="54" t="str">
        <f>_xlfn.XLOOKUP(C9125,'School Lookup'!A:A,'School Lookup'!D:D,_xlfn.XLOOKUP(C9125,'School Lookup'!B:B,'School Lookup'!D:D,_xlfn.XLOOKUP(C9125,'School Lookup'!C:C,'School Lookup'!D:D,0)))</f>
        <v>Elton Primary School</v>
      </c>
      <c r="C9125" t="s">
        <v>54</v>
      </c>
      <c r="D9125">
        <v>700</v>
      </c>
      <c r="E9125" t="s">
        <v>16</v>
      </c>
      <c r="F9125" t="s">
        <v>734</v>
      </c>
      <c r="G9125" t="s">
        <v>332</v>
      </c>
      <c r="H9125" t="s">
        <v>877</v>
      </c>
      <c r="I9125" t="s">
        <v>958</v>
      </c>
      <c r="J9125" t="s">
        <v>959</v>
      </c>
      <c r="K9125" s="4">
        <v>46091</v>
      </c>
      <c r="L9125" s="5">
        <v>0.53827546296296291</v>
      </c>
      <c r="M9125" t="s">
        <v>953</v>
      </c>
      <c r="N9125" s="5">
        <v>1.712962962962963E-3</v>
      </c>
      <c r="O9125" t="s">
        <v>960</v>
      </c>
      <c r="P9125">
        <v>0</v>
      </c>
      <c r="Q9125">
        <v>20</v>
      </c>
      <c r="R9125" t="s">
        <v>955</v>
      </c>
    </row>
    <row r="9126" spans="1:19" x14ac:dyDescent="0.25">
      <c r="A9126" s="54">
        <f>_xlfn.XLOOKUP(B9126,'School Lookup'!D:D,'School Lookup'!F:F,0)</f>
        <v>856243</v>
      </c>
      <c r="B9126" s="54" t="str">
        <f>_xlfn.XLOOKUP(C9126,'School Lookup'!A:A,'School Lookup'!D:D,_xlfn.XLOOKUP(C9126,'School Lookup'!B:B,'School Lookup'!D:D,_xlfn.XLOOKUP(C9126,'School Lookup'!C:C,'School Lookup'!D:D,0)))</f>
        <v>Elton Primary School</v>
      </c>
      <c r="C9126" t="s">
        <v>54</v>
      </c>
      <c r="D9126">
        <v>700</v>
      </c>
      <c r="E9126" t="s">
        <v>16</v>
      </c>
      <c r="F9126" t="s">
        <v>734</v>
      </c>
      <c r="G9126" t="s">
        <v>332</v>
      </c>
      <c r="H9126" t="s">
        <v>877</v>
      </c>
      <c r="I9126" t="s">
        <v>958</v>
      </c>
      <c r="J9126" t="s">
        <v>959</v>
      </c>
      <c r="K9126" s="4">
        <v>46091</v>
      </c>
      <c r="L9126" s="5">
        <v>0.54827546296296292</v>
      </c>
      <c r="M9126" t="s">
        <v>953</v>
      </c>
      <c r="N9126" s="5">
        <v>4.5023148148148149E-3</v>
      </c>
      <c r="O9126" t="s">
        <v>960</v>
      </c>
      <c r="P9126">
        <v>0</v>
      </c>
      <c r="Q9126">
        <v>20</v>
      </c>
      <c r="R9126" t="s">
        <v>955</v>
      </c>
    </row>
    <row r="9127" spans="1:19" x14ac:dyDescent="0.25">
      <c r="A9127" s="54">
        <f>_xlfn.XLOOKUP(B9127,'School Lookup'!D:D,'School Lookup'!F:F,0)</f>
        <v>856243</v>
      </c>
      <c r="B9127" s="54" t="str">
        <f>_xlfn.XLOOKUP(C9127,'School Lookup'!A:A,'School Lookup'!D:D,_xlfn.XLOOKUP(C9127,'School Lookup'!B:B,'School Lookup'!D:D,_xlfn.XLOOKUP(C9127,'School Lookup'!C:C,'School Lookup'!D:D,0)))</f>
        <v>Elton Primary School</v>
      </c>
      <c r="C9127" t="s">
        <v>54</v>
      </c>
      <c r="D9127">
        <v>699</v>
      </c>
      <c r="E9127" t="s">
        <v>16</v>
      </c>
      <c r="F9127" t="s">
        <v>734</v>
      </c>
      <c r="G9127" t="s">
        <v>332</v>
      </c>
      <c r="H9127" t="s">
        <v>877</v>
      </c>
      <c r="I9127" t="s">
        <v>958</v>
      </c>
      <c r="J9127" t="s">
        <v>959</v>
      </c>
      <c r="K9127" s="4">
        <v>46091</v>
      </c>
      <c r="L9127" s="5">
        <v>0.57356481481481481</v>
      </c>
      <c r="M9127" t="s">
        <v>953</v>
      </c>
      <c r="N9127" s="5">
        <v>8.2175925925925927E-4</v>
      </c>
      <c r="O9127" t="s">
        <v>960</v>
      </c>
      <c r="P9127">
        <v>0</v>
      </c>
      <c r="Q9127">
        <v>20</v>
      </c>
      <c r="R9127" t="s">
        <v>975</v>
      </c>
      <c r="S9127" t="s">
        <v>976</v>
      </c>
    </row>
    <row r="9128" spans="1:19" x14ac:dyDescent="0.25">
      <c r="A9128" s="54">
        <f>_xlfn.XLOOKUP(B9128,'School Lookup'!D:D,'School Lookup'!F:F,0)</f>
        <v>856243</v>
      </c>
      <c r="B9128" s="54" t="str">
        <f>_xlfn.XLOOKUP(C9128,'School Lookup'!A:A,'School Lookup'!D:D,_xlfn.XLOOKUP(C9128,'School Lookup'!B:B,'School Lookup'!D:D,_xlfn.XLOOKUP(C9128,'School Lookup'!C:C,'School Lookup'!D:D,0)))</f>
        <v>Elton Primary School</v>
      </c>
      <c r="C9128" t="s">
        <v>54</v>
      </c>
      <c r="D9128">
        <v>699</v>
      </c>
      <c r="E9128" t="s">
        <v>16</v>
      </c>
      <c r="F9128" t="s">
        <v>734</v>
      </c>
      <c r="G9128" t="s">
        <v>332</v>
      </c>
      <c r="H9128" t="s">
        <v>877</v>
      </c>
      <c r="I9128" t="s">
        <v>958</v>
      </c>
      <c r="J9128" t="s">
        <v>959</v>
      </c>
      <c r="K9128" s="4">
        <v>46091</v>
      </c>
      <c r="L9128" s="5">
        <v>0.58393518518518517</v>
      </c>
      <c r="M9128" t="s">
        <v>953</v>
      </c>
      <c r="N9128" s="5">
        <v>5.0925925925925921E-4</v>
      </c>
      <c r="O9128" t="s">
        <v>960</v>
      </c>
      <c r="P9128">
        <v>0</v>
      </c>
      <c r="Q9128">
        <v>20</v>
      </c>
      <c r="R9128" t="s">
        <v>975</v>
      </c>
      <c r="S9128" t="s">
        <v>976</v>
      </c>
    </row>
    <row r="9129" spans="1:19" x14ac:dyDescent="0.25">
      <c r="A9129" s="54">
        <f>_xlfn.XLOOKUP(B9129,'School Lookup'!D:D,'School Lookup'!F:F,0)</f>
        <v>856243</v>
      </c>
      <c r="B9129" s="54" t="str">
        <f>_xlfn.XLOOKUP(C9129,'School Lookup'!A:A,'School Lookup'!D:D,_xlfn.XLOOKUP(C9129,'School Lookup'!B:B,'School Lookup'!D:D,_xlfn.XLOOKUP(C9129,'School Lookup'!C:C,'School Lookup'!D:D,0)))</f>
        <v>Elton Primary School</v>
      </c>
      <c r="C9129" t="s">
        <v>54</v>
      </c>
      <c r="D9129">
        <v>700</v>
      </c>
      <c r="E9129" t="s">
        <v>16</v>
      </c>
      <c r="F9129" t="s">
        <v>734</v>
      </c>
      <c r="G9129" t="s">
        <v>332</v>
      </c>
      <c r="H9129" t="s">
        <v>877</v>
      </c>
      <c r="I9129" t="s">
        <v>958</v>
      </c>
      <c r="J9129" t="s">
        <v>959</v>
      </c>
      <c r="K9129" s="4">
        <v>46091</v>
      </c>
      <c r="L9129" s="5">
        <v>0.64781250000000001</v>
      </c>
      <c r="M9129" t="s">
        <v>953</v>
      </c>
      <c r="N9129" s="5">
        <v>9.2476851851851852E-3</v>
      </c>
      <c r="O9129" t="s">
        <v>960</v>
      </c>
      <c r="P9129">
        <v>0</v>
      </c>
      <c r="Q9129">
        <v>20</v>
      </c>
      <c r="R9129" t="s">
        <v>955</v>
      </c>
    </row>
    <row r="9130" spans="1:19" x14ac:dyDescent="0.25">
      <c r="A9130" s="54">
        <f>_xlfn.XLOOKUP(B9130,'School Lookup'!D:D,'School Lookup'!F:F,0)</f>
        <v>856243</v>
      </c>
      <c r="B9130" s="54" t="str">
        <f>_xlfn.XLOOKUP(C9130,'School Lookup'!A:A,'School Lookup'!D:D,_xlfn.XLOOKUP(C9130,'School Lookup'!B:B,'School Lookup'!D:D,_xlfn.XLOOKUP(C9130,'School Lookup'!C:C,'School Lookup'!D:D,0)))</f>
        <v>Elton Primary School</v>
      </c>
      <c r="C9130" t="s">
        <v>54</v>
      </c>
      <c r="D9130">
        <v>699</v>
      </c>
      <c r="E9130" t="s">
        <v>16</v>
      </c>
      <c r="F9130" t="s">
        <v>734</v>
      </c>
      <c r="G9130" t="s">
        <v>332</v>
      </c>
      <c r="H9130" t="s">
        <v>877</v>
      </c>
      <c r="I9130" t="s">
        <v>958</v>
      </c>
      <c r="J9130" t="s">
        <v>959</v>
      </c>
      <c r="K9130" s="4">
        <v>46091</v>
      </c>
      <c r="L9130" s="5">
        <v>0.65284722222222225</v>
      </c>
      <c r="M9130" t="s">
        <v>953</v>
      </c>
      <c r="N9130" s="5">
        <v>1.1458333333333333E-3</v>
      </c>
      <c r="O9130" t="s">
        <v>960</v>
      </c>
      <c r="P9130">
        <v>0</v>
      </c>
      <c r="Q9130">
        <v>20</v>
      </c>
      <c r="R9130" t="s">
        <v>975</v>
      </c>
      <c r="S9130" t="s">
        <v>976</v>
      </c>
    </row>
    <row r="9131" spans="1:19" x14ac:dyDescent="0.25">
      <c r="A9131" s="54">
        <f>_xlfn.XLOOKUP(B9131,'School Lookup'!D:D,'School Lookup'!F:F,0)</f>
        <v>251672</v>
      </c>
      <c r="B9131" s="54" t="str">
        <f>_xlfn.XLOOKUP(C9131,'School Lookup'!A:A,'School Lookup'!D:D,_xlfn.XLOOKUP(C9131,'School Lookup'!B:B,'School Lookup'!D:D,_xlfn.XLOOKUP(C9131,'School Lookup'!C:C,'School Lookup'!D:D,0)))</f>
        <v>Park Schools Federation</v>
      </c>
      <c r="C9131" t="s">
        <v>40</v>
      </c>
      <c r="D9131" t="s">
        <v>45</v>
      </c>
      <c r="E9131" t="s">
        <v>16</v>
      </c>
      <c r="F9131" t="s">
        <v>734</v>
      </c>
      <c r="G9131" t="s">
        <v>235</v>
      </c>
      <c r="H9131" t="s">
        <v>228</v>
      </c>
      <c r="I9131" t="s">
        <v>980</v>
      </c>
      <c r="J9131" t="s">
        <v>959</v>
      </c>
      <c r="K9131" s="4">
        <v>46091</v>
      </c>
      <c r="L9131" s="5">
        <v>0.52638888888888891</v>
      </c>
      <c r="M9131" t="s">
        <v>953</v>
      </c>
      <c r="N9131" s="5">
        <v>9.0277777777777774E-4</v>
      </c>
      <c r="O9131" t="s">
        <v>960</v>
      </c>
      <c r="P9131">
        <v>2.1999999999999999E-2</v>
      </c>
      <c r="Q9131">
        <v>20</v>
      </c>
      <c r="R9131" t="s">
        <v>1146</v>
      </c>
      <c r="S9131" t="s">
        <v>966</v>
      </c>
    </row>
    <row r="9132" spans="1:19" x14ac:dyDescent="0.25">
      <c r="A9132" s="54">
        <f>_xlfn.XLOOKUP(B9132,'School Lookup'!D:D,'School Lookup'!F:F,0)</f>
        <v>251672</v>
      </c>
      <c r="B9132" s="54" t="str">
        <f>_xlfn.XLOOKUP(C9132,'School Lookup'!A:A,'School Lookup'!D:D,_xlfn.XLOOKUP(C9132,'School Lookup'!B:B,'School Lookup'!D:D,_xlfn.XLOOKUP(C9132,'School Lookup'!C:C,'School Lookup'!D:D,0)))</f>
        <v>Park Schools Federation</v>
      </c>
      <c r="C9132" t="s">
        <v>40</v>
      </c>
      <c r="D9132" t="s">
        <v>3378</v>
      </c>
      <c r="E9132" t="s">
        <v>16</v>
      </c>
      <c r="F9132" t="s">
        <v>734</v>
      </c>
      <c r="G9132" t="s">
        <v>235</v>
      </c>
      <c r="H9132" t="s">
        <v>228</v>
      </c>
      <c r="I9132" t="s">
        <v>980</v>
      </c>
      <c r="J9132" t="s">
        <v>959</v>
      </c>
      <c r="K9132" s="4">
        <v>46091</v>
      </c>
      <c r="L9132" s="5">
        <v>0.60902777777777772</v>
      </c>
      <c r="M9132" t="s">
        <v>953</v>
      </c>
      <c r="N9132" s="5">
        <v>1.1111111111111111E-3</v>
      </c>
      <c r="O9132" t="s">
        <v>960</v>
      </c>
      <c r="P9132">
        <v>2.1999999999999999E-2</v>
      </c>
      <c r="Q9132">
        <v>20</v>
      </c>
      <c r="R9132" t="s">
        <v>3133</v>
      </c>
      <c r="S9132" t="s">
        <v>966</v>
      </c>
    </row>
    <row r="9133" spans="1:19" x14ac:dyDescent="0.25">
      <c r="A9133" s="54">
        <f>_xlfn.XLOOKUP(B9133,'School Lookup'!D:D,'School Lookup'!F:F,0)</f>
        <v>755828</v>
      </c>
      <c r="B9133" s="54" t="str">
        <f>_xlfn.XLOOKUP(C9133,'School Lookup'!A:A,'School Lookup'!D:D,_xlfn.XLOOKUP(C9133,'School Lookup'!B:B,'School Lookup'!D:D,_xlfn.XLOOKUP(C9133,'School Lookup'!C:C,'School Lookup'!D:D,0)))</f>
        <v>Hartshorne CE Primary School</v>
      </c>
      <c r="C9133" t="s">
        <v>36</v>
      </c>
      <c r="D9133" t="s">
        <v>1014</v>
      </c>
      <c r="E9133" t="s">
        <v>16</v>
      </c>
      <c r="F9133" t="s">
        <v>734</v>
      </c>
      <c r="G9133" t="s">
        <v>236</v>
      </c>
      <c r="H9133" t="s">
        <v>760</v>
      </c>
      <c r="I9133" t="s">
        <v>980</v>
      </c>
      <c r="J9133" t="s">
        <v>981</v>
      </c>
      <c r="K9133" s="4">
        <v>46091</v>
      </c>
      <c r="L9133" s="5">
        <v>0.3972222222222222</v>
      </c>
      <c r="M9133" t="s">
        <v>953</v>
      </c>
      <c r="N9133" s="5">
        <v>2.650462962962963E-3</v>
      </c>
      <c r="O9133" t="s">
        <v>982</v>
      </c>
      <c r="P9133">
        <v>0.27100000000000002</v>
      </c>
      <c r="Q9133">
        <v>20</v>
      </c>
      <c r="R9133" t="s">
        <v>998</v>
      </c>
      <c r="S9133" t="s">
        <v>987</v>
      </c>
    </row>
    <row r="9134" spans="1:19" x14ac:dyDescent="0.25">
      <c r="A9134" s="54">
        <f>_xlfn.XLOOKUP(B9134,'School Lookup'!D:D,'School Lookup'!F:F,0)</f>
        <v>755828</v>
      </c>
      <c r="B9134" s="54" t="str">
        <f>_xlfn.XLOOKUP(C9134,'School Lookup'!A:A,'School Lookup'!D:D,_xlfn.XLOOKUP(C9134,'School Lookup'!B:B,'School Lookup'!D:D,_xlfn.XLOOKUP(C9134,'School Lookup'!C:C,'School Lookup'!D:D,0)))</f>
        <v>Hartshorne CE Primary School</v>
      </c>
      <c r="C9134" t="s">
        <v>36</v>
      </c>
      <c r="D9134" t="s">
        <v>2728</v>
      </c>
      <c r="E9134" t="s">
        <v>16</v>
      </c>
      <c r="F9134" t="s">
        <v>734</v>
      </c>
      <c r="G9134" t="s">
        <v>236</v>
      </c>
      <c r="H9134" t="s">
        <v>760</v>
      </c>
      <c r="I9134" t="s">
        <v>980</v>
      </c>
      <c r="J9134" t="s">
        <v>981</v>
      </c>
      <c r="K9134" s="4">
        <v>46091</v>
      </c>
      <c r="L9134" s="5">
        <v>0.54583333333333328</v>
      </c>
      <c r="M9134" t="s">
        <v>953</v>
      </c>
      <c r="N9134" s="5">
        <v>5.0347222222222225E-3</v>
      </c>
      <c r="O9134" t="s">
        <v>982</v>
      </c>
      <c r="P9134">
        <v>0.51500000000000001</v>
      </c>
      <c r="Q9134">
        <v>20</v>
      </c>
      <c r="R9134" t="s">
        <v>998</v>
      </c>
      <c r="S9134" t="s">
        <v>987</v>
      </c>
    </row>
    <row r="9135" spans="1:19" x14ac:dyDescent="0.25">
      <c r="A9135" s="54">
        <f>_xlfn.XLOOKUP(B9135,'School Lookup'!D:D,'School Lookup'!F:F,0)</f>
        <v>755828</v>
      </c>
      <c r="B9135" s="54" t="str">
        <f>_xlfn.XLOOKUP(C9135,'School Lookup'!A:A,'School Lookup'!D:D,_xlfn.XLOOKUP(C9135,'School Lookup'!B:B,'School Lookup'!D:D,_xlfn.XLOOKUP(C9135,'School Lookup'!C:C,'School Lookup'!D:D,0)))</f>
        <v>Hartshorne CE Primary School</v>
      </c>
      <c r="C9135" t="s">
        <v>36</v>
      </c>
      <c r="D9135" t="s">
        <v>3029</v>
      </c>
      <c r="E9135" t="s">
        <v>16</v>
      </c>
      <c r="F9135" t="s">
        <v>734</v>
      </c>
      <c r="G9135" t="s">
        <v>236</v>
      </c>
      <c r="H9135" t="s">
        <v>760</v>
      </c>
      <c r="I9135" t="s">
        <v>980</v>
      </c>
      <c r="J9135" t="s">
        <v>981</v>
      </c>
      <c r="K9135" s="4">
        <v>46091</v>
      </c>
      <c r="L9135" s="5">
        <v>0.64166666666666672</v>
      </c>
      <c r="M9135" t="s">
        <v>953</v>
      </c>
      <c r="N9135" s="5">
        <v>2.4305555555555555E-4</v>
      </c>
      <c r="O9135" t="s">
        <v>982</v>
      </c>
      <c r="P9135">
        <v>2.5000000000000001E-2</v>
      </c>
      <c r="Q9135">
        <v>20</v>
      </c>
      <c r="R9135" t="s">
        <v>1011</v>
      </c>
      <c r="S9135" t="s">
        <v>984</v>
      </c>
    </row>
    <row r="9136" spans="1:19" x14ac:dyDescent="0.25">
      <c r="A9136" s="54">
        <f>_xlfn.XLOOKUP(B9136,'School Lookup'!D:D,'School Lookup'!F:F,0)</f>
        <v>819500</v>
      </c>
      <c r="B9136" s="54" t="str">
        <f>_xlfn.XLOOKUP(C9136,'School Lookup'!A:A,'School Lookup'!D:D,_xlfn.XLOOKUP(C9136,'School Lookup'!B:B,'School Lookup'!D:D,_xlfn.XLOOKUP(C9136,'School Lookup'!C:C,'School Lookup'!D:D,0)))</f>
        <v>Tansley Primary School</v>
      </c>
      <c r="C9136" t="s">
        <v>30</v>
      </c>
      <c r="D9136" t="s">
        <v>2725</v>
      </c>
      <c r="E9136" t="s">
        <v>16</v>
      </c>
      <c r="F9136" t="s">
        <v>734</v>
      </c>
      <c r="G9136" t="s">
        <v>223</v>
      </c>
      <c r="H9136" t="s">
        <v>302</v>
      </c>
      <c r="I9136" t="s">
        <v>980</v>
      </c>
      <c r="J9136" t="s">
        <v>959</v>
      </c>
      <c r="K9136" s="4">
        <v>46091</v>
      </c>
      <c r="L9136" s="5">
        <v>0.44043981481481481</v>
      </c>
      <c r="M9136" t="s">
        <v>953</v>
      </c>
      <c r="N9136" s="5">
        <v>8.1018518518518516E-5</v>
      </c>
      <c r="O9136" t="s">
        <v>960</v>
      </c>
      <c r="P9136">
        <v>2.1999999999999999E-2</v>
      </c>
      <c r="Q9136">
        <v>20</v>
      </c>
      <c r="R9136" t="s">
        <v>978</v>
      </c>
      <c r="S9136" t="s">
        <v>966</v>
      </c>
    </row>
    <row r="9137" spans="1:19" x14ac:dyDescent="0.25">
      <c r="A9137" s="54">
        <f>_xlfn.XLOOKUP(B9137,'School Lookup'!D:D,'School Lookup'!F:F,0)</f>
        <v>819500</v>
      </c>
      <c r="B9137" s="54" t="str">
        <f>_xlfn.XLOOKUP(C9137,'School Lookup'!A:A,'School Lookup'!D:D,_xlfn.XLOOKUP(C9137,'School Lookup'!B:B,'School Lookup'!D:D,_xlfn.XLOOKUP(C9137,'School Lookup'!C:C,'School Lookup'!D:D,0)))</f>
        <v>Tansley Primary School</v>
      </c>
      <c r="C9137" t="s">
        <v>30</v>
      </c>
      <c r="D9137" t="s">
        <v>3232</v>
      </c>
      <c r="E9137" t="s">
        <v>16</v>
      </c>
      <c r="F9137" t="s">
        <v>734</v>
      </c>
      <c r="G9137" t="s">
        <v>223</v>
      </c>
      <c r="H9137" t="s">
        <v>302</v>
      </c>
      <c r="I9137" t="s">
        <v>980</v>
      </c>
      <c r="J9137" t="s">
        <v>959</v>
      </c>
      <c r="K9137" s="4">
        <v>46091</v>
      </c>
      <c r="L9137" s="5">
        <v>0.44231481481481483</v>
      </c>
      <c r="M9137" t="s">
        <v>953</v>
      </c>
      <c r="N9137" s="5">
        <v>1.1574074074074073E-3</v>
      </c>
      <c r="O9137" t="s">
        <v>1023</v>
      </c>
      <c r="P9137">
        <v>2.1999999999999999E-2</v>
      </c>
      <c r="Q9137">
        <v>20</v>
      </c>
      <c r="R9137" t="s">
        <v>3233</v>
      </c>
      <c r="S9137" t="s">
        <v>966</v>
      </c>
    </row>
    <row r="9138" spans="1:19" x14ac:dyDescent="0.25">
      <c r="A9138" s="54">
        <f>_xlfn.XLOOKUP(B9138,'School Lookup'!D:D,'School Lookup'!F:F,0)</f>
        <v>819500</v>
      </c>
      <c r="B9138" s="54" t="str">
        <f>_xlfn.XLOOKUP(C9138,'School Lookup'!A:A,'School Lookup'!D:D,_xlfn.XLOOKUP(C9138,'School Lookup'!B:B,'School Lookup'!D:D,_xlfn.XLOOKUP(C9138,'School Lookup'!C:C,'School Lookup'!D:D,0)))</f>
        <v>Tansley Primary School</v>
      </c>
      <c r="C9138" t="s">
        <v>30</v>
      </c>
      <c r="D9138" t="s">
        <v>3379</v>
      </c>
      <c r="E9138" t="s">
        <v>16</v>
      </c>
      <c r="F9138" t="s">
        <v>734</v>
      </c>
      <c r="G9138" t="s">
        <v>223</v>
      </c>
      <c r="H9138" t="s">
        <v>302</v>
      </c>
      <c r="I9138" t="s">
        <v>980</v>
      </c>
      <c r="J9138" t="s">
        <v>981</v>
      </c>
      <c r="K9138" s="4">
        <v>46091</v>
      </c>
      <c r="L9138" s="5">
        <v>0.40524305555555556</v>
      </c>
      <c r="M9138" t="s">
        <v>953</v>
      </c>
      <c r="N9138" s="5">
        <v>2.4305555555555555E-4</v>
      </c>
      <c r="O9138" t="s">
        <v>982</v>
      </c>
      <c r="P9138">
        <v>2.7E-2</v>
      </c>
      <c r="Q9138">
        <v>20</v>
      </c>
      <c r="R9138" t="s">
        <v>983</v>
      </c>
      <c r="S9138" t="s">
        <v>984</v>
      </c>
    </row>
    <row r="9139" spans="1:19" x14ac:dyDescent="0.25">
      <c r="A9139" s="54">
        <f>_xlfn.XLOOKUP(B9139,'School Lookup'!D:D,'School Lookup'!F:F,0)</f>
        <v>819500</v>
      </c>
      <c r="B9139" s="54" t="str">
        <f>_xlfn.XLOOKUP(C9139,'School Lookup'!A:A,'School Lookup'!D:D,_xlfn.XLOOKUP(C9139,'School Lookup'!B:B,'School Lookup'!D:D,_xlfn.XLOOKUP(C9139,'School Lookup'!C:C,'School Lookup'!D:D,0)))</f>
        <v>Tansley Primary School</v>
      </c>
      <c r="C9139" t="s">
        <v>30</v>
      </c>
      <c r="D9139" t="s">
        <v>3379</v>
      </c>
      <c r="E9139" t="s">
        <v>16</v>
      </c>
      <c r="F9139" t="s">
        <v>734</v>
      </c>
      <c r="G9139" t="s">
        <v>223</v>
      </c>
      <c r="H9139" t="s">
        <v>302</v>
      </c>
      <c r="I9139" t="s">
        <v>980</v>
      </c>
      <c r="J9139" t="s">
        <v>981</v>
      </c>
      <c r="K9139" s="4">
        <v>46091</v>
      </c>
      <c r="L9139" s="5">
        <v>0.40572916666666664</v>
      </c>
      <c r="M9139" t="s">
        <v>953</v>
      </c>
      <c r="N9139" s="5">
        <v>4.8379629629629632E-3</v>
      </c>
      <c r="O9139" t="s">
        <v>982</v>
      </c>
      <c r="P9139">
        <v>0.496</v>
      </c>
      <c r="Q9139">
        <v>20</v>
      </c>
      <c r="R9139" t="s">
        <v>983</v>
      </c>
      <c r="S9139" t="s">
        <v>984</v>
      </c>
    </row>
    <row r="9140" spans="1:19" x14ac:dyDescent="0.25">
      <c r="A9140" s="54">
        <f>_xlfn.XLOOKUP(B9140,'School Lookup'!D:D,'School Lookup'!F:F,0)</f>
        <v>819500</v>
      </c>
      <c r="B9140" s="54" t="str">
        <f>_xlfn.XLOOKUP(C9140,'School Lookup'!A:A,'School Lookup'!D:D,_xlfn.XLOOKUP(C9140,'School Lookup'!B:B,'School Lookup'!D:D,_xlfn.XLOOKUP(C9140,'School Lookup'!C:C,'School Lookup'!D:D,0)))</f>
        <v>Tansley Primary School</v>
      </c>
      <c r="C9140" t="s">
        <v>30</v>
      </c>
      <c r="D9140" t="s">
        <v>2661</v>
      </c>
      <c r="E9140" t="s">
        <v>16</v>
      </c>
      <c r="F9140" t="s">
        <v>734</v>
      </c>
      <c r="G9140" t="s">
        <v>223</v>
      </c>
      <c r="H9140" t="s">
        <v>302</v>
      </c>
      <c r="I9140" t="s">
        <v>980</v>
      </c>
      <c r="J9140" t="s">
        <v>981</v>
      </c>
      <c r="K9140" s="4">
        <v>46091</v>
      </c>
      <c r="L9140" s="5">
        <v>0.5081134259259259</v>
      </c>
      <c r="M9140" t="s">
        <v>953</v>
      </c>
      <c r="N9140" s="5">
        <v>2.3148148148148147E-5</v>
      </c>
      <c r="O9140" t="s">
        <v>982</v>
      </c>
      <c r="P9140">
        <v>0.02</v>
      </c>
      <c r="Q9140">
        <v>20</v>
      </c>
      <c r="R9140" t="s">
        <v>983</v>
      </c>
      <c r="S9140" t="s">
        <v>984</v>
      </c>
    </row>
    <row r="9141" spans="1:19" x14ac:dyDescent="0.25">
      <c r="A9141" s="54">
        <f>_xlfn.XLOOKUP(B9141,'School Lookup'!D:D,'School Lookup'!F:F,0)</f>
        <v>819500</v>
      </c>
      <c r="B9141" s="54" t="str">
        <f>_xlfn.XLOOKUP(C9141,'School Lookup'!A:A,'School Lookup'!D:D,_xlfn.XLOOKUP(C9141,'School Lookup'!B:B,'School Lookup'!D:D,_xlfn.XLOOKUP(C9141,'School Lookup'!C:C,'School Lookup'!D:D,0)))</f>
        <v>Tansley Primary School</v>
      </c>
      <c r="C9141" t="s">
        <v>30</v>
      </c>
      <c r="D9141" t="s">
        <v>2661</v>
      </c>
      <c r="E9141" t="s">
        <v>16</v>
      </c>
      <c r="F9141" t="s">
        <v>734</v>
      </c>
      <c r="G9141" t="s">
        <v>223</v>
      </c>
      <c r="H9141" t="s">
        <v>302</v>
      </c>
      <c r="I9141" t="s">
        <v>980</v>
      </c>
      <c r="J9141" t="s">
        <v>981</v>
      </c>
      <c r="K9141" s="4">
        <v>46091</v>
      </c>
      <c r="L9141" s="5">
        <v>0.50846064814814818</v>
      </c>
      <c r="M9141" t="s">
        <v>953</v>
      </c>
      <c r="N9141" s="5">
        <v>2.5462962962962961E-4</v>
      </c>
      <c r="O9141" t="s">
        <v>982</v>
      </c>
      <c r="P9141">
        <v>2.8000000000000001E-2</v>
      </c>
      <c r="Q9141">
        <v>20</v>
      </c>
      <c r="R9141" t="s">
        <v>983</v>
      </c>
      <c r="S9141" t="s">
        <v>984</v>
      </c>
    </row>
    <row r="9142" spans="1:19" x14ac:dyDescent="0.25">
      <c r="A9142" s="54">
        <f>_xlfn.XLOOKUP(B9142,'School Lookup'!D:D,'School Lookup'!F:F,0)</f>
        <v>819500</v>
      </c>
      <c r="B9142" s="54" t="str">
        <f>_xlfn.XLOOKUP(C9142,'School Lookup'!A:A,'School Lookup'!D:D,_xlfn.XLOOKUP(C9142,'School Lookup'!B:B,'School Lookup'!D:D,_xlfn.XLOOKUP(C9142,'School Lookup'!C:C,'School Lookup'!D:D,0)))</f>
        <v>Tansley Primary School</v>
      </c>
      <c r="C9142" t="s">
        <v>30</v>
      </c>
      <c r="D9142" t="s">
        <v>3024</v>
      </c>
      <c r="E9142" t="s">
        <v>16</v>
      </c>
      <c r="F9142" t="s">
        <v>734</v>
      </c>
      <c r="G9142" t="s">
        <v>223</v>
      </c>
      <c r="H9142" t="s">
        <v>302</v>
      </c>
      <c r="I9142" t="s">
        <v>980</v>
      </c>
      <c r="J9142" t="s">
        <v>967</v>
      </c>
      <c r="K9142" s="4">
        <v>46091</v>
      </c>
      <c r="L9142" s="5">
        <v>0.44428240740740743</v>
      </c>
      <c r="M9142" t="s">
        <v>953</v>
      </c>
      <c r="N9142" s="5">
        <v>1.261574074074074E-3</v>
      </c>
      <c r="O9142" t="s">
        <v>968</v>
      </c>
      <c r="P9142">
        <v>2.1999999999999999E-2</v>
      </c>
      <c r="Q9142">
        <v>20</v>
      </c>
      <c r="R9142" t="s">
        <v>3025</v>
      </c>
      <c r="S9142" t="s">
        <v>966</v>
      </c>
    </row>
    <row r="9143" spans="1:19" x14ac:dyDescent="0.25">
      <c r="A9143" s="54">
        <f>_xlfn.XLOOKUP(B9143,'School Lookup'!D:D,'School Lookup'!F:F,0)</f>
        <v>682471</v>
      </c>
      <c r="B9143" s="54" t="str">
        <f>_xlfn.XLOOKUP(C9143,'School Lookup'!A:A,'School Lookup'!D:D,_xlfn.XLOOKUP(C9143,'School Lookup'!B:B,'School Lookup'!D:D,_xlfn.XLOOKUP(C9143,'School Lookup'!C:C,'School Lookup'!D:D,0)))</f>
        <v>Ridgeway Primary School</v>
      </c>
      <c r="C9143" t="s">
        <v>327</v>
      </c>
      <c r="D9143">
        <v>500</v>
      </c>
      <c r="E9143" t="s">
        <v>16</v>
      </c>
      <c r="F9143" t="s">
        <v>734</v>
      </c>
      <c r="G9143" t="s">
        <v>328</v>
      </c>
      <c r="H9143" t="s">
        <v>885</v>
      </c>
      <c r="I9143" t="s">
        <v>958</v>
      </c>
      <c r="J9143" t="s">
        <v>959</v>
      </c>
      <c r="K9143" s="4">
        <v>46091</v>
      </c>
      <c r="L9143" s="5">
        <v>0.3652199074074074</v>
      </c>
      <c r="M9143" t="s">
        <v>953</v>
      </c>
      <c r="N9143" s="5">
        <v>3.4722222222222222E-5</v>
      </c>
      <c r="O9143" t="s">
        <v>960</v>
      </c>
      <c r="P9143">
        <v>0</v>
      </c>
      <c r="Q9143">
        <v>20</v>
      </c>
      <c r="R9143" t="s">
        <v>961</v>
      </c>
      <c r="S9143" t="s">
        <v>955</v>
      </c>
    </row>
    <row r="9144" spans="1:19" x14ac:dyDescent="0.25">
      <c r="A9144" s="54">
        <f>_xlfn.XLOOKUP(B9144,'School Lookup'!D:D,'School Lookup'!F:F,0)</f>
        <v>682471</v>
      </c>
      <c r="B9144" s="54" t="str">
        <f>_xlfn.XLOOKUP(C9144,'School Lookup'!A:A,'School Lookup'!D:D,_xlfn.XLOOKUP(C9144,'School Lookup'!B:B,'School Lookup'!D:D,_xlfn.XLOOKUP(C9144,'School Lookup'!C:C,'School Lookup'!D:D,0)))</f>
        <v>Ridgeway Primary School</v>
      </c>
      <c r="C9144" t="s">
        <v>327</v>
      </c>
      <c r="D9144" t="s">
        <v>963</v>
      </c>
      <c r="E9144" t="s">
        <v>16</v>
      </c>
      <c r="F9144" t="s">
        <v>734</v>
      </c>
      <c r="G9144" t="s">
        <v>328</v>
      </c>
      <c r="H9144" t="s">
        <v>885</v>
      </c>
      <c r="I9144" t="s">
        <v>958</v>
      </c>
      <c r="J9144" t="s">
        <v>959</v>
      </c>
      <c r="K9144" s="4">
        <v>46091</v>
      </c>
      <c r="L9144" s="5">
        <v>0.37754629629629627</v>
      </c>
      <c r="M9144" t="s">
        <v>953</v>
      </c>
      <c r="N9144" s="5">
        <v>2.6620370370370372E-4</v>
      </c>
      <c r="O9144" t="s">
        <v>960</v>
      </c>
      <c r="P9144">
        <v>0</v>
      </c>
      <c r="Q9144">
        <v>20</v>
      </c>
      <c r="R9144" t="s">
        <v>955</v>
      </c>
    </row>
    <row r="9145" spans="1:19" x14ac:dyDescent="0.25">
      <c r="A9145" s="54">
        <f>_xlfn.XLOOKUP(B9145,'School Lookup'!D:D,'School Lookup'!F:F,0)</f>
        <v>682471</v>
      </c>
      <c r="B9145" s="54" t="str">
        <f>_xlfn.XLOOKUP(C9145,'School Lookup'!A:A,'School Lookup'!D:D,_xlfn.XLOOKUP(C9145,'School Lookup'!B:B,'School Lookup'!D:D,_xlfn.XLOOKUP(C9145,'School Lookup'!C:C,'School Lookup'!D:D,0)))</f>
        <v>Ridgeway Primary School</v>
      </c>
      <c r="C9145" t="s">
        <v>327</v>
      </c>
      <c r="D9145">
        <v>500</v>
      </c>
      <c r="E9145" t="s">
        <v>16</v>
      </c>
      <c r="F9145" t="s">
        <v>734</v>
      </c>
      <c r="G9145" t="s">
        <v>328</v>
      </c>
      <c r="H9145" t="s">
        <v>885</v>
      </c>
      <c r="I9145" t="s">
        <v>958</v>
      </c>
      <c r="J9145" t="s">
        <v>959</v>
      </c>
      <c r="K9145" s="4">
        <v>46091</v>
      </c>
      <c r="L9145" s="5">
        <v>0.37754629629629627</v>
      </c>
      <c r="M9145" t="s">
        <v>953</v>
      </c>
      <c r="N9145" s="5">
        <v>2.6620370370370372E-4</v>
      </c>
      <c r="O9145" t="s">
        <v>960</v>
      </c>
      <c r="P9145">
        <v>0</v>
      </c>
      <c r="Q9145">
        <v>20</v>
      </c>
      <c r="R9145" t="s">
        <v>961</v>
      </c>
      <c r="S9145" t="s">
        <v>955</v>
      </c>
    </row>
    <row r="9146" spans="1:19" x14ac:dyDescent="0.25">
      <c r="A9146" s="54">
        <f>_xlfn.XLOOKUP(B9146,'School Lookup'!D:D,'School Lookup'!F:F,0)</f>
        <v>682471</v>
      </c>
      <c r="B9146" s="54" t="str">
        <f>_xlfn.XLOOKUP(C9146,'School Lookup'!A:A,'School Lookup'!D:D,_xlfn.XLOOKUP(C9146,'School Lookup'!B:B,'School Lookup'!D:D,_xlfn.XLOOKUP(C9146,'School Lookup'!C:C,'School Lookup'!D:D,0)))</f>
        <v>Ridgeway Primary School</v>
      </c>
      <c r="C9146" t="s">
        <v>327</v>
      </c>
      <c r="D9146" t="s">
        <v>963</v>
      </c>
      <c r="E9146" t="s">
        <v>16</v>
      </c>
      <c r="F9146" t="s">
        <v>734</v>
      </c>
      <c r="G9146" t="s">
        <v>328</v>
      </c>
      <c r="H9146" t="s">
        <v>885</v>
      </c>
      <c r="I9146" t="s">
        <v>958</v>
      </c>
      <c r="J9146" t="s">
        <v>959</v>
      </c>
      <c r="K9146" s="4">
        <v>46091</v>
      </c>
      <c r="L9146" s="5">
        <v>0.42442129629629627</v>
      </c>
      <c r="M9146" t="s">
        <v>953</v>
      </c>
      <c r="N9146" s="5">
        <v>3.4722222222222224E-4</v>
      </c>
      <c r="O9146" t="s">
        <v>960</v>
      </c>
      <c r="P9146">
        <v>0</v>
      </c>
      <c r="Q9146">
        <v>20</v>
      </c>
      <c r="R9146" t="s">
        <v>955</v>
      </c>
    </row>
    <row r="9147" spans="1:19" x14ac:dyDescent="0.25">
      <c r="A9147" s="54">
        <f>_xlfn.XLOOKUP(B9147,'School Lookup'!D:D,'School Lookup'!F:F,0)</f>
        <v>682471</v>
      </c>
      <c r="B9147" s="54" t="str">
        <f>_xlfn.XLOOKUP(C9147,'School Lookup'!A:A,'School Lookup'!D:D,_xlfn.XLOOKUP(C9147,'School Lookup'!B:B,'School Lookup'!D:D,_xlfn.XLOOKUP(C9147,'School Lookup'!C:C,'School Lookup'!D:D,0)))</f>
        <v>Ridgeway Primary School</v>
      </c>
      <c r="C9147" t="s">
        <v>327</v>
      </c>
      <c r="D9147">
        <v>500</v>
      </c>
      <c r="E9147" t="s">
        <v>16</v>
      </c>
      <c r="F9147" t="s">
        <v>734</v>
      </c>
      <c r="G9147" t="s">
        <v>328</v>
      </c>
      <c r="H9147" t="s">
        <v>885</v>
      </c>
      <c r="I9147" t="s">
        <v>958</v>
      </c>
      <c r="J9147" t="s">
        <v>959</v>
      </c>
      <c r="K9147" s="4">
        <v>46091</v>
      </c>
      <c r="L9147" s="5">
        <v>0.42442129629629627</v>
      </c>
      <c r="M9147" t="s">
        <v>953</v>
      </c>
      <c r="N9147" s="5">
        <v>3.4722222222222224E-4</v>
      </c>
      <c r="O9147" t="s">
        <v>960</v>
      </c>
      <c r="P9147">
        <v>0</v>
      </c>
      <c r="Q9147">
        <v>20</v>
      </c>
      <c r="R9147" t="s">
        <v>961</v>
      </c>
      <c r="S9147" t="s">
        <v>955</v>
      </c>
    </row>
    <row r="9148" spans="1:19" x14ac:dyDescent="0.25">
      <c r="A9148" s="54">
        <f>_xlfn.XLOOKUP(B9148,'School Lookup'!D:D,'School Lookup'!F:F,0)</f>
        <v>682471</v>
      </c>
      <c r="B9148" s="54" t="str">
        <f>_xlfn.XLOOKUP(C9148,'School Lookup'!A:A,'School Lookup'!D:D,_xlfn.XLOOKUP(C9148,'School Lookup'!B:B,'School Lookup'!D:D,_xlfn.XLOOKUP(C9148,'School Lookup'!C:C,'School Lookup'!D:D,0)))</f>
        <v>Ridgeway Primary School</v>
      </c>
      <c r="C9148" t="s">
        <v>327</v>
      </c>
      <c r="D9148">
        <v>500</v>
      </c>
      <c r="E9148" t="s">
        <v>16</v>
      </c>
      <c r="F9148" t="s">
        <v>734</v>
      </c>
      <c r="G9148" t="s">
        <v>328</v>
      </c>
      <c r="H9148" t="s">
        <v>885</v>
      </c>
      <c r="I9148" t="s">
        <v>958</v>
      </c>
      <c r="J9148" t="s">
        <v>959</v>
      </c>
      <c r="K9148" s="4">
        <v>46091</v>
      </c>
      <c r="L9148" s="5">
        <v>0.4364351851851852</v>
      </c>
      <c r="M9148" t="s">
        <v>953</v>
      </c>
      <c r="N9148" s="5">
        <v>2.3148148148148147E-5</v>
      </c>
      <c r="O9148" t="s">
        <v>960</v>
      </c>
      <c r="P9148">
        <v>0</v>
      </c>
      <c r="Q9148">
        <v>20</v>
      </c>
      <c r="R9148" t="s">
        <v>961</v>
      </c>
      <c r="S9148" t="s">
        <v>955</v>
      </c>
    </row>
    <row r="9149" spans="1:19" x14ac:dyDescent="0.25">
      <c r="A9149" s="54">
        <f>_xlfn.XLOOKUP(B9149,'School Lookup'!D:D,'School Lookup'!F:F,0)</f>
        <v>417101</v>
      </c>
      <c r="B9149" s="54" t="str">
        <f>_xlfn.XLOOKUP(C9149,'School Lookup'!A:A,'School Lookup'!D:D,_xlfn.XLOOKUP(C9149,'School Lookup'!B:B,'School Lookup'!D:D,_xlfn.XLOOKUP(C9149,'School Lookup'!C:C,'School Lookup'!D:D,0)))</f>
        <v>Church Broughton CE Controlled Primary School</v>
      </c>
      <c r="C9149" t="s">
        <v>21</v>
      </c>
      <c r="D9149" t="s">
        <v>3380</v>
      </c>
      <c r="E9149" t="s">
        <v>16</v>
      </c>
      <c r="F9149" t="s">
        <v>734</v>
      </c>
      <c r="G9149" t="s">
        <v>220</v>
      </c>
      <c r="H9149" t="s">
        <v>761</v>
      </c>
      <c r="I9149" t="s">
        <v>980</v>
      </c>
      <c r="J9149" t="s">
        <v>959</v>
      </c>
      <c r="K9149" s="4">
        <v>46091</v>
      </c>
      <c r="L9149" s="5">
        <v>0.4097337962962963</v>
      </c>
      <c r="M9149" t="s">
        <v>953</v>
      </c>
      <c r="N9149" s="5">
        <v>4.0509259259259258E-4</v>
      </c>
      <c r="O9149" t="s">
        <v>960</v>
      </c>
      <c r="P9149">
        <v>2.1999999999999999E-2</v>
      </c>
      <c r="Q9149">
        <v>20</v>
      </c>
      <c r="R9149" t="s">
        <v>1223</v>
      </c>
      <c r="S9149" t="s">
        <v>966</v>
      </c>
    </row>
    <row r="9150" spans="1:19" x14ac:dyDescent="0.25">
      <c r="A9150" s="54">
        <f>_xlfn.XLOOKUP(B9150,'School Lookup'!D:D,'School Lookup'!F:F,0)</f>
        <v>417101</v>
      </c>
      <c r="B9150" s="54" t="str">
        <f>_xlfn.XLOOKUP(C9150,'School Lookup'!A:A,'School Lookup'!D:D,_xlfn.XLOOKUP(C9150,'School Lookup'!B:B,'School Lookup'!D:D,_xlfn.XLOOKUP(C9150,'School Lookup'!C:C,'School Lookup'!D:D,0)))</f>
        <v>Church Broughton CE Controlled Primary School</v>
      </c>
      <c r="C9150" t="s">
        <v>21</v>
      </c>
      <c r="D9150" t="s">
        <v>3380</v>
      </c>
      <c r="E9150" t="s">
        <v>16</v>
      </c>
      <c r="F9150" t="s">
        <v>734</v>
      </c>
      <c r="G9150" t="s">
        <v>220</v>
      </c>
      <c r="H9150" t="s">
        <v>761</v>
      </c>
      <c r="I9150" t="s">
        <v>980</v>
      </c>
      <c r="J9150" t="s">
        <v>959</v>
      </c>
      <c r="K9150" s="4">
        <v>46091</v>
      </c>
      <c r="L9150" s="5">
        <v>0.41056712962962966</v>
      </c>
      <c r="M9150" t="s">
        <v>953</v>
      </c>
      <c r="N9150" s="5">
        <v>4.861111111111111E-4</v>
      </c>
      <c r="O9150" t="s">
        <v>960</v>
      </c>
      <c r="P9150">
        <v>2.1999999999999999E-2</v>
      </c>
      <c r="Q9150">
        <v>20</v>
      </c>
      <c r="R9150" t="s">
        <v>1223</v>
      </c>
      <c r="S9150" t="s">
        <v>966</v>
      </c>
    </row>
    <row r="9151" spans="1:19" x14ac:dyDescent="0.25">
      <c r="A9151" s="54">
        <f>_xlfn.XLOOKUP(B9151,'School Lookup'!D:D,'School Lookup'!F:F,0)</f>
        <v>417101</v>
      </c>
      <c r="B9151" s="54" t="str">
        <f>_xlfn.XLOOKUP(C9151,'School Lookup'!A:A,'School Lookup'!D:D,_xlfn.XLOOKUP(C9151,'School Lookup'!B:B,'School Lookup'!D:D,_xlfn.XLOOKUP(C9151,'School Lookup'!C:C,'School Lookup'!D:D,0)))</f>
        <v>Church Broughton CE Controlled Primary School</v>
      </c>
      <c r="C9151" t="s">
        <v>21</v>
      </c>
      <c r="D9151" t="s">
        <v>3381</v>
      </c>
      <c r="E9151" t="s">
        <v>16</v>
      </c>
      <c r="F9151" t="s">
        <v>734</v>
      </c>
      <c r="G9151" t="s">
        <v>220</v>
      </c>
      <c r="H9151" t="s">
        <v>761</v>
      </c>
      <c r="I9151" t="s">
        <v>980</v>
      </c>
      <c r="J9151" t="s">
        <v>959</v>
      </c>
      <c r="K9151" s="4">
        <v>46091</v>
      </c>
      <c r="L9151" s="5">
        <v>0.55890046296296292</v>
      </c>
      <c r="M9151" t="s">
        <v>953</v>
      </c>
      <c r="N9151" s="5">
        <v>3.3564814814814812E-4</v>
      </c>
      <c r="O9151" t="s">
        <v>960</v>
      </c>
      <c r="P9151">
        <v>2.1999999999999999E-2</v>
      </c>
      <c r="Q9151">
        <v>20</v>
      </c>
      <c r="R9151" t="s">
        <v>2367</v>
      </c>
      <c r="S9151" t="s">
        <v>966</v>
      </c>
    </row>
    <row r="9152" spans="1:19" x14ac:dyDescent="0.25">
      <c r="A9152" s="54">
        <f>_xlfn.XLOOKUP(B9152,'School Lookup'!D:D,'School Lookup'!F:F,0)</f>
        <v>417101</v>
      </c>
      <c r="B9152" s="54" t="str">
        <f>_xlfn.XLOOKUP(C9152,'School Lookup'!A:A,'School Lookup'!D:D,_xlfn.XLOOKUP(C9152,'School Lookup'!B:B,'School Lookup'!D:D,_xlfn.XLOOKUP(C9152,'School Lookup'!C:C,'School Lookup'!D:D,0)))</f>
        <v>Church Broughton CE Controlled Primary School</v>
      </c>
      <c r="C9152" t="s">
        <v>21</v>
      </c>
      <c r="D9152" t="s">
        <v>1247</v>
      </c>
      <c r="E9152" t="s">
        <v>16</v>
      </c>
      <c r="F9152" t="s">
        <v>734</v>
      </c>
      <c r="G9152" t="s">
        <v>220</v>
      </c>
      <c r="H9152" t="s">
        <v>761</v>
      </c>
      <c r="I9152" t="s">
        <v>980</v>
      </c>
      <c r="J9152" t="s">
        <v>959</v>
      </c>
      <c r="K9152" s="4">
        <v>46091</v>
      </c>
      <c r="L9152" s="5">
        <v>0.60649305555555555</v>
      </c>
      <c r="M9152" t="s">
        <v>953</v>
      </c>
      <c r="N9152" s="5">
        <v>9.2592592592592588E-5</v>
      </c>
      <c r="O9152" t="s">
        <v>1023</v>
      </c>
      <c r="P9152">
        <v>2.1999999999999999E-2</v>
      </c>
      <c r="Q9152">
        <v>20</v>
      </c>
      <c r="R9152" t="s">
        <v>978</v>
      </c>
      <c r="S9152" t="s">
        <v>966</v>
      </c>
    </row>
    <row r="9153" spans="1:19" x14ac:dyDescent="0.25">
      <c r="A9153" s="54">
        <f>_xlfn.XLOOKUP(B9153,'School Lookup'!D:D,'School Lookup'!F:F,0)</f>
        <v>417101</v>
      </c>
      <c r="B9153" s="54" t="str">
        <f>_xlfn.XLOOKUP(C9153,'School Lookup'!A:A,'School Lookup'!D:D,_xlfn.XLOOKUP(C9153,'School Lookup'!B:B,'School Lookup'!D:D,_xlfn.XLOOKUP(C9153,'School Lookup'!C:C,'School Lookup'!D:D,0)))</f>
        <v>Church Broughton CE Controlled Primary School</v>
      </c>
      <c r="C9153" t="s">
        <v>21</v>
      </c>
      <c r="D9153" t="s">
        <v>2362</v>
      </c>
      <c r="E9153" t="s">
        <v>16</v>
      </c>
      <c r="F9153" t="s">
        <v>734</v>
      </c>
      <c r="G9153" t="s">
        <v>220</v>
      </c>
      <c r="H9153" t="s">
        <v>761</v>
      </c>
      <c r="I9153" t="s">
        <v>980</v>
      </c>
      <c r="J9153" t="s">
        <v>959</v>
      </c>
      <c r="K9153" s="4">
        <v>46091</v>
      </c>
      <c r="L9153" s="5">
        <v>0.60914351851851856</v>
      </c>
      <c r="M9153" t="s">
        <v>953</v>
      </c>
      <c r="N9153" s="5">
        <v>2.199074074074074E-4</v>
      </c>
      <c r="O9153" t="s">
        <v>1023</v>
      </c>
      <c r="P9153">
        <v>2.1999999999999999E-2</v>
      </c>
      <c r="Q9153">
        <v>20</v>
      </c>
      <c r="R9153" t="s">
        <v>2363</v>
      </c>
      <c r="S9153" t="s">
        <v>966</v>
      </c>
    </row>
    <row r="9154" spans="1:19" x14ac:dyDescent="0.25">
      <c r="A9154" s="54">
        <f>_xlfn.XLOOKUP(B9154,'School Lookup'!D:D,'School Lookup'!F:F,0)</f>
        <v>417101</v>
      </c>
      <c r="B9154" s="54" t="str">
        <f>_xlfn.XLOOKUP(C9154,'School Lookup'!A:A,'School Lookup'!D:D,_xlfn.XLOOKUP(C9154,'School Lookup'!B:B,'School Lookup'!D:D,_xlfn.XLOOKUP(C9154,'School Lookup'!C:C,'School Lookup'!D:D,0)))</f>
        <v>Church Broughton CE Controlled Primary School</v>
      </c>
      <c r="C9154" t="s">
        <v>21</v>
      </c>
      <c r="D9154" t="s">
        <v>1247</v>
      </c>
      <c r="E9154" t="s">
        <v>16</v>
      </c>
      <c r="F9154" t="s">
        <v>734</v>
      </c>
      <c r="G9154" t="s">
        <v>220</v>
      </c>
      <c r="H9154" t="s">
        <v>761</v>
      </c>
      <c r="I9154" t="s">
        <v>980</v>
      </c>
      <c r="J9154" t="s">
        <v>959</v>
      </c>
      <c r="K9154" s="4">
        <v>46091</v>
      </c>
      <c r="L9154" s="5">
        <v>0.63770833333333332</v>
      </c>
      <c r="M9154" t="s">
        <v>953</v>
      </c>
      <c r="N9154" s="5">
        <v>4.6296296296296294E-5</v>
      </c>
      <c r="O9154" t="s">
        <v>1023</v>
      </c>
      <c r="P9154">
        <v>2.1999999999999999E-2</v>
      </c>
      <c r="Q9154">
        <v>20</v>
      </c>
      <c r="R9154" t="s">
        <v>978</v>
      </c>
      <c r="S9154" t="s">
        <v>966</v>
      </c>
    </row>
    <row r="9155" spans="1:19" x14ac:dyDescent="0.25">
      <c r="A9155" s="54">
        <f>_xlfn.XLOOKUP(B9155,'School Lookup'!D:D,'School Lookup'!F:F,0)</f>
        <v>417101</v>
      </c>
      <c r="B9155" s="54" t="str">
        <f>_xlfn.XLOOKUP(C9155,'School Lookup'!A:A,'School Lookup'!D:D,_xlfn.XLOOKUP(C9155,'School Lookup'!B:B,'School Lookup'!D:D,_xlfn.XLOOKUP(C9155,'School Lookup'!C:C,'School Lookup'!D:D,0)))</f>
        <v>Church Broughton CE Controlled Primary School</v>
      </c>
      <c r="C9155" t="s">
        <v>21</v>
      </c>
      <c r="D9155" t="s">
        <v>3103</v>
      </c>
      <c r="E9155" t="s">
        <v>16</v>
      </c>
      <c r="F9155" t="s">
        <v>734</v>
      </c>
      <c r="G9155" t="s">
        <v>220</v>
      </c>
      <c r="H9155" t="s">
        <v>761</v>
      </c>
      <c r="I9155" t="s">
        <v>980</v>
      </c>
      <c r="J9155" t="s">
        <v>981</v>
      </c>
      <c r="K9155" s="4">
        <v>46091</v>
      </c>
      <c r="L9155" s="5">
        <v>0.52334490740740736</v>
      </c>
      <c r="M9155" t="s">
        <v>953</v>
      </c>
      <c r="N9155" s="5">
        <v>1.8055555555555555E-3</v>
      </c>
      <c r="O9155" t="s">
        <v>982</v>
      </c>
      <c r="P9155">
        <v>0.186</v>
      </c>
      <c r="Q9155">
        <v>20</v>
      </c>
      <c r="R9155" t="s">
        <v>983</v>
      </c>
      <c r="S9155" t="s">
        <v>984</v>
      </c>
    </row>
    <row r="9156" spans="1:19" x14ac:dyDescent="0.25">
      <c r="A9156" s="54">
        <f>_xlfn.XLOOKUP(B9156,'School Lookup'!D:D,'School Lookup'!F:F,0)</f>
        <v>682471</v>
      </c>
      <c r="B9156" s="54" t="str">
        <f>_xlfn.XLOOKUP(C9156,'School Lookup'!A:A,'School Lookup'!D:D,_xlfn.XLOOKUP(C9156,'School Lookup'!B:B,'School Lookup'!D:D,_xlfn.XLOOKUP(C9156,'School Lookup'!C:C,'School Lookup'!D:D,0)))</f>
        <v>Ridgeway Primary School</v>
      </c>
      <c r="C9156" t="s">
        <v>329</v>
      </c>
      <c r="D9156" t="s">
        <v>1544</v>
      </c>
      <c r="E9156" t="s">
        <v>16</v>
      </c>
      <c r="F9156" t="s">
        <v>734</v>
      </c>
      <c r="G9156" t="s">
        <v>328</v>
      </c>
      <c r="H9156" t="s">
        <v>885</v>
      </c>
      <c r="I9156" t="s">
        <v>958</v>
      </c>
      <c r="J9156" t="s">
        <v>981</v>
      </c>
      <c r="K9156" s="4">
        <v>46091</v>
      </c>
      <c r="L9156" s="5">
        <v>0.54912037037037043</v>
      </c>
      <c r="M9156" t="s">
        <v>953</v>
      </c>
      <c r="N9156" s="5">
        <v>3.9351851851851848E-3</v>
      </c>
      <c r="O9156" t="s">
        <v>982</v>
      </c>
      <c r="P9156">
        <v>0</v>
      </c>
      <c r="Q9156">
        <v>20</v>
      </c>
      <c r="R9156" t="s">
        <v>983</v>
      </c>
      <c r="S9156" t="s">
        <v>984</v>
      </c>
    </row>
    <row r="9157" spans="1:19" x14ac:dyDescent="0.25">
      <c r="A9157" s="54">
        <f>_xlfn.XLOOKUP(B9157,'School Lookup'!D:D,'School Lookup'!F:F,0)</f>
        <v>293050</v>
      </c>
      <c r="B9157" s="54" t="str">
        <f>_xlfn.XLOOKUP(C9157,'School Lookup'!A:A,'School Lookup'!D:D,_xlfn.XLOOKUP(C9157,'School Lookup'!B:B,'School Lookup'!D:D,_xlfn.XLOOKUP(C9157,'School Lookup'!C:C,'School Lookup'!D:D,0)))</f>
        <v>Speedwell Infant School</v>
      </c>
      <c r="C9157" t="s">
        <v>44</v>
      </c>
      <c r="D9157" t="s">
        <v>2180</v>
      </c>
      <c r="E9157" t="s">
        <v>16</v>
      </c>
      <c r="F9157" t="s">
        <v>734</v>
      </c>
      <c r="G9157" t="s">
        <v>238</v>
      </c>
      <c r="H9157" t="s">
        <v>218</v>
      </c>
      <c r="I9157" t="s">
        <v>980</v>
      </c>
      <c r="J9157" t="s">
        <v>959</v>
      </c>
      <c r="K9157" s="4">
        <v>46091</v>
      </c>
      <c r="L9157" s="5">
        <v>0.3972222222222222</v>
      </c>
      <c r="M9157" t="s">
        <v>953</v>
      </c>
      <c r="N9157" s="5">
        <v>5.7870370370370367E-4</v>
      </c>
      <c r="O9157" t="s">
        <v>960</v>
      </c>
      <c r="P9157">
        <v>2.1999999999999999E-2</v>
      </c>
      <c r="Q9157">
        <v>20</v>
      </c>
      <c r="R9157" t="s">
        <v>978</v>
      </c>
      <c r="S9157" t="s">
        <v>966</v>
      </c>
    </row>
    <row r="9158" spans="1:19" x14ac:dyDescent="0.25">
      <c r="A9158" s="54">
        <f>_xlfn.XLOOKUP(B9158,'School Lookup'!D:D,'School Lookup'!F:F,0)</f>
        <v>293050</v>
      </c>
      <c r="B9158" s="54" t="str">
        <f>_xlfn.XLOOKUP(C9158,'School Lookup'!A:A,'School Lookup'!D:D,_xlfn.XLOOKUP(C9158,'School Lookup'!B:B,'School Lookup'!D:D,_xlfn.XLOOKUP(C9158,'School Lookup'!C:C,'School Lookup'!D:D,0)))</f>
        <v>Speedwell Infant School</v>
      </c>
      <c r="C9158" t="s">
        <v>44</v>
      </c>
      <c r="D9158" t="s">
        <v>2704</v>
      </c>
      <c r="E9158" t="s">
        <v>16</v>
      </c>
      <c r="F9158" t="s">
        <v>734</v>
      </c>
      <c r="G9158" t="s">
        <v>238</v>
      </c>
      <c r="H9158" t="s">
        <v>218</v>
      </c>
      <c r="I9158" t="s">
        <v>980</v>
      </c>
      <c r="J9158" t="s">
        <v>959</v>
      </c>
      <c r="K9158" s="4">
        <v>46091</v>
      </c>
      <c r="L9158" s="5">
        <v>0.46666666666666667</v>
      </c>
      <c r="M9158" t="s">
        <v>953</v>
      </c>
      <c r="N9158" s="5">
        <v>2.199074074074074E-4</v>
      </c>
      <c r="O9158" t="s">
        <v>960</v>
      </c>
      <c r="P9158">
        <v>2.1999999999999999E-2</v>
      </c>
      <c r="Q9158">
        <v>20</v>
      </c>
      <c r="R9158" t="s">
        <v>978</v>
      </c>
      <c r="S9158" t="s">
        <v>966</v>
      </c>
    </row>
    <row r="9159" spans="1:19" x14ac:dyDescent="0.25">
      <c r="A9159" s="54">
        <f>_xlfn.XLOOKUP(B9159,'School Lookup'!D:D,'School Lookup'!F:F,0)</f>
        <v>293050</v>
      </c>
      <c r="B9159" s="54" t="str">
        <f>_xlfn.XLOOKUP(C9159,'School Lookup'!A:A,'School Lookup'!D:D,_xlfn.XLOOKUP(C9159,'School Lookup'!B:B,'School Lookup'!D:D,_xlfn.XLOOKUP(C9159,'School Lookup'!C:C,'School Lookup'!D:D,0)))</f>
        <v>Speedwell Infant School</v>
      </c>
      <c r="C9159" t="s">
        <v>44</v>
      </c>
      <c r="D9159" t="s">
        <v>1036</v>
      </c>
      <c r="E9159" t="s">
        <v>16</v>
      </c>
      <c r="F9159" t="s">
        <v>734</v>
      </c>
      <c r="G9159" t="s">
        <v>238</v>
      </c>
      <c r="H9159" t="s">
        <v>218</v>
      </c>
      <c r="I9159" t="s">
        <v>980</v>
      </c>
      <c r="J9159" t="s">
        <v>959</v>
      </c>
      <c r="K9159" s="4">
        <v>46091</v>
      </c>
      <c r="L9159" s="5">
        <v>0.46736111111111112</v>
      </c>
      <c r="M9159" t="s">
        <v>953</v>
      </c>
      <c r="N9159" s="5">
        <v>1.273148148148148E-4</v>
      </c>
      <c r="O9159" t="s">
        <v>960</v>
      </c>
      <c r="P9159">
        <v>2.1999999999999999E-2</v>
      </c>
      <c r="Q9159">
        <v>20</v>
      </c>
      <c r="R9159" t="s">
        <v>978</v>
      </c>
      <c r="S9159" t="s">
        <v>966</v>
      </c>
    </row>
    <row r="9160" spans="1:19" x14ac:dyDescent="0.25">
      <c r="A9160" s="54">
        <f>_xlfn.XLOOKUP(B9160,'School Lookup'!D:D,'School Lookup'!F:F,0)</f>
        <v>293050</v>
      </c>
      <c r="B9160" s="54" t="str">
        <f>_xlfn.XLOOKUP(C9160,'School Lookup'!A:A,'School Lookup'!D:D,_xlfn.XLOOKUP(C9160,'School Lookup'!B:B,'School Lookup'!D:D,_xlfn.XLOOKUP(C9160,'School Lookup'!C:C,'School Lookup'!D:D,0)))</f>
        <v>Speedwell Infant School</v>
      </c>
      <c r="C9160" t="s">
        <v>44</v>
      </c>
      <c r="D9160" t="s">
        <v>2704</v>
      </c>
      <c r="E9160" t="s">
        <v>16</v>
      </c>
      <c r="F9160" t="s">
        <v>734</v>
      </c>
      <c r="G9160" t="s">
        <v>238</v>
      </c>
      <c r="H9160" t="s">
        <v>218</v>
      </c>
      <c r="I9160" t="s">
        <v>980</v>
      </c>
      <c r="J9160" t="s">
        <v>959</v>
      </c>
      <c r="K9160" s="4">
        <v>46091</v>
      </c>
      <c r="L9160" s="5">
        <v>0.46875</v>
      </c>
      <c r="M9160" t="s">
        <v>953</v>
      </c>
      <c r="N9160" s="5">
        <v>1.6203703703703703E-4</v>
      </c>
      <c r="O9160" t="s">
        <v>960</v>
      </c>
      <c r="P9160">
        <v>2.1999999999999999E-2</v>
      </c>
      <c r="Q9160">
        <v>20</v>
      </c>
      <c r="R9160" t="s">
        <v>978</v>
      </c>
      <c r="S9160" t="s">
        <v>966</v>
      </c>
    </row>
    <row r="9161" spans="1:19" x14ac:dyDescent="0.25">
      <c r="A9161" s="54">
        <f>_xlfn.XLOOKUP(B9161,'School Lookup'!D:D,'School Lookup'!F:F,0)</f>
        <v>293050</v>
      </c>
      <c r="B9161" s="54" t="str">
        <f>_xlfn.XLOOKUP(C9161,'School Lookup'!A:A,'School Lookup'!D:D,_xlfn.XLOOKUP(C9161,'School Lookup'!B:B,'School Lookup'!D:D,_xlfn.XLOOKUP(C9161,'School Lookup'!C:C,'School Lookup'!D:D,0)))</f>
        <v>Speedwell Infant School</v>
      </c>
      <c r="C9161" t="s">
        <v>44</v>
      </c>
      <c r="D9161" t="s">
        <v>3308</v>
      </c>
      <c r="E9161" t="s">
        <v>16</v>
      </c>
      <c r="F9161" t="s">
        <v>734</v>
      </c>
      <c r="G9161" t="s">
        <v>238</v>
      </c>
      <c r="H9161" t="s">
        <v>218</v>
      </c>
      <c r="I9161" t="s">
        <v>980</v>
      </c>
      <c r="J9161" t="s">
        <v>959</v>
      </c>
      <c r="K9161" s="4">
        <v>46091</v>
      </c>
      <c r="L9161" s="5">
        <v>0.47083333333333333</v>
      </c>
      <c r="M9161" t="s">
        <v>953</v>
      </c>
      <c r="N9161" s="5">
        <v>3.1597222222222222E-3</v>
      </c>
      <c r="O9161" t="s">
        <v>960</v>
      </c>
      <c r="P9161">
        <v>3.9E-2</v>
      </c>
      <c r="Q9161">
        <v>20</v>
      </c>
      <c r="R9161" t="s">
        <v>1168</v>
      </c>
      <c r="S9161" t="s">
        <v>966</v>
      </c>
    </row>
    <row r="9162" spans="1:19" x14ac:dyDescent="0.25">
      <c r="A9162" s="54">
        <f>_xlfn.XLOOKUP(B9162,'School Lookup'!D:D,'School Lookup'!F:F,0)</f>
        <v>293050</v>
      </c>
      <c r="B9162" s="54" t="str">
        <f>_xlfn.XLOOKUP(C9162,'School Lookup'!A:A,'School Lookup'!D:D,_xlfn.XLOOKUP(C9162,'School Lookup'!B:B,'School Lookup'!D:D,_xlfn.XLOOKUP(C9162,'School Lookup'!C:C,'School Lookup'!D:D,0)))</f>
        <v>Speedwell Infant School</v>
      </c>
      <c r="C9162" t="s">
        <v>44</v>
      </c>
      <c r="D9162" t="s">
        <v>1110</v>
      </c>
      <c r="E9162" t="s">
        <v>16</v>
      </c>
      <c r="F9162" t="s">
        <v>734</v>
      </c>
      <c r="G9162" t="s">
        <v>238</v>
      </c>
      <c r="H9162" t="s">
        <v>218</v>
      </c>
      <c r="I9162" t="s">
        <v>980</v>
      </c>
      <c r="J9162" t="s">
        <v>959</v>
      </c>
      <c r="K9162" s="4">
        <v>46091</v>
      </c>
      <c r="L9162" s="5">
        <v>0.48749999999999999</v>
      </c>
      <c r="M9162" t="s">
        <v>953</v>
      </c>
      <c r="N9162" s="5">
        <v>1.2037037037037038E-3</v>
      </c>
      <c r="O9162" t="s">
        <v>960</v>
      </c>
      <c r="P9162">
        <v>2.1999999999999999E-2</v>
      </c>
      <c r="Q9162">
        <v>20</v>
      </c>
      <c r="R9162" t="s">
        <v>1111</v>
      </c>
      <c r="S9162" t="s">
        <v>966</v>
      </c>
    </row>
    <row r="9163" spans="1:19" x14ac:dyDescent="0.25">
      <c r="A9163" s="54">
        <f>_xlfn.XLOOKUP(B9163,'School Lookup'!D:D,'School Lookup'!F:F,0)</f>
        <v>293050</v>
      </c>
      <c r="B9163" s="54" t="str">
        <f>_xlfn.XLOOKUP(C9163,'School Lookup'!A:A,'School Lookup'!D:D,_xlfn.XLOOKUP(C9163,'School Lookup'!B:B,'School Lookup'!D:D,_xlfn.XLOOKUP(C9163,'School Lookup'!C:C,'School Lookup'!D:D,0)))</f>
        <v>Speedwell Infant School</v>
      </c>
      <c r="C9163" t="s">
        <v>44</v>
      </c>
      <c r="D9163" t="s">
        <v>3111</v>
      </c>
      <c r="E9163" t="s">
        <v>16</v>
      </c>
      <c r="F9163" t="s">
        <v>734</v>
      </c>
      <c r="G9163" t="s">
        <v>238</v>
      </c>
      <c r="H9163" t="s">
        <v>218</v>
      </c>
      <c r="I9163" t="s">
        <v>980</v>
      </c>
      <c r="J9163" t="s">
        <v>959</v>
      </c>
      <c r="K9163" s="4">
        <v>46091</v>
      </c>
      <c r="L9163" s="5">
        <v>0.53263888888888888</v>
      </c>
      <c r="M9163" t="s">
        <v>953</v>
      </c>
      <c r="N9163" s="5">
        <v>7.6041666666666671E-3</v>
      </c>
      <c r="O9163" t="s">
        <v>960</v>
      </c>
      <c r="P9163">
        <v>9.4E-2</v>
      </c>
      <c r="Q9163">
        <v>20</v>
      </c>
      <c r="R9163" t="s">
        <v>978</v>
      </c>
      <c r="S9163" t="s">
        <v>966</v>
      </c>
    </row>
    <row r="9164" spans="1:19" x14ac:dyDescent="0.25">
      <c r="A9164" s="54">
        <f>_xlfn.XLOOKUP(B9164,'School Lookup'!D:D,'School Lookup'!F:F,0)</f>
        <v>293050</v>
      </c>
      <c r="B9164" s="54" t="str">
        <f>_xlfn.XLOOKUP(C9164,'School Lookup'!A:A,'School Lookup'!D:D,_xlfn.XLOOKUP(C9164,'School Lookup'!B:B,'School Lookup'!D:D,_xlfn.XLOOKUP(C9164,'School Lookup'!C:C,'School Lookup'!D:D,0)))</f>
        <v>Speedwell Infant School</v>
      </c>
      <c r="C9164" t="s">
        <v>44</v>
      </c>
      <c r="D9164" t="s">
        <v>3382</v>
      </c>
      <c r="E9164" t="s">
        <v>16</v>
      </c>
      <c r="F9164" t="s">
        <v>734</v>
      </c>
      <c r="G9164" t="s">
        <v>238</v>
      </c>
      <c r="H9164" t="s">
        <v>218</v>
      </c>
      <c r="I9164" t="s">
        <v>980</v>
      </c>
      <c r="J9164" t="s">
        <v>981</v>
      </c>
      <c r="K9164" s="4">
        <v>46091</v>
      </c>
      <c r="L9164" s="5">
        <v>0.37777777777777777</v>
      </c>
      <c r="M9164" t="s">
        <v>953</v>
      </c>
      <c r="N9164" s="5">
        <v>2.3148148148148149E-4</v>
      </c>
      <c r="O9164" t="s">
        <v>982</v>
      </c>
      <c r="P9164">
        <v>2.4E-2</v>
      </c>
      <c r="Q9164">
        <v>20</v>
      </c>
      <c r="R9164" t="s">
        <v>986</v>
      </c>
      <c r="S9164" t="s">
        <v>987</v>
      </c>
    </row>
    <row r="9165" spans="1:19" x14ac:dyDescent="0.25">
      <c r="A9165" s="54">
        <f>_xlfn.XLOOKUP(B9165,'School Lookup'!D:D,'School Lookup'!F:F,0)</f>
        <v>293050</v>
      </c>
      <c r="B9165" s="54" t="str">
        <f>_xlfn.XLOOKUP(C9165,'School Lookup'!A:A,'School Lookup'!D:D,_xlfn.XLOOKUP(C9165,'School Lookup'!B:B,'School Lookup'!D:D,_xlfn.XLOOKUP(C9165,'School Lookup'!C:C,'School Lookup'!D:D,0)))</f>
        <v>Speedwell Infant School</v>
      </c>
      <c r="C9165" t="s">
        <v>44</v>
      </c>
      <c r="D9165" t="s">
        <v>1789</v>
      </c>
      <c r="E9165" t="s">
        <v>16</v>
      </c>
      <c r="F9165" t="s">
        <v>734</v>
      </c>
      <c r="G9165" t="s">
        <v>238</v>
      </c>
      <c r="H9165" t="s">
        <v>218</v>
      </c>
      <c r="I9165" t="s">
        <v>980</v>
      </c>
      <c r="J9165" t="s">
        <v>981</v>
      </c>
      <c r="K9165" s="4">
        <v>46091</v>
      </c>
      <c r="L9165" s="5">
        <v>0.48958333333333331</v>
      </c>
      <c r="M9165" t="s">
        <v>953</v>
      </c>
      <c r="N9165" s="5">
        <v>3.7037037037037035E-4</v>
      </c>
      <c r="O9165" t="s">
        <v>982</v>
      </c>
      <c r="P9165">
        <v>3.7999999999999999E-2</v>
      </c>
      <c r="Q9165">
        <v>20</v>
      </c>
      <c r="R9165" t="s">
        <v>983</v>
      </c>
      <c r="S9165" t="s">
        <v>984</v>
      </c>
    </row>
    <row r="9166" spans="1:19" x14ac:dyDescent="0.25">
      <c r="A9166" s="54">
        <f>_xlfn.XLOOKUP(B9166,'School Lookup'!D:D,'School Lookup'!F:F,0)</f>
        <v>293050</v>
      </c>
      <c r="B9166" s="54" t="str">
        <f>_xlfn.XLOOKUP(C9166,'School Lookup'!A:A,'School Lookup'!D:D,_xlfn.XLOOKUP(C9166,'School Lookup'!B:B,'School Lookup'!D:D,_xlfn.XLOOKUP(C9166,'School Lookup'!C:C,'School Lookup'!D:D,0)))</f>
        <v>Speedwell Infant School</v>
      </c>
      <c r="C9166" t="s">
        <v>44</v>
      </c>
      <c r="D9166" t="s">
        <v>1093</v>
      </c>
      <c r="E9166" t="s">
        <v>16</v>
      </c>
      <c r="F9166" t="s">
        <v>734</v>
      </c>
      <c r="G9166" t="s">
        <v>238</v>
      </c>
      <c r="H9166" t="s">
        <v>218</v>
      </c>
      <c r="I9166" t="s">
        <v>980</v>
      </c>
      <c r="J9166" t="s">
        <v>981</v>
      </c>
      <c r="K9166" s="4">
        <v>46091</v>
      </c>
      <c r="L9166" s="5">
        <v>0.56527777777777777</v>
      </c>
      <c r="M9166" t="s">
        <v>953</v>
      </c>
      <c r="N9166" s="5">
        <v>6.134259259259259E-4</v>
      </c>
      <c r="O9166" t="s">
        <v>982</v>
      </c>
      <c r="P9166">
        <v>6.3E-2</v>
      </c>
      <c r="Q9166">
        <v>20</v>
      </c>
      <c r="R9166" t="s">
        <v>983</v>
      </c>
      <c r="S9166" t="s">
        <v>984</v>
      </c>
    </row>
    <row r="9167" spans="1:19" x14ac:dyDescent="0.25">
      <c r="A9167" s="54">
        <f>_xlfn.XLOOKUP(B9167,'School Lookup'!D:D,'School Lookup'!F:F,0)</f>
        <v>293050</v>
      </c>
      <c r="B9167" s="54" t="str">
        <f>_xlfn.XLOOKUP(C9167,'School Lookup'!A:A,'School Lookup'!D:D,_xlfn.XLOOKUP(C9167,'School Lookup'!B:B,'School Lookup'!D:D,_xlfn.XLOOKUP(C9167,'School Lookup'!C:C,'School Lookup'!D:D,0)))</f>
        <v>Speedwell Infant School</v>
      </c>
      <c r="C9167" t="s">
        <v>44</v>
      </c>
      <c r="D9167" t="s">
        <v>1122</v>
      </c>
      <c r="E9167" t="s">
        <v>16</v>
      </c>
      <c r="F9167" t="s">
        <v>734</v>
      </c>
      <c r="G9167" t="s">
        <v>238</v>
      </c>
      <c r="H9167" t="s">
        <v>218</v>
      </c>
      <c r="I9167" t="s">
        <v>980</v>
      </c>
      <c r="J9167" t="s">
        <v>981</v>
      </c>
      <c r="K9167" s="4">
        <v>46091</v>
      </c>
      <c r="L9167" s="5">
        <v>0.57708333333333328</v>
      </c>
      <c r="M9167" t="s">
        <v>953</v>
      </c>
      <c r="N9167" s="5">
        <v>4.1666666666666669E-4</v>
      </c>
      <c r="O9167" t="s">
        <v>982</v>
      </c>
      <c r="P9167">
        <v>4.2999999999999997E-2</v>
      </c>
      <c r="Q9167">
        <v>20</v>
      </c>
      <c r="R9167" t="s">
        <v>998</v>
      </c>
      <c r="S9167" t="s">
        <v>987</v>
      </c>
    </row>
    <row r="9168" spans="1:19" x14ac:dyDescent="0.25">
      <c r="A9168" s="54">
        <f>_xlfn.XLOOKUP(B9168,'School Lookup'!D:D,'School Lookup'!F:F,0)</f>
        <v>823392</v>
      </c>
      <c r="B9168" s="54" t="str">
        <f>_xlfn.XLOOKUP(C9168,'School Lookup'!A:A,'School Lookup'!D:D,_xlfn.XLOOKUP(C9168,'School Lookup'!B:B,'School Lookup'!D:D,_xlfn.XLOOKUP(C9168,'School Lookup'!C:C,'School Lookup'!D:D,0)))</f>
        <v>Fitz Herbert C of E VA Primary School</v>
      </c>
      <c r="C9168" t="s">
        <v>22</v>
      </c>
      <c r="D9168">
        <v>145</v>
      </c>
      <c r="E9168" t="s">
        <v>16</v>
      </c>
      <c r="F9168" t="s">
        <v>734</v>
      </c>
      <c r="G9168" t="s">
        <v>134</v>
      </c>
      <c r="H9168" t="s">
        <v>347</v>
      </c>
      <c r="I9168" t="s">
        <v>958</v>
      </c>
      <c r="J9168" t="s">
        <v>959</v>
      </c>
      <c r="K9168" s="4">
        <v>46091</v>
      </c>
      <c r="L9168" s="5">
        <v>0.3893287037037037</v>
      </c>
      <c r="M9168" t="s">
        <v>953</v>
      </c>
      <c r="N9168" s="5">
        <v>8.2175925925925927E-4</v>
      </c>
      <c r="O9168" t="s">
        <v>960</v>
      </c>
      <c r="P9168">
        <v>0</v>
      </c>
      <c r="Q9168">
        <v>20</v>
      </c>
      <c r="R9168" t="s">
        <v>955</v>
      </c>
    </row>
    <row r="9169" spans="1:19" x14ac:dyDescent="0.25">
      <c r="A9169" s="54">
        <f>_xlfn.XLOOKUP(B9169,'School Lookup'!D:D,'School Lookup'!F:F,0)</f>
        <v>823392</v>
      </c>
      <c r="B9169" s="54" t="str">
        <f>_xlfn.XLOOKUP(C9169,'School Lookup'!A:A,'School Lookup'!D:D,_xlfn.XLOOKUP(C9169,'School Lookup'!B:B,'School Lookup'!D:D,_xlfn.XLOOKUP(C9169,'School Lookup'!C:C,'School Lookup'!D:D,0)))</f>
        <v>Fitz Herbert C of E VA Primary School</v>
      </c>
      <c r="C9169" t="s">
        <v>22</v>
      </c>
      <c r="D9169">
        <v>145</v>
      </c>
      <c r="E9169" t="s">
        <v>16</v>
      </c>
      <c r="F9169" t="s">
        <v>734</v>
      </c>
      <c r="G9169" t="s">
        <v>134</v>
      </c>
      <c r="H9169" t="s">
        <v>347</v>
      </c>
      <c r="I9169" t="s">
        <v>958</v>
      </c>
      <c r="J9169" t="s">
        <v>959</v>
      </c>
      <c r="K9169" s="4">
        <v>46091</v>
      </c>
      <c r="L9169" s="5">
        <v>0.56966435185185182</v>
      </c>
      <c r="M9169" t="s">
        <v>953</v>
      </c>
      <c r="N9169" s="5">
        <v>3.9236111111111112E-3</v>
      </c>
      <c r="O9169" t="s">
        <v>960</v>
      </c>
      <c r="P9169">
        <v>0</v>
      </c>
      <c r="Q9169">
        <v>20</v>
      </c>
      <c r="R9169" t="s">
        <v>955</v>
      </c>
    </row>
    <row r="9170" spans="1:19" x14ac:dyDescent="0.25">
      <c r="A9170" s="54">
        <f>_xlfn.XLOOKUP(B9170,'School Lookup'!D:D,'School Lookup'!F:F,0)</f>
        <v>823392</v>
      </c>
      <c r="B9170" s="54" t="str">
        <f>_xlfn.XLOOKUP(C9170,'School Lookup'!A:A,'School Lookup'!D:D,_xlfn.XLOOKUP(C9170,'School Lookup'!B:B,'School Lookup'!D:D,_xlfn.XLOOKUP(C9170,'School Lookup'!C:C,'School Lookup'!D:D,0)))</f>
        <v>Fitz Herbert C of E VA Primary School</v>
      </c>
      <c r="C9170" t="s">
        <v>22</v>
      </c>
      <c r="D9170" t="s">
        <v>3383</v>
      </c>
      <c r="E9170" t="s">
        <v>16</v>
      </c>
      <c r="F9170" t="s">
        <v>734</v>
      </c>
      <c r="G9170" t="s">
        <v>134</v>
      </c>
      <c r="H9170" t="s">
        <v>347</v>
      </c>
      <c r="I9170" t="s">
        <v>958</v>
      </c>
      <c r="J9170" t="s">
        <v>981</v>
      </c>
      <c r="K9170" s="4">
        <v>46091</v>
      </c>
      <c r="L9170" s="5">
        <v>0.51156250000000003</v>
      </c>
      <c r="M9170" t="s">
        <v>953</v>
      </c>
      <c r="N9170" s="5">
        <v>4.2824074074074075E-4</v>
      </c>
      <c r="O9170" t="s">
        <v>982</v>
      </c>
      <c r="P9170">
        <v>0</v>
      </c>
      <c r="Q9170">
        <v>20</v>
      </c>
      <c r="R9170" t="s">
        <v>1006</v>
      </c>
      <c r="S9170" t="s">
        <v>994</v>
      </c>
    </row>
    <row r="9171" spans="1:19" x14ac:dyDescent="0.25">
      <c r="A9171" s="54">
        <f>_xlfn.XLOOKUP(B9171,'School Lookup'!D:D,'School Lookup'!F:F,0)</f>
        <v>823392</v>
      </c>
      <c r="B9171" s="54" t="str">
        <f>_xlfn.XLOOKUP(C9171,'School Lookup'!A:A,'School Lookup'!D:D,_xlfn.XLOOKUP(C9171,'School Lookup'!B:B,'School Lookup'!D:D,_xlfn.XLOOKUP(C9171,'School Lookup'!C:C,'School Lookup'!D:D,0)))</f>
        <v>Fitz Herbert C of E VA Primary School</v>
      </c>
      <c r="C9171" t="s">
        <v>22</v>
      </c>
      <c r="D9171" t="s">
        <v>3384</v>
      </c>
      <c r="E9171" t="s">
        <v>16</v>
      </c>
      <c r="F9171" t="s">
        <v>734</v>
      </c>
      <c r="G9171" t="s">
        <v>134</v>
      </c>
      <c r="H9171" t="s">
        <v>347</v>
      </c>
      <c r="I9171" t="s">
        <v>958</v>
      </c>
      <c r="J9171" t="s">
        <v>981</v>
      </c>
      <c r="K9171" s="4">
        <v>46091</v>
      </c>
      <c r="L9171" s="5">
        <v>0.6331134259259259</v>
      </c>
      <c r="M9171" t="s">
        <v>953</v>
      </c>
      <c r="N9171" s="5">
        <v>2.673611111111111E-3</v>
      </c>
      <c r="O9171" t="s">
        <v>982</v>
      </c>
      <c r="P9171">
        <v>0</v>
      </c>
      <c r="Q9171">
        <v>20</v>
      </c>
      <c r="R9171" t="s">
        <v>998</v>
      </c>
      <c r="S9171" t="s">
        <v>987</v>
      </c>
    </row>
    <row r="9172" spans="1:19" x14ac:dyDescent="0.25">
      <c r="A9172" s="54">
        <f>_xlfn.XLOOKUP(B9172,'School Lookup'!D:D,'School Lookup'!F:F,0)</f>
        <v>682471</v>
      </c>
      <c r="B9172" s="54" t="str">
        <f>_xlfn.XLOOKUP(C9172,'School Lookup'!A:A,'School Lookup'!D:D,_xlfn.XLOOKUP(C9172,'School Lookup'!B:B,'School Lookup'!D:D,_xlfn.XLOOKUP(C9172,'School Lookup'!C:C,'School Lookup'!D:D,0)))</f>
        <v>Ridgeway Primary School</v>
      </c>
      <c r="C9172" t="s">
        <v>329</v>
      </c>
      <c r="D9172" t="s">
        <v>3385</v>
      </c>
      <c r="E9172" t="s">
        <v>16</v>
      </c>
      <c r="F9172" t="s">
        <v>734</v>
      </c>
      <c r="G9172" t="s">
        <v>328</v>
      </c>
      <c r="H9172" t="s">
        <v>885</v>
      </c>
      <c r="I9172" t="s">
        <v>958</v>
      </c>
      <c r="J9172" t="s">
        <v>981</v>
      </c>
      <c r="K9172" s="4">
        <v>46091</v>
      </c>
      <c r="L9172" s="5">
        <v>0.57076388888888885</v>
      </c>
      <c r="M9172" t="s">
        <v>953</v>
      </c>
      <c r="N9172" s="5">
        <v>9.2592592592592596E-4</v>
      </c>
      <c r="O9172" t="s">
        <v>982</v>
      </c>
      <c r="P9172">
        <v>0</v>
      </c>
      <c r="Q9172">
        <v>20</v>
      </c>
      <c r="R9172" t="s">
        <v>986</v>
      </c>
      <c r="S9172" t="s">
        <v>987</v>
      </c>
    </row>
    <row r="9173" spans="1:19" x14ac:dyDescent="0.25">
      <c r="A9173" s="54">
        <f>_xlfn.XLOOKUP(B9173,'School Lookup'!D:D,'School Lookup'!F:F,0)</f>
        <v>682471</v>
      </c>
      <c r="B9173" s="54" t="str">
        <f>_xlfn.XLOOKUP(C9173,'School Lookup'!A:A,'School Lookup'!D:D,_xlfn.XLOOKUP(C9173,'School Lookup'!B:B,'School Lookup'!D:D,_xlfn.XLOOKUP(C9173,'School Lookup'!C:C,'School Lookup'!D:D,0)))</f>
        <v>Ridgeway Primary School</v>
      </c>
      <c r="C9173" t="s">
        <v>333</v>
      </c>
      <c r="D9173" t="s">
        <v>1062</v>
      </c>
      <c r="E9173" t="s">
        <v>16</v>
      </c>
      <c r="F9173" t="s">
        <v>734</v>
      </c>
      <c r="G9173" t="s">
        <v>328</v>
      </c>
      <c r="H9173" t="s">
        <v>885</v>
      </c>
      <c r="I9173" t="s">
        <v>958</v>
      </c>
      <c r="J9173" t="s">
        <v>981</v>
      </c>
      <c r="K9173" s="4">
        <v>46091</v>
      </c>
      <c r="L9173" s="5">
        <v>0.37973379629629628</v>
      </c>
      <c r="M9173" t="s">
        <v>953</v>
      </c>
      <c r="N9173" s="5">
        <v>7.6388888888888893E-4</v>
      </c>
      <c r="O9173" t="s">
        <v>982</v>
      </c>
      <c r="P9173">
        <v>0</v>
      </c>
      <c r="Q9173">
        <v>20</v>
      </c>
      <c r="R9173" t="s">
        <v>998</v>
      </c>
      <c r="S9173" t="s">
        <v>987</v>
      </c>
    </row>
    <row r="9174" spans="1:19" x14ac:dyDescent="0.25">
      <c r="A9174" s="54">
        <f>_xlfn.XLOOKUP(B9174,'School Lookup'!D:D,'School Lookup'!F:F,0)</f>
        <v>682471</v>
      </c>
      <c r="B9174" s="54" t="str">
        <f>_xlfn.XLOOKUP(C9174,'School Lookup'!A:A,'School Lookup'!D:D,_xlfn.XLOOKUP(C9174,'School Lookup'!B:B,'School Lookup'!D:D,_xlfn.XLOOKUP(C9174,'School Lookup'!C:C,'School Lookup'!D:D,0)))</f>
        <v>Ridgeway Primary School</v>
      </c>
      <c r="C9174" t="s">
        <v>333</v>
      </c>
      <c r="D9174" t="s">
        <v>1062</v>
      </c>
      <c r="E9174" t="s">
        <v>16</v>
      </c>
      <c r="F9174" t="s">
        <v>734</v>
      </c>
      <c r="G9174" t="s">
        <v>328</v>
      </c>
      <c r="H9174" t="s">
        <v>885</v>
      </c>
      <c r="I9174" t="s">
        <v>958</v>
      </c>
      <c r="J9174" t="s">
        <v>981</v>
      </c>
      <c r="K9174" s="4">
        <v>46091</v>
      </c>
      <c r="L9174" s="5">
        <v>0.39833333333333332</v>
      </c>
      <c r="M9174" t="s">
        <v>953</v>
      </c>
      <c r="N9174" s="5">
        <v>2.3148148148148147E-5</v>
      </c>
      <c r="O9174" t="s">
        <v>982</v>
      </c>
      <c r="P9174">
        <v>0</v>
      </c>
      <c r="Q9174">
        <v>20</v>
      </c>
      <c r="R9174" t="s">
        <v>998</v>
      </c>
      <c r="S9174" t="s">
        <v>987</v>
      </c>
    </row>
    <row r="9175" spans="1:19" x14ac:dyDescent="0.25">
      <c r="A9175" s="54">
        <f>_xlfn.XLOOKUP(B9175,'School Lookup'!D:D,'School Lookup'!F:F,0)</f>
        <v>682471</v>
      </c>
      <c r="B9175" s="54" t="str">
        <f>_xlfn.XLOOKUP(C9175,'School Lookup'!A:A,'School Lookup'!D:D,_xlfn.XLOOKUP(C9175,'School Lookup'!B:B,'School Lookup'!D:D,_xlfn.XLOOKUP(C9175,'School Lookup'!C:C,'School Lookup'!D:D,0)))</f>
        <v>Ridgeway Primary School</v>
      </c>
      <c r="C9175" t="s">
        <v>333</v>
      </c>
      <c r="D9175" t="s">
        <v>1062</v>
      </c>
      <c r="E9175" t="s">
        <v>16</v>
      </c>
      <c r="F9175" t="s">
        <v>734</v>
      </c>
      <c r="G9175" t="s">
        <v>328</v>
      </c>
      <c r="H9175" t="s">
        <v>885</v>
      </c>
      <c r="I9175" t="s">
        <v>958</v>
      </c>
      <c r="J9175" t="s">
        <v>981</v>
      </c>
      <c r="K9175" s="4">
        <v>46091</v>
      </c>
      <c r="L9175" s="5">
        <v>0.39884259259259258</v>
      </c>
      <c r="M9175" t="s">
        <v>953</v>
      </c>
      <c r="N9175" s="5">
        <v>2.3148148148148147E-5</v>
      </c>
      <c r="O9175" t="s">
        <v>982</v>
      </c>
      <c r="P9175">
        <v>0</v>
      </c>
      <c r="Q9175">
        <v>20</v>
      </c>
      <c r="R9175" t="s">
        <v>998</v>
      </c>
      <c r="S9175" t="s">
        <v>987</v>
      </c>
    </row>
    <row r="9176" spans="1:19" x14ac:dyDescent="0.25">
      <c r="A9176" s="54">
        <f>_xlfn.XLOOKUP(B9176,'School Lookup'!D:D,'School Lookup'!F:F,0)</f>
        <v>682471</v>
      </c>
      <c r="B9176" s="54" t="str">
        <f>_xlfn.XLOOKUP(C9176,'School Lookup'!A:A,'School Lookup'!D:D,_xlfn.XLOOKUP(C9176,'School Lookup'!B:B,'School Lookup'!D:D,_xlfn.XLOOKUP(C9176,'School Lookup'!C:C,'School Lookup'!D:D,0)))</f>
        <v>Ridgeway Primary School</v>
      </c>
      <c r="C9176" t="s">
        <v>333</v>
      </c>
      <c r="D9176" t="s">
        <v>1062</v>
      </c>
      <c r="E9176" t="s">
        <v>16</v>
      </c>
      <c r="F9176" t="s">
        <v>734</v>
      </c>
      <c r="G9176" t="s">
        <v>328</v>
      </c>
      <c r="H9176" t="s">
        <v>885</v>
      </c>
      <c r="I9176" t="s">
        <v>958</v>
      </c>
      <c r="J9176" t="s">
        <v>981</v>
      </c>
      <c r="K9176" s="4">
        <v>46091</v>
      </c>
      <c r="L9176" s="5">
        <v>0.40052083333333333</v>
      </c>
      <c r="M9176" t="s">
        <v>953</v>
      </c>
      <c r="N9176" s="5">
        <v>7.0601851851851847E-4</v>
      </c>
      <c r="O9176" t="s">
        <v>982</v>
      </c>
      <c r="P9176">
        <v>0</v>
      </c>
      <c r="Q9176">
        <v>20</v>
      </c>
      <c r="R9176" t="s">
        <v>998</v>
      </c>
      <c r="S9176" t="s">
        <v>987</v>
      </c>
    </row>
    <row r="9177" spans="1:19" x14ac:dyDescent="0.25">
      <c r="A9177" s="54">
        <f>_xlfn.XLOOKUP(B9177,'School Lookup'!D:D,'School Lookup'!F:F,0)</f>
        <v>856243</v>
      </c>
      <c r="B9177" s="54" t="str">
        <f>_xlfn.XLOOKUP(C9177,'School Lookup'!A:A,'School Lookup'!D:D,_xlfn.XLOOKUP(C9177,'School Lookup'!B:B,'School Lookup'!D:D,_xlfn.XLOOKUP(C9177,'School Lookup'!C:C,'School Lookup'!D:D,0)))</f>
        <v>Elton Primary School</v>
      </c>
      <c r="C9177" t="s">
        <v>336</v>
      </c>
      <c r="D9177" t="s">
        <v>3386</v>
      </c>
      <c r="E9177" t="s">
        <v>16</v>
      </c>
      <c r="F9177" t="s">
        <v>734</v>
      </c>
      <c r="G9177" t="s">
        <v>332</v>
      </c>
      <c r="H9177" t="s">
        <v>877</v>
      </c>
      <c r="I9177" t="s">
        <v>958</v>
      </c>
      <c r="J9177" t="s">
        <v>981</v>
      </c>
      <c r="K9177" s="4">
        <v>46091</v>
      </c>
      <c r="L9177" s="5">
        <v>0.34055555555555556</v>
      </c>
      <c r="M9177" t="s">
        <v>953</v>
      </c>
      <c r="N9177" s="5">
        <v>3.5185185185185185E-3</v>
      </c>
      <c r="O9177" t="s">
        <v>982</v>
      </c>
      <c r="P9177">
        <v>0</v>
      </c>
      <c r="Q9177">
        <v>20</v>
      </c>
      <c r="R9177" t="s">
        <v>993</v>
      </c>
      <c r="S9177" t="s">
        <v>994</v>
      </c>
    </row>
    <row r="9178" spans="1:19" x14ac:dyDescent="0.25">
      <c r="A9178" s="54">
        <f>_xlfn.XLOOKUP(B9178,'School Lookup'!D:D,'School Lookup'!F:F,0)</f>
        <v>544254</v>
      </c>
      <c r="B9178" s="54" t="str">
        <f>_xlfn.XLOOKUP(C9178,'School Lookup'!A:A,'School Lookup'!D:D,_xlfn.XLOOKUP(C9178,'School Lookup'!B:B,'School Lookup'!D:D,_xlfn.XLOOKUP(C9178,'School Lookup'!C:C,'School Lookup'!D:D,0)))</f>
        <v>Little Eaton Primary School Derby DE21 5AB</v>
      </c>
      <c r="C9178" t="s">
        <v>42</v>
      </c>
      <c r="D9178" t="s">
        <v>3241</v>
      </c>
      <c r="E9178" t="s">
        <v>16</v>
      </c>
      <c r="F9178" t="s">
        <v>734</v>
      </c>
      <c r="G9178" t="s">
        <v>232</v>
      </c>
      <c r="H9178" t="s">
        <v>228</v>
      </c>
      <c r="I9178" t="s">
        <v>980</v>
      </c>
      <c r="J9178" t="s">
        <v>981</v>
      </c>
      <c r="K9178" s="4">
        <v>46091</v>
      </c>
      <c r="L9178" s="5">
        <v>0.36319444444444443</v>
      </c>
      <c r="M9178" t="s">
        <v>953</v>
      </c>
      <c r="N9178" s="5">
        <v>1.7361111111111112E-4</v>
      </c>
      <c r="O9178" t="s">
        <v>982</v>
      </c>
      <c r="P9178">
        <v>0.02</v>
      </c>
      <c r="Q9178">
        <v>20</v>
      </c>
      <c r="R9178" t="s">
        <v>998</v>
      </c>
      <c r="S9178" t="s">
        <v>987</v>
      </c>
    </row>
    <row r="9179" spans="1:19" x14ac:dyDescent="0.25">
      <c r="A9179" s="54">
        <f>_xlfn.XLOOKUP(B9179,'School Lookup'!D:D,'School Lookup'!F:F,0)</f>
        <v>544254</v>
      </c>
      <c r="B9179" s="54" t="str">
        <f>_xlfn.XLOOKUP(C9179,'School Lookup'!A:A,'School Lookup'!D:D,_xlfn.XLOOKUP(C9179,'School Lookup'!B:B,'School Lookup'!D:D,_xlfn.XLOOKUP(C9179,'School Lookup'!C:C,'School Lookup'!D:D,0)))</f>
        <v>Little Eaton Primary School Derby DE21 5AB</v>
      </c>
      <c r="C9179" t="s">
        <v>42</v>
      </c>
      <c r="D9179" t="s">
        <v>3387</v>
      </c>
      <c r="E9179" t="s">
        <v>16</v>
      </c>
      <c r="F9179" t="s">
        <v>734</v>
      </c>
      <c r="G9179" t="s">
        <v>232</v>
      </c>
      <c r="H9179" t="s">
        <v>228</v>
      </c>
      <c r="I9179" t="s">
        <v>980</v>
      </c>
      <c r="J9179" t="s">
        <v>981</v>
      </c>
      <c r="K9179" s="4">
        <v>46091</v>
      </c>
      <c r="L9179" s="5">
        <v>0.59236111111111112</v>
      </c>
      <c r="M9179" t="s">
        <v>953</v>
      </c>
      <c r="N9179" s="5">
        <v>2.0833333333333335E-4</v>
      </c>
      <c r="O9179" t="s">
        <v>982</v>
      </c>
      <c r="P9179">
        <v>2.1999999999999999E-2</v>
      </c>
      <c r="Q9179">
        <v>20</v>
      </c>
      <c r="R9179" t="s">
        <v>1006</v>
      </c>
      <c r="S9179" t="s">
        <v>994</v>
      </c>
    </row>
    <row r="9180" spans="1:19" x14ac:dyDescent="0.25">
      <c r="A9180" s="54">
        <f>_xlfn.XLOOKUP(B9180,'School Lookup'!D:D,'School Lookup'!F:F,0)</f>
        <v>170692</v>
      </c>
      <c r="B9180" s="54" t="str">
        <f>_xlfn.XLOOKUP(C9180,'School Lookup'!A:A,'School Lookup'!D:D,_xlfn.XLOOKUP(C9180,'School Lookup'!B:B,'School Lookup'!D:D,_xlfn.XLOOKUP(C9180,'School Lookup'!C:C,'School Lookup'!D:D,0)))</f>
        <v>Anthony Bec Cmnty Primary</v>
      </c>
      <c r="C9180" t="s">
        <v>29</v>
      </c>
      <c r="D9180" t="s">
        <v>2036</v>
      </c>
      <c r="E9180" t="s">
        <v>16</v>
      </c>
      <c r="F9180" t="s">
        <v>734</v>
      </c>
      <c r="G9180" t="s">
        <v>229</v>
      </c>
      <c r="H9180" t="s">
        <v>318</v>
      </c>
      <c r="I9180" t="s">
        <v>980</v>
      </c>
      <c r="J9180" t="s">
        <v>959</v>
      </c>
      <c r="K9180" s="4">
        <v>46091</v>
      </c>
      <c r="L9180" s="5">
        <v>0.44797453703703705</v>
      </c>
      <c r="M9180" t="s">
        <v>953</v>
      </c>
      <c r="N9180" s="5">
        <v>8.4490740740740739E-4</v>
      </c>
      <c r="O9180" t="s">
        <v>960</v>
      </c>
      <c r="P9180">
        <v>2.1999999999999999E-2</v>
      </c>
      <c r="Q9180">
        <v>20</v>
      </c>
      <c r="R9180" t="s">
        <v>1071</v>
      </c>
      <c r="S9180" t="s">
        <v>966</v>
      </c>
    </row>
    <row r="9181" spans="1:19" x14ac:dyDescent="0.25">
      <c r="A9181" s="54">
        <f>_xlfn.XLOOKUP(B9181,'School Lookup'!D:D,'School Lookup'!F:F,0)</f>
        <v>170692</v>
      </c>
      <c r="B9181" s="54" t="str">
        <f>_xlfn.XLOOKUP(C9181,'School Lookup'!A:A,'School Lookup'!D:D,_xlfn.XLOOKUP(C9181,'School Lookup'!B:B,'School Lookup'!D:D,_xlfn.XLOOKUP(C9181,'School Lookup'!C:C,'School Lookup'!D:D,0)))</f>
        <v>Anthony Bec Cmnty Primary</v>
      </c>
      <c r="C9181" t="s">
        <v>29</v>
      </c>
      <c r="D9181" t="s">
        <v>1800</v>
      </c>
      <c r="E9181" t="s">
        <v>16</v>
      </c>
      <c r="F9181" t="s">
        <v>734</v>
      </c>
      <c r="G9181" t="s">
        <v>229</v>
      </c>
      <c r="H9181" t="s">
        <v>318</v>
      </c>
      <c r="I9181" t="s">
        <v>980</v>
      </c>
      <c r="J9181" t="s">
        <v>959</v>
      </c>
      <c r="K9181" s="4">
        <v>46091</v>
      </c>
      <c r="L9181" s="5">
        <v>0.47326388888888887</v>
      </c>
      <c r="M9181" t="s">
        <v>953</v>
      </c>
      <c r="N9181" s="5">
        <v>4.5138888888888887E-4</v>
      </c>
      <c r="O9181" t="s">
        <v>960</v>
      </c>
      <c r="P9181">
        <v>2.1999999999999999E-2</v>
      </c>
      <c r="Q9181">
        <v>20</v>
      </c>
      <c r="R9181" t="s">
        <v>1071</v>
      </c>
      <c r="S9181" t="s">
        <v>966</v>
      </c>
    </row>
    <row r="9182" spans="1:19" x14ac:dyDescent="0.25">
      <c r="A9182" s="54">
        <f>_xlfn.XLOOKUP(B9182,'School Lookup'!D:D,'School Lookup'!F:F,0)</f>
        <v>170692</v>
      </c>
      <c r="B9182" s="54" t="str">
        <f>_xlfn.XLOOKUP(C9182,'School Lookup'!A:A,'School Lookup'!D:D,_xlfn.XLOOKUP(C9182,'School Lookup'!B:B,'School Lookup'!D:D,_xlfn.XLOOKUP(C9182,'School Lookup'!C:C,'School Lookup'!D:D,0)))</f>
        <v>Anthony Bec Cmnty Primary</v>
      </c>
      <c r="C9182" t="s">
        <v>29</v>
      </c>
      <c r="D9182" t="s">
        <v>1800</v>
      </c>
      <c r="E9182" t="s">
        <v>16</v>
      </c>
      <c r="F9182" t="s">
        <v>734</v>
      </c>
      <c r="G9182" t="s">
        <v>229</v>
      </c>
      <c r="H9182" t="s">
        <v>318</v>
      </c>
      <c r="I9182" t="s">
        <v>980</v>
      </c>
      <c r="J9182" t="s">
        <v>959</v>
      </c>
      <c r="K9182" s="4">
        <v>46091</v>
      </c>
      <c r="L9182" s="5">
        <v>0.71995370370370371</v>
      </c>
      <c r="M9182" t="s">
        <v>953</v>
      </c>
      <c r="N9182" s="5">
        <v>3.1504629629629632E-2</v>
      </c>
      <c r="O9182" t="s">
        <v>960</v>
      </c>
      <c r="P9182">
        <v>0.38600000000000001</v>
      </c>
      <c r="Q9182">
        <v>20</v>
      </c>
      <c r="R9182" t="s">
        <v>1071</v>
      </c>
      <c r="S9182" t="s">
        <v>966</v>
      </c>
    </row>
    <row r="9183" spans="1:19" x14ac:dyDescent="0.25">
      <c r="A9183" s="54">
        <f>_xlfn.XLOOKUP(B9183,'School Lookup'!D:D,'School Lookup'!F:F,0)</f>
        <v>170692</v>
      </c>
      <c r="B9183" s="54" t="str">
        <f>_xlfn.XLOOKUP(C9183,'School Lookup'!A:A,'School Lookup'!D:D,_xlfn.XLOOKUP(C9183,'School Lookup'!B:B,'School Lookup'!D:D,_xlfn.XLOOKUP(C9183,'School Lookup'!C:C,'School Lookup'!D:D,0)))</f>
        <v>Anthony Bec Cmnty Primary</v>
      </c>
      <c r="C9183" t="s">
        <v>29</v>
      </c>
      <c r="D9183" t="s">
        <v>3084</v>
      </c>
      <c r="E9183" t="s">
        <v>16</v>
      </c>
      <c r="F9183" t="s">
        <v>734</v>
      </c>
      <c r="G9183" t="s">
        <v>229</v>
      </c>
      <c r="H9183" t="s">
        <v>318</v>
      </c>
      <c r="I9183" t="s">
        <v>980</v>
      </c>
      <c r="J9183" t="s">
        <v>981</v>
      </c>
      <c r="K9183" s="4">
        <v>46091</v>
      </c>
      <c r="L9183" s="5">
        <v>0.36829861111111112</v>
      </c>
      <c r="M9183" t="s">
        <v>953</v>
      </c>
      <c r="N9183" s="5">
        <v>4.6296296296296294E-5</v>
      </c>
      <c r="O9183" t="s">
        <v>982</v>
      </c>
      <c r="P9183">
        <v>0.02</v>
      </c>
      <c r="Q9183">
        <v>20</v>
      </c>
      <c r="R9183" t="s">
        <v>998</v>
      </c>
      <c r="S9183" t="s">
        <v>987</v>
      </c>
    </row>
    <row r="9184" spans="1:19" x14ac:dyDescent="0.25">
      <c r="A9184" s="54">
        <f>_xlfn.XLOOKUP(B9184,'School Lookup'!D:D,'School Lookup'!F:F,0)</f>
        <v>170692</v>
      </c>
      <c r="B9184" s="54" t="str">
        <f>_xlfn.XLOOKUP(C9184,'School Lookup'!A:A,'School Lookup'!D:D,_xlfn.XLOOKUP(C9184,'School Lookup'!B:B,'School Lookup'!D:D,_xlfn.XLOOKUP(C9184,'School Lookup'!C:C,'School Lookup'!D:D,0)))</f>
        <v>Anthony Bec Cmnty Primary</v>
      </c>
      <c r="C9184" t="s">
        <v>29</v>
      </c>
      <c r="D9184" t="s">
        <v>3388</v>
      </c>
      <c r="E9184" t="s">
        <v>16</v>
      </c>
      <c r="F9184" t="s">
        <v>734</v>
      </c>
      <c r="G9184" t="s">
        <v>229</v>
      </c>
      <c r="H9184" t="s">
        <v>318</v>
      </c>
      <c r="I9184" t="s">
        <v>980</v>
      </c>
      <c r="J9184" t="s">
        <v>981</v>
      </c>
      <c r="K9184" s="4">
        <v>46091</v>
      </c>
      <c r="L9184" s="5">
        <v>0.55120370370370375</v>
      </c>
      <c r="M9184" t="s">
        <v>953</v>
      </c>
      <c r="N9184" s="5">
        <v>1.2962962962962963E-3</v>
      </c>
      <c r="O9184" t="s">
        <v>982</v>
      </c>
      <c r="P9184">
        <v>0.13400000000000001</v>
      </c>
      <c r="Q9184">
        <v>20</v>
      </c>
      <c r="R9184" t="s">
        <v>998</v>
      </c>
      <c r="S9184" t="s">
        <v>987</v>
      </c>
    </row>
    <row r="9185" spans="1:19" x14ac:dyDescent="0.25">
      <c r="A9185" s="54">
        <f>_xlfn.XLOOKUP(B9185,'School Lookup'!D:D,'School Lookup'!F:F,0)</f>
        <v>170692</v>
      </c>
      <c r="B9185" s="54" t="str">
        <f>_xlfn.XLOOKUP(C9185,'School Lookup'!A:A,'School Lookup'!D:D,_xlfn.XLOOKUP(C9185,'School Lookup'!B:B,'School Lookup'!D:D,_xlfn.XLOOKUP(C9185,'School Lookup'!C:C,'School Lookup'!D:D,0)))</f>
        <v>Anthony Bec Cmnty Primary</v>
      </c>
      <c r="C9185" t="s">
        <v>29</v>
      </c>
      <c r="D9185" t="s">
        <v>1865</v>
      </c>
      <c r="E9185" t="s">
        <v>16</v>
      </c>
      <c r="F9185" t="s">
        <v>734</v>
      </c>
      <c r="G9185" t="s">
        <v>229</v>
      </c>
      <c r="H9185" t="s">
        <v>318</v>
      </c>
      <c r="I9185" t="s">
        <v>980</v>
      </c>
      <c r="J9185" t="s">
        <v>981</v>
      </c>
      <c r="K9185" s="4">
        <v>46091</v>
      </c>
      <c r="L9185" s="5">
        <v>0.5612152777777778</v>
      </c>
      <c r="M9185" t="s">
        <v>953</v>
      </c>
      <c r="N9185" s="5">
        <v>2.0833333333333335E-4</v>
      </c>
      <c r="O9185" t="s">
        <v>982</v>
      </c>
      <c r="P9185">
        <v>2.3E-2</v>
      </c>
      <c r="Q9185">
        <v>20</v>
      </c>
      <c r="R9185" t="s">
        <v>1011</v>
      </c>
      <c r="S9185" t="s">
        <v>984</v>
      </c>
    </row>
    <row r="9186" spans="1:19" x14ac:dyDescent="0.25">
      <c r="A9186" s="54">
        <f>_xlfn.XLOOKUP(B9186,'School Lookup'!D:D,'School Lookup'!F:F,0)</f>
        <v>170692</v>
      </c>
      <c r="B9186" s="54" t="str">
        <f>_xlfn.XLOOKUP(C9186,'School Lookup'!A:A,'School Lookup'!D:D,_xlfn.XLOOKUP(C9186,'School Lookup'!B:B,'School Lookup'!D:D,_xlfn.XLOOKUP(C9186,'School Lookup'!C:C,'School Lookup'!D:D,0)))</f>
        <v>Anthony Bec Cmnty Primary</v>
      </c>
      <c r="C9186" t="s">
        <v>29</v>
      </c>
      <c r="D9186" t="s">
        <v>3389</v>
      </c>
      <c r="E9186" t="s">
        <v>16</v>
      </c>
      <c r="F9186" t="s">
        <v>734</v>
      </c>
      <c r="G9186" t="s">
        <v>229</v>
      </c>
      <c r="H9186" t="s">
        <v>318</v>
      </c>
      <c r="I9186" t="s">
        <v>980</v>
      </c>
      <c r="J9186" t="s">
        <v>981</v>
      </c>
      <c r="K9186" s="4">
        <v>46091</v>
      </c>
      <c r="L9186" s="5">
        <v>0.56180555555555556</v>
      </c>
      <c r="M9186" t="s">
        <v>953</v>
      </c>
      <c r="N9186" s="5">
        <v>1.8518518518518518E-4</v>
      </c>
      <c r="O9186" t="s">
        <v>982</v>
      </c>
      <c r="P9186">
        <v>2.1000000000000001E-2</v>
      </c>
      <c r="Q9186">
        <v>20</v>
      </c>
      <c r="R9186" t="s">
        <v>1011</v>
      </c>
      <c r="S9186" t="s">
        <v>984</v>
      </c>
    </row>
    <row r="9187" spans="1:19" x14ac:dyDescent="0.25">
      <c r="A9187" s="54">
        <f>_xlfn.XLOOKUP(B9187,'School Lookup'!D:D,'School Lookup'!F:F,0)</f>
        <v>170692</v>
      </c>
      <c r="B9187" s="54" t="str">
        <f>_xlfn.XLOOKUP(C9187,'School Lookup'!A:A,'School Lookup'!D:D,_xlfn.XLOOKUP(C9187,'School Lookup'!B:B,'School Lookup'!D:D,_xlfn.XLOOKUP(C9187,'School Lookup'!C:C,'School Lookup'!D:D,0)))</f>
        <v>Anthony Bec Cmnty Primary</v>
      </c>
      <c r="C9187" t="s">
        <v>29</v>
      </c>
      <c r="D9187" t="s">
        <v>1139</v>
      </c>
      <c r="E9187" t="s">
        <v>16</v>
      </c>
      <c r="F9187" t="s">
        <v>734</v>
      </c>
      <c r="G9187" t="s">
        <v>229</v>
      </c>
      <c r="H9187" t="s">
        <v>318</v>
      </c>
      <c r="I9187" t="s">
        <v>980</v>
      </c>
      <c r="J9187" t="s">
        <v>981</v>
      </c>
      <c r="K9187" s="4">
        <v>46091</v>
      </c>
      <c r="L9187" s="5">
        <v>0.66895833333333332</v>
      </c>
      <c r="M9187" t="s">
        <v>953</v>
      </c>
      <c r="N9187" s="5">
        <v>3.0092592592592595E-4</v>
      </c>
      <c r="O9187" t="s">
        <v>982</v>
      </c>
      <c r="P9187">
        <v>3.2000000000000001E-2</v>
      </c>
      <c r="Q9187">
        <v>20</v>
      </c>
      <c r="R9187" t="s">
        <v>983</v>
      </c>
      <c r="S9187" t="s">
        <v>984</v>
      </c>
    </row>
    <row r="9188" spans="1:19" x14ac:dyDescent="0.25">
      <c r="A9188" s="54">
        <f>_xlfn.XLOOKUP(B9188,'School Lookup'!D:D,'School Lookup'!F:F,0)</f>
        <v>231471</v>
      </c>
      <c r="B9188" s="54" t="str">
        <f>_xlfn.XLOOKUP(C9188,'School Lookup'!A:A,'School Lookup'!D:D,_xlfn.XLOOKUP(C9188,'School Lookup'!B:B,'School Lookup'!D:D,_xlfn.XLOOKUP(C9188,'School Lookup'!C:C,'School Lookup'!D:D,0)))</f>
        <v>Leys Junior School</v>
      </c>
      <c r="C9188" t="s">
        <v>19</v>
      </c>
      <c r="D9188" t="s">
        <v>1239</v>
      </c>
      <c r="E9188" t="s">
        <v>16</v>
      </c>
      <c r="F9188" t="s">
        <v>734</v>
      </c>
      <c r="G9188" t="s">
        <v>217</v>
      </c>
      <c r="H9188" t="s">
        <v>842</v>
      </c>
      <c r="I9188" t="s">
        <v>980</v>
      </c>
      <c r="J9188" t="s">
        <v>981</v>
      </c>
      <c r="K9188" s="4">
        <v>46091</v>
      </c>
      <c r="L9188" s="5">
        <v>0.51905092592592594</v>
      </c>
      <c r="M9188" t="s">
        <v>953</v>
      </c>
      <c r="N9188" s="5">
        <v>3.5879629629629629E-4</v>
      </c>
      <c r="O9188" t="s">
        <v>982</v>
      </c>
      <c r="P9188">
        <v>3.7999999999999999E-2</v>
      </c>
      <c r="Q9188">
        <v>20</v>
      </c>
      <c r="R9188" t="s">
        <v>998</v>
      </c>
      <c r="S9188" t="s">
        <v>987</v>
      </c>
    </row>
    <row r="9189" spans="1:19" x14ac:dyDescent="0.25">
      <c r="A9189" s="54">
        <f>_xlfn.XLOOKUP(B9189,'School Lookup'!D:D,'School Lookup'!F:F,0)</f>
        <v>231471</v>
      </c>
      <c r="B9189" s="54" t="str">
        <f>_xlfn.XLOOKUP(C9189,'School Lookup'!A:A,'School Lookup'!D:D,_xlfn.XLOOKUP(C9189,'School Lookup'!B:B,'School Lookup'!D:D,_xlfn.XLOOKUP(C9189,'School Lookup'!C:C,'School Lookup'!D:D,0)))</f>
        <v>Leys Junior School</v>
      </c>
      <c r="C9189" t="s">
        <v>19</v>
      </c>
      <c r="D9189" t="s">
        <v>1238</v>
      </c>
      <c r="E9189" t="s">
        <v>16</v>
      </c>
      <c r="F9189" t="s">
        <v>734</v>
      </c>
      <c r="G9189" t="s">
        <v>217</v>
      </c>
      <c r="H9189" t="s">
        <v>842</v>
      </c>
      <c r="I9189" t="s">
        <v>980</v>
      </c>
      <c r="J9189" t="s">
        <v>981</v>
      </c>
      <c r="K9189" s="4">
        <v>46091</v>
      </c>
      <c r="L9189" s="5">
        <v>0.52626157407407403</v>
      </c>
      <c r="M9189" t="s">
        <v>953</v>
      </c>
      <c r="N9189" s="5">
        <v>4.3981481481481481E-4</v>
      </c>
      <c r="O9189" t="s">
        <v>982</v>
      </c>
      <c r="P9189">
        <v>9.8000000000000004E-2</v>
      </c>
      <c r="Q9189">
        <v>20</v>
      </c>
      <c r="R9189" t="s">
        <v>989</v>
      </c>
      <c r="S9189" t="s">
        <v>990</v>
      </c>
    </row>
    <row r="9190" spans="1:19" x14ac:dyDescent="0.25">
      <c r="A9190" s="54">
        <f>_xlfn.XLOOKUP(B9190,'School Lookup'!D:D,'School Lookup'!F:F,0)</f>
        <v>231471</v>
      </c>
      <c r="B9190" s="54" t="str">
        <f>_xlfn.XLOOKUP(C9190,'School Lookup'!A:A,'School Lookup'!D:D,_xlfn.XLOOKUP(C9190,'School Lookup'!B:B,'School Lookup'!D:D,_xlfn.XLOOKUP(C9190,'School Lookup'!C:C,'School Lookup'!D:D,0)))</f>
        <v>Leys Junior School</v>
      </c>
      <c r="C9190" t="s">
        <v>19</v>
      </c>
      <c r="D9190" t="s">
        <v>1049</v>
      </c>
      <c r="E9190" t="s">
        <v>16</v>
      </c>
      <c r="F9190" t="s">
        <v>734</v>
      </c>
      <c r="G9190" t="s">
        <v>217</v>
      </c>
      <c r="H9190" t="s">
        <v>842</v>
      </c>
      <c r="I9190" t="s">
        <v>980</v>
      </c>
      <c r="J9190" t="s">
        <v>981</v>
      </c>
      <c r="K9190" s="4">
        <v>46091</v>
      </c>
      <c r="L9190" s="5">
        <v>0.56215277777777772</v>
      </c>
      <c r="M9190" t="s">
        <v>953</v>
      </c>
      <c r="N9190" s="5">
        <v>1.6203703703703703E-3</v>
      </c>
      <c r="O9190" t="s">
        <v>982</v>
      </c>
      <c r="P9190">
        <v>0.16700000000000001</v>
      </c>
      <c r="Q9190">
        <v>20</v>
      </c>
      <c r="R9190" t="s">
        <v>983</v>
      </c>
      <c r="S9190" t="s">
        <v>984</v>
      </c>
    </row>
    <row r="9191" spans="1:19" x14ac:dyDescent="0.25">
      <c r="A9191" s="54">
        <f>_xlfn.XLOOKUP(B9191,'School Lookup'!D:D,'School Lookup'!F:F,0)</f>
        <v>231471</v>
      </c>
      <c r="B9191" s="54" t="str">
        <f>_xlfn.XLOOKUP(C9191,'School Lookup'!A:A,'School Lookup'!D:D,_xlfn.XLOOKUP(C9191,'School Lookup'!B:B,'School Lookup'!D:D,_xlfn.XLOOKUP(C9191,'School Lookup'!C:C,'School Lookup'!D:D,0)))</f>
        <v>Leys Junior School</v>
      </c>
      <c r="C9191" t="s">
        <v>19</v>
      </c>
      <c r="D9191" t="s">
        <v>1467</v>
      </c>
      <c r="E9191" t="s">
        <v>16</v>
      </c>
      <c r="F9191" t="s">
        <v>734</v>
      </c>
      <c r="G9191" t="s">
        <v>217</v>
      </c>
      <c r="H9191" t="s">
        <v>842</v>
      </c>
      <c r="I9191" t="s">
        <v>980</v>
      </c>
      <c r="J9191" t="s">
        <v>981</v>
      </c>
      <c r="K9191" s="4">
        <v>46091</v>
      </c>
      <c r="L9191" s="5">
        <v>0.60726851851851849</v>
      </c>
      <c r="M9191" t="s">
        <v>953</v>
      </c>
      <c r="N9191" s="5">
        <v>8.2175925925925927E-4</v>
      </c>
      <c r="O9191" t="s">
        <v>982</v>
      </c>
      <c r="P9191">
        <v>8.5999999999999993E-2</v>
      </c>
      <c r="Q9191">
        <v>20</v>
      </c>
      <c r="R9191" t="s">
        <v>983</v>
      </c>
      <c r="S9191" t="s">
        <v>984</v>
      </c>
    </row>
    <row r="9192" spans="1:19" x14ac:dyDescent="0.25">
      <c r="A9192" s="54">
        <f>_xlfn.XLOOKUP(B9192,'School Lookup'!D:D,'School Lookup'!F:F,0)</f>
        <v>231471</v>
      </c>
      <c r="B9192" s="54" t="str">
        <f>_xlfn.XLOOKUP(C9192,'School Lookup'!A:A,'School Lookup'!D:D,_xlfn.XLOOKUP(C9192,'School Lookup'!B:B,'School Lookup'!D:D,_xlfn.XLOOKUP(C9192,'School Lookup'!C:C,'School Lookup'!D:D,0)))</f>
        <v>Leys Junior School</v>
      </c>
      <c r="C9192" t="s">
        <v>19</v>
      </c>
      <c r="D9192" t="s">
        <v>2039</v>
      </c>
      <c r="E9192" t="s">
        <v>16</v>
      </c>
      <c r="F9192" t="s">
        <v>734</v>
      </c>
      <c r="G9192" t="s">
        <v>217</v>
      </c>
      <c r="H9192" t="s">
        <v>842</v>
      </c>
      <c r="I9192" t="s">
        <v>980</v>
      </c>
      <c r="J9192" t="s">
        <v>981</v>
      </c>
      <c r="K9192" s="4">
        <v>46091</v>
      </c>
      <c r="L9192" s="5">
        <v>0.61207175925925927</v>
      </c>
      <c r="M9192" t="s">
        <v>953</v>
      </c>
      <c r="N9192" s="5">
        <v>4.5138888888888887E-4</v>
      </c>
      <c r="O9192" t="s">
        <v>982</v>
      </c>
      <c r="P9192">
        <v>4.8000000000000001E-2</v>
      </c>
      <c r="Q9192">
        <v>20</v>
      </c>
      <c r="R9192" t="s">
        <v>1006</v>
      </c>
      <c r="S9192" t="s">
        <v>994</v>
      </c>
    </row>
    <row r="9193" spans="1:19" x14ac:dyDescent="0.25">
      <c r="A9193" s="54">
        <f>_xlfn.XLOOKUP(B9193,'School Lookup'!D:D,'School Lookup'!F:F,0)</f>
        <v>231471</v>
      </c>
      <c r="B9193" s="54" t="str">
        <f>_xlfn.XLOOKUP(C9193,'School Lookup'!A:A,'School Lookup'!D:D,_xlfn.XLOOKUP(C9193,'School Lookup'!B:B,'School Lookup'!D:D,_xlfn.XLOOKUP(C9193,'School Lookup'!C:C,'School Lookup'!D:D,0)))</f>
        <v>Leys Junior School</v>
      </c>
      <c r="C9193" t="s">
        <v>19</v>
      </c>
      <c r="D9193" t="s">
        <v>1890</v>
      </c>
      <c r="E9193" t="s">
        <v>16</v>
      </c>
      <c r="F9193" t="s">
        <v>734</v>
      </c>
      <c r="G9193" t="s">
        <v>217</v>
      </c>
      <c r="H9193" t="s">
        <v>842</v>
      </c>
      <c r="I9193" t="s">
        <v>980</v>
      </c>
      <c r="J9193" t="s">
        <v>981</v>
      </c>
      <c r="K9193" s="4">
        <v>46091</v>
      </c>
      <c r="L9193" s="5">
        <v>0.63715277777777779</v>
      </c>
      <c r="M9193" t="s">
        <v>953</v>
      </c>
      <c r="N9193" s="5">
        <v>3.4722222222222222E-5</v>
      </c>
      <c r="O9193" t="s">
        <v>982</v>
      </c>
      <c r="P9193">
        <v>0.02</v>
      </c>
      <c r="Q9193">
        <v>20</v>
      </c>
      <c r="R9193" t="s">
        <v>1011</v>
      </c>
      <c r="S9193" t="s">
        <v>984</v>
      </c>
    </row>
    <row r="9194" spans="1:19" x14ac:dyDescent="0.25">
      <c r="A9194" s="54">
        <f>_xlfn.XLOOKUP(B9194,'School Lookup'!D:D,'School Lookup'!F:F,0)</f>
        <v>170692</v>
      </c>
      <c r="B9194" s="54" t="str">
        <f>_xlfn.XLOOKUP(C9194,'School Lookup'!A:A,'School Lookup'!D:D,_xlfn.XLOOKUP(C9194,'School Lookup'!B:B,'School Lookup'!D:D,_xlfn.XLOOKUP(C9194,'School Lookup'!C:C,'School Lookup'!D:D,0)))</f>
        <v>Anthony Bec Cmnty Primary</v>
      </c>
      <c r="C9194" t="s">
        <v>29</v>
      </c>
      <c r="D9194" t="s">
        <v>1800</v>
      </c>
      <c r="E9194" t="s">
        <v>16</v>
      </c>
      <c r="F9194" t="s">
        <v>734</v>
      </c>
      <c r="G9194" t="s">
        <v>229</v>
      </c>
      <c r="H9194" t="s">
        <v>318</v>
      </c>
      <c r="I9194" t="s">
        <v>980</v>
      </c>
      <c r="J9194" t="s">
        <v>959</v>
      </c>
      <c r="K9194" s="4">
        <v>46091</v>
      </c>
      <c r="L9194" s="5">
        <v>0.35075231481481484</v>
      </c>
      <c r="M9194" t="s">
        <v>953</v>
      </c>
      <c r="N9194" s="5">
        <v>5.9143518518518521E-3</v>
      </c>
      <c r="O9194" t="s">
        <v>960</v>
      </c>
      <c r="P9194">
        <v>7.2999999999999995E-2</v>
      </c>
      <c r="Q9194">
        <v>20</v>
      </c>
      <c r="R9194" t="s">
        <v>1071</v>
      </c>
      <c r="S9194" t="s">
        <v>966</v>
      </c>
    </row>
    <row r="9195" spans="1:19" x14ac:dyDescent="0.25">
      <c r="A9195" s="54">
        <f>_xlfn.XLOOKUP(B9195,'School Lookup'!D:D,'School Lookup'!F:F,0)</f>
        <v>170692</v>
      </c>
      <c r="B9195" s="54" t="str">
        <f>_xlfn.XLOOKUP(C9195,'School Lookup'!A:A,'School Lookup'!D:D,_xlfn.XLOOKUP(C9195,'School Lookup'!B:B,'School Lookup'!D:D,_xlfn.XLOOKUP(C9195,'School Lookup'!C:C,'School Lookup'!D:D,0)))</f>
        <v>Anthony Bec Cmnty Primary</v>
      </c>
      <c r="C9195" t="s">
        <v>29</v>
      </c>
      <c r="D9195" t="s">
        <v>1800</v>
      </c>
      <c r="E9195" t="s">
        <v>16</v>
      </c>
      <c r="F9195" t="s">
        <v>734</v>
      </c>
      <c r="G9195" t="s">
        <v>229</v>
      </c>
      <c r="H9195" t="s">
        <v>318</v>
      </c>
      <c r="I9195" t="s">
        <v>980</v>
      </c>
      <c r="J9195" t="s">
        <v>959</v>
      </c>
      <c r="K9195" s="4">
        <v>46091</v>
      </c>
      <c r="L9195" s="5">
        <v>0.41320601851851851</v>
      </c>
      <c r="M9195" t="s">
        <v>953</v>
      </c>
      <c r="N9195" s="5">
        <v>8.6689814814814806E-3</v>
      </c>
      <c r="O9195" t="s">
        <v>960</v>
      </c>
      <c r="P9195">
        <v>0.107</v>
      </c>
      <c r="Q9195">
        <v>20</v>
      </c>
      <c r="R9195" t="s">
        <v>1071</v>
      </c>
      <c r="S9195" t="s">
        <v>966</v>
      </c>
    </row>
    <row r="9196" spans="1:19" x14ac:dyDescent="0.25">
      <c r="A9196" s="54">
        <f>_xlfn.XLOOKUP(B9196,'School Lookup'!D:D,'School Lookup'!F:F,0)</f>
        <v>856243</v>
      </c>
      <c r="B9196" s="54" t="str">
        <f>_xlfn.XLOOKUP(C9196,'School Lookup'!A:A,'School Lookup'!D:D,_xlfn.XLOOKUP(C9196,'School Lookup'!B:B,'School Lookup'!D:D,_xlfn.XLOOKUP(C9196,'School Lookup'!C:C,'School Lookup'!D:D,0)))</f>
        <v>Elton Primary School</v>
      </c>
      <c r="C9196" t="s">
        <v>331</v>
      </c>
      <c r="D9196" t="s">
        <v>1112</v>
      </c>
      <c r="E9196" t="s">
        <v>16</v>
      </c>
      <c r="F9196" t="s">
        <v>734</v>
      </c>
      <c r="G9196" t="s">
        <v>332</v>
      </c>
      <c r="H9196" t="s">
        <v>877</v>
      </c>
      <c r="I9196" t="s">
        <v>958</v>
      </c>
      <c r="J9196" t="s">
        <v>959</v>
      </c>
      <c r="K9196" s="4">
        <v>46091</v>
      </c>
      <c r="L9196" s="5">
        <v>0.38412037037037039</v>
      </c>
      <c r="M9196" t="s">
        <v>953</v>
      </c>
      <c r="N9196" s="5">
        <v>4.9074074074074072E-3</v>
      </c>
      <c r="O9196" t="s">
        <v>960</v>
      </c>
      <c r="P9196">
        <v>0</v>
      </c>
      <c r="Q9196">
        <v>20</v>
      </c>
      <c r="R9196" t="s">
        <v>978</v>
      </c>
      <c r="S9196" t="s">
        <v>966</v>
      </c>
    </row>
    <row r="9197" spans="1:19" x14ac:dyDescent="0.25">
      <c r="A9197" s="54">
        <f>_xlfn.XLOOKUP(B9197,'School Lookup'!D:D,'School Lookup'!F:F,0)</f>
        <v>856243</v>
      </c>
      <c r="B9197" s="54" t="str">
        <f>_xlfn.XLOOKUP(C9197,'School Lookup'!A:A,'School Lookup'!D:D,_xlfn.XLOOKUP(C9197,'School Lookup'!B:B,'School Lookup'!D:D,_xlfn.XLOOKUP(C9197,'School Lookup'!C:C,'School Lookup'!D:D,0)))</f>
        <v>Elton Primary School</v>
      </c>
      <c r="C9197" t="s">
        <v>331</v>
      </c>
      <c r="D9197" t="s">
        <v>3390</v>
      </c>
      <c r="E9197" t="s">
        <v>16</v>
      </c>
      <c r="F9197" t="s">
        <v>734</v>
      </c>
      <c r="G9197" t="s">
        <v>332</v>
      </c>
      <c r="H9197" t="s">
        <v>877</v>
      </c>
      <c r="I9197" t="s">
        <v>958</v>
      </c>
      <c r="J9197" t="s">
        <v>959</v>
      </c>
      <c r="K9197" s="4">
        <v>46091</v>
      </c>
      <c r="L9197" s="5">
        <v>0.45399305555555558</v>
      </c>
      <c r="M9197" t="s">
        <v>953</v>
      </c>
      <c r="N9197" s="5">
        <v>3.4722222222222222E-5</v>
      </c>
      <c r="O9197" t="s">
        <v>960</v>
      </c>
      <c r="P9197">
        <v>0</v>
      </c>
      <c r="Q9197">
        <v>20</v>
      </c>
      <c r="R9197" t="s">
        <v>1053</v>
      </c>
      <c r="S9197" t="s">
        <v>966</v>
      </c>
    </row>
    <row r="9198" spans="1:19" x14ac:dyDescent="0.25">
      <c r="A9198" s="54">
        <f>_xlfn.XLOOKUP(B9198,'School Lookup'!D:D,'School Lookup'!F:F,0)</f>
        <v>856243</v>
      </c>
      <c r="B9198" s="54" t="str">
        <f>_xlfn.XLOOKUP(C9198,'School Lookup'!A:A,'School Lookup'!D:D,_xlfn.XLOOKUP(C9198,'School Lookup'!B:B,'School Lookup'!D:D,_xlfn.XLOOKUP(C9198,'School Lookup'!C:C,'School Lookup'!D:D,0)))</f>
        <v>Elton Primary School</v>
      </c>
      <c r="C9198" t="s">
        <v>331</v>
      </c>
      <c r="D9198" t="s">
        <v>1052</v>
      </c>
      <c r="E9198" t="s">
        <v>16</v>
      </c>
      <c r="F9198" t="s">
        <v>734</v>
      </c>
      <c r="G9198" t="s">
        <v>332</v>
      </c>
      <c r="H9198" t="s">
        <v>877</v>
      </c>
      <c r="I9198" t="s">
        <v>958</v>
      </c>
      <c r="J9198" t="s">
        <v>959</v>
      </c>
      <c r="K9198" s="4">
        <v>46091</v>
      </c>
      <c r="L9198" s="5">
        <v>0.45424768518518521</v>
      </c>
      <c r="M9198" t="s">
        <v>953</v>
      </c>
      <c r="N9198" s="5">
        <v>2.4305555555555555E-4</v>
      </c>
      <c r="O9198" t="s">
        <v>960</v>
      </c>
      <c r="P9198">
        <v>0</v>
      </c>
      <c r="Q9198">
        <v>20</v>
      </c>
      <c r="R9198" t="s">
        <v>1053</v>
      </c>
      <c r="S9198" t="s">
        <v>966</v>
      </c>
    </row>
    <row r="9199" spans="1:19" x14ac:dyDescent="0.25">
      <c r="A9199" s="54">
        <f>_xlfn.XLOOKUP(B9199,'School Lookup'!D:D,'School Lookup'!F:F,0)</f>
        <v>856243</v>
      </c>
      <c r="B9199" s="54" t="str">
        <f>_xlfn.XLOOKUP(C9199,'School Lookup'!A:A,'School Lookup'!D:D,_xlfn.XLOOKUP(C9199,'School Lookup'!B:B,'School Lookup'!D:D,_xlfn.XLOOKUP(C9199,'School Lookup'!C:C,'School Lookup'!D:D,0)))</f>
        <v>Elton Primary School</v>
      </c>
      <c r="C9199" t="s">
        <v>331</v>
      </c>
      <c r="D9199" t="s">
        <v>3089</v>
      </c>
      <c r="E9199" t="s">
        <v>16</v>
      </c>
      <c r="F9199" t="s">
        <v>734</v>
      </c>
      <c r="G9199" t="s">
        <v>332</v>
      </c>
      <c r="H9199" t="s">
        <v>877</v>
      </c>
      <c r="I9199" t="s">
        <v>958</v>
      </c>
      <c r="J9199" t="s">
        <v>981</v>
      </c>
      <c r="K9199" s="4">
        <v>46091</v>
      </c>
      <c r="L9199" s="5">
        <v>0.37071759259259257</v>
      </c>
      <c r="M9199" t="s">
        <v>953</v>
      </c>
      <c r="N9199" s="5">
        <v>2.3148148148148147E-5</v>
      </c>
      <c r="O9199" t="s">
        <v>982</v>
      </c>
      <c r="P9199">
        <v>0</v>
      </c>
      <c r="Q9199">
        <v>20</v>
      </c>
      <c r="R9199" t="s">
        <v>983</v>
      </c>
      <c r="S9199" t="s">
        <v>984</v>
      </c>
    </row>
    <row r="9200" spans="1:19" x14ac:dyDescent="0.25">
      <c r="A9200" s="54">
        <f>_xlfn.XLOOKUP(B9200,'School Lookup'!D:D,'School Lookup'!F:F,0)</f>
        <v>856243</v>
      </c>
      <c r="B9200" s="54" t="str">
        <f>_xlfn.XLOOKUP(C9200,'School Lookup'!A:A,'School Lookup'!D:D,_xlfn.XLOOKUP(C9200,'School Lookup'!B:B,'School Lookup'!D:D,_xlfn.XLOOKUP(C9200,'School Lookup'!C:C,'School Lookup'!D:D,0)))</f>
        <v>Elton Primary School</v>
      </c>
      <c r="C9200" t="s">
        <v>331</v>
      </c>
      <c r="D9200" t="s">
        <v>3089</v>
      </c>
      <c r="E9200" t="s">
        <v>16</v>
      </c>
      <c r="F9200" t="s">
        <v>734</v>
      </c>
      <c r="G9200" t="s">
        <v>332</v>
      </c>
      <c r="H9200" t="s">
        <v>877</v>
      </c>
      <c r="I9200" t="s">
        <v>958</v>
      </c>
      <c r="J9200" t="s">
        <v>981</v>
      </c>
      <c r="K9200" s="4">
        <v>46091</v>
      </c>
      <c r="L9200" s="5">
        <v>0.37150462962962966</v>
      </c>
      <c r="M9200" t="s">
        <v>953</v>
      </c>
      <c r="N9200" s="5">
        <v>2.3148148148148147E-5</v>
      </c>
      <c r="O9200" t="s">
        <v>982</v>
      </c>
      <c r="P9200">
        <v>0</v>
      </c>
      <c r="Q9200">
        <v>20</v>
      </c>
      <c r="R9200" t="s">
        <v>983</v>
      </c>
      <c r="S9200" t="s">
        <v>984</v>
      </c>
    </row>
    <row r="9201" spans="1:19" x14ac:dyDescent="0.25">
      <c r="A9201" s="54">
        <f>_xlfn.XLOOKUP(B9201,'School Lookup'!D:D,'School Lookup'!F:F,0)</f>
        <v>856243</v>
      </c>
      <c r="B9201" s="54" t="str">
        <f>_xlfn.XLOOKUP(C9201,'School Lookup'!A:A,'School Lookup'!D:D,_xlfn.XLOOKUP(C9201,'School Lookup'!B:B,'School Lookup'!D:D,_xlfn.XLOOKUP(C9201,'School Lookup'!C:C,'School Lookup'!D:D,0)))</f>
        <v>Elton Primary School</v>
      </c>
      <c r="C9201" t="s">
        <v>331</v>
      </c>
      <c r="D9201" t="s">
        <v>3386</v>
      </c>
      <c r="E9201" t="s">
        <v>16</v>
      </c>
      <c r="F9201" t="s">
        <v>734</v>
      </c>
      <c r="G9201" t="s">
        <v>332</v>
      </c>
      <c r="H9201" t="s">
        <v>877</v>
      </c>
      <c r="I9201" t="s">
        <v>958</v>
      </c>
      <c r="J9201" t="s">
        <v>981</v>
      </c>
      <c r="K9201" s="4">
        <v>46091</v>
      </c>
      <c r="L9201" s="5">
        <v>0.4354513888888889</v>
      </c>
      <c r="M9201" t="s">
        <v>953</v>
      </c>
      <c r="N9201" s="5">
        <v>6.4814814814814813E-4</v>
      </c>
      <c r="O9201" t="s">
        <v>982</v>
      </c>
      <c r="P9201">
        <v>0</v>
      </c>
      <c r="Q9201">
        <v>20</v>
      </c>
      <c r="R9201" t="s">
        <v>993</v>
      </c>
      <c r="S9201" t="s">
        <v>994</v>
      </c>
    </row>
    <row r="9202" spans="1:19" x14ac:dyDescent="0.25">
      <c r="A9202" s="54">
        <f>_xlfn.XLOOKUP(B9202,'School Lookup'!D:D,'School Lookup'!F:F,0)</f>
        <v>856243</v>
      </c>
      <c r="B9202" s="54" t="str">
        <f>_xlfn.XLOOKUP(C9202,'School Lookup'!A:A,'School Lookup'!D:D,_xlfn.XLOOKUP(C9202,'School Lookup'!B:B,'School Lookup'!D:D,_xlfn.XLOOKUP(C9202,'School Lookup'!C:C,'School Lookup'!D:D,0)))</f>
        <v>Elton Primary School</v>
      </c>
      <c r="C9202" t="s">
        <v>331</v>
      </c>
      <c r="D9202" t="s">
        <v>3391</v>
      </c>
      <c r="E9202" t="s">
        <v>16</v>
      </c>
      <c r="F9202" t="s">
        <v>734</v>
      </c>
      <c r="G9202" t="s">
        <v>332</v>
      </c>
      <c r="H9202" t="s">
        <v>877</v>
      </c>
      <c r="I9202" t="s">
        <v>958</v>
      </c>
      <c r="J9202" t="s">
        <v>981</v>
      </c>
      <c r="K9202" s="4">
        <v>46091</v>
      </c>
      <c r="L9202" s="5">
        <v>0.44917824074074075</v>
      </c>
      <c r="M9202" t="s">
        <v>953</v>
      </c>
      <c r="N9202" s="5">
        <v>1.8518518518518518E-4</v>
      </c>
      <c r="O9202" t="s">
        <v>982</v>
      </c>
      <c r="P9202">
        <v>0</v>
      </c>
      <c r="Q9202">
        <v>20</v>
      </c>
      <c r="R9202" t="s">
        <v>1006</v>
      </c>
      <c r="S9202" t="s">
        <v>994</v>
      </c>
    </row>
    <row r="9203" spans="1:19" x14ac:dyDescent="0.25">
      <c r="A9203" s="54">
        <f>_xlfn.XLOOKUP(B9203,'School Lookup'!D:D,'School Lookup'!F:F,0)</f>
        <v>585323</v>
      </c>
      <c r="B9203" s="54" t="str">
        <f>_xlfn.XLOOKUP(C9203,'School Lookup'!A:A,'School Lookup'!D:D,_xlfn.XLOOKUP(C9203,'School Lookup'!B:B,'School Lookup'!D:D,_xlfn.XLOOKUP(C9203,'School Lookup'!C:C,'School Lookup'!D:D,0)))</f>
        <v>Netherseal St Peters CE Controlled Primary School</v>
      </c>
      <c r="C9203" t="s">
        <v>26</v>
      </c>
      <c r="D9203" t="s">
        <v>1396</v>
      </c>
      <c r="E9203" t="s">
        <v>16</v>
      </c>
      <c r="F9203" t="s">
        <v>734</v>
      </c>
      <c r="G9203" t="s">
        <v>131</v>
      </c>
      <c r="H9203" t="s">
        <v>768</v>
      </c>
      <c r="I9203" t="s">
        <v>980</v>
      </c>
      <c r="J9203" t="s">
        <v>959</v>
      </c>
      <c r="K9203" s="4">
        <v>46091</v>
      </c>
      <c r="L9203" s="5">
        <v>0.60677083333333337</v>
      </c>
      <c r="M9203" t="s">
        <v>953</v>
      </c>
      <c r="N9203" s="5">
        <v>4.6296296296296294E-5</v>
      </c>
      <c r="O9203" t="s">
        <v>960</v>
      </c>
      <c r="P9203">
        <v>2.1999999999999999E-2</v>
      </c>
      <c r="Q9203">
        <v>20</v>
      </c>
      <c r="R9203" t="s">
        <v>1195</v>
      </c>
      <c r="S9203" t="s">
        <v>966</v>
      </c>
    </row>
    <row r="9204" spans="1:19" x14ac:dyDescent="0.25">
      <c r="A9204" s="54">
        <f>_xlfn.XLOOKUP(B9204,'School Lookup'!D:D,'School Lookup'!F:F,0)</f>
        <v>585323</v>
      </c>
      <c r="B9204" s="54" t="str">
        <f>_xlfn.XLOOKUP(C9204,'School Lookup'!A:A,'School Lookup'!D:D,_xlfn.XLOOKUP(C9204,'School Lookup'!B:B,'School Lookup'!D:D,_xlfn.XLOOKUP(C9204,'School Lookup'!C:C,'School Lookup'!D:D,0)))</f>
        <v>Netherseal St Peters CE Controlled Primary School</v>
      </c>
      <c r="C9204" t="s">
        <v>26</v>
      </c>
      <c r="D9204" t="s">
        <v>1097</v>
      </c>
      <c r="E9204" t="s">
        <v>16</v>
      </c>
      <c r="F9204" t="s">
        <v>734</v>
      </c>
      <c r="G9204" t="s">
        <v>131</v>
      </c>
      <c r="H9204" t="s">
        <v>768</v>
      </c>
      <c r="I9204" t="s">
        <v>980</v>
      </c>
      <c r="J9204" t="s">
        <v>959</v>
      </c>
      <c r="K9204" s="4">
        <v>46091</v>
      </c>
      <c r="L9204" s="5">
        <v>0.45126157407407408</v>
      </c>
      <c r="M9204" t="s">
        <v>953</v>
      </c>
      <c r="N9204" s="5">
        <v>3.7615740740740739E-3</v>
      </c>
      <c r="O9204" t="s">
        <v>1023</v>
      </c>
      <c r="P9204">
        <v>4.7E-2</v>
      </c>
      <c r="Q9204">
        <v>20</v>
      </c>
      <c r="R9204" t="s">
        <v>978</v>
      </c>
      <c r="S9204" t="s">
        <v>966</v>
      </c>
    </row>
    <row r="9205" spans="1:19" x14ac:dyDescent="0.25">
      <c r="A9205" s="54">
        <f>_xlfn.XLOOKUP(B9205,'School Lookup'!D:D,'School Lookup'!F:F,0)</f>
        <v>585323</v>
      </c>
      <c r="B9205" s="54" t="str">
        <f>_xlfn.XLOOKUP(C9205,'School Lookup'!A:A,'School Lookup'!D:D,_xlfn.XLOOKUP(C9205,'School Lookup'!B:B,'School Lookup'!D:D,_xlfn.XLOOKUP(C9205,'School Lookup'!C:C,'School Lookup'!D:D,0)))</f>
        <v>Netherseal St Peters CE Controlled Primary School</v>
      </c>
      <c r="C9205" t="s">
        <v>26</v>
      </c>
      <c r="D9205" t="s">
        <v>3392</v>
      </c>
      <c r="E9205" t="s">
        <v>16</v>
      </c>
      <c r="F9205" t="s">
        <v>734</v>
      </c>
      <c r="G9205" t="s">
        <v>131</v>
      </c>
      <c r="H9205" t="s">
        <v>768</v>
      </c>
      <c r="I9205" t="s">
        <v>980</v>
      </c>
      <c r="J9205" t="s">
        <v>981</v>
      </c>
      <c r="K9205" s="4">
        <v>46091</v>
      </c>
      <c r="L9205" s="5">
        <v>0.6073263888888889</v>
      </c>
      <c r="M9205" t="s">
        <v>953</v>
      </c>
      <c r="N9205" s="5">
        <v>2.3148148148148147E-5</v>
      </c>
      <c r="O9205" t="s">
        <v>982</v>
      </c>
      <c r="P9205">
        <v>0.02</v>
      </c>
      <c r="Q9205">
        <v>20</v>
      </c>
      <c r="R9205" t="s">
        <v>983</v>
      </c>
      <c r="S9205" t="s">
        <v>984</v>
      </c>
    </row>
    <row r="9206" spans="1:19" x14ac:dyDescent="0.25">
      <c r="A9206" s="54">
        <f>_xlfn.XLOOKUP(B9206,'School Lookup'!D:D,'School Lookup'!F:F,0)</f>
        <v>231471</v>
      </c>
      <c r="B9206" s="54" t="str">
        <f>_xlfn.XLOOKUP(C9206,'School Lookup'!A:A,'School Lookup'!D:D,_xlfn.XLOOKUP(C9206,'School Lookup'!B:B,'School Lookup'!D:D,_xlfn.XLOOKUP(C9206,'School Lookup'!C:C,'School Lookup'!D:D,0)))</f>
        <v>Leys Junior School</v>
      </c>
      <c r="C9206" t="s">
        <v>19</v>
      </c>
      <c r="D9206" t="s">
        <v>2097</v>
      </c>
      <c r="E9206" t="s">
        <v>16</v>
      </c>
      <c r="F9206" t="s">
        <v>734</v>
      </c>
      <c r="G9206" t="s">
        <v>217</v>
      </c>
      <c r="H9206" t="s">
        <v>842</v>
      </c>
      <c r="I9206" t="s">
        <v>980</v>
      </c>
      <c r="J9206" t="s">
        <v>959</v>
      </c>
      <c r="K9206" s="4">
        <v>46091</v>
      </c>
      <c r="L9206" s="5">
        <v>0.58567129629629633</v>
      </c>
      <c r="M9206" t="s">
        <v>953</v>
      </c>
      <c r="N9206" s="5">
        <v>1.0069444444444444E-3</v>
      </c>
      <c r="O9206" t="s">
        <v>960</v>
      </c>
      <c r="P9206">
        <v>2.1999999999999999E-2</v>
      </c>
      <c r="Q9206">
        <v>20</v>
      </c>
      <c r="R9206" t="s">
        <v>1071</v>
      </c>
      <c r="S9206" t="s">
        <v>966</v>
      </c>
    </row>
    <row r="9207" spans="1:19" x14ac:dyDescent="0.25">
      <c r="A9207" s="54">
        <f>_xlfn.XLOOKUP(B9207,'School Lookup'!D:D,'School Lookup'!F:F,0)</f>
        <v>231471</v>
      </c>
      <c r="B9207" s="54" t="str">
        <f>_xlfn.XLOOKUP(C9207,'School Lookup'!A:A,'School Lookup'!D:D,_xlfn.XLOOKUP(C9207,'School Lookup'!B:B,'School Lookup'!D:D,_xlfn.XLOOKUP(C9207,'School Lookup'!C:C,'School Lookup'!D:D,0)))</f>
        <v>Leys Junior School</v>
      </c>
      <c r="C9207" t="s">
        <v>19</v>
      </c>
      <c r="D9207" t="s">
        <v>3393</v>
      </c>
      <c r="E9207" t="s">
        <v>16</v>
      </c>
      <c r="F9207" t="s">
        <v>734</v>
      </c>
      <c r="G9207" t="s">
        <v>217</v>
      </c>
      <c r="H9207" t="s">
        <v>842</v>
      </c>
      <c r="I9207" t="s">
        <v>980</v>
      </c>
      <c r="J9207" t="s">
        <v>959</v>
      </c>
      <c r="K9207" s="4">
        <v>46091</v>
      </c>
      <c r="L9207" s="5">
        <v>0.68883101851851847</v>
      </c>
      <c r="M9207" t="s">
        <v>953</v>
      </c>
      <c r="N9207" s="5">
        <v>4.9305555555555552E-3</v>
      </c>
      <c r="O9207" t="s">
        <v>960</v>
      </c>
      <c r="P9207">
        <v>6.0999999999999999E-2</v>
      </c>
      <c r="Q9207">
        <v>20</v>
      </c>
      <c r="R9207" t="s">
        <v>3394</v>
      </c>
      <c r="S9207" t="s">
        <v>966</v>
      </c>
    </row>
    <row r="9208" spans="1:19" x14ac:dyDescent="0.25">
      <c r="A9208" s="54">
        <f>_xlfn.XLOOKUP(B9208,'School Lookup'!D:D,'School Lookup'!F:F,0)</f>
        <v>231471</v>
      </c>
      <c r="B9208" s="54" t="str">
        <f>_xlfn.XLOOKUP(C9208,'School Lookup'!A:A,'School Lookup'!D:D,_xlfn.XLOOKUP(C9208,'School Lookup'!B:B,'School Lookup'!D:D,_xlfn.XLOOKUP(C9208,'School Lookup'!C:C,'School Lookup'!D:D,0)))</f>
        <v>Leys Junior School</v>
      </c>
      <c r="C9208" t="s">
        <v>19</v>
      </c>
      <c r="D9208" t="s">
        <v>3395</v>
      </c>
      <c r="E9208" t="s">
        <v>16</v>
      </c>
      <c r="F9208" t="s">
        <v>734</v>
      </c>
      <c r="G9208" t="s">
        <v>217</v>
      </c>
      <c r="H9208" t="s">
        <v>842</v>
      </c>
      <c r="I9208" t="s">
        <v>980</v>
      </c>
      <c r="J9208" t="s">
        <v>959</v>
      </c>
      <c r="K9208" s="4">
        <v>46091</v>
      </c>
      <c r="L9208" s="5">
        <v>0.73751157407407408</v>
      </c>
      <c r="M9208" t="s">
        <v>953</v>
      </c>
      <c r="N9208" s="5">
        <v>1.0416666666666667E-4</v>
      </c>
      <c r="O9208" t="s">
        <v>960</v>
      </c>
      <c r="P9208">
        <v>2.1999999999999999E-2</v>
      </c>
      <c r="Q9208">
        <v>20</v>
      </c>
      <c r="R9208" t="s">
        <v>978</v>
      </c>
      <c r="S9208" t="s">
        <v>966</v>
      </c>
    </row>
    <row r="9209" spans="1:19" x14ac:dyDescent="0.25">
      <c r="A9209" s="54">
        <f>_xlfn.XLOOKUP(B9209,'School Lookup'!D:D,'School Lookup'!F:F,0)</f>
        <v>231471</v>
      </c>
      <c r="B9209" s="54" t="str">
        <f>_xlfn.XLOOKUP(C9209,'School Lookup'!A:A,'School Lookup'!D:D,_xlfn.XLOOKUP(C9209,'School Lookup'!B:B,'School Lookup'!D:D,_xlfn.XLOOKUP(C9209,'School Lookup'!C:C,'School Lookup'!D:D,0)))</f>
        <v>Leys Junior School</v>
      </c>
      <c r="C9209" t="s">
        <v>19</v>
      </c>
      <c r="D9209" t="s">
        <v>1463</v>
      </c>
      <c r="E9209" t="s">
        <v>16</v>
      </c>
      <c r="F9209" t="s">
        <v>734</v>
      </c>
      <c r="G9209" t="s">
        <v>217</v>
      </c>
      <c r="H9209" t="s">
        <v>842</v>
      </c>
      <c r="I9209" t="s">
        <v>980</v>
      </c>
      <c r="J9209" t="s">
        <v>981</v>
      </c>
      <c r="K9209" s="4">
        <v>46091</v>
      </c>
      <c r="L9209" s="5">
        <v>0.38559027777777777</v>
      </c>
      <c r="M9209" t="s">
        <v>953</v>
      </c>
      <c r="N9209" s="5">
        <v>3.3564814814814812E-4</v>
      </c>
      <c r="O9209" t="s">
        <v>982</v>
      </c>
      <c r="P9209">
        <v>3.5999999999999997E-2</v>
      </c>
      <c r="Q9209">
        <v>20</v>
      </c>
      <c r="R9209" t="s">
        <v>983</v>
      </c>
      <c r="S9209" t="s">
        <v>984</v>
      </c>
    </row>
    <row r="9210" spans="1:19" x14ac:dyDescent="0.25">
      <c r="A9210" s="54">
        <f>_xlfn.XLOOKUP(B9210,'School Lookup'!D:D,'School Lookup'!F:F,0)</f>
        <v>231471</v>
      </c>
      <c r="B9210" s="54" t="str">
        <f>_xlfn.XLOOKUP(C9210,'School Lookup'!A:A,'School Lookup'!D:D,_xlfn.XLOOKUP(C9210,'School Lookup'!B:B,'School Lookup'!D:D,_xlfn.XLOOKUP(C9210,'School Lookup'!C:C,'School Lookup'!D:D,0)))</f>
        <v>Leys Junior School</v>
      </c>
      <c r="C9210" t="s">
        <v>19</v>
      </c>
      <c r="D9210" t="s">
        <v>1047</v>
      </c>
      <c r="E9210" t="s">
        <v>16</v>
      </c>
      <c r="F9210" t="s">
        <v>734</v>
      </c>
      <c r="G9210" t="s">
        <v>217</v>
      </c>
      <c r="H9210" t="s">
        <v>842</v>
      </c>
      <c r="I9210" t="s">
        <v>980</v>
      </c>
      <c r="J9210" t="s">
        <v>981</v>
      </c>
      <c r="K9210" s="4">
        <v>46091</v>
      </c>
      <c r="L9210" s="5">
        <v>0.40005787037037038</v>
      </c>
      <c r="M9210" t="s">
        <v>953</v>
      </c>
      <c r="N9210" s="5">
        <v>1.1111111111111111E-3</v>
      </c>
      <c r="O9210" t="s">
        <v>982</v>
      </c>
      <c r="P9210">
        <v>0.115</v>
      </c>
      <c r="Q9210">
        <v>20</v>
      </c>
      <c r="R9210" t="s">
        <v>998</v>
      </c>
      <c r="S9210" t="s">
        <v>987</v>
      </c>
    </row>
    <row r="9211" spans="1:19" x14ac:dyDescent="0.25">
      <c r="A9211" s="54">
        <f>_xlfn.XLOOKUP(B9211,'School Lookup'!D:D,'School Lookup'!F:F,0)</f>
        <v>231471</v>
      </c>
      <c r="B9211" s="54" t="str">
        <f>_xlfn.XLOOKUP(C9211,'School Lookup'!A:A,'School Lookup'!D:D,_xlfn.XLOOKUP(C9211,'School Lookup'!B:B,'School Lookup'!D:D,_xlfn.XLOOKUP(C9211,'School Lookup'!C:C,'School Lookup'!D:D,0)))</f>
        <v>Leys Junior School</v>
      </c>
      <c r="C9211" t="s">
        <v>19</v>
      </c>
      <c r="D9211" t="s">
        <v>1289</v>
      </c>
      <c r="E9211" t="s">
        <v>16</v>
      </c>
      <c r="F9211" t="s">
        <v>734</v>
      </c>
      <c r="G9211" t="s">
        <v>217</v>
      </c>
      <c r="H9211" t="s">
        <v>842</v>
      </c>
      <c r="I9211" t="s">
        <v>980</v>
      </c>
      <c r="J9211" t="s">
        <v>981</v>
      </c>
      <c r="K9211" s="4">
        <v>46091</v>
      </c>
      <c r="L9211" s="5">
        <v>0.46650462962962963</v>
      </c>
      <c r="M9211" t="s">
        <v>953</v>
      </c>
      <c r="N9211" s="5">
        <v>3.5879629629629629E-4</v>
      </c>
      <c r="O9211" t="s">
        <v>982</v>
      </c>
      <c r="P9211">
        <v>3.7999999999999999E-2</v>
      </c>
      <c r="Q9211">
        <v>20</v>
      </c>
      <c r="R9211" t="s">
        <v>983</v>
      </c>
      <c r="S9211" t="s">
        <v>984</v>
      </c>
    </row>
    <row r="9212" spans="1:19" x14ac:dyDescent="0.25">
      <c r="A9212" s="54">
        <f>_xlfn.XLOOKUP(B9212,'School Lookup'!D:D,'School Lookup'!F:F,0)</f>
        <v>231471</v>
      </c>
      <c r="B9212" s="54" t="str">
        <f>_xlfn.XLOOKUP(C9212,'School Lookup'!A:A,'School Lookup'!D:D,_xlfn.XLOOKUP(C9212,'School Lookup'!B:B,'School Lookup'!D:D,_xlfn.XLOOKUP(C9212,'School Lookup'!C:C,'School Lookup'!D:D,0)))</f>
        <v>Leys Junior School</v>
      </c>
      <c r="C9212" t="s">
        <v>19</v>
      </c>
      <c r="D9212" t="s">
        <v>3396</v>
      </c>
      <c r="E9212" t="s">
        <v>16</v>
      </c>
      <c r="F9212" t="s">
        <v>734</v>
      </c>
      <c r="G9212" t="s">
        <v>217</v>
      </c>
      <c r="H9212" t="s">
        <v>842</v>
      </c>
      <c r="I9212" t="s">
        <v>980</v>
      </c>
      <c r="J9212" t="s">
        <v>981</v>
      </c>
      <c r="K9212" s="4">
        <v>46091</v>
      </c>
      <c r="L9212" s="5">
        <v>0.49400462962962965</v>
      </c>
      <c r="M9212" t="s">
        <v>953</v>
      </c>
      <c r="N9212" s="5">
        <v>8.6805555555555551E-4</v>
      </c>
      <c r="O9212" t="s">
        <v>982</v>
      </c>
      <c r="P9212">
        <v>0.09</v>
      </c>
      <c r="Q9212">
        <v>20</v>
      </c>
      <c r="R9212" t="s">
        <v>1006</v>
      </c>
      <c r="S9212" t="s">
        <v>994</v>
      </c>
    </row>
  </sheetData>
  <autoFilter ref="A3:S9212" xr:uid="{814A86FD-16A7-4D89-BCEB-4C52DB6BF376}"/>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D5B63-3309-47EE-BE93-F19200A7C904}">
  <sheetPr>
    <tabColor rgb="FFFFC000"/>
  </sheetPr>
  <dimension ref="A1:AB207"/>
  <sheetViews>
    <sheetView workbookViewId="0">
      <pane ySplit="3" topLeftCell="A37" activePane="bottomLeft" state="frozen"/>
      <selection activeCell="A9" sqref="A9"/>
      <selection pane="bottomLeft" activeCell="A9" sqref="A9"/>
    </sheetView>
  </sheetViews>
  <sheetFormatPr defaultRowHeight="15" x14ac:dyDescent="0.25"/>
  <cols>
    <col min="2" max="2" width="29.42578125" customWidth="1"/>
    <col min="3" max="3" width="17.28515625" bestFit="1" customWidth="1"/>
    <col min="4" max="4" width="11.42578125" bestFit="1" customWidth="1"/>
    <col min="6" max="6" width="16" customWidth="1"/>
    <col min="7" max="7" width="10" customWidth="1"/>
    <col min="8" max="8" width="13.140625" customWidth="1"/>
    <col min="9" max="9" width="4.140625" customWidth="1"/>
    <col min="10" max="11" width="4.7109375" customWidth="1"/>
    <col min="12" max="12" width="13.5703125" style="11" customWidth="1"/>
    <col min="13" max="13" width="4.7109375" customWidth="1"/>
    <col min="14" max="14" width="15.7109375" bestFit="1" customWidth="1"/>
    <col min="15" max="15" width="15.140625" style="1" bestFit="1" customWidth="1"/>
    <col min="17" max="18" width="10.7109375" style="4" bestFit="1" customWidth="1"/>
  </cols>
  <sheetData>
    <row r="1" spans="1:28" x14ac:dyDescent="0.25">
      <c r="A1" s="57" t="s">
        <v>3406</v>
      </c>
      <c r="B1" s="57"/>
      <c r="C1" s="57"/>
      <c r="D1" s="57"/>
      <c r="E1" s="57"/>
      <c r="F1" s="81"/>
      <c r="G1" s="81"/>
    </row>
    <row r="2" spans="1:28" x14ac:dyDescent="0.25">
      <c r="A2" s="54">
        <f>_xlfn.XLOOKUP(B2,'School Lookup'!D:D,'School Lookup'!F:F,0)</f>
        <v>0</v>
      </c>
      <c r="B2" s="54">
        <f>_xlfn.XLOOKUP(C2,'School Lookup'!A:A,'School Lookup'!D:D,_xlfn.XLOOKUP(C2,'School Lookup'!B:B,'School Lookup'!D:D,_xlfn.XLOOKUP(C2,'School Lookup'!C:C,'School Lookup'!D:D,0)))</f>
        <v>0</v>
      </c>
    </row>
    <row r="3" spans="1:28" s="2" customFormat="1" x14ac:dyDescent="0.25">
      <c r="A3" s="2" t="s">
        <v>0</v>
      </c>
      <c r="B3" s="2" t="s">
        <v>1</v>
      </c>
      <c r="C3" s="2" t="s">
        <v>57</v>
      </c>
      <c r="D3" s="2" t="s">
        <v>58</v>
      </c>
      <c r="E3" s="2" t="s">
        <v>59</v>
      </c>
      <c r="F3" s="2" t="s">
        <v>246</v>
      </c>
      <c r="G3" s="2" t="s">
        <v>247</v>
      </c>
      <c r="H3" s="2" t="s">
        <v>248</v>
      </c>
      <c r="I3" s="2" t="s">
        <v>60</v>
      </c>
      <c r="J3" s="2" t="s">
        <v>61</v>
      </c>
      <c r="K3" s="2" t="s">
        <v>62</v>
      </c>
      <c r="L3" s="10" t="s">
        <v>63</v>
      </c>
      <c r="M3" s="2" t="s">
        <v>64</v>
      </c>
      <c r="N3" s="2" t="s">
        <v>65</v>
      </c>
      <c r="O3" s="3" t="s">
        <v>66</v>
      </c>
      <c r="P3" s="2" t="s">
        <v>67</v>
      </c>
      <c r="Q3" s="6" t="s">
        <v>68</v>
      </c>
      <c r="R3" s="6" t="s">
        <v>69</v>
      </c>
      <c r="S3" s="2" t="s">
        <v>249</v>
      </c>
      <c r="T3" s="2" t="s">
        <v>250</v>
      </c>
      <c r="U3" s="2" t="s">
        <v>251</v>
      </c>
      <c r="V3" s="2" t="s">
        <v>252</v>
      </c>
      <c r="W3" s="2" t="s">
        <v>253</v>
      </c>
      <c r="X3" s="2" t="s">
        <v>254</v>
      </c>
      <c r="Y3" s="2" t="s">
        <v>255</v>
      </c>
      <c r="Z3" s="2" t="s">
        <v>256</v>
      </c>
      <c r="AA3" s="2" t="s">
        <v>257</v>
      </c>
      <c r="AB3" s="2" t="s">
        <v>258</v>
      </c>
    </row>
    <row r="4" spans="1:28" x14ac:dyDescent="0.25">
      <c r="A4" s="54">
        <f>_xlfn.XLOOKUP(B4,'School Lookup'!D:D,'School Lookup'!F:F,0)</f>
        <v>608616</v>
      </c>
      <c r="B4" s="54" t="str">
        <f>_xlfn.XLOOKUP(C4,'School Lookup'!A:A,'School Lookup'!D:D,_xlfn.XLOOKUP(C4,'School Lookup'!B:B,'School Lookup'!D:D,_xlfn.XLOOKUP(C4,'School Lookup'!C:C,'School Lookup'!D:D,0)))</f>
        <v>Charlotte Nursery &amp; Infant School</v>
      </c>
      <c r="C4" t="s">
        <v>70</v>
      </c>
      <c r="D4" t="s">
        <v>16</v>
      </c>
      <c r="E4" t="s">
        <v>734</v>
      </c>
      <c r="F4" t="s">
        <v>259</v>
      </c>
      <c r="G4" t="s">
        <v>735</v>
      </c>
      <c r="I4" t="s">
        <v>736</v>
      </c>
      <c r="J4" t="s">
        <v>737</v>
      </c>
      <c r="K4" t="s">
        <v>738</v>
      </c>
      <c r="L4">
        <v>1</v>
      </c>
      <c r="O4">
        <v>281.73</v>
      </c>
      <c r="P4">
        <v>20</v>
      </c>
      <c r="Q4" s="4">
        <v>46082</v>
      </c>
      <c r="R4" s="4">
        <v>46173</v>
      </c>
      <c r="S4" t="s">
        <v>260</v>
      </c>
      <c r="T4" t="s">
        <v>71</v>
      </c>
      <c r="U4" t="s">
        <v>261</v>
      </c>
      <c r="V4" t="s">
        <v>262</v>
      </c>
      <c r="W4" t="s">
        <v>262</v>
      </c>
      <c r="X4" t="s">
        <v>262</v>
      </c>
      <c r="Y4" t="s">
        <v>262</v>
      </c>
      <c r="Z4" t="s">
        <v>262</v>
      </c>
      <c r="AA4" t="s">
        <v>263</v>
      </c>
      <c r="AB4" t="s">
        <v>264</v>
      </c>
    </row>
    <row r="5" spans="1:28" x14ac:dyDescent="0.25">
      <c r="A5" s="54">
        <f>_xlfn.XLOOKUP(B5,'School Lookup'!D:D,'School Lookup'!F:F,0)</f>
        <v>293050</v>
      </c>
      <c r="B5" s="54" t="str">
        <f>_xlfn.XLOOKUP(C5,'School Lookup'!A:A,'School Lookup'!D:D,_xlfn.XLOOKUP(C5,'School Lookup'!B:B,'School Lookup'!D:D,_xlfn.XLOOKUP(C5,'School Lookup'!C:C,'School Lookup'!D:D,0)))</f>
        <v>Speedwell Infant School</v>
      </c>
      <c r="C5" t="s">
        <v>55</v>
      </c>
      <c r="D5" t="s">
        <v>16</v>
      </c>
      <c r="E5" t="s">
        <v>734</v>
      </c>
      <c r="F5" t="s">
        <v>242</v>
      </c>
      <c r="G5" t="s">
        <v>739</v>
      </c>
      <c r="I5" t="s">
        <v>740</v>
      </c>
      <c r="J5" t="s">
        <v>741</v>
      </c>
      <c r="K5" t="s">
        <v>742</v>
      </c>
      <c r="L5">
        <v>1</v>
      </c>
      <c r="M5" t="s">
        <v>743</v>
      </c>
      <c r="O5">
        <v>133.59</v>
      </c>
      <c r="P5">
        <v>20</v>
      </c>
      <c r="Q5" s="4">
        <v>46082</v>
      </c>
      <c r="R5" s="4">
        <v>46173</v>
      </c>
      <c r="S5" t="s">
        <v>260</v>
      </c>
      <c r="T5" t="s">
        <v>73</v>
      </c>
      <c r="U5" t="s">
        <v>267</v>
      </c>
      <c r="V5" t="s">
        <v>262</v>
      </c>
      <c r="W5" t="s">
        <v>262</v>
      </c>
      <c r="X5" t="s">
        <v>262</v>
      </c>
      <c r="Y5" t="s">
        <v>262</v>
      </c>
      <c r="Z5" t="s">
        <v>262</v>
      </c>
      <c r="AA5" t="s">
        <v>263</v>
      </c>
      <c r="AB5" t="s">
        <v>264</v>
      </c>
    </row>
    <row r="6" spans="1:28" x14ac:dyDescent="0.25">
      <c r="A6" s="54">
        <f>_xlfn.XLOOKUP(B6,'School Lookup'!D:D,'School Lookup'!F:F,0)</f>
        <v>293050</v>
      </c>
      <c r="B6" s="54" t="str">
        <f>_xlfn.XLOOKUP(C6,'School Lookup'!A:A,'School Lookup'!D:D,_xlfn.XLOOKUP(C6,'School Lookup'!B:B,'School Lookup'!D:D,_xlfn.XLOOKUP(C6,'School Lookup'!C:C,'School Lookup'!D:D,0)))</f>
        <v>Speedwell Infant School</v>
      </c>
      <c r="C6" t="s">
        <v>55</v>
      </c>
      <c r="D6" t="s">
        <v>16</v>
      </c>
      <c r="E6" t="s">
        <v>734</v>
      </c>
      <c r="F6" t="s">
        <v>242</v>
      </c>
      <c r="G6" t="s">
        <v>739</v>
      </c>
      <c r="I6" t="s">
        <v>744</v>
      </c>
      <c r="J6" t="s">
        <v>741</v>
      </c>
      <c r="K6" t="s">
        <v>745</v>
      </c>
      <c r="L6">
        <v>1</v>
      </c>
      <c r="M6" t="s">
        <v>743</v>
      </c>
      <c r="O6">
        <v>0</v>
      </c>
      <c r="P6">
        <v>20</v>
      </c>
      <c r="Q6" s="4">
        <v>46082</v>
      </c>
      <c r="R6" s="4">
        <v>46173</v>
      </c>
      <c r="S6" t="s">
        <v>260</v>
      </c>
      <c r="T6" t="s">
        <v>73</v>
      </c>
      <c r="U6" t="s">
        <v>267</v>
      </c>
      <c r="V6" t="s">
        <v>262</v>
      </c>
      <c r="W6" t="s">
        <v>262</v>
      </c>
      <c r="X6" t="s">
        <v>262</v>
      </c>
      <c r="Y6" t="s">
        <v>262</v>
      </c>
      <c r="Z6" t="s">
        <v>262</v>
      </c>
      <c r="AA6" t="s">
        <v>263</v>
      </c>
      <c r="AB6" t="s">
        <v>264</v>
      </c>
    </row>
    <row r="7" spans="1:28" x14ac:dyDescent="0.25">
      <c r="A7" s="54">
        <f>_xlfn.XLOOKUP(B7,'School Lookup'!D:D,'School Lookup'!F:F,0)</f>
        <v>293050</v>
      </c>
      <c r="B7" s="54" t="str">
        <f>_xlfn.XLOOKUP(C7,'School Lookup'!A:A,'School Lookup'!D:D,_xlfn.XLOOKUP(C7,'School Lookup'!B:B,'School Lookup'!D:D,_xlfn.XLOOKUP(C7,'School Lookup'!C:C,'School Lookup'!D:D,0)))</f>
        <v>Speedwell Infant School</v>
      </c>
      <c r="C7" t="s">
        <v>44</v>
      </c>
      <c r="D7" t="s">
        <v>16</v>
      </c>
      <c r="E7" t="s">
        <v>734</v>
      </c>
      <c r="F7" t="s">
        <v>238</v>
      </c>
      <c r="G7" t="s">
        <v>218</v>
      </c>
      <c r="I7" t="s">
        <v>746</v>
      </c>
      <c r="J7" t="s">
        <v>747</v>
      </c>
      <c r="K7" t="s">
        <v>748</v>
      </c>
      <c r="L7">
        <v>2</v>
      </c>
      <c r="O7">
        <v>10.42</v>
      </c>
      <c r="P7">
        <v>20</v>
      </c>
      <c r="Q7" s="4">
        <v>46082</v>
      </c>
      <c r="R7" s="4">
        <v>46173</v>
      </c>
      <c r="S7" t="s">
        <v>260</v>
      </c>
      <c r="T7" t="s">
        <v>73</v>
      </c>
      <c r="U7" t="s">
        <v>267</v>
      </c>
      <c r="V7" t="s">
        <v>262</v>
      </c>
      <c r="W7" t="s">
        <v>262</v>
      </c>
      <c r="X7" t="s">
        <v>262</v>
      </c>
      <c r="Y7" t="s">
        <v>262</v>
      </c>
      <c r="Z7" t="s">
        <v>262</v>
      </c>
      <c r="AA7" t="s">
        <v>263</v>
      </c>
      <c r="AB7" t="s">
        <v>264</v>
      </c>
    </row>
    <row r="8" spans="1:28" x14ac:dyDescent="0.25">
      <c r="A8" s="54">
        <f>_xlfn.XLOOKUP(B8,'School Lookup'!D:D,'School Lookup'!F:F,0)</f>
        <v>293050</v>
      </c>
      <c r="B8" s="54" t="str">
        <f>_xlfn.XLOOKUP(C8,'School Lookup'!A:A,'School Lookup'!D:D,_xlfn.XLOOKUP(C8,'School Lookup'!B:B,'School Lookup'!D:D,_xlfn.XLOOKUP(C8,'School Lookup'!C:C,'School Lookup'!D:D,0)))</f>
        <v>Speedwell Infant School</v>
      </c>
      <c r="C8" t="s">
        <v>44</v>
      </c>
      <c r="D8" t="s">
        <v>16</v>
      </c>
      <c r="E8" t="s">
        <v>734</v>
      </c>
      <c r="F8" t="s">
        <v>238</v>
      </c>
      <c r="G8" t="s">
        <v>218</v>
      </c>
      <c r="I8" t="s">
        <v>749</v>
      </c>
      <c r="J8" t="s">
        <v>747</v>
      </c>
      <c r="K8" t="s">
        <v>750</v>
      </c>
      <c r="L8">
        <v>1</v>
      </c>
      <c r="O8">
        <v>12.36</v>
      </c>
      <c r="P8">
        <v>20</v>
      </c>
      <c r="Q8" s="4">
        <v>46082</v>
      </c>
      <c r="R8" s="4">
        <v>46173</v>
      </c>
      <c r="S8" t="s">
        <v>260</v>
      </c>
      <c r="T8" t="s">
        <v>73</v>
      </c>
      <c r="U8" t="s">
        <v>267</v>
      </c>
      <c r="V8" t="s">
        <v>262</v>
      </c>
      <c r="W8" t="s">
        <v>262</v>
      </c>
      <c r="X8" t="s">
        <v>262</v>
      </c>
      <c r="Y8" t="s">
        <v>262</v>
      </c>
      <c r="Z8" t="s">
        <v>262</v>
      </c>
      <c r="AA8" t="s">
        <v>263</v>
      </c>
      <c r="AB8" t="s">
        <v>264</v>
      </c>
    </row>
    <row r="9" spans="1:28" x14ac:dyDescent="0.25">
      <c r="A9" s="54">
        <f>_xlfn.XLOOKUP(B9,'School Lookup'!D:D,'School Lookup'!F:F,0)</f>
        <v>293050</v>
      </c>
      <c r="B9" s="54" t="str">
        <f>_xlfn.XLOOKUP(C9,'School Lookup'!A:A,'School Lookup'!D:D,_xlfn.XLOOKUP(C9,'School Lookup'!B:B,'School Lookup'!D:D,_xlfn.XLOOKUP(C9,'School Lookup'!C:C,'School Lookup'!D:D,0)))</f>
        <v>Speedwell Infant School</v>
      </c>
      <c r="C9" t="s">
        <v>44</v>
      </c>
      <c r="D9" t="s">
        <v>16</v>
      </c>
      <c r="E9" t="s">
        <v>734</v>
      </c>
      <c r="F9" t="s">
        <v>238</v>
      </c>
      <c r="G9" t="s">
        <v>218</v>
      </c>
      <c r="I9" t="s">
        <v>751</v>
      </c>
      <c r="J9" t="s">
        <v>747</v>
      </c>
      <c r="K9" t="s">
        <v>752</v>
      </c>
      <c r="L9">
        <v>3</v>
      </c>
      <c r="O9">
        <v>11.1</v>
      </c>
      <c r="P9">
        <v>20</v>
      </c>
      <c r="Q9" s="4">
        <v>46082</v>
      </c>
      <c r="R9" s="4">
        <v>46173</v>
      </c>
      <c r="S9" t="s">
        <v>260</v>
      </c>
      <c r="T9" t="s">
        <v>73</v>
      </c>
      <c r="U9" t="s">
        <v>267</v>
      </c>
      <c r="V9" t="s">
        <v>262</v>
      </c>
      <c r="W9" t="s">
        <v>262</v>
      </c>
      <c r="X9" t="s">
        <v>262</v>
      </c>
      <c r="Y9" t="s">
        <v>262</v>
      </c>
      <c r="Z9" t="s">
        <v>262</v>
      </c>
      <c r="AA9" t="s">
        <v>263</v>
      </c>
      <c r="AB9" t="s">
        <v>264</v>
      </c>
    </row>
    <row r="10" spans="1:28" x14ac:dyDescent="0.25">
      <c r="A10" s="54">
        <f>_xlfn.XLOOKUP(B10,'School Lookup'!D:D,'School Lookup'!F:F,0)</f>
        <v>293050</v>
      </c>
      <c r="B10" s="54" t="str">
        <f>_xlfn.XLOOKUP(C10,'School Lookup'!A:A,'School Lookup'!D:D,_xlfn.XLOOKUP(C10,'School Lookup'!B:B,'School Lookup'!D:D,_xlfn.XLOOKUP(C10,'School Lookup'!C:C,'School Lookup'!D:D,0)))</f>
        <v>Speedwell Infant School</v>
      </c>
      <c r="C10" t="s">
        <v>44</v>
      </c>
      <c r="D10" t="s">
        <v>16</v>
      </c>
      <c r="E10" t="s">
        <v>734</v>
      </c>
      <c r="F10" t="s">
        <v>238</v>
      </c>
      <c r="G10" t="s">
        <v>218</v>
      </c>
      <c r="I10" t="s">
        <v>753</v>
      </c>
      <c r="J10" t="s">
        <v>737</v>
      </c>
      <c r="K10" t="s">
        <v>754</v>
      </c>
      <c r="L10">
        <v>1</v>
      </c>
      <c r="O10">
        <v>19.86</v>
      </c>
      <c r="P10">
        <v>20</v>
      </c>
      <c r="Q10" s="4">
        <v>46082</v>
      </c>
      <c r="R10" s="4">
        <v>46173</v>
      </c>
      <c r="S10" t="s">
        <v>260</v>
      </c>
      <c r="T10" t="s">
        <v>73</v>
      </c>
      <c r="U10" t="s">
        <v>267</v>
      </c>
      <c r="V10" t="s">
        <v>262</v>
      </c>
      <c r="W10" t="s">
        <v>262</v>
      </c>
      <c r="X10" t="s">
        <v>262</v>
      </c>
      <c r="Y10" t="s">
        <v>262</v>
      </c>
      <c r="Z10" t="s">
        <v>262</v>
      </c>
      <c r="AA10" t="s">
        <v>263</v>
      </c>
      <c r="AB10" t="s">
        <v>264</v>
      </c>
    </row>
    <row r="11" spans="1:28" x14ac:dyDescent="0.25">
      <c r="A11" s="54">
        <f>_xlfn.XLOOKUP(B11,'School Lookup'!D:D,'School Lookup'!F:F,0)</f>
        <v>293050</v>
      </c>
      <c r="B11" s="54" t="str">
        <f>_xlfn.XLOOKUP(C11,'School Lookup'!A:A,'School Lookup'!D:D,_xlfn.XLOOKUP(C11,'School Lookup'!B:B,'School Lookup'!D:D,_xlfn.XLOOKUP(C11,'School Lookup'!C:C,'School Lookup'!D:D,0)))</f>
        <v>Speedwell Infant School</v>
      </c>
      <c r="C11" t="s">
        <v>44</v>
      </c>
      <c r="D11" t="s">
        <v>16</v>
      </c>
      <c r="E11" t="s">
        <v>734</v>
      </c>
      <c r="F11" t="s">
        <v>238</v>
      </c>
      <c r="G11" t="s">
        <v>218</v>
      </c>
      <c r="I11" t="s">
        <v>755</v>
      </c>
      <c r="J11" t="s">
        <v>737</v>
      </c>
      <c r="K11" t="s">
        <v>756</v>
      </c>
      <c r="L11">
        <v>1</v>
      </c>
      <c r="O11">
        <v>133.59</v>
      </c>
      <c r="P11">
        <v>20</v>
      </c>
      <c r="Q11" s="4">
        <v>46082</v>
      </c>
      <c r="R11" s="4">
        <v>46173</v>
      </c>
      <c r="S11" t="s">
        <v>260</v>
      </c>
      <c r="T11" t="s">
        <v>73</v>
      </c>
      <c r="U11" t="s">
        <v>267</v>
      </c>
      <c r="V11" t="s">
        <v>262</v>
      </c>
      <c r="W11" t="s">
        <v>262</v>
      </c>
      <c r="X11" t="s">
        <v>262</v>
      </c>
      <c r="Y11" t="s">
        <v>262</v>
      </c>
      <c r="Z11" t="s">
        <v>262</v>
      </c>
      <c r="AA11" t="s">
        <v>263</v>
      </c>
      <c r="AB11" t="s">
        <v>264</v>
      </c>
    </row>
    <row r="12" spans="1:28" x14ac:dyDescent="0.25">
      <c r="A12" s="54">
        <f>_xlfn.XLOOKUP(B12,'School Lookup'!D:D,'School Lookup'!F:F,0)</f>
        <v>761453</v>
      </c>
      <c r="B12" s="54" t="str">
        <f>_xlfn.XLOOKUP(C12,'School Lookup'!A:A,'School Lookup'!D:D,_xlfn.XLOOKUP(C12,'School Lookup'!B:B,'School Lookup'!D:D,_xlfn.XLOOKUP(C12,'School Lookup'!C:C,'School Lookup'!D:D,0)))</f>
        <v>Barlborough Primary School</v>
      </c>
      <c r="C12" t="s">
        <v>76</v>
      </c>
      <c r="D12" t="s">
        <v>16</v>
      </c>
      <c r="E12" t="s">
        <v>734</v>
      </c>
      <c r="F12" t="s">
        <v>268</v>
      </c>
      <c r="G12" t="s">
        <v>757</v>
      </c>
      <c r="I12" t="s">
        <v>736</v>
      </c>
      <c r="J12" t="s">
        <v>737</v>
      </c>
      <c r="K12" t="s">
        <v>738</v>
      </c>
      <c r="L12">
        <v>1</v>
      </c>
      <c r="O12">
        <v>281.73</v>
      </c>
      <c r="P12">
        <v>20</v>
      </c>
      <c r="Q12" s="4">
        <v>46082</v>
      </c>
      <c r="R12" s="4">
        <v>46173</v>
      </c>
      <c r="S12" t="s">
        <v>260</v>
      </c>
      <c r="T12" t="s">
        <v>77</v>
      </c>
      <c r="U12" t="s">
        <v>269</v>
      </c>
      <c r="V12" t="s">
        <v>262</v>
      </c>
      <c r="W12" t="s">
        <v>262</v>
      </c>
      <c r="X12" t="s">
        <v>262</v>
      </c>
      <c r="Y12" t="s">
        <v>262</v>
      </c>
      <c r="Z12" t="s">
        <v>262</v>
      </c>
      <c r="AA12" t="s">
        <v>263</v>
      </c>
      <c r="AB12" t="s">
        <v>264</v>
      </c>
    </row>
    <row r="13" spans="1:28" x14ac:dyDescent="0.25">
      <c r="A13" s="54">
        <f>_xlfn.XLOOKUP(B13,'School Lookup'!D:D,'School Lookup'!F:F,0)</f>
        <v>543896</v>
      </c>
      <c r="B13" s="54" t="str">
        <f>_xlfn.XLOOKUP(C13,'School Lookup'!A:A,'School Lookup'!D:D,_xlfn.XLOOKUP(C13,'School Lookup'!B:B,'School Lookup'!D:D,_xlfn.XLOOKUP(C13,'School Lookup'!C:C,'School Lookup'!D:D,0)))</f>
        <v>Holmgate Primary School &amp; Nursery</v>
      </c>
      <c r="C13" t="s">
        <v>78</v>
      </c>
      <c r="D13" t="s">
        <v>16</v>
      </c>
      <c r="E13" t="s">
        <v>734</v>
      </c>
      <c r="F13" t="s">
        <v>270</v>
      </c>
      <c r="G13" t="s">
        <v>758</v>
      </c>
      <c r="I13" t="s">
        <v>744</v>
      </c>
      <c r="J13" t="s">
        <v>741</v>
      </c>
      <c r="K13" t="s">
        <v>745</v>
      </c>
      <c r="L13">
        <v>1</v>
      </c>
      <c r="M13" t="s">
        <v>759</v>
      </c>
      <c r="O13">
        <v>0</v>
      </c>
      <c r="P13">
        <v>20</v>
      </c>
      <c r="Q13" s="4">
        <v>46082</v>
      </c>
      <c r="R13" s="4">
        <v>46173</v>
      </c>
      <c r="S13" t="s">
        <v>260</v>
      </c>
      <c r="T13" t="s">
        <v>79</v>
      </c>
      <c r="U13" t="s">
        <v>271</v>
      </c>
      <c r="V13" t="s">
        <v>262</v>
      </c>
      <c r="W13" t="s">
        <v>262</v>
      </c>
      <c r="X13" t="s">
        <v>262</v>
      </c>
      <c r="Y13" t="s">
        <v>262</v>
      </c>
      <c r="Z13" t="s">
        <v>262</v>
      </c>
      <c r="AA13" t="s">
        <v>263</v>
      </c>
      <c r="AB13" t="s">
        <v>264</v>
      </c>
    </row>
    <row r="14" spans="1:28" x14ac:dyDescent="0.25">
      <c r="A14" s="54">
        <f>_xlfn.XLOOKUP(B14,'School Lookup'!D:D,'School Lookup'!F:F,0)</f>
        <v>543896</v>
      </c>
      <c r="B14" s="54" t="str">
        <f>_xlfn.XLOOKUP(C14,'School Lookup'!A:A,'School Lookup'!D:D,_xlfn.XLOOKUP(C14,'School Lookup'!B:B,'School Lookup'!D:D,_xlfn.XLOOKUP(C14,'School Lookup'!C:C,'School Lookup'!D:D,0)))</f>
        <v>Holmgate Primary School &amp; Nursery</v>
      </c>
      <c r="C14" t="s">
        <v>78</v>
      </c>
      <c r="D14" t="s">
        <v>16</v>
      </c>
      <c r="E14" t="s">
        <v>734</v>
      </c>
      <c r="F14" t="s">
        <v>270</v>
      </c>
      <c r="G14" t="s">
        <v>758</v>
      </c>
      <c r="I14" t="s">
        <v>740</v>
      </c>
      <c r="J14" t="s">
        <v>741</v>
      </c>
      <c r="K14" t="s">
        <v>742</v>
      </c>
      <c r="L14">
        <v>1</v>
      </c>
      <c r="M14" t="s">
        <v>759</v>
      </c>
      <c r="O14">
        <v>133.59</v>
      </c>
      <c r="P14">
        <v>20</v>
      </c>
      <c r="Q14" s="4">
        <v>46082</v>
      </c>
      <c r="R14" s="4">
        <v>46173</v>
      </c>
      <c r="S14" t="s">
        <v>260</v>
      </c>
      <c r="T14" t="s">
        <v>79</v>
      </c>
      <c r="U14" t="s">
        <v>271</v>
      </c>
      <c r="V14" t="s">
        <v>262</v>
      </c>
      <c r="W14" t="s">
        <v>262</v>
      </c>
      <c r="X14" t="s">
        <v>262</v>
      </c>
      <c r="Y14" t="s">
        <v>262</v>
      </c>
      <c r="Z14" t="s">
        <v>262</v>
      </c>
      <c r="AA14" t="s">
        <v>263</v>
      </c>
      <c r="AB14" t="s">
        <v>264</v>
      </c>
    </row>
    <row r="15" spans="1:28" x14ac:dyDescent="0.25">
      <c r="A15" s="54">
        <f>_xlfn.XLOOKUP(B15,'School Lookup'!D:D,'School Lookup'!F:F,0)</f>
        <v>755828</v>
      </c>
      <c r="B15" s="54" t="str">
        <f>_xlfn.XLOOKUP(C15,'School Lookup'!A:A,'School Lookup'!D:D,_xlfn.XLOOKUP(C15,'School Lookup'!B:B,'School Lookup'!D:D,_xlfn.XLOOKUP(C15,'School Lookup'!C:C,'School Lookup'!D:D,0)))</f>
        <v>Hartshorne CE Primary School</v>
      </c>
      <c r="C15" t="s">
        <v>36</v>
      </c>
      <c r="D15" t="s">
        <v>16</v>
      </c>
      <c r="E15" t="s">
        <v>734</v>
      </c>
      <c r="F15" t="s">
        <v>236</v>
      </c>
      <c r="G15" t="s">
        <v>760</v>
      </c>
      <c r="I15" t="s">
        <v>755</v>
      </c>
      <c r="J15" t="s">
        <v>737</v>
      </c>
      <c r="K15" t="s">
        <v>756</v>
      </c>
      <c r="L15">
        <v>1</v>
      </c>
      <c r="O15">
        <v>133.59</v>
      </c>
      <c r="P15">
        <v>20</v>
      </c>
      <c r="Q15" s="4">
        <v>46082</v>
      </c>
      <c r="R15" s="4">
        <v>46173</v>
      </c>
      <c r="S15" t="s">
        <v>260</v>
      </c>
      <c r="T15" t="s">
        <v>80</v>
      </c>
      <c r="U15" t="s">
        <v>272</v>
      </c>
      <c r="V15" t="s">
        <v>262</v>
      </c>
      <c r="W15" t="s">
        <v>262</v>
      </c>
      <c r="X15" t="s">
        <v>262</v>
      </c>
      <c r="Y15" t="s">
        <v>262</v>
      </c>
      <c r="Z15" t="s">
        <v>262</v>
      </c>
      <c r="AA15" t="s">
        <v>263</v>
      </c>
      <c r="AB15" t="s">
        <v>264</v>
      </c>
    </row>
    <row r="16" spans="1:28" x14ac:dyDescent="0.25">
      <c r="A16" s="54">
        <f>_xlfn.XLOOKUP(B16,'School Lookup'!D:D,'School Lookup'!F:F,0)</f>
        <v>417101</v>
      </c>
      <c r="B16" s="54" t="str">
        <f>_xlfn.XLOOKUP(C16,'School Lookup'!A:A,'School Lookup'!D:D,_xlfn.XLOOKUP(C16,'School Lookup'!B:B,'School Lookup'!D:D,_xlfn.XLOOKUP(C16,'School Lookup'!C:C,'School Lookup'!D:D,0)))</f>
        <v>Church Broughton CE Controlled Primary School</v>
      </c>
      <c r="C16" t="s">
        <v>21</v>
      </c>
      <c r="D16" t="s">
        <v>16</v>
      </c>
      <c r="E16" t="s">
        <v>734</v>
      </c>
      <c r="F16" t="s">
        <v>220</v>
      </c>
      <c r="G16" t="s">
        <v>761</v>
      </c>
      <c r="I16" t="s">
        <v>762</v>
      </c>
      <c r="J16" t="s">
        <v>741</v>
      </c>
      <c r="K16" t="s">
        <v>742</v>
      </c>
      <c r="L16">
        <v>1</v>
      </c>
      <c r="M16" t="s">
        <v>763</v>
      </c>
      <c r="O16">
        <v>-12.72</v>
      </c>
      <c r="P16">
        <v>20</v>
      </c>
      <c r="Q16" s="4">
        <v>46074</v>
      </c>
      <c r="R16" s="4">
        <v>46081</v>
      </c>
      <c r="S16" t="s">
        <v>260</v>
      </c>
      <c r="T16" t="s">
        <v>81</v>
      </c>
      <c r="U16" t="s">
        <v>273</v>
      </c>
      <c r="V16" t="s">
        <v>262</v>
      </c>
      <c r="W16" t="s">
        <v>262</v>
      </c>
      <c r="X16" t="s">
        <v>262</v>
      </c>
      <c r="Y16" t="s">
        <v>262</v>
      </c>
      <c r="Z16" t="s">
        <v>262</v>
      </c>
      <c r="AA16" t="s">
        <v>263</v>
      </c>
      <c r="AB16" t="s">
        <v>264</v>
      </c>
    </row>
    <row r="17" spans="1:28" x14ac:dyDescent="0.25">
      <c r="A17" s="54">
        <f>_xlfn.XLOOKUP(B17,'School Lookup'!D:D,'School Lookup'!F:F,0)</f>
        <v>417101</v>
      </c>
      <c r="B17" s="54" t="str">
        <f>_xlfn.XLOOKUP(C17,'School Lookup'!A:A,'School Lookup'!D:D,_xlfn.XLOOKUP(C17,'School Lookup'!B:B,'School Lookup'!D:D,_xlfn.XLOOKUP(C17,'School Lookup'!C:C,'School Lookup'!D:D,0)))</f>
        <v>Church Broughton CE Controlled Primary School</v>
      </c>
      <c r="C17" t="s">
        <v>21</v>
      </c>
      <c r="D17" t="s">
        <v>16</v>
      </c>
      <c r="E17" t="s">
        <v>734</v>
      </c>
      <c r="F17" t="s">
        <v>220</v>
      </c>
      <c r="G17" t="s">
        <v>761</v>
      </c>
      <c r="I17" t="s">
        <v>764</v>
      </c>
      <c r="J17" t="s">
        <v>741</v>
      </c>
      <c r="K17" t="s">
        <v>742</v>
      </c>
      <c r="L17">
        <v>1</v>
      </c>
      <c r="M17" t="s">
        <v>763</v>
      </c>
      <c r="O17">
        <v>15.14</v>
      </c>
      <c r="P17">
        <v>20</v>
      </c>
      <c r="Q17" s="4">
        <v>46074</v>
      </c>
      <c r="R17" s="4">
        <v>46081</v>
      </c>
      <c r="S17" t="s">
        <v>260</v>
      </c>
      <c r="T17" t="s">
        <v>81</v>
      </c>
      <c r="U17" t="s">
        <v>273</v>
      </c>
      <c r="V17" t="s">
        <v>262</v>
      </c>
      <c r="W17" t="s">
        <v>262</v>
      </c>
      <c r="X17" t="s">
        <v>262</v>
      </c>
      <c r="Y17" t="s">
        <v>262</v>
      </c>
      <c r="Z17" t="s">
        <v>262</v>
      </c>
      <c r="AA17" t="s">
        <v>263</v>
      </c>
      <c r="AB17" t="s">
        <v>264</v>
      </c>
    </row>
    <row r="18" spans="1:28" x14ac:dyDescent="0.25">
      <c r="A18" s="54">
        <f>_xlfn.XLOOKUP(B18,'School Lookup'!D:D,'School Lookup'!F:F,0)</f>
        <v>417101</v>
      </c>
      <c r="B18" s="54" t="str">
        <f>_xlfn.XLOOKUP(C18,'School Lookup'!A:A,'School Lookup'!D:D,_xlfn.XLOOKUP(C18,'School Lookup'!B:B,'School Lookup'!D:D,_xlfn.XLOOKUP(C18,'School Lookup'!C:C,'School Lookup'!D:D,0)))</f>
        <v>Church Broughton CE Controlled Primary School</v>
      </c>
      <c r="C18" t="s">
        <v>21</v>
      </c>
      <c r="D18" t="s">
        <v>16</v>
      </c>
      <c r="E18" t="s">
        <v>734</v>
      </c>
      <c r="F18" t="s">
        <v>220</v>
      </c>
      <c r="G18" t="s">
        <v>761</v>
      </c>
      <c r="I18" t="s">
        <v>765</v>
      </c>
      <c r="J18" t="s">
        <v>741</v>
      </c>
      <c r="K18" t="s">
        <v>742</v>
      </c>
      <c r="L18">
        <v>1</v>
      </c>
      <c r="M18" t="s">
        <v>763</v>
      </c>
      <c r="O18">
        <v>53</v>
      </c>
      <c r="P18">
        <v>20</v>
      </c>
      <c r="Q18" s="4">
        <v>46082</v>
      </c>
      <c r="R18" s="4">
        <v>46112</v>
      </c>
      <c r="S18" t="s">
        <v>260</v>
      </c>
      <c r="T18" t="s">
        <v>81</v>
      </c>
      <c r="U18" t="s">
        <v>273</v>
      </c>
      <c r="V18" t="s">
        <v>262</v>
      </c>
      <c r="W18" t="s">
        <v>262</v>
      </c>
      <c r="X18" t="s">
        <v>262</v>
      </c>
      <c r="Y18" t="s">
        <v>262</v>
      </c>
      <c r="Z18" t="s">
        <v>262</v>
      </c>
      <c r="AA18" t="s">
        <v>263</v>
      </c>
      <c r="AB18" t="s">
        <v>264</v>
      </c>
    </row>
    <row r="19" spans="1:28" x14ac:dyDescent="0.25">
      <c r="A19" s="54">
        <f>_xlfn.XLOOKUP(B19,'School Lookup'!D:D,'School Lookup'!F:F,0)</f>
        <v>417101</v>
      </c>
      <c r="B19" s="54" t="str">
        <f>_xlfn.XLOOKUP(C19,'School Lookup'!A:A,'School Lookup'!D:D,_xlfn.XLOOKUP(C19,'School Lookup'!B:B,'School Lookup'!D:D,_xlfn.XLOOKUP(C19,'School Lookup'!C:C,'School Lookup'!D:D,0)))</f>
        <v>Church Broughton CE Controlled Primary School</v>
      </c>
      <c r="C19" t="s">
        <v>21</v>
      </c>
      <c r="D19" t="s">
        <v>16</v>
      </c>
      <c r="E19" t="s">
        <v>734</v>
      </c>
      <c r="F19" t="s">
        <v>220</v>
      </c>
      <c r="G19" t="s">
        <v>761</v>
      </c>
      <c r="I19" t="s">
        <v>765</v>
      </c>
      <c r="J19" t="s">
        <v>741</v>
      </c>
      <c r="K19" t="s">
        <v>742</v>
      </c>
      <c r="L19">
        <v>1</v>
      </c>
      <c r="M19" t="s">
        <v>763</v>
      </c>
      <c r="O19">
        <v>53</v>
      </c>
      <c r="P19">
        <v>20</v>
      </c>
      <c r="Q19" s="4">
        <v>46113</v>
      </c>
      <c r="R19" s="4">
        <v>46142</v>
      </c>
      <c r="S19" t="s">
        <v>260</v>
      </c>
      <c r="T19" t="s">
        <v>81</v>
      </c>
      <c r="U19" t="s">
        <v>273</v>
      </c>
      <c r="V19" t="s">
        <v>262</v>
      </c>
      <c r="W19" t="s">
        <v>262</v>
      </c>
      <c r="X19" t="s">
        <v>262</v>
      </c>
      <c r="Y19" t="s">
        <v>262</v>
      </c>
      <c r="Z19" t="s">
        <v>262</v>
      </c>
      <c r="AA19" t="s">
        <v>263</v>
      </c>
      <c r="AB19" t="s">
        <v>264</v>
      </c>
    </row>
    <row r="20" spans="1:28" x14ac:dyDescent="0.25">
      <c r="A20" s="54">
        <f>_xlfn.XLOOKUP(B20,'School Lookup'!D:D,'School Lookup'!F:F,0)</f>
        <v>417101</v>
      </c>
      <c r="B20" s="54" t="str">
        <f>_xlfn.XLOOKUP(C20,'School Lookup'!A:A,'School Lookup'!D:D,_xlfn.XLOOKUP(C20,'School Lookup'!B:B,'School Lookup'!D:D,_xlfn.XLOOKUP(C20,'School Lookup'!C:C,'School Lookup'!D:D,0)))</f>
        <v>Church Broughton CE Controlled Primary School</v>
      </c>
      <c r="C20" t="s">
        <v>21</v>
      </c>
      <c r="D20" t="s">
        <v>16</v>
      </c>
      <c r="E20" t="s">
        <v>734</v>
      </c>
      <c r="F20" t="s">
        <v>220</v>
      </c>
      <c r="G20" t="s">
        <v>761</v>
      </c>
      <c r="I20" t="s">
        <v>765</v>
      </c>
      <c r="J20" t="s">
        <v>741</v>
      </c>
      <c r="K20" t="s">
        <v>742</v>
      </c>
      <c r="L20">
        <v>1</v>
      </c>
      <c r="M20" t="s">
        <v>763</v>
      </c>
      <c r="O20">
        <v>53</v>
      </c>
      <c r="P20">
        <v>20</v>
      </c>
      <c r="Q20" s="4">
        <v>46143</v>
      </c>
      <c r="R20" s="4">
        <v>46173</v>
      </c>
      <c r="S20" t="s">
        <v>260</v>
      </c>
      <c r="T20" t="s">
        <v>81</v>
      </c>
      <c r="U20" t="s">
        <v>273</v>
      </c>
      <c r="V20" t="s">
        <v>262</v>
      </c>
      <c r="W20" t="s">
        <v>262</v>
      </c>
      <c r="X20" t="s">
        <v>262</v>
      </c>
      <c r="Y20" t="s">
        <v>262</v>
      </c>
      <c r="Z20" t="s">
        <v>262</v>
      </c>
      <c r="AA20" t="s">
        <v>263</v>
      </c>
      <c r="AB20" t="s">
        <v>264</v>
      </c>
    </row>
    <row r="21" spans="1:28" x14ac:dyDescent="0.25">
      <c r="A21" s="54">
        <f>_xlfn.XLOOKUP(B21,'School Lookup'!D:D,'School Lookup'!F:F,0)</f>
        <v>417101</v>
      </c>
      <c r="B21" s="54" t="str">
        <f>_xlfn.XLOOKUP(C21,'School Lookup'!A:A,'School Lookup'!D:D,_xlfn.XLOOKUP(C21,'School Lookup'!B:B,'School Lookup'!D:D,_xlfn.XLOOKUP(C21,'School Lookup'!C:C,'School Lookup'!D:D,0)))</f>
        <v>Church Broughton CE Controlled Primary School</v>
      </c>
      <c r="C21" t="s">
        <v>21</v>
      </c>
      <c r="D21" t="s">
        <v>16</v>
      </c>
      <c r="E21" t="s">
        <v>734</v>
      </c>
      <c r="F21" t="s">
        <v>220</v>
      </c>
      <c r="G21" t="s">
        <v>761</v>
      </c>
      <c r="I21" t="s">
        <v>744</v>
      </c>
      <c r="J21" t="s">
        <v>741</v>
      </c>
      <c r="K21" t="s">
        <v>745</v>
      </c>
      <c r="L21">
        <v>1</v>
      </c>
      <c r="M21" t="s">
        <v>763</v>
      </c>
      <c r="O21">
        <v>0</v>
      </c>
      <c r="P21">
        <v>20</v>
      </c>
      <c r="Q21" s="4">
        <v>46082</v>
      </c>
      <c r="R21" s="4">
        <v>46173</v>
      </c>
      <c r="S21" t="s">
        <v>260</v>
      </c>
      <c r="T21" t="s">
        <v>81</v>
      </c>
      <c r="U21" t="s">
        <v>273</v>
      </c>
      <c r="V21" t="s">
        <v>262</v>
      </c>
      <c r="W21" t="s">
        <v>262</v>
      </c>
      <c r="X21" t="s">
        <v>262</v>
      </c>
      <c r="Y21" t="s">
        <v>262</v>
      </c>
      <c r="Z21" t="s">
        <v>262</v>
      </c>
      <c r="AA21" t="s">
        <v>263</v>
      </c>
      <c r="AB21" t="s">
        <v>264</v>
      </c>
    </row>
    <row r="22" spans="1:28" x14ac:dyDescent="0.25">
      <c r="A22" s="54">
        <f>_xlfn.XLOOKUP(B22,'School Lookup'!D:D,'School Lookup'!F:F,0)</f>
        <v>417101</v>
      </c>
      <c r="B22" s="54" t="str">
        <f>_xlfn.XLOOKUP(C22,'School Lookup'!A:A,'School Lookup'!D:D,_xlfn.XLOOKUP(C22,'School Lookup'!B:B,'School Lookup'!D:D,_xlfn.XLOOKUP(C22,'School Lookup'!C:C,'School Lookup'!D:D,0)))</f>
        <v>Church Broughton CE Controlled Primary School</v>
      </c>
      <c r="C22" t="s">
        <v>52</v>
      </c>
      <c r="D22" t="s">
        <v>16</v>
      </c>
      <c r="E22" t="s">
        <v>734</v>
      </c>
      <c r="F22" t="s">
        <v>241</v>
      </c>
      <c r="G22" t="s">
        <v>766</v>
      </c>
      <c r="I22" t="s">
        <v>740</v>
      </c>
      <c r="J22" t="s">
        <v>741</v>
      </c>
      <c r="K22" t="s">
        <v>742</v>
      </c>
      <c r="L22">
        <v>1</v>
      </c>
      <c r="M22" t="s">
        <v>767</v>
      </c>
      <c r="O22">
        <v>133.59</v>
      </c>
      <c r="P22">
        <v>20</v>
      </c>
      <c r="Q22" s="4">
        <v>46082</v>
      </c>
      <c r="R22" s="4">
        <v>46173</v>
      </c>
      <c r="S22" t="s">
        <v>260</v>
      </c>
      <c r="T22" t="s">
        <v>81</v>
      </c>
      <c r="U22" t="s">
        <v>273</v>
      </c>
      <c r="V22" t="s">
        <v>262</v>
      </c>
      <c r="W22" t="s">
        <v>262</v>
      </c>
      <c r="X22" t="s">
        <v>262</v>
      </c>
      <c r="Y22" t="s">
        <v>262</v>
      </c>
      <c r="Z22" t="s">
        <v>262</v>
      </c>
      <c r="AA22" t="s">
        <v>263</v>
      </c>
      <c r="AB22" t="s">
        <v>264</v>
      </c>
    </row>
    <row r="23" spans="1:28" x14ac:dyDescent="0.25">
      <c r="A23" s="54">
        <f>_xlfn.XLOOKUP(B23,'School Lookup'!D:D,'School Lookup'!F:F,0)</f>
        <v>417101</v>
      </c>
      <c r="B23" s="54" t="str">
        <f>_xlfn.XLOOKUP(C23,'School Lookup'!A:A,'School Lookup'!D:D,_xlfn.XLOOKUP(C23,'School Lookup'!B:B,'School Lookup'!D:D,_xlfn.XLOOKUP(C23,'School Lookup'!C:C,'School Lookup'!D:D,0)))</f>
        <v>Church Broughton CE Controlled Primary School</v>
      </c>
      <c r="C23" t="s">
        <v>52</v>
      </c>
      <c r="D23" t="s">
        <v>16</v>
      </c>
      <c r="E23" t="s">
        <v>734</v>
      </c>
      <c r="F23" t="s">
        <v>241</v>
      </c>
      <c r="G23" t="s">
        <v>766</v>
      </c>
      <c r="I23" t="s">
        <v>744</v>
      </c>
      <c r="J23" t="s">
        <v>741</v>
      </c>
      <c r="K23" t="s">
        <v>745</v>
      </c>
      <c r="L23">
        <v>1</v>
      </c>
      <c r="M23" t="s">
        <v>767</v>
      </c>
      <c r="O23">
        <v>0</v>
      </c>
      <c r="P23">
        <v>20</v>
      </c>
      <c r="Q23" s="4">
        <v>46082</v>
      </c>
      <c r="R23" s="4">
        <v>46173</v>
      </c>
      <c r="S23" t="s">
        <v>260</v>
      </c>
      <c r="T23" t="s">
        <v>81</v>
      </c>
      <c r="U23" t="s">
        <v>273</v>
      </c>
      <c r="V23" t="s">
        <v>262</v>
      </c>
      <c r="W23" t="s">
        <v>262</v>
      </c>
      <c r="X23" t="s">
        <v>262</v>
      </c>
      <c r="Y23" t="s">
        <v>262</v>
      </c>
      <c r="Z23" t="s">
        <v>262</v>
      </c>
      <c r="AA23" t="s">
        <v>263</v>
      </c>
      <c r="AB23" t="s">
        <v>264</v>
      </c>
    </row>
    <row r="24" spans="1:28" x14ac:dyDescent="0.25">
      <c r="A24" s="54">
        <f>_xlfn.XLOOKUP(B24,'School Lookup'!D:D,'School Lookup'!F:F,0)</f>
        <v>585323</v>
      </c>
      <c r="B24" s="54" t="str">
        <f>_xlfn.XLOOKUP(C24,'School Lookup'!A:A,'School Lookup'!D:D,_xlfn.XLOOKUP(C24,'School Lookup'!B:B,'School Lookup'!D:D,_xlfn.XLOOKUP(C24,'School Lookup'!C:C,'School Lookup'!D:D,0)))</f>
        <v>Netherseal St Peters CE Controlled Primary School</v>
      </c>
      <c r="C24" t="s">
        <v>26</v>
      </c>
      <c r="D24" t="s">
        <v>16</v>
      </c>
      <c r="E24" t="s">
        <v>734</v>
      </c>
      <c r="F24" t="s">
        <v>131</v>
      </c>
      <c r="G24" t="s">
        <v>768</v>
      </c>
      <c r="I24" t="s">
        <v>740</v>
      </c>
      <c r="J24" t="s">
        <v>741</v>
      </c>
      <c r="K24" t="s">
        <v>742</v>
      </c>
      <c r="L24">
        <v>1</v>
      </c>
      <c r="M24" t="s">
        <v>769</v>
      </c>
      <c r="O24">
        <v>133.59</v>
      </c>
      <c r="P24">
        <v>20</v>
      </c>
      <c r="Q24" s="4">
        <v>46082</v>
      </c>
      <c r="R24" s="4">
        <v>46108</v>
      </c>
      <c r="S24" t="s">
        <v>260</v>
      </c>
      <c r="T24" t="s">
        <v>82</v>
      </c>
      <c r="U24" t="s">
        <v>274</v>
      </c>
      <c r="V24" t="s">
        <v>262</v>
      </c>
      <c r="W24" t="s">
        <v>262</v>
      </c>
      <c r="X24" t="s">
        <v>262</v>
      </c>
      <c r="Y24" t="s">
        <v>262</v>
      </c>
      <c r="Z24" t="s">
        <v>262</v>
      </c>
      <c r="AA24" t="s">
        <v>263</v>
      </c>
      <c r="AB24" t="s">
        <v>264</v>
      </c>
    </row>
    <row r="25" spans="1:28" x14ac:dyDescent="0.25">
      <c r="A25" s="54">
        <f>_xlfn.XLOOKUP(B25,'School Lookup'!D:D,'School Lookup'!F:F,0)</f>
        <v>585323</v>
      </c>
      <c r="B25" s="54" t="str">
        <f>_xlfn.XLOOKUP(C25,'School Lookup'!A:A,'School Lookup'!D:D,_xlfn.XLOOKUP(C25,'School Lookup'!B:B,'School Lookup'!D:D,_xlfn.XLOOKUP(C25,'School Lookup'!C:C,'School Lookup'!D:D,0)))</f>
        <v>Netherseal St Peters CE Controlled Primary School</v>
      </c>
      <c r="C25" t="s">
        <v>26</v>
      </c>
      <c r="D25" t="s">
        <v>16</v>
      </c>
      <c r="E25" t="s">
        <v>734</v>
      </c>
      <c r="F25" t="s">
        <v>131</v>
      </c>
      <c r="G25" t="s">
        <v>768</v>
      </c>
      <c r="I25" t="s">
        <v>744</v>
      </c>
      <c r="J25" t="s">
        <v>741</v>
      </c>
      <c r="K25" t="s">
        <v>745</v>
      </c>
      <c r="L25">
        <v>1</v>
      </c>
      <c r="M25" t="s">
        <v>769</v>
      </c>
      <c r="O25">
        <v>0</v>
      </c>
      <c r="P25">
        <v>20</v>
      </c>
      <c r="Q25" s="4">
        <v>46082</v>
      </c>
      <c r="R25" s="4">
        <v>46108</v>
      </c>
      <c r="S25" t="s">
        <v>260</v>
      </c>
      <c r="T25" t="s">
        <v>82</v>
      </c>
      <c r="U25" t="s">
        <v>274</v>
      </c>
      <c r="V25" t="s">
        <v>262</v>
      </c>
      <c r="W25" t="s">
        <v>262</v>
      </c>
      <c r="X25" t="s">
        <v>262</v>
      </c>
      <c r="Y25" t="s">
        <v>262</v>
      </c>
      <c r="Z25" t="s">
        <v>262</v>
      </c>
      <c r="AA25" t="s">
        <v>263</v>
      </c>
      <c r="AB25" t="s">
        <v>264</v>
      </c>
    </row>
    <row r="26" spans="1:28" x14ac:dyDescent="0.25">
      <c r="A26" s="54">
        <f>_xlfn.XLOOKUP(B26,'School Lookup'!D:D,'School Lookup'!F:F,0)</f>
        <v>585323</v>
      </c>
      <c r="B26" s="54" t="str">
        <f>_xlfn.XLOOKUP(C26,'School Lookup'!A:A,'School Lookup'!D:D,_xlfn.XLOOKUP(C26,'School Lookup'!B:B,'School Lookup'!D:D,_xlfn.XLOOKUP(C26,'School Lookup'!C:C,'School Lookup'!D:D,0)))</f>
        <v>Netherseal St Peters CE Controlled Primary School</v>
      </c>
      <c r="C26" t="s">
        <v>26</v>
      </c>
      <c r="D26" t="s">
        <v>16</v>
      </c>
      <c r="E26" t="s">
        <v>734</v>
      </c>
      <c r="F26" t="s">
        <v>131</v>
      </c>
      <c r="G26" t="s">
        <v>768</v>
      </c>
      <c r="I26" t="s">
        <v>770</v>
      </c>
      <c r="J26" t="s">
        <v>741</v>
      </c>
      <c r="K26" t="s">
        <v>771</v>
      </c>
      <c r="L26">
        <v>1</v>
      </c>
      <c r="M26" t="s">
        <v>772</v>
      </c>
      <c r="N26" t="s">
        <v>773</v>
      </c>
      <c r="O26">
        <v>0</v>
      </c>
      <c r="P26">
        <v>20</v>
      </c>
      <c r="Q26" s="4">
        <v>46082</v>
      </c>
      <c r="R26" s="4">
        <v>46108</v>
      </c>
      <c r="S26" t="s">
        <v>260</v>
      </c>
      <c r="T26" t="s">
        <v>82</v>
      </c>
      <c r="U26" t="s">
        <v>274</v>
      </c>
      <c r="V26" t="s">
        <v>262</v>
      </c>
      <c r="W26" t="s">
        <v>262</v>
      </c>
      <c r="X26" t="s">
        <v>262</v>
      </c>
      <c r="Y26" t="s">
        <v>262</v>
      </c>
      <c r="Z26" t="s">
        <v>262</v>
      </c>
      <c r="AA26" t="s">
        <v>263</v>
      </c>
      <c r="AB26" t="s">
        <v>264</v>
      </c>
    </row>
    <row r="27" spans="1:28" x14ac:dyDescent="0.25">
      <c r="A27" s="54">
        <f>_xlfn.XLOOKUP(B27,'School Lookup'!D:D,'School Lookup'!F:F,0)</f>
        <v>760776</v>
      </c>
      <c r="B27" s="54" t="str">
        <f>_xlfn.XLOOKUP(C27,'School Lookup'!A:A,'School Lookup'!D:D,_xlfn.XLOOKUP(C27,'School Lookup'!B:B,'School Lookup'!D:D,_xlfn.XLOOKUP(C27,'School Lookup'!C:C,'School Lookup'!D:D,0)))</f>
        <v>Harpur Hill Primary School</v>
      </c>
      <c r="C27" t="s">
        <v>84</v>
      </c>
      <c r="D27" t="s">
        <v>16</v>
      </c>
      <c r="E27" t="s">
        <v>734</v>
      </c>
      <c r="F27" t="s">
        <v>139</v>
      </c>
      <c r="G27" t="s">
        <v>774</v>
      </c>
      <c r="I27" t="s">
        <v>775</v>
      </c>
      <c r="J27" t="s">
        <v>741</v>
      </c>
      <c r="K27" t="s">
        <v>776</v>
      </c>
      <c r="L27">
        <v>1</v>
      </c>
      <c r="M27" s="51" t="s">
        <v>777</v>
      </c>
      <c r="O27">
        <v>53.03</v>
      </c>
      <c r="P27">
        <v>20</v>
      </c>
      <c r="Q27" s="4">
        <v>46082</v>
      </c>
      <c r="R27" s="4">
        <v>46112</v>
      </c>
      <c r="S27" t="s">
        <v>260</v>
      </c>
      <c r="T27" t="s">
        <v>85</v>
      </c>
      <c r="U27" t="s">
        <v>275</v>
      </c>
      <c r="V27" t="s">
        <v>262</v>
      </c>
      <c r="W27" t="s">
        <v>262</v>
      </c>
      <c r="X27" t="s">
        <v>262</v>
      </c>
      <c r="Y27" t="s">
        <v>262</v>
      </c>
      <c r="Z27" t="s">
        <v>262</v>
      </c>
      <c r="AA27" t="s">
        <v>263</v>
      </c>
      <c r="AB27" t="s">
        <v>264</v>
      </c>
    </row>
    <row r="28" spans="1:28" x14ac:dyDescent="0.25">
      <c r="A28" s="54">
        <f>_xlfn.XLOOKUP(B28,'School Lookup'!D:D,'School Lookup'!F:F,0)</f>
        <v>760776</v>
      </c>
      <c r="B28" s="54" t="str">
        <f>_xlfn.XLOOKUP(C28,'School Lookup'!A:A,'School Lookup'!D:D,_xlfn.XLOOKUP(C28,'School Lookup'!B:B,'School Lookup'!D:D,_xlfn.XLOOKUP(C28,'School Lookup'!C:C,'School Lookup'!D:D,0)))</f>
        <v>Harpur Hill Primary School</v>
      </c>
      <c r="C28" t="s">
        <v>84</v>
      </c>
      <c r="D28" t="s">
        <v>16</v>
      </c>
      <c r="E28" t="s">
        <v>734</v>
      </c>
      <c r="F28" t="s">
        <v>139</v>
      </c>
      <c r="G28" t="s">
        <v>774</v>
      </c>
      <c r="I28" t="s">
        <v>775</v>
      </c>
      <c r="J28" t="s">
        <v>741</v>
      </c>
      <c r="K28" t="s">
        <v>776</v>
      </c>
      <c r="L28">
        <v>1</v>
      </c>
      <c r="M28" s="51" t="s">
        <v>777</v>
      </c>
      <c r="O28">
        <v>53.03</v>
      </c>
      <c r="P28">
        <v>20</v>
      </c>
      <c r="Q28" s="4">
        <v>46113</v>
      </c>
      <c r="R28" s="4">
        <v>46142</v>
      </c>
      <c r="S28" t="s">
        <v>260</v>
      </c>
      <c r="T28" t="s">
        <v>85</v>
      </c>
      <c r="U28" t="s">
        <v>275</v>
      </c>
      <c r="V28" t="s">
        <v>262</v>
      </c>
      <c r="W28" t="s">
        <v>262</v>
      </c>
      <c r="X28" t="s">
        <v>262</v>
      </c>
      <c r="Y28" t="s">
        <v>262</v>
      </c>
      <c r="Z28" t="s">
        <v>262</v>
      </c>
      <c r="AA28" t="s">
        <v>263</v>
      </c>
      <c r="AB28" t="s">
        <v>264</v>
      </c>
    </row>
    <row r="29" spans="1:28" x14ac:dyDescent="0.25">
      <c r="A29" s="54">
        <f>_xlfn.XLOOKUP(B29,'School Lookup'!D:D,'School Lookup'!F:F,0)</f>
        <v>760776</v>
      </c>
      <c r="B29" s="54" t="str">
        <f>_xlfn.XLOOKUP(C29,'School Lookup'!A:A,'School Lookup'!D:D,_xlfn.XLOOKUP(C29,'School Lookup'!B:B,'School Lookup'!D:D,_xlfn.XLOOKUP(C29,'School Lookup'!C:C,'School Lookup'!D:D,0)))</f>
        <v>Harpur Hill Primary School</v>
      </c>
      <c r="C29" t="s">
        <v>84</v>
      </c>
      <c r="D29" t="s">
        <v>16</v>
      </c>
      <c r="E29" t="s">
        <v>734</v>
      </c>
      <c r="F29" t="s">
        <v>139</v>
      </c>
      <c r="G29" t="s">
        <v>774</v>
      </c>
      <c r="I29" t="s">
        <v>775</v>
      </c>
      <c r="J29" t="s">
        <v>741</v>
      </c>
      <c r="K29" t="s">
        <v>776</v>
      </c>
      <c r="L29">
        <v>1</v>
      </c>
      <c r="M29" s="51" t="s">
        <v>777</v>
      </c>
      <c r="O29">
        <v>53.03</v>
      </c>
      <c r="P29">
        <v>20</v>
      </c>
      <c r="Q29" s="4">
        <v>46143</v>
      </c>
      <c r="R29" s="4">
        <v>46173</v>
      </c>
      <c r="S29" t="s">
        <v>260</v>
      </c>
      <c r="T29" t="s">
        <v>85</v>
      </c>
      <c r="U29" t="s">
        <v>275</v>
      </c>
      <c r="V29" t="s">
        <v>262</v>
      </c>
      <c r="W29" t="s">
        <v>262</v>
      </c>
      <c r="X29" t="s">
        <v>262</v>
      </c>
      <c r="Y29" t="s">
        <v>262</v>
      </c>
      <c r="Z29" t="s">
        <v>262</v>
      </c>
      <c r="AA29" t="s">
        <v>263</v>
      </c>
      <c r="AB29" t="s">
        <v>264</v>
      </c>
    </row>
    <row r="30" spans="1:28" x14ac:dyDescent="0.25">
      <c r="A30" s="54">
        <f>_xlfn.XLOOKUP(B30,'School Lookup'!D:D,'School Lookup'!F:F,0)</f>
        <v>760776</v>
      </c>
      <c r="B30" s="54" t="str">
        <f>_xlfn.XLOOKUP(C30,'School Lookup'!A:A,'School Lookup'!D:D,_xlfn.XLOOKUP(C30,'School Lookup'!B:B,'School Lookup'!D:D,_xlfn.XLOOKUP(C30,'School Lookup'!C:C,'School Lookup'!D:D,0)))</f>
        <v>Harpur Hill Primary School</v>
      </c>
      <c r="C30" t="s">
        <v>84</v>
      </c>
      <c r="D30" t="s">
        <v>16</v>
      </c>
      <c r="E30" t="s">
        <v>734</v>
      </c>
      <c r="F30" t="s">
        <v>139</v>
      </c>
      <c r="G30" t="s">
        <v>774</v>
      </c>
      <c r="I30" t="s">
        <v>778</v>
      </c>
      <c r="J30" t="s">
        <v>741</v>
      </c>
      <c r="K30" t="s">
        <v>779</v>
      </c>
      <c r="L30">
        <v>1</v>
      </c>
      <c r="M30" s="51" t="s">
        <v>777</v>
      </c>
      <c r="O30">
        <v>0</v>
      </c>
      <c r="P30">
        <v>20</v>
      </c>
      <c r="Q30" s="4">
        <v>46082</v>
      </c>
      <c r="R30" s="4">
        <v>46173</v>
      </c>
      <c r="S30" t="s">
        <v>260</v>
      </c>
      <c r="T30" t="s">
        <v>85</v>
      </c>
      <c r="U30" t="s">
        <v>275</v>
      </c>
      <c r="V30" t="s">
        <v>262</v>
      </c>
      <c r="W30" t="s">
        <v>262</v>
      </c>
      <c r="X30" t="s">
        <v>262</v>
      </c>
      <c r="Y30" t="s">
        <v>262</v>
      </c>
      <c r="Z30" t="s">
        <v>262</v>
      </c>
      <c r="AA30" t="s">
        <v>263</v>
      </c>
      <c r="AB30" t="s">
        <v>264</v>
      </c>
    </row>
    <row r="31" spans="1:28" x14ac:dyDescent="0.25">
      <c r="A31" s="54">
        <f>_xlfn.XLOOKUP(B31,'School Lookup'!D:D,'School Lookup'!F:F,0)</f>
        <v>760776</v>
      </c>
      <c r="B31" s="54" t="str">
        <f>_xlfn.XLOOKUP(C31,'School Lookup'!A:A,'School Lookup'!D:D,_xlfn.XLOOKUP(C31,'School Lookup'!B:B,'School Lookup'!D:D,_xlfn.XLOOKUP(C31,'School Lookup'!C:C,'School Lookup'!D:D,0)))</f>
        <v>Harpur Hill Primary School</v>
      </c>
      <c r="C31" t="s">
        <v>84</v>
      </c>
      <c r="D31" t="s">
        <v>16</v>
      </c>
      <c r="E31" t="s">
        <v>734</v>
      </c>
      <c r="F31" t="s">
        <v>139</v>
      </c>
      <c r="G31" t="s">
        <v>774</v>
      </c>
      <c r="I31" t="s">
        <v>744</v>
      </c>
      <c r="J31" t="s">
        <v>741</v>
      </c>
      <c r="K31" t="s">
        <v>780</v>
      </c>
      <c r="L31">
        <v>1</v>
      </c>
      <c r="M31" s="51" t="s">
        <v>777</v>
      </c>
      <c r="O31">
        <v>0</v>
      </c>
      <c r="P31">
        <v>20</v>
      </c>
      <c r="Q31" s="4">
        <v>46082</v>
      </c>
      <c r="R31" s="4">
        <v>46173</v>
      </c>
      <c r="S31" t="s">
        <v>260</v>
      </c>
      <c r="T31" t="s">
        <v>85</v>
      </c>
      <c r="U31" t="s">
        <v>275</v>
      </c>
      <c r="V31" t="s">
        <v>262</v>
      </c>
      <c r="W31" t="s">
        <v>262</v>
      </c>
      <c r="X31" t="s">
        <v>262</v>
      </c>
      <c r="Y31" t="s">
        <v>262</v>
      </c>
      <c r="Z31" t="s">
        <v>262</v>
      </c>
      <c r="AA31" t="s">
        <v>263</v>
      </c>
      <c r="AB31" t="s">
        <v>264</v>
      </c>
    </row>
    <row r="32" spans="1:28" x14ac:dyDescent="0.25">
      <c r="A32" s="54" t="str">
        <f>_xlfn.XLOOKUP(B32,'School Lookup'!D:D,'School Lookup'!F:F,0)</f>
        <v>Academy</v>
      </c>
      <c r="B32" s="54" t="str">
        <f>_xlfn.XLOOKUP(C32,'School Lookup'!A:A,'School Lookup'!D:D,_xlfn.XLOOKUP(C32,'School Lookup'!B:B,'School Lookup'!D:D,_xlfn.XLOOKUP(C32,'School Lookup'!C:C,'School Lookup'!D:D,0)))</f>
        <v>Burbage Primary School</v>
      </c>
      <c r="C32" t="s">
        <v>86</v>
      </c>
      <c r="D32" t="s">
        <v>16</v>
      </c>
      <c r="E32" t="s">
        <v>734</v>
      </c>
      <c r="F32" t="s">
        <v>276</v>
      </c>
      <c r="G32" t="s">
        <v>781</v>
      </c>
      <c r="I32" t="s">
        <v>782</v>
      </c>
      <c r="J32" t="s">
        <v>741</v>
      </c>
      <c r="K32" t="s">
        <v>742</v>
      </c>
      <c r="L32">
        <v>1</v>
      </c>
      <c r="M32" t="s">
        <v>783</v>
      </c>
      <c r="O32">
        <v>-33.04</v>
      </c>
      <c r="P32">
        <v>20</v>
      </c>
      <c r="Q32" s="4">
        <v>46031</v>
      </c>
      <c r="R32" s="4">
        <v>46031</v>
      </c>
      <c r="S32" t="s">
        <v>260</v>
      </c>
      <c r="T32" t="s">
        <v>87</v>
      </c>
      <c r="U32" t="s">
        <v>277</v>
      </c>
      <c r="V32" t="s">
        <v>262</v>
      </c>
      <c r="W32" t="s">
        <v>262</v>
      </c>
      <c r="X32" t="s">
        <v>262</v>
      </c>
      <c r="Y32" t="s">
        <v>262</v>
      </c>
      <c r="Z32" t="s">
        <v>262</v>
      </c>
      <c r="AA32" t="s">
        <v>263</v>
      </c>
      <c r="AB32" t="s">
        <v>264</v>
      </c>
    </row>
    <row r="33" spans="1:28" x14ac:dyDescent="0.25">
      <c r="A33" s="54">
        <f>_xlfn.XLOOKUP(B33,'School Lookup'!D:D,'School Lookup'!F:F,0)</f>
        <v>760776</v>
      </c>
      <c r="B33" s="54" t="str">
        <f>_xlfn.XLOOKUP(C33,'School Lookup'!A:A,'School Lookup'!D:D,_xlfn.XLOOKUP(C33,'School Lookup'!B:B,'School Lookup'!D:D,_xlfn.XLOOKUP(C33,'School Lookup'!C:C,'School Lookup'!D:D,0)))</f>
        <v>Harpur Hill Primary School</v>
      </c>
      <c r="C33" t="s">
        <v>88</v>
      </c>
      <c r="D33" t="s">
        <v>16</v>
      </c>
      <c r="E33" t="s">
        <v>734</v>
      </c>
      <c r="F33" t="s">
        <v>278</v>
      </c>
      <c r="G33" t="s">
        <v>784</v>
      </c>
      <c r="I33" t="s">
        <v>785</v>
      </c>
      <c r="J33" t="s">
        <v>741</v>
      </c>
      <c r="K33" t="s">
        <v>742</v>
      </c>
      <c r="L33">
        <v>1</v>
      </c>
      <c r="M33" t="s">
        <v>786</v>
      </c>
      <c r="O33">
        <v>53.03</v>
      </c>
      <c r="P33">
        <v>20</v>
      </c>
      <c r="Q33" s="4">
        <v>46082</v>
      </c>
      <c r="R33" s="4">
        <v>46112</v>
      </c>
      <c r="S33" t="s">
        <v>260</v>
      </c>
      <c r="T33" t="s">
        <v>85</v>
      </c>
      <c r="U33" t="s">
        <v>262</v>
      </c>
      <c r="V33" t="s">
        <v>262</v>
      </c>
      <c r="W33" t="s">
        <v>262</v>
      </c>
      <c r="X33" t="s">
        <v>262</v>
      </c>
      <c r="Y33" t="s">
        <v>262</v>
      </c>
      <c r="Z33" t="s">
        <v>262</v>
      </c>
      <c r="AA33" t="s">
        <v>263</v>
      </c>
      <c r="AB33" t="s">
        <v>265</v>
      </c>
    </row>
    <row r="34" spans="1:28" x14ac:dyDescent="0.25">
      <c r="A34" s="54">
        <f>_xlfn.XLOOKUP(B34,'School Lookup'!D:D,'School Lookup'!F:F,0)</f>
        <v>760776</v>
      </c>
      <c r="B34" s="54" t="str">
        <f>_xlfn.XLOOKUP(C34,'School Lookup'!A:A,'School Lookup'!D:D,_xlfn.XLOOKUP(C34,'School Lookup'!B:B,'School Lookup'!D:D,_xlfn.XLOOKUP(C34,'School Lookup'!C:C,'School Lookup'!D:D,0)))</f>
        <v>Harpur Hill Primary School</v>
      </c>
      <c r="C34" t="s">
        <v>88</v>
      </c>
      <c r="D34" t="s">
        <v>16</v>
      </c>
      <c r="E34" t="s">
        <v>734</v>
      </c>
      <c r="F34" t="s">
        <v>278</v>
      </c>
      <c r="G34" t="s">
        <v>784</v>
      </c>
      <c r="I34" t="s">
        <v>785</v>
      </c>
      <c r="J34" t="s">
        <v>741</v>
      </c>
      <c r="K34" t="s">
        <v>742</v>
      </c>
      <c r="L34">
        <v>1</v>
      </c>
      <c r="M34" t="s">
        <v>786</v>
      </c>
      <c r="O34">
        <v>53.03</v>
      </c>
      <c r="P34">
        <v>20</v>
      </c>
      <c r="Q34" s="4">
        <v>46113</v>
      </c>
      <c r="R34" s="4">
        <v>46142</v>
      </c>
      <c r="S34" t="s">
        <v>260</v>
      </c>
      <c r="T34" t="s">
        <v>85</v>
      </c>
      <c r="U34" t="s">
        <v>262</v>
      </c>
      <c r="V34" t="s">
        <v>262</v>
      </c>
      <c r="W34" t="s">
        <v>262</v>
      </c>
      <c r="X34" t="s">
        <v>262</v>
      </c>
      <c r="Y34" t="s">
        <v>262</v>
      </c>
      <c r="Z34" t="s">
        <v>262</v>
      </c>
      <c r="AA34" t="s">
        <v>263</v>
      </c>
      <c r="AB34" t="s">
        <v>265</v>
      </c>
    </row>
    <row r="35" spans="1:28" x14ac:dyDescent="0.25">
      <c r="A35" s="54">
        <f>_xlfn.XLOOKUP(B35,'School Lookup'!D:D,'School Lookup'!F:F,0)</f>
        <v>760776</v>
      </c>
      <c r="B35" s="54" t="str">
        <f>_xlfn.XLOOKUP(C35,'School Lookup'!A:A,'School Lookup'!D:D,_xlfn.XLOOKUP(C35,'School Lookup'!B:B,'School Lookup'!D:D,_xlfn.XLOOKUP(C35,'School Lookup'!C:C,'School Lookup'!D:D,0)))</f>
        <v>Harpur Hill Primary School</v>
      </c>
      <c r="C35" t="s">
        <v>88</v>
      </c>
      <c r="D35" t="s">
        <v>16</v>
      </c>
      <c r="E35" t="s">
        <v>734</v>
      </c>
      <c r="F35" t="s">
        <v>278</v>
      </c>
      <c r="G35" t="s">
        <v>784</v>
      </c>
      <c r="I35" t="s">
        <v>785</v>
      </c>
      <c r="J35" t="s">
        <v>741</v>
      </c>
      <c r="K35" t="s">
        <v>742</v>
      </c>
      <c r="L35">
        <v>1</v>
      </c>
      <c r="M35" t="s">
        <v>786</v>
      </c>
      <c r="O35">
        <v>53.03</v>
      </c>
      <c r="P35">
        <v>20</v>
      </c>
      <c r="Q35" s="4">
        <v>46143</v>
      </c>
      <c r="R35" s="4">
        <v>46173</v>
      </c>
      <c r="S35" t="s">
        <v>260</v>
      </c>
      <c r="T35" t="s">
        <v>85</v>
      </c>
      <c r="U35" t="s">
        <v>262</v>
      </c>
      <c r="V35" t="s">
        <v>262</v>
      </c>
      <c r="W35" t="s">
        <v>262</v>
      </c>
      <c r="X35" t="s">
        <v>262</v>
      </c>
      <c r="Y35" t="s">
        <v>262</v>
      </c>
      <c r="Z35" t="s">
        <v>262</v>
      </c>
      <c r="AA35" t="s">
        <v>263</v>
      </c>
      <c r="AB35" t="s">
        <v>265</v>
      </c>
    </row>
    <row r="36" spans="1:28" x14ac:dyDescent="0.25">
      <c r="A36" s="54">
        <f>_xlfn.XLOOKUP(B36,'School Lookup'!D:D,'School Lookup'!F:F,0)</f>
        <v>760776</v>
      </c>
      <c r="B36" s="54" t="str">
        <f>_xlfn.XLOOKUP(C36,'School Lookup'!A:A,'School Lookup'!D:D,_xlfn.XLOOKUP(C36,'School Lookup'!B:B,'School Lookup'!D:D,_xlfn.XLOOKUP(C36,'School Lookup'!C:C,'School Lookup'!D:D,0)))</f>
        <v>Harpur Hill Primary School</v>
      </c>
      <c r="C36" t="s">
        <v>88</v>
      </c>
      <c r="D36" t="s">
        <v>16</v>
      </c>
      <c r="E36" t="s">
        <v>734</v>
      </c>
      <c r="F36" t="s">
        <v>278</v>
      </c>
      <c r="G36" t="s">
        <v>784</v>
      </c>
      <c r="I36" t="s">
        <v>744</v>
      </c>
      <c r="J36" t="s">
        <v>741</v>
      </c>
      <c r="K36" t="s">
        <v>745</v>
      </c>
      <c r="L36">
        <v>1</v>
      </c>
      <c r="M36" t="s">
        <v>786</v>
      </c>
      <c r="O36">
        <v>0</v>
      </c>
      <c r="P36">
        <v>20</v>
      </c>
      <c r="Q36" s="4">
        <v>46082</v>
      </c>
      <c r="R36" s="4">
        <v>46173</v>
      </c>
      <c r="S36" t="s">
        <v>260</v>
      </c>
      <c r="T36" t="s">
        <v>85</v>
      </c>
      <c r="U36" t="s">
        <v>262</v>
      </c>
      <c r="V36" t="s">
        <v>262</v>
      </c>
      <c r="W36" t="s">
        <v>262</v>
      </c>
      <c r="X36" t="s">
        <v>262</v>
      </c>
      <c r="Y36" t="s">
        <v>262</v>
      </c>
      <c r="Z36" t="s">
        <v>262</v>
      </c>
      <c r="AA36" t="s">
        <v>263</v>
      </c>
      <c r="AB36" t="s">
        <v>265</v>
      </c>
    </row>
    <row r="37" spans="1:28" x14ac:dyDescent="0.25">
      <c r="A37" s="54">
        <f>_xlfn.XLOOKUP(B37,'School Lookup'!D:D,'School Lookup'!F:F,0)</f>
        <v>124571</v>
      </c>
      <c r="B37" s="54" t="str">
        <f>_xlfn.XLOOKUP(C37,'School Lookup'!A:A,'School Lookup'!D:D,_xlfn.XLOOKUP(C37,'School Lookup'!B:B,'School Lookup'!D:D,_xlfn.XLOOKUP(C37,'School Lookup'!C:C,'School Lookup'!D:D,0)))</f>
        <v>Dove Holes Primary School Hallsteads SK17 8BJ</v>
      </c>
      <c r="C37" t="s">
        <v>17</v>
      </c>
      <c r="D37" t="s">
        <v>16</v>
      </c>
      <c r="E37" t="s">
        <v>734</v>
      </c>
      <c r="F37" t="s">
        <v>137</v>
      </c>
      <c r="G37" t="s">
        <v>221</v>
      </c>
      <c r="I37" t="s">
        <v>762</v>
      </c>
      <c r="J37" t="s">
        <v>741</v>
      </c>
      <c r="K37" t="s">
        <v>742</v>
      </c>
      <c r="L37">
        <v>1</v>
      </c>
      <c r="M37" t="s">
        <v>787</v>
      </c>
      <c r="O37">
        <v>-76.13</v>
      </c>
      <c r="P37">
        <v>20</v>
      </c>
      <c r="Q37" s="4">
        <v>46032</v>
      </c>
      <c r="R37" s="4">
        <v>46032</v>
      </c>
      <c r="S37" t="s">
        <v>260</v>
      </c>
      <c r="T37" t="s">
        <v>90</v>
      </c>
      <c r="U37" t="s">
        <v>262</v>
      </c>
      <c r="V37" t="s">
        <v>262</v>
      </c>
      <c r="W37" t="s">
        <v>262</v>
      </c>
      <c r="X37" t="s">
        <v>262</v>
      </c>
      <c r="Y37" t="s">
        <v>262</v>
      </c>
      <c r="Z37" t="s">
        <v>262</v>
      </c>
      <c r="AA37" t="s">
        <v>263</v>
      </c>
      <c r="AB37" t="s">
        <v>265</v>
      </c>
    </row>
    <row r="38" spans="1:28" x14ac:dyDescent="0.25">
      <c r="A38" s="54">
        <f>_xlfn.XLOOKUP(B38,'School Lookup'!D:D,'School Lookup'!F:F,0)</f>
        <v>703871</v>
      </c>
      <c r="B38" s="54" t="str">
        <f>_xlfn.XLOOKUP(C38,'School Lookup'!A:A,'School Lookup'!D:D,_xlfn.XLOOKUP(C38,'School Lookup'!B:B,'School Lookup'!D:D,_xlfn.XLOOKUP(C38,'School Lookup'!C:C,'School Lookup'!D:D,0)))</f>
        <v>Chapel-en-le-Frith (VC) Primary School</v>
      </c>
      <c r="C38" t="s">
        <v>91</v>
      </c>
      <c r="D38" t="s">
        <v>16</v>
      </c>
      <c r="E38" t="s">
        <v>734</v>
      </c>
      <c r="F38" t="s">
        <v>280</v>
      </c>
      <c r="G38" t="s">
        <v>222</v>
      </c>
      <c r="I38" t="s">
        <v>744</v>
      </c>
      <c r="J38" t="s">
        <v>741</v>
      </c>
      <c r="K38" t="s">
        <v>745</v>
      </c>
      <c r="L38">
        <v>1</v>
      </c>
      <c r="M38" t="s">
        <v>788</v>
      </c>
      <c r="O38">
        <v>0</v>
      </c>
      <c r="P38">
        <v>20</v>
      </c>
      <c r="Q38" s="4">
        <v>46082</v>
      </c>
      <c r="R38" s="4">
        <v>46173</v>
      </c>
      <c r="S38" t="s">
        <v>260</v>
      </c>
      <c r="T38" t="s">
        <v>89</v>
      </c>
      <c r="U38" t="s">
        <v>279</v>
      </c>
      <c r="V38" t="s">
        <v>262</v>
      </c>
      <c r="W38" t="s">
        <v>262</v>
      </c>
      <c r="X38" t="s">
        <v>262</v>
      </c>
      <c r="Y38" t="s">
        <v>262</v>
      </c>
      <c r="Z38" t="s">
        <v>262</v>
      </c>
      <c r="AA38" t="s">
        <v>263</v>
      </c>
      <c r="AB38" t="s">
        <v>264</v>
      </c>
    </row>
    <row r="39" spans="1:28" x14ac:dyDescent="0.25">
      <c r="A39" s="54">
        <f>_xlfn.XLOOKUP(B39,'School Lookup'!D:D,'School Lookup'!F:F,0)</f>
        <v>703871</v>
      </c>
      <c r="B39" s="54" t="str">
        <f>_xlfn.XLOOKUP(C39,'School Lookup'!A:A,'School Lookup'!D:D,_xlfn.XLOOKUP(C39,'School Lookup'!B:B,'School Lookup'!D:D,_xlfn.XLOOKUP(C39,'School Lookup'!C:C,'School Lookup'!D:D,0)))</f>
        <v>Chapel-en-le-Frith (VC) Primary School</v>
      </c>
      <c r="C39" t="s">
        <v>91</v>
      </c>
      <c r="D39" t="s">
        <v>16</v>
      </c>
      <c r="E39" t="s">
        <v>734</v>
      </c>
      <c r="F39" t="s">
        <v>280</v>
      </c>
      <c r="G39" t="s">
        <v>222</v>
      </c>
      <c r="I39" t="s">
        <v>789</v>
      </c>
      <c r="J39" t="s">
        <v>741</v>
      </c>
      <c r="K39" t="s">
        <v>742</v>
      </c>
      <c r="L39">
        <v>1</v>
      </c>
      <c r="M39" t="s">
        <v>788</v>
      </c>
      <c r="O39">
        <v>126.66</v>
      </c>
      <c r="P39">
        <v>20</v>
      </c>
      <c r="Q39" s="4">
        <v>46082</v>
      </c>
      <c r="R39" s="4">
        <v>46173</v>
      </c>
      <c r="S39" t="s">
        <v>260</v>
      </c>
      <c r="T39" t="s">
        <v>89</v>
      </c>
      <c r="U39" t="s">
        <v>279</v>
      </c>
      <c r="V39" t="s">
        <v>262</v>
      </c>
      <c r="W39" t="s">
        <v>262</v>
      </c>
      <c r="X39" t="s">
        <v>262</v>
      </c>
      <c r="Y39" t="s">
        <v>262</v>
      </c>
      <c r="Z39" t="s">
        <v>262</v>
      </c>
      <c r="AA39" t="s">
        <v>263</v>
      </c>
      <c r="AB39" t="s">
        <v>264</v>
      </c>
    </row>
    <row r="40" spans="1:28" x14ac:dyDescent="0.25">
      <c r="A40" s="54">
        <f>_xlfn.XLOOKUP(B40,'School Lookup'!D:D,'School Lookup'!F:F,0)</f>
        <v>936066</v>
      </c>
      <c r="B40" s="54" t="str">
        <f>_xlfn.XLOOKUP(C40,'School Lookup'!A:A,'School Lookup'!D:D,_xlfn.XLOOKUP(C40,'School Lookup'!B:B,'School Lookup'!D:D,_xlfn.XLOOKUP(C40,'School Lookup'!C:C,'School Lookup'!D:D,0)))</f>
        <v>Stenson Fields Primary School</v>
      </c>
      <c r="C40" t="s">
        <v>92</v>
      </c>
      <c r="D40" t="s">
        <v>16</v>
      </c>
      <c r="E40" t="s">
        <v>734</v>
      </c>
      <c r="F40" t="s">
        <v>281</v>
      </c>
      <c r="G40" t="s">
        <v>230</v>
      </c>
      <c r="I40" t="s">
        <v>744</v>
      </c>
      <c r="J40" t="s">
        <v>741</v>
      </c>
      <c r="K40" t="s">
        <v>745</v>
      </c>
      <c r="L40">
        <v>1</v>
      </c>
      <c r="M40" t="s">
        <v>790</v>
      </c>
      <c r="O40">
        <v>0</v>
      </c>
      <c r="P40">
        <v>20</v>
      </c>
      <c r="Q40" s="4">
        <v>46082</v>
      </c>
      <c r="R40" s="4">
        <v>46173</v>
      </c>
      <c r="S40" t="s">
        <v>260</v>
      </c>
      <c r="T40" t="s">
        <v>93</v>
      </c>
      <c r="U40" t="s">
        <v>282</v>
      </c>
      <c r="V40" t="s">
        <v>262</v>
      </c>
      <c r="W40" t="s">
        <v>262</v>
      </c>
      <c r="X40" t="s">
        <v>262</v>
      </c>
      <c r="Y40" t="s">
        <v>262</v>
      </c>
      <c r="Z40" t="s">
        <v>262</v>
      </c>
      <c r="AA40" t="s">
        <v>263</v>
      </c>
      <c r="AB40" t="s">
        <v>264</v>
      </c>
    </row>
    <row r="41" spans="1:28" x14ac:dyDescent="0.25">
      <c r="A41" s="54">
        <f>_xlfn.XLOOKUP(B41,'School Lookup'!D:D,'School Lookup'!F:F,0)</f>
        <v>936066</v>
      </c>
      <c r="B41" s="54" t="str">
        <f>_xlfn.XLOOKUP(C41,'School Lookup'!A:A,'School Lookup'!D:D,_xlfn.XLOOKUP(C41,'School Lookup'!B:B,'School Lookup'!D:D,_xlfn.XLOOKUP(C41,'School Lookup'!C:C,'School Lookup'!D:D,0)))</f>
        <v>Stenson Fields Primary School</v>
      </c>
      <c r="C41" t="s">
        <v>92</v>
      </c>
      <c r="D41" t="s">
        <v>16</v>
      </c>
      <c r="E41" t="s">
        <v>734</v>
      </c>
      <c r="F41" t="s">
        <v>281</v>
      </c>
      <c r="G41" t="s">
        <v>230</v>
      </c>
      <c r="I41" t="s">
        <v>740</v>
      </c>
      <c r="J41" t="s">
        <v>741</v>
      </c>
      <c r="K41" t="s">
        <v>742</v>
      </c>
      <c r="L41">
        <v>1</v>
      </c>
      <c r="M41" t="s">
        <v>790</v>
      </c>
      <c r="O41">
        <v>133.59</v>
      </c>
      <c r="P41">
        <v>20</v>
      </c>
      <c r="Q41" s="4">
        <v>46082</v>
      </c>
      <c r="R41" s="4">
        <v>46173</v>
      </c>
      <c r="S41" t="s">
        <v>260</v>
      </c>
      <c r="T41" t="s">
        <v>93</v>
      </c>
      <c r="U41" t="s">
        <v>282</v>
      </c>
      <c r="V41" t="s">
        <v>262</v>
      </c>
      <c r="W41" t="s">
        <v>262</v>
      </c>
      <c r="X41" t="s">
        <v>262</v>
      </c>
      <c r="Y41" t="s">
        <v>262</v>
      </c>
      <c r="Z41" t="s">
        <v>262</v>
      </c>
      <c r="AA41" t="s">
        <v>263</v>
      </c>
      <c r="AB41" t="s">
        <v>264</v>
      </c>
    </row>
    <row r="42" spans="1:28" x14ac:dyDescent="0.25">
      <c r="A42" s="54">
        <f>_xlfn.XLOOKUP(B42,'School Lookup'!D:D,'School Lookup'!F:F,0)</f>
        <v>936066</v>
      </c>
      <c r="B42" s="54" t="str">
        <f>_xlfn.XLOOKUP(C42,'School Lookup'!A:A,'School Lookup'!D:D,_xlfn.XLOOKUP(C42,'School Lookup'!B:B,'School Lookup'!D:D,_xlfn.XLOOKUP(C42,'School Lookup'!C:C,'School Lookup'!D:D,0)))</f>
        <v>Stenson Fields Primary School</v>
      </c>
      <c r="C42" t="s">
        <v>33</v>
      </c>
      <c r="D42" t="s">
        <v>16</v>
      </c>
      <c r="E42" t="s">
        <v>734</v>
      </c>
      <c r="F42" t="s">
        <v>226</v>
      </c>
      <c r="G42" t="s">
        <v>791</v>
      </c>
      <c r="I42" t="s">
        <v>744</v>
      </c>
      <c r="J42" t="s">
        <v>741</v>
      </c>
      <c r="K42" t="s">
        <v>745</v>
      </c>
      <c r="L42">
        <v>1</v>
      </c>
      <c r="M42" t="s">
        <v>792</v>
      </c>
      <c r="O42">
        <v>0</v>
      </c>
      <c r="P42">
        <v>20</v>
      </c>
      <c r="Q42" s="4">
        <v>46082</v>
      </c>
      <c r="R42" s="4">
        <v>46173</v>
      </c>
      <c r="S42" t="s">
        <v>260</v>
      </c>
      <c r="T42" t="s">
        <v>93</v>
      </c>
      <c r="U42" t="s">
        <v>282</v>
      </c>
      <c r="V42" t="s">
        <v>262</v>
      </c>
      <c r="W42" t="s">
        <v>262</v>
      </c>
      <c r="X42" t="s">
        <v>262</v>
      </c>
      <c r="Y42" t="s">
        <v>262</v>
      </c>
      <c r="Z42" t="s">
        <v>262</v>
      </c>
      <c r="AA42" t="s">
        <v>263</v>
      </c>
      <c r="AB42" t="s">
        <v>264</v>
      </c>
    </row>
    <row r="43" spans="1:28" x14ac:dyDescent="0.25">
      <c r="A43" s="54">
        <f>_xlfn.XLOOKUP(B43,'School Lookup'!D:D,'School Lookup'!F:F,0)</f>
        <v>936066</v>
      </c>
      <c r="B43" s="54" t="str">
        <f>_xlfn.XLOOKUP(C43,'School Lookup'!A:A,'School Lookup'!D:D,_xlfn.XLOOKUP(C43,'School Lookup'!B:B,'School Lookup'!D:D,_xlfn.XLOOKUP(C43,'School Lookup'!C:C,'School Lookup'!D:D,0)))</f>
        <v>Stenson Fields Primary School</v>
      </c>
      <c r="C43" t="s">
        <v>33</v>
      </c>
      <c r="D43" t="s">
        <v>16</v>
      </c>
      <c r="E43" t="s">
        <v>734</v>
      </c>
      <c r="F43" t="s">
        <v>226</v>
      </c>
      <c r="G43" t="s">
        <v>791</v>
      </c>
      <c r="I43" t="s">
        <v>762</v>
      </c>
      <c r="J43" t="s">
        <v>741</v>
      </c>
      <c r="K43" t="s">
        <v>742</v>
      </c>
      <c r="L43">
        <v>1</v>
      </c>
      <c r="M43" t="s">
        <v>792</v>
      </c>
      <c r="O43">
        <v>-12.72</v>
      </c>
      <c r="P43">
        <v>20</v>
      </c>
      <c r="Q43" s="4">
        <v>46074</v>
      </c>
      <c r="R43" s="4">
        <v>46081</v>
      </c>
      <c r="S43" t="s">
        <v>260</v>
      </c>
      <c r="T43" t="s">
        <v>93</v>
      </c>
      <c r="U43" t="s">
        <v>282</v>
      </c>
      <c r="V43" t="s">
        <v>262</v>
      </c>
      <c r="W43" t="s">
        <v>262</v>
      </c>
      <c r="X43" t="s">
        <v>262</v>
      </c>
      <c r="Y43" t="s">
        <v>262</v>
      </c>
      <c r="Z43" t="s">
        <v>262</v>
      </c>
      <c r="AA43" t="s">
        <v>263</v>
      </c>
      <c r="AB43" t="s">
        <v>264</v>
      </c>
    </row>
    <row r="44" spans="1:28" x14ac:dyDescent="0.25">
      <c r="A44" s="54">
        <f>_xlfn.XLOOKUP(B44,'School Lookup'!D:D,'School Lookup'!F:F,0)</f>
        <v>936066</v>
      </c>
      <c r="B44" s="54" t="str">
        <f>_xlfn.XLOOKUP(C44,'School Lookup'!A:A,'School Lookup'!D:D,_xlfn.XLOOKUP(C44,'School Lookup'!B:B,'School Lookup'!D:D,_xlfn.XLOOKUP(C44,'School Lookup'!C:C,'School Lookup'!D:D,0)))</f>
        <v>Stenson Fields Primary School</v>
      </c>
      <c r="C44" t="s">
        <v>33</v>
      </c>
      <c r="D44" t="s">
        <v>16</v>
      </c>
      <c r="E44" t="s">
        <v>734</v>
      </c>
      <c r="F44" t="s">
        <v>226</v>
      </c>
      <c r="G44" t="s">
        <v>791</v>
      </c>
      <c r="I44" t="s">
        <v>764</v>
      </c>
      <c r="J44" t="s">
        <v>741</v>
      </c>
      <c r="K44" t="s">
        <v>742</v>
      </c>
      <c r="L44">
        <v>1</v>
      </c>
      <c r="M44" t="s">
        <v>792</v>
      </c>
      <c r="O44">
        <v>15.14</v>
      </c>
      <c r="P44">
        <v>20</v>
      </c>
      <c r="Q44" s="4">
        <v>46074</v>
      </c>
      <c r="R44" s="4">
        <v>46081</v>
      </c>
      <c r="S44" t="s">
        <v>260</v>
      </c>
      <c r="T44" t="s">
        <v>93</v>
      </c>
      <c r="U44" t="s">
        <v>282</v>
      </c>
      <c r="V44" t="s">
        <v>262</v>
      </c>
      <c r="W44" t="s">
        <v>262</v>
      </c>
      <c r="X44" t="s">
        <v>262</v>
      </c>
      <c r="Y44" t="s">
        <v>262</v>
      </c>
      <c r="Z44" t="s">
        <v>262</v>
      </c>
      <c r="AA44" t="s">
        <v>263</v>
      </c>
      <c r="AB44" t="s">
        <v>264</v>
      </c>
    </row>
    <row r="45" spans="1:28" x14ac:dyDescent="0.25">
      <c r="A45" s="54">
        <f>_xlfn.XLOOKUP(B45,'School Lookup'!D:D,'School Lookup'!F:F,0)</f>
        <v>936066</v>
      </c>
      <c r="B45" s="54" t="str">
        <f>_xlfn.XLOOKUP(C45,'School Lookup'!A:A,'School Lookup'!D:D,_xlfn.XLOOKUP(C45,'School Lookup'!B:B,'School Lookup'!D:D,_xlfn.XLOOKUP(C45,'School Lookup'!C:C,'School Lookup'!D:D,0)))</f>
        <v>Stenson Fields Primary School</v>
      </c>
      <c r="C45" t="s">
        <v>33</v>
      </c>
      <c r="D45" t="s">
        <v>16</v>
      </c>
      <c r="E45" t="s">
        <v>734</v>
      </c>
      <c r="F45" t="s">
        <v>226</v>
      </c>
      <c r="G45" t="s">
        <v>791</v>
      </c>
      <c r="I45" t="s">
        <v>765</v>
      </c>
      <c r="J45" t="s">
        <v>741</v>
      </c>
      <c r="K45" t="s">
        <v>742</v>
      </c>
      <c r="L45">
        <v>1</v>
      </c>
      <c r="M45" t="s">
        <v>792</v>
      </c>
      <c r="O45">
        <v>53</v>
      </c>
      <c r="P45">
        <v>20</v>
      </c>
      <c r="Q45" s="4">
        <v>46082</v>
      </c>
      <c r="R45" s="4">
        <v>46112</v>
      </c>
      <c r="S45" t="s">
        <v>260</v>
      </c>
      <c r="T45" t="s">
        <v>93</v>
      </c>
      <c r="U45" t="s">
        <v>282</v>
      </c>
      <c r="V45" t="s">
        <v>262</v>
      </c>
      <c r="W45" t="s">
        <v>262</v>
      </c>
      <c r="X45" t="s">
        <v>262</v>
      </c>
      <c r="Y45" t="s">
        <v>262</v>
      </c>
      <c r="Z45" t="s">
        <v>262</v>
      </c>
      <c r="AA45" t="s">
        <v>263</v>
      </c>
      <c r="AB45" t="s">
        <v>264</v>
      </c>
    </row>
    <row r="46" spans="1:28" x14ac:dyDescent="0.25">
      <c r="A46" s="54">
        <f>_xlfn.XLOOKUP(B46,'School Lookup'!D:D,'School Lookup'!F:F,0)</f>
        <v>936066</v>
      </c>
      <c r="B46" s="54" t="str">
        <f>_xlfn.XLOOKUP(C46,'School Lookup'!A:A,'School Lookup'!D:D,_xlfn.XLOOKUP(C46,'School Lookup'!B:B,'School Lookup'!D:D,_xlfn.XLOOKUP(C46,'School Lookup'!C:C,'School Lookup'!D:D,0)))</f>
        <v>Stenson Fields Primary School</v>
      </c>
      <c r="C46" t="s">
        <v>33</v>
      </c>
      <c r="D46" t="s">
        <v>16</v>
      </c>
      <c r="E46" t="s">
        <v>734</v>
      </c>
      <c r="F46" t="s">
        <v>226</v>
      </c>
      <c r="G46" t="s">
        <v>791</v>
      </c>
      <c r="I46" t="s">
        <v>765</v>
      </c>
      <c r="J46" t="s">
        <v>741</v>
      </c>
      <c r="K46" t="s">
        <v>742</v>
      </c>
      <c r="L46">
        <v>1</v>
      </c>
      <c r="M46" t="s">
        <v>792</v>
      </c>
      <c r="O46">
        <v>53</v>
      </c>
      <c r="P46">
        <v>20</v>
      </c>
      <c r="Q46" s="4">
        <v>46113</v>
      </c>
      <c r="R46" s="4">
        <v>46142</v>
      </c>
      <c r="S46" t="s">
        <v>260</v>
      </c>
      <c r="T46" t="s">
        <v>93</v>
      </c>
      <c r="U46" t="s">
        <v>282</v>
      </c>
      <c r="V46" t="s">
        <v>262</v>
      </c>
      <c r="W46" t="s">
        <v>262</v>
      </c>
      <c r="X46" t="s">
        <v>262</v>
      </c>
      <c r="Y46" t="s">
        <v>262</v>
      </c>
      <c r="Z46" t="s">
        <v>262</v>
      </c>
      <c r="AA46" t="s">
        <v>263</v>
      </c>
      <c r="AB46" t="s">
        <v>264</v>
      </c>
    </row>
    <row r="47" spans="1:28" x14ac:dyDescent="0.25">
      <c r="A47" s="54">
        <f>_xlfn.XLOOKUP(B47,'School Lookup'!D:D,'School Lookup'!F:F,0)</f>
        <v>936066</v>
      </c>
      <c r="B47" s="54" t="str">
        <f>_xlfn.XLOOKUP(C47,'School Lookup'!A:A,'School Lookup'!D:D,_xlfn.XLOOKUP(C47,'School Lookup'!B:B,'School Lookup'!D:D,_xlfn.XLOOKUP(C47,'School Lookup'!C:C,'School Lookup'!D:D,0)))</f>
        <v>Stenson Fields Primary School</v>
      </c>
      <c r="C47" t="s">
        <v>33</v>
      </c>
      <c r="D47" t="s">
        <v>16</v>
      </c>
      <c r="E47" t="s">
        <v>734</v>
      </c>
      <c r="F47" t="s">
        <v>226</v>
      </c>
      <c r="G47" t="s">
        <v>791</v>
      </c>
      <c r="I47" t="s">
        <v>765</v>
      </c>
      <c r="J47" t="s">
        <v>741</v>
      </c>
      <c r="K47" t="s">
        <v>742</v>
      </c>
      <c r="L47">
        <v>1</v>
      </c>
      <c r="M47" t="s">
        <v>792</v>
      </c>
      <c r="O47">
        <v>53</v>
      </c>
      <c r="P47">
        <v>20</v>
      </c>
      <c r="Q47" s="4">
        <v>46143</v>
      </c>
      <c r="R47" s="4">
        <v>46173</v>
      </c>
      <c r="S47" t="s">
        <v>260</v>
      </c>
      <c r="T47" t="s">
        <v>93</v>
      </c>
      <c r="U47" t="s">
        <v>282</v>
      </c>
      <c r="V47" t="s">
        <v>262</v>
      </c>
      <c r="W47" t="s">
        <v>262</v>
      </c>
      <c r="X47" t="s">
        <v>262</v>
      </c>
      <c r="Y47" t="s">
        <v>262</v>
      </c>
      <c r="Z47" t="s">
        <v>262</v>
      </c>
      <c r="AA47" t="s">
        <v>263</v>
      </c>
      <c r="AB47" t="s">
        <v>264</v>
      </c>
    </row>
    <row r="48" spans="1:28" x14ac:dyDescent="0.25">
      <c r="A48" s="54">
        <f>_xlfn.XLOOKUP(B48,'School Lookup'!D:D,'School Lookup'!F:F,0)</f>
        <v>544254</v>
      </c>
      <c r="B48" s="54" t="str">
        <f>_xlfn.XLOOKUP(C48,'School Lookup'!A:A,'School Lookup'!D:D,_xlfn.XLOOKUP(C48,'School Lookup'!B:B,'School Lookup'!D:D,_xlfn.XLOOKUP(C48,'School Lookup'!C:C,'School Lookup'!D:D,0)))</f>
        <v>Little Eaton Primary School Derby DE21 5AB</v>
      </c>
      <c r="C48" t="s">
        <v>42</v>
      </c>
      <c r="D48" t="s">
        <v>16</v>
      </c>
      <c r="E48" t="s">
        <v>734</v>
      </c>
      <c r="F48" t="s">
        <v>232</v>
      </c>
      <c r="G48" t="s">
        <v>228</v>
      </c>
      <c r="I48" t="s">
        <v>793</v>
      </c>
      <c r="J48" t="s">
        <v>794</v>
      </c>
      <c r="K48" t="s">
        <v>795</v>
      </c>
      <c r="L48">
        <v>1</v>
      </c>
      <c r="O48">
        <v>25.69</v>
      </c>
      <c r="P48">
        <v>20</v>
      </c>
      <c r="Q48" s="4">
        <v>46082</v>
      </c>
      <c r="R48" s="4">
        <v>46173</v>
      </c>
      <c r="S48" t="s">
        <v>260</v>
      </c>
      <c r="T48" t="s">
        <v>94</v>
      </c>
      <c r="U48" t="s">
        <v>262</v>
      </c>
      <c r="V48" t="s">
        <v>262</v>
      </c>
      <c r="W48" t="s">
        <v>262</v>
      </c>
      <c r="X48" t="s">
        <v>262</v>
      </c>
      <c r="Y48" t="s">
        <v>262</v>
      </c>
      <c r="Z48" t="s">
        <v>262</v>
      </c>
      <c r="AA48" t="s">
        <v>263</v>
      </c>
      <c r="AB48" t="s">
        <v>265</v>
      </c>
    </row>
    <row r="49" spans="1:28" x14ac:dyDescent="0.25">
      <c r="A49" s="54">
        <f>_xlfn.XLOOKUP(B49,'School Lookup'!D:D,'School Lookup'!F:F,0)</f>
        <v>544254</v>
      </c>
      <c r="B49" s="54" t="str">
        <f>_xlfn.XLOOKUP(C49,'School Lookup'!A:A,'School Lookup'!D:D,_xlfn.XLOOKUP(C49,'School Lookup'!B:B,'School Lookup'!D:D,_xlfn.XLOOKUP(C49,'School Lookup'!C:C,'School Lookup'!D:D,0)))</f>
        <v>Little Eaton Primary School Derby DE21 5AB</v>
      </c>
      <c r="C49" t="s">
        <v>42</v>
      </c>
      <c r="D49" t="s">
        <v>16</v>
      </c>
      <c r="E49" t="s">
        <v>734</v>
      </c>
      <c r="F49" t="s">
        <v>232</v>
      </c>
      <c r="G49" t="s">
        <v>228</v>
      </c>
      <c r="I49" t="s">
        <v>751</v>
      </c>
      <c r="J49" t="s">
        <v>794</v>
      </c>
      <c r="K49" t="s">
        <v>752</v>
      </c>
      <c r="L49">
        <v>1</v>
      </c>
      <c r="O49">
        <v>4.7</v>
      </c>
      <c r="P49">
        <v>20</v>
      </c>
      <c r="Q49" s="4">
        <v>46082</v>
      </c>
      <c r="R49" s="4">
        <v>46173</v>
      </c>
      <c r="S49" t="s">
        <v>260</v>
      </c>
      <c r="T49" t="s">
        <v>94</v>
      </c>
      <c r="U49" t="s">
        <v>262</v>
      </c>
      <c r="V49" t="s">
        <v>262</v>
      </c>
      <c r="W49" t="s">
        <v>262</v>
      </c>
      <c r="X49" t="s">
        <v>262</v>
      </c>
      <c r="Y49" t="s">
        <v>262</v>
      </c>
      <c r="Z49" t="s">
        <v>262</v>
      </c>
      <c r="AA49" t="s">
        <v>263</v>
      </c>
      <c r="AB49" t="s">
        <v>265</v>
      </c>
    </row>
    <row r="50" spans="1:28" x14ac:dyDescent="0.25">
      <c r="A50" s="54">
        <f>_xlfn.XLOOKUP(B50,'School Lookup'!D:D,'School Lookup'!F:F,0)</f>
        <v>544254</v>
      </c>
      <c r="B50" s="54" t="str">
        <f>_xlfn.XLOOKUP(C50,'School Lookup'!A:A,'School Lookup'!D:D,_xlfn.XLOOKUP(C50,'School Lookup'!B:B,'School Lookup'!D:D,_xlfn.XLOOKUP(C50,'School Lookup'!C:C,'School Lookup'!D:D,0)))</f>
        <v>Little Eaton Primary School Derby DE21 5AB</v>
      </c>
      <c r="C50" t="s">
        <v>42</v>
      </c>
      <c r="D50" t="s">
        <v>16</v>
      </c>
      <c r="E50" t="s">
        <v>734</v>
      </c>
      <c r="F50" t="s">
        <v>232</v>
      </c>
      <c r="G50" t="s">
        <v>228</v>
      </c>
      <c r="I50" t="s">
        <v>755</v>
      </c>
      <c r="J50" t="s">
        <v>737</v>
      </c>
      <c r="K50" t="s">
        <v>756</v>
      </c>
      <c r="L50">
        <v>1</v>
      </c>
      <c r="O50">
        <v>133.59</v>
      </c>
      <c r="P50">
        <v>20</v>
      </c>
      <c r="Q50" s="4">
        <v>46082</v>
      </c>
      <c r="R50" s="4">
        <v>46173</v>
      </c>
      <c r="S50" t="s">
        <v>260</v>
      </c>
      <c r="T50" t="s">
        <v>94</v>
      </c>
      <c r="U50" t="s">
        <v>262</v>
      </c>
      <c r="V50" t="s">
        <v>262</v>
      </c>
      <c r="W50" t="s">
        <v>262</v>
      </c>
      <c r="X50" t="s">
        <v>262</v>
      </c>
      <c r="Y50" t="s">
        <v>262</v>
      </c>
      <c r="Z50" t="s">
        <v>262</v>
      </c>
      <c r="AA50" t="s">
        <v>263</v>
      </c>
      <c r="AB50" t="s">
        <v>265</v>
      </c>
    </row>
    <row r="51" spans="1:28" x14ac:dyDescent="0.25">
      <c r="A51" s="54">
        <f>_xlfn.XLOOKUP(B51,'School Lookup'!D:D,'School Lookup'!F:F,0)</f>
        <v>544254</v>
      </c>
      <c r="B51" s="54" t="str">
        <f>_xlfn.XLOOKUP(C51,'School Lookup'!A:A,'School Lookup'!D:D,_xlfn.XLOOKUP(C51,'School Lookup'!B:B,'School Lookup'!D:D,_xlfn.XLOOKUP(C51,'School Lookup'!C:C,'School Lookup'!D:D,0)))</f>
        <v>Little Eaton Primary School Derby DE21 5AB</v>
      </c>
      <c r="C51" t="s">
        <v>95</v>
      </c>
      <c r="D51" t="s">
        <v>16</v>
      </c>
      <c r="E51" t="s">
        <v>734</v>
      </c>
      <c r="F51" t="s">
        <v>283</v>
      </c>
      <c r="G51" t="s">
        <v>760</v>
      </c>
      <c r="I51" t="s">
        <v>740</v>
      </c>
      <c r="J51" t="s">
        <v>741</v>
      </c>
      <c r="K51" t="s">
        <v>742</v>
      </c>
      <c r="L51">
        <v>1</v>
      </c>
      <c r="M51" t="s">
        <v>796</v>
      </c>
      <c r="O51">
        <v>133.59</v>
      </c>
      <c r="P51">
        <v>20</v>
      </c>
      <c r="Q51" s="4">
        <v>46082</v>
      </c>
      <c r="R51" s="4">
        <v>46173</v>
      </c>
      <c r="S51" t="s">
        <v>260</v>
      </c>
      <c r="T51" t="s">
        <v>94</v>
      </c>
      <c r="U51" t="s">
        <v>262</v>
      </c>
      <c r="V51" t="s">
        <v>262</v>
      </c>
      <c r="W51" t="s">
        <v>262</v>
      </c>
      <c r="X51" t="s">
        <v>262</v>
      </c>
      <c r="Y51" t="s">
        <v>262</v>
      </c>
      <c r="Z51" t="s">
        <v>262</v>
      </c>
      <c r="AA51" t="s">
        <v>263</v>
      </c>
      <c r="AB51" t="s">
        <v>265</v>
      </c>
    </row>
    <row r="52" spans="1:28" x14ac:dyDescent="0.25">
      <c r="A52" s="54">
        <f>_xlfn.XLOOKUP(B52,'School Lookup'!D:D,'School Lookup'!F:F,0)</f>
        <v>544254</v>
      </c>
      <c r="B52" s="54" t="str">
        <f>_xlfn.XLOOKUP(C52,'School Lookup'!A:A,'School Lookup'!D:D,_xlfn.XLOOKUP(C52,'School Lookup'!B:B,'School Lookup'!D:D,_xlfn.XLOOKUP(C52,'School Lookup'!C:C,'School Lookup'!D:D,0)))</f>
        <v>Little Eaton Primary School Derby DE21 5AB</v>
      </c>
      <c r="C52" t="s">
        <v>95</v>
      </c>
      <c r="D52" t="s">
        <v>16</v>
      </c>
      <c r="E52" t="s">
        <v>734</v>
      </c>
      <c r="F52" t="s">
        <v>283</v>
      </c>
      <c r="G52" t="s">
        <v>760</v>
      </c>
      <c r="I52" t="s">
        <v>744</v>
      </c>
      <c r="J52" t="s">
        <v>741</v>
      </c>
      <c r="K52" t="s">
        <v>745</v>
      </c>
      <c r="L52">
        <v>1</v>
      </c>
      <c r="M52" t="s">
        <v>796</v>
      </c>
      <c r="O52">
        <v>0</v>
      </c>
      <c r="P52">
        <v>20</v>
      </c>
      <c r="Q52" s="4">
        <v>46082</v>
      </c>
      <c r="R52" s="4">
        <v>46173</v>
      </c>
      <c r="S52" t="s">
        <v>260</v>
      </c>
      <c r="T52" t="s">
        <v>94</v>
      </c>
      <c r="U52" t="s">
        <v>262</v>
      </c>
      <c r="V52" t="s">
        <v>262</v>
      </c>
      <c r="W52" t="s">
        <v>262</v>
      </c>
      <c r="X52" t="s">
        <v>262</v>
      </c>
      <c r="Y52" t="s">
        <v>262</v>
      </c>
      <c r="Z52" t="s">
        <v>262</v>
      </c>
      <c r="AA52" t="s">
        <v>263</v>
      </c>
      <c r="AB52" t="s">
        <v>265</v>
      </c>
    </row>
    <row r="53" spans="1:28" x14ac:dyDescent="0.25">
      <c r="A53" s="54">
        <f>_xlfn.XLOOKUP(B53,'School Lookup'!D:D,'School Lookup'!F:F,0)</f>
        <v>625895</v>
      </c>
      <c r="B53" s="54" t="str">
        <f>_xlfn.XLOOKUP(C53,'School Lookup'!A:A,'School Lookup'!D:D,_xlfn.XLOOKUP(C53,'School Lookup'!B:B,'School Lookup'!D:D,_xlfn.XLOOKUP(C53,'School Lookup'!C:C,'School Lookup'!D:D,0)))</f>
        <v>Breadsall CE Controlled Primary School</v>
      </c>
      <c r="C53" t="s">
        <v>96</v>
      </c>
      <c r="D53" t="s">
        <v>16</v>
      </c>
      <c r="E53" t="s">
        <v>734</v>
      </c>
      <c r="F53" t="s">
        <v>284</v>
      </c>
      <c r="G53" t="s">
        <v>797</v>
      </c>
      <c r="I53" t="s">
        <v>744</v>
      </c>
      <c r="J53" t="s">
        <v>741</v>
      </c>
      <c r="K53" t="s">
        <v>745</v>
      </c>
      <c r="L53">
        <v>1</v>
      </c>
      <c r="M53" t="s">
        <v>798</v>
      </c>
      <c r="O53">
        <v>0</v>
      </c>
      <c r="P53">
        <v>20</v>
      </c>
      <c r="Q53" s="4">
        <v>46082</v>
      </c>
      <c r="R53" s="4">
        <v>46173</v>
      </c>
      <c r="S53" t="s">
        <v>260</v>
      </c>
      <c r="T53" t="s">
        <v>97</v>
      </c>
      <c r="U53" t="s">
        <v>285</v>
      </c>
      <c r="V53" t="s">
        <v>262</v>
      </c>
      <c r="W53" t="s">
        <v>262</v>
      </c>
      <c r="X53" t="s">
        <v>262</v>
      </c>
      <c r="Y53" t="s">
        <v>262</v>
      </c>
      <c r="Z53" t="s">
        <v>262</v>
      </c>
      <c r="AA53" t="s">
        <v>263</v>
      </c>
      <c r="AB53" t="s">
        <v>264</v>
      </c>
    </row>
    <row r="54" spans="1:28" x14ac:dyDescent="0.25">
      <c r="A54" s="54">
        <f>_xlfn.XLOOKUP(B54,'School Lookup'!D:D,'School Lookup'!F:F,0)</f>
        <v>625895</v>
      </c>
      <c r="B54" s="54" t="str">
        <f>_xlfn.XLOOKUP(C54,'School Lookup'!A:A,'School Lookup'!D:D,_xlfn.XLOOKUP(C54,'School Lookup'!B:B,'School Lookup'!D:D,_xlfn.XLOOKUP(C54,'School Lookup'!C:C,'School Lookup'!D:D,0)))</f>
        <v>Breadsall CE Controlled Primary School</v>
      </c>
      <c r="C54" t="s">
        <v>96</v>
      </c>
      <c r="D54" t="s">
        <v>16</v>
      </c>
      <c r="E54" t="s">
        <v>734</v>
      </c>
      <c r="F54" t="s">
        <v>284</v>
      </c>
      <c r="G54" t="s">
        <v>797</v>
      </c>
      <c r="I54" t="s">
        <v>740</v>
      </c>
      <c r="J54" t="s">
        <v>741</v>
      </c>
      <c r="K54" t="s">
        <v>742</v>
      </c>
      <c r="L54">
        <v>1</v>
      </c>
      <c r="M54" t="s">
        <v>798</v>
      </c>
      <c r="O54">
        <v>133.59</v>
      </c>
      <c r="P54">
        <v>20</v>
      </c>
      <c r="Q54" s="4">
        <v>46082</v>
      </c>
      <c r="R54" s="4">
        <v>46173</v>
      </c>
      <c r="S54" t="s">
        <v>260</v>
      </c>
      <c r="T54" t="s">
        <v>97</v>
      </c>
      <c r="U54" t="s">
        <v>285</v>
      </c>
      <c r="V54" t="s">
        <v>262</v>
      </c>
      <c r="W54" t="s">
        <v>262</v>
      </c>
      <c r="X54" t="s">
        <v>262</v>
      </c>
      <c r="Y54" t="s">
        <v>262</v>
      </c>
      <c r="Z54" t="s">
        <v>262</v>
      </c>
      <c r="AA54" t="s">
        <v>263</v>
      </c>
      <c r="AB54" t="s">
        <v>264</v>
      </c>
    </row>
    <row r="55" spans="1:28" x14ac:dyDescent="0.25">
      <c r="A55" s="54">
        <f>_xlfn.XLOOKUP(B55,'School Lookup'!D:D,'School Lookup'!F:F,0)</f>
        <v>334581</v>
      </c>
      <c r="B55" s="54" t="str">
        <f>_xlfn.XLOOKUP(C55,'School Lookup'!A:A,'School Lookup'!D:D,_xlfn.XLOOKUP(C55,'School Lookup'!B:B,'School Lookup'!D:D,_xlfn.XLOOKUP(C55,'School Lookup'!C:C,'School Lookup'!D:D,0)))</f>
        <v>Duffield Meadows Primary School DE56 4GT</v>
      </c>
      <c r="C55" t="s">
        <v>98</v>
      </c>
      <c r="D55" t="s">
        <v>16</v>
      </c>
      <c r="E55" t="s">
        <v>734</v>
      </c>
      <c r="F55" t="s">
        <v>286</v>
      </c>
      <c r="G55" t="s">
        <v>799</v>
      </c>
      <c r="H55" t="s">
        <v>800</v>
      </c>
      <c r="I55" t="s">
        <v>785</v>
      </c>
      <c r="J55" t="s">
        <v>741</v>
      </c>
      <c r="K55" t="s">
        <v>742</v>
      </c>
      <c r="L55">
        <v>1</v>
      </c>
      <c r="M55" t="s">
        <v>801</v>
      </c>
      <c r="O55">
        <v>53.03</v>
      </c>
      <c r="P55">
        <v>20</v>
      </c>
      <c r="Q55" s="4">
        <v>46082</v>
      </c>
      <c r="R55" s="4">
        <v>46112</v>
      </c>
      <c r="S55" t="s">
        <v>260</v>
      </c>
      <c r="T55" t="s">
        <v>99</v>
      </c>
      <c r="U55" t="s">
        <v>262</v>
      </c>
      <c r="V55" t="s">
        <v>262</v>
      </c>
      <c r="W55" t="s">
        <v>262</v>
      </c>
      <c r="X55" t="s">
        <v>262</v>
      </c>
      <c r="Y55" t="s">
        <v>262</v>
      </c>
      <c r="Z55" t="s">
        <v>262</v>
      </c>
      <c r="AA55" t="s">
        <v>263</v>
      </c>
      <c r="AB55" t="s">
        <v>265</v>
      </c>
    </row>
    <row r="56" spans="1:28" x14ac:dyDescent="0.25">
      <c r="A56" s="54">
        <f>_xlfn.XLOOKUP(B56,'School Lookup'!D:D,'School Lookup'!F:F,0)</f>
        <v>334581</v>
      </c>
      <c r="B56" s="54" t="str">
        <f>_xlfn.XLOOKUP(C56,'School Lookup'!A:A,'School Lookup'!D:D,_xlfn.XLOOKUP(C56,'School Lookup'!B:B,'School Lookup'!D:D,_xlfn.XLOOKUP(C56,'School Lookup'!C:C,'School Lookup'!D:D,0)))</f>
        <v>Duffield Meadows Primary School DE56 4GT</v>
      </c>
      <c r="C56" t="s">
        <v>98</v>
      </c>
      <c r="D56" t="s">
        <v>16</v>
      </c>
      <c r="E56" t="s">
        <v>734</v>
      </c>
      <c r="F56" t="s">
        <v>286</v>
      </c>
      <c r="G56" t="s">
        <v>799</v>
      </c>
      <c r="H56" t="s">
        <v>800</v>
      </c>
      <c r="I56" t="s">
        <v>785</v>
      </c>
      <c r="J56" t="s">
        <v>741</v>
      </c>
      <c r="K56" t="s">
        <v>742</v>
      </c>
      <c r="L56">
        <v>1</v>
      </c>
      <c r="M56" t="s">
        <v>801</v>
      </c>
      <c r="O56">
        <v>53.03</v>
      </c>
      <c r="P56">
        <v>20</v>
      </c>
      <c r="Q56" s="4">
        <v>46113</v>
      </c>
      <c r="R56" s="4">
        <v>46142</v>
      </c>
      <c r="S56" t="s">
        <v>260</v>
      </c>
      <c r="T56" t="s">
        <v>99</v>
      </c>
      <c r="U56" t="s">
        <v>262</v>
      </c>
      <c r="V56" t="s">
        <v>262</v>
      </c>
      <c r="W56" t="s">
        <v>262</v>
      </c>
      <c r="X56" t="s">
        <v>262</v>
      </c>
      <c r="Y56" t="s">
        <v>262</v>
      </c>
      <c r="Z56" t="s">
        <v>262</v>
      </c>
      <c r="AA56" t="s">
        <v>263</v>
      </c>
      <c r="AB56" t="s">
        <v>265</v>
      </c>
    </row>
    <row r="57" spans="1:28" x14ac:dyDescent="0.25">
      <c r="A57" s="54">
        <f>_xlfn.XLOOKUP(B57,'School Lookup'!D:D,'School Lookup'!F:F,0)</f>
        <v>334581</v>
      </c>
      <c r="B57" s="54" t="str">
        <f>_xlfn.XLOOKUP(C57,'School Lookup'!A:A,'School Lookup'!D:D,_xlfn.XLOOKUP(C57,'School Lookup'!B:B,'School Lookup'!D:D,_xlfn.XLOOKUP(C57,'School Lookup'!C:C,'School Lookup'!D:D,0)))</f>
        <v>Duffield Meadows Primary School DE56 4GT</v>
      </c>
      <c r="C57" t="s">
        <v>98</v>
      </c>
      <c r="D57" t="s">
        <v>16</v>
      </c>
      <c r="E57" t="s">
        <v>734</v>
      </c>
      <c r="F57" t="s">
        <v>286</v>
      </c>
      <c r="G57" t="s">
        <v>799</v>
      </c>
      <c r="H57" t="s">
        <v>800</v>
      </c>
      <c r="I57" t="s">
        <v>785</v>
      </c>
      <c r="J57" t="s">
        <v>741</v>
      </c>
      <c r="K57" t="s">
        <v>742</v>
      </c>
      <c r="L57">
        <v>1</v>
      </c>
      <c r="M57" t="s">
        <v>801</v>
      </c>
      <c r="O57">
        <v>53.03</v>
      </c>
      <c r="P57">
        <v>20</v>
      </c>
      <c r="Q57" s="4">
        <v>46143</v>
      </c>
      <c r="R57" s="4">
        <v>46173</v>
      </c>
      <c r="S57" t="s">
        <v>260</v>
      </c>
      <c r="T57" t="s">
        <v>99</v>
      </c>
      <c r="U57" t="s">
        <v>262</v>
      </c>
      <c r="V57" t="s">
        <v>262</v>
      </c>
      <c r="W57" t="s">
        <v>262</v>
      </c>
      <c r="X57" t="s">
        <v>262</v>
      </c>
      <c r="Y57" t="s">
        <v>262</v>
      </c>
      <c r="Z57" t="s">
        <v>262</v>
      </c>
      <c r="AA57" t="s">
        <v>263</v>
      </c>
      <c r="AB57" t="s">
        <v>265</v>
      </c>
    </row>
    <row r="58" spans="1:28" x14ac:dyDescent="0.25">
      <c r="A58" s="54">
        <f>_xlfn.XLOOKUP(B58,'School Lookup'!D:D,'School Lookup'!F:F,0)</f>
        <v>334581</v>
      </c>
      <c r="B58" s="54" t="str">
        <f>_xlfn.XLOOKUP(C58,'School Lookup'!A:A,'School Lookup'!D:D,_xlfn.XLOOKUP(C58,'School Lookup'!B:B,'School Lookup'!D:D,_xlfn.XLOOKUP(C58,'School Lookup'!C:C,'School Lookup'!D:D,0)))</f>
        <v>Duffield Meadows Primary School DE56 4GT</v>
      </c>
      <c r="C58" t="s">
        <v>98</v>
      </c>
      <c r="D58" t="s">
        <v>16</v>
      </c>
      <c r="E58" t="s">
        <v>734</v>
      </c>
      <c r="F58" t="s">
        <v>286</v>
      </c>
      <c r="G58" t="s">
        <v>799</v>
      </c>
      <c r="H58" t="s">
        <v>800</v>
      </c>
      <c r="I58" t="s">
        <v>744</v>
      </c>
      <c r="J58" t="s">
        <v>741</v>
      </c>
      <c r="K58" t="s">
        <v>745</v>
      </c>
      <c r="L58">
        <v>1</v>
      </c>
      <c r="M58" t="s">
        <v>801</v>
      </c>
      <c r="O58">
        <v>0</v>
      </c>
      <c r="P58">
        <v>20</v>
      </c>
      <c r="Q58" s="4">
        <v>46082</v>
      </c>
      <c r="R58" s="4">
        <v>46173</v>
      </c>
      <c r="S58" t="s">
        <v>260</v>
      </c>
      <c r="T58" t="s">
        <v>99</v>
      </c>
      <c r="U58" t="s">
        <v>262</v>
      </c>
      <c r="V58" t="s">
        <v>262</v>
      </c>
      <c r="W58" t="s">
        <v>262</v>
      </c>
      <c r="X58" t="s">
        <v>262</v>
      </c>
      <c r="Y58" t="s">
        <v>262</v>
      </c>
      <c r="Z58" t="s">
        <v>262</v>
      </c>
      <c r="AA58" t="s">
        <v>263</v>
      </c>
      <c r="AB58" t="s">
        <v>265</v>
      </c>
    </row>
    <row r="59" spans="1:28" x14ac:dyDescent="0.25">
      <c r="A59" s="54">
        <f>_xlfn.XLOOKUP(B59,'School Lookup'!D:D,'School Lookup'!F:F,0)</f>
        <v>994187</v>
      </c>
      <c r="B59" s="54" t="str">
        <f>_xlfn.XLOOKUP(C59,'School Lookup'!A:A,'School Lookup'!D:D,_xlfn.XLOOKUP(C59,'School Lookup'!B:B,'School Lookup'!D:D,_xlfn.XLOOKUP(C59,'School Lookup'!C:C,'School Lookup'!D:D,0)))</f>
        <v>Melbourne Infant School</v>
      </c>
      <c r="C59" t="s">
        <v>27</v>
      </c>
      <c r="D59" t="s">
        <v>16</v>
      </c>
      <c r="E59" t="s">
        <v>734</v>
      </c>
      <c r="F59" t="s">
        <v>339</v>
      </c>
      <c r="G59" t="s">
        <v>802</v>
      </c>
      <c r="I59" t="s">
        <v>755</v>
      </c>
      <c r="J59" t="s">
        <v>737</v>
      </c>
      <c r="K59" t="s">
        <v>756</v>
      </c>
      <c r="L59">
        <v>1</v>
      </c>
      <c r="O59">
        <v>125.55</v>
      </c>
      <c r="P59">
        <v>20</v>
      </c>
      <c r="Q59" s="4">
        <v>46082</v>
      </c>
      <c r="R59" s="4">
        <v>46173</v>
      </c>
      <c r="S59" t="s">
        <v>260</v>
      </c>
      <c r="T59" t="s">
        <v>100</v>
      </c>
      <c r="U59" t="s">
        <v>287</v>
      </c>
      <c r="V59" t="s">
        <v>262</v>
      </c>
      <c r="W59" t="s">
        <v>262</v>
      </c>
      <c r="X59" t="s">
        <v>262</v>
      </c>
      <c r="Y59" t="s">
        <v>262</v>
      </c>
      <c r="Z59" t="s">
        <v>262</v>
      </c>
      <c r="AA59" t="s">
        <v>263</v>
      </c>
      <c r="AB59" t="s">
        <v>264</v>
      </c>
    </row>
    <row r="60" spans="1:28" x14ac:dyDescent="0.25">
      <c r="A60" s="54">
        <f>_xlfn.XLOOKUP(B60,'School Lookup'!D:D,'School Lookup'!F:F,0)</f>
        <v>843259</v>
      </c>
      <c r="B60" s="54" t="str">
        <f>_xlfn.XLOOKUP(C60,'School Lookup'!A:A,'School Lookup'!D:D,_xlfn.XLOOKUP(C60,'School Lookup'!B:B,'School Lookup'!D:D,_xlfn.XLOOKUP(C60,'School Lookup'!C:C,'School Lookup'!D:D,0)))</f>
        <v>Osmaston CE (VC) Primary School</v>
      </c>
      <c r="C60" t="s">
        <v>103</v>
      </c>
      <c r="D60" t="s">
        <v>16</v>
      </c>
      <c r="E60" t="s">
        <v>734</v>
      </c>
      <c r="F60" t="s">
        <v>288</v>
      </c>
      <c r="G60" t="s">
        <v>774</v>
      </c>
      <c r="I60" t="s">
        <v>736</v>
      </c>
      <c r="J60" t="s">
        <v>737</v>
      </c>
      <c r="K60" t="s">
        <v>738</v>
      </c>
      <c r="L60">
        <v>1</v>
      </c>
      <c r="O60">
        <v>281.73</v>
      </c>
      <c r="P60">
        <v>20</v>
      </c>
      <c r="Q60" s="4">
        <v>46082</v>
      </c>
      <c r="R60" s="4">
        <v>46173</v>
      </c>
      <c r="S60" t="s">
        <v>260</v>
      </c>
      <c r="T60" t="s">
        <v>104</v>
      </c>
      <c r="U60" t="s">
        <v>289</v>
      </c>
      <c r="V60" t="s">
        <v>262</v>
      </c>
      <c r="W60" t="s">
        <v>262</v>
      </c>
      <c r="X60" t="s">
        <v>262</v>
      </c>
      <c r="Y60" t="s">
        <v>262</v>
      </c>
      <c r="Z60" t="s">
        <v>262</v>
      </c>
      <c r="AA60" t="s">
        <v>263</v>
      </c>
      <c r="AB60" t="s">
        <v>264</v>
      </c>
    </row>
    <row r="61" spans="1:28" x14ac:dyDescent="0.25">
      <c r="A61" s="54">
        <f>_xlfn.XLOOKUP(B61,'School Lookup'!D:D,'School Lookup'!F:F,0)</f>
        <v>148526</v>
      </c>
      <c r="B61" s="54" t="str">
        <f>_xlfn.XLOOKUP(C61,'School Lookup'!A:A,'School Lookup'!D:D,_xlfn.XLOOKUP(C61,'School Lookup'!B:B,'School Lookup'!D:D,_xlfn.XLOOKUP(C61,'School Lookup'!C:C,'School Lookup'!D:D,0)))</f>
        <v>The Village Federation Lines</v>
      </c>
      <c r="C61" t="s">
        <v>105</v>
      </c>
      <c r="D61" t="s">
        <v>16</v>
      </c>
      <c r="E61" t="s">
        <v>734</v>
      </c>
      <c r="F61" t="s">
        <v>146</v>
      </c>
      <c r="G61" t="s">
        <v>803</v>
      </c>
      <c r="H61" t="s">
        <v>146</v>
      </c>
      <c r="I61" t="s">
        <v>804</v>
      </c>
      <c r="J61" t="s">
        <v>741</v>
      </c>
      <c r="K61" t="s">
        <v>805</v>
      </c>
      <c r="L61">
        <v>1</v>
      </c>
      <c r="M61" t="s">
        <v>806</v>
      </c>
      <c r="N61" t="s">
        <v>807</v>
      </c>
      <c r="O61">
        <v>0</v>
      </c>
      <c r="P61">
        <v>20</v>
      </c>
      <c r="Q61" s="4">
        <v>46082</v>
      </c>
      <c r="R61" s="4">
        <v>46173</v>
      </c>
    </row>
    <row r="62" spans="1:28" x14ac:dyDescent="0.25">
      <c r="A62" s="54">
        <f>_xlfn.XLOOKUP(B62,'School Lookup'!D:D,'School Lookup'!F:F,0)</f>
        <v>148526</v>
      </c>
      <c r="B62" s="54" t="str">
        <f>_xlfn.XLOOKUP(C62,'School Lookup'!A:A,'School Lookup'!D:D,_xlfn.XLOOKUP(C62,'School Lookup'!B:B,'School Lookup'!D:D,_xlfn.XLOOKUP(C62,'School Lookup'!C:C,'School Lookup'!D:D,0)))</f>
        <v>The Village Federation Lines</v>
      </c>
      <c r="C62" t="s">
        <v>105</v>
      </c>
      <c r="D62" t="s">
        <v>16</v>
      </c>
      <c r="E62" t="s">
        <v>734</v>
      </c>
      <c r="F62" t="s">
        <v>146</v>
      </c>
      <c r="G62" t="s">
        <v>803</v>
      </c>
      <c r="H62" t="s">
        <v>146</v>
      </c>
      <c r="I62" t="s">
        <v>808</v>
      </c>
      <c r="J62" t="s">
        <v>741</v>
      </c>
      <c r="K62" t="s">
        <v>809</v>
      </c>
      <c r="L62">
        <v>1</v>
      </c>
      <c r="M62" t="s">
        <v>806</v>
      </c>
      <c r="N62" t="s">
        <v>807</v>
      </c>
      <c r="O62">
        <v>0</v>
      </c>
      <c r="P62">
        <v>20</v>
      </c>
      <c r="Q62" s="4">
        <v>46082</v>
      </c>
      <c r="R62" s="4">
        <v>46173</v>
      </c>
    </row>
    <row r="63" spans="1:28" x14ac:dyDescent="0.25">
      <c r="A63" s="54">
        <f>_xlfn.XLOOKUP(B63,'School Lookup'!D:D,'School Lookup'!F:F,0)</f>
        <v>148526</v>
      </c>
      <c r="B63" s="54" t="str">
        <f>_xlfn.XLOOKUP(C63,'School Lookup'!A:A,'School Lookup'!D:D,_xlfn.XLOOKUP(C63,'School Lookup'!B:B,'School Lookup'!D:D,_xlfn.XLOOKUP(C63,'School Lookup'!C:C,'School Lookup'!D:D,0)))</f>
        <v>The Village Federation Lines</v>
      </c>
      <c r="C63" t="s">
        <v>105</v>
      </c>
      <c r="D63" t="s">
        <v>16</v>
      </c>
      <c r="E63" t="s">
        <v>734</v>
      </c>
      <c r="F63" t="s">
        <v>146</v>
      </c>
      <c r="G63" t="s">
        <v>803</v>
      </c>
      <c r="H63" t="s">
        <v>146</v>
      </c>
      <c r="I63" t="s">
        <v>770</v>
      </c>
      <c r="J63" t="s">
        <v>741</v>
      </c>
      <c r="K63" t="s">
        <v>771</v>
      </c>
      <c r="L63">
        <v>1</v>
      </c>
      <c r="M63" t="s">
        <v>806</v>
      </c>
      <c r="N63" t="s">
        <v>807</v>
      </c>
      <c r="O63">
        <v>0</v>
      </c>
      <c r="P63">
        <v>20</v>
      </c>
      <c r="Q63" s="4">
        <v>46082</v>
      </c>
      <c r="R63" s="4">
        <v>46173</v>
      </c>
    </row>
    <row r="64" spans="1:28" x14ac:dyDescent="0.25">
      <c r="A64" s="54">
        <f>_xlfn.XLOOKUP(B64,'School Lookup'!D:D,'School Lookup'!F:F,0)</f>
        <v>148526</v>
      </c>
      <c r="B64" s="54" t="str">
        <f>_xlfn.XLOOKUP(C64,'School Lookup'!A:A,'School Lookup'!D:D,_xlfn.XLOOKUP(C64,'School Lookup'!B:B,'School Lookup'!D:D,_xlfn.XLOOKUP(C64,'School Lookup'!C:C,'School Lookup'!D:D,0)))</f>
        <v>The Village Federation Lines</v>
      </c>
      <c r="C64" t="s">
        <v>105</v>
      </c>
      <c r="D64" t="s">
        <v>16</v>
      </c>
      <c r="E64" t="s">
        <v>734</v>
      </c>
      <c r="F64" t="s">
        <v>146</v>
      </c>
      <c r="G64" t="s">
        <v>803</v>
      </c>
      <c r="H64" t="s">
        <v>146</v>
      </c>
      <c r="I64" t="s">
        <v>810</v>
      </c>
      <c r="J64" t="s">
        <v>811</v>
      </c>
      <c r="K64" t="s">
        <v>812</v>
      </c>
      <c r="L64">
        <v>1</v>
      </c>
      <c r="M64" t="s">
        <v>806</v>
      </c>
      <c r="N64" t="s">
        <v>807</v>
      </c>
      <c r="O64">
        <v>0</v>
      </c>
      <c r="P64">
        <v>20</v>
      </c>
      <c r="Q64" s="4">
        <v>46082</v>
      </c>
      <c r="R64" s="4">
        <v>46173</v>
      </c>
    </row>
    <row r="65" spans="1:28" x14ac:dyDescent="0.25">
      <c r="A65" s="54">
        <f>_xlfn.XLOOKUP(B65,'School Lookup'!D:D,'School Lookup'!F:F,0)</f>
        <v>148526</v>
      </c>
      <c r="B65" s="54" t="str">
        <f>_xlfn.XLOOKUP(C65,'School Lookup'!A:A,'School Lookup'!D:D,_xlfn.XLOOKUP(C65,'School Lookup'!B:B,'School Lookup'!D:D,_xlfn.XLOOKUP(C65,'School Lookup'!C:C,'School Lookup'!D:D,0)))</f>
        <v>The Village Federation Lines</v>
      </c>
      <c r="C65" t="s">
        <v>106</v>
      </c>
      <c r="D65" t="s">
        <v>16</v>
      </c>
      <c r="E65" t="s">
        <v>734</v>
      </c>
      <c r="F65" t="s">
        <v>146</v>
      </c>
      <c r="G65" t="s">
        <v>803</v>
      </c>
      <c r="H65" t="s">
        <v>146</v>
      </c>
      <c r="I65" t="s">
        <v>813</v>
      </c>
      <c r="J65" t="s">
        <v>741</v>
      </c>
      <c r="K65" t="s">
        <v>805</v>
      </c>
      <c r="L65">
        <v>1</v>
      </c>
      <c r="M65" t="s">
        <v>814</v>
      </c>
      <c r="O65">
        <v>0</v>
      </c>
      <c r="P65">
        <v>20</v>
      </c>
      <c r="Q65" s="4">
        <v>46082</v>
      </c>
      <c r="R65" s="4">
        <v>46173</v>
      </c>
    </row>
    <row r="66" spans="1:28" x14ac:dyDescent="0.25">
      <c r="A66" s="54">
        <f>_xlfn.XLOOKUP(B66,'School Lookup'!D:D,'School Lookup'!F:F,0)</f>
        <v>148526</v>
      </c>
      <c r="B66" s="54" t="str">
        <f>_xlfn.XLOOKUP(C66,'School Lookup'!A:A,'School Lookup'!D:D,_xlfn.XLOOKUP(C66,'School Lookup'!B:B,'School Lookup'!D:D,_xlfn.XLOOKUP(C66,'School Lookup'!C:C,'School Lookup'!D:D,0)))</f>
        <v>The Village Federation Lines</v>
      </c>
      <c r="C66" t="s">
        <v>106</v>
      </c>
      <c r="D66" t="s">
        <v>16</v>
      </c>
      <c r="E66" t="s">
        <v>734</v>
      </c>
      <c r="F66" t="s">
        <v>146</v>
      </c>
      <c r="G66" t="s">
        <v>803</v>
      </c>
      <c r="H66" t="s">
        <v>146</v>
      </c>
      <c r="I66" t="s">
        <v>770</v>
      </c>
      <c r="J66" t="s">
        <v>741</v>
      </c>
      <c r="K66" t="s">
        <v>771</v>
      </c>
      <c r="L66">
        <v>1</v>
      </c>
      <c r="M66" t="s">
        <v>814</v>
      </c>
      <c r="O66">
        <v>0</v>
      </c>
      <c r="P66">
        <v>20</v>
      </c>
      <c r="Q66" s="4">
        <v>46082</v>
      </c>
      <c r="R66" s="4">
        <v>46173</v>
      </c>
    </row>
    <row r="67" spans="1:28" x14ac:dyDescent="0.25">
      <c r="A67" s="54">
        <f>_xlfn.XLOOKUP(B67,'School Lookup'!D:D,'School Lookup'!F:F,0)</f>
        <v>148526</v>
      </c>
      <c r="B67" s="54" t="str">
        <f>_xlfn.XLOOKUP(C67,'School Lookup'!A:A,'School Lookup'!D:D,_xlfn.XLOOKUP(C67,'School Lookup'!B:B,'School Lookup'!D:D,_xlfn.XLOOKUP(C67,'School Lookup'!C:C,'School Lookup'!D:D,0)))</f>
        <v>The Village Federation Lines</v>
      </c>
      <c r="C67" t="s">
        <v>106</v>
      </c>
      <c r="D67" t="s">
        <v>16</v>
      </c>
      <c r="E67" t="s">
        <v>734</v>
      </c>
      <c r="F67" t="s">
        <v>146</v>
      </c>
      <c r="G67" t="s">
        <v>803</v>
      </c>
      <c r="H67" t="s">
        <v>146</v>
      </c>
      <c r="I67" t="s">
        <v>808</v>
      </c>
      <c r="J67" t="s">
        <v>741</v>
      </c>
      <c r="K67" t="s">
        <v>809</v>
      </c>
      <c r="L67">
        <v>1</v>
      </c>
      <c r="M67" t="s">
        <v>814</v>
      </c>
      <c r="O67">
        <v>0</v>
      </c>
      <c r="P67">
        <v>20</v>
      </c>
      <c r="Q67" s="4">
        <v>46082</v>
      </c>
      <c r="R67" s="4">
        <v>46173</v>
      </c>
    </row>
    <row r="68" spans="1:28" x14ac:dyDescent="0.25">
      <c r="A68" s="54">
        <f>_xlfn.XLOOKUP(B68,'School Lookup'!D:D,'School Lookup'!F:F,0)</f>
        <v>148526</v>
      </c>
      <c r="B68" s="54" t="str">
        <f>_xlfn.XLOOKUP(C68,'School Lookup'!A:A,'School Lookup'!D:D,_xlfn.XLOOKUP(C68,'School Lookup'!B:B,'School Lookup'!D:D,_xlfn.XLOOKUP(C68,'School Lookup'!C:C,'School Lookup'!D:D,0)))</f>
        <v>The Village Federation Lines</v>
      </c>
      <c r="C68" t="s">
        <v>106</v>
      </c>
      <c r="D68" t="s">
        <v>16</v>
      </c>
      <c r="E68" t="s">
        <v>734</v>
      </c>
      <c r="F68" t="s">
        <v>146</v>
      </c>
      <c r="G68" t="s">
        <v>803</v>
      </c>
      <c r="H68" t="s">
        <v>146</v>
      </c>
      <c r="I68" t="s">
        <v>815</v>
      </c>
      <c r="J68" t="s">
        <v>811</v>
      </c>
      <c r="K68" t="s">
        <v>812</v>
      </c>
      <c r="L68">
        <v>1</v>
      </c>
      <c r="M68" t="s">
        <v>814</v>
      </c>
      <c r="O68">
        <v>0</v>
      </c>
      <c r="P68">
        <v>20</v>
      </c>
      <c r="Q68" s="4">
        <v>46082</v>
      </c>
      <c r="R68" s="4">
        <v>46173</v>
      </c>
    </row>
    <row r="69" spans="1:28" x14ac:dyDescent="0.25">
      <c r="A69" s="54">
        <f>_xlfn.XLOOKUP(B69,'School Lookup'!D:D,'School Lookup'!F:F,0)</f>
        <v>665825</v>
      </c>
      <c r="B69" s="54" t="str">
        <f>_xlfn.XLOOKUP(C69,'School Lookup'!A:A,'School Lookup'!D:D,_xlfn.XLOOKUP(C69,'School Lookup'!B:B,'School Lookup'!D:D,_xlfn.XLOOKUP(C69,'School Lookup'!C:C,'School Lookup'!D:D,0)))</f>
        <v xml:space="preserve">Eyam CE Primary School </v>
      </c>
      <c r="C69" t="s">
        <v>108</v>
      </c>
      <c r="D69" t="s">
        <v>16</v>
      </c>
      <c r="E69" t="s">
        <v>734</v>
      </c>
      <c r="F69" t="s">
        <v>290</v>
      </c>
      <c r="G69" t="s">
        <v>816</v>
      </c>
      <c r="I69" t="s">
        <v>740</v>
      </c>
      <c r="J69" t="s">
        <v>741</v>
      </c>
      <c r="K69" t="s">
        <v>742</v>
      </c>
      <c r="L69">
        <v>1</v>
      </c>
      <c r="M69" t="s">
        <v>817</v>
      </c>
      <c r="O69">
        <v>133.59</v>
      </c>
      <c r="P69">
        <v>20</v>
      </c>
      <c r="Q69" s="4">
        <v>46082</v>
      </c>
      <c r="R69" s="4">
        <v>46173</v>
      </c>
      <c r="S69" t="s">
        <v>260</v>
      </c>
      <c r="T69" t="s">
        <v>107</v>
      </c>
      <c r="U69" t="s">
        <v>262</v>
      </c>
      <c r="V69" t="s">
        <v>262</v>
      </c>
      <c r="W69" t="s">
        <v>262</v>
      </c>
      <c r="X69" t="s">
        <v>262</v>
      </c>
      <c r="Y69" t="s">
        <v>262</v>
      </c>
      <c r="Z69" t="s">
        <v>262</v>
      </c>
      <c r="AA69" t="s">
        <v>263</v>
      </c>
      <c r="AB69" t="s">
        <v>264</v>
      </c>
    </row>
    <row r="70" spans="1:28" x14ac:dyDescent="0.25">
      <c r="A70" s="54">
        <f>_xlfn.XLOOKUP(B70,'School Lookup'!D:D,'School Lookup'!F:F,0)</f>
        <v>665825</v>
      </c>
      <c r="B70" s="54" t="str">
        <f>_xlfn.XLOOKUP(C70,'School Lookup'!A:A,'School Lookup'!D:D,_xlfn.XLOOKUP(C70,'School Lookup'!B:B,'School Lookup'!D:D,_xlfn.XLOOKUP(C70,'School Lookup'!C:C,'School Lookup'!D:D,0)))</f>
        <v xml:space="preserve">Eyam CE Primary School </v>
      </c>
      <c r="C70" t="s">
        <v>108</v>
      </c>
      <c r="D70" t="s">
        <v>16</v>
      </c>
      <c r="E70" t="s">
        <v>734</v>
      </c>
      <c r="F70" t="s">
        <v>290</v>
      </c>
      <c r="G70" t="s">
        <v>816</v>
      </c>
      <c r="I70" t="s">
        <v>744</v>
      </c>
      <c r="J70" t="s">
        <v>741</v>
      </c>
      <c r="K70" t="s">
        <v>745</v>
      </c>
      <c r="L70">
        <v>1</v>
      </c>
      <c r="M70" t="s">
        <v>817</v>
      </c>
      <c r="O70">
        <v>0</v>
      </c>
      <c r="P70">
        <v>20</v>
      </c>
      <c r="Q70" s="4">
        <v>46082</v>
      </c>
      <c r="R70" s="4">
        <v>46173</v>
      </c>
      <c r="S70" t="s">
        <v>260</v>
      </c>
      <c r="T70" t="s">
        <v>107</v>
      </c>
      <c r="U70" t="s">
        <v>262</v>
      </c>
      <c r="V70" t="s">
        <v>262</v>
      </c>
      <c r="W70" t="s">
        <v>262</v>
      </c>
      <c r="X70" t="s">
        <v>262</v>
      </c>
      <c r="Y70" t="s">
        <v>262</v>
      </c>
      <c r="Z70" t="s">
        <v>262</v>
      </c>
      <c r="AA70" t="s">
        <v>263</v>
      </c>
      <c r="AB70" t="s">
        <v>264</v>
      </c>
    </row>
    <row r="71" spans="1:28" x14ac:dyDescent="0.25">
      <c r="A71" s="54">
        <f>_xlfn.XLOOKUP(B71,'School Lookup'!D:D,'School Lookup'!F:F,0)</f>
        <v>251672</v>
      </c>
      <c r="B71" s="54" t="str">
        <f>_xlfn.XLOOKUP(C71,'School Lookup'!A:A,'School Lookup'!D:D,_xlfn.XLOOKUP(C71,'School Lookup'!B:B,'School Lookup'!D:D,_xlfn.XLOOKUP(C71,'School Lookup'!C:C,'School Lookup'!D:D,0)))</f>
        <v>Park Schools Federation</v>
      </c>
      <c r="C71" t="s">
        <v>40</v>
      </c>
      <c r="D71" t="s">
        <v>16</v>
      </c>
      <c r="E71" t="s">
        <v>734</v>
      </c>
      <c r="F71" t="s">
        <v>235</v>
      </c>
      <c r="G71" t="s">
        <v>228</v>
      </c>
      <c r="I71" t="s">
        <v>749</v>
      </c>
      <c r="J71" t="s">
        <v>747</v>
      </c>
      <c r="K71" t="s">
        <v>750</v>
      </c>
      <c r="L71">
        <v>1</v>
      </c>
      <c r="O71">
        <v>12.36</v>
      </c>
      <c r="P71">
        <v>20</v>
      </c>
      <c r="Q71" s="4">
        <v>46082</v>
      </c>
      <c r="R71" s="4">
        <v>46173</v>
      </c>
      <c r="S71" t="s">
        <v>260</v>
      </c>
      <c r="T71" t="s">
        <v>110</v>
      </c>
      <c r="U71" t="s">
        <v>291</v>
      </c>
      <c r="V71" t="s">
        <v>262</v>
      </c>
      <c r="W71" t="s">
        <v>262</v>
      </c>
      <c r="X71" t="s">
        <v>262</v>
      </c>
      <c r="Y71" t="s">
        <v>262</v>
      </c>
      <c r="Z71" t="s">
        <v>262</v>
      </c>
      <c r="AA71" t="s">
        <v>263</v>
      </c>
      <c r="AB71" t="s">
        <v>264</v>
      </c>
    </row>
    <row r="72" spans="1:28" x14ac:dyDescent="0.25">
      <c r="A72" s="54">
        <f>_xlfn.XLOOKUP(B72,'School Lookup'!D:D,'School Lookup'!F:F,0)</f>
        <v>251672</v>
      </c>
      <c r="B72" s="54" t="str">
        <f>_xlfn.XLOOKUP(C72,'School Lookup'!A:A,'School Lookup'!D:D,_xlfn.XLOOKUP(C72,'School Lookup'!B:B,'School Lookup'!D:D,_xlfn.XLOOKUP(C72,'School Lookup'!C:C,'School Lookup'!D:D,0)))</f>
        <v>Park Schools Federation</v>
      </c>
      <c r="C72" t="s">
        <v>40</v>
      </c>
      <c r="D72" t="s">
        <v>16</v>
      </c>
      <c r="E72" t="s">
        <v>734</v>
      </c>
      <c r="F72" t="s">
        <v>235</v>
      </c>
      <c r="G72" t="s">
        <v>228</v>
      </c>
      <c r="I72" t="s">
        <v>818</v>
      </c>
      <c r="J72" t="s">
        <v>819</v>
      </c>
      <c r="K72" t="s">
        <v>820</v>
      </c>
      <c r="L72">
        <v>3</v>
      </c>
      <c r="O72">
        <v>0</v>
      </c>
      <c r="P72">
        <v>20</v>
      </c>
      <c r="Q72" s="4">
        <v>46082</v>
      </c>
      <c r="R72" s="4">
        <v>46173</v>
      </c>
      <c r="S72" t="s">
        <v>260</v>
      </c>
      <c r="T72" t="s">
        <v>110</v>
      </c>
      <c r="U72" t="s">
        <v>291</v>
      </c>
      <c r="V72" t="s">
        <v>262</v>
      </c>
      <c r="W72" t="s">
        <v>262</v>
      </c>
      <c r="X72" t="s">
        <v>262</v>
      </c>
      <c r="Y72" t="s">
        <v>262</v>
      </c>
      <c r="Z72" t="s">
        <v>262</v>
      </c>
      <c r="AA72" t="s">
        <v>263</v>
      </c>
      <c r="AB72" t="s">
        <v>264</v>
      </c>
    </row>
    <row r="73" spans="1:28" x14ac:dyDescent="0.25">
      <c r="A73" s="54">
        <f>_xlfn.XLOOKUP(B73,'School Lookup'!D:D,'School Lookup'!F:F,0)</f>
        <v>251672</v>
      </c>
      <c r="B73" s="54" t="str">
        <f>_xlfn.XLOOKUP(C73,'School Lookup'!A:A,'School Lookup'!D:D,_xlfn.XLOOKUP(C73,'School Lookup'!B:B,'School Lookup'!D:D,_xlfn.XLOOKUP(C73,'School Lookup'!C:C,'School Lookup'!D:D,0)))</f>
        <v>Park Schools Federation</v>
      </c>
      <c r="C73" t="s">
        <v>40</v>
      </c>
      <c r="D73" t="s">
        <v>16</v>
      </c>
      <c r="E73" t="s">
        <v>734</v>
      </c>
      <c r="F73" t="s">
        <v>235</v>
      </c>
      <c r="G73" t="s">
        <v>228</v>
      </c>
      <c r="I73" t="s">
        <v>821</v>
      </c>
      <c r="J73" t="s">
        <v>819</v>
      </c>
      <c r="K73" t="s">
        <v>822</v>
      </c>
      <c r="L73">
        <v>1</v>
      </c>
      <c r="O73">
        <v>0</v>
      </c>
      <c r="P73">
        <v>20</v>
      </c>
      <c r="Q73" s="4">
        <v>46082</v>
      </c>
      <c r="R73" s="4">
        <v>46173</v>
      </c>
      <c r="S73" t="s">
        <v>260</v>
      </c>
      <c r="T73" t="s">
        <v>110</v>
      </c>
      <c r="U73" t="s">
        <v>291</v>
      </c>
      <c r="V73" t="s">
        <v>262</v>
      </c>
      <c r="W73" t="s">
        <v>262</v>
      </c>
      <c r="X73" t="s">
        <v>262</v>
      </c>
      <c r="Y73" t="s">
        <v>262</v>
      </c>
      <c r="Z73" t="s">
        <v>262</v>
      </c>
      <c r="AA73" t="s">
        <v>263</v>
      </c>
      <c r="AB73" t="s">
        <v>264</v>
      </c>
    </row>
    <row r="74" spans="1:28" x14ac:dyDescent="0.25">
      <c r="A74" s="54">
        <f>_xlfn.XLOOKUP(B74,'School Lookup'!D:D,'School Lookup'!F:F,0)</f>
        <v>251672</v>
      </c>
      <c r="B74" s="54" t="str">
        <f>_xlfn.XLOOKUP(C74,'School Lookup'!A:A,'School Lookup'!D:D,_xlfn.XLOOKUP(C74,'School Lookup'!B:B,'School Lookup'!D:D,_xlfn.XLOOKUP(C74,'School Lookup'!C:C,'School Lookup'!D:D,0)))</f>
        <v>Park Schools Federation</v>
      </c>
      <c r="C74" t="s">
        <v>40</v>
      </c>
      <c r="D74" t="s">
        <v>16</v>
      </c>
      <c r="E74" t="s">
        <v>734</v>
      </c>
      <c r="F74" t="s">
        <v>235</v>
      </c>
      <c r="G74" t="s">
        <v>228</v>
      </c>
      <c r="I74" t="s">
        <v>818</v>
      </c>
      <c r="J74" t="s">
        <v>737</v>
      </c>
      <c r="K74" t="s">
        <v>820</v>
      </c>
      <c r="L74">
        <v>3</v>
      </c>
      <c r="O74">
        <v>400.77</v>
      </c>
      <c r="P74">
        <v>20</v>
      </c>
      <c r="Q74" s="4">
        <v>46082</v>
      </c>
      <c r="R74" s="4">
        <v>46173</v>
      </c>
      <c r="S74" t="s">
        <v>260</v>
      </c>
      <c r="T74" t="s">
        <v>110</v>
      </c>
      <c r="U74" t="s">
        <v>291</v>
      </c>
      <c r="V74" t="s">
        <v>262</v>
      </c>
      <c r="W74" t="s">
        <v>262</v>
      </c>
      <c r="X74" t="s">
        <v>262</v>
      </c>
      <c r="Y74" t="s">
        <v>262</v>
      </c>
      <c r="Z74" t="s">
        <v>262</v>
      </c>
      <c r="AA74" t="s">
        <v>263</v>
      </c>
      <c r="AB74" t="s">
        <v>264</v>
      </c>
    </row>
    <row r="75" spans="1:28" x14ac:dyDescent="0.25">
      <c r="A75" s="54">
        <f>_xlfn.XLOOKUP(B75,'School Lookup'!D:D,'School Lookup'!F:F,0)</f>
        <v>251672</v>
      </c>
      <c r="B75" s="54" t="str">
        <f>_xlfn.XLOOKUP(C75,'School Lookup'!A:A,'School Lookup'!D:D,_xlfn.XLOOKUP(C75,'School Lookup'!B:B,'School Lookup'!D:D,_xlfn.XLOOKUP(C75,'School Lookup'!C:C,'School Lookup'!D:D,0)))</f>
        <v>Park Schools Federation</v>
      </c>
      <c r="C75" t="s">
        <v>40</v>
      </c>
      <c r="D75" t="s">
        <v>16</v>
      </c>
      <c r="E75" t="s">
        <v>734</v>
      </c>
      <c r="F75" t="s">
        <v>235</v>
      </c>
      <c r="G75" t="s">
        <v>228</v>
      </c>
      <c r="I75" t="s">
        <v>821</v>
      </c>
      <c r="J75" t="s">
        <v>737</v>
      </c>
      <c r="K75" t="s">
        <v>822</v>
      </c>
      <c r="L75">
        <v>1</v>
      </c>
      <c r="O75">
        <v>133.59</v>
      </c>
      <c r="P75">
        <v>20</v>
      </c>
      <c r="Q75" s="4">
        <v>46082</v>
      </c>
      <c r="R75" s="4">
        <v>46173</v>
      </c>
      <c r="S75" t="s">
        <v>260</v>
      </c>
      <c r="T75" t="s">
        <v>110</v>
      </c>
      <c r="U75" t="s">
        <v>291</v>
      </c>
      <c r="V75" t="s">
        <v>262</v>
      </c>
      <c r="W75" t="s">
        <v>262</v>
      </c>
      <c r="X75" t="s">
        <v>262</v>
      </c>
      <c r="Y75" t="s">
        <v>262</v>
      </c>
      <c r="Z75" t="s">
        <v>262</v>
      </c>
      <c r="AA75" t="s">
        <v>263</v>
      </c>
      <c r="AB75" t="s">
        <v>264</v>
      </c>
    </row>
    <row r="76" spans="1:28" x14ac:dyDescent="0.25">
      <c r="A76" s="54">
        <f>_xlfn.XLOOKUP(B76,'School Lookup'!D:D,'School Lookup'!F:F,0)</f>
        <v>170692</v>
      </c>
      <c r="B76" s="54" t="str">
        <f>_xlfn.XLOOKUP(C76,'School Lookup'!A:A,'School Lookup'!D:D,_xlfn.XLOOKUP(C76,'School Lookup'!B:B,'School Lookup'!D:D,_xlfn.XLOOKUP(C76,'School Lookup'!C:C,'School Lookup'!D:D,0)))</f>
        <v>Anthony Bec Cmnty Primary</v>
      </c>
      <c r="C76" t="s">
        <v>29</v>
      </c>
      <c r="D76" t="s">
        <v>16</v>
      </c>
      <c r="E76" t="s">
        <v>734</v>
      </c>
      <c r="F76" t="s">
        <v>229</v>
      </c>
      <c r="G76" t="s">
        <v>318</v>
      </c>
      <c r="I76" t="s">
        <v>823</v>
      </c>
      <c r="J76" t="s">
        <v>741</v>
      </c>
      <c r="K76" t="s">
        <v>824</v>
      </c>
      <c r="L76">
        <v>1</v>
      </c>
      <c r="M76" t="s">
        <v>825</v>
      </c>
      <c r="O76">
        <v>133.59</v>
      </c>
      <c r="P76">
        <v>20</v>
      </c>
      <c r="Q76" s="4">
        <v>46082</v>
      </c>
      <c r="R76" s="4">
        <v>46173</v>
      </c>
      <c r="S76" t="s">
        <v>260</v>
      </c>
      <c r="T76" t="s">
        <v>111</v>
      </c>
      <c r="U76" t="s">
        <v>292</v>
      </c>
      <c r="V76" t="s">
        <v>262</v>
      </c>
      <c r="W76" t="s">
        <v>262</v>
      </c>
      <c r="X76" t="s">
        <v>262</v>
      </c>
      <c r="Y76" t="s">
        <v>262</v>
      </c>
      <c r="Z76" t="s">
        <v>262</v>
      </c>
      <c r="AA76" t="s">
        <v>263</v>
      </c>
      <c r="AB76" t="s">
        <v>264</v>
      </c>
    </row>
    <row r="77" spans="1:28" x14ac:dyDescent="0.25">
      <c r="A77" s="54">
        <f>_xlfn.XLOOKUP(B77,'School Lookup'!D:D,'School Lookup'!F:F,0)</f>
        <v>170692</v>
      </c>
      <c r="B77" s="54" t="str">
        <f>_xlfn.XLOOKUP(C77,'School Lookup'!A:A,'School Lookup'!D:D,_xlfn.XLOOKUP(C77,'School Lookup'!B:B,'School Lookup'!D:D,_xlfn.XLOOKUP(C77,'School Lookup'!C:C,'School Lookup'!D:D,0)))</f>
        <v>Anthony Bec Cmnty Primary</v>
      </c>
      <c r="C77" t="s">
        <v>29</v>
      </c>
      <c r="D77" t="s">
        <v>16</v>
      </c>
      <c r="E77" t="s">
        <v>734</v>
      </c>
      <c r="F77" t="s">
        <v>229</v>
      </c>
      <c r="G77" t="s">
        <v>318</v>
      </c>
      <c r="I77" t="s">
        <v>823</v>
      </c>
      <c r="J77" t="s">
        <v>741</v>
      </c>
      <c r="K77" t="s">
        <v>824</v>
      </c>
      <c r="L77">
        <v>1</v>
      </c>
      <c r="M77" t="s">
        <v>825</v>
      </c>
      <c r="O77">
        <v>133.59</v>
      </c>
      <c r="P77">
        <v>20</v>
      </c>
      <c r="Q77" s="4">
        <v>46082</v>
      </c>
      <c r="R77" s="4">
        <v>46173</v>
      </c>
      <c r="S77" t="s">
        <v>260</v>
      </c>
      <c r="T77" t="s">
        <v>111</v>
      </c>
      <c r="U77" t="s">
        <v>292</v>
      </c>
      <c r="V77" t="s">
        <v>262</v>
      </c>
      <c r="W77" t="s">
        <v>262</v>
      </c>
      <c r="X77" t="s">
        <v>262</v>
      </c>
      <c r="Y77" t="s">
        <v>262</v>
      </c>
      <c r="Z77" t="s">
        <v>262</v>
      </c>
      <c r="AA77" t="s">
        <v>263</v>
      </c>
      <c r="AB77" t="s">
        <v>264</v>
      </c>
    </row>
    <row r="78" spans="1:28" x14ac:dyDescent="0.25">
      <c r="A78" s="54">
        <f>_xlfn.XLOOKUP(B78,'School Lookup'!D:D,'School Lookup'!F:F,0)</f>
        <v>170692</v>
      </c>
      <c r="B78" s="54" t="str">
        <f>_xlfn.XLOOKUP(C78,'School Lookup'!A:A,'School Lookup'!D:D,_xlfn.XLOOKUP(C78,'School Lookup'!B:B,'School Lookup'!D:D,_xlfn.XLOOKUP(C78,'School Lookup'!C:C,'School Lookup'!D:D,0)))</f>
        <v>Anthony Bec Cmnty Primary</v>
      </c>
      <c r="C78" t="s">
        <v>29</v>
      </c>
      <c r="D78" t="s">
        <v>16</v>
      </c>
      <c r="E78" t="s">
        <v>734</v>
      </c>
      <c r="F78" t="s">
        <v>229</v>
      </c>
      <c r="G78" t="s">
        <v>318</v>
      </c>
      <c r="I78" t="s">
        <v>744</v>
      </c>
      <c r="J78" t="s">
        <v>741</v>
      </c>
      <c r="K78" t="s">
        <v>745</v>
      </c>
      <c r="L78">
        <v>1</v>
      </c>
      <c r="M78" t="s">
        <v>825</v>
      </c>
      <c r="O78">
        <v>0</v>
      </c>
      <c r="P78">
        <v>20</v>
      </c>
      <c r="Q78" s="4">
        <v>46082</v>
      </c>
      <c r="R78" s="4">
        <v>46173</v>
      </c>
      <c r="S78" t="s">
        <v>260</v>
      </c>
      <c r="T78" t="s">
        <v>111</v>
      </c>
      <c r="U78" t="s">
        <v>292</v>
      </c>
      <c r="V78" t="s">
        <v>262</v>
      </c>
      <c r="W78" t="s">
        <v>262</v>
      </c>
      <c r="X78" t="s">
        <v>262</v>
      </c>
      <c r="Y78" t="s">
        <v>262</v>
      </c>
      <c r="Z78" t="s">
        <v>262</v>
      </c>
      <c r="AA78" t="s">
        <v>263</v>
      </c>
      <c r="AB78" t="s">
        <v>264</v>
      </c>
    </row>
    <row r="79" spans="1:28" x14ac:dyDescent="0.25">
      <c r="A79" s="54">
        <f>_xlfn.XLOOKUP(B79,'School Lookup'!D:D,'School Lookup'!F:F,0)</f>
        <v>148526</v>
      </c>
      <c r="B79" s="54" t="str">
        <f>_xlfn.XLOOKUP(C79,'School Lookup'!A:A,'School Lookup'!D:D,_xlfn.XLOOKUP(C79,'School Lookup'!B:B,'School Lookup'!D:D,_xlfn.XLOOKUP(C79,'School Lookup'!C:C,'School Lookup'!D:D,0)))</f>
        <v>The Village Federation Lines</v>
      </c>
      <c r="C79" t="s">
        <v>112</v>
      </c>
      <c r="D79" t="s">
        <v>16</v>
      </c>
      <c r="E79" t="s">
        <v>734</v>
      </c>
      <c r="F79" t="s">
        <v>146</v>
      </c>
      <c r="G79" t="s">
        <v>803</v>
      </c>
      <c r="H79" t="s">
        <v>146</v>
      </c>
      <c r="I79" t="s">
        <v>826</v>
      </c>
      <c r="J79" t="s">
        <v>741</v>
      </c>
      <c r="K79" t="s">
        <v>805</v>
      </c>
      <c r="L79">
        <v>1</v>
      </c>
      <c r="M79" t="s">
        <v>827</v>
      </c>
      <c r="O79">
        <v>0</v>
      </c>
      <c r="P79">
        <v>20</v>
      </c>
      <c r="Q79" s="4">
        <v>46082</v>
      </c>
      <c r="R79" s="4">
        <v>46173</v>
      </c>
    </row>
    <row r="80" spans="1:28" x14ac:dyDescent="0.25">
      <c r="A80" s="54">
        <f>_xlfn.XLOOKUP(B80,'School Lookup'!D:D,'School Lookup'!F:F,0)</f>
        <v>148526</v>
      </c>
      <c r="B80" s="54" t="str">
        <f>_xlfn.XLOOKUP(C80,'School Lookup'!A:A,'School Lookup'!D:D,_xlfn.XLOOKUP(C80,'School Lookup'!B:B,'School Lookup'!D:D,_xlfn.XLOOKUP(C80,'School Lookup'!C:C,'School Lookup'!D:D,0)))</f>
        <v>The Village Federation Lines</v>
      </c>
      <c r="C80" t="s">
        <v>112</v>
      </c>
      <c r="D80" t="s">
        <v>16</v>
      </c>
      <c r="E80" t="s">
        <v>734</v>
      </c>
      <c r="F80" t="s">
        <v>146</v>
      </c>
      <c r="G80" t="s">
        <v>803</v>
      </c>
      <c r="H80" t="s">
        <v>146</v>
      </c>
      <c r="I80" t="s">
        <v>770</v>
      </c>
      <c r="J80" t="s">
        <v>741</v>
      </c>
      <c r="K80" t="s">
        <v>771</v>
      </c>
      <c r="L80">
        <v>1</v>
      </c>
      <c r="M80" t="s">
        <v>827</v>
      </c>
      <c r="O80">
        <v>0</v>
      </c>
      <c r="P80">
        <v>20</v>
      </c>
      <c r="Q80" s="4">
        <v>46082</v>
      </c>
      <c r="R80" s="4">
        <v>46173</v>
      </c>
    </row>
    <row r="81" spans="1:28" x14ac:dyDescent="0.25">
      <c r="A81" s="54">
        <f>_xlfn.XLOOKUP(B81,'School Lookup'!D:D,'School Lookup'!F:F,0)</f>
        <v>148526</v>
      </c>
      <c r="B81" s="54" t="str">
        <f>_xlfn.XLOOKUP(C81,'School Lookup'!A:A,'School Lookup'!D:D,_xlfn.XLOOKUP(C81,'School Lookup'!B:B,'School Lookup'!D:D,_xlfn.XLOOKUP(C81,'School Lookup'!C:C,'School Lookup'!D:D,0)))</f>
        <v>The Village Federation Lines</v>
      </c>
      <c r="C81" t="s">
        <v>112</v>
      </c>
      <c r="D81" t="s">
        <v>16</v>
      </c>
      <c r="E81" t="s">
        <v>734</v>
      </c>
      <c r="F81" t="s">
        <v>146</v>
      </c>
      <c r="G81" t="s">
        <v>803</v>
      </c>
      <c r="H81" t="s">
        <v>146</v>
      </c>
      <c r="I81" t="s">
        <v>808</v>
      </c>
      <c r="J81" t="s">
        <v>741</v>
      </c>
      <c r="K81" t="s">
        <v>809</v>
      </c>
      <c r="L81">
        <v>1</v>
      </c>
      <c r="M81" t="s">
        <v>827</v>
      </c>
      <c r="O81">
        <v>0</v>
      </c>
      <c r="P81">
        <v>20</v>
      </c>
      <c r="Q81" s="4">
        <v>46082</v>
      </c>
      <c r="R81" s="4">
        <v>46173</v>
      </c>
    </row>
    <row r="82" spans="1:28" x14ac:dyDescent="0.25">
      <c r="A82" s="54">
        <f>_xlfn.XLOOKUP(B82,'School Lookup'!D:D,'School Lookup'!F:F,0)</f>
        <v>148526</v>
      </c>
      <c r="B82" s="54" t="str">
        <f>_xlfn.XLOOKUP(C82,'School Lookup'!A:A,'School Lookup'!D:D,_xlfn.XLOOKUP(C82,'School Lookup'!B:B,'School Lookup'!D:D,_xlfn.XLOOKUP(C82,'School Lookup'!C:C,'School Lookup'!D:D,0)))</f>
        <v>The Village Federation Lines</v>
      </c>
      <c r="C82" t="s">
        <v>112</v>
      </c>
      <c r="D82" t="s">
        <v>16</v>
      </c>
      <c r="E82" t="s">
        <v>734</v>
      </c>
      <c r="F82" t="s">
        <v>146</v>
      </c>
      <c r="G82" t="s">
        <v>803</v>
      </c>
      <c r="H82" t="s">
        <v>146</v>
      </c>
      <c r="I82" t="s">
        <v>828</v>
      </c>
      <c r="J82" t="s">
        <v>811</v>
      </c>
      <c r="K82" t="s">
        <v>812</v>
      </c>
      <c r="L82">
        <v>1</v>
      </c>
      <c r="M82" t="s">
        <v>827</v>
      </c>
      <c r="O82">
        <v>0</v>
      </c>
      <c r="P82">
        <v>20</v>
      </c>
      <c r="Q82" s="4">
        <v>46082</v>
      </c>
      <c r="R82" s="4">
        <v>46173</v>
      </c>
    </row>
    <row r="83" spans="1:28" x14ac:dyDescent="0.25">
      <c r="A83" s="54">
        <f>_xlfn.XLOOKUP(B83,'School Lookup'!D:D,'School Lookup'!F:F,0)</f>
        <v>148526</v>
      </c>
      <c r="B83" s="54" t="str">
        <f>_xlfn.XLOOKUP(C83,'School Lookup'!A:A,'School Lookup'!D:D,_xlfn.XLOOKUP(C83,'School Lookup'!B:B,'School Lookup'!D:D,_xlfn.XLOOKUP(C83,'School Lookup'!C:C,'School Lookup'!D:D,0)))</f>
        <v>The Village Federation Lines</v>
      </c>
      <c r="C83" t="s">
        <v>113</v>
      </c>
      <c r="D83" t="s">
        <v>16</v>
      </c>
      <c r="E83" t="s">
        <v>734</v>
      </c>
      <c r="F83" t="s">
        <v>146</v>
      </c>
      <c r="G83" t="s">
        <v>803</v>
      </c>
      <c r="H83" t="s">
        <v>146</v>
      </c>
      <c r="I83" t="s">
        <v>829</v>
      </c>
      <c r="J83" t="s">
        <v>741</v>
      </c>
      <c r="K83" t="s">
        <v>805</v>
      </c>
      <c r="L83">
        <v>1</v>
      </c>
      <c r="M83" t="s">
        <v>830</v>
      </c>
      <c r="O83">
        <v>0</v>
      </c>
      <c r="P83">
        <v>20</v>
      </c>
      <c r="Q83" s="4">
        <v>46082</v>
      </c>
      <c r="R83" s="4">
        <v>46173</v>
      </c>
    </row>
    <row r="84" spans="1:28" x14ac:dyDescent="0.25">
      <c r="A84" s="54">
        <f>_xlfn.XLOOKUP(B84,'School Lookup'!D:D,'School Lookup'!F:F,0)</f>
        <v>148526</v>
      </c>
      <c r="B84" s="54" t="str">
        <f>_xlfn.XLOOKUP(C84,'School Lookup'!A:A,'School Lookup'!D:D,_xlfn.XLOOKUP(C84,'School Lookup'!B:B,'School Lookup'!D:D,_xlfn.XLOOKUP(C84,'School Lookup'!C:C,'School Lookup'!D:D,0)))</f>
        <v>The Village Federation Lines</v>
      </c>
      <c r="C84" t="s">
        <v>113</v>
      </c>
      <c r="D84" t="s">
        <v>16</v>
      </c>
      <c r="E84" t="s">
        <v>734</v>
      </c>
      <c r="F84" t="s">
        <v>146</v>
      </c>
      <c r="G84" t="s">
        <v>803</v>
      </c>
      <c r="H84" t="s">
        <v>146</v>
      </c>
      <c r="I84" t="s">
        <v>770</v>
      </c>
      <c r="J84" t="s">
        <v>741</v>
      </c>
      <c r="K84" t="s">
        <v>771</v>
      </c>
      <c r="L84">
        <v>1</v>
      </c>
      <c r="M84" t="s">
        <v>830</v>
      </c>
      <c r="O84">
        <v>0</v>
      </c>
      <c r="P84">
        <v>20</v>
      </c>
      <c r="Q84" s="4">
        <v>46082</v>
      </c>
      <c r="R84" s="4">
        <v>46173</v>
      </c>
    </row>
    <row r="85" spans="1:28" x14ac:dyDescent="0.25">
      <c r="A85" s="54">
        <f>_xlfn.XLOOKUP(B85,'School Lookup'!D:D,'School Lookup'!F:F,0)</f>
        <v>148526</v>
      </c>
      <c r="B85" s="54" t="str">
        <f>_xlfn.XLOOKUP(C85,'School Lookup'!A:A,'School Lookup'!D:D,_xlfn.XLOOKUP(C85,'School Lookup'!B:B,'School Lookup'!D:D,_xlfn.XLOOKUP(C85,'School Lookup'!C:C,'School Lookup'!D:D,0)))</f>
        <v>The Village Federation Lines</v>
      </c>
      <c r="C85" t="s">
        <v>113</v>
      </c>
      <c r="D85" t="s">
        <v>16</v>
      </c>
      <c r="E85" t="s">
        <v>734</v>
      </c>
      <c r="F85" t="s">
        <v>146</v>
      </c>
      <c r="G85" t="s">
        <v>803</v>
      </c>
      <c r="H85" t="s">
        <v>146</v>
      </c>
      <c r="I85" t="s">
        <v>808</v>
      </c>
      <c r="J85" t="s">
        <v>741</v>
      </c>
      <c r="K85" t="s">
        <v>809</v>
      </c>
      <c r="L85">
        <v>1</v>
      </c>
      <c r="M85" t="s">
        <v>830</v>
      </c>
      <c r="O85">
        <v>0</v>
      </c>
      <c r="P85">
        <v>20</v>
      </c>
      <c r="Q85" s="4">
        <v>46082</v>
      </c>
      <c r="R85" s="4">
        <v>46173</v>
      </c>
    </row>
    <row r="86" spans="1:28" x14ac:dyDescent="0.25">
      <c r="A86" s="54">
        <f>_xlfn.XLOOKUP(B86,'School Lookup'!D:D,'School Lookup'!F:F,0)</f>
        <v>148526</v>
      </c>
      <c r="B86" s="54" t="str">
        <f>_xlfn.XLOOKUP(C86,'School Lookup'!A:A,'School Lookup'!D:D,_xlfn.XLOOKUP(C86,'School Lookup'!B:B,'School Lookup'!D:D,_xlfn.XLOOKUP(C86,'School Lookup'!C:C,'School Lookup'!D:D,0)))</f>
        <v>The Village Federation Lines</v>
      </c>
      <c r="C86" t="s">
        <v>113</v>
      </c>
      <c r="D86" t="s">
        <v>16</v>
      </c>
      <c r="E86" t="s">
        <v>734</v>
      </c>
      <c r="F86" t="s">
        <v>146</v>
      </c>
      <c r="G86" t="s">
        <v>803</v>
      </c>
      <c r="H86" t="s">
        <v>146</v>
      </c>
      <c r="I86" t="s">
        <v>831</v>
      </c>
      <c r="J86" t="s">
        <v>811</v>
      </c>
      <c r="K86" t="s">
        <v>812</v>
      </c>
      <c r="L86">
        <v>1</v>
      </c>
      <c r="M86" t="s">
        <v>830</v>
      </c>
      <c r="O86">
        <v>0</v>
      </c>
      <c r="P86">
        <v>20</v>
      </c>
      <c r="Q86" s="4">
        <v>46082</v>
      </c>
      <c r="R86" s="4">
        <v>46173</v>
      </c>
    </row>
    <row r="87" spans="1:28" x14ac:dyDescent="0.25">
      <c r="A87" s="54">
        <f>_xlfn.XLOOKUP(B87,'School Lookup'!D:D,'School Lookup'!F:F,0)</f>
        <v>819500</v>
      </c>
      <c r="B87" s="54" t="str">
        <f>_xlfn.XLOOKUP(C87,'School Lookup'!A:A,'School Lookup'!D:D,_xlfn.XLOOKUP(C87,'School Lookup'!B:B,'School Lookup'!D:D,_xlfn.XLOOKUP(C87,'School Lookup'!C:C,'School Lookup'!D:D,0)))</f>
        <v>Tansley Primary School</v>
      </c>
      <c r="C87" t="s">
        <v>30</v>
      </c>
      <c r="D87" t="s">
        <v>16</v>
      </c>
      <c r="E87" t="s">
        <v>734</v>
      </c>
      <c r="F87" t="s">
        <v>223</v>
      </c>
      <c r="G87" t="s">
        <v>302</v>
      </c>
      <c r="I87" t="s">
        <v>762</v>
      </c>
      <c r="J87" t="s">
        <v>741</v>
      </c>
      <c r="K87" t="s">
        <v>742</v>
      </c>
      <c r="L87">
        <v>1</v>
      </c>
      <c r="M87" t="s">
        <v>832</v>
      </c>
      <c r="O87">
        <v>-12.72</v>
      </c>
      <c r="P87">
        <v>20</v>
      </c>
      <c r="Q87" s="4">
        <v>46074</v>
      </c>
      <c r="R87" s="4">
        <v>46081</v>
      </c>
      <c r="S87" t="s">
        <v>260</v>
      </c>
      <c r="T87" t="s">
        <v>114</v>
      </c>
      <c r="U87" t="s">
        <v>293</v>
      </c>
      <c r="V87" t="s">
        <v>262</v>
      </c>
      <c r="W87" t="s">
        <v>262</v>
      </c>
      <c r="X87" t="s">
        <v>262</v>
      </c>
      <c r="Y87" t="s">
        <v>262</v>
      </c>
      <c r="Z87" t="s">
        <v>262</v>
      </c>
      <c r="AA87" t="s">
        <v>263</v>
      </c>
      <c r="AB87" t="s">
        <v>264</v>
      </c>
    </row>
    <row r="88" spans="1:28" x14ac:dyDescent="0.25">
      <c r="A88" s="54">
        <f>_xlfn.XLOOKUP(B88,'School Lookup'!D:D,'School Lookup'!F:F,0)</f>
        <v>819500</v>
      </c>
      <c r="B88" s="54" t="str">
        <f>_xlfn.XLOOKUP(C88,'School Lookup'!A:A,'School Lookup'!D:D,_xlfn.XLOOKUP(C88,'School Lookup'!B:B,'School Lookup'!D:D,_xlfn.XLOOKUP(C88,'School Lookup'!C:C,'School Lookup'!D:D,0)))</f>
        <v>Tansley Primary School</v>
      </c>
      <c r="C88" t="s">
        <v>30</v>
      </c>
      <c r="D88" t="s">
        <v>16</v>
      </c>
      <c r="E88" t="s">
        <v>734</v>
      </c>
      <c r="F88" t="s">
        <v>223</v>
      </c>
      <c r="G88" t="s">
        <v>302</v>
      </c>
      <c r="I88" t="s">
        <v>764</v>
      </c>
      <c r="J88" t="s">
        <v>741</v>
      </c>
      <c r="K88" t="s">
        <v>742</v>
      </c>
      <c r="L88">
        <v>1</v>
      </c>
      <c r="M88" t="s">
        <v>832</v>
      </c>
      <c r="O88">
        <v>15.14</v>
      </c>
      <c r="P88">
        <v>20</v>
      </c>
      <c r="Q88" s="4">
        <v>46074</v>
      </c>
      <c r="R88" s="4">
        <v>46081</v>
      </c>
      <c r="S88" t="s">
        <v>260</v>
      </c>
      <c r="T88" t="s">
        <v>114</v>
      </c>
      <c r="U88" t="s">
        <v>293</v>
      </c>
      <c r="V88" t="s">
        <v>262</v>
      </c>
      <c r="W88" t="s">
        <v>262</v>
      </c>
      <c r="X88" t="s">
        <v>262</v>
      </c>
      <c r="Y88" t="s">
        <v>262</v>
      </c>
      <c r="Z88" t="s">
        <v>262</v>
      </c>
      <c r="AA88" t="s">
        <v>263</v>
      </c>
      <c r="AB88" t="s">
        <v>264</v>
      </c>
    </row>
    <row r="89" spans="1:28" x14ac:dyDescent="0.25">
      <c r="A89" s="54">
        <f>_xlfn.XLOOKUP(B89,'School Lookup'!D:D,'School Lookup'!F:F,0)</f>
        <v>819500</v>
      </c>
      <c r="B89" s="54" t="str">
        <f>_xlfn.XLOOKUP(C89,'School Lookup'!A:A,'School Lookup'!D:D,_xlfn.XLOOKUP(C89,'School Lookup'!B:B,'School Lookup'!D:D,_xlfn.XLOOKUP(C89,'School Lookup'!C:C,'School Lookup'!D:D,0)))</f>
        <v>Tansley Primary School</v>
      </c>
      <c r="C89" t="s">
        <v>30</v>
      </c>
      <c r="D89" t="s">
        <v>16</v>
      </c>
      <c r="E89" t="s">
        <v>734</v>
      </c>
      <c r="F89" t="s">
        <v>223</v>
      </c>
      <c r="G89" t="s">
        <v>302</v>
      </c>
      <c r="I89" t="s">
        <v>765</v>
      </c>
      <c r="J89" t="s">
        <v>741</v>
      </c>
      <c r="K89" t="s">
        <v>742</v>
      </c>
      <c r="L89">
        <v>1</v>
      </c>
      <c r="M89" t="s">
        <v>832</v>
      </c>
      <c r="O89">
        <v>53</v>
      </c>
      <c r="P89">
        <v>20</v>
      </c>
      <c r="Q89" s="4">
        <v>46082</v>
      </c>
      <c r="R89" s="4">
        <v>46112</v>
      </c>
      <c r="S89" t="s">
        <v>260</v>
      </c>
      <c r="T89" t="s">
        <v>114</v>
      </c>
      <c r="U89" t="s">
        <v>293</v>
      </c>
      <c r="V89" t="s">
        <v>262</v>
      </c>
      <c r="W89" t="s">
        <v>262</v>
      </c>
      <c r="X89" t="s">
        <v>262</v>
      </c>
      <c r="Y89" t="s">
        <v>262</v>
      </c>
      <c r="Z89" t="s">
        <v>262</v>
      </c>
      <c r="AA89" t="s">
        <v>263</v>
      </c>
      <c r="AB89" t="s">
        <v>264</v>
      </c>
    </row>
    <row r="90" spans="1:28" x14ac:dyDescent="0.25">
      <c r="A90" s="54">
        <f>_xlfn.XLOOKUP(B90,'School Lookup'!D:D,'School Lookup'!F:F,0)</f>
        <v>819500</v>
      </c>
      <c r="B90" s="54" t="str">
        <f>_xlfn.XLOOKUP(C90,'School Lookup'!A:A,'School Lookup'!D:D,_xlfn.XLOOKUP(C90,'School Lookup'!B:B,'School Lookup'!D:D,_xlfn.XLOOKUP(C90,'School Lookup'!C:C,'School Lookup'!D:D,0)))</f>
        <v>Tansley Primary School</v>
      </c>
      <c r="C90" t="s">
        <v>30</v>
      </c>
      <c r="D90" t="s">
        <v>16</v>
      </c>
      <c r="E90" t="s">
        <v>734</v>
      </c>
      <c r="F90" t="s">
        <v>223</v>
      </c>
      <c r="G90" t="s">
        <v>302</v>
      </c>
      <c r="I90" t="s">
        <v>765</v>
      </c>
      <c r="J90" t="s">
        <v>741</v>
      </c>
      <c r="K90" t="s">
        <v>742</v>
      </c>
      <c r="L90">
        <v>1</v>
      </c>
      <c r="M90" t="s">
        <v>832</v>
      </c>
      <c r="O90">
        <v>53</v>
      </c>
      <c r="P90">
        <v>20</v>
      </c>
      <c r="Q90" s="4">
        <v>46113</v>
      </c>
      <c r="R90" s="4">
        <v>46142</v>
      </c>
      <c r="S90" t="s">
        <v>260</v>
      </c>
      <c r="T90" t="s">
        <v>114</v>
      </c>
      <c r="U90" t="s">
        <v>293</v>
      </c>
      <c r="V90" t="s">
        <v>262</v>
      </c>
      <c r="W90" t="s">
        <v>262</v>
      </c>
      <c r="X90" t="s">
        <v>262</v>
      </c>
      <c r="Y90" t="s">
        <v>262</v>
      </c>
      <c r="Z90" t="s">
        <v>262</v>
      </c>
      <c r="AA90" t="s">
        <v>263</v>
      </c>
      <c r="AB90" t="s">
        <v>264</v>
      </c>
    </row>
    <row r="91" spans="1:28" x14ac:dyDescent="0.25">
      <c r="A91" s="54">
        <f>_xlfn.XLOOKUP(B91,'School Lookup'!D:D,'School Lookup'!F:F,0)</f>
        <v>819500</v>
      </c>
      <c r="B91" s="54" t="str">
        <f>_xlfn.XLOOKUP(C91,'School Lookup'!A:A,'School Lookup'!D:D,_xlfn.XLOOKUP(C91,'School Lookup'!B:B,'School Lookup'!D:D,_xlfn.XLOOKUP(C91,'School Lookup'!C:C,'School Lookup'!D:D,0)))</f>
        <v>Tansley Primary School</v>
      </c>
      <c r="C91" t="s">
        <v>30</v>
      </c>
      <c r="D91" t="s">
        <v>16</v>
      </c>
      <c r="E91" t="s">
        <v>734</v>
      </c>
      <c r="F91" t="s">
        <v>223</v>
      </c>
      <c r="G91" t="s">
        <v>302</v>
      </c>
      <c r="I91" t="s">
        <v>765</v>
      </c>
      <c r="J91" t="s">
        <v>741</v>
      </c>
      <c r="K91" t="s">
        <v>742</v>
      </c>
      <c r="L91">
        <v>1</v>
      </c>
      <c r="M91" t="s">
        <v>832</v>
      </c>
      <c r="O91">
        <v>53</v>
      </c>
      <c r="P91">
        <v>20</v>
      </c>
      <c r="Q91" s="4">
        <v>46143</v>
      </c>
      <c r="R91" s="4">
        <v>46173</v>
      </c>
      <c r="S91" t="s">
        <v>260</v>
      </c>
      <c r="T91" t="s">
        <v>114</v>
      </c>
      <c r="U91" t="s">
        <v>293</v>
      </c>
      <c r="V91" t="s">
        <v>262</v>
      </c>
      <c r="W91" t="s">
        <v>262</v>
      </c>
      <c r="X91" t="s">
        <v>262</v>
      </c>
      <c r="Y91" t="s">
        <v>262</v>
      </c>
      <c r="Z91" t="s">
        <v>262</v>
      </c>
      <c r="AA91" t="s">
        <v>263</v>
      </c>
      <c r="AB91" t="s">
        <v>264</v>
      </c>
    </row>
    <row r="92" spans="1:28" x14ac:dyDescent="0.25">
      <c r="A92" s="54">
        <f>_xlfn.XLOOKUP(B92,'School Lookup'!D:D,'School Lookup'!F:F,0)</f>
        <v>819500</v>
      </c>
      <c r="B92" s="54" t="str">
        <f>_xlfn.XLOOKUP(C92,'School Lookup'!A:A,'School Lookup'!D:D,_xlfn.XLOOKUP(C92,'School Lookup'!B:B,'School Lookup'!D:D,_xlfn.XLOOKUP(C92,'School Lookup'!C:C,'School Lookup'!D:D,0)))</f>
        <v>Tansley Primary School</v>
      </c>
      <c r="C92" t="s">
        <v>30</v>
      </c>
      <c r="D92" t="s">
        <v>16</v>
      </c>
      <c r="E92" t="s">
        <v>734</v>
      </c>
      <c r="F92" t="s">
        <v>223</v>
      </c>
      <c r="G92" t="s">
        <v>302</v>
      </c>
      <c r="I92" t="s">
        <v>833</v>
      </c>
      <c r="J92" t="s">
        <v>741</v>
      </c>
      <c r="K92" t="s">
        <v>834</v>
      </c>
      <c r="L92">
        <v>1</v>
      </c>
      <c r="M92" t="s">
        <v>832</v>
      </c>
      <c r="O92">
        <v>19.86</v>
      </c>
      <c r="P92">
        <v>20</v>
      </c>
      <c r="Q92" s="4">
        <v>46082</v>
      </c>
      <c r="R92" s="4">
        <v>46173</v>
      </c>
      <c r="S92" t="s">
        <v>260</v>
      </c>
      <c r="T92" t="s">
        <v>114</v>
      </c>
      <c r="U92" t="s">
        <v>293</v>
      </c>
      <c r="V92" t="s">
        <v>262</v>
      </c>
      <c r="W92" t="s">
        <v>262</v>
      </c>
      <c r="X92" t="s">
        <v>262</v>
      </c>
      <c r="Y92" t="s">
        <v>262</v>
      </c>
      <c r="Z92" t="s">
        <v>262</v>
      </c>
      <c r="AA92" t="s">
        <v>263</v>
      </c>
      <c r="AB92" t="s">
        <v>264</v>
      </c>
    </row>
    <row r="93" spans="1:28" x14ac:dyDescent="0.25">
      <c r="A93" s="54">
        <f>_xlfn.XLOOKUP(B93,'School Lookup'!D:D,'School Lookup'!F:F,0)</f>
        <v>819500</v>
      </c>
      <c r="B93" s="54" t="str">
        <f>_xlfn.XLOOKUP(C93,'School Lookup'!A:A,'School Lookup'!D:D,_xlfn.XLOOKUP(C93,'School Lookup'!B:B,'School Lookup'!D:D,_xlfn.XLOOKUP(C93,'School Lookup'!C:C,'School Lookup'!D:D,0)))</f>
        <v>Tansley Primary School</v>
      </c>
      <c r="C93" t="s">
        <v>30</v>
      </c>
      <c r="D93" t="s">
        <v>16</v>
      </c>
      <c r="E93" t="s">
        <v>734</v>
      </c>
      <c r="F93" t="s">
        <v>223</v>
      </c>
      <c r="G93" t="s">
        <v>302</v>
      </c>
      <c r="I93" t="s">
        <v>744</v>
      </c>
      <c r="J93" t="s">
        <v>741</v>
      </c>
      <c r="K93" t="s">
        <v>745</v>
      </c>
      <c r="L93">
        <v>1</v>
      </c>
      <c r="M93" t="s">
        <v>832</v>
      </c>
      <c r="O93">
        <v>0</v>
      </c>
      <c r="P93">
        <v>20</v>
      </c>
      <c r="Q93" s="4">
        <v>46082</v>
      </c>
      <c r="R93" s="4">
        <v>46173</v>
      </c>
      <c r="S93" t="s">
        <v>260</v>
      </c>
      <c r="T93" t="s">
        <v>114</v>
      </c>
      <c r="U93" t="s">
        <v>293</v>
      </c>
      <c r="V93" t="s">
        <v>262</v>
      </c>
      <c r="W93" t="s">
        <v>262</v>
      </c>
      <c r="X93" t="s">
        <v>262</v>
      </c>
      <c r="Y93" t="s">
        <v>262</v>
      </c>
      <c r="Z93" t="s">
        <v>262</v>
      </c>
      <c r="AA93" t="s">
        <v>263</v>
      </c>
      <c r="AB93" t="s">
        <v>264</v>
      </c>
    </row>
    <row r="94" spans="1:28" x14ac:dyDescent="0.25">
      <c r="A94" s="54">
        <f>_xlfn.XLOOKUP(B94,'School Lookup'!D:D,'School Lookup'!F:F,0)</f>
        <v>358641</v>
      </c>
      <c r="B94" s="54" t="str">
        <f>_xlfn.XLOOKUP(C94,'School Lookup'!A:A,'School Lookup'!D:D,_xlfn.XLOOKUP(C94,'School Lookup'!B:B,'School Lookup'!D:D,_xlfn.XLOOKUP(C94,'School Lookup'!C:C,'School Lookup'!D:D,0)))</f>
        <v>Darley Dale Primary School</v>
      </c>
      <c r="C94" t="s">
        <v>48</v>
      </c>
      <c r="D94" t="s">
        <v>16</v>
      </c>
      <c r="E94" t="s">
        <v>734</v>
      </c>
      <c r="F94" t="s">
        <v>240</v>
      </c>
      <c r="G94" t="s">
        <v>835</v>
      </c>
      <c r="I94" t="s">
        <v>744</v>
      </c>
      <c r="J94" t="s">
        <v>741</v>
      </c>
      <c r="K94" t="s">
        <v>745</v>
      </c>
      <c r="L94">
        <v>1</v>
      </c>
      <c r="M94" t="s">
        <v>836</v>
      </c>
      <c r="O94">
        <v>0</v>
      </c>
      <c r="P94">
        <v>20</v>
      </c>
      <c r="Q94" s="4">
        <v>46082</v>
      </c>
      <c r="R94" s="4">
        <v>46173</v>
      </c>
      <c r="S94" t="s">
        <v>260</v>
      </c>
      <c r="T94" t="s">
        <v>115</v>
      </c>
      <c r="U94" t="s">
        <v>294</v>
      </c>
      <c r="V94" t="s">
        <v>262</v>
      </c>
      <c r="W94" t="s">
        <v>262</v>
      </c>
      <c r="X94" t="s">
        <v>262</v>
      </c>
      <c r="Y94" t="s">
        <v>262</v>
      </c>
      <c r="Z94" t="s">
        <v>262</v>
      </c>
      <c r="AA94" t="s">
        <v>263</v>
      </c>
      <c r="AB94" t="s">
        <v>264</v>
      </c>
    </row>
    <row r="95" spans="1:28" x14ac:dyDescent="0.25">
      <c r="A95" s="54">
        <f>_xlfn.XLOOKUP(B95,'School Lookup'!D:D,'School Lookup'!F:F,0)</f>
        <v>358641</v>
      </c>
      <c r="B95" s="54" t="str">
        <f>_xlfn.XLOOKUP(C95,'School Lookup'!A:A,'School Lookup'!D:D,_xlfn.XLOOKUP(C95,'School Lookup'!B:B,'School Lookup'!D:D,_xlfn.XLOOKUP(C95,'School Lookup'!C:C,'School Lookup'!D:D,0)))</f>
        <v>Darley Dale Primary School</v>
      </c>
      <c r="C95" t="s">
        <v>48</v>
      </c>
      <c r="D95" t="s">
        <v>16</v>
      </c>
      <c r="E95" t="s">
        <v>734</v>
      </c>
      <c r="F95" t="s">
        <v>240</v>
      </c>
      <c r="G95" t="s">
        <v>835</v>
      </c>
      <c r="I95" t="s">
        <v>740</v>
      </c>
      <c r="J95" t="s">
        <v>741</v>
      </c>
      <c r="K95" t="s">
        <v>742</v>
      </c>
      <c r="L95">
        <v>1</v>
      </c>
      <c r="M95" t="s">
        <v>836</v>
      </c>
      <c r="O95">
        <v>133.59</v>
      </c>
      <c r="P95">
        <v>20</v>
      </c>
      <c r="Q95" s="4">
        <v>46082</v>
      </c>
      <c r="R95" s="4">
        <v>46173</v>
      </c>
      <c r="S95" t="s">
        <v>260</v>
      </c>
      <c r="T95" t="s">
        <v>115</v>
      </c>
      <c r="U95" t="s">
        <v>294</v>
      </c>
      <c r="V95" t="s">
        <v>262</v>
      </c>
      <c r="W95" t="s">
        <v>262</v>
      </c>
      <c r="X95" t="s">
        <v>262</v>
      </c>
      <c r="Y95" t="s">
        <v>262</v>
      </c>
      <c r="Z95" t="s">
        <v>262</v>
      </c>
      <c r="AA95" t="s">
        <v>263</v>
      </c>
      <c r="AB95" t="s">
        <v>264</v>
      </c>
    </row>
    <row r="96" spans="1:28" x14ac:dyDescent="0.25">
      <c r="A96" s="54">
        <f>_xlfn.XLOOKUP(B96,'School Lookup'!D:D,'School Lookup'!F:F,0)</f>
        <v>114469</v>
      </c>
      <c r="B96" s="54" t="str">
        <f>_xlfn.XLOOKUP(C96,'School Lookup'!A:A,'School Lookup'!D:D,_xlfn.XLOOKUP(C96,'School Lookup'!B:B,'School Lookup'!D:D,_xlfn.XLOOKUP(C96,'School Lookup'!C:C,'School Lookup'!D:D,0)))</f>
        <v>Thornsett Primary School</v>
      </c>
      <c r="C96" t="s">
        <v>20</v>
      </c>
      <c r="D96" t="s">
        <v>16</v>
      </c>
      <c r="E96" t="s">
        <v>734</v>
      </c>
      <c r="F96" t="s">
        <v>224</v>
      </c>
      <c r="G96" t="s">
        <v>222</v>
      </c>
      <c r="I96" t="s">
        <v>744</v>
      </c>
      <c r="J96" t="s">
        <v>741</v>
      </c>
      <c r="K96" t="s">
        <v>745</v>
      </c>
      <c r="L96">
        <v>1</v>
      </c>
      <c r="M96" t="s">
        <v>837</v>
      </c>
      <c r="O96">
        <v>0</v>
      </c>
      <c r="P96">
        <v>20</v>
      </c>
      <c r="Q96" s="4">
        <v>46082</v>
      </c>
      <c r="R96" s="4">
        <v>46173</v>
      </c>
      <c r="S96" t="s">
        <v>260</v>
      </c>
      <c r="T96" t="s">
        <v>116</v>
      </c>
      <c r="U96" t="s">
        <v>295</v>
      </c>
      <c r="V96" t="s">
        <v>262</v>
      </c>
      <c r="W96" t="s">
        <v>262</v>
      </c>
      <c r="X96" t="s">
        <v>262</v>
      </c>
      <c r="Y96" t="s">
        <v>262</v>
      </c>
      <c r="Z96" t="s">
        <v>262</v>
      </c>
      <c r="AA96" t="s">
        <v>263</v>
      </c>
      <c r="AB96" t="s">
        <v>264</v>
      </c>
    </row>
    <row r="97" spans="1:28" x14ac:dyDescent="0.25">
      <c r="A97" s="54">
        <f>_xlfn.XLOOKUP(B97,'School Lookup'!D:D,'School Lookup'!F:F,0)</f>
        <v>114469</v>
      </c>
      <c r="B97" s="54" t="str">
        <f>_xlfn.XLOOKUP(C97,'School Lookup'!A:A,'School Lookup'!D:D,_xlfn.XLOOKUP(C97,'School Lookup'!B:B,'School Lookup'!D:D,_xlfn.XLOOKUP(C97,'School Lookup'!C:C,'School Lookup'!D:D,0)))</f>
        <v>Thornsett Primary School</v>
      </c>
      <c r="C97" t="s">
        <v>20</v>
      </c>
      <c r="D97" t="s">
        <v>16</v>
      </c>
      <c r="E97" t="s">
        <v>734</v>
      </c>
      <c r="F97" t="s">
        <v>224</v>
      </c>
      <c r="G97" t="s">
        <v>222</v>
      </c>
      <c r="I97" t="s">
        <v>762</v>
      </c>
      <c r="J97" t="s">
        <v>741</v>
      </c>
      <c r="K97" t="s">
        <v>742</v>
      </c>
      <c r="L97">
        <v>1</v>
      </c>
      <c r="M97" t="s">
        <v>837</v>
      </c>
      <c r="O97">
        <v>-12.72</v>
      </c>
      <c r="P97">
        <v>20</v>
      </c>
      <c r="Q97" s="4">
        <v>46074</v>
      </c>
      <c r="R97" s="4">
        <v>46081</v>
      </c>
      <c r="S97" t="s">
        <v>260</v>
      </c>
      <c r="T97" t="s">
        <v>116</v>
      </c>
      <c r="U97" t="s">
        <v>295</v>
      </c>
      <c r="V97" t="s">
        <v>262</v>
      </c>
      <c r="W97" t="s">
        <v>262</v>
      </c>
      <c r="X97" t="s">
        <v>262</v>
      </c>
      <c r="Y97" t="s">
        <v>262</v>
      </c>
      <c r="Z97" t="s">
        <v>262</v>
      </c>
      <c r="AA97" t="s">
        <v>263</v>
      </c>
      <c r="AB97" t="s">
        <v>264</v>
      </c>
    </row>
    <row r="98" spans="1:28" x14ac:dyDescent="0.25">
      <c r="A98" s="54">
        <f>_xlfn.XLOOKUP(B98,'School Lookup'!D:D,'School Lookup'!F:F,0)</f>
        <v>114469</v>
      </c>
      <c r="B98" s="54" t="str">
        <f>_xlfn.XLOOKUP(C98,'School Lookup'!A:A,'School Lookup'!D:D,_xlfn.XLOOKUP(C98,'School Lookup'!B:B,'School Lookup'!D:D,_xlfn.XLOOKUP(C98,'School Lookup'!C:C,'School Lookup'!D:D,0)))</f>
        <v>Thornsett Primary School</v>
      </c>
      <c r="C98" t="s">
        <v>20</v>
      </c>
      <c r="D98" t="s">
        <v>16</v>
      </c>
      <c r="E98" t="s">
        <v>734</v>
      </c>
      <c r="F98" t="s">
        <v>224</v>
      </c>
      <c r="G98" t="s">
        <v>222</v>
      </c>
      <c r="I98" t="s">
        <v>764</v>
      </c>
      <c r="J98" t="s">
        <v>741</v>
      </c>
      <c r="K98" t="s">
        <v>742</v>
      </c>
      <c r="L98">
        <v>1</v>
      </c>
      <c r="M98" t="s">
        <v>837</v>
      </c>
      <c r="O98">
        <v>15.14</v>
      </c>
      <c r="P98">
        <v>20</v>
      </c>
      <c r="Q98" s="4">
        <v>46074</v>
      </c>
      <c r="R98" s="4">
        <v>46081</v>
      </c>
      <c r="S98" t="s">
        <v>260</v>
      </c>
      <c r="T98" t="s">
        <v>116</v>
      </c>
      <c r="U98" t="s">
        <v>295</v>
      </c>
      <c r="V98" t="s">
        <v>262</v>
      </c>
      <c r="W98" t="s">
        <v>262</v>
      </c>
      <c r="X98" t="s">
        <v>262</v>
      </c>
      <c r="Y98" t="s">
        <v>262</v>
      </c>
      <c r="Z98" t="s">
        <v>262</v>
      </c>
      <c r="AA98" t="s">
        <v>263</v>
      </c>
      <c r="AB98" t="s">
        <v>264</v>
      </c>
    </row>
    <row r="99" spans="1:28" x14ac:dyDescent="0.25">
      <c r="A99" s="54">
        <f>_xlfn.XLOOKUP(B99,'School Lookup'!D:D,'School Lookup'!F:F,0)</f>
        <v>114469</v>
      </c>
      <c r="B99" s="54" t="str">
        <f>_xlfn.XLOOKUP(C99,'School Lookup'!A:A,'School Lookup'!D:D,_xlfn.XLOOKUP(C99,'School Lookup'!B:B,'School Lookup'!D:D,_xlfn.XLOOKUP(C99,'School Lookup'!C:C,'School Lookup'!D:D,0)))</f>
        <v>Thornsett Primary School</v>
      </c>
      <c r="C99" t="s">
        <v>20</v>
      </c>
      <c r="D99" t="s">
        <v>16</v>
      </c>
      <c r="E99" t="s">
        <v>734</v>
      </c>
      <c r="F99" t="s">
        <v>224</v>
      </c>
      <c r="G99" t="s">
        <v>222</v>
      </c>
      <c r="I99" t="s">
        <v>765</v>
      </c>
      <c r="J99" t="s">
        <v>741</v>
      </c>
      <c r="K99" t="s">
        <v>742</v>
      </c>
      <c r="L99">
        <v>1</v>
      </c>
      <c r="M99" t="s">
        <v>837</v>
      </c>
      <c r="O99">
        <v>53</v>
      </c>
      <c r="P99">
        <v>20</v>
      </c>
      <c r="Q99" s="4">
        <v>46082</v>
      </c>
      <c r="R99" s="4">
        <v>46112</v>
      </c>
      <c r="S99" t="s">
        <v>260</v>
      </c>
      <c r="T99" t="s">
        <v>116</v>
      </c>
      <c r="U99" t="s">
        <v>295</v>
      </c>
      <c r="V99" t="s">
        <v>262</v>
      </c>
      <c r="W99" t="s">
        <v>262</v>
      </c>
      <c r="X99" t="s">
        <v>262</v>
      </c>
      <c r="Y99" t="s">
        <v>262</v>
      </c>
      <c r="Z99" t="s">
        <v>262</v>
      </c>
      <c r="AA99" t="s">
        <v>263</v>
      </c>
      <c r="AB99" t="s">
        <v>264</v>
      </c>
    </row>
    <row r="100" spans="1:28" x14ac:dyDescent="0.25">
      <c r="A100" s="54">
        <f>_xlfn.XLOOKUP(B100,'School Lookup'!D:D,'School Lookup'!F:F,0)</f>
        <v>114469</v>
      </c>
      <c r="B100" s="54" t="str">
        <f>_xlfn.XLOOKUP(C100,'School Lookup'!A:A,'School Lookup'!D:D,_xlfn.XLOOKUP(C100,'School Lookup'!B:B,'School Lookup'!D:D,_xlfn.XLOOKUP(C100,'School Lookup'!C:C,'School Lookup'!D:D,0)))</f>
        <v>Thornsett Primary School</v>
      </c>
      <c r="C100" t="s">
        <v>20</v>
      </c>
      <c r="D100" t="s">
        <v>16</v>
      </c>
      <c r="E100" t="s">
        <v>734</v>
      </c>
      <c r="F100" t="s">
        <v>224</v>
      </c>
      <c r="G100" t="s">
        <v>222</v>
      </c>
      <c r="I100" t="s">
        <v>765</v>
      </c>
      <c r="J100" t="s">
        <v>741</v>
      </c>
      <c r="K100" t="s">
        <v>742</v>
      </c>
      <c r="L100">
        <v>1</v>
      </c>
      <c r="M100" t="s">
        <v>837</v>
      </c>
      <c r="O100">
        <v>53</v>
      </c>
      <c r="P100">
        <v>20</v>
      </c>
      <c r="Q100" s="4">
        <v>46113</v>
      </c>
      <c r="R100" s="4">
        <v>46142</v>
      </c>
      <c r="S100" t="s">
        <v>260</v>
      </c>
      <c r="T100" t="s">
        <v>116</v>
      </c>
      <c r="U100" t="s">
        <v>295</v>
      </c>
      <c r="V100" t="s">
        <v>262</v>
      </c>
      <c r="W100" t="s">
        <v>262</v>
      </c>
      <c r="X100" t="s">
        <v>262</v>
      </c>
      <c r="Y100" t="s">
        <v>262</v>
      </c>
      <c r="Z100" t="s">
        <v>262</v>
      </c>
      <c r="AA100" t="s">
        <v>263</v>
      </c>
      <c r="AB100" t="s">
        <v>264</v>
      </c>
    </row>
    <row r="101" spans="1:28" x14ac:dyDescent="0.25">
      <c r="A101" s="54">
        <f>_xlfn.XLOOKUP(B101,'School Lookup'!D:D,'School Lookup'!F:F,0)</f>
        <v>114469</v>
      </c>
      <c r="B101" s="54" t="str">
        <f>_xlfn.XLOOKUP(C101,'School Lookup'!A:A,'School Lookup'!D:D,_xlfn.XLOOKUP(C101,'School Lookup'!B:B,'School Lookup'!D:D,_xlfn.XLOOKUP(C101,'School Lookup'!C:C,'School Lookup'!D:D,0)))</f>
        <v>Thornsett Primary School</v>
      </c>
      <c r="C101" t="s">
        <v>20</v>
      </c>
      <c r="D101" t="s">
        <v>16</v>
      </c>
      <c r="E101" t="s">
        <v>734</v>
      </c>
      <c r="F101" t="s">
        <v>224</v>
      </c>
      <c r="G101" t="s">
        <v>222</v>
      </c>
      <c r="I101" t="s">
        <v>765</v>
      </c>
      <c r="J101" t="s">
        <v>741</v>
      </c>
      <c r="K101" t="s">
        <v>742</v>
      </c>
      <c r="L101">
        <v>1</v>
      </c>
      <c r="M101" t="s">
        <v>837</v>
      </c>
      <c r="O101">
        <v>53</v>
      </c>
      <c r="P101">
        <v>20</v>
      </c>
      <c r="Q101" s="4">
        <v>46143</v>
      </c>
      <c r="R101" s="4">
        <v>46173</v>
      </c>
      <c r="S101" t="s">
        <v>260</v>
      </c>
      <c r="T101" t="s">
        <v>116</v>
      </c>
      <c r="U101" t="s">
        <v>295</v>
      </c>
      <c r="V101" t="s">
        <v>262</v>
      </c>
      <c r="W101" t="s">
        <v>262</v>
      </c>
      <c r="X101" t="s">
        <v>262</v>
      </c>
      <c r="Y101" t="s">
        <v>262</v>
      </c>
      <c r="Z101" t="s">
        <v>262</v>
      </c>
      <c r="AA101" t="s">
        <v>263</v>
      </c>
      <c r="AB101" t="s">
        <v>264</v>
      </c>
    </row>
    <row r="102" spans="1:28" x14ac:dyDescent="0.25">
      <c r="A102" s="54">
        <f>_xlfn.XLOOKUP(B102,'School Lookup'!D:D,'School Lookup'!F:F,0)</f>
        <v>159955</v>
      </c>
      <c r="B102" s="54" t="str">
        <f>_xlfn.XLOOKUP(C102,'School Lookup'!A:A,'School Lookup'!D:D,_xlfn.XLOOKUP(C102,'School Lookup'!B:B,'School Lookup'!D:D,_xlfn.XLOOKUP(C102,'School Lookup'!C:C,'School Lookup'!D:D,0)))</f>
        <v>New Mills Nursery School</v>
      </c>
      <c r="C102" t="s">
        <v>37</v>
      </c>
      <c r="D102" t="s">
        <v>16</v>
      </c>
      <c r="E102" t="s">
        <v>734</v>
      </c>
      <c r="F102" t="s">
        <v>231</v>
      </c>
      <c r="G102" t="s">
        <v>222</v>
      </c>
      <c r="I102" t="s">
        <v>744</v>
      </c>
      <c r="J102" t="s">
        <v>741</v>
      </c>
      <c r="K102" t="s">
        <v>745</v>
      </c>
      <c r="L102">
        <v>1</v>
      </c>
      <c r="M102" t="s">
        <v>838</v>
      </c>
      <c r="O102">
        <v>0</v>
      </c>
      <c r="P102">
        <v>20</v>
      </c>
      <c r="Q102" s="4">
        <v>46082</v>
      </c>
      <c r="R102" s="4">
        <v>46173</v>
      </c>
      <c r="S102" t="s">
        <v>260</v>
      </c>
      <c r="T102" t="s">
        <v>117</v>
      </c>
      <c r="U102" t="s">
        <v>296</v>
      </c>
      <c r="V102" t="s">
        <v>262</v>
      </c>
      <c r="W102" t="s">
        <v>262</v>
      </c>
      <c r="X102" t="s">
        <v>262</v>
      </c>
      <c r="Y102" t="s">
        <v>262</v>
      </c>
      <c r="Z102" t="s">
        <v>262</v>
      </c>
      <c r="AA102" t="s">
        <v>263</v>
      </c>
      <c r="AB102" t="s">
        <v>264</v>
      </c>
    </row>
    <row r="103" spans="1:28" x14ac:dyDescent="0.25">
      <c r="A103" s="54">
        <f>_xlfn.XLOOKUP(B103,'School Lookup'!D:D,'School Lookup'!F:F,0)</f>
        <v>159955</v>
      </c>
      <c r="B103" s="54" t="str">
        <f>_xlfn.XLOOKUP(C103,'School Lookup'!A:A,'School Lookup'!D:D,_xlfn.XLOOKUP(C103,'School Lookup'!B:B,'School Lookup'!D:D,_xlfn.XLOOKUP(C103,'School Lookup'!C:C,'School Lookup'!D:D,0)))</f>
        <v>New Mills Nursery School</v>
      </c>
      <c r="C103" t="s">
        <v>37</v>
      </c>
      <c r="D103" t="s">
        <v>16</v>
      </c>
      <c r="E103" t="s">
        <v>734</v>
      </c>
      <c r="F103" t="s">
        <v>231</v>
      </c>
      <c r="G103" t="s">
        <v>222</v>
      </c>
      <c r="I103" t="s">
        <v>740</v>
      </c>
      <c r="J103" t="s">
        <v>741</v>
      </c>
      <c r="K103" t="s">
        <v>742</v>
      </c>
      <c r="L103">
        <v>1</v>
      </c>
      <c r="M103" t="s">
        <v>838</v>
      </c>
      <c r="O103">
        <v>133.59</v>
      </c>
      <c r="P103">
        <v>20</v>
      </c>
      <c r="Q103" s="4">
        <v>46082</v>
      </c>
      <c r="R103" s="4">
        <v>46173</v>
      </c>
      <c r="S103" t="s">
        <v>260</v>
      </c>
      <c r="T103" t="s">
        <v>117</v>
      </c>
      <c r="U103" t="s">
        <v>296</v>
      </c>
      <c r="V103" t="s">
        <v>262</v>
      </c>
      <c r="W103" t="s">
        <v>262</v>
      </c>
      <c r="X103" t="s">
        <v>262</v>
      </c>
      <c r="Y103" t="s">
        <v>262</v>
      </c>
      <c r="Z103" t="s">
        <v>262</v>
      </c>
      <c r="AA103" t="s">
        <v>263</v>
      </c>
      <c r="AB103" t="s">
        <v>264</v>
      </c>
    </row>
    <row r="104" spans="1:28" x14ac:dyDescent="0.25">
      <c r="A104" s="54">
        <f>_xlfn.XLOOKUP(B104,'School Lookup'!D:D,'School Lookup'!F:F,0)</f>
        <v>275578</v>
      </c>
      <c r="B104" s="54" t="str">
        <f>_xlfn.XLOOKUP(C104,'School Lookup'!A:A,'School Lookup'!D:D,_xlfn.XLOOKUP(C104,'School Lookup'!B:B,'School Lookup'!D:D,_xlfn.XLOOKUP(C104,'School Lookup'!C:C,'School Lookup'!D:D,0)))</f>
        <v>Codnor Community Primary School</v>
      </c>
      <c r="C104" t="s">
        <v>118</v>
      </c>
      <c r="D104" t="s">
        <v>16</v>
      </c>
      <c r="E104" t="s">
        <v>734</v>
      </c>
      <c r="F104" t="s">
        <v>297</v>
      </c>
      <c r="G104" t="s">
        <v>839</v>
      </c>
      <c r="I104" t="s">
        <v>744</v>
      </c>
      <c r="J104" t="s">
        <v>741</v>
      </c>
      <c r="K104" t="s">
        <v>745</v>
      </c>
      <c r="L104">
        <v>1</v>
      </c>
      <c r="M104" t="s">
        <v>840</v>
      </c>
      <c r="O104">
        <v>0</v>
      </c>
      <c r="P104">
        <v>20</v>
      </c>
      <c r="Q104" s="4">
        <v>46082</v>
      </c>
      <c r="R104" s="4">
        <v>46173</v>
      </c>
      <c r="S104" t="s">
        <v>260</v>
      </c>
      <c r="T104" t="s">
        <v>119</v>
      </c>
      <c r="U104" t="s">
        <v>298</v>
      </c>
      <c r="V104" t="s">
        <v>262</v>
      </c>
      <c r="W104" t="s">
        <v>262</v>
      </c>
      <c r="X104" t="s">
        <v>262</v>
      </c>
      <c r="Y104" t="s">
        <v>262</v>
      </c>
      <c r="Z104" t="s">
        <v>262</v>
      </c>
      <c r="AA104" t="s">
        <v>263</v>
      </c>
      <c r="AB104" t="s">
        <v>264</v>
      </c>
    </row>
    <row r="105" spans="1:28" x14ac:dyDescent="0.25">
      <c r="A105" s="54">
        <f>_xlfn.XLOOKUP(B105,'School Lookup'!D:D,'School Lookup'!F:F,0)</f>
        <v>275578</v>
      </c>
      <c r="B105" s="54" t="str">
        <f>_xlfn.XLOOKUP(C105,'School Lookup'!A:A,'School Lookup'!D:D,_xlfn.XLOOKUP(C105,'School Lookup'!B:B,'School Lookup'!D:D,_xlfn.XLOOKUP(C105,'School Lookup'!C:C,'School Lookup'!D:D,0)))</f>
        <v>Codnor Community Primary School</v>
      </c>
      <c r="C105" t="s">
        <v>118</v>
      </c>
      <c r="D105" t="s">
        <v>16</v>
      </c>
      <c r="E105" t="s">
        <v>734</v>
      </c>
      <c r="F105" t="s">
        <v>297</v>
      </c>
      <c r="G105" t="s">
        <v>839</v>
      </c>
      <c r="I105" t="s">
        <v>740</v>
      </c>
      <c r="J105" t="s">
        <v>741</v>
      </c>
      <c r="K105" t="s">
        <v>742</v>
      </c>
      <c r="L105">
        <v>1</v>
      </c>
      <c r="M105" t="s">
        <v>840</v>
      </c>
      <c r="O105">
        <v>133.59</v>
      </c>
      <c r="P105">
        <v>20</v>
      </c>
      <c r="Q105" s="4">
        <v>46082</v>
      </c>
      <c r="R105" s="4">
        <v>46173</v>
      </c>
      <c r="S105" t="s">
        <v>260</v>
      </c>
      <c r="T105" t="s">
        <v>119</v>
      </c>
      <c r="U105" t="s">
        <v>298</v>
      </c>
      <c r="V105" t="s">
        <v>262</v>
      </c>
      <c r="W105" t="s">
        <v>262</v>
      </c>
      <c r="X105" t="s">
        <v>262</v>
      </c>
      <c r="Y105" t="s">
        <v>262</v>
      </c>
      <c r="Z105" t="s">
        <v>262</v>
      </c>
      <c r="AA105" t="s">
        <v>263</v>
      </c>
      <c r="AB105" t="s">
        <v>264</v>
      </c>
    </row>
    <row r="106" spans="1:28" x14ac:dyDescent="0.25">
      <c r="A106" s="54">
        <f>_xlfn.XLOOKUP(B106,'School Lookup'!D:D,'School Lookup'!F:F,0)</f>
        <v>275578</v>
      </c>
      <c r="B106" s="54" t="str">
        <f>_xlfn.XLOOKUP(C106,'School Lookup'!A:A,'School Lookup'!D:D,_xlfn.XLOOKUP(C106,'School Lookup'!B:B,'School Lookup'!D:D,_xlfn.XLOOKUP(C106,'School Lookup'!C:C,'School Lookup'!D:D,0)))</f>
        <v>Codnor Community Primary School</v>
      </c>
      <c r="C106" t="s">
        <v>120</v>
      </c>
      <c r="D106" t="s">
        <v>16</v>
      </c>
      <c r="E106" t="s">
        <v>734</v>
      </c>
      <c r="F106" t="s">
        <v>299</v>
      </c>
      <c r="G106" t="s">
        <v>835</v>
      </c>
      <c r="I106" t="s">
        <v>736</v>
      </c>
      <c r="J106" t="s">
        <v>737</v>
      </c>
      <c r="K106" t="s">
        <v>738</v>
      </c>
      <c r="L106">
        <v>1</v>
      </c>
      <c r="O106">
        <v>281.73</v>
      </c>
      <c r="P106">
        <v>20</v>
      </c>
      <c r="Q106" s="4">
        <v>46082</v>
      </c>
      <c r="R106" s="4">
        <v>46173</v>
      </c>
      <c r="S106" t="s">
        <v>260</v>
      </c>
      <c r="T106" t="s">
        <v>119</v>
      </c>
      <c r="U106" t="s">
        <v>298</v>
      </c>
      <c r="V106" t="s">
        <v>262</v>
      </c>
      <c r="W106" t="s">
        <v>262</v>
      </c>
      <c r="X106" t="s">
        <v>262</v>
      </c>
      <c r="Y106" t="s">
        <v>262</v>
      </c>
      <c r="Z106" t="s">
        <v>262</v>
      </c>
      <c r="AA106" t="s">
        <v>263</v>
      </c>
      <c r="AB106" t="s">
        <v>264</v>
      </c>
    </row>
    <row r="107" spans="1:28" x14ac:dyDescent="0.25">
      <c r="A107" s="54">
        <f>_xlfn.XLOOKUP(B107,'School Lookup'!D:D,'School Lookup'!F:F,0)</f>
        <v>275578</v>
      </c>
      <c r="B107" s="54" t="str">
        <f>_xlfn.XLOOKUP(C107,'School Lookup'!A:A,'School Lookup'!D:D,_xlfn.XLOOKUP(C107,'School Lookup'!B:B,'School Lookup'!D:D,_xlfn.XLOOKUP(C107,'School Lookup'!C:C,'School Lookup'!D:D,0)))</f>
        <v>Codnor Community Primary School</v>
      </c>
      <c r="C107" t="s">
        <v>121</v>
      </c>
      <c r="D107" t="s">
        <v>16</v>
      </c>
      <c r="E107" t="s">
        <v>734</v>
      </c>
      <c r="F107" t="s">
        <v>300</v>
      </c>
      <c r="G107" t="s">
        <v>348</v>
      </c>
      <c r="I107" t="s">
        <v>744</v>
      </c>
      <c r="J107" t="s">
        <v>741</v>
      </c>
      <c r="K107" t="s">
        <v>745</v>
      </c>
      <c r="L107">
        <v>1</v>
      </c>
      <c r="M107" t="s">
        <v>841</v>
      </c>
      <c r="O107">
        <v>0</v>
      </c>
      <c r="P107">
        <v>20</v>
      </c>
      <c r="Q107" s="4">
        <v>46082</v>
      </c>
      <c r="R107" s="4">
        <v>46173</v>
      </c>
      <c r="S107" t="s">
        <v>260</v>
      </c>
      <c r="T107" t="s">
        <v>119</v>
      </c>
      <c r="U107" t="s">
        <v>298</v>
      </c>
      <c r="V107" t="s">
        <v>262</v>
      </c>
      <c r="W107" t="s">
        <v>262</v>
      </c>
      <c r="X107" t="s">
        <v>262</v>
      </c>
      <c r="Y107" t="s">
        <v>262</v>
      </c>
      <c r="Z107" t="s">
        <v>262</v>
      </c>
      <c r="AA107" t="s">
        <v>263</v>
      </c>
      <c r="AB107" t="s">
        <v>264</v>
      </c>
    </row>
    <row r="108" spans="1:28" x14ac:dyDescent="0.25">
      <c r="A108" s="54">
        <f>_xlfn.XLOOKUP(B108,'School Lookup'!D:D,'School Lookup'!F:F,0)</f>
        <v>275578</v>
      </c>
      <c r="B108" s="54" t="str">
        <f>_xlfn.XLOOKUP(C108,'School Lookup'!A:A,'School Lookup'!D:D,_xlfn.XLOOKUP(C108,'School Lookup'!B:B,'School Lookup'!D:D,_xlfn.XLOOKUP(C108,'School Lookup'!C:C,'School Lookup'!D:D,0)))</f>
        <v>Codnor Community Primary School</v>
      </c>
      <c r="C108" t="s">
        <v>121</v>
      </c>
      <c r="D108" t="s">
        <v>16</v>
      </c>
      <c r="E108" t="s">
        <v>734</v>
      </c>
      <c r="F108" t="s">
        <v>300</v>
      </c>
      <c r="G108" t="s">
        <v>348</v>
      </c>
      <c r="I108" t="s">
        <v>740</v>
      </c>
      <c r="J108" t="s">
        <v>741</v>
      </c>
      <c r="K108" t="s">
        <v>742</v>
      </c>
      <c r="L108">
        <v>1</v>
      </c>
      <c r="M108" t="s">
        <v>841</v>
      </c>
      <c r="O108">
        <v>133.59</v>
      </c>
      <c r="P108">
        <v>20</v>
      </c>
      <c r="Q108" s="4">
        <v>46082</v>
      </c>
      <c r="R108" s="4">
        <v>46173</v>
      </c>
      <c r="S108" t="s">
        <v>260</v>
      </c>
      <c r="T108" t="s">
        <v>119</v>
      </c>
      <c r="U108" t="s">
        <v>298</v>
      </c>
      <c r="V108" t="s">
        <v>262</v>
      </c>
      <c r="W108" t="s">
        <v>262</v>
      </c>
      <c r="X108" t="s">
        <v>262</v>
      </c>
      <c r="Y108" t="s">
        <v>262</v>
      </c>
      <c r="Z108" t="s">
        <v>262</v>
      </c>
      <c r="AA108" t="s">
        <v>263</v>
      </c>
      <c r="AB108" t="s">
        <v>264</v>
      </c>
    </row>
    <row r="109" spans="1:28" x14ac:dyDescent="0.25">
      <c r="A109" s="54">
        <f>_xlfn.XLOOKUP(B109,'School Lookup'!D:D,'School Lookup'!F:F,0)</f>
        <v>231471</v>
      </c>
      <c r="B109" s="54" t="str">
        <f>_xlfn.XLOOKUP(C109,'School Lookup'!A:A,'School Lookup'!D:D,_xlfn.XLOOKUP(C109,'School Lookup'!B:B,'School Lookup'!D:D,_xlfn.XLOOKUP(C109,'School Lookup'!C:C,'School Lookup'!D:D,0)))</f>
        <v>Leys Junior School</v>
      </c>
      <c r="C109" t="s">
        <v>19</v>
      </c>
      <c r="D109" t="s">
        <v>16</v>
      </c>
      <c r="E109" t="s">
        <v>734</v>
      </c>
      <c r="F109" t="s">
        <v>217</v>
      </c>
      <c r="G109" t="s">
        <v>842</v>
      </c>
      <c r="I109" t="s">
        <v>823</v>
      </c>
      <c r="J109" t="s">
        <v>741</v>
      </c>
      <c r="K109" t="s">
        <v>824</v>
      </c>
      <c r="L109">
        <v>1</v>
      </c>
      <c r="M109" t="s">
        <v>843</v>
      </c>
      <c r="O109">
        <v>133.59</v>
      </c>
      <c r="P109">
        <v>20</v>
      </c>
      <c r="Q109" s="4">
        <v>46082</v>
      </c>
      <c r="R109" s="4">
        <v>46173</v>
      </c>
      <c r="S109" t="s">
        <v>260</v>
      </c>
      <c r="T109" t="s">
        <v>122</v>
      </c>
      <c r="U109" t="s">
        <v>262</v>
      </c>
      <c r="V109" t="s">
        <v>262</v>
      </c>
      <c r="W109" t="s">
        <v>262</v>
      </c>
      <c r="X109" t="s">
        <v>262</v>
      </c>
      <c r="Y109" t="s">
        <v>262</v>
      </c>
      <c r="Z109" t="s">
        <v>262</v>
      </c>
      <c r="AA109" t="s">
        <v>263</v>
      </c>
      <c r="AB109" t="s">
        <v>265</v>
      </c>
    </row>
    <row r="110" spans="1:28" x14ac:dyDescent="0.25">
      <c r="A110" s="54">
        <f>_xlfn.XLOOKUP(B110,'School Lookup'!D:D,'School Lookup'!F:F,0)</f>
        <v>231471</v>
      </c>
      <c r="B110" s="54" t="str">
        <f>_xlfn.XLOOKUP(C110,'School Lookup'!A:A,'School Lookup'!D:D,_xlfn.XLOOKUP(C110,'School Lookup'!B:B,'School Lookup'!D:D,_xlfn.XLOOKUP(C110,'School Lookup'!C:C,'School Lookup'!D:D,0)))</f>
        <v>Leys Junior School</v>
      </c>
      <c r="C110" t="s">
        <v>19</v>
      </c>
      <c r="D110" t="s">
        <v>16</v>
      </c>
      <c r="E110" t="s">
        <v>734</v>
      </c>
      <c r="F110" t="s">
        <v>217</v>
      </c>
      <c r="G110" t="s">
        <v>842</v>
      </c>
      <c r="I110" t="s">
        <v>823</v>
      </c>
      <c r="J110" t="s">
        <v>741</v>
      </c>
      <c r="K110" t="s">
        <v>824</v>
      </c>
      <c r="L110">
        <v>1</v>
      </c>
      <c r="M110" t="s">
        <v>843</v>
      </c>
      <c r="O110">
        <v>133.59</v>
      </c>
      <c r="P110">
        <v>20</v>
      </c>
      <c r="Q110" s="4">
        <v>46082</v>
      </c>
      <c r="R110" s="4">
        <v>46173</v>
      </c>
      <c r="S110" t="s">
        <v>260</v>
      </c>
      <c r="T110" t="s">
        <v>122</v>
      </c>
      <c r="U110" t="s">
        <v>262</v>
      </c>
      <c r="V110" t="s">
        <v>262</v>
      </c>
      <c r="W110" t="s">
        <v>262</v>
      </c>
      <c r="X110" t="s">
        <v>262</v>
      </c>
      <c r="Y110" t="s">
        <v>262</v>
      </c>
      <c r="Z110" t="s">
        <v>262</v>
      </c>
      <c r="AA110" t="s">
        <v>263</v>
      </c>
      <c r="AB110" t="s">
        <v>265</v>
      </c>
    </row>
    <row r="111" spans="1:28" x14ac:dyDescent="0.25">
      <c r="A111" s="54">
        <f>_xlfn.XLOOKUP(B111,'School Lookup'!D:D,'School Lookup'!F:F,0)</f>
        <v>231471</v>
      </c>
      <c r="B111" s="54" t="str">
        <f>_xlfn.XLOOKUP(C111,'School Lookup'!A:A,'School Lookup'!D:D,_xlfn.XLOOKUP(C111,'School Lookup'!B:B,'School Lookup'!D:D,_xlfn.XLOOKUP(C111,'School Lookup'!C:C,'School Lookup'!D:D,0)))</f>
        <v>Leys Junior School</v>
      </c>
      <c r="C111" t="s">
        <v>19</v>
      </c>
      <c r="D111" t="s">
        <v>16</v>
      </c>
      <c r="E111" t="s">
        <v>734</v>
      </c>
      <c r="F111" t="s">
        <v>217</v>
      </c>
      <c r="G111" t="s">
        <v>842</v>
      </c>
      <c r="I111" t="s">
        <v>744</v>
      </c>
      <c r="J111" t="s">
        <v>741</v>
      </c>
      <c r="K111" t="s">
        <v>745</v>
      </c>
      <c r="L111">
        <v>1</v>
      </c>
      <c r="M111" t="s">
        <v>843</v>
      </c>
      <c r="O111">
        <v>0</v>
      </c>
      <c r="P111">
        <v>20</v>
      </c>
      <c r="Q111" s="4">
        <v>46082</v>
      </c>
      <c r="R111" s="4">
        <v>46173</v>
      </c>
      <c r="S111" t="s">
        <v>260</v>
      </c>
      <c r="T111" t="s">
        <v>122</v>
      </c>
      <c r="U111" t="s">
        <v>262</v>
      </c>
      <c r="V111" t="s">
        <v>262</v>
      </c>
      <c r="W111" t="s">
        <v>262</v>
      </c>
      <c r="X111" t="s">
        <v>262</v>
      </c>
      <c r="Y111" t="s">
        <v>262</v>
      </c>
      <c r="Z111" t="s">
        <v>262</v>
      </c>
      <c r="AA111" t="s">
        <v>263</v>
      </c>
      <c r="AB111" t="s">
        <v>265</v>
      </c>
    </row>
    <row r="112" spans="1:28" x14ac:dyDescent="0.25">
      <c r="A112" s="54">
        <f>_xlfn.XLOOKUP(B112,'School Lookup'!D:D,'School Lookup'!F:F,0)</f>
        <v>994981</v>
      </c>
      <c r="B112" s="54" t="str">
        <f>_xlfn.XLOOKUP(C112,'School Lookup'!A:A,'School Lookup'!D:D,_xlfn.XLOOKUP(C112,'School Lookup'!B:B,'School Lookup'!D:D,_xlfn.XLOOKUP(C112,'School Lookup'!C:C,'School Lookup'!D:D,0)))</f>
        <v>Crich Infant School</v>
      </c>
      <c r="C112" t="s">
        <v>125</v>
      </c>
      <c r="D112" t="s">
        <v>16</v>
      </c>
      <c r="E112" t="s">
        <v>734</v>
      </c>
      <c r="F112" t="s">
        <v>301</v>
      </c>
      <c r="G112" t="s">
        <v>346</v>
      </c>
      <c r="I112" t="s">
        <v>744</v>
      </c>
      <c r="J112" t="s">
        <v>741</v>
      </c>
      <c r="K112" t="s">
        <v>745</v>
      </c>
      <c r="L112">
        <v>1</v>
      </c>
      <c r="M112" t="s">
        <v>844</v>
      </c>
      <c r="O112">
        <v>0</v>
      </c>
      <c r="P112">
        <v>20</v>
      </c>
      <c r="Q112" s="4">
        <v>46082</v>
      </c>
      <c r="R112" s="4">
        <v>46173</v>
      </c>
      <c r="S112" t="s">
        <v>260</v>
      </c>
      <c r="T112" t="s">
        <v>123</v>
      </c>
      <c r="U112" t="s">
        <v>298</v>
      </c>
      <c r="V112" t="s">
        <v>262</v>
      </c>
      <c r="W112" t="s">
        <v>262</v>
      </c>
      <c r="X112" t="s">
        <v>262</v>
      </c>
      <c r="Y112" t="s">
        <v>262</v>
      </c>
      <c r="Z112" t="s">
        <v>262</v>
      </c>
      <c r="AA112" t="s">
        <v>263</v>
      </c>
      <c r="AB112" t="s">
        <v>264</v>
      </c>
    </row>
    <row r="113" spans="1:28" x14ac:dyDescent="0.25">
      <c r="A113" s="54">
        <f>_xlfn.XLOOKUP(B113,'School Lookup'!D:D,'School Lookup'!F:F,0)</f>
        <v>994981</v>
      </c>
      <c r="B113" s="54" t="str">
        <f>_xlfn.XLOOKUP(C113,'School Lookup'!A:A,'School Lookup'!D:D,_xlfn.XLOOKUP(C113,'School Lookup'!B:B,'School Lookup'!D:D,_xlfn.XLOOKUP(C113,'School Lookup'!C:C,'School Lookup'!D:D,0)))</f>
        <v>Crich Infant School</v>
      </c>
      <c r="C113" t="s">
        <v>125</v>
      </c>
      <c r="D113" t="s">
        <v>16</v>
      </c>
      <c r="E113" t="s">
        <v>734</v>
      </c>
      <c r="F113" t="s">
        <v>301</v>
      </c>
      <c r="G113" t="s">
        <v>346</v>
      </c>
      <c r="I113" t="s">
        <v>740</v>
      </c>
      <c r="J113" t="s">
        <v>741</v>
      </c>
      <c r="K113" t="s">
        <v>742</v>
      </c>
      <c r="L113">
        <v>1</v>
      </c>
      <c r="M113" t="s">
        <v>844</v>
      </c>
      <c r="O113">
        <v>133.59</v>
      </c>
      <c r="P113">
        <v>20</v>
      </c>
      <c r="Q113" s="4">
        <v>46082</v>
      </c>
      <c r="R113" s="4">
        <v>46173</v>
      </c>
      <c r="S113" t="s">
        <v>260</v>
      </c>
      <c r="T113" t="s">
        <v>123</v>
      </c>
      <c r="U113" t="s">
        <v>298</v>
      </c>
      <c r="V113" t="s">
        <v>262</v>
      </c>
      <c r="W113" t="s">
        <v>262</v>
      </c>
      <c r="X113" t="s">
        <v>262</v>
      </c>
      <c r="Y113" t="s">
        <v>262</v>
      </c>
      <c r="Z113" t="s">
        <v>262</v>
      </c>
      <c r="AA113" t="s">
        <v>263</v>
      </c>
      <c r="AB113" t="s">
        <v>264</v>
      </c>
    </row>
    <row r="114" spans="1:28" x14ac:dyDescent="0.25">
      <c r="A114" s="54">
        <f>_xlfn.XLOOKUP(B114,'School Lookup'!D:D,'School Lookup'!F:F,0)</f>
        <v>148526</v>
      </c>
      <c r="B114" s="54" t="str">
        <f>_xlfn.XLOOKUP(C114,'School Lookup'!A:A,'School Lookup'!D:D,_xlfn.XLOOKUP(C114,'School Lookup'!B:B,'School Lookup'!D:D,_xlfn.XLOOKUP(C114,'School Lookup'!C:C,'School Lookup'!D:D,0)))</f>
        <v>The Village Federation Lines</v>
      </c>
      <c r="C114" t="s">
        <v>319</v>
      </c>
      <c r="D114" t="s">
        <v>16</v>
      </c>
      <c r="E114" t="s">
        <v>734</v>
      </c>
      <c r="F114" t="s">
        <v>146</v>
      </c>
      <c r="G114" t="s">
        <v>803</v>
      </c>
      <c r="I114" t="s">
        <v>845</v>
      </c>
      <c r="J114" t="s">
        <v>846</v>
      </c>
      <c r="K114" t="s">
        <v>847</v>
      </c>
      <c r="L114">
        <v>1</v>
      </c>
      <c r="M114" t="s">
        <v>848</v>
      </c>
      <c r="O114">
        <v>61.94</v>
      </c>
      <c r="P114">
        <v>20</v>
      </c>
      <c r="Q114" s="4">
        <v>46082</v>
      </c>
      <c r="R114" s="4">
        <v>46112</v>
      </c>
    </row>
    <row r="115" spans="1:28" x14ac:dyDescent="0.25">
      <c r="A115" s="54">
        <f>_xlfn.XLOOKUP(B115,'School Lookup'!D:D,'School Lookup'!F:F,0)</f>
        <v>148526</v>
      </c>
      <c r="B115" s="54" t="str">
        <f>_xlfn.XLOOKUP(C115,'School Lookup'!A:A,'School Lookup'!D:D,_xlfn.XLOOKUP(C115,'School Lookup'!B:B,'School Lookup'!D:D,_xlfn.XLOOKUP(C115,'School Lookup'!C:C,'School Lookup'!D:D,0)))</f>
        <v>The Village Federation Lines</v>
      </c>
      <c r="C115" t="s">
        <v>319</v>
      </c>
      <c r="D115" t="s">
        <v>16</v>
      </c>
      <c r="E115" t="s">
        <v>734</v>
      </c>
      <c r="F115" t="s">
        <v>146</v>
      </c>
      <c r="G115" t="s">
        <v>803</v>
      </c>
      <c r="I115" t="s">
        <v>849</v>
      </c>
      <c r="J115" t="s">
        <v>846</v>
      </c>
      <c r="K115" t="s">
        <v>847</v>
      </c>
      <c r="L115">
        <v>1</v>
      </c>
      <c r="M115" t="s">
        <v>848</v>
      </c>
      <c r="O115">
        <v>132.94</v>
      </c>
      <c r="P115">
        <v>20</v>
      </c>
      <c r="Q115" s="4">
        <v>46113</v>
      </c>
      <c r="R115" s="4">
        <v>46173</v>
      </c>
    </row>
    <row r="116" spans="1:28" x14ac:dyDescent="0.25">
      <c r="A116" s="54">
        <f>_xlfn.XLOOKUP(B116,'School Lookup'!D:D,'School Lookup'!F:F,0)</f>
        <v>148526</v>
      </c>
      <c r="B116" s="54" t="str">
        <f>_xlfn.XLOOKUP(C116,'School Lookup'!A:A,'School Lookup'!D:D,_xlfn.XLOOKUP(C116,'School Lookup'!B:B,'School Lookup'!D:D,_xlfn.XLOOKUP(C116,'School Lookup'!C:C,'School Lookup'!D:D,0)))</f>
        <v>The Village Federation Lines</v>
      </c>
      <c r="C116" t="s">
        <v>320</v>
      </c>
      <c r="D116" t="s">
        <v>16</v>
      </c>
      <c r="E116" t="s">
        <v>734</v>
      </c>
      <c r="F116" t="s">
        <v>146</v>
      </c>
      <c r="G116" t="s">
        <v>803</v>
      </c>
      <c r="I116" t="s">
        <v>845</v>
      </c>
      <c r="J116" t="s">
        <v>846</v>
      </c>
      <c r="K116" t="s">
        <v>847</v>
      </c>
      <c r="L116">
        <v>1</v>
      </c>
      <c r="M116" t="s">
        <v>850</v>
      </c>
      <c r="O116">
        <v>61.94</v>
      </c>
      <c r="P116">
        <v>20</v>
      </c>
      <c r="Q116" s="4">
        <v>46082</v>
      </c>
      <c r="R116" s="4">
        <v>46112</v>
      </c>
    </row>
    <row r="117" spans="1:28" x14ac:dyDescent="0.25">
      <c r="A117" s="54">
        <f>_xlfn.XLOOKUP(B117,'School Lookup'!D:D,'School Lookup'!F:F,0)</f>
        <v>148526</v>
      </c>
      <c r="B117" s="54" t="str">
        <f>_xlfn.XLOOKUP(C117,'School Lookup'!A:A,'School Lookup'!D:D,_xlfn.XLOOKUP(C117,'School Lookup'!B:B,'School Lookup'!D:D,_xlfn.XLOOKUP(C117,'School Lookup'!C:C,'School Lookup'!D:D,0)))</f>
        <v>The Village Federation Lines</v>
      </c>
      <c r="C117" t="s">
        <v>320</v>
      </c>
      <c r="D117" t="s">
        <v>16</v>
      </c>
      <c r="E117" t="s">
        <v>734</v>
      </c>
      <c r="F117" t="s">
        <v>146</v>
      </c>
      <c r="G117" t="s">
        <v>803</v>
      </c>
      <c r="I117" t="s">
        <v>849</v>
      </c>
      <c r="J117" t="s">
        <v>846</v>
      </c>
      <c r="K117" t="s">
        <v>847</v>
      </c>
      <c r="L117">
        <v>1</v>
      </c>
      <c r="M117" t="s">
        <v>850</v>
      </c>
      <c r="O117">
        <v>132.94</v>
      </c>
      <c r="P117">
        <v>20</v>
      </c>
      <c r="Q117" s="4">
        <v>46113</v>
      </c>
      <c r="R117" s="4">
        <v>46173</v>
      </c>
    </row>
    <row r="118" spans="1:28" x14ac:dyDescent="0.25">
      <c r="A118" s="54">
        <f>_xlfn.XLOOKUP(B118,'School Lookup'!D:D,'School Lookup'!F:F,0)</f>
        <v>148526</v>
      </c>
      <c r="B118" s="54" t="str">
        <f>_xlfn.XLOOKUP(C118,'School Lookup'!A:A,'School Lookup'!D:D,_xlfn.XLOOKUP(C118,'School Lookup'!B:B,'School Lookup'!D:D,_xlfn.XLOOKUP(C118,'School Lookup'!C:C,'School Lookup'!D:D,0)))</f>
        <v>The Village Federation Lines</v>
      </c>
      <c r="C118" t="s">
        <v>321</v>
      </c>
      <c r="D118" t="s">
        <v>16</v>
      </c>
      <c r="E118" t="s">
        <v>734</v>
      </c>
      <c r="F118" t="s">
        <v>146</v>
      </c>
      <c r="G118" t="s">
        <v>803</v>
      </c>
      <c r="I118" t="s">
        <v>845</v>
      </c>
      <c r="J118" t="s">
        <v>846</v>
      </c>
      <c r="K118" t="s">
        <v>847</v>
      </c>
      <c r="L118">
        <v>1</v>
      </c>
      <c r="M118" t="s">
        <v>851</v>
      </c>
      <c r="O118">
        <v>61.94</v>
      </c>
      <c r="P118">
        <v>20</v>
      </c>
      <c r="Q118" s="4">
        <v>46082</v>
      </c>
      <c r="R118" s="4">
        <v>46112</v>
      </c>
    </row>
    <row r="119" spans="1:28" x14ac:dyDescent="0.25">
      <c r="A119" s="54">
        <f>_xlfn.XLOOKUP(B119,'School Lookup'!D:D,'School Lookup'!F:F,0)</f>
        <v>148526</v>
      </c>
      <c r="B119" s="54" t="str">
        <f>_xlfn.XLOOKUP(C119,'School Lookup'!A:A,'School Lookup'!D:D,_xlfn.XLOOKUP(C119,'School Lookup'!B:B,'School Lookup'!D:D,_xlfn.XLOOKUP(C119,'School Lookup'!C:C,'School Lookup'!D:D,0)))</f>
        <v>The Village Federation Lines</v>
      </c>
      <c r="C119" t="s">
        <v>321</v>
      </c>
      <c r="D119" t="s">
        <v>16</v>
      </c>
      <c r="E119" t="s">
        <v>734</v>
      </c>
      <c r="F119" t="s">
        <v>146</v>
      </c>
      <c r="G119" t="s">
        <v>803</v>
      </c>
      <c r="I119" t="s">
        <v>849</v>
      </c>
      <c r="J119" t="s">
        <v>846</v>
      </c>
      <c r="K119" t="s">
        <v>847</v>
      </c>
      <c r="L119">
        <v>1</v>
      </c>
      <c r="M119" t="s">
        <v>851</v>
      </c>
      <c r="O119">
        <v>132.94</v>
      </c>
      <c r="P119">
        <v>20</v>
      </c>
      <c r="Q119" s="4">
        <v>46113</v>
      </c>
      <c r="R119" s="4">
        <v>46173</v>
      </c>
    </row>
    <row r="120" spans="1:28" x14ac:dyDescent="0.25">
      <c r="A120" s="54">
        <f>_xlfn.XLOOKUP(B120,'School Lookup'!D:D,'School Lookup'!F:F,0)</f>
        <v>148526</v>
      </c>
      <c r="B120" s="54" t="str">
        <f>_xlfn.XLOOKUP(C120,'School Lookup'!A:A,'School Lookup'!D:D,_xlfn.XLOOKUP(C120,'School Lookup'!B:B,'School Lookup'!D:D,_xlfn.XLOOKUP(C120,'School Lookup'!C:C,'School Lookup'!D:D,0)))</f>
        <v>The Village Federation Lines</v>
      </c>
      <c r="C120" t="s">
        <v>352</v>
      </c>
      <c r="D120" t="s">
        <v>16</v>
      </c>
      <c r="E120" t="s">
        <v>734</v>
      </c>
      <c r="F120" t="s">
        <v>146</v>
      </c>
      <c r="G120" t="s">
        <v>803</v>
      </c>
      <c r="I120" t="s">
        <v>852</v>
      </c>
      <c r="J120" t="s">
        <v>846</v>
      </c>
      <c r="K120" t="s">
        <v>853</v>
      </c>
      <c r="L120">
        <v>1</v>
      </c>
      <c r="M120" t="s">
        <v>854</v>
      </c>
      <c r="O120">
        <v>68.099999999999994</v>
      </c>
      <c r="P120">
        <v>20</v>
      </c>
      <c r="Q120" s="4">
        <v>46082</v>
      </c>
      <c r="R120" s="4">
        <v>46112</v>
      </c>
    </row>
    <row r="121" spans="1:28" x14ac:dyDescent="0.25">
      <c r="A121" s="54">
        <f>_xlfn.XLOOKUP(B121,'School Lookup'!D:D,'School Lookup'!F:F,0)</f>
        <v>148526</v>
      </c>
      <c r="B121" s="54" t="str">
        <f>_xlfn.XLOOKUP(C121,'School Lookup'!A:A,'School Lookup'!D:D,_xlfn.XLOOKUP(C121,'School Lookup'!B:B,'School Lookup'!D:D,_xlfn.XLOOKUP(C121,'School Lookup'!C:C,'School Lookup'!D:D,0)))</f>
        <v>The Village Federation Lines</v>
      </c>
      <c r="C121" t="s">
        <v>352</v>
      </c>
      <c r="D121" t="s">
        <v>16</v>
      </c>
      <c r="E121" t="s">
        <v>734</v>
      </c>
      <c r="F121" t="s">
        <v>146</v>
      </c>
      <c r="G121" t="s">
        <v>803</v>
      </c>
      <c r="I121" t="s">
        <v>855</v>
      </c>
      <c r="J121" t="s">
        <v>846</v>
      </c>
      <c r="K121" t="s">
        <v>853</v>
      </c>
      <c r="L121">
        <v>1</v>
      </c>
      <c r="M121" t="s">
        <v>854</v>
      </c>
      <c r="O121">
        <v>146.16</v>
      </c>
      <c r="P121">
        <v>20</v>
      </c>
      <c r="Q121" s="4">
        <v>46113</v>
      </c>
      <c r="R121" s="4">
        <v>46173</v>
      </c>
    </row>
    <row r="122" spans="1:28" x14ac:dyDescent="0.25">
      <c r="A122" s="54">
        <f>_xlfn.XLOOKUP(B122,'School Lookup'!D:D,'School Lookup'!F:F,0)</f>
        <v>760776</v>
      </c>
      <c r="B122" s="54" t="str">
        <f>_xlfn.XLOOKUP(C122,'School Lookup'!A:A,'School Lookup'!D:D,_xlfn.XLOOKUP(C122,'School Lookup'!B:B,'School Lookup'!D:D,_xlfn.XLOOKUP(C122,'School Lookup'!C:C,'School Lookup'!D:D,0)))</f>
        <v>Harpur Hill Primary School</v>
      </c>
      <c r="C122" t="s">
        <v>126</v>
      </c>
      <c r="D122" t="s">
        <v>16</v>
      </c>
      <c r="E122" t="s">
        <v>734</v>
      </c>
      <c r="F122" t="s">
        <v>139</v>
      </c>
      <c r="G122" t="s">
        <v>774</v>
      </c>
      <c r="H122" t="s">
        <v>126</v>
      </c>
      <c r="I122" t="s">
        <v>856</v>
      </c>
      <c r="J122" t="s">
        <v>741</v>
      </c>
      <c r="K122" t="s">
        <v>857</v>
      </c>
      <c r="L122">
        <v>1</v>
      </c>
      <c r="M122" t="s">
        <v>858</v>
      </c>
      <c r="N122" t="s">
        <v>859</v>
      </c>
      <c r="O122">
        <v>1.61</v>
      </c>
      <c r="P122">
        <v>20</v>
      </c>
      <c r="Q122" s="4">
        <v>46082</v>
      </c>
      <c r="R122" s="4">
        <v>46091</v>
      </c>
      <c r="S122" t="s">
        <v>260</v>
      </c>
      <c r="T122" t="s">
        <v>85</v>
      </c>
      <c r="U122" t="s">
        <v>262</v>
      </c>
      <c r="V122" t="s">
        <v>262</v>
      </c>
      <c r="W122" t="s">
        <v>262</v>
      </c>
      <c r="X122" t="s">
        <v>262</v>
      </c>
      <c r="Y122" t="s">
        <v>262</v>
      </c>
      <c r="Z122" t="s">
        <v>262</v>
      </c>
      <c r="AA122" t="s">
        <v>263</v>
      </c>
      <c r="AB122" t="s">
        <v>265</v>
      </c>
    </row>
    <row r="123" spans="1:28" x14ac:dyDescent="0.25">
      <c r="A123" s="54">
        <f>_xlfn.XLOOKUP(B123,'School Lookup'!D:D,'School Lookup'!F:F,0)</f>
        <v>760776</v>
      </c>
      <c r="B123" s="54" t="str">
        <f>_xlfn.XLOOKUP(C123,'School Lookup'!A:A,'School Lookup'!D:D,_xlfn.XLOOKUP(C123,'School Lookup'!B:B,'School Lookup'!D:D,_xlfn.XLOOKUP(C123,'School Lookup'!C:C,'School Lookup'!D:D,0)))</f>
        <v>Harpur Hill Primary School</v>
      </c>
      <c r="C123" t="s">
        <v>126</v>
      </c>
      <c r="D123" t="s">
        <v>16</v>
      </c>
      <c r="E123" t="s">
        <v>734</v>
      </c>
      <c r="F123" t="s">
        <v>139</v>
      </c>
      <c r="G123" t="s">
        <v>774</v>
      </c>
      <c r="H123" t="s">
        <v>126</v>
      </c>
      <c r="I123" t="s">
        <v>856</v>
      </c>
      <c r="J123" t="s">
        <v>741</v>
      </c>
      <c r="K123" t="s">
        <v>857</v>
      </c>
      <c r="L123">
        <v>1</v>
      </c>
      <c r="M123" t="s">
        <v>858</v>
      </c>
      <c r="N123" t="s">
        <v>859</v>
      </c>
      <c r="O123">
        <v>13.39</v>
      </c>
      <c r="P123">
        <v>20</v>
      </c>
      <c r="Q123" s="4">
        <v>46092</v>
      </c>
      <c r="R123" s="4">
        <v>46173</v>
      </c>
      <c r="S123" t="s">
        <v>260</v>
      </c>
      <c r="T123" t="s">
        <v>85</v>
      </c>
      <c r="U123" t="s">
        <v>262</v>
      </c>
      <c r="V123" t="s">
        <v>262</v>
      </c>
      <c r="W123" t="s">
        <v>262</v>
      </c>
      <c r="X123" t="s">
        <v>262</v>
      </c>
      <c r="Y123" t="s">
        <v>262</v>
      </c>
      <c r="Z123" t="s">
        <v>262</v>
      </c>
      <c r="AA123" t="s">
        <v>263</v>
      </c>
      <c r="AB123" t="s">
        <v>265</v>
      </c>
    </row>
    <row r="124" spans="1:28" x14ac:dyDescent="0.25">
      <c r="A124" s="54">
        <f>_xlfn.XLOOKUP(B124,'School Lookup'!D:D,'School Lookup'!F:F,0)</f>
        <v>760776</v>
      </c>
      <c r="B124" s="54" t="str">
        <f>_xlfn.XLOOKUP(C124,'School Lookup'!A:A,'School Lookup'!D:D,_xlfn.XLOOKUP(C124,'School Lookup'!B:B,'School Lookup'!D:D,_xlfn.XLOOKUP(C124,'School Lookup'!C:C,'School Lookup'!D:D,0)))</f>
        <v>Harpur Hill Primary School</v>
      </c>
      <c r="C124" t="s">
        <v>126</v>
      </c>
      <c r="D124" t="s">
        <v>16</v>
      </c>
      <c r="E124" t="s">
        <v>734</v>
      </c>
      <c r="F124" t="s">
        <v>139</v>
      </c>
      <c r="G124" t="s">
        <v>774</v>
      </c>
      <c r="H124" t="s">
        <v>126</v>
      </c>
      <c r="I124" t="s">
        <v>860</v>
      </c>
      <c r="J124" t="s">
        <v>741</v>
      </c>
      <c r="K124" t="s">
        <v>861</v>
      </c>
      <c r="L124">
        <v>1</v>
      </c>
      <c r="M124" t="s">
        <v>858</v>
      </c>
      <c r="N124" t="s">
        <v>859</v>
      </c>
      <c r="O124">
        <v>20.48</v>
      </c>
      <c r="P124">
        <v>20</v>
      </c>
      <c r="Q124" s="4">
        <v>46082</v>
      </c>
      <c r="R124" s="4">
        <v>46091</v>
      </c>
      <c r="S124" t="s">
        <v>260</v>
      </c>
      <c r="T124" t="s">
        <v>85</v>
      </c>
      <c r="U124" t="s">
        <v>262</v>
      </c>
      <c r="V124" t="s">
        <v>262</v>
      </c>
      <c r="W124" t="s">
        <v>262</v>
      </c>
      <c r="X124" t="s">
        <v>262</v>
      </c>
      <c r="Y124" t="s">
        <v>262</v>
      </c>
      <c r="Z124" t="s">
        <v>262</v>
      </c>
      <c r="AA124" t="s">
        <v>263</v>
      </c>
      <c r="AB124" t="s">
        <v>265</v>
      </c>
    </row>
    <row r="125" spans="1:28" x14ac:dyDescent="0.25">
      <c r="A125" s="54">
        <f>_xlfn.XLOOKUP(B125,'School Lookup'!D:D,'School Lookup'!F:F,0)</f>
        <v>760776</v>
      </c>
      <c r="B125" s="54" t="str">
        <f>_xlfn.XLOOKUP(C125,'School Lookup'!A:A,'School Lookup'!D:D,_xlfn.XLOOKUP(C125,'School Lookup'!B:B,'School Lookup'!D:D,_xlfn.XLOOKUP(C125,'School Lookup'!C:C,'School Lookup'!D:D,0)))</f>
        <v>Harpur Hill Primary School</v>
      </c>
      <c r="C125" t="s">
        <v>126</v>
      </c>
      <c r="D125" t="s">
        <v>16</v>
      </c>
      <c r="E125" t="s">
        <v>734</v>
      </c>
      <c r="F125" t="s">
        <v>139</v>
      </c>
      <c r="G125" t="s">
        <v>774</v>
      </c>
      <c r="H125" t="s">
        <v>126</v>
      </c>
      <c r="I125" t="s">
        <v>860</v>
      </c>
      <c r="J125" t="s">
        <v>741</v>
      </c>
      <c r="K125" t="s">
        <v>861</v>
      </c>
      <c r="L125">
        <v>1</v>
      </c>
      <c r="M125" t="s">
        <v>858</v>
      </c>
      <c r="N125" t="s">
        <v>859</v>
      </c>
      <c r="O125">
        <v>169.99</v>
      </c>
      <c r="P125">
        <v>20</v>
      </c>
      <c r="Q125" s="4">
        <v>46092</v>
      </c>
      <c r="R125" s="4">
        <v>46173</v>
      </c>
      <c r="S125" t="s">
        <v>260</v>
      </c>
      <c r="T125" t="s">
        <v>85</v>
      </c>
      <c r="U125" t="s">
        <v>262</v>
      </c>
      <c r="V125" t="s">
        <v>262</v>
      </c>
      <c r="W125" t="s">
        <v>262</v>
      </c>
      <c r="X125" t="s">
        <v>262</v>
      </c>
      <c r="Y125" t="s">
        <v>262</v>
      </c>
      <c r="Z125" t="s">
        <v>262</v>
      </c>
      <c r="AA125" t="s">
        <v>263</v>
      </c>
      <c r="AB125" t="s">
        <v>265</v>
      </c>
    </row>
    <row r="126" spans="1:28" x14ac:dyDescent="0.25">
      <c r="A126" s="54">
        <f>_xlfn.XLOOKUP(B126,'School Lookup'!D:D,'School Lookup'!F:F,0)</f>
        <v>760776</v>
      </c>
      <c r="B126" s="54" t="str">
        <f>_xlfn.XLOOKUP(C126,'School Lookup'!A:A,'School Lookup'!D:D,_xlfn.XLOOKUP(C126,'School Lookup'!B:B,'School Lookup'!D:D,_xlfn.XLOOKUP(C126,'School Lookup'!C:C,'School Lookup'!D:D,0)))</f>
        <v>Harpur Hill Primary School</v>
      </c>
      <c r="C126" t="s">
        <v>126</v>
      </c>
      <c r="D126" t="s">
        <v>16</v>
      </c>
      <c r="E126" t="s">
        <v>734</v>
      </c>
      <c r="F126" t="s">
        <v>139</v>
      </c>
      <c r="G126" t="s">
        <v>774</v>
      </c>
      <c r="H126" t="s">
        <v>126</v>
      </c>
      <c r="I126" t="s">
        <v>862</v>
      </c>
      <c r="J126" t="s">
        <v>741</v>
      </c>
      <c r="K126" t="s">
        <v>863</v>
      </c>
      <c r="L126">
        <v>1</v>
      </c>
      <c r="M126" t="s">
        <v>858</v>
      </c>
      <c r="N126" t="s">
        <v>859</v>
      </c>
      <c r="O126">
        <v>272.16000000000003</v>
      </c>
      <c r="P126">
        <v>20</v>
      </c>
      <c r="Q126" s="4">
        <v>46082</v>
      </c>
      <c r="R126" s="4">
        <v>46173</v>
      </c>
      <c r="S126" t="s">
        <v>260</v>
      </c>
      <c r="T126" t="s">
        <v>85</v>
      </c>
      <c r="U126" t="s">
        <v>262</v>
      </c>
      <c r="V126" t="s">
        <v>262</v>
      </c>
      <c r="W126" t="s">
        <v>262</v>
      </c>
      <c r="X126" t="s">
        <v>262</v>
      </c>
      <c r="Y126" t="s">
        <v>262</v>
      </c>
      <c r="Z126" t="s">
        <v>262</v>
      </c>
      <c r="AA126" t="s">
        <v>263</v>
      </c>
      <c r="AB126" t="s">
        <v>265</v>
      </c>
    </row>
    <row r="127" spans="1:28" x14ac:dyDescent="0.25">
      <c r="A127" s="54">
        <f>_xlfn.XLOOKUP(B127,'School Lookup'!D:D,'School Lookup'!F:F,0)</f>
        <v>760776</v>
      </c>
      <c r="B127" s="54" t="str">
        <f>_xlfn.XLOOKUP(C127,'School Lookup'!A:A,'School Lookup'!D:D,_xlfn.XLOOKUP(C127,'School Lookup'!B:B,'School Lookup'!D:D,_xlfn.XLOOKUP(C127,'School Lookup'!C:C,'School Lookup'!D:D,0)))</f>
        <v>Harpur Hill Primary School</v>
      </c>
      <c r="C127" t="s">
        <v>126</v>
      </c>
      <c r="D127" t="s">
        <v>16</v>
      </c>
      <c r="E127" t="s">
        <v>734</v>
      </c>
      <c r="F127" t="s">
        <v>139</v>
      </c>
      <c r="G127" t="s">
        <v>774</v>
      </c>
      <c r="H127" t="s">
        <v>126</v>
      </c>
      <c r="I127" t="s">
        <v>864</v>
      </c>
      <c r="J127" t="s">
        <v>741</v>
      </c>
      <c r="K127" t="s">
        <v>865</v>
      </c>
      <c r="L127">
        <v>1</v>
      </c>
      <c r="M127" t="s">
        <v>858</v>
      </c>
      <c r="N127" t="s">
        <v>859</v>
      </c>
      <c r="O127">
        <v>8.06</v>
      </c>
      <c r="P127">
        <v>20</v>
      </c>
      <c r="Q127" s="4">
        <v>46082</v>
      </c>
      <c r="R127" s="4">
        <v>46091</v>
      </c>
      <c r="S127" t="s">
        <v>260</v>
      </c>
      <c r="T127" t="s">
        <v>85</v>
      </c>
      <c r="U127" t="s">
        <v>262</v>
      </c>
      <c r="V127" t="s">
        <v>262</v>
      </c>
      <c r="W127" t="s">
        <v>262</v>
      </c>
      <c r="X127" t="s">
        <v>262</v>
      </c>
      <c r="Y127" t="s">
        <v>262</v>
      </c>
      <c r="Z127" t="s">
        <v>262</v>
      </c>
      <c r="AA127" t="s">
        <v>263</v>
      </c>
      <c r="AB127" t="s">
        <v>265</v>
      </c>
    </row>
    <row r="128" spans="1:28" x14ac:dyDescent="0.25">
      <c r="A128" s="54">
        <f>_xlfn.XLOOKUP(B128,'School Lookup'!D:D,'School Lookup'!F:F,0)</f>
        <v>760776</v>
      </c>
      <c r="B128" s="54" t="str">
        <f>_xlfn.XLOOKUP(C128,'School Lookup'!A:A,'School Lookup'!D:D,_xlfn.XLOOKUP(C128,'School Lookup'!B:B,'School Lookup'!D:D,_xlfn.XLOOKUP(C128,'School Lookup'!C:C,'School Lookup'!D:D,0)))</f>
        <v>Harpur Hill Primary School</v>
      </c>
      <c r="C128" t="s">
        <v>126</v>
      </c>
      <c r="D128" t="s">
        <v>16</v>
      </c>
      <c r="E128" t="s">
        <v>734</v>
      </c>
      <c r="F128" t="s">
        <v>139</v>
      </c>
      <c r="G128" t="s">
        <v>774</v>
      </c>
      <c r="H128" t="s">
        <v>126</v>
      </c>
      <c r="I128" t="s">
        <v>864</v>
      </c>
      <c r="J128" t="s">
        <v>741</v>
      </c>
      <c r="K128" t="s">
        <v>865</v>
      </c>
      <c r="L128">
        <v>1</v>
      </c>
      <c r="M128" t="s">
        <v>858</v>
      </c>
      <c r="N128" t="s">
        <v>859</v>
      </c>
      <c r="O128">
        <v>66.94</v>
      </c>
      <c r="P128">
        <v>20</v>
      </c>
      <c r="Q128" s="4">
        <v>46092</v>
      </c>
      <c r="R128" s="4">
        <v>46173</v>
      </c>
      <c r="S128" t="s">
        <v>260</v>
      </c>
      <c r="T128" t="s">
        <v>85</v>
      </c>
      <c r="U128" t="s">
        <v>262</v>
      </c>
      <c r="V128" t="s">
        <v>262</v>
      </c>
      <c r="W128" t="s">
        <v>262</v>
      </c>
      <c r="X128" t="s">
        <v>262</v>
      </c>
      <c r="Y128" t="s">
        <v>262</v>
      </c>
      <c r="Z128" t="s">
        <v>262</v>
      </c>
      <c r="AA128" t="s">
        <v>263</v>
      </c>
      <c r="AB128" t="s">
        <v>265</v>
      </c>
    </row>
    <row r="129" spans="1:28" x14ac:dyDescent="0.25">
      <c r="A129" s="54">
        <f>_xlfn.XLOOKUP(B129,'School Lookup'!D:D,'School Lookup'!F:F,0)</f>
        <v>760776</v>
      </c>
      <c r="B129" s="54" t="str">
        <f>_xlfn.XLOOKUP(C129,'School Lookup'!A:A,'School Lookup'!D:D,_xlfn.XLOOKUP(C129,'School Lookup'!B:B,'School Lookup'!D:D,_xlfn.XLOOKUP(C129,'School Lookup'!C:C,'School Lookup'!D:D,0)))</f>
        <v>Harpur Hill Primary School</v>
      </c>
      <c r="C129" t="s">
        <v>126</v>
      </c>
      <c r="D129" t="s">
        <v>16</v>
      </c>
      <c r="E129" t="s">
        <v>734</v>
      </c>
      <c r="F129" t="s">
        <v>139</v>
      </c>
      <c r="G129" t="s">
        <v>774</v>
      </c>
      <c r="H129" t="s">
        <v>126</v>
      </c>
      <c r="I129" t="s">
        <v>866</v>
      </c>
      <c r="J129" t="s">
        <v>741</v>
      </c>
      <c r="K129" t="s">
        <v>867</v>
      </c>
      <c r="L129">
        <v>1</v>
      </c>
      <c r="M129" t="s">
        <v>868</v>
      </c>
      <c r="O129">
        <v>3</v>
      </c>
      <c r="P129">
        <v>20</v>
      </c>
      <c r="Q129" s="4">
        <v>46082</v>
      </c>
      <c r="R129" s="4">
        <v>46173</v>
      </c>
      <c r="S129" t="s">
        <v>260</v>
      </c>
      <c r="T129" t="s">
        <v>85</v>
      </c>
      <c r="U129" t="s">
        <v>262</v>
      </c>
      <c r="V129" t="s">
        <v>262</v>
      </c>
      <c r="W129" t="s">
        <v>262</v>
      </c>
      <c r="X129" t="s">
        <v>262</v>
      </c>
      <c r="Y129" t="s">
        <v>262</v>
      </c>
      <c r="Z129" t="s">
        <v>262</v>
      </c>
      <c r="AA129" t="s">
        <v>263</v>
      </c>
      <c r="AB129" t="s">
        <v>265</v>
      </c>
    </row>
    <row r="130" spans="1:28" x14ac:dyDescent="0.25">
      <c r="A130" s="54">
        <f>_xlfn.XLOOKUP(B130,'School Lookup'!D:D,'School Lookup'!F:F,0)</f>
        <v>823392</v>
      </c>
      <c r="B130" s="54" t="str">
        <f>_xlfn.XLOOKUP(C130,'School Lookup'!A:A,'School Lookup'!D:D,_xlfn.XLOOKUP(C130,'School Lookup'!B:B,'School Lookup'!D:D,_xlfn.XLOOKUP(C130,'School Lookup'!C:C,'School Lookup'!D:D,0)))</f>
        <v>Fitz Herbert C of E VA Primary School</v>
      </c>
      <c r="C130" t="s">
        <v>127</v>
      </c>
      <c r="D130" t="s">
        <v>16</v>
      </c>
      <c r="E130" t="s">
        <v>734</v>
      </c>
      <c r="F130" t="s">
        <v>134</v>
      </c>
      <c r="G130" t="s">
        <v>347</v>
      </c>
      <c r="H130" t="s">
        <v>127</v>
      </c>
      <c r="I130" t="s">
        <v>869</v>
      </c>
      <c r="J130" t="s">
        <v>741</v>
      </c>
      <c r="K130" t="s">
        <v>857</v>
      </c>
      <c r="L130">
        <v>1</v>
      </c>
      <c r="M130" t="s">
        <v>870</v>
      </c>
      <c r="O130">
        <v>6</v>
      </c>
      <c r="P130">
        <v>20</v>
      </c>
      <c r="Q130" s="4">
        <v>46082</v>
      </c>
      <c r="R130" s="4">
        <v>46095</v>
      </c>
    </row>
    <row r="131" spans="1:28" x14ac:dyDescent="0.25">
      <c r="A131" s="54">
        <f>_xlfn.XLOOKUP(B131,'School Lookup'!D:D,'School Lookup'!F:F,0)</f>
        <v>823392</v>
      </c>
      <c r="B131" s="54" t="str">
        <f>_xlfn.XLOOKUP(C131,'School Lookup'!A:A,'School Lookup'!D:D,_xlfn.XLOOKUP(C131,'School Lookup'!B:B,'School Lookup'!D:D,_xlfn.XLOOKUP(C131,'School Lookup'!C:C,'School Lookup'!D:D,0)))</f>
        <v>Fitz Herbert C of E VA Primary School</v>
      </c>
      <c r="C131" t="s">
        <v>127</v>
      </c>
      <c r="D131" t="s">
        <v>16</v>
      </c>
      <c r="E131" t="s">
        <v>734</v>
      </c>
      <c r="F131" t="s">
        <v>134</v>
      </c>
      <c r="G131" t="s">
        <v>347</v>
      </c>
      <c r="H131" t="s">
        <v>127</v>
      </c>
      <c r="I131" t="s">
        <v>871</v>
      </c>
      <c r="J131" t="s">
        <v>741</v>
      </c>
      <c r="K131" t="s">
        <v>857</v>
      </c>
      <c r="L131">
        <v>1</v>
      </c>
      <c r="M131" t="s">
        <v>872</v>
      </c>
      <c r="O131">
        <v>24</v>
      </c>
      <c r="P131">
        <v>20</v>
      </c>
      <c r="Q131" s="4">
        <v>46082</v>
      </c>
      <c r="R131" s="4">
        <v>46095</v>
      </c>
    </row>
    <row r="132" spans="1:28" x14ac:dyDescent="0.25">
      <c r="A132" s="54">
        <f>_xlfn.XLOOKUP(B132,'School Lookup'!D:D,'School Lookup'!F:F,0)</f>
        <v>823392</v>
      </c>
      <c r="B132" s="54" t="str">
        <f>_xlfn.XLOOKUP(C132,'School Lookup'!A:A,'School Lookup'!D:D,_xlfn.XLOOKUP(C132,'School Lookup'!B:B,'School Lookup'!D:D,_xlfn.XLOOKUP(C132,'School Lookup'!C:C,'School Lookup'!D:D,0)))</f>
        <v>Fitz Herbert C of E VA Primary School</v>
      </c>
      <c r="C132" t="s">
        <v>127</v>
      </c>
      <c r="D132" t="s">
        <v>16</v>
      </c>
      <c r="E132" t="s">
        <v>734</v>
      </c>
      <c r="F132" t="s">
        <v>134</v>
      </c>
      <c r="G132" t="s">
        <v>347</v>
      </c>
      <c r="H132" t="s">
        <v>127</v>
      </c>
      <c r="I132" t="s">
        <v>873</v>
      </c>
      <c r="J132" t="s">
        <v>741</v>
      </c>
      <c r="K132" t="s">
        <v>874</v>
      </c>
      <c r="L132">
        <v>1</v>
      </c>
      <c r="M132" t="s">
        <v>872</v>
      </c>
      <c r="O132">
        <v>242.31</v>
      </c>
      <c r="P132">
        <v>20</v>
      </c>
      <c r="Q132" s="4">
        <v>46082</v>
      </c>
      <c r="R132" s="4">
        <v>46173</v>
      </c>
    </row>
    <row r="133" spans="1:28" x14ac:dyDescent="0.25">
      <c r="A133" s="54">
        <f>_xlfn.XLOOKUP(B133,'School Lookup'!D:D,'School Lookup'!F:F,0)</f>
        <v>823392</v>
      </c>
      <c r="B133" s="54" t="str">
        <f>_xlfn.XLOOKUP(C133,'School Lookup'!A:A,'School Lookup'!D:D,_xlfn.XLOOKUP(C133,'School Lookup'!B:B,'School Lookup'!D:D,_xlfn.XLOOKUP(C133,'School Lookup'!C:C,'School Lookup'!D:D,0)))</f>
        <v>Fitz Herbert C of E VA Primary School</v>
      </c>
      <c r="C133" t="s">
        <v>127</v>
      </c>
      <c r="D133" t="s">
        <v>16</v>
      </c>
      <c r="E133" t="s">
        <v>734</v>
      </c>
      <c r="F133" t="s">
        <v>134</v>
      </c>
      <c r="G133" t="s">
        <v>347</v>
      </c>
      <c r="H133" t="s">
        <v>127</v>
      </c>
      <c r="I133" t="s">
        <v>875</v>
      </c>
      <c r="J133" t="s">
        <v>741</v>
      </c>
      <c r="K133" t="s">
        <v>865</v>
      </c>
      <c r="L133">
        <v>1</v>
      </c>
      <c r="M133" t="s">
        <v>872</v>
      </c>
      <c r="O133">
        <v>37.5</v>
      </c>
      <c r="P133">
        <v>20</v>
      </c>
      <c r="Q133" s="4">
        <v>46082</v>
      </c>
      <c r="R133" s="4">
        <v>46112</v>
      </c>
    </row>
    <row r="134" spans="1:28" x14ac:dyDescent="0.25">
      <c r="A134" s="54">
        <f>_xlfn.XLOOKUP(B134,'School Lookup'!D:D,'School Lookup'!F:F,0)</f>
        <v>823392</v>
      </c>
      <c r="B134" s="54" t="str">
        <f>_xlfn.XLOOKUP(C134,'School Lookup'!A:A,'School Lookup'!D:D,_xlfn.XLOOKUP(C134,'School Lookup'!B:B,'School Lookup'!D:D,_xlfn.XLOOKUP(C134,'School Lookup'!C:C,'School Lookup'!D:D,0)))</f>
        <v>Fitz Herbert C of E VA Primary School</v>
      </c>
      <c r="C134" t="s">
        <v>127</v>
      </c>
      <c r="D134" t="s">
        <v>16</v>
      </c>
      <c r="E134" t="s">
        <v>734</v>
      </c>
      <c r="F134" t="s">
        <v>134</v>
      </c>
      <c r="G134" t="s">
        <v>347</v>
      </c>
      <c r="H134" t="s">
        <v>127</v>
      </c>
      <c r="I134" t="s">
        <v>875</v>
      </c>
      <c r="J134" t="s">
        <v>741</v>
      </c>
      <c r="K134" t="s">
        <v>865</v>
      </c>
      <c r="L134">
        <v>1</v>
      </c>
      <c r="M134" t="s">
        <v>872</v>
      </c>
      <c r="O134">
        <v>37.5</v>
      </c>
      <c r="P134">
        <v>20</v>
      </c>
      <c r="Q134" s="4">
        <v>46113</v>
      </c>
      <c r="R134" s="4">
        <v>46142</v>
      </c>
    </row>
    <row r="135" spans="1:28" x14ac:dyDescent="0.25">
      <c r="A135" s="54">
        <f>_xlfn.XLOOKUP(B135,'School Lookup'!D:D,'School Lookup'!F:F,0)</f>
        <v>823392</v>
      </c>
      <c r="B135" s="54" t="str">
        <f>_xlfn.XLOOKUP(C135,'School Lookup'!A:A,'School Lookup'!D:D,_xlfn.XLOOKUP(C135,'School Lookup'!B:B,'School Lookup'!D:D,_xlfn.XLOOKUP(C135,'School Lookup'!C:C,'School Lookup'!D:D,0)))</f>
        <v>Fitz Herbert C of E VA Primary School</v>
      </c>
      <c r="C135" t="s">
        <v>127</v>
      </c>
      <c r="D135" t="s">
        <v>16</v>
      </c>
      <c r="E135" t="s">
        <v>734</v>
      </c>
      <c r="F135" t="s">
        <v>134</v>
      </c>
      <c r="G135" t="s">
        <v>347</v>
      </c>
      <c r="H135" t="s">
        <v>127</v>
      </c>
      <c r="I135" t="s">
        <v>875</v>
      </c>
      <c r="J135" t="s">
        <v>741</v>
      </c>
      <c r="K135" t="s">
        <v>865</v>
      </c>
      <c r="L135">
        <v>1</v>
      </c>
      <c r="M135" t="s">
        <v>872</v>
      </c>
      <c r="O135">
        <v>37.5</v>
      </c>
      <c r="P135">
        <v>20</v>
      </c>
      <c r="Q135" s="4">
        <v>46143</v>
      </c>
      <c r="R135" s="4">
        <v>46173</v>
      </c>
    </row>
    <row r="136" spans="1:28" x14ac:dyDescent="0.25">
      <c r="A136" s="54">
        <f>_xlfn.XLOOKUP(B136,'School Lookup'!D:D,'School Lookup'!F:F,0)</f>
        <v>823392</v>
      </c>
      <c r="B136" s="54" t="str">
        <f>_xlfn.XLOOKUP(C136,'School Lookup'!A:A,'School Lookup'!D:D,_xlfn.XLOOKUP(C136,'School Lookup'!B:B,'School Lookup'!D:D,_xlfn.XLOOKUP(C136,'School Lookup'!C:C,'School Lookup'!D:D,0)))</f>
        <v>Fitz Herbert C of E VA Primary School</v>
      </c>
      <c r="C136" t="s">
        <v>127</v>
      </c>
      <c r="D136" t="s">
        <v>16</v>
      </c>
      <c r="E136" t="s">
        <v>734</v>
      </c>
      <c r="F136" t="s">
        <v>134</v>
      </c>
      <c r="G136" t="s">
        <v>347</v>
      </c>
      <c r="H136" t="s">
        <v>127</v>
      </c>
      <c r="I136" t="s">
        <v>875</v>
      </c>
      <c r="J136" t="s">
        <v>741</v>
      </c>
      <c r="K136" t="s">
        <v>865</v>
      </c>
      <c r="L136">
        <v>1</v>
      </c>
      <c r="M136" t="s">
        <v>872</v>
      </c>
      <c r="O136">
        <v>112.5</v>
      </c>
      <c r="P136">
        <v>20</v>
      </c>
      <c r="Q136" s="4">
        <v>46082</v>
      </c>
      <c r="R136" s="4">
        <v>46173</v>
      </c>
    </row>
    <row r="137" spans="1:28" x14ac:dyDescent="0.25">
      <c r="A137" s="54">
        <f>_xlfn.XLOOKUP(B137,'School Lookup'!D:D,'School Lookup'!F:F,0)</f>
        <v>823392</v>
      </c>
      <c r="B137" s="54" t="str">
        <f>_xlfn.XLOOKUP(C137,'School Lookup'!A:A,'School Lookup'!D:D,_xlfn.XLOOKUP(C137,'School Lookup'!B:B,'School Lookup'!D:D,_xlfn.XLOOKUP(C137,'School Lookup'!C:C,'School Lookup'!D:D,0)))</f>
        <v>Fitz Herbert C of E VA Primary School</v>
      </c>
      <c r="C137" t="s">
        <v>127</v>
      </c>
      <c r="D137" t="s">
        <v>16</v>
      </c>
      <c r="E137" t="s">
        <v>734</v>
      </c>
      <c r="F137" t="s">
        <v>134</v>
      </c>
      <c r="G137" t="s">
        <v>347</v>
      </c>
      <c r="H137" t="s">
        <v>127</v>
      </c>
      <c r="I137" t="s">
        <v>876</v>
      </c>
      <c r="J137" t="s">
        <v>741</v>
      </c>
      <c r="K137" t="s">
        <v>867</v>
      </c>
      <c r="L137">
        <v>1</v>
      </c>
      <c r="M137" t="s">
        <v>872</v>
      </c>
      <c r="O137">
        <v>18</v>
      </c>
      <c r="P137">
        <v>20</v>
      </c>
      <c r="Q137" s="4">
        <v>46082</v>
      </c>
      <c r="R137" s="4">
        <v>46173</v>
      </c>
    </row>
    <row r="138" spans="1:28" x14ac:dyDescent="0.25">
      <c r="A138" s="54">
        <f>_xlfn.XLOOKUP(B138,'School Lookup'!D:D,'School Lookup'!F:F,0)</f>
        <v>823392</v>
      </c>
      <c r="B138" s="54" t="str">
        <f>_xlfn.XLOOKUP(C138,'School Lookup'!A:A,'School Lookup'!D:D,_xlfn.XLOOKUP(C138,'School Lookup'!B:B,'School Lookup'!D:D,_xlfn.XLOOKUP(C138,'School Lookup'!C:C,'School Lookup'!D:D,0)))</f>
        <v>Fitz Herbert C of E VA Primary School</v>
      </c>
      <c r="C138" t="s">
        <v>127</v>
      </c>
      <c r="D138" t="s">
        <v>16</v>
      </c>
      <c r="E138" t="s">
        <v>734</v>
      </c>
      <c r="F138" t="s">
        <v>134</v>
      </c>
      <c r="G138" t="s">
        <v>347</v>
      </c>
      <c r="H138" t="s">
        <v>127</v>
      </c>
      <c r="I138" t="s">
        <v>875</v>
      </c>
      <c r="J138" t="s">
        <v>741</v>
      </c>
      <c r="K138" t="s">
        <v>865</v>
      </c>
      <c r="L138">
        <v>1</v>
      </c>
      <c r="M138" t="s">
        <v>872</v>
      </c>
      <c r="O138">
        <v>37.5</v>
      </c>
      <c r="P138">
        <v>20</v>
      </c>
      <c r="Q138" s="4">
        <v>46082</v>
      </c>
      <c r="R138" s="4">
        <v>46112</v>
      </c>
    </row>
    <row r="139" spans="1:28" x14ac:dyDescent="0.25">
      <c r="A139" s="54">
        <f>_xlfn.XLOOKUP(B139,'School Lookup'!D:D,'School Lookup'!F:F,0)</f>
        <v>823392</v>
      </c>
      <c r="B139" s="54" t="str">
        <f>_xlfn.XLOOKUP(C139,'School Lookup'!A:A,'School Lookup'!D:D,_xlfn.XLOOKUP(C139,'School Lookup'!B:B,'School Lookup'!D:D,_xlfn.XLOOKUP(C139,'School Lookup'!C:C,'School Lookup'!D:D,0)))</f>
        <v>Fitz Herbert C of E VA Primary School</v>
      </c>
      <c r="C139" t="s">
        <v>127</v>
      </c>
      <c r="D139" t="s">
        <v>16</v>
      </c>
      <c r="E139" t="s">
        <v>734</v>
      </c>
      <c r="F139" t="s">
        <v>134</v>
      </c>
      <c r="G139" t="s">
        <v>347</v>
      </c>
      <c r="H139" t="s">
        <v>127</v>
      </c>
      <c r="I139" t="s">
        <v>875</v>
      </c>
      <c r="J139" t="s">
        <v>741</v>
      </c>
      <c r="K139" t="s">
        <v>865</v>
      </c>
      <c r="L139">
        <v>1</v>
      </c>
      <c r="M139" t="s">
        <v>872</v>
      </c>
      <c r="O139">
        <v>37.5</v>
      </c>
      <c r="P139">
        <v>20</v>
      </c>
      <c r="Q139" s="4">
        <v>46113</v>
      </c>
      <c r="R139" s="4">
        <v>46142</v>
      </c>
    </row>
    <row r="140" spans="1:28" x14ac:dyDescent="0.25">
      <c r="A140" s="54">
        <f>_xlfn.XLOOKUP(B140,'School Lookup'!D:D,'School Lookup'!F:F,0)</f>
        <v>823392</v>
      </c>
      <c r="B140" s="54" t="str">
        <f>_xlfn.XLOOKUP(C140,'School Lookup'!A:A,'School Lookup'!D:D,_xlfn.XLOOKUP(C140,'School Lookup'!B:B,'School Lookup'!D:D,_xlfn.XLOOKUP(C140,'School Lookup'!C:C,'School Lookup'!D:D,0)))</f>
        <v>Fitz Herbert C of E VA Primary School</v>
      </c>
      <c r="C140" t="s">
        <v>127</v>
      </c>
      <c r="D140" t="s">
        <v>16</v>
      </c>
      <c r="E140" t="s">
        <v>734</v>
      </c>
      <c r="F140" t="s">
        <v>134</v>
      </c>
      <c r="G140" t="s">
        <v>347</v>
      </c>
      <c r="H140" t="s">
        <v>127</v>
      </c>
      <c r="I140" t="s">
        <v>875</v>
      </c>
      <c r="J140" t="s">
        <v>741</v>
      </c>
      <c r="K140" t="s">
        <v>865</v>
      </c>
      <c r="L140">
        <v>1</v>
      </c>
      <c r="M140" t="s">
        <v>872</v>
      </c>
      <c r="O140">
        <v>37.5</v>
      </c>
      <c r="P140">
        <v>20</v>
      </c>
      <c r="Q140" s="4">
        <v>46143</v>
      </c>
      <c r="R140" s="4">
        <v>46173</v>
      </c>
    </row>
    <row r="141" spans="1:28" x14ac:dyDescent="0.25">
      <c r="A141" s="54">
        <f>_xlfn.XLOOKUP(B141,'School Lookup'!D:D,'School Lookup'!F:F,0)</f>
        <v>823392</v>
      </c>
      <c r="B141" s="54" t="str">
        <f>_xlfn.XLOOKUP(C141,'School Lookup'!A:A,'School Lookup'!D:D,_xlfn.XLOOKUP(C141,'School Lookup'!B:B,'School Lookup'!D:D,_xlfn.XLOOKUP(C141,'School Lookup'!C:C,'School Lookup'!D:D,0)))</f>
        <v>Fitz Herbert C of E VA Primary School</v>
      </c>
      <c r="C141" t="s">
        <v>127</v>
      </c>
      <c r="D141" t="s">
        <v>16</v>
      </c>
      <c r="E141" t="s">
        <v>734</v>
      </c>
      <c r="F141" t="s">
        <v>134</v>
      </c>
      <c r="G141" t="s">
        <v>347</v>
      </c>
      <c r="H141" t="s">
        <v>127</v>
      </c>
      <c r="I141" t="s">
        <v>875</v>
      </c>
      <c r="J141" t="s">
        <v>741</v>
      </c>
      <c r="K141" t="s">
        <v>865</v>
      </c>
      <c r="L141">
        <v>1</v>
      </c>
      <c r="M141" t="s">
        <v>872</v>
      </c>
      <c r="O141">
        <v>37.5</v>
      </c>
      <c r="P141">
        <v>20</v>
      </c>
      <c r="Q141" s="4">
        <v>46082</v>
      </c>
      <c r="R141" s="4">
        <v>46112</v>
      </c>
    </row>
    <row r="142" spans="1:28" x14ac:dyDescent="0.25">
      <c r="A142" s="54">
        <f>_xlfn.XLOOKUP(B142,'School Lookup'!D:D,'School Lookup'!F:F,0)</f>
        <v>823392</v>
      </c>
      <c r="B142" s="54" t="str">
        <f>_xlfn.XLOOKUP(C142,'School Lookup'!A:A,'School Lookup'!D:D,_xlfn.XLOOKUP(C142,'School Lookup'!B:B,'School Lookup'!D:D,_xlfn.XLOOKUP(C142,'School Lookup'!C:C,'School Lookup'!D:D,0)))</f>
        <v>Fitz Herbert C of E VA Primary School</v>
      </c>
      <c r="C142" t="s">
        <v>127</v>
      </c>
      <c r="D142" t="s">
        <v>16</v>
      </c>
      <c r="E142" t="s">
        <v>734</v>
      </c>
      <c r="F142" t="s">
        <v>134</v>
      </c>
      <c r="G142" t="s">
        <v>347</v>
      </c>
      <c r="H142" t="s">
        <v>127</v>
      </c>
      <c r="I142" t="s">
        <v>875</v>
      </c>
      <c r="J142" t="s">
        <v>741</v>
      </c>
      <c r="K142" t="s">
        <v>865</v>
      </c>
      <c r="L142">
        <v>1</v>
      </c>
      <c r="M142" t="s">
        <v>872</v>
      </c>
      <c r="O142">
        <v>37.5</v>
      </c>
      <c r="P142">
        <v>20</v>
      </c>
      <c r="Q142" s="4">
        <v>46113</v>
      </c>
      <c r="R142" s="4">
        <v>46142</v>
      </c>
    </row>
    <row r="143" spans="1:28" x14ac:dyDescent="0.25">
      <c r="A143" s="54">
        <f>_xlfn.XLOOKUP(B143,'School Lookup'!D:D,'School Lookup'!F:F,0)</f>
        <v>823392</v>
      </c>
      <c r="B143" s="54" t="str">
        <f>_xlfn.XLOOKUP(C143,'School Lookup'!A:A,'School Lookup'!D:D,_xlfn.XLOOKUP(C143,'School Lookup'!B:B,'School Lookup'!D:D,_xlfn.XLOOKUP(C143,'School Lookup'!C:C,'School Lookup'!D:D,0)))</f>
        <v>Fitz Herbert C of E VA Primary School</v>
      </c>
      <c r="C143" t="s">
        <v>127</v>
      </c>
      <c r="D143" t="s">
        <v>16</v>
      </c>
      <c r="E143" t="s">
        <v>734</v>
      </c>
      <c r="F143" t="s">
        <v>134</v>
      </c>
      <c r="G143" t="s">
        <v>347</v>
      </c>
      <c r="H143" t="s">
        <v>127</v>
      </c>
      <c r="I143" t="s">
        <v>875</v>
      </c>
      <c r="J143" t="s">
        <v>741</v>
      </c>
      <c r="K143" t="s">
        <v>865</v>
      </c>
      <c r="L143">
        <v>1</v>
      </c>
      <c r="M143" t="s">
        <v>872</v>
      </c>
      <c r="O143">
        <v>37.5</v>
      </c>
      <c r="P143">
        <v>20</v>
      </c>
      <c r="Q143" s="4">
        <v>46143</v>
      </c>
      <c r="R143" s="4">
        <v>46173</v>
      </c>
    </row>
    <row r="144" spans="1:28" x14ac:dyDescent="0.25">
      <c r="A144" s="54">
        <f>_xlfn.XLOOKUP(B144,'School Lookup'!D:D,'School Lookup'!F:F,0)</f>
        <v>856243</v>
      </c>
      <c r="B144" s="54" t="str">
        <f>_xlfn.XLOOKUP(C144,'School Lookup'!A:A,'School Lookup'!D:D,_xlfn.XLOOKUP(C144,'School Lookup'!B:B,'School Lookup'!D:D,_xlfn.XLOOKUP(C144,'School Lookup'!C:C,'School Lookup'!D:D,0)))</f>
        <v>Elton Primary School</v>
      </c>
      <c r="C144" t="s">
        <v>340</v>
      </c>
      <c r="D144" t="s">
        <v>16</v>
      </c>
      <c r="E144" t="s">
        <v>734</v>
      </c>
      <c r="F144" t="s">
        <v>332</v>
      </c>
      <c r="G144" t="s">
        <v>877</v>
      </c>
      <c r="H144" t="s">
        <v>340</v>
      </c>
      <c r="I144" t="s">
        <v>878</v>
      </c>
      <c r="J144" t="s">
        <v>741</v>
      </c>
      <c r="K144" t="s">
        <v>857</v>
      </c>
      <c r="L144">
        <v>1</v>
      </c>
      <c r="M144" t="s">
        <v>879</v>
      </c>
      <c r="N144" t="s">
        <v>880</v>
      </c>
      <c r="O144">
        <v>4.5</v>
      </c>
      <c r="P144">
        <v>20</v>
      </c>
      <c r="Q144" s="4">
        <v>46082</v>
      </c>
      <c r="R144" s="4">
        <v>46173</v>
      </c>
    </row>
    <row r="145" spans="1:18" x14ac:dyDescent="0.25">
      <c r="A145" s="54">
        <f>_xlfn.XLOOKUP(B145,'School Lookup'!D:D,'School Lookup'!F:F,0)</f>
        <v>856243</v>
      </c>
      <c r="B145" s="54" t="str">
        <f>_xlfn.XLOOKUP(C145,'School Lookup'!A:A,'School Lookup'!D:D,_xlfn.XLOOKUP(C145,'School Lookup'!B:B,'School Lookup'!D:D,_xlfn.XLOOKUP(C145,'School Lookup'!C:C,'School Lookup'!D:D,0)))</f>
        <v>Elton Primary School</v>
      </c>
      <c r="C145" t="s">
        <v>340</v>
      </c>
      <c r="D145" t="s">
        <v>16</v>
      </c>
      <c r="E145" t="s">
        <v>734</v>
      </c>
      <c r="F145" t="s">
        <v>332</v>
      </c>
      <c r="G145" t="s">
        <v>877</v>
      </c>
      <c r="H145" t="s">
        <v>340</v>
      </c>
      <c r="I145" t="s">
        <v>864</v>
      </c>
      <c r="J145" t="s">
        <v>741</v>
      </c>
      <c r="K145" t="s">
        <v>865</v>
      </c>
      <c r="L145">
        <v>1</v>
      </c>
      <c r="M145" t="s">
        <v>879</v>
      </c>
      <c r="N145" t="s">
        <v>880</v>
      </c>
      <c r="O145">
        <v>75</v>
      </c>
      <c r="P145">
        <v>20</v>
      </c>
      <c r="Q145" s="4">
        <v>46082</v>
      </c>
      <c r="R145" s="4">
        <v>46173</v>
      </c>
    </row>
    <row r="146" spans="1:18" x14ac:dyDescent="0.25">
      <c r="A146" s="54">
        <f>_xlfn.XLOOKUP(B146,'School Lookup'!D:D,'School Lookup'!F:F,0)</f>
        <v>856243</v>
      </c>
      <c r="B146" s="54" t="str">
        <f>_xlfn.XLOOKUP(C146,'School Lookup'!A:A,'School Lookup'!D:D,_xlfn.XLOOKUP(C146,'School Lookup'!B:B,'School Lookup'!D:D,_xlfn.XLOOKUP(C146,'School Lookup'!C:C,'School Lookup'!D:D,0)))</f>
        <v>Elton Primary School</v>
      </c>
      <c r="C146" t="s">
        <v>340</v>
      </c>
      <c r="D146" t="s">
        <v>16</v>
      </c>
      <c r="E146" t="s">
        <v>734</v>
      </c>
      <c r="F146" t="s">
        <v>332</v>
      </c>
      <c r="G146" t="s">
        <v>877</v>
      </c>
      <c r="H146" t="s">
        <v>340</v>
      </c>
      <c r="I146" t="s">
        <v>881</v>
      </c>
      <c r="J146" t="s">
        <v>741</v>
      </c>
      <c r="K146" t="s">
        <v>882</v>
      </c>
      <c r="L146">
        <v>1</v>
      </c>
      <c r="M146" t="s">
        <v>879</v>
      </c>
      <c r="N146" t="s">
        <v>880</v>
      </c>
      <c r="O146">
        <v>69.06</v>
      </c>
      <c r="P146">
        <v>20</v>
      </c>
      <c r="Q146" s="4">
        <v>46082</v>
      </c>
      <c r="R146" s="4">
        <v>46173</v>
      </c>
    </row>
    <row r="147" spans="1:18" x14ac:dyDescent="0.25">
      <c r="A147" s="54">
        <f>_xlfn.XLOOKUP(B147,'School Lookup'!D:D,'School Lookup'!F:F,0)</f>
        <v>856243</v>
      </c>
      <c r="B147" s="54" t="str">
        <f>_xlfn.XLOOKUP(C147,'School Lookup'!A:A,'School Lookup'!D:D,_xlfn.XLOOKUP(C147,'School Lookup'!B:B,'School Lookup'!D:D,_xlfn.XLOOKUP(C147,'School Lookup'!C:C,'School Lookup'!D:D,0)))</f>
        <v>Elton Primary School</v>
      </c>
      <c r="C147" t="s">
        <v>340</v>
      </c>
      <c r="D147" t="s">
        <v>16</v>
      </c>
      <c r="E147" t="s">
        <v>734</v>
      </c>
      <c r="F147" t="s">
        <v>332</v>
      </c>
      <c r="G147" t="s">
        <v>877</v>
      </c>
      <c r="H147" t="s">
        <v>340</v>
      </c>
      <c r="I147" t="s">
        <v>866</v>
      </c>
      <c r="J147" t="s">
        <v>741</v>
      </c>
      <c r="K147" t="s">
        <v>867</v>
      </c>
      <c r="L147">
        <v>1</v>
      </c>
      <c r="M147" t="s">
        <v>879</v>
      </c>
      <c r="N147" t="s">
        <v>880</v>
      </c>
      <c r="O147">
        <v>3</v>
      </c>
      <c r="P147">
        <v>20</v>
      </c>
      <c r="Q147" s="4">
        <v>46082</v>
      </c>
      <c r="R147" s="4">
        <v>46173</v>
      </c>
    </row>
    <row r="148" spans="1:18" x14ac:dyDescent="0.25">
      <c r="A148" s="54">
        <f>_xlfn.XLOOKUP(B148,'School Lookup'!D:D,'School Lookup'!F:F,0)</f>
        <v>856243</v>
      </c>
      <c r="B148" s="54" t="str">
        <f>_xlfn.XLOOKUP(C148,'School Lookup'!A:A,'School Lookup'!D:D,_xlfn.XLOOKUP(C148,'School Lookup'!B:B,'School Lookup'!D:D,_xlfn.XLOOKUP(C148,'School Lookup'!C:C,'School Lookup'!D:D,0)))</f>
        <v>Elton Primary School</v>
      </c>
      <c r="C148" t="s">
        <v>340</v>
      </c>
      <c r="D148" t="s">
        <v>16</v>
      </c>
      <c r="E148" t="s">
        <v>734</v>
      </c>
      <c r="F148" t="s">
        <v>332</v>
      </c>
      <c r="G148" t="s">
        <v>877</v>
      </c>
      <c r="H148" t="s">
        <v>340</v>
      </c>
      <c r="I148" t="s">
        <v>883</v>
      </c>
      <c r="J148" t="s">
        <v>741</v>
      </c>
      <c r="K148" t="s">
        <v>884</v>
      </c>
      <c r="L148">
        <v>1</v>
      </c>
      <c r="M148" t="s">
        <v>879</v>
      </c>
      <c r="N148" t="s">
        <v>880</v>
      </c>
      <c r="O148">
        <v>12</v>
      </c>
      <c r="P148">
        <v>20</v>
      </c>
      <c r="Q148" s="4">
        <v>46082</v>
      </c>
      <c r="R148" s="4">
        <v>46173</v>
      </c>
    </row>
    <row r="149" spans="1:18" x14ac:dyDescent="0.25">
      <c r="A149" s="54">
        <f>_xlfn.XLOOKUP(B149,'School Lookup'!D:D,'School Lookup'!F:F,0)</f>
        <v>682471</v>
      </c>
      <c r="B149" s="54" t="str">
        <f>_xlfn.XLOOKUP(C149,'School Lookup'!A:A,'School Lookup'!D:D,_xlfn.XLOOKUP(C149,'School Lookup'!B:B,'School Lookup'!D:D,_xlfn.XLOOKUP(C149,'School Lookup'!C:C,'School Lookup'!D:D,0)))</f>
        <v>Ridgeway Primary School</v>
      </c>
      <c r="C149" t="s">
        <v>341</v>
      </c>
      <c r="D149" t="s">
        <v>16</v>
      </c>
      <c r="E149" t="s">
        <v>734</v>
      </c>
      <c r="F149" t="s">
        <v>328</v>
      </c>
      <c r="G149" t="s">
        <v>885</v>
      </c>
      <c r="H149" t="s">
        <v>341</v>
      </c>
      <c r="I149" t="s">
        <v>886</v>
      </c>
      <c r="J149" t="s">
        <v>741</v>
      </c>
      <c r="K149" t="s">
        <v>857</v>
      </c>
      <c r="L149">
        <v>1</v>
      </c>
      <c r="M149" t="s">
        <v>887</v>
      </c>
      <c r="N149" t="s">
        <v>888</v>
      </c>
      <c r="O149">
        <v>2.5</v>
      </c>
      <c r="P149">
        <v>20</v>
      </c>
      <c r="Q149" s="4">
        <v>46082</v>
      </c>
      <c r="R149" s="4">
        <v>46112</v>
      </c>
    </row>
    <row r="150" spans="1:18" x14ac:dyDescent="0.25">
      <c r="A150" s="54">
        <f>_xlfn.XLOOKUP(B150,'School Lookup'!D:D,'School Lookup'!F:F,0)</f>
        <v>682471</v>
      </c>
      <c r="B150" s="54" t="str">
        <f>_xlfn.XLOOKUP(C150,'School Lookup'!A:A,'School Lookup'!D:D,_xlfn.XLOOKUP(C150,'School Lookup'!B:B,'School Lookup'!D:D,_xlfn.XLOOKUP(C150,'School Lookup'!C:C,'School Lookup'!D:D,0)))</f>
        <v>Ridgeway Primary School</v>
      </c>
      <c r="C150" t="s">
        <v>341</v>
      </c>
      <c r="D150" t="s">
        <v>16</v>
      </c>
      <c r="E150" t="s">
        <v>734</v>
      </c>
      <c r="F150" t="s">
        <v>328</v>
      </c>
      <c r="G150" t="s">
        <v>885</v>
      </c>
      <c r="H150" t="s">
        <v>341</v>
      </c>
      <c r="I150" t="s">
        <v>886</v>
      </c>
      <c r="J150" t="s">
        <v>741</v>
      </c>
      <c r="K150" t="s">
        <v>857</v>
      </c>
      <c r="L150">
        <v>1</v>
      </c>
      <c r="M150" t="s">
        <v>887</v>
      </c>
      <c r="N150" t="s">
        <v>888</v>
      </c>
      <c r="O150">
        <v>2.5</v>
      </c>
      <c r="P150">
        <v>20</v>
      </c>
      <c r="Q150" s="4">
        <v>46113</v>
      </c>
      <c r="R150" s="4">
        <v>46142</v>
      </c>
    </row>
    <row r="151" spans="1:18" x14ac:dyDescent="0.25">
      <c r="A151" s="54">
        <f>_xlfn.XLOOKUP(B151,'School Lookup'!D:D,'School Lookup'!F:F,0)</f>
        <v>682471</v>
      </c>
      <c r="B151" s="54" t="str">
        <f>_xlfn.XLOOKUP(C151,'School Lookup'!A:A,'School Lookup'!D:D,_xlfn.XLOOKUP(C151,'School Lookup'!B:B,'School Lookup'!D:D,_xlfn.XLOOKUP(C151,'School Lookup'!C:C,'School Lookup'!D:D,0)))</f>
        <v>Ridgeway Primary School</v>
      </c>
      <c r="C151" t="s">
        <v>341</v>
      </c>
      <c r="D151" t="s">
        <v>16</v>
      </c>
      <c r="E151" t="s">
        <v>734</v>
      </c>
      <c r="F151" t="s">
        <v>328</v>
      </c>
      <c r="G151" t="s">
        <v>885</v>
      </c>
      <c r="H151" t="s">
        <v>341</v>
      </c>
      <c r="I151" t="s">
        <v>886</v>
      </c>
      <c r="J151" t="s">
        <v>741</v>
      </c>
      <c r="K151" t="s">
        <v>857</v>
      </c>
      <c r="L151">
        <v>1</v>
      </c>
      <c r="M151" t="s">
        <v>887</v>
      </c>
      <c r="N151" t="s">
        <v>888</v>
      </c>
      <c r="O151">
        <v>2.5</v>
      </c>
      <c r="P151">
        <v>20</v>
      </c>
      <c r="Q151" s="4">
        <v>46143</v>
      </c>
      <c r="R151" s="4">
        <v>46173</v>
      </c>
    </row>
    <row r="152" spans="1:18" x14ac:dyDescent="0.25">
      <c r="A152" s="54">
        <f>_xlfn.XLOOKUP(B152,'School Lookup'!D:D,'School Lookup'!F:F,0)</f>
        <v>682471</v>
      </c>
      <c r="B152" s="54" t="str">
        <f>_xlfn.XLOOKUP(C152,'School Lookup'!A:A,'School Lookup'!D:D,_xlfn.XLOOKUP(C152,'School Lookup'!B:B,'School Lookup'!D:D,_xlfn.XLOOKUP(C152,'School Lookup'!C:C,'School Lookup'!D:D,0)))</f>
        <v>Ridgeway Primary School</v>
      </c>
      <c r="C152" t="s">
        <v>341</v>
      </c>
      <c r="D152" t="s">
        <v>16</v>
      </c>
      <c r="E152" t="s">
        <v>734</v>
      </c>
      <c r="F152" t="s">
        <v>328</v>
      </c>
      <c r="G152" t="s">
        <v>885</v>
      </c>
      <c r="H152" t="s">
        <v>341</v>
      </c>
      <c r="I152" t="s">
        <v>889</v>
      </c>
      <c r="J152" t="s">
        <v>741</v>
      </c>
      <c r="K152" t="s">
        <v>857</v>
      </c>
      <c r="L152">
        <v>1</v>
      </c>
      <c r="M152" t="s">
        <v>887</v>
      </c>
      <c r="N152" t="s">
        <v>888</v>
      </c>
      <c r="O152">
        <v>0.5</v>
      </c>
      <c r="P152">
        <v>20</v>
      </c>
      <c r="Q152" s="4">
        <v>46082</v>
      </c>
      <c r="R152" s="4">
        <v>46112</v>
      </c>
    </row>
    <row r="153" spans="1:18" x14ac:dyDescent="0.25">
      <c r="A153" s="54">
        <f>_xlfn.XLOOKUP(B153,'School Lookup'!D:D,'School Lookup'!F:F,0)</f>
        <v>682471</v>
      </c>
      <c r="B153" s="54" t="str">
        <f>_xlfn.XLOOKUP(C153,'School Lookup'!A:A,'School Lookup'!D:D,_xlfn.XLOOKUP(C153,'School Lookup'!B:B,'School Lookup'!D:D,_xlfn.XLOOKUP(C153,'School Lookup'!C:C,'School Lookup'!D:D,0)))</f>
        <v>Ridgeway Primary School</v>
      </c>
      <c r="C153" t="s">
        <v>341</v>
      </c>
      <c r="D153" t="s">
        <v>16</v>
      </c>
      <c r="E153" t="s">
        <v>734</v>
      </c>
      <c r="F153" t="s">
        <v>328</v>
      </c>
      <c r="G153" t="s">
        <v>885</v>
      </c>
      <c r="H153" t="s">
        <v>341</v>
      </c>
      <c r="I153" t="s">
        <v>889</v>
      </c>
      <c r="J153" t="s">
        <v>741</v>
      </c>
      <c r="K153" t="s">
        <v>857</v>
      </c>
      <c r="L153">
        <v>1</v>
      </c>
      <c r="M153" t="s">
        <v>887</v>
      </c>
      <c r="N153" t="s">
        <v>888</v>
      </c>
      <c r="O153">
        <v>0.5</v>
      </c>
      <c r="P153">
        <v>20</v>
      </c>
      <c r="Q153" s="4">
        <v>46113</v>
      </c>
      <c r="R153" s="4">
        <v>46142</v>
      </c>
    </row>
    <row r="154" spans="1:18" x14ac:dyDescent="0.25">
      <c r="A154" s="54">
        <f>_xlfn.XLOOKUP(B154,'School Lookup'!D:D,'School Lookup'!F:F,0)</f>
        <v>682471</v>
      </c>
      <c r="B154" s="54" t="str">
        <f>_xlfn.XLOOKUP(C154,'School Lookup'!A:A,'School Lookup'!D:D,_xlfn.XLOOKUP(C154,'School Lookup'!B:B,'School Lookup'!D:D,_xlfn.XLOOKUP(C154,'School Lookup'!C:C,'School Lookup'!D:D,0)))</f>
        <v>Ridgeway Primary School</v>
      </c>
      <c r="C154" t="s">
        <v>341</v>
      </c>
      <c r="D154" t="s">
        <v>16</v>
      </c>
      <c r="E154" t="s">
        <v>734</v>
      </c>
      <c r="F154" t="s">
        <v>328</v>
      </c>
      <c r="G154" t="s">
        <v>885</v>
      </c>
      <c r="H154" t="s">
        <v>341</v>
      </c>
      <c r="I154" t="s">
        <v>889</v>
      </c>
      <c r="J154" t="s">
        <v>741</v>
      </c>
      <c r="K154" t="s">
        <v>857</v>
      </c>
      <c r="L154">
        <v>1</v>
      </c>
      <c r="M154" t="s">
        <v>887</v>
      </c>
      <c r="N154" t="s">
        <v>888</v>
      </c>
      <c r="O154">
        <v>0.5</v>
      </c>
      <c r="P154">
        <v>20</v>
      </c>
      <c r="Q154" s="4">
        <v>46143</v>
      </c>
      <c r="R154" s="4">
        <v>46173</v>
      </c>
    </row>
    <row r="155" spans="1:18" x14ac:dyDescent="0.25">
      <c r="A155" s="54">
        <f>_xlfn.XLOOKUP(B155,'School Lookup'!D:D,'School Lookup'!F:F,0)</f>
        <v>682471</v>
      </c>
      <c r="B155" s="54" t="str">
        <f>_xlfn.XLOOKUP(C155,'School Lookup'!A:A,'School Lookup'!D:D,_xlfn.XLOOKUP(C155,'School Lookup'!B:B,'School Lookup'!D:D,_xlfn.XLOOKUP(C155,'School Lookup'!C:C,'School Lookup'!D:D,0)))</f>
        <v>Ridgeway Primary School</v>
      </c>
      <c r="C155" t="s">
        <v>341</v>
      </c>
      <c r="D155" t="s">
        <v>16</v>
      </c>
      <c r="E155" t="s">
        <v>734</v>
      </c>
      <c r="F155" t="s">
        <v>328</v>
      </c>
      <c r="G155" t="s">
        <v>885</v>
      </c>
      <c r="H155" t="s">
        <v>341</v>
      </c>
      <c r="I155" t="s">
        <v>889</v>
      </c>
      <c r="J155" t="s">
        <v>741</v>
      </c>
      <c r="K155" t="s">
        <v>857</v>
      </c>
      <c r="L155">
        <v>1</v>
      </c>
      <c r="M155" t="s">
        <v>887</v>
      </c>
      <c r="N155" t="s">
        <v>888</v>
      </c>
      <c r="O155">
        <v>0.5</v>
      </c>
      <c r="P155">
        <v>20</v>
      </c>
      <c r="Q155" s="4">
        <v>46082</v>
      </c>
      <c r="R155" s="4">
        <v>46112</v>
      </c>
    </row>
    <row r="156" spans="1:18" x14ac:dyDescent="0.25">
      <c r="A156" s="54">
        <f>_xlfn.XLOOKUP(B156,'School Lookup'!D:D,'School Lookup'!F:F,0)</f>
        <v>682471</v>
      </c>
      <c r="B156" s="54" t="str">
        <f>_xlfn.XLOOKUP(C156,'School Lookup'!A:A,'School Lookup'!D:D,_xlfn.XLOOKUP(C156,'School Lookup'!B:B,'School Lookup'!D:D,_xlfn.XLOOKUP(C156,'School Lookup'!C:C,'School Lookup'!D:D,0)))</f>
        <v>Ridgeway Primary School</v>
      </c>
      <c r="C156" t="s">
        <v>341</v>
      </c>
      <c r="D156" t="s">
        <v>16</v>
      </c>
      <c r="E156" t="s">
        <v>734</v>
      </c>
      <c r="F156" t="s">
        <v>328</v>
      </c>
      <c r="G156" t="s">
        <v>885</v>
      </c>
      <c r="H156" t="s">
        <v>341</v>
      </c>
      <c r="I156" t="s">
        <v>889</v>
      </c>
      <c r="J156" t="s">
        <v>741</v>
      </c>
      <c r="K156" t="s">
        <v>857</v>
      </c>
      <c r="L156">
        <v>1</v>
      </c>
      <c r="M156" t="s">
        <v>887</v>
      </c>
      <c r="N156" t="s">
        <v>888</v>
      </c>
      <c r="O156">
        <v>0.5</v>
      </c>
      <c r="P156">
        <v>20</v>
      </c>
      <c r="Q156" s="4">
        <v>46113</v>
      </c>
      <c r="R156" s="4">
        <v>46142</v>
      </c>
    </row>
    <row r="157" spans="1:18" x14ac:dyDescent="0.25">
      <c r="A157" s="54">
        <f>_xlfn.XLOOKUP(B157,'School Lookup'!D:D,'School Lookup'!F:F,0)</f>
        <v>682471</v>
      </c>
      <c r="B157" s="54" t="str">
        <f>_xlfn.XLOOKUP(C157,'School Lookup'!A:A,'School Lookup'!D:D,_xlfn.XLOOKUP(C157,'School Lookup'!B:B,'School Lookup'!D:D,_xlfn.XLOOKUP(C157,'School Lookup'!C:C,'School Lookup'!D:D,0)))</f>
        <v>Ridgeway Primary School</v>
      </c>
      <c r="C157" t="s">
        <v>341</v>
      </c>
      <c r="D157" t="s">
        <v>16</v>
      </c>
      <c r="E157" t="s">
        <v>734</v>
      </c>
      <c r="F157" t="s">
        <v>328</v>
      </c>
      <c r="G157" t="s">
        <v>885</v>
      </c>
      <c r="H157" t="s">
        <v>341</v>
      </c>
      <c r="I157" t="s">
        <v>889</v>
      </c>
      <c r="J157" t="s">
        <v>741</v>
      </c>
      <c r="K157" t="s">
        <v>857</v>
      </c>
      <c r="L157">
        <v>1</v>
      </c>
      <c r="M157" t="s">
        <v>887</v>
      </c>
      <c r="N157" t="s">
        <v>888</v>
      </c>
      <c r="O157">
        <v>0.5</v>
      </c>
      <c r="P157">
        <v>20</v>
      </c>
      <c r="Q157" s="4">
        <v>46143</v>
      </c>
      <c r="R157" s="4">
        <v>46173</v>
      </c>
    </row>
    <row r="158" spans="1:18" x14ac:dyDescent="0.25">
      <c r="A158" s="54">
        <f>_xlfn.XLOOKUP(B158,'School Lookup'!D:D,'School Lookup'!F:F,0)</f>
        <v>682471</v>
      </c>
      <c r="B158" s="54" t="str">
        <f>_xlfn.XLOOKUP(C158,'School Lookup'!A:A,'School Lookup'!D:D,_xlfn.XLOOKUP(C158,'School Lookup'!B:B,'School Lookup'!D:D,_xlfn.XLOOKUP(C158,'School Lookup'!C:C,'School Lookup'!D:D,0)))</f>
        <v>Ridgeway Primary School</v>
      </c>
      <c r="C158" t="s">
        <v>341</v>
      </c>
      <c r="D158" t="s">
        <v>16</v>
      </c>
      <c r="E158" t="s">
        <v>734</v>
      </c>
      <c r="F158" t="s">
        <v>328</v>
      </c>
      <c r="G158" t="s">
        <v>885</v>
      </c>
      <c r="H158" t="s">
        <v>341</v>
      </c>
      <c r="I158" t="s">
        <v>875</v>
      </c>
      <c r="J158" t="s">
        <v>741</v>
      </c>
      <c r="K158" t="s">
        <v>865</v>
      </c>
      <c r="L158">
        <v>1</v>
      </c>
      <c r="M158" t="s">
        <v>887</v>
      </c>
      <c r="N158" t="s">
        <v>888</v>
      </c>
      <c r="O158">
        <v>37.5</v>
      </c>
      <c r="P158">
        <v>20</v>
      </c>
      <c r="Q158" s="4">
        <v>46082</v>
      </c>
      <c r="R158" s="4">
        <v>46112</v>
      </c>
    </row>
    <row r="159" spans="1:18" x14ac:dyDescent="0.25">
      <c r="A159" s="54">
        <f>_xlfn.XLOOKUP(B159,'School Lookup'!D:D,'School Lookup'!F:F,0)</f>
        <v>682471</v>
      </c>
      <c r="B159" s="54" t="str">
        <f>_xlfn.XLOOKUP(C159,'School Lookup'!A:A,'School Lookup'!D:D,_xlfn.XLOOKUP(C159,'School Lookup'!B:B,'School Lookup'!D:D,_xlfn.XLOOKUP(C159,'School Lookup'!C:C,'School Lookup'!D:D,0)))</f>
        <v>Ridgeway Primary School</v>
      </c>
      <c r="C159" t="s">
        <v>341</v>
      </c>
      <c r="D159" t="s">
        <v>16</v>
      </c>
      <c r="E159" t="s">
        <v>734</v>
      </c>
      <c r="F159" t="s">
        <v>328</v>
      </c>
      <c r="G159" t="s">
        <v>885</v>
      </c>
      <c r="H159" t="s">
        <v>341</v>
      </c>
      <c r="I159" t="s">
        <v>875</v>
      </c>
      <c r="J159" t="s">
        <v>741</v>
      </c>
      <c r="K159" t="s">
        <v>865</v>
      </c>
      <c r="L159">
        <v>1</v>
      </c>
      <c r="M159" t="s">
        <v>887</v>
      </c>
      <c r="N159" t="s">
        <v>888</v>
      </c>
      <c r="O159">
        <v>37.5</v>
      </c>
      <c r="P159">
        <v>20</v>
      </c>
      <c r="Q159" s="4">
        <v>46113</v>
      </c>
      <c r="R159" s="4">
        <v>46142</v>
      </c>
    </row>
    <row r="160" spans="1:18" x14ac:dyDescent="0.25">
      <c r="A160" s="54">
        <f>_xlfn.XLOOKUP(B160,'School Lookup'!D:D,'School Lookup'!F:F,0)</f>
        <v>682471</v>
      </c>
      <c r="B160" s="54" t="str">
        <f>_xlfn.XLOOKUP(C160,'School Lookup'!A:A,'School Lookup'!D:D,_xlfn.XLOOKUP(C160,'School Lookup'!B:B,'School Lookup'!D:D,_xlfn.XLOOKUP(C160,'School Lookup'!C:C,'School Lookup'!D:D,0)))</f>
        <v>Ridgeway Primary School</v>
      </c>
      <c r="C160" t="s">
        <v>341</v>
      </c>
      <c r="D160" t="s">
        <v>16</v>
      </c>
      <c r="E160" t="s">
        <v>734</v>
      </c>
      <c r="F160" t="s">
        <v>328</v>
      </c>
      <c r="G160" t="s">
        <v>885</v>
      </c>
      <c r="H160" t="s">
        <v>341</v>
      </c>
      <c r="I160" t="s">
        <v>875</v>
      </c>
      <c r="J160" t="s">
        <v>741</v>
      </c>
      <c r="K160" t="s">
        <v>865</v>
      </c>
      <c r="L160">
        <v>1</v>
      </c>
      <c r="M160" t="s">
        <v>887</v>
      </c>
      <c r="N160" t="s">
        <v>888</v>
      </c>
      <c r="O160">
        <v>37.5</v>
      </c>
      <c r="P160">
        <v>20</v>
      </c>
      <c r="Q160" s="4">
        <v>46143</v>
      </c>
      <c r="R160" s="4">
        <v>46173</v>
      </c>
    </row>
    <row r="161" spans="1:18" x14ac:dyDescent="0.25">
      <c r="A161" s="54">
        <f>_xlfn.XLOOKUP(B161,'School Lookup'!D:D,'School Lookup'!F:F,0)</f>
        <v>682471</v>
      </c>
      <c r="B161" s="54" t="str">
        <f>_xlfn.XLOOKUP(C161,'School Lookup'!A:A,'School Lookup'!D:D,_xlfn.XLOOKUP(C161,'School Lookup'!B:B,'School Lookup'!D:D,_xlfn.XLOOKUP(C161,'School Lookup'!C:C,'School Lookup'!D:D,0)))</f>
        <v>Ridgeway Primary School</v>
      </c>
      <c r="C161" t="s">
        <v>341</v>
      </c>
      <c r="D161" t="s">
        <v>16</v>
      </c>
      <c r="E161" t="s">
        <v>734</v>
      </c>
      <c r="F161" t="s">
        <v>328</v>
      </c>
      <c r="G161" t="s">
        <v>885</v>
      </c>
      <c r="H161" t="s">
        <v>341</v>
      </c>
      <c r="I161" t="s">
        <v>890</v>
      </c>
      <c r="J161" t="s">
        <v>741</v>
      </c>
      <c r="K161" t="s">
        <v>882</v>
      </c>
      <c r="L161">
        <v>1</v>
      </c>
      <c r="M161" t="s">
        <v>887</v>
      </c>
      <c r="N161" t="s">
        <v>888</v>
      </c>
      <c r="O161">
        <v>34.53</v>
      </c>
      <c r="P161">
        <v>20</v>
      </c>
      <c r="Q161" s="4">
        <v>46082</v>
      </c>
      <c r="R161" s="4">
        <v>46112</v>
      </c>
    </row>
    <row r="162" spans="1:18" x14ac:dyDescent="0.25">
      <c r="A162" s="54">
        <f>_xlfn.XLOOKUP(B162,'School Lookup'!D:D,'School Lookup'!F:F,0)</f>
        <v>682471</v>
      </c>
      <c r="B162" s="54" t="str">
        <f>_xlfn.XLOOKUP(C162,'School Lookup'!A:A,'School Lookup'!D:D,_xlfn.XLOOKUP(C162,'School Lookup'!B:B,'School Lookup'!D:D,_xlfn.XLOOKUP(C162,'School Lookup'!C:C,'School Lookup'!D:D,0)))</f>
        <v>Ridgeway Primary School</v>
      </c>
      <c r="C162" t="s">
        <v>341</v>
      </c>
      <c r="D162" t="s">
        <v>16</v>
      </c>
      <c r="E162" t="s">
        <v>734</v>
      </c>
      <c r="F162" t="s">
        <v>328</v>
      </c>
      <c r="G162" t="s">
        <v>885</v>
      </c>
      <c r="H162" t="s">
        <v>341</v>
      </c>
      <c r="I162" t="s">
        <v>890</v>
      </c>
      <c r="J162" t="s">
        <v>741</v>
      </c>
      <c r="K162" t="s">
        <v>882</v>
      </c>
      <c r="L162">
        <v>1</v>
      </c>
      <c r="M162" t="s">
        <v>887</v>
      </c>
      <c r="N162" t="s">
        <v>888</v>
      </c>
      <c r="O162">
        <v>34.53</v>
      </c>
      <c r="P162">
        <v>20</v>
      </c>
      <c r="Q162" s="4">
        <v>46113</v>
      </c>
      <c r="R162" s="4">
        <v>46142</v>
      </c>
    </row>
    <row r="163" spans="1:18" x14ac:dyDescent="0.25">
      <c r="A163" s="54">
        <f>_xlfn.XLOOKUP(B163,'School Lookup'!D:D,'School Lookup'!F:F,0)</f>
        <v>682471</v>
      </c>
      <c r="B163" s="54" t="str">
        <f>_xlfn.XLOOKUP(C163,'School Lookup'!A:A,'School Lookup'!D:D,_xlfn.XLOOKUP(C163,'School Lookup'!B:B,'School Lookup'!D:D,_xlfn.XLOOKUP(C163,'School Lookup'!C:C,'School Lookup'!D:D,0)))</f>
        <v>Ridgeway Primary School</v>
      </c>
      <c r="C163" t="s">
        <v>341</v>
      </c>
      <c r="D163" t="s">
        <v>16</v>
      </c>
      <c r="E163" t="s">
        <v>734</v>
      </c>
      <c r="F163" t="s">
        <v>328</v>
      </c>
      <c r="G163" t="s">
        <v>885</v>
      </c>
      <c r="H163" t="s">
        <v>341</v>
      </c>
      <c r="I163" t="s">
        <v>890</v>
      </c>
      <c r="J163" t="s">
        <v>741</v>
      </c>
      <c r="K163" t="s">
        <v>882</v>
      </c>
      <c r="L163">
        <v>1</v>
      </c>
      <c r="M163" t="s">
        <v>887</v>
      </c>
      <c r="N163" t="s">
        <v>888</v>
      </c>
      <c r="O163">
        <v>34.53</v>
      </c>
      <c r="P163">
        <v>20</v>
      </c>
      <c r="Q163" s="4">
        <v>46143</v>
      </c>
      <c r="R163" s="4">
        <v>46173</v>
      </c>
    </row>
    <row r="164" spans="1:18" x14ac:dyDescent="0.25">
      <c r="A164" s="54">
        <f>_xlfn.XLOOKUP(B164,'School Lookup'!D:D,'School Lookup'!F:F,0)</f>
        <v>682471</v>
      </c>
      <c r="B164" s="54" t="str">
        <f>_xlfn.XLOOKUP(C164,'School Lookup'!A:A,'School Lookup'!D:D,_xlfn.XLOOKUP(C164,'School Lookup'!B:B,'School Lookup'!D:D,_xlfn.XLOOKUP(C164,'School Lookup'!C:C,'School Lookup'!D:D,0)))</f>
        <v>Ridgeway Primary School</v>
      </c>
      <c r="C164" t="s">
        <v>341</v>
      </c>
      <c r="D164" t="s">
        <v>16</v>
      </c>
      <c r="E164" t="s">
        <v>734</v>
      </c>
      <c r="F164" t="s">
        <v>328</v>
      </c>
      <c r="G164" t="s">
        <v>885</v>
      </c>
      <c r="H164" t="s">
        <v>341</v>
      </c>
      <c r="I164" t="s">
        <v>891</v>
      </c>
      <c r="J164" t="s">
        <v>741</v>
      </c>
      <c r="K164" t="s">
        <v>861</v>
      </c>
      <c r="L164">
        <v>1</v>
      </c>
      <c r="M164" t="s">
        <v>887</v>
      </c>
      <c r="N164" t="s">
        <v>888</v>
      </c>
      <c r="O164">
        <v>18.14</v>
      </c>
      <c r="P164">
        <v>20</v>
      </c>
      <c r="Q164" s="4">
        <v>46082</v>
      </c>
      <c r="R164" s="4">
        <v>46112</v>
      </c>
    </row>
    <row r="165" spans="1:18" x14ac:dyDescent="0.25">
      <c r="A165" s="54">
        <f>_xlfn.XLOOKUP(B165,'School Lookup'!D:D,'School Lookup'!F:F,0)</f>
        <v>682471</v>
      </c>
      <c r="B165" s="54" t="str">
        <f>_xlfn.XLOOKUP(C165,'School Lookup'!A:A,'School Lookup'!D:D,_xlfn.XLOOKUP(C165,'School Lookup'!B:B,'School Lookup'!D:D,_xlfn.XLOOKUP(C165,'School Lookup'!C:C,'School Lookup'!D:D,0)))</f>
        <v>Ridgeway Primary School</v>
      </c>
      <c r="C165" t="s">
        <v>341</v>
      </c>
      <c r="D165" t="s">
        <v>16</v>
      </c>
      <c r="E165" t="s">
        <v>734</v>
      </c>
      <c r="F165" t="s">
        <v>328</v>
      </c>
      <c r="G165" t="s">
        <v>885</v>
      </c>
      <c r="H165" t="s">
        <v>341</v>
      </c>
      <c r="I165" t="s">
        <v>891</v>
      </c>
      <c r="J165" t="s">
        <v>741</v>
      </c>
      <c r="K165" t="s">
        <v>861</v>
      </c>
      <c r="L165">
        <v>1</v>
      </c>
      <c r="M165" t="s">
        <v>887</v>
      </c>
      <c r="N165" t="s">
        <v>888</v>
      </c>
      <c r="O165">
        <v>18.14</v>
      </c>
      <c r="P165">
        <v>20</v>
      </c>
      <c r="Q165" s="4">
        <v>46113</v>
      </c>
      <c r="R165" s="4">
        <v>46142</v>
      </c>
    </row>
    <row r="166" spans="1:18" x14ac:dyDescent="0.25">
      <c r="A166" s="54">
        <f>_xlfn.XLOOKUP(B166,'School Lookup'!D:D,'School Lookup'!F:F,0)</f>
        <v>682471</v>
      </c>
      <c r="B166" s="54" t="str">
        <f>_xlfn.XLOOKUP(C166,'School Lookup'!A:A,'School Lookup'!D:D,_xlfn.XLOOKUP(C166,'School Lookup'!B:B,'School Lookup'!D:D,_xlfn.XLOOKUP(C166,'School Lookup'!C:C,'School Lookup'!D:D,0)))</f>
        <v>Ridgeway Primary School</v>
      </c>
      <c r="C166" t="s">
        <v>341</v>
      </c>
      <c r="D166" t="s">
        <v>16</v>
      </c>
      <c r="E166" t="s">
        <v>734</v>
      </c>
      <c r="F166" t="s">
        <v>328</v>
      </c>
      <c r="G166" t="s">
        <v>885</v>
      </c>
      <c r="H166" t="s">
        <v>341</v>
      </c>
      <c r="I166" t="s">
        <v>891</v>
      </c>
      <c r="J166" t="s">
        <v>741</v>
      </c>
      <c r="K166" t="s">
        <v>861</v>
      </c>
      <c r="L166">
        <v>1</v>
      </c>
      <c r="M166" t="s">
        <v>887</v>
      </c>
      <c r="N166" t="s">
        <v>888</v>
      </c>
      <c r="O166">
        <v>18.14</v>
      </c>
      <c r="P166">
        <v>20</v>
      </c>
      <c r="Q166" s="4">
        <v>46143</v>
      </c>
      <c r="R166" s="4">
        <v>46173</v>
      </c>
    </row>
    <row r="167" spans="1:18" x14ac:dyDescent="0.25">
      <c r="A167" s="54">
        <f>_xlfn.XLOOKUP(B167,'School Lookup'!D:D,'School Lookup'!F:F,0)</f>
        <v>682471</v>
      </c>
      <c r="B167" s="54" t="str">
        <f>_xlfn.XLOOKUP(C167,'School Lookup'!A:A,'School Lookup'!D:D,_xlfn.XLOOKUP(C167,'School Lookup'!B:B,'School Lookup'!D:D,_xlfn.XLOOKUP(C167,'School Lookup'!C:C,'School Lookup'!D:D,0)))</f>
        <v>Ridgeway Primary School</v>
      </c>
      <c r="C167" t="s">
        <v>341</v>
      </c>
      <c r="D167" t="s">
        <v>16</v>
      </c>
      <c r="E167" t="s">
        <v>734</v>
      </c>
      <c r="F167" t="s">
        <v>328</v>
      </c>
      <c r="G167" t="s">
        <v>885</v>
      </c>
      <c r="H167" t="s">
        <v>341</v>
      </c>
      <c r="I167" t="s">
        <v>881</v>
      </c>
      <c r="J167" t="s">
        <v>741</v>
      </c>
      <c r="K167" t="s">
        <v>882</v>
      </c>
      <c r="L167">
        <v>1</v>
      </c>
      <c r="M167" t="s">
        <v>887</v>
      </c>
      <c r="N167" t="s">
        <v>888</v>
      </c>
      <c r="O167">
        <v>23.02</v>
      </c>
      <c r="P167">
        <v>20</v>
      </c>
      <c r="Q167" s="4">
        <v>46082</v>
      </c>
      <c r="R167" s="4">
        <v>46112</v>
      </c>
    </row>
    <row r="168" spans="1:18" x14ac:dyDescent="0.25">
      <c r="A168" s="54">
        <f>_xlfn.XLOOKUP(B168,'School Lookup'!D:D,'School Lookup'!F:F,0)</f>
        <v>682471</v>
      </c>
      <c r="B168" s="54" t="str">
        <f>_xlfn.XLOOKUP(C168,'School Lookup'!A:A,'School Lookup'!D:D,_xlfn.XLOOKUP(C168,'School Lookup'!B:B,'School Lookup'!D:D,_xlfn.XLOOKUP(C168,'School Lookup'!C:C,'School Lookup'!D:D,0)))</f>
        <v>Ridgeway Primary School</v>
      </c>
      <c r="C168" t="s">
        <v>341</v>
      </c>
      <c r="D168" t="s">
        <v>16</v>
      </c>
      <c r="E168" t="s">
        <v>734</v>
      </c>
      <c r="F168" t="s">
        <v>328</v>
      </c>
      <c r="G168" t="s">
        <v>885</v>
      </c>
      <c r="H168" t="s">
        <v>341</v>
      </c>
      <c r="I168" t="s">
        <v>881</v>
      </c>
      <c r="J168" t="s">
        <v>741</v>
      </c>
      <c r="K168" t="s">
        <v>882</v>
      </c>
      <c r="L168">
        <v>1</v>
      </c>
      <c r="M168" t="s">
        <v>887</v>
      </c>
      <c r="N168" t="s">
        <v>888</v>
      </c>
      <c r="O168">
        <v>23.02</v>
      </c>
      <c r="P168">
        <v>20</v>
      </c>
      <c r="Q168" s="4">
        <v>46113</v>
      </c>
      <c r="R168" s="4">
        <v>46142</v>
      </c>
    </row>
    <row r="169" spans="1:18" x14ac:dyDescent="0.25">
      <c r="A169" s="54">
        <f>_xlfn.XLOOKUP(B169,'School Lookup'!D:D,'School Lookup'!F:F,0)</f>
        <v>682471</v>
      </c>
      <c r="B169" s="54" t="str">
        <f>_xlfn.XLOOKUP(C169,'School Lookup'!A:A,'School Lookup'!D:D,_xlfn.XLOOKUP(C169,'School Lookup'!B:B,'School Lookup'!D:D,_xlfn.XLOOKUP(C169,'School Lookup'!C:C,'School Lookup'!D:D,0)))</f>
        <v>Ridgeway Primary School</v>
      </c>
      <c r="C169" t="s">
        <v>341</v>
      </c>
      <c r="D169" t="s">
        <v>16</v>
      </c>
      <c r="E169" t="s">
        <v>734</v>
      </c>
      <c r="F169" t="s">
        <v>328</v>
      </c>
      <c r="G169" t="s">
        <v>885</v>
      </c>
      <c r="H169" t="s">
        <v>341</v>
      </c>
      <c r="I169" t="s">
        <v>881</v>
      </c>
      <c r="J169" t="s">
        <v>741</v>
      </c>
      <c r="K169" t="s">
        <v>882</v>
      </c>
      <c r="L169">
        <v>1</v>
      </c>
      <c r="M169" t="s">
        <v>887</v>
      </c>
      <c r="N169" t="s">
        <v>888</v>
      </c>
      <c r="O169">
        <v>23.02</v>
      </c>
      <c r="P169">
        <v>20</v>
      </c>
      <c r="Q169" s="4">
        <v>46143</v>
      </c>
      <c r="R169" s="4">
        <v>46173</v>
      </c>
    </row>
    <row r="170" spans="1:18" x14ac:dyDescent="0.25">
      <c r="A170" s="54">
        <f>_xlfn.XLOOKUP(B170,'School Lookup'!D:D,'School Lookup'!F:F,0)</f>
        <v>682471</v>
      </c>
      <c r="B170" s="54" t="str">
        <f>_xlfn.XLOOKUP(C170,'School Lookup'!A:A,'School Lookup'!D:D,_xlfn.XLOOKUP(C170,'School Lookup'!B:B,'School Lookup'!D:D,_xlfn.XLOOKUP(C170,'School Lookup'!C:C,'School Lookup'!D:D,0)))</f>
        <v>Ridgeway Primary School</v>
      </c>
      <c r="C170" t="s">
        <v>341</v>
      </c>
      <c r="D170" t="s">
        <v>16</v>
      </c>
      <c r="E170" t="s">
        <v>734</v>
      </c>
      <c r="F170" t="s">
        <v>328</v>
      </c>
      <c r="G170" t="s">
        <v>885</v>
      </c>
      <c r="H170" t="s">
        <v>341</v>
      </c>
      <c r="I170" t="s">
        <v>892</v>
      </c>
      <c r="J170" t="s">
        <v>741</v>
      </c>
      <c r="K170" t="s">
        <v>867</v>
      </c>
      <c r="L170">
        <v>1</v>
      </c>
      <c r="M170" t="s">
        <v>887</v>
      </c>
      <c r="N170" t="s">
        <v>888</v>
      </c>
      <c r="O170">
        <v>4.5</v>
      </c>
      <c r="P170">
        <v>20</v>
      </c>
      <c r="Q170" s="4">
        <v>46082</v>
      </c>
      <c r="R170" s="4">
        <v>46173</v>
      </c>
    </row>
    <row r="171" spans="1:18" x14ac:dyDescent="0.25">
      <c r="A171" s="54">
        <f>_xlfn.XLOOKUP(B171,'School Lookup'!D:D,'School Lookup'!F:F,0)</f>
        <v>682471</v>
      </c>
      <c r="B171" s="54" t="str">
        <f>_xlfn.XLOOKUP(C171,'School Lookup'!A:A,'School Lookup'!D:D,_xlfn.XLOOKUP(C171,'School Lookup'!B:B,'School Lookup'!D:D,_xlfn.XLOOKUP(C171,'School Lookup'!C:C,'School Lookup'!D:D,0)))</f>
        <v>Ridgeway Primary School</v>
      </c>
      <c r="C171" t="s">
        <v>341</v>
      </c>
      <c r="D171" t="s">
        <v>16</v>
      </c>
      <c r="E171" t="s">
        <v>734</v>
      </c>
      <c r="F171" t="s">
        <v>328</v>
      </c>
      <c r="G171" t="s">
        <v>885</v>
      </c>
      <c r="H171" t="s">
        <v>341</v>
      </c>
      <c r="I171" t="s">
        <v>889</v>
      </c>
      <c r="J171" t="s">
        <v>741</v>
      </c>
      <c r="K171" t="s">
        <v>857</v>
      </c>
      <c r="L171">
        <v>1</v>
      </c>
      <c r="M171" t="s">
        <v>893</v>
      </c>
      <c r="O171">
        <v>1.5</v>
      </c>
      <c r="P171">
        <v>20</v>
      </c>
      <c r="Q171" s="4">
        <v>46082</v>
      </c>
      <c r="R171" s="4">
        <v>46173</v>
      </c>
    </row>
    <row r="172" spans="1:18" x14ac:dyDescent="0.25">
      <c r="A172" s="54">
        <f>_xlfn.XLOOKUP(B172,'School Lookup'!D:D,'School Lookup'!F:F,0)</f>
        <v>629617</v>
      </c>
      <c r="B172" s="54" t="str">
        <f>_xlfn.XLOOKUP(C172,'School Lookup'!A:A,'School Lookup'!D:D,_xlfn.XLOOKUP(C172,'School Lookup'!B:B,'School Lookup'!D:D,_xlfn.XLOOKUP(C172,'School Lookup'!C:C,'School Lookup'!D:D,0)))</f>
        <v>Rowsley Primary School</v>
      </c>
      <c r="C172" t="s">
        <v>129</v>
      </c>
      <c r="D172" t="s">
        <v>16</v>
      </c>
      <c r="E172" t="s">
        <v>734</v>
      </c>
      <c r="F172" t="s">
        <v>129</v>
      </c>
      <c r="G172" t="s">
        <v>222</v>
      </c>
      <c r="I172" t="s">
        <v>894</v>
      </c>
      <c r="J172" t="s">
        <v>895</v>
      </c>
      <c r="K172" t="s">
        <v>896</v>
      </c>
      <c r="L172">
        <v>1</v>
      </c>
      <c r="M172" t="s">
        <v>897</v>
      </c>
      <c r="O172">
        <v>1.86</v>
      </c>
      <c r="P172">
        <v>20</v>
      </c>
      <c r="Q172" s="4">
        <v>46082</v>
      </c>
      <c r="R172" s="4">
        <v>46173</v>
      </c>
    </row>
    <row r="173" spans="1:18" x14ac:dyDescent="0.25">
      <c r="A173" s="54">
        <f>_xlfn.XLOOKUP(B173,'School Lookup'!D:D,'School Lookup'!F:F,0)</f>
        <v>169400</v>
      </c>
      <c r="B173" s="54" t="str">
        <f>_xlfn.XLOOKUP(C173,'School Lookup'!A:A,'School Lookup'!D:D,_xlfn.XLOOKUP(C173,'School Lookup'!B:B,'School Lookup'!D:D,_xlfn.XLOOKUP(C173,'School Lookup'!C:C,'School Lookup'!D:D,0)))</f>
        <v>Newton Primary School</v>
      </c>
      <c r="C173" t="s">
        <v>130</v>
      </c>
      <c r="D173" t="s">
        <v>16</v>
      </c>
      <c r="E173" t="s">
        <v>734</v>
      </c>
      <c r="F173" t="s">
        <v>130</v>
      </c>
      <c r="G173" t="s">
        <v>228</v>
      </c>
      <c r="I173" t="s">
        <v>898</v>
      </c>
      <c r="J173" t="s">
        <v>895</v>
      </c>
      <c r="K173" t="s">
        <v>899</v>
      </c>
      <c r="L173">
        <v>1</v>
      </c>
      <c r="M173" t="s">
        <v>900</v>
      </c>
      <c r="O173">
        <v>3.12</v>
      </c>
      <c r="P173">
        <v>20</v>
      </c>
      <c r="Q173" s="4">
        <v>46082</v>
      </c>
      <c r="R173" s="4">
        <v>46173</v>
      </c>
    </row>
    <row r="174" spans="1:18" x14ac:dyDescent="0.25">
      <c r="A174" s="54">
        <f>_xlfn.XLOOKUP(B174,'School Lookup'!D:D,'School Lookup'!F:F,0)</f>
        <v>585323</v>
      </c>
      <c r="B174" s="54" t="str">
        <f>_xlfn.XLOOKUP(C174,'School Lookup'!A:A,'School Lookup'!D:D,_xlfn.XLOOKUP(C174,'School Lookup'!B:B,'School Lookup'!D:D,_xlfn.XLOOKUP(C174,'School Lookup'!C:C,'School Lookup'!D:D,0)))</f>
        <v>Netherseal St Peters CE Controlled Primary School</v>
      </c>
      <c r="C174" t="s">
        <v>131</v>
      </c>
      <c r="D174" t="s">
        <v>16</v>
      </c>
      <c r="E174" t="s">
        <v>734</v>
      </c>
      <c r="F174" t="s">
        <v>131</v>
      </c>
      <c r="G174" t="s">
        <v>768</v>
      </c>
      <c r="I174" t="s">
        <v>901</v>
      </c>
      <c r="J174" t="s">
        <v>895</v>
      </c>
      <c r="K174" t="s">
        <v>902</v>
      </c>
      <c r="L174">
        <v>1</v>
      </c>
      <c r="M174" t="s">
        <v>903</v>
      </c>
      <c r="O174">
        <v>4.68</v>
      </c>
      <c r="P174">
        <v>20</v>
      </c>
      <c r="Q174" s="4">
        <v>46082</v>
      </c>
      <c r="R174" s="4">
        <v>46173</v>
      </c>
    </row>
    <row r="175" spans="1:18" x14ac:dyDescent="0.25">
      <c r="A175" s="54">
        <f>_xlfn.XLOOKUP(B175,'School Lookup'!D:D,'School Lookup'!F:F,0)</f>
        <v>585323</v>
      </c>
      <c r="B175" s="54" t="str">
        <f>_xlfn.XLOOKUP(C175,'School Lookup'!A:A,'School Lookup'!D:D,_xlfn.XLOOKUP(C175,'School Lookup'!B:B,'School Lookup'!D:D,_xlfn.XLOOKUP(C175,'School Lookup'!C:C,'School Lookup'!D:D,0)))</f>
        <v>Netherseal St Peters CE Controlled Primary School</v>
      </c>
      <c r="C175" t="s">
        <v>131</v>
      </c>
      <c r="D175" t="s">
        <v>16</v>
      </c>
      <c r="E175" t="s">
        <v>734</v>
      </c>
      <c r="F175" t="s">
        <v>131</v>
      </c>
      <c r="G175" t="s">
        <v>768</v>
      </c>
      <c r="I175" t="s">
        <v>898</v>
      </c>
      <c r="J175" t="s">
        <v>895</v>
      </c>
      <c r="K175" t="s">
        <v>899</v>
      </c>
      <c r="L175">
        <v>1</v>
      </c>
      <c r="M175" t="s">
        <v>904</v>
      </c>
      <c r="O175">
        <v>3.12</v>
      </c>
      <c r="P175">
        <v>20</v>
      </c>
      <c r="Q175" s="4">
        <v>46082</v>
      </c>
      <c r="R175" s="4">
        <v>46173</v>
      </c>
    </row>
    <row r="176" spans="1:18" x14ac:dyDescent="0.25">
      <c r="A176" s="54">
        <f>_xlfn.XLOOKUP(B176,'School Lookup'!D:D,'School Lookup'!F:F,0)</f>
        <v>843259</v>
      </c>
      <c r="B176" s="54" t="str">
        <f>_xlfn.XLOOKUP(C176,'School Lookup'!A:A,'School Lookup'!D:D,_xlfn.XLOOKUP(C176,'School Lookup'!B:B,'School Lookup'!D:D,_xlfn.XLOOKUP(C176,'School Lookup'!C:C,'School Lookup'!D:D,0)))</f>
        <v>Osmaston CE (VC) Primary School</v>
      </c>
      <c r="C176" t="s">
        <v>342</v>
      </c>
      <c r="D176" t="s">
        <v>16</v>
      </c>
      <c r="E176" t="s">
        <v>734</v>
      </c>
      <c r="F176" t="s">
        <v>237</v>
      </c>
      <c r="G176" t="s">
        <v>228</v>
      </c>
      <c r="I176" t="s">
        <v>905</v>
      </c>
      <c r="J176" t="s">
        <v>747</v>
      </c>
      <c r="K176" t="s">
        <v>906</v>
      </c>
      <c r="L176">
        <v>1</v>
      </c>
      <c r="O176">
        <v>18.149999999999999</v>
      </c>
      <c r="P176">
        <v>20</v>
      </c>
      <c r="Q176" s="4">
        <v>46082</v>
      </c>
      <c r="R176" s="4">
        <v>46173</v>
      </c>
    </row>
    <row r="177" spans="1:18" x14ac:dyDescent="0.25">
      <c r="A177" s="54">
        <f>_xlfn.XLOOKUP(B177,'School Lookup'!D:D,'School Lookup'!F:F,0)</f>
        <v>843259</v>
      </c>
      <c r="B177" s="54" t="str">
        <f>_xlfn.XLOOKUP(C177,'School Lookup'!A:A,'School Lookup'!D:D,_xlfn.XLOOKUP(C177,'School Lookup'!B:B,'School Lookup'!D:D,_xlfn.XLOOKUP(C177,'School Lookup'!C:C,'School Lookup'!D:D,0)))</f>
        <v>Osmaston CE (VC) Primary School</v>
      </c>
      <c r="C177" t="s">
        <v>342</v>
      </c>
      <c r="D177" t="s">
        <v>16</v>
      </c>
      <c r="E177" t="s">
        <v>734</v>
      </c>
      <c r="F177" t="s">
        <v>237</v>
      </c>
      <c r="G177" t="s">
        <v>228</v>
      </c>
      <c r="I177" t="s">
        <v>907</v>
      </c>
      <c r="J177" t="s">
        <v>747</v>
      </c>
      <c r="K177" t="s">
        <v>908</v>
      </c>
      <c r="L177">
        <v>1</v>
      </c>
      <c r="O177">
        <v>68.52</v>
      </c>
      <c r="P177">
        <v>20</v>
      </c>
      <c r="Q177" s="4">
        <v>46082</v>
      </c>
      <c r="R177" s="4">
        <v>46173</v>
      </c>
    </row>
    <row r="178" spans="1:18" x14ac:dyDescent="0.25">
      <c r="A178" s="54">
        <f>_xlfn.XLOOKUP(B178,'School Lookup'!D:D,'School Lookup'!F:F,0)</f>
        <v>843259</v>
      </c>
      <c r="B178" s="54" t="str">
        <f>_xlfn.XLOOKUP(C178,'School Lookup'!A:A,'School Lookup'!D:D,_xlfn.XLOOKUP(C178,'School Lookup'!B:B,'School Lookup'!D:D,_xlfn.XLOOKUP(C178,'School Lookup'!C:C,'School Lookup'!D:D,0)))</f>
        <v>Osmaston CE (VC) Primary School</v>
      </c>
      <c r="C178" t="s">
        <v>342</v>
      </c>
      <c r="D178" t="s">
        <v>16</v>
      </c>
      <c r="E178" t="s">
        <v>734</v>
      </c>
      <c r="F178" t="s">
        <v>237</v>
      </c>
      <c r="G178" t="s">
        <v>228</v>
      </c>
      <c r="I178" t="s">
        <v>909</v>
      </c>
      <c r="J178" t="s">
        <v>747</v>
      </c>
      <c r="K178" t="s">
        <v>910</v>
      </c>
      <c r="L178">
        <v>4</v>
      </c>
      <c r="O178">
        <v>31.08</v>
      </c>
      <c r="P178">
        <v>20</v>
      </c>
      <c r="Q178" s="4">
        <v>46082</v>
      </c>
      <c r="R178" s="4">
        <v>46173</v>
      </c>
    </row>
    <row r="179" spans="1:18" x14ac:dyDescent="0.25">
      <c r="A179" s="54">
        <f>_xlfn.XLOOKUP(B179,'School Lookup'!D:D,'School Lookup'!F:F,0)</f>
        <v>843259</v>
      </c>
      <c r="B179" s="54" t="str">
        <f>_xlfn.XLOOKUP(C179,'School Lookup'!A:A,'School Lookup'!D:D,_xlfn.XLOOKUP(C179,'School Lookup'!B:B,'School Lookup'!D:D,_xlfn.XLOOKUP(C179,'School Lookup'!C:C,'School Lookup'!D:D,0)))</f>
        <v>Osmaston CE (VC) Primary School</v>
      </c>
      <c r="C179" t="s">
        <v>342</v>
      </c>
      <c r="D179" t="s">
        <v>16</v>
      </c>
      <c r="E179" t="s">
        <v>734</v>
      </c>
      <c r="F179" t="s">
        <v>237</v>
      </c>
      <c r="G179" t="s">
        <v>228</v>
      </c>
      <c r="I179" t="s">
        <v>911</v>
      </c>
      <c r="J179" t="s">
        <v>747</v>
      </c>
      <c r="K179" t="s">
        <v>912</v>
      </c>
      <c r="L179">
        <v>1</v>
      </c>
      <c r="O179">
        <v>5.41</v>
      </c>
      <c r="P179">
        <v>20</v>
      </c>
      <c r="Q179" s="4">
        <v>46082</v>
      </c>
      <c r="R179" s="4">
        <v>46173</v>
      </c>
    </row>
    <row r="180" spans="1:18" x14ac:dyDescent="0.25">
      <c r="A180" s="54">
        <f>_xlfn.XLOOKUP(B180,'School Lookup'!D:D,'School Lookup'!F:F,0)</f>
        <v>843259</v>
      </c>
      <c r="B180" s="54" t="str">
        <f>_xlfn.XLOOKUP(C180,'School Lookup'!A:A,'School Lookup'!D:D,_xlfn.XLOOKUP(C180,'School Lookup'!B:B,'School Lookup'!D:D,_xlfn.XLOOKUP(C180,'School Lookup'!C:C,'School Lookup'!D:D,0)))</f>
        <v>Osmaston CE (VC) Primary School</v>
      </c>
      <c r="C180" t="s">
        <v>342</v>
      </c>
      <c r="D180" t="s">
        <v>16</v>
      </c>
      <c r="E180" t="s">
        <v>734</v>
      </c>
      <c r="F180" t="s">
        <v>237</v>
      </c>
      <c r="G180" t="s">
        <v>228</v>
      </c>
      <c r="I180" t="s">
        <v>907</v>
      </c>
      <c r="J180" t="s">
        <v>819</v>
      </c>
      <c r="K180" t="s">
        <v>908</v>
      </c>
      <c r="L180">
        <v>1</v>
      </c>
      <c r="O180">
        <v>15.15</v>
      </c>
      <c r="P180">
        <v>20</v>
      </c>
      <c r="Q180" s="4">
        <v>46082</v>
      </c>
      <c r="R180" s="4">
        <v>46173</v>
      </c>
    </row>
    <row r="181" spans="1:18" x14ac:dyDescent="0.25">
      <c r="A181" s="54">
        <f>_xlfn.XLOOKUP(B181,'School Lookup'!D:D,'School Lookup'!F:F,0)</f>
        <v>843259</v>
      </c>
      <c r="B181" s="54" t="str">
        <f>_xlfn.XLOOKUP(C181,'School Lookup'!A:A,'School Lookup'!D:D,_xlfn.XLOOKUP(C181,'School Lookup'!B:B,'School Lookup'!D:D,_xlfn.XLOOKUP(C181,'School Lookup'!C:C,'School Lookup'!D:D,0)))</f>
        <v>Osmaston CE (VC) Primary School</v>
      </c>
      <c r="C181" t="s">
        <v>342</v>
      </c>
      <c r="D181" t="s">
        <v>16</v>
      </c>
      <c r="E181" t="s">
        <v>734</v>
      </c>
      <c r="F181" t="s">
        <v>237</v>
      </c>
      <c r="G181" t="s">
        <v>228</v>
      </c>
      <c r="I181" t="s">
        <v>909</v>
      </c>
      <c r="J181" t="s">
        <v>819</v>
      </c>
      <c r="K181" t="s">
        <v>910</v>
      </c>
      <c r="L181">
        <v>4</v>
      </c>
      <c r="O181">
        <v>10.44</v>
      </c>
      <c r="P181">
        <v>20</v>
      </c>
      <c r="Q181" s="4">
        <v>46082</v>
      </c>
      <c r="R181" s="4">
        <v>46173</v>
      </c>
    </row>
    <row r="182" spans="1:18" x14ac:dyDescent="0.25">
      <c r="A182" s="54">
        <f>_xlfn.XLOOKUP(B182,'School Lookup'!D:D,'School Lookup'!F:F,0)</f>
        <v>727391</v>
      </c>
      <c r="B182" s="54" t="str">
        <f>_xlfn.XLOOKUP(C182,'School Lookup'!A:A,'School Lookup'!D:D,_xlfn.XLOOKUP(C182,'School Lookup'!B:B,'School Lookup'!D:D,_xlfn.XLOOKUP(C182,'School Lookup'!C:C,'School Lookup'!D:D,0)))</f>
        <v>Stanton Primary School</v>
      </c>
      <c r="C182" t="s">
        <v>132</v>
      </c>
      <c r="D182" t="s">
        <v>16</v>
      </c>
      <c r="E182" t="s">
        <v>734</v>
      </c>
      <c r="F182" t="s">
        <v>132</v>
      </c>
      <c r="G182" t="s">
        <v>913</v>
      </c>
      <c r="I182" t="s">
        <v>914</v>
      </c>
      <c r="J182" t="s">
        <v>895</v>
      </c>
      <c r="K182" t="s">
        <v>902</v>
      </c>
      <c r="L182">
        <v>1</v>
      </c>
      <c r="M182" t="s">
        <v>915</v>
      </c>
      <c r="O182">
        <v>5.13</v>
      </c>
      <c r="P182">
        <v>20</v>
      </c>
      <c r="Q182" s="4">
        <v>46082</v>
      </c>
      <c r="R182" s="4">
        <v>46173</v>
      </c>
    </row>
    <row r="183" spans="1:18" x14ac:dyDescent="0.25">
      <c r="A183" s="54">
        <f>_xlfn.XLOOKUP(B183,'School Lookup'!D:D,'School Lookup'!F:F,0)</f>
        <v>994981</v>
      </c>
      <c r="B183" s="54" t="str">
        <f>_xlfn.XLOOKUP(C183,'School Lookup'!A:A,'School Lookup'!D:D,_xlfn.XLOOKUP(C183,'School Lookup'!B:B,'School Lookup'!D:D,_xlfn.XLOOKUP(C183,'School Lookup'!C:C,'School Lookup'!D:D,0)))</f>
        <v>Crich Infant School</v>
      </c>
      <c r="C183" t="s">
        <v>133</v>
      </c>
      <c r="D183" t="s">
        <v>16</v>
      </c>
      <c r="E183" t="s">
        <v>734</v>
      </c>
      <c r="F183" t="s">
        <v>133</v>
      </c>
      <c r="G183" t="s">
        <v>230</v>
      </c>
      <c r="I183" t="s">
        <v>901</v>
      </c>
      <c r="J183" t="s">
        <v>895</v>
      </c>
      <c r="K183" t="s">
        <v>902</v>
      </c>
      <c r="L183">
        <v>1</v>
      </c>
      <c r="M183" t="s">
        <v>916</v>
      </c>
      <c r="O183">
        <v>4.68</v>
      </c>
      <c r="P183">
        <v>20</v>
      </c>
      <c r="Q183" s="4">
        <v>46082</v>
      </c>
      <c r="R183" s="4">
        <v>46173</v>
      </c>
    </row>
    <row r="184" spans="1:18" x14ac:dyDescent="0.25">
      <c r="A184" s="54">
        <f>_xlfn.XLOOKUP(B184,'School Lookup'!D:D,'School Lookup'!F:F,0)</f>
        <v>823392</v>
      </c>
      <c r="B184" s="54" t="str">
        <f>_xlfn.XLOOKUP(C184,'School Lookup'!A:A,'School Lookup'!D:D,_xlfn.XLOOKUP(C184,'School Lookup'!B:B,'School Lookup'!D:D,_xlfn.XLOOKUP(C184,'School Lookup'!C:C,'School Lookup'!D:D,0)))</f>
        <v>Fitz Herbert C of E VA Primary School</v>
      </c>
      <c r="C184" t="s">
        <v>134</v>
      </c>
      <c r="D184" t="s">
        <v>16</v>
      </c>
      <c r="E184" t="s">
        <v>734</v>
      </c>
      <c r="F184" t="s">
        <v>134</v>
      </c>
      <c r="G184" t="s">
        <v>347</v>
      </c>
      <c r="I184" t="s">
        <v>917</v>
      </c>
      <c r="J184" t="s">
        <v>895</v>
      </c>
      <c r="K184" t="s">
        <v>918</v>
      </c>
      <c r="L184">
        <v>1</v>
      </c>
      <c r="M184" t="s">
        <v>919</v>
      </c>
      <c r="O184">
        <v>30</v>
      </c>
      <c r="P184">
        <v>20</v>
      </c>
      <c r="Q184" s="4">
        <v>46082</v>
      </c>
      <c r="R184" s="4">
        <v>46173</v>
      </c>
    </row>
    <row r="185" spans="1:18" x14ac:dyDescent="0.25">
      <c r="A185" s="54">
        <f>_xlfn.XLOOKUP(B185,'School Lookup'!D:D,'School Lookup'!F:F,0)</f>
        <v>608616</v>
      </c>
      <c r="B185" s="54" t="str">
        <f>_xlfn.XLOOKUP(C185,'School Lookup'!A:A,'School Lookup'!D:D,_xlfn.XLOOKUP(C185,'School Lookup'!B:B,'School Lookup'!D:D,_xlfn.XLOOKUP(C185,'School Lookup'!C:C,'School Lookup'!D:D,0)))</f>
        <v>Charlotte Nursery &amp; Infant School</v>
      </c>
      <c r="C185" t="s">
        <v>135</v>
      </c>
      <c r="D185" t="s">
        <v>16</v>
      </c>
      <c r="E185" t="s">
        <v>734</v>
      </c>
      <c r="F185" t="s">
        <v>303</v>
      </c>
      <c r="G185" t="s">
        <v>920</v>
      </c>
      <c r="I185" t="s">
        <v>921</v>
      </c>
      <c r="J185" t="s">
        <v>747</v>
      </c>
      <c r="K185" t="s">
        <v>922</v>
      </c>
      <c r="L185">
        <v>3</v>
      </c>
      <c r="O185">
        <v>19.440000000000001</v>
      </c>
      <c r="P185">
        <v>20</v>
      </c>
      <c r="Q185" s="4">
        <v>46082</v>
      </c>
      <c r="R185" s="4">
        <v>46173</v>
      </c>
    </row>
    <row r="186" spans="1:18" x14ac:dyDescent="0.25">
      <c r="A186" s="54">
        <f>_xlfn.XLOOKUP(B186,'School Lookup'!D:D,'School Lookup'!F:F,0)</f>
        <v>608616</v>
      </c>
      <c r="B186" s="54" t="str">
        <f>_xlfn.XLOOKUP(C186,'School Lookup'!A:A,'School Lookup'!D:D,_xlfn.XLOOKUP(C186,'School Lookup'!B:B,'School Lookup'!D:D,_xlfn.XLOOKUP(C186,'School Lookup'!C:C,'School Lookup'!D:D,0)))</f>
        <v>Charlotte Nursery &amp; Infant School</v>
      </c>
      <c r="C186" t="s">
        <v>135</v>
      </c>
      <c r="D186" t="s">
        <v>16</v>
      </c>
      <c r="E186" t="s">
        <v>734</v>
      </c>
      <c r="F186" t="s">
        <v>303</v>
      </c>
      <c r="G186" t="s">
        <v>920</v>
      </c>
      <c r="I186" t="s">
        <v>923</v>
      </c>
      <c r="J186" t="s">
        <v>747</v>
      </c>
      <c r="K186" t="s">
        <v>924</v>
      </c>
      <c r="L186">
        <v>1</v>
      </c>
      <c r="O186">
        <v>62.67</v>
      </c>
      <c r="P186">
        <v>20</v>
      </c>
      <c r="Q186" s="4">
        <v>46082</v>
      </c>
      <c r="R186" s="4">
        <v>46173</v>
      </c>
    </row>
    <row r="187" spans="1:18" x14ac:dyDescent="0.25">
      <c r="A187" s="54">
        <f>_xlfn.XLOOKUP(B187,'School Lookup'!D:D,'School Lookup'!F:F,0)</f>
        <v>608616</v>
      </c>
      <c r="B187" s="54" t="str">
        <f>_xlfn.XLOOKUP(C187,'School Lookup'!A:A,'School Lookup'!D:D,_xlfn.XLOOKUP(C187,'School Lookup'!B:B,'School Lookup'!D:D,_xlfn.XLOOKUP(C187,'School Lookup'!C:C,'School Lookup'!D:D,0)))</f>
        <v>Charlotte Nursery &amp; Infant School</v>
      </c>
      <c r="C187" t="s">
        <v>135</v>
      </c>
      <c r="D187" t="s">
        <v>16</v>
      </c>
      <c r="E187" t="s">
        <v>734</v>
      </c>
      <c r="F187" t="s">
        <v>303</v>
      </c>
      <c r="G187" t="s">
        <v>920</v>
      </c>
      <c r="I187" t="s">
        <v>925</v>
      </c>
      <c r="J187" t="s">
        <v>747</v>
      </c>
      <c r="K187" t="s">
        <v>926</v>
      </c>
      <c r="L187">
        <v>1</v>
      </c>
      <c r="O187">
        <v>10.38</v>
      </c>
      <c r="P187">
        <v>20</v>
      </c>
      <c r="Q187" s="4">
        <v>46082</v>
      </c>
      <c r="R187" s="4">
        <v>46173</v>
      </c>
    </row>
    <row r="188" spans="1:18" x14ac:dyDescent="0.25">
      <c r="A188" s="54">
        <f>_xlfn.XLOOKUP(B188,'School Lookup'!D:D,'School Lookup'!F:F,0)</f>
        <v>608616</v>
      </c>
      <c r="B188" s="54" t="str">
        <f>_xlfn.XLOOKUP(C188,'School Lookup'!A:A,'School Lookup'!D:D,_xlfn.XLOOKUP(C188,'School Lookup'!B:B,'School Lookup'!D:D,_xlfn.XLOOKUP(C188,'School Lookup'!C:C,'School Lookup'!D:D,0)))</f>
        <v>Charlotte Nursery &amp; Infant School</v>
      </c>
      <c r="C188" t="s">
        <v>135</v>
      </c>
      <c r="D188" t="s">
        <v>16</v>
      </c>
      <c r="E188" t="s">
        <v>734</v>
      </c>
      <c r="F188" t="s">
        <v>303</v>
      </c>
      <c r="G188" t="s">
        <v>920</v>
      </c>
      <c r="I188" t="s">
        <v>911</v>
      </c>
      <c r="J188" t="s">
        <v>747</v>
      </c>
      <c r="K188" t="s">
        <v>912</v>
      </c>
      <c r="L188">
        <v>1</v>
      </c>
      <c r="O188">
        <v>5.41</v>
      </c>
      <c r="P188">
        <v>20</v>
      </c>
      <c r="Q188" s="4">
        <v>46082</v>
      </c>
      <c r="R188" s="4">
        <v>46173</v>
      </c>
    </row>
    <row r="189" spans="1:18" x14ac:dyDescent="0.25">
      <c r="A189" s="54">
        <f>_xlfn.XLOOKUP(B189,'School Lookup'!D:D,'School Lookup'!F:F,0)</f>
        <v>608616</v>
      </c>
      <c r="B189" s="54" t="str">
        <f>_xlfn.XLOOKUP(C189,'School Lookup'!A:A,'School Lookup'!D:D,_xlfn.XLOOKUP(C189,'School Lookup'!B:B,'School Lookup'!D:D,_xlfn.XLOOKUP(C189,'School Lookup'!C:C,'School Lookup'!D:D,0)))</f>
        <v>Charlotte Nursery &amp; Infant School</v>
      </c>
      <c r="C189" t="s">
        <v>135</v>
      </c>
      <c r="D189" t="s">
        <v>16</v>
      </c>
      <c r="E189" t="s">
        <v>734</v>
      </c>
      <c r="F189" t="s">
        <v>303</v>
      </c>
      <c r="G189" t="s">
        <v>920</v>
      </c>
      <c r="I189" t="s">
        <v>921</v>
      </c>
      <c r="J189" t="s">
        <v>819</v>
      </c>
      <c r="K189" t="s">
        <v>922</v>
      </c>
      <c r="L189">
        <v>3</v>
      </c>
      <c r="O189">
        <v>6.12</v>
      </c>
      <c r="P189">
        <v>20</v>
      </c>
      <c r="Q189" s="4">
        <v>46082</v>
      </c>
      <c r="R189" s="4">
        <v>46173</v>
      </c>
    </row>
    <row r="190" spans="1:18" x14ac:dyDescent="0.25">
      <c r="A190" s="54">
        <f>_xlfn.XLOOKUP(B190,'School Lookup'!D:D,'School Lookup'!F:F,0)</f>
        <v>608616</v>
      </c>
      <c r="B190" s="54" t="str">
        <f>_xlfn.XLOOKUP(C190,'School Lookup'!A:A,'School Lookup'!D:D,_xlfn.XLOOKUP(C190,'School Lookup'!B:B,'School Lookup'!D:D,_xlfn.XLOOKUP(C190,'School Lookup'!C:C,'School Lookup'!D:D,0)))</f>
        <v>Charlotte Nursery &amp; Infant School</v>
      </c>
      <c r="C190" t="s">
        <v>135</v>
      </c>
      <c r="D190" t="s">
        <v>16</v>
      </c>
      <c r="E190" t="s">
        <v>734</v>
      </c>
      <c r="F190" t="s">
        <v>303</v>
      </c>
      <c r="G190" t="s">
        <v>920</v>
      </c>
      <c r="I190" t="s">
        <v>923</v>
      </c>
      <c r="J190" t="s">
        <v>819</v>
      </c>
      <c r="K190" t="s">
        <v>924</v>
      </c>
      <c r="L190">
        <v>1</v>
      </c>
      <c r="O190">
        <v>19.41</v>
      </c>
      <c r="P190">
        <v>20</v>
      </c>
      <c r="Q190" s="4">
        <v>46082</v>
      </c>
      <c r="R190" s="4">
        <v>46173</v>
      </c>
    </row>
    <row r="191" spans="1:18" x14ac:dyDescent="0.25">
      <c r="A191" s="54">
        <f>_xlfn.XLOOKUP(B191,'School Lookup'!D:D,'School Lookup'!F:F,0)</f>
        <v>608616</v>
      </c>
      <c r="B191" s="54" t="str">
        <f>_xlfn.XLOOKUP(C191,'School Lookup'!A:A,'School Lookup'!D:D,_xlfn.XLOOKUP(C191,'School Lookup'!B:B,'School Lookup'!D:D,_xlfn.XLOOKUP(C191,'School Lookup'!C:C,'School Lookup'!D:D,0)))</f>
        <v>Charlotte Nursery &amp; Infant School</v>
      </c>
      <c r="C191" t="s">
        <v>135</v>
      </c>
      <c r="D191" t="s">
        <v>16</v>
      </c>
      <c r="E191" t="s">
        <v>734</v>
      </c>
      <c r="F191" t="s">
        <v>303</v>
      </c>
      <c r="G191" t="s">
        <v>920</v>
      </c>
      <c r="I191" t="s">
        <v>925</v>
      </c>
      <c r="J191" t="s">
        <v>819</v>
      </c>
      <c r="K191" t="s">
        <v>926</v>
      </c>
      <c r="L191">
        <v>1</v>
      </c>
      <c r="O191">
        <v>3.27</v>
      </c>
      <c r="P191">
        <v>20</v>
      </c>
      <c r="Q191" s="4">
        <v>46082</v>
      </c>
      <c r="R191" s="4">
        <v>46173</v>
      </c>
    </row>
    <row r="192" spans="1:18" x14ac:dyDescent="0.25">
      <c r="A192" s="54">
        <f>_xlfn.XLOOKUP(B192,'School Lookup'!D:D,'School Lookup'!F:F,0)</f>
        <v>124571</v>
      </c>
      <c r="B192" s="54" t="str">
        <f>_xlfn.XLOOKUP(C192,'School Lookup'!A:A,'School Lookup'!D:D,_xlfn.XLOOKUP(C192,'School Lookup'!B:B,'School Lookup'!D:D,_xlfn.XLOOKUP(C192,'School Lookup'!C:C,'School Lookup'!D:D,0)))</f>
        <v>Dove Holes Primary School Hallsteads SK17 8BJ</v>
      </c>
      <c r="C192" t="s">
        <v>137</v>
      </c>
      <c r="D192" t="s">
        <v>16</v>
      </c>
      <c r="E192" t="s">
        <v>734</v>
      </c>
      <c r="F192" t="s">
        <v>137</v>
      </c>
      <c r="G192" t="s">
        <v>221</v>
      </c>
      <c r="I192" t="s">
        <v>894</v>
      </c>
      <c r="J192" t="s">
        <v>895</v>
      </c>
      <c r="K192" t="s">
        <v>896</v>
      </c>
      <c r="L192">
        <v>1</v>
      </c>
      <c r="N192" t="s">
        <v>927</v>
      </c>
      <c r="O192">
        <v>1.86</v>
      </c>
      <c r="P192">
        <v>20</v>
      </c>
      <c r="Q192" s="4">
        <v>46082</v>
      </c>
      <c r="R192" s="4">
        <v>46173</v>
      </c>
    </row>
    <row r="193" spans="1:18" x14ac:dyDescent="0.25">
      <c r="A193" s="54">
        <f>_xlfn.XLOOKUP(B193,'School Lookup'!D:D,'School Lookup'!F:F,0)</f>
        <v>124571</v>
      </c>
      <c r="B193" s="54" t="str">
        <f>_xlfn.XLOOKUP(C193,'School Lookup'!A:A,'School Lookup'!D:D,_xlfn.XLOOKUP(C193,'School Lookup'!B:B,'School Lookup'!D:D,_xlfn.XLOOKUP(C193,'School Lookup'!C:C,'School Lookup'!D:D,0)))</f>
        <v>Dove Holes Primary School Hallsteads SK17 8BJ</v>
      </c>
      <c r="C193" t="s">
        <v>137</v>
      </c>
      <c r="D193" t="s">
        <v>16</v>
      </c>
      <c r="E193" t="s">
        <v>734</v>
      </c>
      <c r="F193" t="s">
        <v>137</v>
      </c>
      <c r="G193" t="s">
        <v>221</v>
      </c>
      <c r="I193" t="s">
        <v>901</v>
      </c>
      <c r="J193" t="s">
        <v>895</v>
      </c>
      <c r="K193" t="s">
        <v>902</v>
      </c>
      <c r="L193">
        <v>1</v>
      </c>
      <c r="N193" t="s">
        <v>928</v>
      </c>
      <c r="O193">
        <v>4.68</v>
      </c>
      <c r="P193">
        <v>20</v>
      </c>
      <c r="Q193" s="4">
        <v>46082</v>
      </c>
      <c r="R193" s="4">
        <v>46173</v>
      </c>
    </row>
    <row r="194" spans="1:18" x14ac:dyDescent="0.25">
      <c r="A194" s="54">
        <f>_xlfn.XLOOKUP(B194,'School Lookup'!D:D,'School Lookup'!F:F,0)</f>
        <v>124571</v>
      </c>
      <c r="B194" s="54" t="str">
        <f>_xlfn.XLOOKUP(C194,'School Lookup'!A:A,'School Lookup'!D:D,_xlfn.XLOOKUP(C194,'School Lookup'!B:B,'School Lookup'!D:D,_xlfn.XLOOKUP(C194,'School Lookup'!C:C,'School Lookup'!D:D,0)))</f>
        <v>Dove Holes Primary School Hallsteads SK17 8BJ</v>
      </c>
      <c r="C194" t="s">
        <v>137</v>
      </c>
      <c r="D194" t="s">
        <v>16</v>
      </c>
      <c r="E194" t="s">
        <v>734</v>
      </c>
      <c r="F194" t="s">
        <v>137</v>
      </c>
      <c r="G194" t="s">
        <v>221</v>
      </c>
      <c r="I194" t="s">
        <v>901</v>
      </c>
      <c r="J194" t="s">
        <v>895</v>
      </c>
      <c r="K194" t="s">
        <v>902</v>
      </c>
      <c r="L194">
        <v>1</v>
      </c>
      <c r="N194" t="s">
        <v>929</v>
      </c>
      <c r="O194">
        <v>4.68</v>
      </c>
      <c r="P194">
        <v>20</v>
      </c>
      <c r="Q194" s="4">
        <v>46082</v>
      </c>
      <c r="R194" s="4">
        <v>46173</v>
      </c>
    </row>
    <row r="195" spans="1:18" x14ac:dyDescent="0.25">
      <c r="A195" s="54">
        <f>_xlfn.XLOOKUP(B195,'School Lookup'!D:D,'School Lookup'!F:F,0)</f>
        <v>605918</v>
      </c>
      <c r="B195" s="54" t="str">
        <f>_xlfn.XLOOKUP(C195,'School Lookup'!A:A,'School Lookup'!D:D,_xlfn.XLOOKUP(C195,'School Lookup'!B:B,'School Lookup'!D:D,_xlfn.XLOOKUP(C195,'School Lookup'!C:C,'School Lookup'!D:D,0)))</f>
        <v>Fairfield Infant &amp; Nursery School</v>
      </c>
      <c r="C195" t="s">
        <v>583</v>
      </c>
      <c r="D195" t="s">
        <v>16</v>
      </c>
      <c r="E195" t="s">
        <v>734</v>
      </c>
      <c r="F195" t="s">
        <v>234</v>
      </c>
      <c r="G195" t="s">
        <v>930</v>
      </c>
      <c r="I195" t="s">
        <v>931</v>
      </c>
      <c r="J195" t="s">
        <v>794</v>
      </c>
      <c r="K195" t="s">
        <v>932</v>
      </c>
      <c r="L195">
        <v>1</v>
      </c>
      <c r="M195" t="s">
        <v>933</v>
      </c>
      <c r="O195">
        <v>-163.16</v>
      </c>
      <c r="P195">
        <v>20</v>
      </c>
      <c r="Q195" s="4">
        <v>45792</v>
      </c>
      <c r="R195" s="4">
        <v>46063</v>
      </c>
    </row>
    <row r="196" spans="1:18" x14ac:dyDescent="0.25">
      <c r="A196" s="54">
        <f>_xlfn.XLOOKUP(B196,'School Lookup'!D:D,'School Lookup'!F:F,0)</f>
        <v>760776</v>
      </c>
      <c r="B196" s="54" t="str">
        <f>_xlfn.XLOOKUP(C196,'School Lookup'!A:A,'School Lookup'!D:D,_xlfn.XLOOKUP(C196,'School Lookup'!B:B,'School Lookup'!D:D,_xlfn.XLOOKUP(C196,'School Lookup'!C:C,'School Lookup'!D:D,0)))</f>
        <v>Harpur Hill Primary School</v>
      </c>
      <c r="C196" t="s">
        <v>138</v>
      </c>
      <c r="D196" t="s">
        <v>16</v>
      </c>
      <c r="E196" t="s">
        <v>734</v>
      </c>
      <c r="F196" t="s">
        <v>305</v>
      </c>
      <c r="G196" t="s">
        <v>317</v>
      </c>
      <c r="I196" t="s">
        <v>934</v>
      </c>
      <c r="J196" t="s">
        <v>747</v>
      </c>
      <c r="K196" t="s">
        <v>935</v>
      </c>
      <c r="L196">
        <v>1</v>
      </c>
      <c r="O196">
        <v>59.49</v>
      </c>
      <c r="P196">
        <v>20</v>
      </c>
      <c r="Q196" s="4">
        <v>46082</v>
      </c>
      <c r="R196" s="4">
        <v>46173</v>
      </c>
    </row>
    <row r="197" spans="1:18" x14ac:dyDescent="0.25">
      <c r="A197" s="54">
        <f>_xlfn.XLOOKUP(B197,'School Lookup'!D:D,'School Lookup'!F:F,0)</f>
        <v>760776</v>
      </c>
      <c r="B197" s="54" t="str">
        <f>_xlfn.XLOOKUP(C197,'School Lookup'!A:A,'School Lookup'!D:D,_xlfn.XLOOKUP(C197,'School Lookup'!B:B,'School Lookup'!D:D,_xlfn.XLOOKUP(C197,'School Lookup'!C:C,'School Lookup'!D:D,0)))</f>
        <v>Harpur Hill Primary School</v>
      </c>
      <c r="C197" t="s">
        <v>138</v>
      </c>
      <c r="D197" t="s">
        <v>16</v>
      </c>
      <c r="E197" t="s">
        <v>734</v>
      </c>
      <c r="F197" t="s">
        <v>305</v>
      </c>
      <c r="G197" t="s">
        <v>317</v>
      </c>
      <c r="I197" t="s">
        <v>934</v>
      </c>
      <c r="J197" t="s">
        <v>819</v>
      </c>
      <c r="K197" t="s">
        <v>935</v>
      </c>
      <c r="L197">
        <v>1</v>
      </c>
      <c r="O197">
        <v>18.18</v>
      </c>
      <c r="P197">
        <v>20</v>
      </c>
      <c r="Q197" s="4">
        <v>46082</v>
      </c>
      <c r="R197" s="4">
        <v>46173</v>
      </c>
    </row>
    <row r="198" spans="1:18" x14ac:dyDescent="0.25">
      <c r="A198" s="54" t="str">
        <f>_xlfn.XLOOKUP(B198,'School Lookup'!D:D,'School Lookup'!F:F,0)</f>
        <v>Academy</v>
      </c>
      <c r="B198" s="54" t="str">
        <f>_xlfn.XLOOKUP(C198,'School Lookup'!A:A,'School Lookup'!D:D,_xlfn.XLOOKUP(C198,'School Lookup'!B:B,'School Lookup'!D:D,_xlfn.XLOOKUP(C198,'School Lookup'!C:C,'School Lookup'!D:D,0)))</f>
        <v>Burbage Primary School</v>
      </c>
      <c r="C198" t="s">
        <v>276</v>
      </c>
      <c r="D198" t="s">
        <v>16</v>
      </c>
      <c r="E198" t="s">
        <v>734</v>
      </c>
      <c r="F198" t="s">
        <v>276</v>
      </c>
      <c r="G198" t="s">
        <v>781</v>
      </c>
      <c r="I198" t="s">
        <v>936</v>
      </c>
      <c r="J198" t="s">
        <v>895</v>
      </c>
      <c r="K198" t="s">
        <v>742</v>
      </c>
      <c r="L198">
        <v>1</v>
      </c>
      <c r="M198" t="s">
        <v>783</v>
      </c>
      <c r="O198">
        <v>-44.53</v>
      </c>
      <c r="P198">
        <v>20</v>
      </c>
      <c r="Q198" s="4">
        <v>46054</v>
      </c>
      <c r="R198" s="4">
        <v>46030</v>
      </c>
    </row>
    <row r="199" spans="1:18" x14ac:dyDescent="0.25">
      <c r="A199" s="54">
        <f>_xlfn.XLOOKUP(B199,'School Lookup'!D:D,'School Lookup'!F:F,0)</f>
        <v>760776</v>
      </c>
      <c r="B199" s="54" t="str">
        <f>_xlfn.XLOOKUP(C199,'School Lookup'!A:A,'School Lookup'!D:D,_xlfn.XLOOKUP(C199,'School Lookup'!B:B,'School Lookup'!D:D,_xlfn.XLOOKUP(C199,'School Lookup'!C:C,'School Lookup'!D:D,0)))</f>
        <v>Harpur Hill Primary School</v>
      </c>
      <c r="C199" t="s">
        <v>139</v>
      </c>
      <c r="D199" t="s">
        <v>16</v>
      </c>
      <c r="E199" t="s">
        <v>734</v>
      </c>
      <c r="F199" t="s">
        <v>139</v>
      </c>
      <c r="G199" t="s">
        <v>774</v>
      </c>
      <c r="I199" t="s">
        <v>917</v>
      </c>
      <c r="J199" t="s">
        <v>895</v>
      </c>
      <c r="K199" t="s">
        <v>918</v>
      </c>
      <c r="L199">
        <v>1</v>
      </c>
      <c r="M199" t="s">
        <v>937</v>
      </c>
      <c r="O199">
        <v>30</v>
      </c>
      <c r="P199">
        <v>20</v>
      </c>
      <c r="Q199" s="4">
        <v>46082</v>
      </c>
      <c r="R199" s="4">
        <v>46173</v>
      </c>
    </row>
    <row r="200" spans="1:18" x14ac:dyDescent="0.25">
      <c r="A200" s="54">
        <f>_xlfn.XLOOKUP(B200,'School Lookup'!D:D,'School Lookup'!F:F,0)</f>
        <v>760776</v>
      </c>
      <c r="B200" s="54" t="str">
        <f>_xlfn.XLOOKUP(C200,'School Lookup'!A:A,'School Lookup'!D:D,_xlfn.XLOOKUP(C200,'School Lookup'!B:B,'School Lookup'!D:D,_xlfn.XLOOKUP(C200,'School Lookup'!C:C,'School Lookup'!D:D,0)))</f>
        <v>Harpur Hill Primary School</v>
      </c>
      <c r="C200" t="s">
        <v>315</v>
      </c>
      <c r="D200" t="s">
        <v>16</v>
      </c>
      <c r="E200" t="s">
        <v>734</v>
      </c>
      <c r="F200" t="s">
        <v>316</v>
      </c>
      <c r="G200" t="s">
        <v>938</v>
      </c>
      <c r="I200" t="s">
        <v>939</v>
      </c>
      <c r="J200" t="s">
        <v>940</v>
      </c>
      <c r="K200" t="s">
        <v>941</v>
      </c>
      <c r="L200">
        <v>1</v>
      </c>
      <c r="O200">
        <v>176.16</v>
      </c>
      <c r="P200">
        <v>20</v>
      </c>
      <c r="Q200" s="4">
        <v>46023</v>
      </c>
      <c r="R200" s="4">
        <v>46053</v>
      </c>
    </row>
    <row r="201" spans="1:18" x14ac:dyDescent="0.25">
      <c r="A201" s="54">
        <f>_xlfn.XLOOKUP(B201,'School Lookup'!D:D,'School Lookup'!F:F,0)</f>
        <v>720082</v>
      </c>
      <c r="B201" s="54" t="str">
        <f>_xlfn.XLOOKUP(C201,'School Lookup'!A:A,'School Lookup'!D:D,_xlfn.XLOOKUP(C201,'School Lookup'!B:B,'School Lookup'!D:D,_xlfn.XLOOKUP(C201,'School Lookup'!C:C,'School Lookup'!D:D,0)))</f>
        <v>Edale CE Primary School</v>
      </c>
      <c r="C201" t="s">
        <v>140</v>
      </c>
      <c r="D201" t="s">
        <v>16</v>
      </c>
      <c r="E201" t="s">
        <v>734</v>
      </c>
      <c r="F201" t="s">
        <v>140</v>
      </c>
      <c r="G201" t="s">
        <v>302</v>
      </c>
      <c r="I201" t="s">
        <v>901</v>
      </c>
      <c r="J201" t="s">
        <v>895</v>
      </c>
      <c r="K201" t="s">
        <v>902</v>
      </c>
      <c r="L201">
        <v>1</v>
      </c>
      <c r="N201" t="s">
        <v>942</v>
      </c>
      <c r="O201">
        <v>4.68</v>
      </c>
      <c r="P201">
        <v>20</v>
      </c>
      <c r="Q201" s="4">
        <v>46082</v>
      </c>
      <c r="R201" s="4">
        <v>46173</v>
      </c>
    </row>
    <row r="202" spans="1:18" x14ac:dyDescent="0.25">
      <c r="A202" s="54">
        <f>_xlfn.XLOOKUP(B202,'School Lookup'!D:D,'School Lookup'!F:F,0)</f>
        <v>673390</v>
      </c>
      <c r="B202" s="54" t="str">
        <f>_xlfn.XLOOKUP(C202,'School Lookup'!A:A,'School Lookup'!D:D,_xlfn.XLOOKUP(C202,'School Lookup'!B:B,'School Lookup'!D:D,_xlfn.XLOOKUP(C202,'School Lookup'!C:C,'School Lookup'!D:D,0)))</f>
        <v>Spire Junior School</v>
      </c>
      <c r="C202" t="s">
        <v>142</v>
      </c>
      <c r="D202" t="s">
        <v>16</v>
      </c>
      <c r="E202" t="s">
        <v>734</v>
      </c>
      <c r="F202" t="s">
        <v>306</v>
      </c>
      <c r="G202" t="s">
        <v>943</v>
      </c>
      <c r="I202" t="s">
        <v>944</v>
      </c>
      <c r="J202" t="s">
        <v>747</v>
      </c>
      <c r="K202" t="s">
        <v>945</v>
      </c>
      <c r="L202">
        <v>1</v>
      </c>
      <c r="O202">
        <v>6.12</v>
      </c>
      <c r="P202">
        <v>20</v>
      </c>
      <c r="Q202" s="4">
        <v>46082</v>
      </c>
      <c r="R202" s="4">
        <v>46173</v>
      </c>
    </row>
    <row r="203" spans="1:18" x14ac:dyDescent="0.25">
      <c r="A203" s="54">
        <f>_xlfn.XLOOKUP(B203,'School Lookup'!D:D,'School Lookup'!F:F,0)</f>
        <v>673390</v>
      </c>
      <c r="B203" s="54" t="str">
        <f>_xlfn.XLOOKUP(C203,'School Lookup'!A:A,'School Lookup'!D:D,_xlfn.XLOOKUP(C203,'School Lookup'!B:B,'School Lookup'!D:D,_xlfn.XLOOKUP(C203,'School Lookup'!C:C,'School Lookup'!D:D,0)))</f>
        <v>Spire Junior School</v>
      </c>
      <c r="C203" t="s">
        <v>142</v>
      </c>
      <c r="D203" t="s">
        <v>16</v>
      </c>
      <c r="E203" t="s">
        <v>734</v>
      </c>
      <c r="F203" t="s">
        <v>306</v>
      </c>
      <c r="G203" t="s">
        <v>943</v>
      </c>
      <c r="I203" t="s">
        <v>946</v>
      </c>
      <c r="J203" t="s">
        <v>747</v>
      </c>
      <c r="K203" t="s">
        <v>947</v>
      </c>
      <c r="L203">
        <v>1</v>
      </c>
      <c r="O203">
        <v>8.52</v>
      </c>
      <c r="P203">
        <v>20</v>
      </c>
      <c r="Q203" s="4">
        <v>46082</v>
      </c>
      <c r="R203" s="4">
        <v>46173</v>
      </c>
    </row>
    <row r="204" spans="1:18" x14ac:dyDescent="0.25">
      <c r="A204" s="54">
        <f>_xlfn.XLOOKUP(B204,'School Lookup'!D:D,'School Lookup'!F:F,0)</f>
        <v>673390</v>
      </c>
      <c r="B204" s="54" t="str">
        <f>_xlfn.XLOOKUP(C204,'School Lookup'!A:A,'School Lookup'!D:D,_xlfn.XLOOKUP(C204,'School Lookup'!B:B,'School Lookup'!D:D,_xlfn.XLOOKUP(C204,'School Lookup'!C:C,'School Lookup'!D:D,0)))</f>
        <v>Spire Junior School</v>
      </c>
      <c r="C204" t="s">
        <v>142</v>
      </c>
      <c r="D204" t="s">
        <v>16</v>
      </c>
      <c r="E204" t="s">
        <v>734</v>
      </c>
      <c r="F204" t="s">
        <v>306</v>
      </c>
      <c r="G204" t="s">
        <v>943</v>
      </c>
      <c r="I204" t="s">
        <v>948</v>
      </c>
      <c r="J204" t="s">
        <v>747</v>
      </c>
      <c r="K204" t="s">
        <v>949</v>
      </c>
      <c r="L204">
        <v>1</v>
      </c>
      <c r="O204">
        <v>53.61</v>
      </c>
      <c r="P204">
        <v>20</v>
      </c>
      <c r="Q204" s="4">
        <v>46082</v>
      </c>
      <c r="R204" s="4">
        <v>46173</v>
      </c>
    </row>
    <row r="205" spans="1:18" x14ac:dyDescent="0.25">
      <c r="A205" s="54">
        <f>_xlfn.XLOOKUP(B205,'School Lookup'!D:D,'School Lookup'!F:F,0)</f>
        <v>673390</v>
      </c>
      <c r="B205" s="54" t="str">
        <f>_xlfn.XLOOKUP(C205,'School Lookup'!A:A,'School Lookup'!D:D,_xlfn.XLOOKUP(C205,'School Lookup'!B:B,'School Lookup'!D:D,_xlfn.XLOOKUP(C205,'School Lookup'!C:C,'School Lookup'!D:D,0)))</f>
        <v>Spire Junior School</v>
      </c>
      <c r="C205" t="s">
        <v>142</v>
      </c>
      <c r="D205" t="s">
        <v>16</v>
      </c>
      <c r="E205" t="s">
        <v>734</v>
      </c>
      <c r="F205" t="s">
        <v>306</v>
      </c>
      <c r="G205" t="s">
        <v>943</v>
      </c>
      <c r="I205" t="s">
        <v>944</v>
      </c>
      <c r="J205" t="s">
        <v>819</v>
      </c>
      <c r="K205" t="s">
        <v>945</v>
      </c>
      <c r="L205">
        <v>1</v>
      </c>
      <c r="O205">
        <v>1.38</v>
      </c>
      <c r="P205">
        <v>20</v>
      </c>
      <c r="Q205" s="4">
        <v>46082</v>
      </c>
      <c r="R205" s="4">
        <v>46173</v>
      </c>
    </row>
    <row r="206" spans="1:18" x14ac:dyDescent="0.25">
      <c r="A206" s="54">
        <f>_xlfn.XLOOKUP(B206,'School Lookup'!D:D,'School Lookup'!F:F,0)</f>
        <v>673390</v>
      </c>
      <c r="B206" s="54" t="str">
        <f>_xlfn.XLOOKUP(C206,'School Lookup'!A:A,'School Lookup'!D:D,_xlfn.XLOOKUP(C206,'School Lookup'!B:B,'School Lookup'!D:D,_xlfn.XLOOKUP(C206,'School Lookup'!C:C,'School Lookup'!D:D,0)))</f>
        <v>Spire Junior School</v>
      </c>
      <c r="C206" t="s">
        <v>142</v>
      </c>
      <c r="D206" t="s">
        <v>16</v>
      </c>
      <c r="E206" t="s">
        <v>734</v>
      </c>
      <c r="F206" t="s">
        <v>306</v>
      </c>
      <c r="G206" t="s">
        <v>943</v>
      </c>
      <c r="I206" t="s">
        <v>946</v>
      </c>
      <c r="J206" t="s">
        <v>819</v>
      </c>
      <c r="K206" t="s">
        <v>947</v>
      </c>
      <c r="L206">
        <v>1</v>
      </c>
      <c r="O206">
        <v>2.61</v>
      </c>
      <c r="P206">
        <v>20</v>
      </c>
      <c r="Q206" s="4">
        <v>46082</v>
      </c>
      <c r="R206" s="4">
        <v>46173</v>
      </c>
    </row>
    <row r="207" spans="1:18" x14ac:dyDescent="0.25">
      <c r="A207" s="54">
        <f>_xlfn.XLOOKUP(B207,'School Lookup'!D:D,'School Lookup'!F:F,0)</f>
        <v>673390</v>
      </c>
      <c r="B207" s="54" t="str">
        <f>_xlfn.XLOOKUP(C207,'School Lookup'!A:A,'School Lookup'!D:D,_xlfn.XLOOKUP(C207,'School Lookup'!B:B,'School Lookup'!D:D,_xlfn.XLOOKUP(C207,'School Lookup'!C:C,'School Lookup'!D:D,0)))</f>
        <v>Spire Junior School</v>
      </c>
      <c r="C207" t="s">
        <v>142</v>
      </c>
      <c r="D207" t="s">
        <v>16</v>
      </c>
      <c r="E207" t="s">
        <v>734</v>
      </c>
      <c r="F207" t="s">
        <v>306</v>
      </c>
      <c r="G207" t="s">
        <v>943</v>
      </c>
      <c r="I207" t="s">
        <v>948</v>
      </c>
      <c r="J207" t="s">
        <v>819</v>
      </c>
      <c r="K207" t="s">
        <v>949</v>
      </c>
      <c r="L207">
        <v>1</v>
      </c>
      <c r="O207">
        <v>16.23</v>
      </c>
      <c r="P207">
        <v>20</v>
      </c>
      <c r="Q207" s="4">
        <v>46082</v>
      </c>
      <c r="R207" s="4">
        <v>46173</v>
      </c>
    </row>
  </sheetData>
  <autoFilter ref="A3:AB207" xr:uid="{20CD5B63-3309-47EE-BE93-F19200A7C904}"/>
  <pageMargins left="0.7" right="0.7" top="0.75" bottom="0.75" header="0.3" footer="0.3"/>
  <pageSetup paperSize="9" orientation="portrait" r:id="rId1"/>
  <headerFooter>
    <oddFooter>&amp;C_x000D_&amp;1#&amp;"Calibri"&amp;10&amp;K000000 CONTROLLED</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17A8F-E2CE-4C43-86F4-8D558A9B366B}">
  <sheetPr>
    <tabColor rgb="FFFFC000"/>
  </sheetPr>
  <dimension ref="A1:AB4"/>
  <sheetViews>
    <sheetView workbookViewId="0">
      <selection activeCell="A9" sqref="A9"/>
    </sheetView>
  </sheetViews>
  <sheetFormatPr defaultRowHeight="15" x14ac:dyDescent="0.25"/>
  <cols>
    <col min="2" max="2" width="35.5703125" customWidth="1"/>
    <col min="3" max="3" width="15" bestFit="1" customWidth="1"/>
    <col min="4" max="4" width="11.42578125" bestFit="1" customWidth="1"/>
    <col min="7" max="7" width="10.42578125" customWidth="1"/>
    <col min="9" max="10" width="3.42578125" customWidth="1"/>
    <col min="11" max="11" width="9.140625" style="1" customWidth="1"/>
    <col min="12" max="12" width="3.42578125" customWidth="1"/>
    <col min="13" max="13" width="4.7109375" customWidth="1"/>
    <col min="14" max="14" width="15.5703125" style="1" bestFit="1" customWidth="1"/>
    <col min="16" max="17" width="10.7109375" style="4" bestFit="1" customWidth="1"/>
  </cols>
  <sheetData>
    <row r="1" spans="1:28" x14ac:dyDescent="0.25">
      <c r="A1" s="57" t="s">
        <v>3406</v>
      </c>
      <c r="B1" s="57"/>
      <c r="C1" s="57"/>
      <c r="D1" s="57"/>
      <c r="E1" s="57"/>
      <c r="F1" s="81"/>
      <c r="G1" s="81"/>
    </row>
    <row r="2" spans="1:28" x14ac:dyDescent="0.25">
      <c r="A2" s="54">
        <f>_xlfn.XLOOKUP(B2,'School Lookup'!D:D,'School Lookup'!F:F,0)</f>
        <v>0</v>
      </c>
      <c r="B2" s="54">
        <f>_xlfn.XLOOKUP(C2,'School Lookup'!A:A,'School Lookup'!D:D,_xlfn.XLOOKUP(C2,'School Lookup'!B:B,'School Lookup'!D:D,_xlfn.XLOOKUP(C2,'School Lookup'!C:C,'School Lookup'!D:D,0)))</f>
        <v>0</v>
      </c>
    </row>
    <row r="3" spans="1:28" s="2" customFormat="1" x14ac:dyDescent="0.25">
      <c r="A3" s="2" t="s">
        <v>0</v>
      </c>
      <c r="B3" s="2" t="s">
        <v>1</v>
      </c>
      <c r="C3" s="2" t="s">
        <v>57</v>
      </c>
      <c r="D3" s="2" t="s">
        <v>58</v>
      </c>
      <c r="E3" s="2" t="s">
        <v>59</v>
      </c>
      <c r="F3" s="2" t="s">
        <v>246</v>
      </c>
      <c r="G3" s="2" t="s">
        <v>247</v>
      </c>
      <c r="H3" s="2" t="s">
        <v>248</v>
      </c>
      <c r="I3" s="2" t="s">
        <v>61</v>
      </c>
      <c r="J3" s="2" t="s">
        <v>62</v>
      </c>
      <c r="K3" s="3" t="s">
        <v>64</v>
      </c>
      <c r="L3" s="2" t="s">
        <v>65</v>
      </c>
      <c r="M3" s="2" t="s">
        <v>143</v>
      </c>
      <c r="N3" s="3" t="s">
        <v>66</v>
      </c>
      <c r="O3" s="2" t="s">
        <v>67</v>
      </c>
      <c r="P3" s="6" t="s">
        <v>144</v>
      </c>
      <c r="Q3" s="6" t="s">
        <v>145</v>
      </c>
      <c r="R3" s="2" t="s">
        <v>60</v>
      </c>
      <c r="S3" s="2" t="s">
        <v>307</v>
      </c>
      <c r="T3" s="2" t="s">
        <v>250</v>
      </c>
      <c r="U3" s="2" t="s">
        <v>251</v>
      </c>
      <c r="V3" s="2" t="s">
        <v>252</v>
      </c>
      <c r="W3" s="2" t="s">
        <v>253</v>
      </c>
      <c r="X3" s="2" t="s">
        <v>254</v>
      </c>
      <c r="Y3" s="2" t="s">
        <v>255</v>
      </c>
      <c r="Z3" s="2" t="s">
        <v>256</v>
      </c>
      <c r="AA3" s="2" t="s">
        <v>257</v>
      </c>
      <c r="AB3" s="2" t="s">
        <v>258</v>
      </c>
    </row>
    <row r="4" spans="1:28" x14ac:dyDescent="0.25">
      <c r="A4" s="54"/>
      <c r="B4" s="54" t="s">
        <v>3405</v>
      </c>
      <c r="C4" t="s">
        <v>3397</v>
      </c>
      <c r="D4" t="s">
        <v>3397</v>
      </c>
      <c r="E4" t="s">
        <v>3397</v>
      </c>
      <c r="F4" t="s">
        <v>3397</v>
      </c>
      <c r="G4" t="s">
        <v>3397</v>
      </c>
      <c r="H4" t="s">
        <v>3397</v>
      </c>
      <c r="I4" t="s">
        <v>3397</v>
      </c>
      <c r="J4" t="s">
        <v>3397</v>
      </c>
      <c r="K4" s="1" t="s">
        <v>3397</v>
      </c>
      <c r="L4" t="s">
        <v>3397</v>
      </c>
      <c r="M4" s="4" t="s">
        <v>3397</v>
      </c>
      <c r="N4" s="1" t="s">
        <v>3397</v>
      </c>
      <c r="O4" t="s">
        <v>3397</v>
      </c>
      <c r="P4" s="4" t="s">
        <v>3397</v>
      </c>
      <c r="Q4" s="4" t="s">
        <v>3397</v>
      </c>
      <c r="R4" s="4" t="s">
        <v>3397</v>
      </c>
      <c r="S4" s="4" t="s">
        <v>3397</v>
      </c>
      <c r="T4" s="4" t="s">
        <v>3397</v>
      </c>
      <c r="U4" s="4" t="s">
        <v>3397</v>
      </c>
      <c r="V4" s="4" t="s">
        <v>3397</v>
      </c>
      <c r="W4" s="4" t="s">
        <v>3397</v>
      </c>
      <c r="X4" s="4" t="s">
        <v>3397</v>
      </c>
      <c r="Y4" s="4" t="s">
        <v>3397</v>
      </c>
      <c r="Z4" s="4" t="s">
        <v>3397</v>
      </c>
      <c r="AA4" s="4" t="s">
        <v>3397</v>
      </c>
      <c r="AB4" s="4" t="s">
        <v>3397</v>
      </c>
    </row>
  </sheetData>
  <pageMargins left="0.7" right="0.7" top="0.75" bottom="0.75" header="0.3" footer="0.3"/>
  <headerFooter>
    <oddFooter>&amp;C_x000D_&amp;1#&amp;"Calibri"&amp;10&amp;K000000 CONTROLLED</oddFooter>
  </headerFooter>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73241-8E12-455B-84E9-D9E1CE81FF25}">
  <sheetPr>
    <tabColor rgb="FFFFC000"/>
  </sheetPr>
  <dimension ref="A1:AA4"/>
  <sheetViews>
    <sheetView workbookViewId="0">
      <selection activeCell="A9" sqref="A9"/>
    </sheetView>
  </sheetViews>
  <sheetFormatPr defaultRowHeight="15" x14ac:dyDescent="0.25"/>
  <cols>
    <col min="2" max="2" width="32" customWidth="1"/>
    <col min="3" max="3" width="15" bestFit="1" customWidth="1"/>
    <col min="11" max="11" width="9.140625" style="1"/>
    <col min="13" max="13" width="16.140625" style="4" bestFit="1" customWidth="1"/>
    <col min="14" max="14" width="20.140625" style="1" customWidth="1"/>
    <col min="16" max="17" width="11.5703125" style="4" customWidth="1"/>
  </cols>
  <sheetData>
    <row r="1" spans="1:27" x14ac:dyDescent="0.25">
      <c r="A1" s="57" t="s">
        <v>3406</v>
      </c>
      <c r="B1" s="57"/>
      <c r="C1" s="57"/>
      <c r="D1" s="57"/>
      <c r="E1" s="57"/>
      <c r="F1" s="81"/>
      <c r="G1" s="81"/>
      <c r="H1" s="81"/>
    </row>
    <row r="2" spans="1:27" x14ac:dyDescent="0.25">
      <c r="A2" s="54">
        <f>_xlfn.XLOOKUP(B2,'School Lookup'!D:D,'School Lookup'!F:F,0)</f>
        <v>0</v>
      </c>
      <c r="B2" s="54">
        <f>_xlfn.XLOOKUP(C2,'School Lookup'!A:A,'School Lookup'!D:D,_xlfn.XLOOKUP(C2,'School Lookup'!B:B,'School Lookup'!D:D,_xlfn.XLOOKUP(C2,'School Lookup'!C:C,'School Lookup'!D:D,0)))</f>
        <v>0</v>
      </c>
    </row>
    <row r="3" spans="1:27" s="2" customFormat="1" x14ac:dyDescent="0.25">
      <c r="A3" s="2" t="s">
        <v>0</v>
      </c>
      <c r="B3" s="2" t="s">
        <v>1</v>
      </c>
      <c r="C3" s="2" t="s">
        <v>57</v>
      </c>
      <c r="D3" s="2" t="s">
        <v>58</v>
      </c>
      <c r="E3" s="2" t="s">
        <v>59</v>
      </c>
      <c r="F3" s="2" t="s">
        <v>246</v>
      </c>
      <c r="G3" s="2" t="s">
        <v>247</v>
      </c>
      <c r="H3" s="2" t="s">
        <v>248</v>
      </c>
      <c r="I3" s="2" t="s">
        <v>60</v>
      </c>
      <c r="J3" s="2" t="s">
        <v>61</v>
      </c>
      <c r="K3" s="3" t="s">
        <v>62</v>
      </c>
      <c r="L3" s="2" t="s">
        <v>64</v>
      </c>
      <c r="M3" s="6" t="s">
        <v>65</v>
      </c>
      <c r="N3" s="3" t="s">
        <v>66</v>
      </c>
      <c r="O3" s="2" t="s">
        <v>67</v>
      </c>
      <c r="P3" s="6" t="s">
        <v>144</v>
      </c>
      <c r="Q3" s="6" t="s">
        <v>145</v>
      </c>
      <c r="R3" s="2" t="s">
        <v>249</v>
      </c>
      <c r="S3" s="2" t="s">
        <v>250</v>
      </c>
      <c r="T3" s="2" t="s">
        <v>251</v>
      </c>
      <c r="U3" s="2" t="s">
        <v>252</v>
      </c>
      <c r="V3" s="2" t="s">
        <v>253</v>
      </c>
      <c r="W3" s="2" t="s">
        <v>254</v>
      </c>
      <c r="X3" s="2" t="s">
        <v>255</v>
      </c>
      <c r="Y3" s="2" t="s">
        <v>256</v>
      </c>
      <c r="Z3" s="2" t="s">
        <v>257</v>
      </c>
      <c r="AA3" s="2" t="s">
        <v>258</v>
      </c>
    </row>
    <row r="4" spans="1:27" x14ac:dyDescent="0.25">
      <c r="A4" s="54"/>
      <c r="B4" s="54" t="s">
        <v>3405</v>
      </c>
      <c r="C4" t="s">
        <v>3397</v>
      </c>
      <c r="D4" t="s">
        <v>3397</v>
      </c>
      <c r="E4" t="s">
        <v>3397</v>
      </c>
      <c r="F4" t="s">
        <v>3397</v>
      </c>
      <c r="G4" t="s">
        <v>3397</v>
      </c>
      <c r="H4" t="s">
        <v>3397</v>
      </c>
      <c r="I4" t="s">
        <v>3397</v>
      </c>
      <c r="J4" t="s">
        <v>3397</v>
      </c>
      <c r="K4" t="s">
        <v>3397</v>
      </c>
      <c r="L4" t="s">
        <v>3397</v>
      </c>
      <c r="M4" t="s">
        <v>3397</v>
      </c>
      <c r="N4" s="1" t="s">
        <v>3397</v>
      </c>
      <c r="O4" t="s">
        <v>3397</v>
      </c>
      <c r="P4" s="4" t="s">
        <v>3397</v>
      </c>
      <c r="Q4" s="4" t="s">
        <v>3397</v>
      </c>
      <c r="R4" t="s">
        <v>3397</v>
      </c>
      <c r="S4" t="s">
        <v>3397</v>
      </c>
      <c r="T4" t="s">
        <v>3397</v>
      </c>
      <c r="U4" t="s">
        <v>3397</v>
      </c>
      <c r="V4" t="s">
        <v>3397</v>
      </c>
      <c r="W4" t="s">
        <v>3397</v>
      </c>
      <c r="X4" t="s">
        <v>3397</v>
      </c>
      <c r="Y4" t="s">
        <v>3397</v>
      </c>
      <c r="Z4" t="s">
        <v>3397</v>
      </c>
      <c r="AA4" t="s">
        <v>3397</v>
      </c>
    </row>
  </sheetData>
  <autoFilter ref="A3:AA3" xr:uid="{B8373241-8E12-455B-84E9-D9E1CE81FF25}"/>
  <pageMargins left="0.7" right="0.7" top="0.75" bottom="0.75" header="0.3" footer="0.3"/>
  <pageSetup paperSize="9" orientation="portrait" r:id="rId1"/>
  <headerFooter>
    <oddFooter>&amp;C_x000D_&amp;1#&amp;"Calibri"&amp;10&amp;K000000 CONTROLLED</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61980-1AAF-44E2-BEA6-0A6D9B14E7A2}">
  <sheetPr>
    <tabColor rgb="FFFFC000"/>
  </sheetPr>
  <dimension ref="A1:Y12"/>
  <sheetViews>
    <sheetView workbookViewId="0">
      <selection activeCell="A9" sqref="A9"/>
    </sheetView>
  </sheetViews>
  <sheetFormatPr defaultRowHeight="15" x14ac:dyDescent="0.25"/>
  <cols>
    <col min="2" max="2" width="29.85546875" bestFit="1" customWidth="1"/>
    <col min="3" max="3" width="15" bestFit="1" customWidth="1"/>
    <col min="4" max="4" width="11.42578125" bestFit="1" customWidth="1"/>
    <col min="5" max="5" width="13.140625" bestFit="1" customWidth="1"/>
    <col min="6" max="6" width="24.85546875" bestFit="1" customWidth="1"/>
    <col min="7" max="7" width="13.85546875" customWidth="1"/>
    <col min="8" max="8" width="12.140625" bestFit="1" customWidth="1"/>
    <col min="9" max="9" width="11.5703125" bestFit="1" customWidth="1"/>
    <col min="10" max="10" width="12" bestFit="1" customWidth="1"/>
    <col min="11" max="11" width="15.7109375" style="12" bestFit="1" customWidth="1"/>
    <col min="12" max="12" width="15.140625" style="1" bestFit="1" customWidth="1"/>
    <col min="14" max="15" width="10.7109375" style="4" bestFit="1" customWidth="1"/>
  </cols>
  <sheetData>
    <row r="1" spans="1:25" x14ac:dyDescent="0.25">
      <c r="A1" s="57" t="s">
        <v>3406</v>
      </c>
      <c r="B1" s="57"/>
      <c r="C1" s="57"/>
      <c r="D1" s="57"/>
      <c r="E1" s="57"/>
      <c r="F1" s="81"/>
    </row>
    <row r="2" spans="1:25" x14ac:dyDescent="0.25">
      <c r="A2" s="54">
        <f>_xlfn.XLOOKUP(B2,'School Lookup'!D:D,'School Lookup'!F:F,0)</f>
        <v>0</v>
      </c>
      <c r="B2" s="54">
        <f>_xlfn.XLOOKUP(C2,'School Lookup'!A:A,'School Lookup'!D:D,_xlfn.XLOOKUP(C2,'School Lookup'!B:B,'School Lookup'!D:D,_xlfn.XLOOKUP(C2,'School Lookup'!C:C,'School Lookup'!D:D,0)))</f>
        <v>0</v>
      </c>
    </row>
    <row r="3" spans="1:25" x14ac:dyDescent="0.25">
      <c r="A3" s="2" t="s">
        <v>0</v>
      </c>
      <c r="B3" s="2" t="s">
        <v>1</v>
      </c>
      <c r="C3" s="2" t="s">
        <v>57</v>
      </c>
      <c r="D3" s="2" t="s">
        <v>210</v>
      </c>
      <c r="E3" s="2" t="s">
        <v>59</v>
      </c>
      <c r="F3" s="2" t="s">
        <v>246</v>
      </c>
      <c r="G3" s="2" t="s">
        <v>247</v>
      </c>
      <c r="H3" s="2" t="s">
        <v>248</v>
      </c>
      <c r="I3" s="2" t="s">
        <v>61</v>
      </c>
      <c r="J3" s="2" t="s">
        <v>211</v>
      </c>
      <c r="K3" s="40" t="s">
        <v>212</v>
      </c>
      <c r="L3" s="3" t="s">
        <v>213</v>
      </c>
      <c r="M3" s="2" t="s">
        <v>67</v>
      </c>
      <c r="N3" s="6" t="s">
        <v>68</v>
      </c>
      <c r="O3" s="6" t="s">
        <v>69</v>
      </c>
      <c r="P3" s="2" t="s">
        <v>307</v>
      </c>
      <c r="Q3" s="2" t="s">
        <v>250</v>
      </c>
      <c r="R3" s="2" t="s">
        <v>251</v>
      </c>
      <c r="S3" s="2" t="s">
        <v>252</v>
      </c>
      <c r="T3" s="2" t="s">
        <v>253</v>
      </c>
      <c r="U3" s="2" t="s">
        <v>254</v>
      </c>
      <c r="V3" s="2" t="s">
        <v>255</v>
      </c>
      <c r="W3" s="2" t="s">
        <v>256</v>
      </c>
      <c r="X3" s="2" t="s">
        <v>257</v>
      </c>
      <c r="Y3" s="2" t="s">
        <v>258</v>
      </c>
    </row>
    <row r="4" spans="1:25" x14ac:dyDescent="0.25">
      <c r="A4" s="54">
        <f>_xlfn.XLOOKUP(B4,'School Lookup'!D:D,'School Lookup'!F:F,0)</f>
        <v>760776</v>
      </c>
      <c r="B4" s="54" t="str">
        <f>_xlfn.XLOOKUP(C4,'School Lookup'!A:A,'School Lookup'!D:D,_xlfn.XLOOKUP(C4,'School Lookup'!B:B,'School Lookup'!D:D,_xlfn.XLOOKUP(C4,'School Lookup'!C:C,'School Lookup'!D:D,0)))</f>
        <v>Harpur Hill Primary School</v>
      </c>
      <c r="C4" t="s">
        <v>126</v>
      </c>
      <c r="D4" t="s">
        <v>16</v>
      </c>
      <c r="E4" t="s">
        <v>734</v>
      </c>
      <c r="F4" t="s">
        <v>139</v>
      </c>
      <c r="G4" t="s">
        <v>774</v>
      </c>
      <c r="H4" t="s">
        <v>126</v>
      </c>
      <c r="I4" t="s">
        <v>950</v>
      </c>
      <c r="J4">
        <v>555.63</v>
      </c>
      <c r="K4">
        <v>0.37</v>
      </c>
      <c r="L4">
        <v>-2.0499999999999998</v>
      </c>
      <c r="M4">
        <v>20</v>
      </c>
      <c r="N4" s="4">
        <v>46082</v>
      </c>
      <c r="O4" s="4">
        <v>46091</v>
      </c>
      <c r="P4" t="s">
        <v>260</v>
      </c>
      <c r="Q4" t="s">
        <v>85</v>
      </c>
      <c r="R4" t="s">
        <v>262</v>
      </c>
      <c r="S4" t="s">
        <v>262</v>
      </c>
      <c r="T4" t="s">
        <v>262</v>
      </c>
      <c r="U4" t="s">
        <v>262</v>
      </c>
      <c r="V4" t="s">
        <v>262</v>
      </c>
      <c r="W4" t="s">
        <v>262</v>
      </c>
      <c r="X4" t="s">
        <v>263</v>
      </c>
      <c r="Y4" t="s">
        <v>265</v>
      </c>
    </row>
    <row r="5" spans="1:25" x14ac:dyDescent="0.25">
      <c r="A5" s="54">
        <f>_xlfn.XLOOKUP(B5,'School Lookup'!D:D,'School Lookup'!F:F,0)</f>
        <v>760776</v>
      </c>
      <c r="B5" s="54" t="str">
        <f>_xlfn.XLOOKUP(C5,'School Lookup'!A:A,'School Lookup'!D:D,_xlfn.XLOOKUP(C5,'School Lookup'!B:B,'School Lookup'!D:D,_xlfn.XLOOKUP(C5,'School Lookup'!C:C,'School Lookup'!D:D,0)))</f>
        <v>Harpur Hill Primary School</v>
      </c>
      <c r="C5" t="s">
        <v>126</v>
      </c>
      <c r="D5" t="s">
        <v>16</v>
      </c>
      <c r="E5" t="s">
        <v>734</v>
      </c>
      <c r="F5" t="s">
        <v>139</v>
      </c>
      <c r="G5" t="s">
        <v>774</v>
      </c>
      <c r="H5" t="s">
        <v>126</v>
      </c>
      <c r="I5" t="s">
        <v>950</v>
      </c>
      <c r="J5">
        <v>555.63</v>
      </c>
      <c r="K5">
        <v>0.14000000000000001</v>
      </c>
      <c r="L5">
        <v>-0.8</v>
      </c>
      <c r="M5">
        <v>20</v>
      </c>
      <c r="N5" s="4">
        <v>46082</v>
      </c>
      <c r="O5" s="4">
        <v>46091</v>
      </c>
      <c r="P5" t="s">
        <v>260</v>
      </c>
      <c r="Q5" t="s">
        <v>85</v>
      </c>
      <c r="R5" t="s">
        <v>262</v>
      </c>
      <c r="S5" t="s">
        <v>262</v>
      </c>
      <c r="T5" t="s">
        <v>262</v>
      </c>
      <c r="U5" t="s">
        <v>262</v>
      </c>
      <c r="V5" t="s">
        <v>262</v>
      </c>
      <c r="W5" t="s">
        <v>262</v>
      </c>
      <c r="X5" t="s">
        <v>263</v>
      </c>
      <c r="Y5" t="s">
        <v>265</v>
      </c>
    </row>
    <row r="6" spans="1:25" x14ac:dyDescent="0.25">
      <c r="A6" s="54">
        <f>_xlfn.XLOOKUP(B6,'School Lookup'!D:D,'School Lookup'!F:F,0)</f>
        <v>760776</v>
      </c>
      <c r="B6" s="54" t="str">
        <f>_xlfn.XLOOKUP(C6,'School Lookup'!A:A,'School Lookup'!D:D,_xlfn.XLOOKUP(C6,'School Lookup'!B:B,'School Lookup'!D:D,_xlfn.XLOOKUP(C6,'School Lookup'!C:C,'School Lookup'!D:D,0)))</f>
        <v>Harpur Hill Primary School</v>
      </c>
      <c r="C6" t="s">
        <v>126</v>
      </c>
      <c r="D6" t="s">
        <v>16</v>
      </c>
      <c r="E6" t="s">
        <v>734</v>
      </c>
      <c r="F6" t="s">
        <v>139</v>
      </c>
      <c r="G6" t="s">
        <v>774</v>
      </c>
      <c r="H6" t="s">
        <v>126</v>
      </c>
      <c r="I6" t="s">
        <v>950</v>
      </c>
      <c r="J6">
        <v>555.63</v>
      </c>
      <c r="K6">
        <v>0.23</v>
      </c>
      <c r="L6">
        <v>-1.29</v>
      </c>
      <c r="M6">
        <v>20</v>
      </c>
      <c r="N6" s="4">
        <v>46082</v>
      </c>
      <c r="O6" s="4">
        <v>46091</v>
      </c>
      <c r="P6" t="s">
        <v>260</v>
      </c>
      <c r="Q6" t="s">
        <v>85</v>
      </c>
      <c r="R6" t="s">
        <v>262</v>
      </c>
      <c r="S6" t="s">
        <v>262</v>
      </c>
      <c r="T6" t="s">
        <v>262</v>
      </c>
      <c r="U6" t="s">
        <v>262</v>
      </c>
      <c r="V6" t="s">
        <v>262</v>
      </c>
      <c r="W6" t="s">
        <v>262</v>
      </c>
      <c r="X6" t="s">
        <v>263</v>
      </c>
      <c r="Y6" t="s">
        <v>265</v>
      </c>
    </row>
    <row r="7" spans="1:25" x14ac:dyDescent="0.25">
      <c r="A7" s="54">
        <f>_xlfn.XLOOKUP(B7,'School Lookup'!D:D,'School Lookup'!F:F,0)</f>
        <v>823392</v>
      </c>
      <c r="B7" s="54" t="str">
        <f>_xlfn.XLOOKUP(C7,'School Lookup'!A:A,'School Lookup'!D:D,_xlfn.XLOOKUP(C7,'School Lookup'!B:B,'School Lookup'!D:D,_xlfn.XLOOKUP(C7,'School Lookup'!C:C,'School Lookup'!D:D,0)))</f>
        <v>Fitz Herbert C of E VA Primary School</v>
      </c>
      <c r="C7" t="s">
        <v>127</v>
      </c>
      <c r="D7" t="s">
        <v>16</v>
      </c>
      <c r="E7" t="s">
        <v>734</v>
      </c>
      <c r="F7" t="s">
        <v>134</v>
      </c>
      <c r="G7" t="s">
        <v>347</v>
      </c>
      <c r="H7" t="s">
        <v>127</v>
      </c>
      <c r="I7" t="s">
        <v>950</v>
      </c>
      <c r="J7">
        <v>740.31</v>
      </c>
      <c r="K7">
        <v>4.5599999999999996</v>
      </c>
      <c r="L7">
        <v>-33.75</v>
      </c>
      <c r="M7">
        <v>20</v>
      </c>
      <c r="N7" s="4">
        <v>46082</v>
      </c>
      <c r="O7" s="4">
        <v>46173</v>
      </c>
    </row>
    <row r="8" spans="1:25" x14ac:dyDescent="0.25">
      <c r="A8" s="54">
        <f>_xlfn.XLOOKUP(B8,'School Lookup'!D:D,'School Lookup'!F:F,0)</f>
        <v>682471</v>
      </c>
      <c r="B8" s="54" t="str">
        <f>_xlfn.XLOOKUP(C8,'School Lookup'!A:A,'School Lookup'!D:D,_xlfn.XLOOKUP(C8,'School Lookup'!B:B,'School Lookup'!D:D,_xlfn.XLOOKUP(C8,'School Lookup'!C:C,'School Lookup'!D:D,0)))</f>
        <v>Ridgeway Primary School</v>
      </c>
      <c r="C8" t="s">
        <v>341</v>
      </c>
      <c r="D8" t="s">
        <v>16</v>
      </c>
      <c r="E8" t="s">
        <v>734</v>
      </c>
      <c r="F8" t="s">
        <v>328</v>
      </c>
      <c r="G8" t="s">
        <v>885</v>
      </c>
      <c r="H8" t="s">
        <v>341</v>
      </c>
      <c r="I8" t="s">
        <v>950</v>
      </c>
      <c r="J8">
        <v>653.22</v>
      </c>
      <c r="K8">
        <v>1.29</v>
      </c>
      <c r="L8">
        <v>-8.4</v>
      </c>
      <c r="M8">
        <v>20</v>
      </c>
      <c r="N8" s="4">
        <v>46082</v>
      </c>
      <c r="O8" s="4">
        <v>46173</v>
      </c>
    </row>
    <row r="9" spans="1:25" x14ac:dyDescent="0.25">
      <c r="A9" s="54">
        <f>_xlfn.XLOOKUP(B9,'School Lookup'!D:D,'School Lookup'!F:F,0)</f>
        <v>682471</v>
      </c>
      <c r="B9" s="54" t="str">
        <f>_xlfn.XLOOKUP(C9,'School Lookup'!A:A,'School Lookup'!D:D,_xlfn.XLOOKUP(C9,'School Lookup'!B:B,'School Lookup'!D:D,_xlfn.XLOOKUP(C9,'School Lookup'!C:C,'School Lookup'!D:D,0)))</f>
        <v>Ridgeway Primary School</v>
      </c>
      <c r="C9" t="s">
        <v>341</v>
      </c>
      <c r="D9" t="s">
        <v>16</v>
      </c>
      <c r="E9" t="s">
        <v>734</v>
      </c>
      <c r="F9" t="s">
        <v>328</v>
      </c>
      <c r="G9" t="s">
        <v>885</v>
      </c>
      <c r="H9" t="s">
        <v>341</v>
      </c>
      <c r="I9" t="s">
        <v>950</v>
      </c>
      <c r="J9">
        <v>653.22</v>
      </c>
      <c r="K9">
        <v>3.69</v>
      </c>
      <c r="L9">
        <v>-24.12</v>
      </c>
      <c r="M9">
        <v>20</v>
      </c>
      <c r="N9" s="4">
        <v>46082</v>
      </c>
      <c r="O9" s="4">
        <v>46173</v>
      </c>
    </row>
    <row r="10" spans="1:25" x14ac:dyDescent="0.25">
      <c r="A10" s="54">
        <f>_xlfn.XLOOKUP(B10,'School Lookup'!D:D,'School Lookup'!F:F,0)</f>
        <v>682471</v>
      </c>
      <c r="B10" s="54" t="str">
        <f>_xlfn.XLOOKUP(C10,'School Lookup'!A:A,'School Lookup'!D:D,_xlfn.XLOOKUP(C10,'School Lookup'!B:B,'School Lookup'!D:D,_xlfn.XLOOKUP(C10,'School Lookup'!C:C,'School Lookup'!D:D,0)))</f>
        <v>Ridgeway Primary School</v>
      </c>
      <c r="C10" t="s">
        <v>341</v>
      </c>
      <c r="D10" t="s">
        <v>16</v>
      </c>
      <c r="E10" t="s">
        <v>734</v>
      </c>
      <c r="F10" t="s">
        <v>328</v>
      </c>
      <c r="G10" t="s">
        <v>885</v>
      </c>
      <c r="H10" t="s">
        <v>341</v>
      </c>
      <c r="I10" t="s">
        <v>950</v>
      </c>
      <c r="J10">
        <v>653.22</v>
      </c>
      <c r="K10">
        <v>8.09</v>
      </c>
      <c r="L10">
        <v>-52.86</v>
      </c>
      <c r="M10">
        <v>20</v>
      </c>
      <c r="N10" s="4">
        <v>46082</v>
      </c>
      <c r="O10" s="4">
        <v>46173</v>
      </c>
    </row>
    <row r="11" spans="1:25" x14ac:dyDescent="0.25">
      <c r="A11" s="54">
        <f>_xlfn.XLOOKUP(B11,'School Lookup'!D:D,'School Lookup'!F:F,0)</f>
        <v>682471</v>
      </c>
      <c r="B11" s="54" t="str">
        <f>_xlfn.XLOOKUP(C11,'School Lookup'!A:A,'School Lookup'!D:D,_xlfn.XLOOKUP(C11,'School Lookup'!B:B,'School Lookup'!D:D,_xlfn.XLOOKUP(C11,'School Lookup'!C:C,'School Lookup'!D:D,0)))</f>
        <v>Ridgeway Primary School</v>
      </c>
      <c r="C11" t="s">
        <v>341</v>
      </c>
      <c r="D11" t="s">
        <v>16</v>
      </c>
      <c r="E11" t="s">
        <v>734</v>
      </c>
      <c r="F11" t="s">
        <v>328</v>
      </c>
      <c r="G11" t="s">
        <v>885</v>
      </c>
      <c r="H11" t="s">
        <v>341</v>
      </c>
      <c r="I11" t="s">
        <v>950</v>
      </c>
      <c r="J11">
        <v>653.22</v>
      </c>
      <c r="K11">
        <v>9.98</v>
      </c>
      <c r="L11">
        <v>-65.16</v>
      </c>
      <c r="M11">
        <v>20</v>
      </c>
      <c r="N11" s="4">
        <v>46082</v>
      </c>
      <c r="O11" s="4">
        <v>46173</v>
      </c>
    </row>
    <row r="12" spans="1:25" x14ac:dyDescent="0.25">
      <c r="A12" s="54">
        <f>_xlfn.XLOOKUP(B12,'School Lookup'!D:D,'School Lookup'!F:F,0)</f>
        <v>682471</v>
      </c>
      <c r="B12" s="54" t="str">
        <f>_xlfn.XLOOKUP(C12,'School Lookup'!A:A,'School Lookup'!D:D,_xlfn.XLOOKUP(C12,'School Lookup'!B:B,'School Lookup'!D:D,_xlfn.XLOOKUP(C12,'School Lookup'!C:C,'School Lookup'!D:D,0)))</f>
        <v>Ridgeway Primary School</v>
      </c>
      <c r="C12" t="s">
        <v>341</v>
      </c>
      <c r="D12" t="s">
        <v>16</v>
      </c>
      <c r="E12" t="s">
        <v>734</v>
      </c>
      <c r="F12" t="s">
        <v>328</v>
      </c>
      <c r="G12" t="s">
        <v>885</v>
      </c>
      <c r="H12" t="s">
        <v>341</v>
      </c>
      <c r="I12" t="s">
        <v>950</v>
      </c>
      <c r="J12">
        <v>653.22</v>
      </c>
      <c r="K12">
        <v>12.14</v>
      </c>
      <c r="L12">
        <v>-79.290000000000006</v>
      </c>
      <c r="M12">
        <v>20</v>
      </c>
      <c r="N12" s="4">
        <v>46082</v>
      </c>
      <c r="O12" s="4">
        <v>46173</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1B301-B441-4703-985E-FA0F417826CC}">
  <sheetPr>
    <tabColor rgb="FFFFC000"/>
  </sheetPr>
  <dimension ref="A1:AI110"/>
  <sheetViews>
    <sheetView workbookViewId="0">
      <pane ySplit="1" topLeftCell="A59" activePane="bottomLeft" state="frozen"/>
      <selection activeCell="A9" sqref="A9"/>
      <selection pane="bottomLeft" activeCell="A9" sqref="A9"/>
    </sheetView>
  </sheetViews>
  <sheetFormatPr defaultRowHeight="15" x14ac:dyDescent="0.25"/>
  <cols>
    <col min="1" max="2" width="9.140625" style="58"/>
    <col min="3" max="3" width="34.42578125" style="58" customWidth="1"/>
    <col min="4" max="4" width="14.7109375" customWidth="1"/>
    <col min="5" max="5" width="11.42578125" bestFit="1" customWidth="1"/>
    <col min="6" max="6" width="6.85546875" customWidth="1"/>
    <col min="7" max="7" width="12.85546875" customWidth="1"/>
    <col min="8" max="9" width="6.7109375" customWidth="1"/>
    <col min="10" max="10" width="14" customWidth="1"/>
    <col min="11" max="15" width="9.42578125" style="1" customWidth="1"/>
    <col min="16" max="16" width="11.85546875" style="1" customWidth="1"/>
    <col min="17" max="17" width="14.28515625" style="1" bestFit="1" customWidth="1"/>
    <col min="18" max="18" width="11.28515625" customWidth="1"/>
    <col min="19" max="19" width="10.5703125" style="8" customWidth="1"/>
    <col min="20" max="21" width="10.5703125" style="4" customWidth="1"/>
    <col min="22" max="23" width="12.28515625" style="4" customWidth="1"/>
    <col min="24" max="24" width="10.7109375" style="38" customWidth="1"/>
    <col min="25" max="25" width="11.140625" customWidth="1"/>
    <col min="26" max="26" width="17.28515625" bestFit="1" customWidth="1"/>
    <col min="27" max="27" width="10.140625" customWidth="1"/>
    <col min="28" max="28" width="11.140625" bestFit="1" customWidth="1"/>
    <col min="29" max="33" width="6.140625" customWidth="1"/>
    <col min="34" max="34" width="10.42578125" bestFit="1" customWidth="1"/>
    <col min="35" max="35" width="15.7109375" bestFit="1" customWidth="1"/>
  </cols>
  <sheetData>
    <row r="1" spans="1:35" s="2" customFormat="1" x14ac:dyDescent="0.25">
      <c r="A1" s="61" t="s">
        <v>0</v>
      </c>
      <c r="B1" s="61" t="s">
        <v>215</v>
      </c>
      <c r="C1" s="61" t="s">
        <v>1</v>
      </c>
      <c r="D1" s="2" t="s">
        <v>57</v>
      </c>
      <c r="E1" s="2" t="s">
        <v>58</v>
      </c>
      <c r="F1" s="2" t="s">
        <v>59</v>
      </c>
      <c r="G1" s="2" t="s">
        <v>246</v>
      </c>
      <c r="H1" s="2" t="s">
        <v>247</v>
      </c>
      <c r="I1" s="2" t="s">
        <v>248</v>
      </c>
      <c r="J1" s="2" t="s">
        <v>703</v>
      </c>
      <c r="K1" s="3" t="s">
        <v>702</v>
      </c>
      <c r="L1" s="3" t="s">
        <v>701</v>
      </c>
      <c r="M1" s="3" t="s">
        <v>700</v>
      </c>
      <c r="N1" s="3" t="s">
        <v>699</v>
      </c>
      <c r="O1" s="3" t="s">
        <v>698</v>
      </c>
      <c r="P1" s="3" t="s">
        <v>697</v>
      </c>
      <c r="Q1" s="3" t="s">
        <v>67</v>
      </c>
      <c r="R1" s="2" t="s">
        <v>696</v>
      </c>
      <c r="S1" s="7" t="s">
        <v>695</v>
      </c>
      <c r="T1" s="6" t="s">
        <v>694</v>
      </c>
      <c r="U1" s="6" t="s">
        <v>693</v>
      </c>
      <c r="V1" s="6" t="s">
        <v>68</v>
      </c>
      <c r="W1" s="6" t="s">
        <v>69</v>
      </c>
      <c r="X1" s="60" t="s">
        <v>692</v>
      </c>
      <c r="Y1" s="2" t="s">
        <v>691</v>
      </c>
      <c r="Z1" s="2" t="s">
        <v>307</v>
      </c>
      <c r="AA1" s="2" t="s">
        <v>250</v>
      </c>
      <c r="AB1" s="2" t="s">
        <v>251</v>
      </c>
      <c r="AC1" s="2" t="s">
        <v>252</v>
      </c>
      <c r="AD1" s="2" t="s">
        <v>253</v>
      </c>
      <c r="AE1" s="2" t="s">
        <v>254</v>
      </c>
      <c r="AF1" s="2" t="s">
        <v>255</v>
      </c>
      <c r="AG1" s="2" t="s">
        <v>256</v>
      </c>
      <c r="AH1" s="2" t="s">
        <v>257</v>
      </c>
      <c r="AI1" s="2" t="s">
        <v>258</v>
      </c>
    </row>
    <row r="2" spans="1:35" x14ac:dyDescent="0.25">
      <c r="A2" s="58">
        <f>_xlfn.XLOOKUP(C2,'School Lookup'!D:D,'School Lookup'!F:F)</f>
        <v>682471</v>
      </c>
      <c r="B2" s="58" t="str">
        <f>_xlfn.XLOOKUP(C2,'School Lookup'!D:D,'School Lookup'!E:E,0)</f>
        <v>CIP2102</v>
      </c>
      <c r="C2" s="58" t="str">
        <f>_xlfn.XLOOKUP(D2,'School Lookup'!B:B,'School Lookup'!D:D,_xlfn.XLOOKUP(G2,'School Lookup'!C:C,'School Lookup'!D:D,0))</f>
        <v>Ridgeway Primary School</v>
      </c>
      <c r="D2" t="s">
        <v>450</v>
      </c>
      <c r="E2" t="s">
        <v>16</v>
      </c>
      <c r="F2" t="s">
        <v>734</v>
      </c>
      <c r="G2" t="s">
        <v>328</v>
      </c>
      <c r="H2" t="s">
        <v>885</v>
      </c>
      <c r="I2" t="s">
        <v>341</v>
      </c>
      <c r="J2" t="s">
        <v>677</v>
      </c>
      <c r="K2">
        <v>0</v>
      </c>
      <c r="L2">
        <v>0</v>
      </c>
      <c r="M2">
        <v>0</v>
      </c>
      <c r="N2">
        <v>0</v>
      </c>
      <c r="O2">
        <v>0</v>
      </c>
      <c r="P2">
        <v>0</v>
      </c>
      <c r="Q2">
        <v>20</v>
      </c>
      <c r="R2">
        <v>1113</v>
      </c>
      <c r="S2" s="5">
        <v>0.88587962962962963</v>
      </c>
      <c r="T2" s="4">
        <v>46002</v>
      </c>
      <c r="U2" s="4">
        <v>46091</v>
      </c>
      <c r="V2"/>
      <c r="W2"/>
      <c r="X2">
        <v>90</v>
      </c>
    </row>
    <row r="3" spans="1:35" x14ac:dyDescent="0.25">
      <c r="A3" s="58">
        <f>_xlfn.XLOOKUP(C3,'School Lookup'!D:D,'School Lookup'!F:F)</f>
        <v>682471</v>
      </c>
      <c r="B3" s="58" t="str">
        <f>_xlfn.XLOOKUP(C3,'School Lookup'!D:D,'School Lookup'!E:E,0)</f>
        <v>CIP2102</v>
      </c>
      <c r="C3" s="58" t="str">
        <f>_xlfn.XLOOKUP(D3,'School Lookup'!B:B,'School Lookup'!D:D,_xlfn.XLOOKUP(G3,'School Lookup'!C:C,'School Lookup'!D:D,0))</f>
        <v>Ridgeway Primary School</v>
      </c>
      <c r="D3" t="s">
        <v>449</v>
      </c>
      <c r="E3" t="s">
        <v>16</v>
      </c>
      <c r="F3" t="s">
        <v>734</v>
      </c>
      <c r="G3" t="s">
        <v>328</v>
      </c>
      <c r="H3" t="s">
        <v>885</v>
      </c>
      <c r="I3" t="s">
        <v>341</v>
      </c>
      <c r="J3" t="s">
        <v>677</v>
      </c>
      <c r="K3">
        <v>0</v>
      </c>
      <c r="L3">
        <v>0</v>
      </c>
      <c r="M3">
        <v>0</v>
      </c>
      <c r="N3">
        <v>0</v>
      </c>
      <c r="O3">
        <v>0</v>
      </c>
      <c r="P3">
        <v>0</v>
      </c>
      <c r="Q3">
        <v>20</v>
      </c>
      <c r="R3">
        <v>33</v>
      </c>
      <c r="S3" s="5">
        <v>9.4837962962962957E-2</v>
      </c>
      <c r="T3" s="4">
        <v>46002</v>
      </c>
      <c r="U3" s="4">
        <v>46091</v>
      </c>
      <c r="V3"/>
      <c r="W3"/>
      <c r="X3">
        <v>90</v>
      </c>
    </row>
    <row r="4" spans="1:35" x14ac:dyDescent="0.25">
      <c r="A4" s="58">
        <f>_xlfn.XLOOKUP(C4,'School Lookup'!D:D,'School Lookup'!F:F)</f>
        <v>682471</v>
      </c>
      <c r="B4" s="58" t="str">
        <f>_xlfn.XLOOKUP(C4,'School Lookup'!D:D,'School Lookup'!E:E,0)</f>
        <v>CIP2102</v>
      </c>
      <c r="C4" s="58" t="str">
        <f>_xlfn.XLOOKUP(D4,'School Lookup'!B:B,'School Lookup'!D:D,_xlfn.XLOOKUP(G4,'School Lookup'!C:C,'School Lookup'!D:D,0))</f>
        <v>Ridgeway Primary School</v>
      </c>
      <c r="D4" t="s">
        <v>448</v>
      </c>
      <c r="E4" t="s">
        <v>16</v>
      </c>
      <c r="F4" t="s">
        <v>734</v>
      </c>
      <c r="G4" t="s">
        <v>328</v>
      </c>
      <c r="H4" t="s">
        <v>885</v>
      </c>
      <c r="I4" t="s">
        <v>341</v>
      </c>
      <c r="J4" t="s">
        <v>677</v>
      </c>
      <c r="K4">
        <v>0</v>
      </c>
      <c r="L4">
        <v>0</v>
      </c>
      <c r="M4">
        <v>0</v>
      </c>
      <c r="N4">
        <v>0</v>
      </c>
      <c r="O4">
        <v>0</v>
      </c>
      <c r="P4">
        <v>0</v>
      </c>
      <c r="Q4">
        <v>20</v>
      </c>
      <c r="R4">
        <v>178</v>
      </c>
      <c r="S4" s="5">
        <v>0.17583333333333334</v>
      </c>
      <c r="T4" s="4">
        <v>46002</v>
      </c>
      <c r="U4" s="4">
        <v>46091</v>
      </c>
      <c r="V4"/>
      <c r="W4"/>
      <c r="X4">
        <v>90</v>
      </c>
    </row>
    <row r="5" spans="1:35" x14ac:dyDescent="0.25">
      <c r="A5" s="58">
        <f>_xlfn.XLOOKUP(C5,'School Lookup'!D:D,'School Lookup'!F:F)</f>
        <v>682471</v>
      </c>
      <c r="B5" s="58" t="str">
        <f>_xlfn.XLOOKUP(C5,'School Lookup'!D:D,'School Lookup'!E:E,0)</f>
        <v>CIP2102</v>
      </c>
      <c r="C5" s="58" t="str">
        <f>_xlfn.XLOOKUP(D5,'School Lookup'!B:B,'School Lookup'!D:D,_xlfn.XLOOKUP(G5,'School Lookup'!C:C,'School Lookup'!D:D,0))</f>
        <v>Ridgeway Primary School</v>
      </c>
      <c r="D5" t="s">
        <v>447</v>
      </c>
      <c r="E5" t="s">
        <v>16</v>
      </c>
      <c r="F5" t="s">
        <v>734</v>
      </c>
      <c r="G5" t="s">
        <v>328</v>
      </c>
      <c r="H5" t="s">
        <v>885</v>
      </c>
      <c r="I5" t="s">
        <v>341</v>
      </c>
      <c r="J5" t="s">
        <v>677</v>
      </c>
      <c r="K5">
        <v>0</v>
      </c>
      <c r="L5">
        <v>0</v>
      </c>
      <c r="M5">
        <v>0</v>
      </c>
      <c r="N5">
        <v>0</v>
      </c>
      <c r="O5">
        <v>0</v>
      </c>
      <c r="P5">
        <v>0</v>
      </c>
      <c r="Q5">
        <v>20</v>
      </c>
      <c r="R5">
        <v>161</v>
      </c>
      <c r="S5" s="5">
        <v>0.15091435185185184</v>
      </c>
      <c r="T5" s="4">
        <v>46002</v>
      </c>
      <c r="U5" s="4">
        <v>46091</v>
      </c>
      <c r="V5"/>
      <c r="W5"/>
      <c r="X5">
        <v>90</v>
      </c>
    </row>
    <row r="6" spans="1:35" x14ac:dyDescent="0.25">
      <c r="A6" s="58">
        <f>_xlfn.XLOOKUP(C6,'School Lookup'!D:D,'School Lookup'!F:F)</f>
        <v>682471</v>
      </c>
      <c r="B6" s="58" t="str">
        <f>_xlfn.XLOOKUP(C6,'School Lookup'!D:D,'School Lookup'!E:E,0)</f>
        <v>CIP2102</v>
      </c>
      <c r="C6" s="58" t="str">
        <f>_xlfn.XLOOKUP(D6,'School Lookup'!B:B,'School Lookup'!D:D,_xlfn.XLOOKUP(G6,'School Lookup'!C:C,'School Lookup'!D:D,0))</f>
        <v>Ridgeway Primary School</v>
      </c>
      <c r="D6" t="s">
        <v>446</v>
      </c>
      <c r="E6" t="s">
        <v>16</v>
      </c>
      <c r="F6" t="s">
        <v>734</v>
      </c>
      <c r="G6" t="s">
        <v>328</v>
      </c>
      <c r="H6" t="s">
        <v>885</v>
      </c>
      <c r="I6" t="s">
        <v>341</v>
      </c>
      <c r="J6" t="s">
        <v>677</v>
      </c>
      <c r="K6">
        <v>0</v>
      </c>
      <c r="L6">
        <v>0</v>
      </c>
      <c r="M6">
        <v>0</v>
      </c>
      <c r="N6">
        <v>0</v>
      </c>
      <c r="O6">
        <v>0</v>
      </c>
      <c r="P6">
        <v>0</v>
      </c>
      <c r="Q6">
        <v>20</v>
      </c>
      <c r="R6">
        <v>3</v>
      </c>
      <c r="S6" s="5">
        <v>2.2534722222222223E-2</v>
      </c>
      <c r="T6" s="4">
        <v>46057</v>
      </c>
      <c r="U6" s="4">
        <v>46057</v>
      </c>
      <c r="V6"/>
      <c r="W6"/>
      <c r="X6">
        <v>1</v>
      </c>
    </row>
    <row r="7" spans="1:35" x14ac:dyDescent="0.25">
      <c r="A7" s="58">
        <f>_xlfn.XLOOKUP(C7,'School Lookup'!D:D,'School Lookup'!F:F)</f>
        <v>682471</v>
      </c>
      <c r="B7" s="58" t="str">
        <f>_xlfn.XLOOKUP(C7,'School Lookup'!D:D,'School Lookup'!E:E,0)</f>
        <v>CIP2102</v>
      </c>
      <c r="C7" s="58" t="str">
        <f>_xlfn.XLOOKUP(D7,'School Lookup'!B:B,'School Lookup'!D:D,_xlfn.XLOOKUP(G7,'School Lookup'!C:C,'School Lookup'!D:D,0))</f>
        <v>Ridgeway Primary School</v>
      </c>
      <c r="D7" t="s">
        <v>445</v>
      </c>
      <c r="E7" t="s">
        <v>16</v>
      </c>
      <c r="F7" t="s">
        <v>734</v>
      </c>
      <c r="G7" t="s">
        <v>328</v>
      </c>
      <c r="H7" t="s">
        <v>885</v>
      </c>
      <c r="I7" t="s">
        <v>341</v>
      </c>
      <c r="J7" t="s">
        <v>677</v>
      </c>
      <c r="K7">
        <v>0</v>
      </c>
      <c r="L7">
        <v>0</v>
      </c>
      <c r="M7">
        <v>0</v>
      </c>
      <c r="N7">
        <v>0</v>
      </c>
      <c r="O7">
        <v>0</v>
      </c>
      <c r="P7">
        <v>0</v>
      </c>
      <c r="Q7">
        <v>20</v>
      </c>
      <c r="R7">
        <v>17</v>
      </c>
      <c r="S7" s="5">
        <v>6.8738425925925925E-2</v>
      </c>
      <c r="T7" s="4">
        <v>46002</v>
      </c>
      <c r="U7" s="4">
        <v>46079</v>
      </c>
      <c r="V7"/>
      <c r="W7"/>
      <c r="X7">
        <v>78</v>
      </c>
    </row>
    <row r="8" spans="1:35" x14ac:dyDescent="0.25">
      <c r="A8" s="58">
        <f>_xlfn.XLOOKUP(C8,'School Lookup'!D:D,'School Lookup'!F:F)</f>
        <v>608616</v>
      </c>
      <c r="B8" s="58" t="str">
        <f>_xlfn.XLOOKUP(C8,'School Lookup'!D:D,'School Lookup'!E:E,0)</f>
        <v>CIP2146</v>
      </c>
      <c r="C8" s="58" t="str">
        <f>_xlfn.XLOOKUP(D8,'School Lookup'!B:B,'School Lookup'!D:D,_xlfn.XLOOKUP(G8,'School Lookup'!C:C,'School Lookup'!D:D,0))</f>
        <v>Charlotte Nursery &amp; Infant School</v>
      </c>
      <c r="D8" t="s">
        <v>644</v>
      </c>
      <c r="E8" t="s">
        <v>16</v>
      </c>
      <c r="F8" t="s">
        <v>734</v>
      </c>
      <c r="G8" t="s">
        <v>259</v>
      </c>
      <c r="H8" t="s">
        <v>735</v>
      </c>
      <c r="J8" t="s">
        <v>677</v>
      </c>
      <c r="K8">
        <v>281.73</v>
      </c>
      <c r="L8">
        <v>0</v>
      </c>
      <c r="M8">
        <v>0</v>
      </c>
      <c r="N8">
        <v>0</v>
      </c>
      <c r="O8">
        <v>0</v>
      </c>
      <c r="P8">
        <v>281.73</v>
      </c>
      <c r="Q8">
        <v>20</v>
      </c>
      <c r="S8"/>
      <c r="T8"/>
      <c r="U8"/>
      <c r="V8" s="4">
        <v>46082</v>
      </c>
      <c r="W8" s="4">
        <v>46173</v>
      </c>
      <c r="X8"/>
      <c r="Y8">
        <v>91</v>
      </c>
      <c r="Z8" t="s">
        <v>260</v>
      </c>
      <c r="AA8" t="s">
        <v>71</v>
      </c>
      <c r="AB8" t="s">
        <v>261</v>
      </c>
      <c r="AC8" t="s">
        <v>262</v>
      </c>
      <c r="AD8" t="s">
        <v>262</v>
      </c>
      <c r="AE8" t="s">
        <v>262</v>
      </c>
      <c r="AF8" t="s">
        <v>262</v>
      </c>
      <c r="AG8" t="s">
        <v>262</v>
      </c>
      <c r="AH8" t="s">
        <v>263</v>
      </c>
      <c r="AI8" t="s">
        <v>264</v>
      </c>
    </row>
    <row r="9" spans="1:35" x14ac:dyDescent="0.25">
      <c r="A9" s="58">
        <f>_xlfn.XLOOKUP(C9,'School Lookup'!D:D,'School Lookup'!F:F)</f>
        <v>293050</v>
      </c>
      <c r="B9" s="58" t="str">
        <f>_xlfn.XLOOKUP(C9,'School Lookup'!D:D,'School Lookup'!E:E,0)</f>
        <v>CIP2242</v>
      </c>
      <c r="C9" s="58" t="str">
        <f>_xlfn.XLOOKUP(D9,'School Lookup'!B:B,'School Lookup'!D:D,_xlfn.XLOOKUP(G9,'School Lookup'!C:C,'School Lookup'!D:D,0))</f>
        <v>Speedwell Infant School</v>
      </c>
      <c r="D9" t="s">
        <v>430</v>
      </c>
      <c r="E9" t="s">
        <v>16</v>
      </c>
      <c r="F9" t="s">
        <v>734</v>
      </c>
      <c r="G9" t="s">
        <v>242</v>
      </c>
      <c r="H9" t="s">
        <v>739</v>
      </c>
      <c r="J9" t="s">
        <v>677</v>
      </c>
      <c r="K9">
        <v>133.59</v>
      </c>
      <c r="L9">
        <v>0.08</v>
      </c>
      <c r="M9">
        <v>0</v>
      </c>
      <c r="N9">
        <v>0</v>
      </c>
      <c r="O9">
        <v>0</v>
      </c>
      <c r="P9">
        <v>133.66999999999999</v>
      </c>
      <c r="Q9">
        <v>20</v>
      </c>
      <c r="R9">
        <v>1</v>
      </c>
      <c r="S9" s="5">
        <v>7.6388888888888893E-4</v>
      </c>
      <c r="T9" s="4">
        <v>46049</v>
      </c>
      <c r="U9" s="4">
        <v>46049</v>
      </c>
      <c r="V9" s="4">
        <v>46082</v>
      </c>
      <c r="W9" s="4">
        <v>46173</v>
      </c>
      <c r="X9">
        <v>1</v>
      </c>
      <c r="Y9">
        <v>91</v>
      </c>
      <c r="Z9" t="s">
        <v>260</v>
      </c>
      <c r="AA9" t="s">
        <v>73</v>
      </c>
      <c r="AB9" t="s">
        <v>267</v>
      </c>
      <c r="AC9" t="s">
        <v>262</v>
      </c>
      <c r="AD9" t="s">
        <v>262</v>
      </c>
      <c r="AE9" t="s">
        <v>262</v>
      </c>
      <c r="AF9" t="s">
        <v>262</v>
      </c>
      <c r="AG9" t="s">
        <v>262</v>
      </c>
      <c r="AH9" t="s">
        <v>263</v>
      </c>
      <c r="AI9" t="s">
        <v>264</v>
      </c>
    </row>
    <row r="10" spans="1:35" x14ac:dyDescent="0.25">
      <c r="A10" s="58">
        <f>_xlfn.XLOOKUP(C10,'School Lookup'!D:D,'School Lookup'!F:F)</f>
        <v>293050</v>
      </c>
      <c r="B10" s="58" t="str">
        <f>_xlfn.XLOOKUP(C10,'School Lookup'!D:D,'School Lookup'!E:E,0)</f>
        <v>CIP2242</v>
      </c>
      <c r="C10" s="58" t="str">
        <f>_xlfn.XLOOKUP(D10,'School Lookup'!B:B,'School Lookup'!D:D,_xlfn.XLOOKUP(G10,'School Lookup'!C:C,'School Lookup'!D:D,0))</f>
        <v>Speedwell Infant School</v>
      </c>
      <c r="D10" t="s">
        <v>429</v>
      </c>
      <c r="E10" t="s">
        <v>16</v>
      </c>
      <c r="F10" t="s">
        <v>734</v>
      </c>
      <c r="G10" t="s">
        <v>238</v>
      </c>
      <c r="H10" t="s">
        <v>218</v>
      </c>
      <c r="J10" t="s">
        <v>677</v>
      </c>
      <c r="K10">
        <v>187.33</v>
      </c>
      <c r="L10">
        <v>28.36</v>
      </c>
      <c r="M10">
        <v>0</v>
      </c>
      <c r="N10">
        <v>0</v>
      </c>
      <c r="O10">
        <v>0</v>
      </c>
      <c r="P10">
        <v>215.69</v>
      </c>
      <c r="Q10">
        <v>20</v>
      </c>
      <c r="R10">
        <v>375</v>
      </c>
      <c r="S10" s="5">
        <v>0.47059027777777779</v>
      </c>
      <c r="T10" s="4">
        <v>46002</v>
      </c>
      <c r="U10" s="4">
        <v>46091</v>
      </c>
      <c r="V10" s="4">
        <v>46082</v>
      </c>
      <c r="W10" s="4">
        <v>46173</v>
      </c>
      <c r="X10">
        <v>90</v>
      </c>
      <c r="Y10">
        <v>91</v>
      </c>
      <c r="Z10" t="s">
        <v>260</v>
      </c>
      <c r="AA10" t="s">
        <v>73</v>
      </c>
      <c r="AB10" t="s">
        <v>267</v>
      </c>
      <c r="AC10" t="s">
        <v>262</v>
      </c>
      <c r="AD10" t="s">
        <v>262</v>
      </c>
      <c r="AE10" t="s">
        <v>262</v>
      </c>
      <c r="AF10" t="s">
        <v>262</v>
      </c>
      <c r="AG10" t="s">
        <v>262</v>
      </c>
      <c r="AH10" t="s">
        <v>263</v>
      </c>
      <c r="AI10" t="s">
        <v>264</v>
      </c>
    </row>
    <row r="11" spans="1:35" x14ac:dyDescent="0.25">
      <c r="A11" s="58">
        <f>_xlfn.XLOOKUP(C11,'School Lookup'!D:D,'School Lookup'!F:F)</f>
        <v>761453</v>
      </c>
      <c r="B11" s="58" t="str">
        <f>_xlfn.XLOOKUP(C11,'School Lookup'!D:D,'School Lookup'!E:E,0)</f>
        <v>CIP2022</v>
      </c>
      <c r="C11" s="58" t="str">
        <f>_xlfn.XLOOKUP(D11,'School Lookup'!B:B,'School Lookup'!D:D,_xlfn.XLOOKUP(G11,'School Lookup'!C:C,'School Lookup'!D:D,0))</f>
        <v>Barlborough Primary School</v>
      </c>
      <c r="D11" t="s">
        <v>669</v>
      </c>
      <c r="E11" t="s">
        <v>16</v>
      </c>
      <c r="F11" t="s">
        <v>734</v>
      </c>
      <c r="G11" t="s">
        <v>268</v>
      </c>
      <c r="H11" t="s">
        <v>757</v>
      </c>
      <c r="J11" t="s">
        <v>677</v>
      </c>
      <c r="K11">
        <v>281.73</v>
      </c>
      <c r="L11">
        <v>0</v>
      </c>
      <c r="M11">
        <v>0</v>
      </c>
      <c r="N11">
        <v>0</v>
      </c>
      <c r="O11">
        <v>0</v>
      </c>
      <c r="P11">
        <v>281.73</v>
      </c>
      <c r="Q11">
        <v>20</v>
      </c>
      <c r="S11"/>
      <c r="T11"/>
      <c r="U11"/>
      <c r="V11" s="4">
        <v>46082</v>
      </c>
      <c r="W11" s="4">
        <v>46173</v>
      </c>
      <c r="X11"/>
      <c r="Y11">
        <v>91</v>
      </c>
      <c r="Z11" t="s">
        <v>260</v>
      </c>
      <c r="AA11" t="s">
        <v>77</v>
      </c>
      <c r="AB11" t="s">
        <v>269</v>
      </c>
      <c r="AC11" t="s">
        <v>262</v>
      </c>
      <c r="AD11" t="s">
        <v>262</v>
      </c>
      <c r="AE11" t="s">
        <v>262</v>
      </c>
      <c r="AF11" t="s">
        <v>262</v>
      </c>
      <c r="AG11" t="s">
        <v>262</v>
      </c>
      <c r="AH11" t="s">
        <v>263</v>
      </c>
      <c r="AI11" t="s">
        <v>264</v>
      </c>
    </row>
    <row r="12" spans="1:35" x14ac:dyDescent="0.25">
      <c r="A12" s="58">
        <f>_xlfn.XLOOKUP(C12,'School Lookup'!D:D,'School Lookup'!F:F)</f>
        <v>543896</v>
      </c>
      <c r="B12" s="58" t="str">
        <f>_xlfn.XLOOKUP(C12,'School Lookup'!D:D,'School Lookup'!E:E,0)</f>
        <v>CIP2076</v>
      </c>
      <c r="C12" s="58" t="str">
        <f>_xlfn.XLOOKUP(D12,'School Lookup'!B:B,'School Lookup'!D:D,_xlfn.XLOOKUP(G12,'School Lookup'!C:C,'School Lookup'!D:D,0))</f>
        <v>Holmgate Primary School &amp; Nursery</v>
      </c>
      <c r="D12" t="s">
        <v>522</v>
      </c>
      <c r="E12" t="s">
        <v>16</v>
      </c>
      <c r="F12" t="s">
        <v>734</v>
      </c>
      <c r="G12" t="s">
        <v>270</v>
      </c>
      <c r="H12" t="s">
        <v>758</v>
      </c>
      <c r="J12" t="s">
        <v>677</v>
      </c>
      <c r="K12">
        <v>133.59</v>
      </c>
      <c r="L12">
        <v>0</v>
      </c>
      <c r="M12">
        <v>0</v>
      </c>
      <c r="N12">
        <v>0</v>
      </c>
      <c r="O12">
        <v>0</v>
      </c>
      <c r="P12">
        <v>133.59</v>
      </c>
      <c r="Q12">
        <v>20</v>
      </c>
      <c r="S12"/>
      <c r="T12"/>
      <c r="U12"/>
      <c r="V12" s="4">
        <v>46082</v>
      </c>
      <c r="W12" s="4">
        <v>46173</v>
      </c>
      <c r="X12"/>
      <c r="Y12">
        <v>91</v>
      </c>
      <c r="Z12" t="s">
        <v>260</v>
      </c>
      <c r="AA12" t="s">
        <v>79</v>
      </c>
      <c r="AB12" t="s">
        <v>271</v>
      </c>
      <c r="AC12" t="s">
        <v>262</v>
      </c>
      <c r="AD12" t="s">
        <v>262</v>
      </c>
      <c r="AE12" t="s">
        <v>262</v>
      </c>
      <c r="AF12" t="s">
        <v>262</v>
      </c>
      <c r="AG12" t="s">
        <v>262</v>
      </c>
      <c r="AH12" t="s">
        <v>263</v>
      </c>
      <c r="AI12" t="s">
        <v>264</v>
      </c>
    </row>
    <row r="13" spans="1:35" x14ac:dyDescent="0.25">
      <c r="A13" s="58">
        <f>_xlfn.XLOOKUP(C13,'School Lookup'!D:D,'School Lookup'!F:F)</f>
        <v>755828</v>
      </c>
      <c r="B13" s="58" t="str">
        <f>_xlfn.XLOOKUP(C13,'School Lookup'!D:D,'School Lookup'!E:E,0)</f>
        <v>CIP3042</v>
      </c>
      <c r="C13" s="58" t="str">
        <f>_xlfn.XLOOKUP(D13,'School Lookup'!B:B,'School Lookup'!D:D,_xlfn.XLOOKUP(G13,'School Lookup'!C:C,'School Lookup'!D:D,0))</f>
        <v>Hartshorne CE Primary School</v>
      </c>
      <c r="D13" t="s">
        <v>526</v>
      </c>
      <c r="E13" t="s">
        <v>16</v>
      </c>
      <c r="F13" t="s">
        <v>734</v>
      </c>
      <c r="G13" t="s">
        <v>236</v>
      </c>
      <c r="H13" t="s">
        <v>760</v>
      </c>
      <c r="J13" t="s">
        <v>677</v>
      </c>
      <c r="K13">
        <v>133.59</v>
      </c>
      <c r="L13">
        <v>51.59</v>
      </c>
      <c r="M13">
        <v>0</v>
      </c>
      <c r="N13">
        <v>0</v>
      </c>
      <c r="O13">
        <v>0</v>
      </c>
      <c r="P13">
        <v>185.18</v>
      </c>
      <c r="Q13">
        <v>20</v>
      </c>
      <c r="R13">
        <v>222</v>
      </c>
      <c r="S13" s="5">
        <v>0.66800925925925925</v>
      </c>
      <c r="T13" s="4">
        <v>46002</v>
      </c>
      <c r="U13" s="4">
        <v>46091</v>
      </c>
      <c r="V13" s="4">
        <v>46082</v>
      </c>
      <c r="W13" s="4">
        <v>46173</v>
      </c>
      <c r="X13">
        <v>90</v>
      </c>
      <c r="Y13">
        <v>91</v>
      </c>
      <c r="Z13" t="s">
        <v>260</v>
      </c>
      <c r="AA13" t="s">
        <v>80</v>
      </c>
      <c r="AB13" t="s">
        <v>272</v>
      </c>
      <c r="AC13" t="s">
        <v>262</v>
      </c>
      <c r="AD13" t="s">
        <v>262</v>
      </c>
      <c r="AE13" t="s">
        <v>262</v>
      </c>
      <c r="AF13" t="s">
        <v>262</v>
      </c>
      <c r="AG13" t="s">
        <v>262</v>
      </c>
      <c r="AH13" t="s">
        <v>263</v>
      </c>
      <c r="AI13" t="s">
        <v>264</v>
      </c>
    </row>
    <row r="14" spans="1:35" x14ac:dyDescent="0.25">
      <c r="A14" s="58">
        <f>_xlfn.XLOOKUP(C14,'School Lookup'!D:D,'School Lookup'!F:F)</f>
        <v>417101</v>
      </c>
      <c r="B14" s="58" t="str">
        <f>_xlfn.XLOOKUP(C14,'School Lookup'!D:D,'School Lookup'!E:E,0)</f>
        <v>CIP3156</v>
      </c>
      <c r="C14" s="58" t="str">
        <f>_xlfn.XLOOKUP(D14,'School Lookup'!B:B,'School Lookup'!D:D,_xlfn.XLOOKUP(G14,'School Lookup'!C:C,'School Lookup'!D:D,0))</f>
        <v>Church Broughton CE Controlled Primary School</v>
      </c>
      <c r="D14" t="s">
        <v>642</v>
      </c>
      <c r="E14" t="s">
        <v>16</v>
      </c>
      <c r="F14" t="s">
        <v>734</v>
      </c>
      <c r="G14" t="s">
        <v>220</v>
      </c>
      <c r="H14" t="s">
        <v>761</v>
      </c>
      <c r="J14" t="s">
        <v>677</v>
      </c>
      <c r="K14">
        <v>161.41999999999999</v>
      </c>
      <c r="L14">
        <v>38.770000000000003</v>
      </c>
      <c r="M14">
        <v>0</v>
      </c>
      <c r="N14">
        <v>0</v>
      </c>
      <c r="O14">
        <v>0</v>
      </c>
      <c r="P14">
        <v>200.19</v>
      </c>
      <c r="Q14">
        <v>20</v>
      </c>
      <c r="R14">
        <v>438</v>
      </c>
      <c r="S14" s="5">
        <v>0.76546296296296301</v>
      </c>
      <c r="T14" s="4">
        <v>46002</v>
      </c>
      <c r="U14" s="4">
        <v>46091</v>
      </c>
      <c r="V14" s="4">
        <v>46074</v>
      </c>
      <c r="W14" s="4">
        <v>46173</v>
      </c>
      <c r="X14">
        <v>90</v>
      </c>
      <c r="Y14">
        <v>99</v>
      </c>
      <c r="Z14" t="s">
        <v>260</v>
      </c>
      <c r="AA14" t="s">
        <v>81</v>
      </c>
      <c r="AB14" t="s">
        <v>273</v>
      </c>
      <c r="AC14" t="s">
        <v>262</v>
      </c>
      <c r="AD14" t="s">
        <v>262</v>
      </c>
      <c r="AE14" t="s">
        <v>262</v>
      </c>
      <c r="AF14" t="s">
        <v>262</v>
      </c>
      <c r="AG14" t="s">
        <v>262</v>
      </c>
      <c r="AH14" t="s">
        <v>263</v>
      </c>
      <c r="AI14" t="s">
        <v>264</v>
      </c>
    </row>
    <row r="15" spans="1:35" x14ac:dyDescent="0.25">
      <c r="A15" s="58">
        <f>_xlfn.XLOOKUP(C15,'School Lookup'!D:D,'School Lookup'!F:F)</f>
        <v>417101</v>
      </c>
      <c r="B15" s="58" t="str">
        <f>_xlfn.XLOOKUP(C15,'School Lookup'!D:D,'School Lookup'!E:E,0)</f>
        <v>CIP3156</v>
      </c>
      <c r="C15" s="58" t="str">
        <f>_xlfn.XLOOKUP(D15,'School Lookup'!B:B,'School Lookup'!D:D,_xlfn.XLOOKUP(G15,'School Lookup'!C:C,'School Lookup'!D:D,0))</f>
        <v>Church Broughton CE Controlled Primary School</v>
      </c>
      <c r="D15" t="s">
        <v>641</v>
      </c>
      <c r="E15" t="s">
        <v>16</v>
      </c>
      <c r="F15" t="s">
        <v>734</v>
      </c>
      <c r="G15" t="s">
        <v>241</v>
      </c>
      <c r="H15" t="s">
        <v>766</v>
      </c>
      <c r="J15" t="s">
        <v>677</v>
      </c>
      <c r="K15">
        <v>133.59</v>
      </c>
      <c r="L15">
        <v>0.24</v>
      </c>
      <c r="M15">
        <v>0</v>
      </c>
      <c r="N15">
        <v>0</v>
      </c>
      <c r="O15">
        <v>0</v>
      </c>
      <c r="P15">
        <v>133.83000000000001</v>
      </c>
      <c r="Q15">
        <v>20</v>
      </c>
      <c r="R15">
        <v>6</v>
      </c>
      <c r="S15" s="5">
        <v>2.0138888888888888E-3</v>
      </c>
      <c r="T15" s="4">
        <v>46003</v>
      </c>
      <c r="U15" s="4">
        <v>46009</v>
      </c>
      <c r="V15" s="4">
        <v>46082</v>
      </c>
      <c r="W15" s="4">
        <v>46173</v>
      </c>
      <c r="X15">
        <v>7</v>
      </c>
      <c r="Y15">
        <v>91</v>
      </c>
      <c r="Z15" t="s">
        <v>260</v>
      </c>
      <c r="AA15" t="s">
        <v>81</v>
      </c>
      <c r="AB15" t="s">
        <v>273</v>
      </c>
      <c r="AC15" t="s">
        <v>262</v>
      </c>
      <c r="AD15" t="s">
        <v>262</v>
      </c>
      <c r="AE15" t="s">
        <v>262</v>
      </c>
      <c r="AF15" t="s">
        <v>262</v>
      </c>
      <c r="AG15" t="s">
        <v>262</v>
      </c>
      <c r="AH15" t="s">
        <v>263</v>
      </c>
      <c r="AI15" t="s">
        <v>264</v>
      </c>
    </row>
    <row r="16" spans="1:35" x14ac:dyDescent="0.25">
      <c r="A16" s="58">
        <f>_xlfn.XLOOKUP(C16,'School Lookup'!D:D,'School Lookup'!F:F)</f>
        <v>585323</v>
      </c>
      <c r="B16" s="58" t="str">
        <f>_xlfn.XLOOKUP(C16,'School Lookup'!D:D,'School Lookup'!E:E,0)</f>
        <v>CIP3074</v>
      </c>
      <c r="C16" s="58" t="str">
        <f>_xlfn.XLOOKUP(D16,'School Lookup'!B:B,'School Lookup'!D:D,_xlfn.XLOOKUP(G16,'School Lookup'!C:C,'School Lookup'!D:D,0))</f>
        <v>Netherseal St Peters CE Controlled Primary School</v>
      </c>
      <c r="D16" t="s">
        <v>483</v>
      </c>
      <c r="E16" t="s">
        <v>16</v>
      </c>
      <c r="F16" t="s">
        <v>734</v>
      </c>
      <c r="G16" t="s">
        <v>131</v>
      </c>
      <c r="H16" t="s">
        <v>768</v>
      </c>
      <c r="J16" t="s">
        <v>677</v>
      </c>
      <c r="K16">
        <v>133.59</v>
      </c>
      <c r="L16">
        <v>21.5</v>
      </c>
      <c r="M16">
        <v>0</v>
      </c>
      <c r="N16">
        <v>0</v>
      </c>
      <c r="O16">
        <v>0</v>
      </c>
      <c r="P16">
        <v>155.09</v>
      </c>
      <c r="Q16">
        <v>20</v>
      </c>
      <c r="R16">
        <v>174</v>
      </c>
      <c r="S16" s="5">
        <v>0.31299768518518517</v>
      </c>
      <c r="T16" s="4">
        <v>46002</v>
      </c>
      <c r="U16" s="4">
        <v>46091</v>
      </c>
      <c r="V16" s="4">
        <v>46082</v>
      </c>
      <c r="W16" s="4">
        <v>46173</v>
      </c>
      <c r="X16">
        <v>90</v>
      </c>
      <c r="Y16">
        <v>91</v>
      </c>
      <c r="Z16" t="s">
        <v>260</v>
      </c>
      <c r="AA16" t="s">
        <v>82</v>
      </c>
      <c r="AB16" t="s">
        <v>274</v>
      </c>
      <c r="AC16" t="s">
        <v>262</v>
      </c>
      <c r="AD16" t="s">
        <v>262</v>
      </c>
      <c r="AE16" t="s">
        <v>262</v>
      </c>
      <c r="AF16" t="s">
        <v>262</v>
      </c>
      <c r="AG16" t="s">
        <v>262</v>
      </c>
      <c r="AH16" t="s">
        <v>263</v>
      </c>
      <c r="AI16" t="s">
        <v>264</v>
      </c>
    </row>
    <row r="17" spans="1:35" x14ac:dyDescent="0.25">
      <c r="A17" s="58">
        <f>_xlfn.XLOOKUP(C17,'School Lookup'!D:D,'School Lookup'!F:F)</f>
        <v>760776</v>
      </c>
      <c r="B17" s="58" t="str">
        <f>_xlfn.XLOOKUP(C17,'School Lookup'!D:D,'School Lookup'!E:E,0)</f>
        <v>CIP2062</v>
      </c>
      <c r="C17" s="58" t="str">
        <f>_xlfn.XLOOKUP(D17,'School Lookup'!B:B,'School Lookup'!D:D,_xlfn.XLOOKUP(G17,'School Lookup'!C:C,'School Lookup'!D:D,0))</f>
        <v>Harpur Hill Primary School</v>
      </c>
      <c r="D17" t="s">
        <v>544</v>
      </c>
      <c r="E17" t="s">
        <v>16</v>
      </c>
      <c r="F17" t="s">
        <v>734</v>
      </c>
      <c r="G17" t="s">
        <v>139</v>
      </c>
      <c r="H17" t="s">
        <v>774</v>
      </c>
      <c r="J17" t="s">
        <v>677</v>
      </c>
      <c r="K17">
        <v>159.09</v>
      </c>
      <c r="L17">
        <v>0</v>
      </c>
      <c r="M17">
        <v>0</v>
      </c>
      <c r="N17">
        <v>0</v>
      </c>
      <c r="O17">
        <v>0</v>
      </c>
      <c r="P17">
        <v>159.09</v>
      </c>
      <c r="Q17">
        <v>20</v>
      </c>
      <c r="S17"/>
      <c r="T17"/>
      <c r="U17"/>
      <c r="V17" s="4">
        <v>46082</v>
      </c>
      <c r="W17" s="4">
        <v>46173</v>
      </c>
      <c r="X17"/>
      <c r="Y17">
        <v>91</v>
      </c>
      <c r="Z17" t="s">
        <v>260</v>
      </c>
      <c r="AA17" t="s">
        <v>85</v>
      </c>
      <c r="AB17" t="s">
        <v>275</v>
      </c>
      <c r="AC17" t="s">
        <v>262</v>
      </c>
      <c r="AD17" t="s">
        <v>262</v>
      </c>
      <c r="AE17" t="s">
        <v>262</v>
      </c>
      <c r="AF17" t="s">
        <v>262</v>
      </c>
      <c r="AG17" t="s">
        <v>262</v>
      </c>
      <c r="AH17" t="s">
        <v>263</v>
      </c>
      <c r="AI17" t="s">
        <v>264</v>
      </c>
    </row>
    <row r="18" spans="1:35" x14ac:dyDescent="0.25">
      <c r="A18" s="58" t="str">
        <f>_xlfn.XLOOKUP(C18,'School Lookup'!D:D,'School Lookup'!F:F)</f>
        <v>Academy</v>
      </c>
      <c r="B18" s="58" t="str">
        <f>_xlfn.XLOOKUP(C18,'School Lookup'!D:D,'School Lookup'!E:E,0)</f>
        <v>CIP2058</v>
      </c>
      <c r="C18" s="58" t="str">
        <f>_xlfn.XLOOKUP(D18,'School Lookup'!B:B,'School Lookup'!D:D,_xlfn.XLOOKUP(G18,'School Lookup'!C:C,'School Lookup'!D:D,0))</f>
        <v>Burbage Primary School</v>
      </c>
      <c r="D18" t="s">
        <v>690</v>
      </c>
      <c r="E18" t="s">
        <v>16</v>
      </c>
      <c r="F18" t="s">
        <v>734</v>
      </c>
      <c r="G18" t="s">
        <v>276</v>
      </c>
      <c r="H18" t="s">
        <v>781</v>
      </c>
      <c r="J18" t="s">
        <v>677</v>
      </c>
      <c r="K18">
        <v>-33.04</v>
      </c>
      <c r="L18">
        <v>0</v>
      </c>
      <c r="M18">
        <v>0</v>
      </c>
      <c r="N18">
        <v>0</v>
      </c>
      <c r="O18">
        <v>0</v>
      </c>
      <c r="P18">
        <v>-33.04</v>
      </c>
      <c r="Q18">
        <v>20</v>
      </c>
      <c r="S18"/>
      <c r="T18"/>
      <c r="U18"/>
      <c r="V18" s="4">
        <v>46031</v>
      </c>
      <c r="W18" s="4">
        <v>46053</v>
      </c>
      <c r="X18"/>
      <c r="Y18">
        <v>23</v>
      </c>
      <c r="Z18" t="s">
        <v>260</v>
      </c>
      <c r="AA18" t="s">
        <v>87</v>
      </c>
      <c r="AB18" t="s">
        <v>277</v>
      </c>
      <c r="AC18" t="s">
        <v>262</v>
      </c>
      <c r="AD18" t="s">
        <v>262</v>
      </c>
      <c r="AE18" t="s">
        <v>262</v>
      </c>
      <c r="AF18" t="s">
        <v>262</v>
      </c>
      <c r="AG18" t="s">
        <v>262</v>
      </c>
      <c r="AH18" t="s">
        <v>263</v>
      </c>
      <c r="AI18" t="s">
        <v>264</v>
      </c>
    </row>
    <row r="19" spans="1:35" x14ac:dyDescent="0.25">
      <c r="A19" s="58">
        <f>_xlfn.XLOOKUP(C19,'School Lookup'!D:D,'School Lookup'!F:F)</f>
        <v>760776</v>
      </c>
      <c r="B19" s="58" t="str">
        <f>_xlfn.XLOOKUP(C19,'School Lookup'!D:D,'School Lookup'!E:E,0)</f>
        <v>CIP2062</v>
      </c>
      <c r="C19" s="58" t="str">
        <f>_xlfn.XLOOKUP(D19,'School Lookup'!B:B,'School Lookup'!D:D,_xlfn.XLOOKUP(G19,'School Lookup'!C:C,'School Lookup'!D:D,0))</f>
        <v>Harpur Hill Primary School</v>
      </c>
      <c r="D19" t="s">
        <v>543</v>
      </c>
      <c r="E19" t="s">
        <v>16</v>
      </c>
      <c r="F19" t="s">
        <v>734</v>
      </c>
      <c r="G19" t="s">
        <v>278</v>
      </c>
      <c r="H19" t="s">
        <v>784</v>
      </c>
      <c r="J19" t="s">
        <v>677</v>
      </c>
      <c r="K19">
        <v>159.09</v>
      </c>
      <c r="L19">
        <v>0</v>
      </c>
      <c r="M19">
        <v>0</v>
      </c>
      <c r="N19">
        <v>0</v>
      </c>
      <c r="O19">
        <v>0</v>
      </c>
      <c r="P19">
        <v>159.09</v>
      </c>
      <c r="Q19">
        <v>20</v>
      </c>
      <c r="S19"/>
      <c r="T19"/>
      <c r="U19"/>
      <c r="V19" s="4">
        <v>46082</v>
      </c>
      <c r="W19" s="4">
        <v>46173</v>
      </c>
      <c r="X19"/>
      <c r="Y19">
        <v>91</v>
      </c>
      <c r="Z19" t="s">
        <v>260</v>
      </c>
      <c r="AA19" t="s">
        <v>85</v>
      </c>
      <c r="AB19" t="s">
        <v>262</v>
      </c>
      <c r="AC19" t="s">
        <v>262</v>
      </c>
      <c r="AD19" t="s">
        <v>262</v>
      </c>
      <c r="AE19" t="s">
        <v>262</v>
      </c>
      <c r="AF19" t="s">
        <v>262</v>
      </c>
      <c r="AG19" t="s">
        <v>262</v>
      </c>
      <c r="AH19" t="s">
        <v>263</v>
      </c>
      <c r="AI19" t="s">
        <v>265</v>
      </c>
    </row>
    <row r="20" spans="1:35" x14ac:dyDescent="0.25">
      <c r="A20" s="58">
        <f>_xlfn.XLOOKUP(C20,'School Lookup'!D:D,'School Lookup'!F:F)</f>
        <v>124571</v>
      </c>
      <c r="B20" s="58" t="str">
        <f>_xlfn.XLOOKUP(C20,'School Lookup'!D:D,'School Lookup'!E:E,0)</f>
        <v>CIP3024</v>
      </c>
      <c r="C20" s="58" t="str">
        <f>_xlfn.XLOOKUP(D20,'School Lookup'!B:B,'School Lookup'!D:D,_xlfn.XLOOKUP(G20,'School Lookup'!C:C,'School Lookup'!D:D,0))</f>
        <v>Dove Holes Primary School Hallsteads SK17 8BJ</v>
      </c>
      <c r="D20" t="s">
        <v>603</v>
      </c>
      <c r="E20" t="s">
        <v>16</v>
      </c>
      <c r="F20" t="s">
        <v>734</v>
      </c>
      <c r="G20" t="s">
        <v>137</v>
      </c>
      <c r="H20" t="s">
        <v>221</v>
      </c>
      <c r="J20" t="s">
        <v>677</v>
      </c>
      <c r="K20">
        <v>-76.13</v>
      </c>
      <c r="L20">
        <v>1.81</v>
      </c>
      <c r="M20">
        <v>0</v>
      </c>
      <c r="N20">
        <v>0</v>
      </c>
      <c r="O20">
        <v>0</v>
      </c>
      <c r="P20">
        <v>-74.319999999999993</v>
      </c>
      <c r="Q20">
        <v>20</v>
      </c>
      <c r="R20">
        <v>18</v>
      </c>
      <c r="S20" s="5">
        <v>3.2962962962962965E-2</v>
      </c>
      <c r="T20" s="4">
        <v>46002</v>
      </c>
      <c r="U20" s="4">
        <v>46008</v>
      </c>
      <c r="V20" s="4">
        <v>46032</v>
      </c>
      <c r="W20" s="4">
        <v>46081</v>
      </c>
      <c r="X20">
        <v>7</v>
      </c>
      <c r="Y20">
        <v>50</v>
      </c>
      <c r="Z20" t="s">
        <v>260</v>
      </c>
      <c r="AA20" t="s">
        <v>90</v>
      </c>
      <c r="AB20" t="s">
        <v>262</v>
      </c>
      <c r="AC20" t="s">
        <v>262</v>
      </c>
      <c r="AD20" t="s">
        <v>262</v>
      </c>
      <c r="AE20" t="s">
        <v>262</v>
      </c>
      <c r="AF20" t="s">
        <v>262</v>
      </c>
      <c r="AG20" t="s">
        <v>262</v>
      </c>
      <c r="AH20" t="s">
        <v>263</v>
      </c>
      <c r="AI20" t="s">
        <v>265</v>
      </c>
    </row>
    <row r="21" spans="1:35" x14ac:dyDescent="0.25">
      <c r="A21" s="58">
        <f>_xlfn.XLOOKUP(C21,'School Lookup'!D:D,'School Lookup'!F:F)</f>
        <v>703871</v>
      </c>
      <c r="B21" s="58" t="str">
        <f>_xlfn.XLOOKUP(C21,'School Lookup'!D:D,'School Lookup'!E:E,0)</f>
        <v>CIP2013</v>
      </c>
      <c r="C21" s="58" t="str">
        <f>_xlfn.XLOOKUP(D21,'School Lookup'!B:B,'School Lookup'!D:D,_xlfn.XLOOKUP(G21,'School Lookup'!C:C,'School Lookup'!D:D,0))</f>
        <v>Chapel-en-le-Frith (VC) Primary School</v>
      </c>
      <c r="D21" t="s">
        <v>649</v>
      </c>
      <c r="E21" t="s">
        <v>16</v>
      </c>
      <c r="F21" t="s">
        <v>734</v>
      </c>
      <c r="G21" t="s">
        <v>280</v>
      </c>
      <c r="H21" t="s">
        <v>222</v>
      </c>
      <c r="J21" t="s">
        <v>677</v>
      </c>
      <c r="K21">
        <v>126.66</v>
      </c>
      <c r="L21">
        <v>0</v>
      </c>
      <c r="M21">
        <v>0</v>
      </c>
      <c r="N21">
        <v>0</v>
      </c>
      <c r="O21">
        <v>0</v>
      </c>
      <c r="P21">
        <v>126.66</v>
      </c>
      <c r="Q21">
        <v>20</v>
      </c>
      <c r="S21"/>
      <c r="T21"/>
      <c r="U21"/>
      <c r="V21" s="4">
        <v>46082</v>
      </c>
      <c r="W21" s="4">
        <v>46173</v>
      </c>
      <c r="X21"/>
      <c r="Y21">
        <v>91</v>
      </c>
      <c r="Z21" t="s">
        <v>260</v>
      </c>
      <c r="AA21" t="s">
        <v>89</v>
      </c>
      <c r="AB21" t="s">
        <v>279</v>
      </c>
      <c r="AC21" t="s">
        <v>262</v>
      </c>
      <c r="AD21" t="s">
        <v>262</v>
      </c>
      <c r="AE21" t="s">
        <v>262</v>
      </c>
      <c r="AF21" t="s">
        <v>262</v>
      </c>
      <c r="AG21" t="s">
        <v>262</v>
      </c>
      <c r="AH21" t="s">
        <v>263</v>
      </c>
      <c r="AI21" t="s">
        <v>264</v>
      </c>
    </row>
    <row r="22" spans="1:35" x14ac:dyDescent="0.25">
      <c r="A22" s="58">
        <f>_xlfn.XLOOKUP(C22,'School Lookup'!D:D,'School Lookup'!F:F)</f>
        <v>936066</v>
      </c>
      <c r="B22" s="58" t="str">
        <f>_xlfn.XLOOKUP(C22,'School Lookup'!D:D,'School Lookup'!E:E,0)</f>
        <v>CIP2618</v>
      </c>
      <c r="C22" s="58" t="str">
        <f>_xlfn.XLOOKUP(D22,'School Lookup'!B:B,'School Lookup'!D:D,_xlfn.XLOOKUP(G22,'School Lookup'!C:C,'School Lookup'!D:D,0))</f>
        <v>Stenson Fields Primary School</v>
      </c>
      <c r="D22" t="s">
        <v>420</v>
      </c>
      <c r="E22" t="s">
        <v>16</v>
      </c>
      <c r="F22" t="s">
        <v>734</v>
      </c>
      <c r="G22" t="s">
        <v>281</v>
      </c>
      <c r="H22" t="s">
        <v>230</v>
      </c>
      <c r="J22" t="s">
        <v>677</v>
      </c>
      <c r="K22">
        <v>133.59</v>
      </c>
      <c r="L22">
        <v>0</v>
      </c>
      <c r="M22">
        <v>0</v>
      </c>
      <c r="N22">
        <v>0</v>
      </c>
      <c r="O22">
        <v>0</v>
      </c>
      <c r="P22">
        <v>133.59</v>
      </c>
      <c r="Q22">
        <v>20</v>
      </c>
      <c r="S22"/>
      <c r="T22"/>
      <c r="U22"/>
      <c r="V22" s="4">
        <v>46082</v>
      </c>
      <c r="W22" s="4">
        <v>46173</v>
      </c>
      <c r="X22"/>
      <c r="Y22">
        <v>91</v>
      </c>
      <c r="Z22" t="s">
        <v>260</v>
      </c>
      <c r="AA22" t="s">
        <v>93</v>
      </c>
      <c r="AB22" t="s">
        <v>282</v>
      </c>
      <c r="AC22" t="s">
        <v>262</v>
      </c>
      <c r="AD22" t="s">
        <v>262</v>
      </c>
      <c r="AE22" t="s">
        <v>262</v>
      </c>
      <c r="AF22" t="s">
        <v>262</v>
      </c>
      <c r="AG22" t="s">
        <v>262</v>
      </c>
      <c r="AH22" t="s">
        <v>263</v>
      </c>
      <c r="AI22" t="s">
        <v>264</v>
      </c>
    </row>
    <row r="23" spans="1:35" x14ac:dyDescent="0.25">
      <c r="A23" s="58">
        <f>_xlfn.XLOOKUP(C23,'School Lookup'!D:D,'School Lookup'!F:F)</f>
        <v>936066</v>
      </c>
      <c r="B23" s="58" t="str">
        <f>_xlfn.XLOOKUP(C23,'School Lookup'!D:D,'School Lookup'!E:E,0)</f>
        <v>CIP2618</v>
      </c>
      <c r="C23" s="58" t="str">
        <f>_xlfn.XLOOKUP(D23,'School Lookup'!B:B,'School Lookup'!D:D,_xlfn.XLOOKUP(G23,'School Lookup'!C:C,'School Lookup'!D:D,0))</f>
        <v>Stenson Fields Primary School</v>
      </c>
      <c r="D23" t="s">
        <v>419</v>
      </c>
      <c r="E23" t="s">
        <v>16</v>
      </c>
      <c r="F23" t="s">
        <v>734</v>
      </c>
      <c r="G23" t="s">
        <v>226</v>
      </c>
      <c r="H23" t="s">
        <v>791</v>
      </c>
      <c r="J23" t="s">
        <v>677</v>
      </c>
      <c r="K23">
        <v>161.41999999999999</v>
      </c>
      <c r="L23">
        <v>0</v>
      </c>
      <c r="M23">
        <v>0</v>
      </c>
      <c r="N23">
        <v>0</v>
      </c>
      <c r="O23">
        <v>0</v>
      </c>
      <c r="P23">
        <v>161.41999999999999</v>
      </c>
      <c r="Q23">
        <v>20</v>
      </c>
      <c r="S23"/>
      <c r="T23"/>
      <c r="U23"/>
      <c r="V23" s="4">
        <v>46074</v>
      </c>
      <c r="W23" s="4">
        <v>46173</v>
      </c>
      <c r="X23"/>
      <c r="Y23">
        <v>99</v>
      </c>
      <c r="Z23" t="s">
        <v>260</v>
      </c>
      <c r="AA23" t="s">
        <v>93</v>
      </c>
      <c r="AB23" t="s">
        <v>282</v>
      </c>
      <c r="AC23" t="s">
        <v>262</v>
      </c>
      <c r="AD23" t="s">
        <v>262</v>
      </c>
      <c r="AE23" t="s">
        <v>262</v>
      </c>
      <c r="AF23" t="s">
        <v>262</v>
      </c>
      <c r="AG23" t="s">
        <v>262</v>
      </c>
      <c r="AH23" t="s">
        <v>263</v>
      </c>
      <c r="AI23" t="s">
        <v>264</v>
      </c>
    </row>
    <row r="24" spans="1:35" x14ac:dyDescent="0.25">
      <c r="A24" s="58">
        <f>_xlfn.XLOOKUP(C24,'School Lookup'!D:D,'School Lookup'!F:F)</f>
        <v>544254</v>
      </c>
      <c r="B24" s="58" t="str">
        <f>_xlfn.XLOOKUP(C24,'School Lookup'!D:D,'School Lookup'!E:E,0)</f>
        <v>CIP2153</v>
      </c>
      <c r="C24" s="58" t="str">
        <f>_xlfn.XLOOKUP(D24,'School Lookup'!B:B,'School Lookup'!D:D,_xlfn.XLOOKUP(G24,'School Lookup'!C:C,'School Lookup'!D:D,0))</f>
        <v>Little Eaton Primary School Derby DE21 5AB</v>
      </c>
      <c r="D24" t="s">
        <v>504</v>
      </c>
      <c r="E24" t="s">
        <v>16</v>
      </c>
      <c r="F24" t="s">
        <v>734</v>
      </c>
      <c r="G24" t="s">
        <v>232</v>
      </c>
      <c r="H24" t="s">
        <v>228</v>
      </c>
      <c r="J24" t="s">
        <v>677</v>
      </c>
      <c r="K24">
        <v>163.98</v>
      </c>
      <c r="L24">
        <v>15.2</v>
      </c>
      <c r="M24">
        <v>0</v>
      </c>
      <c r="N24">
        <v>0</v>
      </c>
      <c r="O24">
        <v>0</v>
      </c>
      <c r="P24">
        <v>179.18</v>
      </c>
      <c r="Q24">
        <v>20</v>
      </c>
      <c r="R24">
        <v>153</v>
      </c>
      <c r="S24" s="5">
        <v>0.17943287037037037</v>
      </c>
      <c r="T24" s="4">
        <v>46002</v>
      </c>
      <c r="U24" s="4">
        <v>46091</v>
      </c>
      <c r="V24" s="4">
        <v>46082</v>
      </c>
      <c r="W24" s="4">
        <v>46173</v>
      </c>
      <c r="X24">
        <v>90</v>
      </c>
      <c r="Y24">
        <v>91</v>
      </c>
      <c r="Z24" t="s">
        <v>260</v>
      </c>
      <c r="AA24" t="s">
        <v>94</v>
      </c>
      <c r="AB24" t="s">
        <v>262</v>
      </c>
      <c r="AC24" t="s">
        <v>262</v>
      </c>
      <c r="AD24" t="s">
        <v>262</v>
      </c>
      <c r="AE24" t="s">
        <v>262</v>
      </c>
      <c r="AF24" t="s">
        <v>262</v>
      </c>
      <c r="AG24" t="s">
        <v>262</v>
      </c>
      <c r="AH24" t="s">
        <v>263</v>
      </c>
      <c r="AI24" t="s">
        <v>265</v>
      </c>
    </row>
    <row r="25" spans="1:35" x14ac:dyDescent="0.25">
      <c r="A25" s="58">
        <f>_xlfn.XLOOKUP(C25,'School Lookup'!D:D,'School Lookup'!F:F)</f>
        <v>544254</v>
      </c>
      <c r="B25" s="58" t="str">
        <f>_xlfn.XLOOKUP(C25,'School Lookup'!D:D,'School Lookup'!E:E,0)</f>
        <v>CIP2153</v>
      </c>
      <c r="C25" s="58" t="str">
        <f>_xlfn.XLOOKUP(D25,'School Lookup'!B:B,'School Lookup'!D:D,_xlfn.XLOOKUP(G25,'School Lookup'!C:C,'School Lookup'!D:D,0))</f>
        <v>Little Eaton Primary School Derby DE21 5AB</v>
      </c>
      <c r="D25" t="s">
        <v>503</v>
      </c>
      <c r="E25" t="s">
        <v>16</v>
      </c>
      <c r="F25" t="s">
        <v>734</v>
      </c>
      <c r="G25" t="s">
        <v>283</v>
      </c>
      <c r="H25" t="s">
        <v>760</v>
      </c>
      <c r="J25" t="s">
        <v>677</v>
      </c>
      <c r="K25">
        <v>133.59</v>
      </c>
      <c r="L25">
        <v>0</v>
      </c>
      <c r="M25">
        <v>0</v>
      </c>
      <c r="N25">
        <v>0</v>
      </c>
      <c r="O25">
        <v>0</v>
      </c>
      <c r="P25">
        <v>133.59</v>
      </c>
      <c r="Q25">
        <v>20</v>
      </c>
      <c r="S25"/>
      <c r="T25"/>
      <c r="U25"/>
      <c r="V25" s="4">
        <v>46082</v>
      </c>
      <c r="W25" s="4">
        <v>46173</v>
      </c>
      <c r="X25"/>
      <c r="Y25">
        <v>91</v>
      </c>
      <c r="Z25" t="s">
        <v>260</v>
      </c>
      <c r="AA25" t="s">
        <v>94</v>
      </c>
      <c r="AB25" t="s">
        <v>262</v>
      </c>
      <c r="AC25" t="s">
        <v>262</v>
      </c>
      <c r="AD25" t="s">
        <v>262</v>
      </c>
      <c r="AE25" t="s">
        <v>262</v>
      </c>
      <c r="AF25" t="s">
        <v>262</v>
      </c>
      <c r="AG25" t="s">
        <v>262</v>
      </c>
      <c r="AH25" t="s">
        <v>263</v>
      </c>
      <c r="AI25" t="s">
        <v>265</v>
      </c>
    </row>
    <row r="26" spans="1:35" x14ac:dyDescent="0.25">
      <c r="A26" s="58">
        <f>_xlfn.XLOOKUP(C26,'School Lookup'!D:D,'School Lookup'!F:F)</f>
        <v>625895</v>
      </c>
      <c r="B26" s="58" t="str">
        <f>_xlfn.XLOOKUP(C26,'School Lookup'!D:D,'School Lookup'!E:E,0)</f>
        <v>CIP3018</v>
      </c>
      <c r="C26" s="58" t="str">
        <f>_xlfn.XLOOKUP(D26,'School Lookup'!B:B,'School Lookup'!D:D,_xlfn.XLOOKUP(G26,'School Lookup'!C:C,'School Lookup'!D:D,0))</f>
        <v>Breadsall CE Controlled Primary School</v>
      </c>
      <c r="D26" t="s">
        <v>668</v>
      </c>
      <c r="E26" t="s">
        <v>16</v>
      </c>
      <c r="F26" t="s">
        <v>734</v>
      </c>
      <c r="G26" t="s">
        <v>284</v>
      </c>
      <c r="H26" t="s">
        <v>797</v>
      </c>
      <c r="J26" t="s">
        <v>677</v>
      </c>
      <c r="K26">
        <v>133.59</v>
      </c>
      <c r="L26">
        <v>0</v>
      </c>
      <c r="M26">
        <v>0</v>
      </c>
      <c r="N26">
        <v>0</v>
      </c>
      <c r="O26">
        <v>0</v>
      </c>
      <c r="P26">
        <v>133.59</v>
      </c>
      <c r="Q26">
        <v>20</v>
      </c>
      <c r="S26"/>
      <c r="T26"/>
      <c r="U26"/>
      <c r="V26" s="4">
        <v>46082</v>
      </c>
      <c r="W26" s="4">
        <v>46173</v>
      </c>
      <c r="X26"/>
      <c r="Y26">
        <v>91</v>
      </c>
      <c r="Z26" t="s">
        <v>260</v>
      </c>
      <c r="AA26" t="s">
        <v>97</v>
      </c>
      <c r="AB26" t="s">
        <v>285</v>
      </c>
      <c r="AC26" t="s">
        <v>262</v>
      </c>
      <c r="AD26" t="s">
        <v>262</v>
      </c>
      <c r="AE26" t="s">
        <v>262</v>
      </c>
      <c r="AF26" t="s">
        <v>262</v>
      </c>
      <c r="AG26" t="s">
        <v>262</v>
      </c>
      <c r="AH26" t="s">
        <v>263</v>
      </c>
      <c r="AI26" t="s">
        <v>264</v>
      </c>
    </row>
    <row r="27" spans="1:35" x14ac:dyDescent="0.25">
      <c r="A27" s="58">
        <f>_xlfn.XLOOKUP(C27,'School Lookup'!D:D,'School Lookup'!F:F)</f>
        <v>334581</v>
      </c>
      <c r="B27" s="58" t="str">
        <f>_xlfn.XLOOKUP(C27,'School Lookup'!D:D,'School Lookup'!E:E,0)</f>
        <v>CIP2344</v>
      </c>
      <c r="C27" s="58" t="str">
        <f>_xlfn.XLOOKUP(D27,'School Lookup'!B:B,'School Lookup'!D:D,_xlfn.XLOOKUP(G27,'School Lookup'!C:C,'School Lookup'!D:D,0))</f>
        <v>Duffield Meadows Primary School DE56 4GT</v>
      </c>
      <c r="D27" t="s">
        <v>601</v>
      </c>
      <c r="E27" t="s">
        <v>16</v>
      </c>
      <c r="F27" t="s">
        <v>734</v>
      </c>
      <c r="G27" t="s">
        <v>286</v>
      </c>
      <c r="H27" t="s">
        <v>799</v>
      </c>
      <c r="J27" t="s">
        <v>677</v>
      </c>
      <c r="K27">
        <v>159.09</v>
      </c>
      <c r="L27">
        <v>0</v>
      </c>
      <c r="M27">
        <v>0</v>
      </c>
      <c r="N27">
        <v>0</v>
      </c>
      <c r="O27">
        <v>0</v>
      </c>
      <c r="P27">
        <v>159.09</v>
      </c>
      <c r="Q27">
        <v>20</v>
      </c>
      <c r="S27"/>
      <c r="T27"/>
      <c r="U27"/>
      <c r="V27" s="4">
        <v>46082</v>
      </c>
      <c r="W27" s="4">
        <v>46173</v>
      </c>
      <c r="X27"/>
      <c r="Y27">
        <v>91</v>
      </c>
      <c r="Z27" t="s">
        <v>260</v>
      </c>
      <c r="AA27" t="s">
        <v>99</v>
      </c>
      <c r="AB27" t="s">
        <v>262</v>
      </c>
      <c r="AC27" t="s">
        <v>262</v>
      </c>
      <c r="AD27" t="s">
        <v>262</v>
      </c>
      <c r="AE27" t="s">
        <v>262</v>
      </c>
      <c r="AF27" t="s">
        <v>262</v>
      </c>
      <c r="AG27" t="s">
        <v>262</v>
      </c>
      <c r="AH27" t="s">
        <v>263</v>
      </c>
      <c r="AI27" t="s">
        <v>265</v>
      </c>
    </row>
    <row r="28" spans="1:35" x14ac:dyDescent="0.25">
      <c r="A28" s="58">
        <f>_xlfn.XLOOKUP(C28,'School Lookup'!D:D,'School Lookup'!F:F)</f>
        <v>994187</v>
      </c>
      <c r="B28" s="58" t="str">
        <f>_xlfn.XLOOKUP(C28,'School Lookup'!D:D,'School Lookup'!E:E,0)</f>
        <v>CIP2175</v>
      </c>
      <c r="C28" s="58" t="str">
        <f>_xlfn.XLOOKUP(D28,'School Lookup'!B:B,'School Lookup'!D:D,_xlfn.XLOOKUP(G28,'School Lookup'!C:C,'School Lookup'!D:D,0))</f>
        <v>Melbourne Infant School</v>
      </c>
      <c r="D28" t="s">
        <v>495</v>
      </c>
      <c r="E28" t="s">
        <v>16</v>
      </c>
      <c r="F28" t="s">
        <v>734</v>
      </c>
      <c r="G28" t="s">
        <v>339</v>
      </c>
      <c r="H28" t="s">
        <v>802</v>
      </c>
      <c r="J28" t="s">
        <v>677</v>
      </c>
      <c r="K28">
        <v>125.55</v>
      </c>
      <c r="L28">
        <v>0</v>
      </c>
      <c r="M28">
        <v>0</v>
      </c>
      <c r="N28">
        <v>0</v>
      </c>
      <c r="O28">
        <v>0</v>
      </c>
      <c r="P28">
        <v>125.55</v>
      </c>
      <c r="Q28">
        <v>20</v>
      </c>
      <c r="S28"/>
      <c r="T28"/>
      <c r="U28"/>
      <c r="V28" s="4">
        <v>46082</v>
      </c>
      <c r="W28" s="4">
        <v>46173</v>
      </c>
      <c r="X28"/>
      <c r="Y28">
        <v>91</v>
      </c>
      <c r="Z28" t="s">
        <v>260</v>
      </c>
      <c r="AA28" t="s">
        <v>100</v>
      </c>
      <c r="AB28" t="s">
        <v>287</v>
      </c>
      <c r="AC28" t="s">
        <v>262</v>
      </c>
      <c r="AD28" t="s">
        <v>262</v>
      </c>
      <c r="AE28" t="s">
        <v>262</v>
      </c>
      <c r="AF28" t="s">
        <v>262</v>
      </c>
      <c r="AG28" t="s">
        <v>262</v>
      </c>
      <c r="AH28" t="s">
        <v>263</v>
      </c>
      <c r="AI28" t="s">
        <v>264</v>
      </c>
    </row>
    <row r="29" spans="1:35" x14ac:dyDescent="0.25">
      <c r="A29" s="58">
        <f>_xlfn.XLOOKUP(C29,'School Lookup'!D:D,'School Lookup'!F:F)</f>
        <v>843259</v>
      </c>
      <c r="B29" s="58" t="str">
        <f>_xlfn.XLOOKUP(C29,'School Lookup'!D:D,'School Lookup'!E:E,0)</f>
        <v>CIP3077</v>
      </c>
      <c r="C29" s="58" t="str">
        <f>_xlfn.XLOOKUP(D29,'School Lookup'!B:B,'School Lookup'!D:D,_xlfn.XLOOKUP(G29,'School Lookup'!C:C,'School Lookup'!D:D,0))</f>
        <v>Osmaston CE (VC) Primary School</v>
      </c>
      <c r="D29" t="s">
        <v>469</v>
      </c>
      <c r="E29" t="s">
        <v>16</v>
      </c>
      <c r="F29" t="s">
        <v>734</v>
      </c>
      <c r="G29" t="s">
        <v>288</v>
      </c>
      <c r="H29" t="s">
        <v>774</v>
      </c>
      <c r="J29" t="s">
        <v>677</v>
      </c>
      <c r="K29">
        <v>281.73</v>
      </c>
      <c r="L29">
        <v>0</v>
      </c>
      <c r="M29">
        <v>0</v>
      </c>
      <c r="N29">
        <v>0</v>
      </c>
      <c r="O29">
        <v>0</v>
      </c>
      <c r="P29">
        <v>281.73</v>
      </c>
      <c r="Q29">
        <v>20</v>
      </c>
      <c r="S29"/>
      <c r="T29"/>
      <c r="U29"/>
      <c r="V29" s="4">
        <v>46082</v>
      </c>
      <c r="W29" s="4">
        <v>46173</v>
      </c>
      <c r="X29"/>
      <c r="Y29">
        <v>91</v>
      </c>
      <c r="Z29" t="s">
        <v>260</v>
      </c>
      <c r="AA29" t="s">
        <v>104</v>
      </c>
      <c r="AB29" t="s">
        <v>289</v>
      </c>
      <c r="AC29" t="s">
        <v>262</v>
      </c>
      <c r="AD29" t="s">
        <v>262</v>
      </c>
      <c r="AE29" t="s">
        <v>262</v>
      </c>
      <c r="AF29" t="s">
        <v>262</v>
      </c>
      <c r="AG29" t="s">
        <v>262</v>
      </c>
      <c r="AH29" t="s">
        <v>263</v>
      </c>
      <c r="AI29" t="s">
        <v>264</v>
      </c>
    </row>
    <row r="30" spans="1:35" x14ac:dyDescent="0.25">
      <c r="A30" s="58">
        <f>_xlfn.XLOOKUP(C30,'School Lookup'!D:D,'School Lookup'!F:F)</f>
        <v>823392</v>
      </c>
      <c r="B30" s="58" t="str">
        <f>_xlfn.XLOOKUP(C30,'School Lookup'!D:D,'School Lookup'!E:E,0)</f>
        <v>CIP3317</v>
      </c>
      <c r="C30" s="58" t="str">
        <f>_xlfn.XLOOKUP(D30,'School Lookup'!B:B,'School Lookup'!D:D,_xlfn.XLOOKUP(G30,'School Lookup'!C:C,'School Lookup'!D:D,0))</f>
        <v>Fitz Herbert C of E VA Primary School</v>
      </c>
      <c r="D30" t="s">
        <v>569</v>
      </c>
      <c r="E30" t="s">
        <v>16</v>
      </c>
      <c r="F30" t="s">
        <v>734</v>
      </c>
      <c r="G30" t="s">
        <v>134</v>
      </c>
      <c r="H30" t="s">
        <v>347</v>
      </c>
      <c r="I30" t="s">
        <v>127</v>
      </c>
      <c r="J30" t="s">
        <v>677</v>
      </c>
      <c r="K30">
        <v>0</v>
      </c>
      <c r="L30">
        <v>1.31</v>
      </c>
      <c r="M30">
        <v>0</v>
      </c>
      <c r="N30">
        <v>0</v>
      </c>
      <c r="O30">
        <v>0</v>
      </c>
      <c r="P30">
        <v>1.31</v>
      </c>
      <c r="Q30">
        <v>20</v>
      </c>
      <c r="R30">
        <v>528</v>
      </c>
      <c r="S30" s="5">
        <v>0.46524305555555556</v>
      </c>
      <c r="T30" s="4">
        <v>46002</v>
      </c>
      <c r="U30" s="4">
        <v>46091</v>
      </c>
      <c r="V30"/>
      <c r="W30"/>
      <c r="X30">
        <v>90</v>
      </c>
      <c r="Z30" t="s">
        <v>260</v>
      </c>
      <c r="AA30" t="s">
        <v>216</v>
      </c>
      <c r="AB30" t="s">
        <v>689</v>
      </c>
      <c r="AC30" t="s">
        <v>262</v>
      </c>
      <c r="AD30" t="s">
        <v>262</v>
      </c>
      <c r="AE30" t="s">
        <v>262</v>
      </c>
      <c r="AF30" t="s">
        <v>262</v>
      </c>
      <c r="AG30" t="s">
        <v>262</v>
      </c>
      <c r="AH30" t="s">
        <v>263</v>
      </c>
      <c r="AI30" t="s">
        <v>264</v>
      </c>
    </row>
    <row r="31" spans="1:35" x14ac:dyDescent="0.25">
      <c r="A31" s="58">
        <f>_xlfn.XLOOKUP(C31,'School Lookup'!D:D,'School Lookup'!F:F)</f>
        <v>148526</v>
      </c>
      <c r="B31" s="58" t="str">
        <f>_xlfn.XLOOKUP(C31,'School Lookup'!D:D,'School Lookup'!E:E,0)</f>
        <v>CIP2052 / CIP3306 / CIP3317</v>
      </c>
      <c r="C31" s="58" t="str">
        <f>_xlfn.XLOOKUP(D31,'School Lookup'!B:B,'School Lookup'!D:D,_xlfn.XLOOKUP(G31,'School Lookup'!C:C,'School Lookup'!D:D,0))</f>
        <v>The Village Federation Lines</v>
      </c>
      <c r="D31" t="s">
        <v>404</v>
      </c>
      <c r="E31" t="s">
        <v>16</v>
      </c>
      <c r="F31" t="s">
        <v>734</v>
      </c>
      <c r="G31" t="s">
        <v>146</v>
      </c>
      <c r="H31" t="s">
        <v>803</v>
      </c>
      <c r="I31" t="s">
        <v>146</v>
      </c>
      <c r="J31" t="s">
        <v>677</v>
      </c>
      <c r="K31">
        <v>0</v>
      </c>
      <c r="L31">
        <v>0</v>
      </c>
      <c r="M31">
        <v>0</v>
      </c>
      <c r="N31">
        <v>0</v>
      </c>
      <c r="O31">
        <v>0</v>
      </c>
      <c r="P31">
        <v>0</v>
      </c>
      <c r="Q31">
        <v>20</v>
      </c>
      <c r="S31"/>
      <c r="T31"/>
      <c r="U31"/>
      <c r="V31" s="4">
        <v>46082</v>
      </c>
      <c r="W31" s="4">
        <v>46173</v>
      </c>
      <c r="X31"/>
      <c r="Y31">
        <v>91</v>
      </c>
    </row>
    <row r="32" spans="1:35" x14ac:dyDescent="0.25">
      <c r="A32" s="58">
        <f>_xlfn.XLOOKUP(C32,'School Lookup'!D:D,'School Lookup'!F:F)</f>
        <v>148526</v>
      </c>
      <c r="B32" s="58" t="str">
        <f>_xlfn.XLOOKUP(C32,'School Lookup'!D:D,'School Lookup'!E:E,0)</f>
        <v>CIP2052 / CIP3306 / CIP3317</v>
      </c>
      <c r="C32" s="58" t="str">
        <f>_xlfn.XLOOKUP(D32,'School Lookup'!B:B,'School Lookup'!D:D,_xlfn.XLOOKUP(G32,'School Lookup'!C:C,'School Lookup'!D:D,0))</f>
        <v>The Village Federation Lines</v>
      </c>
      <c r="D32" t="s">
        <v>404</v>
      </c>
      <c r="E32" t="s">
        <v>16</v>
      </c>
      <c r="F32" t="s">
        <v>734</v>
      </c>
      <c r="G32" t="s">
        <v>146</v>
      </c>
      <c r="H32" t="s">
        <v>803</v>
      </c>
      <c r="I32" t="s">
        <v>146</v>
      </c>
      <c r="J32" t="s">
        <v>686</v>
      </c>
      <c r="K32">
        <v>0</v>
      </c>
      <c r="L32">
        <v>0</v>
      </c>
      <c r="M32">
        <v>0</v>
      </c>
      <c r="N32">
        <v>0</v>
      </c>
      <c r="O32">
        <v>0</v>
      </c>
      <c r="P32">
        <v>0</v>
      </c>
      <c r="Q32">
        <v>20</v>
      </c>
      <c r="S32"/>
      <c r="T32"/>
      <c r="U32"/>
      <c r="V32" s="4">
        <v>46082</v>
      </c>
      <c r="W32" s="4">
        <v>46173</v>
      </c>
      <c r="X32"/>
      <c r="Y32">
        <v>91</v>
      </c>
    </row>
    <row r="33" spans="1:35" x14ac:dyDescent="0.25">
      <c r="A33" s="58">
        <f>_xlfn.XLOOKUP(C33,'School Lookup'!D:D,'School Lookup'!F:F)</f>
        <v>823392</v>
      </c>
      <c r="B33" s="58" t="str">
        <f>_xlfn.XLOOKUP(C33,'School Lookup'!D:D,'School Lookup'!E:E,0)</f>
        <v>CIP3317</v>
      </c>
      <c r="C33" s="58" t="str">
        <f>_xlfn.XLOOKUP(D33,'School Lookup'!B:B,'School Lookup'!D:D,_xlfn.XLOOKUP(G33,'School Lookup'!C:C,'School Lookup'!D:D,0))</f>
        <v>Fitz Herbert C of E VA Primary School</v>
      </c>
      <c r="D33" t="s">
        <v>567</v>
      </c>
      <c r="E33" t="s">
        <v>16</v>
      </c>
      <c r="F33" t="s">
        <v>734</v>
      </c>
      <c r="G33" t="s">
        <v>134</v>
      </c>
      <c r="H33" t="s">
        <v>347</v>
      </c>
      <c r="I33" t="s">
        <v>127</v>
      </c>
      <c r="J33" t="s">
        <v>677</v>
      </c>
      <c r="K33">
        <v>0</v>
      </c>
      <c r="L33">
        <v>0.18</v>
      </c>
      <c r="M33">
        <v>0</v>
      </c>
      <c r="N33">
        <v>0</v>
      </c>
      <c r="O33">
        <v>0</v>
      </c>
      <c r="P33">
        <v>0.18</v>
      </c>
      <c r="Q33">
        <v>20</v>
      </c>
      <c r="R33">
        <v>483</v>
      </c>
      <c r="S33" s="5">
        <v>0.92377314814814815</v>
      </c>
      <c r="T33" s="4">
        <v>46002</v>
      </c>
      <c r="U33" s="4">
        <v>46091</v>
      </c>
      <c r="V33"/>
      <c r="W33"/>
      <c r="X33">
        <v>90</v>
      </c>
      <c r="Z33" t="s">
        <v>260</v>
      </c>
      <c r="AA33" t="s">
        <v>688</v>
      </c>
      <c r="AB33" t="s">
        <v>687</v>
      </c>
      <c r="AC33" t="s">
        <v>262</v>
      </c>
      <c r="AD33" t="s">
        <v>262</v>
      </c>
      <c r="AE33" t="s">
        <v>262</v>
      </c>
      <c r="AF33" t="s">
        <v>262</v>
      </c>
      <c r="AG33" t="s">
        <v>262</v>
      </c>
      <c r="AH33" t="s">
        <v>263</v>
      </c>
      <c r="AI33" t="s">
        <v>264</v>
      </c>
    </row>
    <row r="34" spans="1:35" x14ac:dyDescent="0.25">
      <c r="A34" s="58">
        <f>_xlfn.XLOOKUP(C34,'School Lookup'!D:D,'School Lookup'!F:F)</f>
        <v>148526</v>
      </c>
      <c r="B34" s="58" t="str">
        <f>_xlfn.XLOOKUP(C34,'School Lookup'!D:D,'School Lookup'!E:E,0)</f>
        <v>CIP2052 / CIP3306 / CIP3317</v>
      </c>
      <c r="C34" s="58" t="str">
        <f>_xlfn.XLOOKUP(D34,'School Lookup'!B:B,'School Lookup'!D:D,_xlfn.XLOOKUP(G34,'School Lookup'!C:C,'School Lookup'!D:D,0))</f>
        <v>The Village Federation Lines</v>
      </c>
      <c r="D34" t="s">
        <v>401</v>
      </c>
      <c r="E34" t="s">
        <v>16</v>
      </c>
      <c r="F34" t="s">
        <v>734</v>
      </c>
      <c r="G34" t="s">
        <v>146</v>
      </c>
      <c r="H34" t="s">
        <v>803</v>
      </c>
      <c r="I34" t="s">
        <v>146</v>
      </c>
      <c r="J34" t="s">
        <v>686</v>
      </c>
      <c r="K34">
        <v>0</v>
      </c>
      <c r="L34">
        <v>0</v>
      </c>
      <c r="M34">
        <v>0</v>
      </c>
      <c r="N34">
        <v>0</v>
      </c>
      <c r="O34">
        <v>0</v>
      </c>
      <c r="P34">
        <v>0</v>
      </c>
      <c r="Q34">
        <v>20</v>
      </c>
      <c r="S34"/>
      <c r="T34"/>
      <c r="U34"/>
      <c r="V34" s="4">
        <v>46082</v>
      </c>
      <c r="W34" s="4">
        <v>46173</v>
      </c>
      <c r="X34"/>
      <c r="Y34">
        <v>91</v>
      </c>
    </row>
    <row r="35" spans="1:35" x14ac:dyDescent="0.25">
      <c r="A35" s="58">
        <f>_xlfn.XLOOKUP(C35,'School Lookup'!D:D,'School Lookup'!F:F)</f>
        <v>148526</v>
      </c>
      <c r="B35" s="58" t="str">
        <f>_xlfn.XLOOKUP(C35,'School Lookup'!D:D,'School Lookup'!E:E,0)</f>
        <v>CIP2052 / CIP3306 / CIP3317</v>
      </c>
      <c r="C35" s="58" t="str">
        <f>_xlfn.XLOOKUP(D35,'School Lookup'!B:B,'School Lookup'!D:D,_xlfn.XLOOKUP(G35,'School Lookup'!C:C,'School Lookup'!D:D,0))</f>
        <v>The Village Federation Lines</v>
      </c>
      <c r="D35" t="s">
        <v>401</v>
      </c>
      <c r="E35" t="s">
        <v>16</v>
      </c>
      <c r="F35" t="s">
        <v>734</v>
      </c>
      <c r="G35" t="s">
        <v>146</v>
      </c>
      <c r="H35" t="s">
        <v>803</v>
      </c>
      <c r="I35" t="s">
        <v>146</v>
      </c>
      <c r="J35" t="s">
        <v>677</v>
      </c>
      <c r="K35">
        <v>0</v>
      </c>
      <c r="L35">
        <v>0</v>
      </c>
      <c r="M35">
        <v>0</v>
      </c>
      <c r="N35">
        <v>0</v>
      </c>
      <c r="O35">
        <v>0</v>
      </c>
      <c r="P35">
        <v>0</v>
      </c>
      <c r="Q35">
        <v>20</v>
      </c>
      <c r="S35"/>
      <c r="T35"/>
      <c r="U35"/>
      <c r="V35" s="4">
        <v>46082</v>
      </c>
      <c r="W35" s="4">
        <v>46173</v>
      </c>
      <c r="X35"/>
      <c r="Y35">
        <v>91</v>
      </c>
    </row>
    <row r="36" spans="1:35" x14ac:dyDescent="0.25">
      <c r="A36" s="58">
        <f>_xlfn.XLOOKUP(C36,'School Lookup'!D:D,'School Lookup'!F:F)</f>
        <v>823392</v>
      </c>
      <c r="B36" s="58" t="str">
        <f>_xlfn.XLOOKUP(C36,'School Lookup'!D:D,'School Lookup'!E:E,0)</f>
        <v>CIP3317</v>
      </c>
      <c r="C36" s="58" t="str">
        <f>_xlfn.XLOOKUP(D36,'School Lookup'!B:B,'School Lookup'!D:D,_xlfn.XLOOKUP(G36,'School Lookup'!C:C,'School Lookup'!D:D,0))</f>
        <v>Fitz Herbert C of E VA Primary School</v>
      </c>
      <c r="D36" t="s">
        <v>565</v>
      </c>
      <c r="E36" t="s">
        <v>16</v>
      </c>
      <c r="F36" t="s">
        <v>734</v>
      </c>
      <c r="G36" t="s">
        <v>134</v>
      </c>
      <c r="H36" t="s">
        <v>347</v>
      </c>
      <c r="I36" t="s">
        <v>127</v>
      </c>
      <c r="J36" t="s">
        <v>677</v>
      </c>
      <c r="K36">
        <v>0</v>
      </c>
      <c r="L36">
        <v>0</v>
      </c>
      <c r="M36">
        <v>0</v>
      </c>
      <c r="N36">
        <v>0</v>
      </c>
      <c r="O36">
        <v>0</v>
      </c>
      <c r="P36">
        <v>0</v>
      </c>
      <c r="Q36">
        <v>20</v>
      </c>
      <c r="R36">
        <v>39</v>
      </c>
      <c r="S36" s="5">
        <v>0.11253472222222222</v>
      </c>
      <c r="T36" s="4">
        <v>46007</v>
      </c>
      <c r="U36" s="4">
        <v>46086</v>
      </c>
      <c r="V36"/>
      <c r="W36"/>
      <c r="X36">
        <v>80</v>
      </c>
    </row>
    <row r="37" spans="1:35" x14ac:dyDescent="0.25">
      <c r="A37" s="58">
        <f>_xlfn.XLOOKUP(C37,'School Lookup'!D:D,'School Lookup'!F:F)</f>
        <v>823392</v>
      </c>
      <c r="B37" s="58" t="str">
        <f>_xlfn.XLOOKUP(C37,'School Lookup'!D:D,'School Lookup'!E:E,0)</f>
        <v>CIP3317</v>
      </c>
      <c r="C37" s="58" t="str">
        <f>_xlfn.XLOOKUP(D37,'School Lookup'!B:B,'School Lookup'!D:D,_xlfn.XLOOKUP(G37,'School Lookup'!C:C,'School Lookup'!D:D,0))</f>
        <v>Fitz Herbert C of E VA Primary School</v>
      </c>
      <c r="D37" t="s">
        <v>563</v>
      </c>
      <c r="E37" t="s">
        <v>16</v>
      </c>
      <c r="F37" t="s">
        <v>734</v>
      </c>
      <c r="G37" t="s">
        <v>134</v>
      </c>
      <c r="H37" t="s">
        <v>347</v>
      </c>
      <c r="I37" t="s">
        <v>127</v>
      </c>
      <c r="J37" t="s">
        <v>677</v>
      </c>
      <c r="K37">
        <v>0</v>
      </c>
      <c r="L37">
        <v>0</v>
      </c>
      <c r="M37">
        <v>0</v>
      </c>
      <c r="N37">
        <v>0</v>
      </c>
      <c r="O37">
        <v>0</v>
      </c>
      <c r="P37">
        <v>0</v>
      </c>
      <c r="Q37">
        <v>20</v>
      </c>
      <c r="R37">
        <v>1</v>
      </c>
      <c r="S37" s="5">
        <v>3.4722222222222222E-5</v>
      </c>
      <c r="T37" s="4">
        <v>46084</v>
      </c>
      <c r="U37" s="4">
        <v>46084</v>
      </c>
      <c r="V37"/>
      <c r="W37"/>
      <c r="X37">
        <v>1</v>
      </c>
    </row>
    <row r="38" spans="1:35" x14ac:dyDescent="0.25">
      <c r="A38" s="58">
        <f>_xlfn.XLOOKUP(C38,'School Lookup'!D:D,'School Lookup'!F:F)</f>
        <v>823392</v>
      </c>
      <c r="B38" s="58" t="str">
        <f>_xlfn.XLOOKUP(C38,'School Lookup'!D:D,'School Lookup'!E:E,0)</f>
        <v>CIP3317</v>
      </c>
      <c r="C38" s="58" t="str">
        <f>_xlfn.XLOOKUP(D38,'School Lookup'!B:B,'School Lookup'!D:D,_xlfn.XLOOKUP(G38,'School Lookup'!C:C,'School Lookup'!D:D,0))</f>
        <v>Fitz Herbert C of E VA Primary School</v>
      </c>
      <c r="D38" t="s">
        <v>561</v>
      </c>
      <c r="E38" t="s">
        <v>16</v>
      </c>
      <c r="F38" t="s">
        <v>734</v>
      </c>
      <c r="G38" t="s">
        <v>134</v>
      </c>
      <c r="H38" t="s">
        <v>347</v>
      </c>
      <c r="I38" t="s">
        <v>127</v>
      </c>
      <c r="J38" t="s">
        <v>677</v>
      </c>
      <c r="K38">
        <v>0</v>
      </c>
      <c r="L38">
        <v>0</v>
      </c>
      <c r="M38">
        <v>0</v>
      </c>
      <c r="N38">
        <v>0</v>
      </c>
      <c r="O38">
        <v>0</v>
      </c>
      <c r="P38">
        <v>0</v>
      </c>
      <c r="Q38">
        <v>20</v>
      </c>
      <c r="R38">
        <v>9</v>
      </c>
      <c r="S38" s="5">
        <v>2.7430555555555555E-2</v>
      </c>
      <c r="T38" s="4">
        <v>46002</v>
      </c>
      <c r="U38" s="4">
        <v>46059</v>
      </c>
      <c r="V38"/>
      <c r="W38"/>
      <c r="X38">
        <v>58</v>
      </c>
    </row>
    <row r="39" spans="1:35" x14ac:dyDescent="0.25">
      <c r="A39" s="58">
        <f>_xlfn.XLOOKUP(C39,'School Lookup'!D:D,'School Lookup'!F:F)</f>
        <v>823392</v>
      </c>
      <c r="B39" s="58" t="str">
        <f>_xlfn.XLOOKUP(C39,'School Lookup'!D:D,'School Lookup'!E:E,0)</f>
        <v>CIP3317</v>
      </c>
      <c r="C39" s="58" t="str">
        <f>_xlfn.XLOOKUP(D39,'School Lookup'!B:B,'School Lookup'!D:D,_xlfn.XLOOKUP(G39,'School Lookup'!C:C,'School Lookup'!D:D,0))</f>
        <v>Fitz Herbert C of E VA Primary School</v>
      </c>
      <c r="D39" t="s">
        <v>559</v>
      </c>
      <c r="E39" t="s">
        <v>16</v>
      </c>
      <c r="F39" t="s">
        <v>734</v>
      </c>
      <c r="G39" t="s">
        <v>134</v>
      </c>
      <c r="H39" t="s">
        <v>347</v>
      </c>
      <c r="I39" t="s">
        <v>127</v>
      </c>
      <c r="J39" t="s">
        <v>677</v>
      </c>
      <c r="K39">
        <v>0</v>
      </c>
      <c r="L39">
        <v>0.09</v>
      </c>
      <c r="M39">
        <v>0</v>
      </c>
      <c r="N39">
        <v>0</v>
      </c>
      <c r="O39">
        <v>0</v>
      </c>
      <c r="P39">
        <v>0.09</v>
      </c>
      <c r="Q39">
        <v>20</v>
      </c>
      <c r="R39">
        <v>10</v>
      </c>
      <c r="S39" s="5">
        <v>1.150462962962963E-2</v>
      </c>
      <c r="T39" s="4">
        <v>46007</v>
      </c>
      <c r="U39" s="4">
        <v>46056</v>
      </c>
      <c r="V39"/>
      <c r="W39"/>
      <c r="X39">
        <v>50</v>
      </c>
    </row>
    <row r="40" spans="1:35" x14ac:dyDescent="0.25">
      <c r="A40" s="58">
        <f>_xlfn.XLOOKUP(C40,'School Lookup'!D:D,'School Lookup'!F:F)</f>
        <v>665825</v>
      </c>
      <c r="B40" s="58" t="str">
        <f>_xlfn.XLOOKUP(C40,'School Lookup'!D:D,'School Lookup'!E:E,0)</f>
        <v>CIP3034</v>
      </c>
      <c r="C40" s="58" t="str">
        <f>_xlfn.XLOOKUP(D40,'School Lookup'!B:B,'School Lookup'!D:D,_xlfn.XLOOKUP(G40,'School Lookup'!C:C,'School Lookup'!D:D,0))</f>
        <v xml:space="preserve">Eyam CE Primary School </v>
      </c>
      <c r="D40" t="s">
        <v>586</v>
      </c>
      <c r="E40" t="s">
        <v>16</v>
      </c>
      <c r="F40" t="s">
        <v>734</v>
      </c>
      <c r="G40" t="s">
        <v>290</v>
      </c>
      <c r="H40" t="s">
        <v>816</v>
      </c>
      <c r="J40" t="s">
        <v>677</v>
      </c>
      <c r="K40">
        <v>133.59</v>
      </c>
      <c r="L40">
        <v>0</v>
      </c>
      <c r="M40">
        <v>0</v>
      </c>
      <c r="N40">
        <v>0</v>
      </c>
      <c r="O40">
        <v>0</v>
      </c>
      <c r="P40">
        <v>133.59</v>
      </c>
      <c r="Q40">
        <v>20</v>
      </c>
      <c r="S40"/>
      <c r="T40"/>
      <c r="U40"/>
      <c r="V40" s="4">
        <v>46082</v>
      </c>
      <c r="W40" s="4">
        <v>46173</v>
      </c>
      <c r="X40"/>
      <c r="Y40">
        <v>91</v>
      </c>
      <c r="Z40" t="s">
        <v>260</v>
      </c>
      <c r="AA40" t="s">
        <v>107</v>
      </c>
      <c r="AB40" t="s">
        <v>262</v>
      </c>
      <c r="AC40" t="s">
        <v>262</v>
      </c>
      <c r="AD40" t="s">
        <v>262</v>
      </c>
      <c r="AE40" t="s">
        <v>262</v>
      </c>
      <c r="AF40" t="s">
        <v>262</v>
      </c>
      <c r="AG40" t="s">
        <v>262</v>
      </c>
      <c r="AH40" t="s">
        <v>263</v>
      </c>
      <c r="AI40" t="s">
        <v>264</v>
      </c>
    </row>
    <row r="41" spans="1:35" x14ac:dyDescent="0.25">
      <c r="A41" s="58">
        <f>_xlfn.XLOOKUP(C41,'School Lookup'!D:D,'School Lookup'!F:F)</f>
        <v>251672</v>
      </c>
      <c r="B41" s="58" t="str">
        <f>_xlfn.XLOOKUP(C41,'School Lookup'!D:D,'School Lookup'!E:E,0)</f>
        <v>CIP2306 / CIP2329</v>
      </c>
      <c r="C41" s="58" t="str">
        <f>_xlfn.XLOOKUP(D41,'School Lookup'!B:B,'School Lookup'!D:D,_xlfn.XLOOKUP(G41,'School Lookup'!C:C,'School Lookup'!D:D,0))</f>
        <v>Park Schools Federation</v>
      </c>
      <c r="D41" t="s">
        <v>459</v>
      </c>
      <c r="E41" t="s">
        <v>16</v>
      </c>
      <c r="F41" t="s">
        <v>734</v>
      </c>
      <c r="G41" t="s">
        <v>235</v>
      </c>
      <c r="H41" t="s">
        <v>228</v>
      </c>
      <c r="J41" t="s">
        <v>677</v>
      </c>
      <c r="K41">
        <v>546.72</v>
      </c>
      <c r="L41">
        <v>146.19999999999999</v>
      </c>
      <c r="M41">
        <v>0</v>
      </c>
      <c r="N41">
        <v>0</v>
      </c>
      <c r="O41">
        <v>0</v>
      </c>
      <c r="P41">
        <v>692.92</v>
      </c>
      <c r="Q41">
        <v>20</v>
      </c>
      <c r="R41">
        <v>2102</v>
      </c>
      <c r="S41" s="59">
        <v>1.5903935185185185</v>
      </c>
      <c r="T41" s="4">
        <v>46002</v>
      </c>
      <c r="U41" s="4">
        <v>46091</v>
      </c>
      <c r="V41" s="4">
        <v>46082</v>
      </c>
      <c r="W41" s="4">
        <v>46173</v>
      </c>
      <c r="X41">
        <v>90</v>
      </c>
      <c r="Y41">
        <v>91</v>
      </c>
      <c r="Z41" t="s">
        <v>260</v>
      </c>
      <c r="AA41" t="s">
        <v>110</v>
      </c>
      <c r="AB41" t="s">
        <v>291</v>
      </c>
      <c r="AC41" t="s">
        <v>262</v>
      </c>
      <c r="AD41" t="s">
        <v>262</v>
      </c>
      <c r="AE41" t="s">
        <v>262</v>
      </c>
      <c r="AF41" t="s">
        <v>262</v>
      </c>
      <c r="AG41" t="s">
        <v>262</v>
      </c>
      <c r="AH41" t="s">
        <v>263</v>
      </c>
      <c r="AI41" t="s">
        <v>264</v>
      </c>
    </row>
    <row r="42" spans="1:35" x14ac:dyDescent="0.25">
      <c r="A42" s="58">
        <f>_xlfn.XLOOKUP(C42,'School Lookup'!D:D,'School Lookup'!F:F)</f>
        <v>170692</v>
      </c>
      <c r="B42" s="58" t="str">
        <f>_xlfn.XLOOKUP(C42,'School Lookup'!D:D,'School Lookup'!E:E,0)</f>
        <v>CIP2196</v>
      </c>
      <c r="C42" s="58" t="str">
        <f>_xlfn.XLOOKUP(D42,'School Lookup'!B:B,'School Lookup'!D:D,_xlfn.XLOOKUP(G42,'School Lookup'!C:C,'School Lookup'!D:D,0))</f>
        <v>Anthony Bec Cmnty Primary</v>
      </c>
      <c r="D42" t="s">
        <v>670</v>
      </c>
      <c r="E42" t="s">
        <v>16</v>
      </c>
      <c r="F42" t="s">
        <v>734</v>
      </c>
      <c r="G42" t="s">
        <v>229</v>
      </c>
      <c r="H42" t="s">
        <v>318</v>
      </c>
      <c r="J42" t="s">
        <v>677</v>
      </c>
      <c r="K42">
        <v>267.18</v>
      </c>
      <c r="L42">
        <v>59.46</v>
      </c>
      <c r="M42">
        <v>0</v>
      </c>
      <c r="N42">
        <v>0</v>
      </c>
      <c r="O42">
        <v>0</v>
      </c>
      <c r="P42">
        <v>326.64</v>
      </c>
      <c r="Q42">
        <v>20</v>
      </c>
      <c r="R42">
        <v>591</v>
      </c>
      <c r="S42" s="5">
        <v>0.91410879629629627</v>
      </c>
      <c r="T42" s="4">
        <v>46002</v>
      </c>
      <c r="U42" s="4">
        <v>46091</v>
      </c>
      <c r="V42" s="4">
        <v>46082</v>
      </c>
      <c r="W42" s="4">
        <v>46173</v>
      </c>
      <c r="X42">
        <v>90</v>
      </c>
      <c r="Y42">
        <v>91</v>
      </c>
      <c r="Z42" t="s">
        <v>260</v>
      </c>
      <c r="AA42" t="s">
        <v>111</v>
      </c>
      <c r="AB42" t="s">
        <v>292</v>
      </c>
      <c r="AC42" t="s">
        <v>262</v>
      </c>
      <c r="AD42" t="s">
        <v>262</v>
      </c>
      <c r="AE42" t="s">
        <v>262</v>
      </c>
      <c r="AF42" t="s">
        <v>262</v>
      </c>
      <c r="AG42" t="s">
        <v>262</v>
      </c>
      <c r="AH42" t="s">
        <v>263</v>
      </c>
      <c r="AI42" t="s">
        <v>264</v>
      </c>
    </row>
    <row r="43" spans="1:35" x14ac:dyDescent="0.25">
      <c r="A43" s="58">
        <f>_xlfn.XLOOKUP(C43,'School Lookup'!D:D,'School Lookup'!F:F)</f>
        <v>823392</v>
      </c>
      <c r="B43" s="58" t="str">
        <f>_xlfn.XLOOKUP(C43,'School Lookup'!D:D,'School Lookup'!E:E,0)</f>
        <v>CIP3317</v>
      </c>
      <c r="C43" s="58" t="str">
        <f>_xlfn.XLOOKUP(D43,'School Lookup'!B:B,'School Lookup'!D:D,_xlfn.XLOOKUP(G43,'School Lookup'!C:C,'School Lookup'!D:D,0))</f>
        <v>Fitz Herbert C of E VA Primary School</v>
      </c>
      <c r="D43" t="s">
        <v>555</v>
      </c>
      <c r="E43" t="s">
        <v>16</v>
      </c>
      <c r="F43" t="s">
        <v>734</v>
      </c>
      <c r="G43" t="s">
        <v>134</v>
      </c>
      <c r="H43" t="s">
        <v>347</v>
      </c>
      <c r="I43" t="s">
        <v>127</v>
      </c>
      <c r="J43" t="s">
        <v>677</v>
      </c>
      <c r="K43">
        <v>0</v>
      </c>
      <c r="L43">
        <v>0</v>
      </c>
      <c r="M43">
        <v>0</v>
      </c>
      <c r="N43">
        <v>0</v>
      </c>
      <c r="O43">
        <v>0</v>
      </c>
      <c r="P43">
        <v>0</v>
      </c>
      <c r="Q43">
        <v>20</v>
      </c>
      <c r="R43">
        <v>55</v>
      </c>
      <c r="S43" s="5">
        <v>0.14611111111111111</v>
      </c>
      <c r="T43" s="4">
        <v>46002</v>
      </c>
      <c r="U43" s="4">
        <v>46087</v>
      </c>
      <c r="V43"/>
      <c r="W43"/>
      <c r="X43">
        <v>86</v>
      </c>
    </row>
    <row r="44" spans="1:35" x14ac:dyDescent="0.25">
      <c r="A44" s="58">
        <f>_xlfn.XLOOKUP(C44,'School Lookup'!D:D,'School Lookup'!F:F)</f>
        <v>823392</v>
      </c>
      <c r="B44" s="58" t="str">
        <f>_xlfn.XLOOKUP(C44,'School Lookup'!D:D,'School Lookup'!E:E,0)</f>
        <v>CIP3317</v>
      </c>
      <c r="C44" s="58" t="str">
        <f>_xlfn.XLOOKUP(D44,'School Lookup'!B:B,'School Lookup'!D:D,_xlfn.XLOOKUP(G44,'School Lookup'!C:C,'School Lookup'!D:D,0))</f>
        <v>Fitz Herbert C of E VA Primary School</v>
      </c>
      <c r="D44" t="s">
        <v>553</v>
      </c>
      <c r="E44" t="s">
        <v>16</v>
      </c>
      <c r="F44" t="s">
        <v>734</v>
      </c>
      <c r="G44" t="s">
        <v>134</v>
      </c>
      <c r="H44" t="s">
        <v>347</v>
      </c>
      <c r="I44" t="s">
        <v>127</v>
      </c>
      <c r="J44" t="s">
        <v>677</v>
      </c>
      <c r="K44">
        <v>0</v>
      </c>
      <c r="L44">
        <v>0</v>
      </c>
      <c r="M44">
        <v>0</v>
      </c>
      <c r="N44">
        <v>0</v>
      </c>
      <c r="O44">
        <v>0</v>
      </c>
      <c r="P44">
        <v>0</v>
      </c>
      <c r="Q44">
        <v>20</v>
      </c>
      <c r="R44">
        <v>16</v>
      </c>
      <c r="S44" s="5">
        <v>2.6238425925925925E-2</v>
      </c>
      <c r="T44" s="4">
        <v>46002</v>
      </c>
      <c r="U44" s="4">
        <v>46077</v>
      </c>
      <c r="V44"/>
      <c r="W44"/>
      <c r="X44">
        <v>76</v>
      </c>
    </row>
    <row r="45" spans="1:35" x14ac:dyDescent="0.25">
      <c r="A45" s="58">
        <f>_xlfn.XLOOKUP(C45,'School Lookup'!D:D,'School Lookup'!F:F)</f>
        <v>823392</v>
      </c>
      <c r="B45" s="58" t="str">
        <f>_xlfn.XLOOKUP(C45,'School Lookup'!D:D,'School Lookup'!E:E,0)</f>
        <v>CIP3317</v>
      </c>
      <c r="C45" s="58" t="str">
        <f>_xlfn.XLOOKUP(D45,'School Lookup'!B:B,'School Lookup'!D:D,_xlfn.XLOOKUP(G45,'School Lookup'!C:C,'School Lookup'!D:D,0))</f>
        <v>Fitz Herbert C of E VA Primary School</v>
      </c>
      <c r="D45" t="s">
        <v>551</v>
      </c>
      <c r="E45" t="s">
        <v>16</v>
      </c>
      <c r="F45" t="s">
        <v>734</v>
      </c>
      <c r="G45" t="s">
        <v>134</v>
      </c>
      <c r="H45" t="s">
        <v>347</v>
      </c>
      <c r="I45" t="s">
        <v>127</v>
      </c>
      <c r="J45" t="s">
        <v>677</v>
      </c>
      <c r="K45">
        <v>0</v>
      </c>
      <c r="L45">
        <v>0.51</v>
      </c>
      <c r="M45">
        <v>0</v>
      </c>
      <c r="N45">
        <v>0</v>
      </c>
      <c r="O45">
        <v>0</v>
      </c>
      <c r="P45">
        <v>0.51</v>
      </c>
      <c r="Q45">
        <v>20</v>
      </c>
      <c r="R45">
        <v>62</v>
      </c>
      <c r="S45" s="5">
        <v>0.17913194444444444</v>
      </c>
      <c r="T45" s="4">
        <v>46002</v>
      </c>
      <c r="U45" s="4">
        <v>46091</v>
      </c>
      <c r="V45"/>
      <c r="W45"/>
      <c r="X45">
        <v>90</v>
      </c>
    </row>
    <row r="46" spans="1:35" x14ac:dyDescent="0.25">
      <c r="A46" s="58">
        <f>_xlfn.XLOOKUP(C46,'School Lookup'!D:D,'School Lookup'!F:F)</f>
        <v>823392</v>
      </c>
      <c r="B46" s="58" t="str">
        <f>_xlfn.XLOOKUP(C46,'School Lookup'!D:D,'School Lookup'!E:E,0)</f>
        <v>CIP3317</v>
      </c>
      <c r="C46" s="58" t="str">
        <f>_xlfn.XLOOKUP(D46,'School Lookup'!B:B,'School Lookup'!D:D,_xlfn.XLOOKUP(G46,'School Lookup'!C:C,'School Lookup'!D:D,0))</f>
        <v>Fitz Herbert C of E VA Primary School</v>
      </c>
      <c r="D46" t="s">
        <v>549</v>
      </c>
      <c r="E46" t="s">
        <v>16</v>
      </c>
      <c r="F46" t="s">
        <v>734</v>
      </c>
      <c r="G46" t="s">
        <v>134</v>
      </c>
      <c r="H46" t="s">
        <v>347</v>
      </c>
      <c r="I46" t="s">
        <v>127</v>
      </c>
      <c r="J46" t="s">
        <v>677</v>
      </c>
      <c r="K46">
        <v>0</v>
      </c>
      <c r="L46">
        <v>0</v>
      </c>
      <c r="M46">
        <v>0</v>
      </c>
      <c r="N46">
        <v>0</v>
      </c>
      <c r="O46">
        <v>0</v>
      </c>
      <c r="P46">
        <v>0</v>
      </c>
      <c r="Q46">
        <v>20</v>
      </c>
      <c r="R46">
        <v>3</v>
      </c>
      <c r="S46" s="5">
        <v>4.3287037037037035E-3</v>
      </c>
      <c r="T46" s="4">
        <v>46058</v>
      </c>
      <c r="U46" s="4">
        <v>46058</v>
      </c>
      <c r="V46"/>
      <c r="W46"/>
      <c r="X46">
        <v>1</v>
      </c>
    </row>
    <row r="47" spans="1:35" x14ac:dyDescent="0.25">
      <c r="A47" s="58">
        <f>_xlfn.XLOOKUP(C47,'School Lookup'!D:D,'School Lookup'!F:F)</f>
        <v>856243</v>
      </c>
      <c r="B47" s="58" t="str">
        <f>_xlfn.XLOOKUP(C47,'School Lookup'!D:D,'School Lookup'!E:E,0)</f>
        <v>CIP3033</v>
      </c>
      <c r="C47" s="58" t="str">
        <f>_xlfn.XLOOKUP(D47,'School Lookup'!B:B,'School Lookup'!D:D,_xlfn.XLOOKUP(G47,'School Lookup'!C:C,'School Lookup'!D:D,0))</f>
        <v>Elton Primary School</v>
      </c>
      <c r="D47" t="s">
        <v>591</v>
      </c>
      <c r="E47" t="s">
        <v>16</v>
      </c>
      <c r="F47" t="s">
        <v>734</v>
      </c>
      <c r="G47" t="s">
        <v>332</v>
      </c>
      <c r="H47" t="s">
        <v>877</v>
      </c>
      <c r="I47" t="s">
        <v>340</v>
      </c>
      <c r="J47" t="s">
        <v>677</v>
      </c>
      <c r="K47">
        <v>0</v>
      </c>
      <c r="L47">
        <v>0</v>
      </c>
      <c r="M47">
        <v>0</v>
      </c>
      <c r="N47">
        <v>0</v>
      </c>
      <c r="O47">
        <v>0</v>
      </c>
      <c r="P47">
        <v>0</v>
      </c>
      <c r="Q47">
        <v>20</v>
      </c>
      <c r="R47">
        <v>144</v>
      </c>
      <c r="S47" s="5">
        <v>0.17163194444444443</v>
      </c>
      <c r="T47" s="4">
        <v>46002</v>
      </c>
      <c r="U47" s="4">
        <v>46091</v>
      </c>
      <c r="V47"/>
      <c r="W47"/>
      <c r="X47">
        <v>90</v>
      </c>
    </row>
    <row r="48" spans="1:35" x14ac:dyDescent="0.25">
      <c r="A48" s="58">
        <f>_xlfn.XLOOKUP(C48,'School Lookup'!D:D,'School Lookup'!F:F)</f>
        <v>856243</v>
      </c>
      <c r="B48" s="58" t="str">
        <f>_xlfn.XLOOKUP(C48,'School Lookup'!D:D,'School Lookup'!E:E,0)</f>
        <v>CIP3033</v>
      </c>
      <c r="C48" s="58" t="str">
        <f>_xlfn.XLOOKUP(D48,'School Lookup'!B:B,'School Lookup'!D:D,_xlfn.XLOOKUP(G48,'School Lookup'!C:C,'School Lookup'!D:D,0))</f>
        <v>Elton Primary School</v>
      </c>
      <c r="D48" t="s">
        <v>590</v>
      </c>
      <c r="E48" t="s">
        <v>16</v>
      </c>
      <c r="F48" t="s">
        <v>734</v>
      </c>
      <c r="G48" t="s">
        <v>332</v>
      </c>
      <c r="H48" t="s">
        <v>877</v>
      </c>
      <c r="I48" t="s">
        <v>340</v>
      </c>
      <c r="J48" t="s">
        <v>677</v>
      </c>
      <c r="K48">
        <v>0</v>
      </c>
      <c r="L48">
        <v>0</v>
      </c>
      <c r="M48">
        <v>0</v>
      </c>
      <c r="N48">
        <v>0</v>
      </c>
      <c r="O48">
        <v>0</v>
      </c>
      <c r="P48">
        <v>0</v>
      </c>
      <c r="Q48">
        <v>20</v>
      </c>
      <c r="R48">
        <v>60</v>
      </c>
      <c r="S48" s="5">
        <v>0.15129629629629629</v>
      </c>
      <c r="T48" s="4">
        <v>46003</v>
      </c>
      <c r="U48" s="4">
        <v>46091</v>
      </c>
      <c r="V48"/>
      <c r="W48"/>
      <c r="X48">
        <v>89</v>
      </c>
    </row>
    <row r="49" spans="1:35" x14ac:dyDescent="0.25">
      <c r="A49" s="58">
        <f>_xlfn.XLOOKUP(C49,'School Lookup'!D:D,'School Lookup'!F:F)</f>
        <v>823392</v>
      </c>
      <c r="B49" s="58" t="str">
        <f>_xlfn.XLOOKUP(C49,'School Lookup'!D:D,'School Lookup'!E:E,0)</f>
        <v>CIP3317</v>
      </c>
      <c r="C49" s="58" t="str">
        <f>_xlfn.XLOOKUP(D49,'School Lookup'!B:B,'School Lookup'!D:D,_xlfn.XLOOKUP(G49,'School Lookup'!C:C,'School Lookup'!D:D,0))</f>
        <v>Fitz Herbert C of E VA Primary School</v>
      </c>
      <c r="D49" t="s">
        <v>547</v>
      </c>
      <c r="E49" t="s">
        <v>16</v>
      </c>
      <c r="F49" t="s">
        <v>734</v>
      </c>
      <c r="G49" t="s">
        <v>134</v>
      </c>
      <c r="H49" t="s">
        <v>347</v>
      </c>
      <c r="I49" t="s">
        <v>127</v>
      </c>
      <c r="J49" t="s">
        <v>677</v>
      </c>
      <c r="K49">
        <v>0</v>
      </c>
      <c r="L49">
        <v>0.09</v>
      </c>
      <c r="M49">
        <v>0</v>
      </c>
      <c r="N49">
        <v>0</v>
      </c>
      <c r="O49">
        <v>0</v>
      </c>
      <c r="P49">
        <v>0.09</v>
      </c>
      <c r="Q49">
        <v>20</v>
      </c>
      <c r="R49">
        <v>311</v>
      </c>
      <c r="S49" s="5">
        <v>0.40163194444444444</v>
      </c>
      <c r="T49" s="4">
        <v>46002</v>
      </c>
      <c r="U49" s="4">
        <v>46091</v>
      </c>
      <c r="V49"/>
      <c r="W49"/>
      <c r="X49">
        <v>90</v>
      </c>
    </row>
    <row r="50" spans="1:35" x14ac:dyDescent="0.25">
      <c r="A50" s="58">
        <f>_xlfn.XLOOKUP(C50,'School Lookup'!D:D,'School Lookup'!F:F)</f>
        <v>823392</v>
      </c>
      <c r="B50" s="58" t="str">
        <f>_xlfn.XLOOKUP(C50,'School Lookup'!D:D,'School Lookup'!E:E,0)</f>
        <v>CIP3317</v>
      </c>
      <c r="C50" s="58" t="str">
        <f>_xlfn.XLOOKUP(D50,'School Lookup'!B:B,'School Lookup'!D:D,_xlfn.XLOOKUP(G50,'School Lookup'!C:C,'School Lookup'!D:D,0))</f>
        <v>Fitz Herbert C of E VA Primary School</v>
      </c>
      <c r="D50" t="s">
        <v>545</v>
      </c>
      <c r="E50" t="s">
        <v>16</v>
      </c>
      <c r="F50" t="s">
        <v>734</v>
      </c>
      <c r="G50" t="s">
        <v>134</v>
      </c>
      <c r="H50" t="s">
        <v>347</v>
      </c>
      <c r="I50" t="s">
        <v>127</v>
      </c>
      <c r="J50" t="s">
        <v>677</v>
      </c>
      <c r="K50">
        <v>0</v>
      </c>
      <c r="L50">
        <v>1.59</v>
      </c>
      <c r="M50">
        <v>0</v>
      </c>
      <c r="N50">
        <v>0</v>
      </c>
      <c r="O50">
        <v>0</v>
      </c>
      <c r="P50">
        <v>1.59</v>
      </c>
      <c r="Q50">
        <v>20</v>
      </c>
      <c r="R50">
        <v>304</v>
      </c>
      <c r="S50" s="5">
        <v>0.51836805555555554</v>
      </c>
      <c r="T50" s="4">
        <v>46002</v>
      </c>
      <c r="U50" s="4">
        <v>46091</v>
      </c>
      <c r="V50"/>
      <c r="W50"/>
      <c r="X50">
        <v>90</v>
      </c>
    </row>
    <row r="51" spans="1:35" x14ac:dyDescent="0.25">
      <c r="A51" s="58">
        <f>_xlfn.XLOOKUP(C51,'School Lookup'!D:D,'School Lookup'!F:F)</f>
        <v>148526</v>
      </c>
      <c r="B51" s="58" t="str">
        <f>_xlfn.XLOOKUP(C51,'School Lookup'!D:D,'School Lookup'!E:E,0)</f>
        <v>CIP2052 / CIP3306 / CIP3317</v>
      </c>
      <c r="C51" s="58" t="str">
        <f>_xlfn.XLOOKUP(D51,'School Lookup'!B:B,'School Lookup'!D:D,_xlfn.XLOOKUP(G51,'School Lookup'!C:C,'School Lookup'!D:D,0))</f>
        <v>The Village Federation Lines</v>
      </c>
      <c r="D51" t="s">
        <v>400</v>
      </c>
      <c r="E51" t="s">
        <v>16</v>
      </c>
      <c r="F51" t="s">
        <v>734</v>
      </c>
      <c r="G51" t="s">
        <v>146</v>
      </c>
      <c r="H51" t="s">
        <v>803</v>
      </c>
      <c r="J51" t="s">
        <v>686</v>
      </c>
      <c r="K51">
        <v>0</v>
      </c>
      <c r="L51">
        <v>0</v>
      </c>
      <c r="M51">
        <v>0</v>
      </c>
      <c r="N51">
        <v>0</v>
      </c>
      <c r="O51">
        <v>0</v>
      </c>
      <c r="P51">
        <v>0</v>
      </c>
      <c r="Q51">
        <v>20</v>
      </c>
      <c r="S51"/>
      <c r="T51"/>
      <c r="U51"/>
      <c r="V51" s="4">
        <v>46082</v>
      </c>
      <c r="W51" s="4">
        <v>46173</v>
      </c>
      <c r="X51"/>
      <c r="Y51">
        <v>91</v>
      </c>
    </row>
    <row r="52" spans="1:35" x14ac:dyDescent="0.25">
      <c r="A52" s="58">
        <f>_xlfn.XLOOKUP(C52,'School Lookup'!D:D,'School Lookup'!F:F)</f>
        <v>148526</v>
      </c>
      <c r="B52" s="58" t="str">
        <f>_xlfn.XLOOKUP(C52,'School Lookup'!D:D,'School Lookup'!E:E,0)</f>
        <v>CIP2052 / CIP3306 / CIP3317</v>
      </c>
      <c r="C52" s="58" t="str">
        <f>_xlfn.XLOOKUP(D52,'School Lookup'!B:B,'School Lookup'!D:D,_xlfn.XLOOKUP(G52,'School Lookup'!C:C,'School Lookup'!D:D,0))</f>
        <v>The Village Federation Lines</v>
      </c>
      <c r="D52" t="s">
        <v>400</v>
      </c>
      <c r="E52" t="s">
        <v>16</v>
      </c>
      <c r="F52" t="s">
        <v>734</v>
      </c>
      <c r="G52" t="s">
        <v>146</v>
      </c>
      <c r="H52" t="s">
        <v>803</v>
      </c>
      <c r="J52" t="s">
        <v>677</v>
      </c>
      <c r="K52">
        <v>0</v>
      </c>
      <c r="L52">
        <v>0</v>
      </c>
      <c r="M52">
        <v>0</v>
      </c>
      <c r="N52">
        <v>0</v>
      </c>
      <c r="O52">
        <v>0</v>
      </c>
      <c r="P52">
        <v>0</v>
      </c>
      <c r="Q52">
        <v>20</v>
      </c>
      <c r="S52"/>
      <c r="T52"/>
      <c r="U52"/>
      <c r="V52" s="4">
        <v>46082</v>
      </c>
      <c r="W52" s="4">
        <v>46173</v>
      </c>
      <c r="X52"/>
      <c r="Y52">
        <v>91</v>
      </c>
    </row>
    <row r="53" spans="1:35" x14ac:dyDescent="0.25">
      <c r="A53" s="58">
        <f>_xlfn.XLOOKUP(C53,'School Lookup'!D:D,'School Lookup'!F:F)</f>
        <v>148526</v>
      </c>
      <c r="B53" s="58" t="str">
        <f>_xlfn.XLOOKUP(C53,'School Lookup'!D:D,'School Lookup'!E:E,0)</f>
        <v>CIP2052 / CIP3306 / CIP3317</v>
      </c>
      <c r="C53" s="58" t="str">
        <f>_xlfn.XLOOKUP(D53,'School Lookup'!B:B,'School Lookup'!D:D,_xlfn.XLOOKUP(G53,'School Lookup'!C:C,'School Lookup'!D:D,0))</f>
        <v>The Village Federation Lines</v>
      </c>
      <c r="D53" t="s">
        <v>399</v>
      </c>
      <c r="E53" t="s">
        <v>16</v>
      </c>
      <c r="F53" t="s">
        <v>734</v>
      </c>
      <c r="G53" t="s">
        <v>146</v>
      </c>
      <c r="H53" t="s">
        <v>803</v>
      </c>
      <c r="I53" t="s">
        <v>146</v>
      </c>
      <c r="J53" t="s">
        <v>677</v>
      </c>
      <c r="K53">
        <v>0</v>
      </c>
      <c r="L53">
        <v>0</v>
      </c>
      <c r="M53">
        <v>0</v>
      </c>
      <c r="N53">
        <v>0</v>
      </c>
      <c r="O53">
        <v>0</v>
      </c>
      <c r="P53">
        <v>0</v>
      </c>
      <c r="Q53">
        <v>20</v>
      </c>
      <c r="S53"/>
      <c r="T53"/>
      <c r="U53"/>
      <c r="V53" s="4">
        <v>46082</v>
      </c>
      <c r="W53" s="4">
        <v>46173</v>
      </c>
      <c r="X53"/>
      <c r="Y53">
        <v>91</v>
      </c>
    </row>
    <row r="54" spans="1:35" x14ac:dyDescent="0.25">
      <c r="A54" s="58">
        <f>_xlfn.XLOOKUP(C54,'School Lookup'!D:D,'School Lookup'!F:F)</f>
        <v>148526</v>
      </c>
      <c r="B54" s="58" t="str">
        <f>_xlfn.XLOOKUP(C54,'School Lookup'!D:D,'School Lookup'!E:E,0)</f>
        <v>CIP2052 / CIP3306 / CIP3317</v>
      </c>
      <c r="C54" s="58" t="str">
        <f>_xlfn.XLOOKUP(D54,'School Lookup'!B:B,'School Lookup'!D:D,_xlfn.XLOOKUP(G54,'School Lookup'!C:C,'School Lookup'!D:D,0))</f>
        <v>The Village Federation Lines</v>
      </c>
      <c r="D54" t="s">
        <v>399</v>
      </c>
      <c r="E54" t="s">
        <v>16</v>
      </c>
      <c r="F54" t="s">
        <v>734</v>
      </c>
      <c r="G54" t="s">
        <v>146</v>
      </c>
      <c r="H54" t="s">
        <v>803</v>
      </c>
      <c r="I54" t="s">
        <v>146</v>
      </c>
      <c r="J54" t="s">
        <v>686</v>
      </c>
      <c r="K54">
        <v>0</v>
      </c>
      <c r="L54">
        <v>0</v>
      </c>
      <c r="M54">
        <v>0</v>
      </c>
      <c r="N54">
        <v>0</v>
      </c>
      <c r="O54">
        <v>0</v>
      </c>
      <c r="P54">
        <v>0</v>
      </c>
      <c r="Q54">
        <v>20</v>
      </c>
      <c r="S54"/>
      <c r="T54"/>
      <c r="U54"/>
      <c r="V54" s="4">
        <v>46082</v>
      </c>
      <c r="W54" s="4">
        <v>46173</v>
      </c>
      <c r="X54"/>
      <c r="Y54">
        <v>91</v>
      </c>
    </row>
    <row r="55" spans="1:35" x14ac:dyDescent="0.25">
      <c r="A55" s="58">
        <f>_xlfn.XLOOKUP(C55,'School Lookup'!D:D,'School Lookup'!F:F)</f>
        <v>819500</v>
      </c>
      <c r="B55" s="58" t="str">
        <f>_xlfn.XLOOKUP(C55,'School Lookup'!D:D,'School Lookup'!E:E,0)</f>
        <v>CIP2173</v>
      </c>
      <c r="C55" s="58" t="str">
        <f>_xlfn.XLOOKUP(D55,'School Lookup'!B:B,'School Lookup'!D:D,_xlfn.XLOOKUP(G55,'School Lookup'!C:C,'School Lookup'!D:D,0))</f>
        <v>Tansley Primary School</v>
      </c>
      <c r="D55" t="s">
        <v>405</v>
      </c>
      <c r="E55" t="s">
        <v>16</v>
      </c>
      <c r="F55" t="s">
        <v>734</v>
      </c>
      <c r="G55" t="s">
        <v>223</v>
      </c>
      <c r="H55" t="s">
        <v>302</v>
      </c>
      <c r="J55" t="s">
        <v>677</v>
      </c>
      <c r="K55">
        <v>181.28</v>
      </c>
      <c r="L55">
        <v>19.09</v>
      </c>
      <c r="M55">
        <v>0</v>
      </c>
      <c r="N55">
        <v>0</v>
      </c>
      <c r="O55">
        <v>0</v>
      </c>
      <c r="P55">
        <v>200.37</v>
      </c>
      <c r="Q55">
        <v>20</v>
      </c>
      <c r="R55">
        <v>319</v>
      </c>
      <c r="S55" s="5">
        <v>0.28965277777777776</v>
      </c>
      <c r="T55" s="4">
        <v>46002</v>
      </c>
      <c r="U55" s="4">
        <v>46091</v>
      </c>
      <c r="V55" s="4">
        <v>46074</v>
      </c>
      <c r="W55" s="4">
        <v>46173</v>
      </c>
      <c r="X55">
        <v>90</v>
      </c>
      <c r="Y55">
        <v>99</v>
      </c>
      <c r="Z55" t="s">
        <v>260</v>
      </c>
      <c r="AA55" t="s">
        <v>114</v>
      </c>
      <c r="AB55" t="s">
        <v>293</v>
      </c>
      <c r="AC55" t="s">
        <v>262</v>
      </c>
      <c r="AD55" t="s">
        <v>262</v>
      </c>
      <c r="AE55" t="s">
        <v>262</v>
      </c>
      <c r="AF55" t="s">
        <v>262</v>
      </c>
      <c r="AG55" t="s">
        <v>262</v>
      </c>
      <c r="AH55" t="s">
        <v>263</v>
      </c>
      <c r="AI55" t="s">
        <v>264</v>
      </c>
    </row>
    <row r="56" spans="1:35" x14ac:dyDescent="0.25">
      <c r="A56" s="58">
        <f>_xlfn.XLOOKUP(C56,'School Lookup'!D:D,'School Lookup'!F:F)</f>
        <v>856243</v>
      </c>
      <c r="B56" s="58" t="str">
        <f>_xlfn.XLOOKUP(C56,'School Lookup'!D:D,'School Lookup'!E:E,0)</f>
        <v>CIP3033</v>
      </c>
      <c r="C56" s="58" t="str">
        <f>_xlfn.XLOOKUP(D56,'School Lookup'!B:B,'School Lookup'!D:D,_xlfn.XLOOKUP(G56,'School Lookup'!C:C,'School Lookup'!D:D,0))</f>
        <v>Elton Primary School</v>
      </c>
      <c r="D56" t="s">
        <v>589</v>
      </c>
      <c r="E56" t="s">
        <v>16</v>
      </c>
      <c r="F56" t="s">
        <v>734</v>
      </c>
      <c r="G56" t="s">
        <v>332</v>
      </c>
      <c r="H56" t="s">
        <v>877</v>
      </c>
      <c r="I56" t="s">
        <v>340</v>
      </c>
      <c r="J56" t="s">
        <v>677</v>
      </c>
      <c r="K56">
        <v>0</v>
      </c>
      <c r="L56">
        <v>0</v>
      </c>
      <c r="M56">
        <v>0</v>
      </c>
      <c r="N56">
        <v>0</v>
      </c>
      <c r="O56">
        <v>0</v>
      </c>
      <c r="P56">
        <v>0</v>
      </c>
      <c r="Q56">
        <v>20</v>
      </c>
      <c r="R56">
        <v>249</v>
      </c>
      <c r="S56" s="5">
        <v>0.46774305555555556</v>
      </c>
      <c r="T56" s="4">
        <v>46002</v>
      </c>
      <c r="U56" s="4">
        <v>46091</v>
      </c>
      <c r="V56"/>
      <c r="W56"/>
      <c r="X56">
        <v>90</v>
      </c>
    </row>
    <row r="57" spans="1:35" x14ac:dyDescent="0.25">
      <c r="A57" s="58">
        <f>_xlfn.XLOOKUP(C57,'School Lookup'!D:D,'School Lookup'!F:F)</f>
        <v>358641</v>
      </c>
      <c r="B57" s="58" t="str">
        <f>_xlfn.XLOOKUP(C57,'School Lookup'!D:D,'School Lookup'!E:E,0)</f>
        <v>CIP2172</v>
      </c>
      <c r="C57" s="58" t="str">
        <f>_xlfn.XLOOKUP(D57,'School Lookup'!B:B,'School Lookup'!D:D,_xlfn.XLOOKUP(G57,'School Lookup'!C:C,'School Lookup'!D:D,0))</f>
        <v>Darley Dale Primary School</v>
      </c>
      <c r="D57" t="s">
        <v>605</v>
      </c>
      <c r="E57" t="s">
        <v>16</v>
      </c>
      <c r="F57" t="s">
        <v>734</v>
      </c>
      <c r="G57" t="s">
        <v>240</v>
      </c>
      <c r="H57" t="s">
        <v>835</v>
      </c>
      <c r="J57" t="s">
        <v>677</v>
      </c>
      <c r="K57">
        <v>133.59</v>
      </c>
      <c r="L57">
        <v>0</v>
      </c>
      <c r="M57">
        <v>0</v>
      </c>
      <c r="N57">
        <v>0</v>
      </c>
      <c r="O57">
        <v>0</v>
      </c>
      <c r="P57">
        <v>133.59</v>
      </c>
      <c r="Q57">
        <v>20</v>
      </c>
      <c r="S57"/>
      <c r="T57"/>
      <c r="U57"/>
      <c r="V57" s="4">
        <v>46082</v>
      </c>
      <c r="W57" s="4">
        <v>46173</v>
      </c>
      <c r="X57"/>
      <c r="Y57">
        <v>91</v>
      </c>
      <c r="Z57" t="s">
        <v>260</v>
      </c>
      <c r="AA57" t="s">
        <v>115</v>
      </c>
      <c r="AB57" t="s">
        <v>294</v>
      </c>
      <c r="AC57" t="s">
        <v>262</v>
      </c>
      <c r="AD57" t="s">
        <v>262</v>
      </c>
      <c r="AE57" t="s">
        <v>262</v>
      </c>
      <c r="AF57" t="s">
        <v>262</v>
      </c>
      <c r="AG57" t="s">
        <v>262</v>
      </c>
      <c r="AH57" t="s">
        <v>263</v>
      </c>
      <c r="AI57" t="s">
        <v>264</v>
      </c>
    </row>
    <row r="58" spans="1:35" x14ac:dyDescent="0.25">
      <c r="A58" s="58">
        <f>_xlfn.XLOOKUP(C58,'School Lookup'!D:D,'School Lookup'!F:F)</f>
        <v>114469</v>
      </c>
      <c r="B58" s="58" t="str">
        <f>_xlfn.XLOOKUP(C58,'School Lookup'!D:D,'School Lookup'!E:E,0)</f>
        <v>CIP2182</v>
      </c>
      <c r="C58" s="58" t="str">
        <f>_xlfn.XLOOKUP(D58,'School Lookup'!B:B,'School Lookup'!D:D,_xlfn.XLOOKUP(G58,'School Lookup'!C:C,'School Lookup'!D:D,0))</f>
        <v>Thornsett Primary School</v>
      </c>
      <c r="D58" t="s">
        <v>385</v>
      </c>
      <c r="E58" t="s">
        <v>16</v>
      </c>
      <c r="F58" t="s">
        <v>734</v>
      </c>
      <c r="G58" t="s">
        <v>224</v>
      </c>
      <c r="H58" t="s">
        <v>222</v>
      </c>
      <c r="J58" t="s">
        <v>677</v>
      </c>
      <c r="K58">
        <v>161.41999999999999</v>
      </c>
      <c r="L58">
        <v>24.3</v>
      </c>
      <c r="M58">
        <v>0</v>
      </c>
      <c r="N58">
        <v>0</v>
      </c>
      <c r="O58">
        <v>0</v>
      </c>
      <c r="P58">
        <v>185.72</v>
      </c>
      <c r="Q58">
        <v>20</v>
      </c>
      <c r="R58">
        <v>296</v>
      </c>
      <c r="S58" s="5">
        <v>0.46100694444444446</v>
      </c>
      <c r="T58" s="4">
        <v>46006</v>
      </c>
      <c r="U58" s="4">
        <v>46091</v>
      </c>
      <c r="V58" s="4">
        <v>46074</v>
      </c>
      <c r="W58" s="4">
        <v>46173</v>
      </c>
      <c r="X58">
        <v>86</v>
      </c>
      <c r="Y58">
        <v>99</v>
      </c>
      <c r="Z58" t="s">
        <v>260</v>
      </c>
      <c r="AA58" t="s">
        <v>116</v>
      </c>
      <c r="AB58" t="s">
        <v>295</v>
      </c>
      <c r="AC58" t="s">
        <v>262</v>
      </c>
      <c r="AD58" t="s">
        <v>262</v>
      </c>
      <c r="AE58" t="s">
        <v>262</v>
      </c>
      <c r="AF58" t="s">
        <v>262</v>
      </c>
      <c r="AG58" t="s">
        <v>262</v>
      </c>
      <c r="AH58" t="s">
        <v>263</v>
      </c>
      <c r="AI58" t="s">
        <v>264</v>
      </c>
    </row>
    <row r="59" spans="1:35" x14ac:dyDescent="0.25">
      <c r="A59" s="58">
        <f>_xlfn.XLOOKUP(C59,'School Lookup'!D:D,'School Lookup'!F:F)</f>
        <v>159955</v>
      </c>
      <c r="B59" s="58" t="str">
        <f>_xlfn.XLOOKUP(C59,'School Lookup'!D:D,'School Lookup'!E:E,0)</f>
        <v>CIN1012</v>
      </c>
      <c r="C59" s="58" t="str">
        <f>_xlfn.XLOOKUP(D59,'School Lookup'!B:B,'School Lookup'!D:D,_xlfn.XLOOKUP(G59,'School Lookup'!C:C,'School Lookup'!D:D,0))</f>
        <v>New Mills Nursery School</v>
      </c>
      <c r="D59" t="s">
        <v>481</v>
      </c>
      <c r="E59" t="s">
        <v>16</v>
      </c>
      <c r="F59" t="s">
        <v>734</v>
      </c>
      <c r="G59" t="s">
        <v>231</v>
      </c>
      <c r="H59" t="s">
        <v>222</v>
      </c>
      <c r="J59" t="s">
        <v>677</v>
      </c>
      <c r="K59">
        <v>133.59</v>
      </c>
      <c r="L59">
        <v>9.57</v>
      </c>
      <c r="M59">
        <v>0</v>
      </c>
      <c r="N59">
        <v>0</v>
      </c>
      <c r="O59">
        <v>0</v>
      </c>
      <c r="P59">
        <v>143.16</v>
      </c>
      <c r="Q59">
        <v>20</v>
      </c>
      <c r="R59">
        <v>75</v>
      </c>
      <c r="S59" s="5">
        <v>0.1403587962962963</v>
      </c>
      <c r="T59" s="4">
        <v>46002</v>
      </c>
      <c r="U59" s="4">
        <v>46086</v>
      </c>
      <c r="V59" s="4">
        <v>46082</v>
      </c>
      <c r="W59" s="4">
        <v>46173</v>
      </c>
      <c r="X59">
        <v>85</v>
      </c>
      <c r="Y59">
        <v>91</v>
      </c>
      <c r="Z59" t="s">
        <v>260</v>
      </c>
      <c r="AA59" t="s">
        <v>117</v>
      </c>
      <c r="AB59" t="s">
        <v>296</v>
      </c>
      <c r="AC59" t="s">
        <v>262</v>
      </c>
      <c r="AD59" t="s">
        <v>262</v>
      </c>
      <c r="AE59" t="s">
        <v>262</v>
      </c>
      <c r="AF59" t="s">
        <v>262</v>
      </c>
      <c r="AG59" t="s">
        <v>262</v>
      </c>
      <c r="AH59" t="s">
        <v>263</v>
      </c>
      <c r="AI59" t="s">
        <v>264</v>
      </c>
    </row>
    <row r="60" spans="1:35" x14ac:dyDescent="0.25">
      <c r="A60" s="58">
        <f>_xlfn.XLOOKUP(C60,'School Lookup'!D:D,'School Lookup'!F:F)</f>
        <v>275578</v>
      </c>
      <c r="B60" s="58" t="str">
        <f>_xlfn.XLOOKUP(C60,'School Lookup'!D:D,'School Lookup'!E:E,0)</f>
        <v>CIP3164</v>
      </c>
      <c r="C60" s="58" t="str">
        <f>_xlfn.XLOOKUP(D60,'School Lookup'!B:B,'School Lookup'!D:D,_xlfn.XLOOKUP(G60,'School Lookup'!C:C,'School Lookup'!D:D,0))</f>
        <v>Codnor Community Primary School</v>
      </c>
      <c r="D60" t="s">
        <v>639</v>
      </c>
      <c r="E60" t="s">
        <v>16</v>
      </c>
      <c r="F60" t="s">
        <v>734</v>
      </c>
      <c r="G60" t="s">
        <v>297</v>
      </c>
      <c r="H60" t="s">
        <v>839</v>
      </c>
      <c r="J60" t="s">
        <v>677</v>
      </c>
      <c r="K60">
        <v>133.59</v>
      </c>
      <c r="L60">
        <v>0</v>
      </c>
      <c r="M60">
        <v>0</v>
      </c>
      <c r="N60">
        <v>0</v>
      </c>
      <c r="O60">
        <v>0</v>
      </c>
      <c r="P60">
        <v>133.59</v>
      </c>
      <c r="Q60">
        <v>20</v>
      </c>
      <c r="S60"/>
      <c r="T60"/>
      <c r="U60"/>
      <c r="V60" s="4">
        <v>46082</v>
      </c>
      <c r="W60" s="4">
        <v>46173</v>
      </c>
      <c r="X60"/>
      <c r="Y60">
        <v>91</v>
      </c>
      <c r="Z60" t="s">
        <v>260</v>
      </c>
      <c r="AA60" t="s">
        <v>119</v>
      </c>
      <c r="AB60" t="s">
        <v>298</v>
      </c>
      <c r="AC60" t="s">
        <v>262</v>
      </c>
      <c r="AD60" t="s">
        <v>262</v>
      </c>
      <c r="AE60" t="s">
        <v>262</v>
      </c>
      <c r="AF60" t="s">
        <v>262</v>
      </c>
      <c r="AG60" t="s">
        <v>262</v>
      </c>
      <c r="AH60" t="s">
        <v>263</v>
      </c>
      <c r="AI60" t="s">
        <v>264</v>
      </c>
    </row>
    <row r="61" spans="1:35" x14ac:dyDescent="0.25">
      <c r="A61" s="58">
        <f>_xlfn.XLOOKUP(C61,'School Lookup'!D:D,'School Lookup'!F:F)</f>
        <v>275578</v>
      </c>
      <c r="B61" s="58" t="str">
        <f>_xlfn.XLOOKUP(C61,'School Lookup'!D:D,'School Lookup'!E:E,0)</f>
        <v>CIP3164</v>
      </c>
      <c r="C61" s="58" t="str">
        <f>_xlfn.XLOOKUP(D61,'School Lookup'!B:B,'School Lookup'!D:D,_xlfn.XLOOKUP(G61,'School Lookup'!C:C,'School Lookup'!D:D,0))</f>
        <v>Codnor Community Primary School</v>
      </c>
      <c r="D61" t="s">
        <v>638</v>
      </c>
      <c r="E61" t="s">
        <v>16</v>
      </c>
      <c r="F61" t="s">
        <v>734</v>
      </c>
      <c r="G61" t="s">
        <v>299</v>
      </c>
      <c r="H61" t="s">
        <v>835</v>
      </c>
      <c r="J61" t="s">
        <v>677</v>
      </c>
      <c r="K61">
        <v>281.73</v>
      </c>
      <c r="L61">
        <v>0</v>
      </c>
      <c r="M61">
        <v>0</v>
      </c>
      <c r="N61">
        <v>0</v>
      </c>
      <c r="O61">
        <v>0</v>
      </c>
      <c r="P61">
        <v>281.73</v>
      </c>
      <c r="Q61">
        <v>20</v>
      </c>
      <c r="S61"/>
      <c r="T61"/>
      <c r="U61"/>
      <c r="V61" s="4">
        <v>46082</v>
      </c>
      <c r="W61" s="4">
        <v>46173</v>
      </c>
      <c r="X61"/>
      <c r="Y61">
        <v>91</v>
      </c>
      <c r="Z61" t="s">
        <v>260</v>
      </c>
      <c r="AA61" t="s">
        <v>119</v>
      </c>
      <c r="AB61" t="s">
        <v>298</v>
      </c>
      <c r="AC61" t="s">
        <v>262</v>
      </c>
      <c r="AD61" t="s">
        <v>262</v>
      </c>
      <c r="AE61" t="s">
        <v>262</v>
      </c>
      <c r="AF61" t="s">
        <v>262</v>
      </c>
      <c r="AG61" t="s">
        <v>262</v>
      </c>
      <c r="AH61" t="s">
        <v>263</v>
      </c>
      <c r="AI61" t="s">
        <v>264</v>
      </c>
    </row>
    <row r="62" spans="1:35" x14ac:dyDescent="0.25">
      <c r="A62" s="58">
        <f>_xlfn.XLOOKUP(C62,'School Lookup'!D:D,'School Lookup'!F:F)</f>
        <v>275578</v>
      </c>
      <c r="B62" s="58" t="str">
        <f>_xlfn.XLOOKUP(C62,'School Lookup'!D:D,'School Lookup'!E:E,0)</f>
        <v>CIP3164</v>
      </c>
      <c r="C62" s="58" t="str">
        <f>_xlfn.XLOOKUP(D62,'School Lookup'!B:B,'School Lookup'!D:D,_xlfn.XLOOKUP(G62,'School Lookup'!C:C,'School Lookup'!D:D,0))</f>
        <v>Codnor Community Primary School</v>
      </c>
      <c r="D62" t="s">
        <v>637</v>
      </c>
      <c r="E62" t="s">
        <v>16</v>
      </c>
      <c r="F62" t="s">
        <v>734</v>
      </c>
      <c r="G62" t="s">
        <v>300</v>
      </c>
      <c r="H62" t="s">
        <v>348</v>
      </c>
      <c r="J62" t="s">
        <v>677</v>
      </c>
      <c r="K62">
        <v>133.59</v>
      </c>
      <c r="L62">
        <v>0</v>
      </c>
      <c r="M62">
        <v>0</v>
      </c>
      <c r="N62">
        <v>0</v>
      </c>
      <c r="O62">
        <v>0</v>
      </c>
      <c r="P62">
        <v>133.59</v>
      </c>
      <c r="Q62">
        <v>20</v>
      </c>
      <c r="S62"/>
      <c r="T62"/>
      <c r="U62"/>
      <c r="V62" s="4">
        <v>46082</v>
      </c>
      <c r="W62" s="4">
        <v>46173</v>
      </c>
      <c r="X62"/>
      <c r="Y62">
        <v>91</v>
      </c>
      <c r="Z62" t="s">
        <v>260</v>
      </c>
      <c r="AA62" t="s">
        <v>119</v>
      </c>
      <c r="AB62" t="s">
        <v>298</v>
      </c>
      <c r="AC62" t="s">
        <v>262</v>
      </c>
      <c r="AD62" t="s">
        <v>262</v>
      </c>
      <c r="AE62" t="s">
        <v>262</v>
      </c>
      <c r="AF62" t="s">
        <v>262</v>
      </c>
      <c r="AG62" t="s">
        <v>262</v>
      </c>
      <c r="AH62" t="s">
        <v>263</v>
      </c>
      <c r="AI62" t="s">
        <v>264</v>
      </c>
    </row>
    <row r="63" spans="1:35" x14ac:dyDescent="0.25">
      <c r="A63" s="58">
        <f>_xlfn.XLOOKUP(C63,'School Lookup'!D:D,'School Lookup'!F:F)</f>
        <v>231471</v>
      </c>
      <c r="B63" s="58" t="str">
        <f>_xlfn.XLOOKUP(C63,'School Lookup'!D:D,'School Lookup'!E:E,0)</f>
        <v>CIP2000</v>
      </c>
      <c r="C63" s="58" t="str">
        <f>_xlfn.XLOOKUP(D63,'School Lookup'!B:B,'School Lookup'!D:D,_xlfn.XLOOKUP(G63,'School Lookup'!C:C,'School Lookup'!D:D,0))</f>
        <v>Leys Junior School</v>
      </c>
      <c r="D63" t="s">
        <v>505</v>
      </c>
      <c r="E63" t="s">
        <v>16</v>
      </c>
      <c r="F63" t="s">
        <v>734</v>
      </c>
      <c r="G63" t="s">
        <v>217</v>
      </c>
      <c r="H63" t="s">
        <v>842</v>
      </c>
      <c r="J63" t="s">
        <v>677</v>
      </c>
      <c r="K63">
        <v>267.18</v>
      </c>
      <c r="L63">
        <v>93.86</v>
      </c>
      <c r="M63">
        <v>0</v>
      </c>
      <c r="N63">
        <v>0</v>
      </c>
      <c r="O63">
        <v>0</v>
      </c>
      <c r="P63">
        <v>361.04</v>
      </c>
      <c r="Q63">
        <v>20</v>
      </c>
      <c r="R63">
        <v>656</v>
      </c>
      <c r="S63" s="59">
        <v>1.0214699074074074</v>
      </c>
      <c r="T63" s="4">
        <v>46002</v>
      </c>
      <c r="U63" s="4">
        <v>46091</v>
      </c>
      <c r="V63" s="4">
        <v>46082</v>
      </c>
      <c r="W63" s="4">
        <v>46173</v>
      </c>
      <c r="X63">
        <v>90</v>
      </c>
      <c r="Y63">
        <v>91</v>
      </c>
      <c r="Z63" t="s">
        <v>260</v>
      </c>
      <c r="AA63" t="s">
        <v>122</v>
      </c>
      <c r="AB63" t="s">
        <v>262</v>
      </c>
      <c r="AC63" t="s">
        <v>262</v>
      </c>
      <c r="AD63" t="s">
        <v>262</v>
      </c>
      <c r="AE63" t="s">
        <v>262</v>
      </c>
      <c r="AF63" t="s">
        <v>262</v>
      </c>
      <c r="AG63" t="s">
        <v>262</v>
      </c>
      <c r="AH63" t="s">
        <v>263</v>
      </c>
      <c r="AI63" t="s">
        <v>265</v>
      </c>
    </row>
    <row r="64" spans="1:35" x14ac:dyDescent="0.25">
      <c r="A64" s="58">
        <f>_xlfn.XLOOKUP(C64,'School Lookup'!D:D,'School Lookup'!F:F)</f>
        <v>994981</v>
      </c>
      <c r="B64" s="58" t="str">
        <f>_xlfn.XLOOKUP(C64,'School Lookup'!D:D,'School Lookup'!E:E,0)</f>
        <v>CIP3106</v>
      </c>
      <c r="C64" s="58" t="str">
        <f>_xlfn.XLOOKUP(D64,'School Lookup'!B:B,'School Lookup'!D:D,_xlfn.XLOOKUP(G64,'School Lookup'!C:C,'School Lookup'!D:D,0))</f>
        <v>Crich Infant School</v>
      </c>
      <c r="D64" t="s">
        <v>626</v>
      </c>
      <c r="E64" t="s">
        <v>16</v>
      </c>
      <c r="F64" t="s">
        <v>734</v>
      </c>
      <c r="G64" t="s">
        <v>301</v>
      </c>
      <c r="H64" t="s">
        <v>346</v>
      </c>
      <c r="J64" t="s">
        <v>677</v>
      </c>
      <c r="K64">
        <v>133.59</v>
      </c>
      <c r="L64">
        <v>0</v>
      </c>
      <c r="M64">
        <v>0</v>
      </c>
      <c r="N64">
        <v>0</v>
      </c>
      <c r="O64">
        <v>0</v>
      </c>
      <c r="P64">
        <v>133.59</v>
      </c>
      <c r="Q64">
        <v>20</v>
      </c>
      <c r="S64"/>
      <c r="T64"/>
      <c r="U64"/>
      <c r="V64" s="4">
        <v>46082</v>
      </c>
      <c r="W64" s="4">
        <v>46173</v>
      </c>
      <c r="X64"/>
      <c r="Y64">
        <v>91</v>
      </c>
      <c r="Z64" t="s">
        <v>260</v>
      </c>
      <c r="AA64" t="s">
        <v>123</v>
      </c>
      <c r="AB64" t="s">
        <v>298</v>
      </c>
      <c r="AC64" t="s">
        <v>262</v>
      </c>
      <c r="AD64" t="s">
        <v>262</v>
      </c>
      <c r="AE64" t="s">
        <v>262</v>
      </c>
      <c r="AF64" t="s">
        <v>262</v>
      </c>
      <c r="AG64" t="s">
        <v>262</v>
      </c>
      <c r="AH64" t="s">
        <v>263</v>
      </c>
      <c r="AI64" t="s">
        <v>264</v>
      </c>
    </row>
    <row r="65" spans="1:35" x14ac:dyDescent="0.25">
      <c r="A65" s="58">
        <f>_xlfn.XLOOKUP(C65,'School Lookup'!D:D,'School Lookup'!F:F)</f>
        <v>148526</v>
      </c>
      <c r="B65" s="58" t="str">
        <f>_xlfn.XLOOKUP(C65,'School Lookup'!D:D,'School Lookup'!E:E,0)</f>
        <v>CIP2052 / CIP3306 / CIP3317</v>
      </c>
      <c r="C65" s="58" t="str">
        <f>_xlfn.XLOOKUP(D65,'School Lookup'!B:B,'School Lookup'!D:D,_xlfn.XLOOKUP(G65,'School Lookup'!C:C,'School Lookup'!D:D,0))</f>
        <v>The Village Federation Lines</v>
      </c>
      <c r="D65" t="s">
        <v>685</v>
      </c>
      <c r="E65" t="s">
        <v>16</v>
      </c>
      <c r="F65" t="s">
        <v>734</v>
      </c>
      <c r="G65" t="s">
        <v>146</v>
      </c>
      <c r="H65" t="s">
        <v>803</v>
      </c>
      <c r="J65" t="s">
        <v>681</v>
      </c>
      <c r="K65">
        <v>194.88</v>
      </c>
      <c r="L65">
        <v>0</v>
      </c>
      <c r="M65">
        <v>0</v>
      </c>
      <c r="N65">
        <v>0</v>
      </c>
      <c r="O65">
        <v>0</v>
      </c>
      <c r="P65">
        <v>194.88</v>
      </c>
      <c r="Q65">
        <v>20</v>
      </c>
      <c r="S65"/>
      <c r="T65"/>
      <c r="U65"/>
      <c r="V65" s="4">
        <v>46082</v>
      </c>
      <c r="W65" s="4">
        <v>46173</v>
      </c>
      <c r="X65"/>
      <c r="Y65">
        <v>91</v>
      </c>
    </row>
    <row r="66" spans="1:35" x14ac:dyDescent="0.25">
      <c r="A66" s="58">
        <f>_xlfn.XLOOKUP(C66,'School Lookup'!D:D,'School Lookup'!F:F)</f>
        <v>148526</v>
      </c>
      <c r="B66" s="58" t="str">
        <f>_xlfn.XLOOKUP(C66,'School Lookup'!D:D,'School Lookup'!E:E,0)</f>
        <v>CIP2052 / CIP3306 / CIP3317</v>
      </c>
      <c r="C66" s="58" t="str">
        <f>_xlfn.XLOOKUP(D66,'School Lookup'!B:B,'School Lookup'!D:D,_xlfn.XLOOKUP(G66,'School Lookup'!C:C,'School Lookup'!D:D,0))</f>
        <v>The Village Federation Lines</v>
      </c>
      <c r="D66" t="s">
        <v>684</v>
      </c>
      <c r="E66" t="s">
        <v>16</v>
      </c>
      <c r="F66" t="s">
        <v>734</v>
      </c>
      <c r="G66" t="s">
        <v>146</v>
      </c>
      <c r="H66" t="s">
        <v>803</v>
      </c>
      <c r="J66" t="s">
        <v>681</v>
      </c>
      <c r="K66">
        <v>194.88</v>
      </c>
      <c r="L66">
        <v>0</v>
      </c>
      <c r="M66">
        <v>0</v>
      </c>
      <c r="N66">
        <v>0</v>
      </c>
      <c r="O66">
        <v>0</v>
      </c>
      <c r="P66">
        <v>194.88</v>
      </c>
      <c r="Q66">
        <v>20</v>
      </c>
      <c r="S66"/>
      <c r="T66"/>
      <c r="U66"/>
      <c r="V66" s="4">
        <v>46082</v>
      </c>
      <c r="W66" s="4">
        <v>46173</v>
      </c>
      <c r="X66"/>
      <c r="Y66">
        <v>91</v>
      </c>
    </row>
    <row r="67" spans="1:35" x14ac:dyDescent="0.25">
      <c r="A67" s="58">
        <f>_xlfn.XLOOKUP(C67,'School Lookup'!D:D,'School Lookup'!F:F)</f>
        <v>148526</v>
      </c>
      <c r="B67" s="58" t="str">
        <f>_xlfn.XLOOKUP(C67,'School Lookup'!D:D,'School Lookup'!E:E,0)</f>
        <v>CIP2052 / CIP3306 / CIP3317</v>
      </c>
      <c r="C67" s="58" t="str">
        <f>_xlfn.XLOOKUP(D67,'School Lookup'!B:B,'School Lookup'!D:D,_xlfn.XLOOKUP(G67,'School Lookup'!C:C,'School Lookup'!D:D,0))</f>
        <v>The Village Federation Lines</v>
      </c>
      <c r="D67" t="s">
        <v>683</v>
      </c>
      <c r="E67" t="s">
        <v>16</v>
      </c>
      <c r="F67" t="s">
        <v>734</v>
      </c>
      <c r="G67" t="s">
        <v>146</v>
      </c>
      <c r="H67" t="s">
        <v>803</v>
      </c>
      <c r="J67" t="s">
        <v>681</v>
      </c>
      <c r="K67">
        <v>194.88</v>
      </c>
      <c r="L67">
        <v>0</v>
      </c>
      <c r="M67">
        <v>0</v>
      </c>
      <c r="N67">
        <v>0</v>
      </c>
      <c r="O67">
        <v>0</v>
      </c>
      <c r="P67">
        <v>194.88</v>
      </c>
      <c r="Q67">
        <v>20</v>
      </c>
      <c r="S67"/>
      <c r="T67"/>
      <c r="U67"/>
      <c r="V67" s="4">
        <v>46082</v>
      </c>
      <c r="W67" s="4">
        <v>46173</v>
      </c>
      <c r="X67"/>
      <c r="Y67">
        <v>91</v>
      </c>
    </row>
    <row r="68" spans="1:35" x14ac:dyDescent="0.25">
      <c r="A68" s="58">
        <f>_xlfn.XLOOKUP(C68,'School Lookup'!D:D,'School Lookup'!F:F)</f>
        <v>148526</v>
      </c>
      <c r="B68" s="58" t="str">
        <f>_xlfn.XLOOKUP(C68,'School Lookup'!D:D,'School Lookup'!E:E,0)</f>
        <v>CIP2052 / CIP3306 / CIP3317</v>
      </c>
      <c r="C68" s="58" t="str">
        <f>_xlfn.XLOOKUP(D68,'School Lookup'!B:B,'School Lookup'!D:D,_xlfn.XLOOKUP(G68,'School Lookup'!C:C,'School Lookup'!D:D,0))</f>
        <v>The Village Federation Lines</v>
      </c>
      <c r="D68" t="s">
        <v>682</v>
      </c>
      <c r="E68" t="s">
        <v>16</v>
      </c>
      <c r="F68" t="s">
        <v>734</v>
      </c>
      <c r="G68" t="s">
        <v>146</v>
      </c>
      <c r="H68" t="s">
        <v>803</v>
      </c>
      <c r="J68" t="s">
        <v>681</v>
      </c>
      <c r="K68">
        <v>214.26</v>
      </c>
      <c r="L68">
        <v>0</v>
      </c>
      <c r="M68">
        <v>0</v>
      </c>
      <c r="N68">
        <v>0</v>
      </c>
      <c r="O68">
        <v>0</v>
      </c>
      <c r="P68">
        <v>214.26</v>
      </c>
      <c r="Q68">
        <v>20</v>
      </c>
      <c r="S68"/>
      <c r="T68"/>
      <c r="U68"/>
      <c r="V68" s="4">
        <v>46082</v>
      </c>
      <c r="W68" s="4">
        <v>46173</v>
      </c>
      <c r="X68"/>
      <c r="Y68">
        <v>91</v>
      </c>
    </row>
    <row r="69" spans="1:35" x14ac:dyDescent="0.25">
      <c r="A69" s="58">
        <f>_xlfn.XLOOKUP(C69,'School Lookup'!D:D,'School Lookup'!F:F)</f>
        <v>760776</v>
      </c>
      <c r="B69" s="58" t="str">
        <f>_xlfn.XLOOKUP(C69,'School Lookup'!D:D,'School Lookup'!E:E,0)</f>
        <v>CIP2062</v>
      </c>
      <c r="C69" s="58" t="str">
        <f>_xlfn.XLOOKUP(D69,'School Lookup'!B:B,'School Lookup'!D:D,_xlfn.XLOOKUP(G69,'School Lookup'!C:C,'School Lookup'!D:D,0))</f>
        <v>Harpur Hill Primary School</v>
      </c>
      <c r="D69" t="s">
        <v>542</v>
      </c>
      <c r="E69" t="s">
        <v>16</v>
      </c>
      <c r="F69" t="s">
        <v>734</v>
      </c>
      <c r="G69" t="s">
        <v>139</v>
      </c>
      <c r="H69" t="s">
        <v>774</v>
      </c>
      <c r="I69" t="s">
        <v>126</v>
      </c>
      <c r="J69" t="s">
        <v>677</v>
      </c>
      <c r="K69">
        <v>555.63</v>
      </c>
      <c r="L69">
        <v>0</v>
      </c>
      <c r="M69">
        <v>0</v>
      </c>
      <c r="N69">
        <v>-4.1399999999999997</v>
      </c>
      <c r="O69">
        <v>0</v>
      </c>
      <c r="P69">
        <v>551.49</v>
      </c>
      <c r="Q69">
        <v>20</v>
      </c>
      <c r="S69"/>
      <c r="T69"/>
      <c r="U69"/>
      <c r="V69" s="4">
        <v>46082</v>
      </c>
      <c r="W69" s="4">
        <v>46173</v>
      </c>
      <c r="X69"/>
      <c r="Y69">
        <v>91</v>
      </c>
      <c r="Z69" t="s">
        <v>260</v>
      </c>
      <c r="AA69" t="s">
        <v>85</v>
      </c>
      <c r="AB69" t="s">
        <v>262</v>
      </c>
      <c r="AC69" t="s">
        <v>262</v>
      </c>
      <c r="AD69" t="s">
        <v>262</v>
      </c>
      <c r="AE69" t="s">
        <v>262</v>
      </c>
      <c r="AF69" t="s">
        <v>262</v>
      </c>
      <c r="AG69" t="s">
        <v>262</v>
      </c>
      <c r="AH69" t="s">
        <v>263</v>
      </c>
      <c r="AI69" t="s">
        <v>265</v>
      </c>
    </row>
    <row r="70" spans="1:35" x14ac:dyDescent="0.25">
      <c r="A70" s="58">
        <f>_xlfn.XLOOKUP(C70,'School Lookup'!D:D,'School Lookup'!F:F)</f>
        <v>823392</v>
      </c>
      <c r="B70" s="58" t="str">
        <f>_xlfn.XLOOKUP(C70,'School Lookup'!D:D,'School Lookup'!E:E,0)</f>
        <v>CIP3317</v>
      </c>
      <c r="C70" s="58" t="str">
        <f>_xlfn.XLOOKUP(D70,'School Lookup'!B:B,'School Lookup'!D:D,_xlfn.XLOOKUP(G70,'School Lookup'!C:C,'School Lookup'!D:D,0))</f>
        <v>Fitz Herbert C of E VA Primary School</v>
      </c>
      <c r="D70" t="s">
        <v>573</v>
      </c>
      <c r="E70" t="s">
        <v>16</v>
      </c>
      <c r="F70" t="s">
        <v>734</v>
      </c>
      <c r="G70" t="s">
        <v>134</v>
      </c>
      <c r="H70" t="s">
        <v>347</v>
      </c>
      <c r="I70" t="s">
        <v>127</v>
      </c>
      <c r="J70" t="s">
        <v>677</v>
      </c>
      <c r="K70">
        <v>740.31</v>
      </c>
      <c r="L70">
        <v>0</v>
      </c>
      <c r="M70">
        <v>0</v>
      </c>
      <c r="N70">
        <v>-33.75</v>
      </c>
      <c r="O70">
        <v>0</v>
      </c>
      <c r="P70">
        <v>706.56</v>
      </c>
      <c r="Q70">
        <v>20</v>
      </c>
      <c r="S70"/>
      <c r="T70"/>
      <c r="U70"/>
      <c r="V70" s="4">
        <v>46082</v>
      </c>
      <c r="W70" s="4">
        <v>46173</v>
      </c>
      <c r="X70"/>
      <c r="Y70">
        <v>91</v>
      </c>
    </row>
    <row r="71" spans="1:35" x14ac:dyDescent="0.25">
      <c r="A71" s="58">
        <f>_xlfn.XLOOKUP(C71,'School Lookup'!D:D,'School Lookup'!F:F)</f>
        <v>856243</v>
      </c>
      <c r="B71" s="58" t="str">
        <f>_xlfn.XLOOKUP(C71,'School Lookup'!D:D,'School Lookup'!E:E,0)</f>
        <v>CIP3033</v>
      </c>
      <c r="C71" s="58" t="str">
        <f>_xlfn.XLOOKUP(D71,'School Lookup'!B:B,'School Lookup'!D:D,_xlfn.XLOOKUP(G71,'School Lookup'!C:C,'School Lookup'!D:D,0))</f>
        <v>Elton Primary School</v>
      </c>
      <c r="D71" t="s">
        <v>588</v>
      </c>
      <c r="E71" t="s">
        <v>16</v>
      </c>
      <c r="F71" t="s">
        <v>734</v>
      </c>
      <c r="G71" t="s">
        <v>332</v>
      </c>
      <c r="H71" t="s">
        <v>877</v>
      </c>
      <c r="I71" t="s">
        <v>340</v>
      </c>
      <c r="J71" t="s">
        <v>677</v>
      </c>
      <c r="K71">
        <v>163.56</v>
      </c>
      <c r="L71">
        <v>0</v>
      </c>
      <c r="M71">
        <v>0</v>
      </c>
      <c r="N71">
        <v>0</v>
      </c>
      <c r="O71">
        <v>0</v>
      </c>
      <c r="P71">
        <v>163.56</v>
      </c>
      <c r="Q71">
        <v>20</v>
      </c>
      <c r="S71"/>
      <c r="T71"/>
      <c r="U71"/>
      <c r="V71" s="4">
        <v>46082</v>
      </c>
      <c r="W71" s="4">
        <v>46173</v>
      </c>
      <c r="X71"/>
      <c r="Y71">
        <v>91</v>
      </c>
    </row>
    <row r="72" spans="1:35" x14ac:dyDescent="0.25">
      <c r="A72" s="58">
        <f>_xlfn.XLOOKUP(C72,'School Lookup'!D:D,'School Lookup'!F:F)</f>
        <v>682471</v>
      </c>
      <c r="B72" s="58" t="str">
        <f>_xlfn.XLOOKUP(C72,'School Lookup'!D:D,'School Lookup'!E:E,0)</f>
        <v>CIP2102</v>
      </c>
      <c r="C72" s="58" t="str">
        <f>_xlfn.XLOOKUP(D72,'School Lookup'!B:B,'School Lookup'!D:D,_xlfn.XLOOKUP(G72,'School Lookup'!C:C,'School Lookup'!D:D,0))</f>
        <v>Ridgeway Primary School</v>
      </c>
      <c r="D72" t="s">
        <v>680</v>
      </c>
      <c r="E72" t="s">
        <v>16</v>
      </c>
      <c r="F72" t="s">
        <v>734</v>
      </c>
      <c r="G72" t="s">
        <v>328</v>
      </c>
      <c r="H72" t="s">
        <v>885</v>
      </c>
      <c r="I72" t="s">
        <v>341</v>
      </c>
      <c r="J72" t="s">
        <v>677</v>
      </c>
      <c r="K72">
        <v>356.07</v>
      </c>
      <c r="L72">
        <v>0</v>
      </c>
      <c r="M72">
        <v>0</v>
      </c>
      <c r="N72">
        <v>-229.83</v>
      </c>
      <c r="O72">
        <v>0</v>
      </c>
      <c r="P72">
        <v>126.24</v>
      </c>
      <c r="Q72">
        <v>20</v>
      </c>
      <c r="S72"/>
      <c r="T72"/>
      <c r="U72"/>
      <c r="V72" s="4">
        <v>46082</v>
      </c>
      <c r="W72" s="4">
        <v>46173</v>
      </c>
      <c r="X72"/>
      <c r="Y72">
        <v>91</v>
      </c>
    </row>
    <row r="73" spans="1:35" x14ac:dyDescent="0.25">
      <c r="A73" s="58">
        <f>_xlfn.XLOOKUP(C73,'School Lookup'!D:D,'School Lookup'!F:F)</f>
        <v>843259</v>
      </c>
      <c r="B73" s="58" t="str">
        <f>_xlfn.XLOOKUP(C73,'School Lookup'!D:D,'School Lookup'!E:E,0)</f>
        <v>CIP3077</v>
      </c>
      <c r="C73" s="58" t="str">
        <f>_xlfn.XLOOKUP(D73,'School Lookup'!B:B,'School Lookup'!D:D,_xlfn.XLOOKUP(G73,'School Lookup'!C:C,'School Lookup'!D:D,0))</f>
        <v>Osmaston CE (VC) Primary School</v>
      </c>
      <c r="D73" t="s">
        <v>466</v>
      </c>
      <c r="E73" t="s">
        <v>16</v>
      </c>
      <c r="F73" t="s">
        <v>734</v>
      </c>
      <c r="G73" t="s">
        <v>237</v>
      </c>
      <c r="H73" t="s">
        <v>228</v>
      </c>
      <c r="J73" t="s">
        <v>676</v>
      </c>
      <c r="K73">
        <v>148.75</v>
      </c>
      <c r="L73">
        <v>0</v>
      </c>
      <c r="M73">
        <v>0</v>
      </c>
      <c r="N73">
        <v>0</v>
      </c>
      <c r="O73">
        <v>0</v>
      </c>
      <c r="P73">
        <v>148.75</v>
      </c>
      <c r="Q73">
        <v>20</v>
      </c>
      <c r="S73"/>
      <c r="T73"/>
      <c r="U73"/>
      <c r="V73" s="4">
        <v>46082</v>
      </c>
      <c r="W73" s="4">
        <v>46173</v>
      </c>
      <c r="X73"/>
      <c r="Y73">
        <v>91</v>
      </c>
    </row>
    <row r="74" spans="1:35" x14ac:dyDescent="0.25">
      <c r="A74" s="58">
        <f>_xlfn.XLOOKUP(C74,'School Lookup'!D:D,'School Lookup'!F:F)</f>
        <v>608616</v>
      </c>
      <c r="B74" s="58" t="str">
        <f>_xlfn.XLOOKUP(C74,'School Lookup'!D:D,'School Lookup'!E:E,0)</f>
        <v>CIP2146</v>
      </c>
      <c r="C74" s="58" t="str">
        <f>_xlfn.XLOOKUP(D74,'School Lookup'!B:B,'School Lookup'!D:D,_xlfn.XLOOKUP(G74,'School Lookup'!C:C,'School Lookup'!D:D,0))</f>
        <v>Charlotte Nursery &amp; Infant School</v>
      </c>
      <c r="D74" t="s">
        <v>643</v>
      </c>
      <c r="E74" t="s">
        <v>16</v>
      </c>
      <c r="F74" t="s">
        <v>734</v>
      </c>
      <c r="G74" t="s">
        <v>303</v>
      </c>
      <c r="H74" t="s">
        <v>920</v>
      </c>
      <c r="J74" t="s">
        <v>676</v>
      </c>
      <c r="K74">
        <v>126.7</v>
      </c>
      <c r="L74">
        <v>0</v>
      </c>
      <c r="M74">
        <v>0</v>
      </c>
      <c r="N74">
        <v>0</v>
      </c>
      <c r="O74">
        <v>0</v>
      </c>
      <c r="P74">
        <v>126.7</v>
      </c>
      <c r="Q74">
        <v>20</v>
      </c>
      <c r="S74"/>
      <c r="T74"/>
      <c r="U74"/>
      <c r="V74" s="4">
        <v>46082</v>
      </c>
      <c r="W74" s="4">
        <v>46173</v>
      </c>
      <c r="X74"/>
      <c r="Y74">
        <v>91</v>
      </c>
    </row>
    <row r="75" spans="1:35" x14ac:dyDescent="0.25">
      <c r="A75" s="58">
        <f>_xlfn.XLOOKUP(C75,'School Lookup'!D:D,'School Lookup'!F:F)</f>
        <v>605918</v>
      </c>
      <c r="B75" s="58" t="str">
        <f>_xlfn.XLOOKUP(C75,'School Lookup'!D:D,'School Lookup'!E:E,0)</f>
        <v>CIP2362</v>
      </c>
      <c r="C75" s="58" t="str">
        <f>_xlfn.XLOOKUP(D75,'School Lookup'!B:B,'School Lookup'!D:D,_xlfn.XLOOKUP(G75,'School Lookup'!C:C,'School Lookup'!D:D,0))</f>
        <v>Fairfield Infant &amp; Nursery School</v>
      </c>
      <c r="D75" t="s">
        <v>3398</v>
      </c>
      <c r="E75" t="s">
        <v>16</v>
      </c>
      <c r="F75" t="s">
        <v>734</v>
      </c>
      <c r="G75" t="s">
        <v>234</v>
      </c>
      <c r="H75" t="s">
        <v>930</v>
      </c>
      <c r="J75" t="s">
        <v>676</v>
      </c>
      <c r="K75">
        <v>-163.16</v>
      </c>
      <c r="L75">
        <v>0</v>
      </c>
      <c r="M75">
        <v>0</v>
      </c>
      <c r="N75">
        <v>0</v>
      </c>
      <c r="O75">
        <v>0</v>
      </c>
      <c r="P75">
        <v>-163.16</v>
      </c>
      <c r="Q75">
        <v>20</v>
      </c>
      <c r="S75"/>
      <c r="T75"/>
      <c r="U75"/>
      <c r="V75" s="4">
        <v>45792</v>
      </c>
      <c r="W75" s="4">
        <v>46081</v>
      </c>
      <c r="X75"/>
      <c r="Y75">
        <v>290</v>
      </c>
    </row>
    <row r="76" spans="1:35" x14ac:dyDescent="0.25">
      <c r="A76" s="58">
        <f>_xlfn.XLOOKUP(C76,'School Lookup'!D:D,'School Lookup'!F:F)</f>
        <v>760776</v>
      </c>
      <c r="B76" s="58" t="str">
        <f>_xlfn.XLOOKUP(C76,'School Lookup'!D:D,'School Lookup'!E:E,0)</f>
        <v>CIP2062</v>
      </c>
      <c r="C76" s="58" t="str">
        <f>_xlfn.XLOOKUP(D76,'School Lookup'!B:B,'School Lookup'!D:D,_xlfn.XLOOKUP(G76,'School Lookup'!C:C,'School Lookup'!D:D,0))</f>
        <v>Harpur Hill Primary School</v>
      </c>
      <c r="D76" t="s">
        <v>541</v>
      </c>
      <c r="E76" t="s">
        <v>16</v>
      </c>
      <c r="F76" t="s">
        <v>734</v>
      </c>
      <c r="G76" t="s">
        <v>305</v>
      </c>
      <c r="H76" t="s">
        <v>317</v>
      </c>
      <c r="J76" t="s">
        <v>676</v>
      </c>
      <c r="K76">
        <v>77.67</v>
      </c>
      <c r="L76">
        <v>0</v>
      </c>
      <c r="M76">
        <v>0</v>
      </c>
      <c r="N76">
        <v>0</v>
      </c>
      <c r="O76">
        <v>0</v>
      </c>
      <c r="P76">
        <v>77.67</v>
      </c>
      <c r="Q76">
        <v>20</v>
      </c>
      <c r="S76"/>
      <c r="T76"/>
      <c r="U76"/>
      <c r="V76" s="4">
        <v>46082</v>
      </c>
      <c r="W76" s="4">
        <v>46173</v>
      </c>
      <c r="X76"/>
      <c r="Y76">
        <v>91</v>
      </c>
    </row>
    <row r="77" spans="1:35" x14ac:dyDescent="0.25">
      <c r="A77" s="58">
        <f>_xlfn.XLOOKUP(C77,'School Lookup'!D:D,'School Lookup'!F:F)</f>
        <v>760776</v>
      </c>
      <c r="B77" s="58" t="str">
        <f>_xlfn.XLOOKUP(C77,'School Lookup'!D:D,'School Lookup'!E:E,0)</f>
        <v>CIP2062</v>
      </c>
      <c r="C77" s="58" t="str">
        <f>_xlfn.XLOOKUP(D77,'School Lookup'!B:B,'School Lookup'!D:D,_xlfn.XLOOKUP(G77,'School Lookup'!C:C,'School Lookup'!D:D,0))</f>
        <v>Harpur Hill Primary School</v>
      </c>
      <c r="D77" t="s">
        <v>530</v>
      </c>
      <c r="E77" t="s">
        <v>16</v>
      </c>
      <c r="F77" t="s">
        <v>734</v>
      </c>
      <c r="G77" t="s">
        <v>316</v>
      </c>
      <c r="H77" t="s">
        <v>938</v>
      </c>
      <c r="J77" t="s">
        <v>679</v>
      </c>
      <c r="K77">
        <v>176.16</v>
      </c>
      <c r="L77">
        <v>0</v>
      </c>
      <c r="M77">
        <v>0</v>
      </c>
      <c r="N77">
        <v>0</v>
      </c>
      <c r="O77">
        <v>0</v>
      </c>
      <c r="P77">
        <v>176.16</v>
      </c>
      <c r="Q77">
        <v>20</v>
      </c>
      <c r="R77">
        <v>1849</v>
      </c>
      <c r="S77" s="59">
        <v>1.7232291666666666</v>
      </c>
      <c r="T77" s="4">
        <v>45992</v>
      </c>
      <c r="U77" s="4">
        <v>46052</v>
      </c>
      <c r="V77" s="4">
        <v>46023</v>
      </c>
      <c r="W77" s="4">
        <v>46053</v>
      </c>
      <c r="X77">
        <v>61</v>
      </c>
      <c r="Y77">
        <v>31</v>
      </c>
    </row>
    <row r="78" spans="1:35" x14ac:dyDescent="0.25">
      <c r="A78" s="58">
        <f>_xlfn.XLOOKUP(C78,'School Lookup'!D:D,'School Lookup'!F:F)</f>
        <v>673390</v>
      </c>
      <c r="B78" s="58" t="str">
        <f>_xlfn.XLOOKUP(C78,'School Lookup'!D:D,'School Lookup'!E:E,0)</f>
        <v>CIP2286</v>
      </c>
      <c r="C78" s="58" t="str">
        <f>_xlfn.XLOOKUP(D78,'School Lookup'!B:B,'School Lookup'!D:D,_xlfn.XLOOKUP(G78,'School Lookup'!C:C,'School Lookup'!D:D,0))</f>
        <v>Spire Junior School</v>
      </c>
      <c r="D78" t="s">
        <v>428</v>
      </c>
      <c r="E78" t="s">
        <v>16</v>
      </c>
      <c r="F78" t="s">
        <v>734</v>
      </c>
      <c r="G78" t="s">
        <v>306</v>
      </c>
      <c r="H78" t="s">
        <v>943</v>
      </c>
      <c r="J78" t="s">
        <v>676</v>
      </c>
      <c r="K78">
        <v>88.47</v>
      </c>
      <c r="L78">
        <v>0</v>
      </c>
      <c r="M78">
        <v>0</v>
      </c>
      <c r="N78">
        <v>0</v>
      </c>
      <c r="O78">
        <v>0</v>
      </c>
      <c r="P78">
        <v>88.47</v>
      </c>
      <c r="Q78">
        <v>20</v>
      </c>
      <c r="S78"/>
      <c r="T78"/>
      <c r="U78"/>
      <c r="V78" s="4">
        <v>46082</v>
      </c>
      <c r="W78" s="4">
        <v>46173</v>
      </c>
      <c r="X78"/>
      <c r="Y78">
        <v>91</v>
      </c>
    </row>
    <row r="79" spans="1:35" x14ac:dyDescent="0.25">
      <c r="A79" s="58">
        <f>_xlfn.XLOOKUP(C79,'School Lookup'!D:D,'School Lookup'!F:F)</f>
        <v>124571</v>
      </c>
      <c r="B79" s="58" t="str">
        <f>_xlfn.XLOOKUP(C79,'School Lookup'!D:D,'School Lookup'!E:E,0)</f>
        <v>CIP3024</v>
      </c>
      <c r="C79" s="58" t="str">
        <f>_xlfn.XLOOKUP(D79,'School Lookup'!B:B,'School Lookup'!D:D,_xlfn.XLOOKUP(G79,'School Lookup'!C:C,'School Lookup'!D:D,0))</f>
        <v>Dove Holes Primary School Hallsteads SK17 8BJ</v>
      </c>
      <c r="D79" t="s">
        <v>602</v>
      </c>
      <c r="E79" t="s">
        <v>16</v>
      </c>
      <c r="F79" t="s">
        <v>734</v>
      </c>
      <c r="G79" t="s">
        <v>137</v>
      </c>
      <c r="H79" t="s">
        <v>221</v>
      </c>
      <c r="J79" t="s">
        <v>678</v>
      </c>
      <c r="K79">
        <v>11.22</v>
      </c>
      <c r="L79">
        <v>0</v>
      </c>
      <c r="M79">
        <v>0</v>
      </c>
      <c r="N79">
        <v>0</v>
      </c>
      <c r="O79">
        <v>0</v>
      </c>
      <c r="P79">
        <v>11.22</v>
      </c>
      <c r="Q79">
        <v>20</v>
      </c>
      <c r="S79"/>
      <c r="T79"/>
      <c r="U79"/>
      <c r="V79" s="4">
        <v>46082</v>
      </c>
      <c r="W79" s="4">
        <v>46173</v>
      </c>
      <c r="X79"/>
      <c r="Y79">
        <v>91</v>
      </c>
    </row>
    <row r="80" spans="1:35" x14ac:dyDescent="0.25">
      <c r="A80" s="58">
        <f>_xlfn.XLOOKUP(C80,'School Lookup'!D:D,'School Lookup'!F:F)</f>
        <v>585323</v>
      </c>
      <c r="B80" s="58" t="str">
        <f>_xlfn.XLOOKUP(C80,'School Lookup'!D:D,'School Lookup'!E:E,0)</f>
        <v>CIP3074</v>
      </c>
      <c r="C80" s="58" t="str">
        <f>_xlfn.XLOOKUP(D80,'School Lookup'!B:B,'School Lookup'!D:D,_xlfn.XLOOKUP(G80,'School Lookup'!C:C,'School Lookup'!D:D,0))</f>
        <v>Netherseal St Peters CE Controlled Primary School</v>
      </c>
      <c r="D80" t="s">
        <v>482</v>
      </c>
      <c r="E80" t="s">
        <v>16</v>
      </c>
      <c r="F80" t="s">
        <v>734</v>
      </c>
      <c r="G80" t="s">
        <v>131</v>
      </c>
      <c r="H80" t="s">
        <v>768</v>
      </c>
      <c r="J80" t="s">
        <v>678</v>
      </c>
      <c r="K80">
        <v>7.8</v>
      </c>
      <c r="L80">
        <v>0</v>
      </c>
      <c r="M80">
        <v>0</v>
      </c>
      <c r="N80">
        <v>0</v>
      </c>
      <c r="O80">
        <v>0</v>
      </c>
      <c r="P80">
        <v>7.8</v>
      </c>
      <c r="Q80">
        <v>20</v>
      </c>
      <c r="S80"/>
      <c r="T80"/>
      <c r="U80"/>
      <c r="V80" s="4">
        <v>46082</v>
      </c>
      <c r="W80" s="4">
        <v>46173</v>
      </c>
      <c r="X80"/>
      <c r="Y80">
        <v>91</v>
      </c>
    </row>
    <row r="81" spans="1:25" x14ac:dyDescent="0.25">
      <c r="A81" s="58">
        <f>_xlfn.XLOOKUP(C81,'School Lookup'!D:D,'School Lookup'!F:F)</f>
        <v>629617</v>
      </c>
      <c r="B81" s="58" t="str">
        <f>_xlfn.XLOOKUP(C81,'School Lookup'!D:D,'School Lookup'!E:E,0)</f>
        <v>CIP3038</v>
      </c>
      <c r="C81" s="58" t="str">
        <f>_xlfn.XLOOKUP(D81,'School Lookup'!B:B,'School Lookup'!D:D,_xlfn.XLOOKUP(G81,'School Lookup'!C:C,'School Lookup'!D:D,0))</f>
        <v>Rowsley Primary School</v>
      </c>
      <c r="D81" t="s">
        <v>443</v>
      </c>
      <c r="E81" t="s">
        <v>16</v>
      </c>
      <c r="F81" t="s">
        <v>734</v>
      </c>
      <c r="G81" t="s">
        <v>129</v>
      </c>
      <c r="H81" t="s">
        <v>222</v>
      </c>
      <c r="J81" t="s">
        <v>678</v>
      </c>
      <c r="K81">
        <v>1.86</v>
      </c>
      <c r="L81">
        <v>0</v>
      </c>
      <c r="M81">
        <v>0</v>
      </c>
      <c r="N81">
        <v>0</v>
      </c>
      <c r="O81">
        <v>0</v>
      </c>
      <c r="P81">
        <v>1.86</v>
      </c>
      <c r="Q81">
        <v>20</v>
      </c>
      <c r="S81"/>
      <c r="T81"/>
      <c r="U81"/>
      <c r="V81" s="4">
        <v>46082</v>
      </c>
      <c r="W81" s="4">
        <v>46173</v>
      </c>
      <c r="X81"/>
      <c r="Y81">
        <v>91</v>
      </c>
    </row>
    <row r="82" spans="1:25" x14ac:dyDescent="0.25">
      <c r="A82" s="58">
        <f>_xlfn.XLOOKUP(C82,'School Lookup'!D:D,'School Lookup'!F:F)</f>
        <v>823392</v>
      </c>
      <c r="B82" s="58" t="str">
        <f>_xlfn.XLOOKUP(C82,'School Lookup'!D:D,'School Lookup'!E:E,0)</f>
        <v>CIP3317</v>
      </c>
      <c r="C82" s="58" t="str">
        <f>_xlfn.XLOOKUP(D82,'School Lookup'!B:B,'School Lookup'!D:D,_xlfn.XLOOKUP(G82,'School Lookup'!C:C,'School Lookup'!D:D,0))</f>
        <v>Fitz Herbert C of E VA Primary School</v>
      </c>
      <c r="D82" t="s">
        <v>572</v>
      </c>
      <c r="E82" t="s">
        <v>16</v>
      </c>
      <c r="F82" t="s">
        <v>734</v>
      </c>
      <c r="G82" t="s">
        <v>134</v>
      </c>
      <c r="H82" t="s">
        <v>347</v>
      </c>
      <c r="J82" t="s">
        <v>678</v>
      </c>
      <c r="K82">
        <v>30</v>
      </c>
      <c r="L82">
        <v>0</v>
      </c>
      <c r="M82">
        <v>0</v>
      </c>
      <c r="N82">
        <v>0</v>
      </c>
      <c r="O82">
        <v>0</v>
      </c>
      <c r="P82">
        <v>30</v>
      </c>
      <c r="Q82">
        <v>20</v>
      </c>
      <c r="S82"/>
      <c r="T82"/>
      <c r="U82"/>
      <c r="V82" s="4">
        <v>46082</v>
      </c>
      <c r="W82" s="4">
        <v>46173</v>
      </c>
      <c r="X82"/>
      <c r="Y82">
        <v>91</v>
      </c>
    </row>
    <row r="83" spans="1:25" x14ac:dyDescent="0.25">
      <c r="A83" s="58">
        <f>_xlfn.XLOOKUP(C83,'School Lookup'!D:D,'School Lookup'!F:F)</f>
        <v>994981</v>
      </c>
      <c r="B83" s="58" t="str">
        <f>_xlfn.XLOOKUP(C83,'School Lookup'!D:D,'School Lookup'!E:E,0)</f>
        <v>CIP3106</v>
      </c>
      <c r="C83" s="58" t="str">
        <f>_xlfn.XLOOKUP(D83,'School Lookup'!B:B,'School Lookup'!D:D,_xlfn.XLOOKUP(G83,'School Lookup'!C:C,'School Lookup'!D:D,0))</f>
        <v>Crich Infant School</v>
      </c>
      <c r="D83" t="s">
        <v>623</v>
      </c>
      <c r="E83" t="s">
        <v>16</v>
      </c>
      <c r="F83" t="s">
        <v>734</v>
      </c>
      <c r="G83" t="s">
        <v>133</v>
      </c>
      <c r="H83" t="s">
        <v>230</v>
      </c>
      <c r="J83" t="s">
        <v>678</v>
      </c>
      <c r="K83">
        <v>4.68</v>
      </c>
      <c r="L83">
        <v>0</v>
      </c>
      <c r="M83">
        <v>0</v>
      </c>
      <c r="N83">
        <v>0</v>
      </c>
      <c r="O83">
        <v>0</v>
      </c>
      <c r="P83">
        <v>4.68</v>
      </c>
      <c r="Q83">
        <v>20</v>
      </c>
      <c r="S83"/>
      <c r="T83"/>
      <c r="U83"/>
      <c r="V83" s="4">
        <v>46082</v>
      </c>
      <c r="W83" s="4">
        <v>46173</v>
      </c>
      <c r="X83"/>
      <c r="Y83">
        <v>91</v>
      </c>
    </row>
    <row r="84" spans="1:25" x14ac:dyDescent="0.25">
      <c r="A84" s="58">
        <f>_xlfn.XLOOKUP(C84,'School Lookup'!D:D,'School Lookup'!F:F)</f>
        <v>169400</v>
      </c>
      <c r="B84" s="58" t="str">
        <f>_xlfn.XLOOKUP(C84,'School Lookup'!D:D,'School Lookup'!E:E,0)</f>
        <v>CIP2043</v>
      </c>
      <c r="C84" s="58" t="str">
        <f>_xlfn.XLOOKUP(D84,'School Lookup'!B:B,'School Lookup'!D:D,_xlfn.XLOOKUP(G84,'School Lookup'!C:C,'School Lookup'!D:D,0))</f>
        <v>Newton Primary School</v>
      </c>
      <c r="D84" t="s">
        <v>470</v>
      </c>
      <c r="E84" t="s">
        <v>16</v>
      </c>
      <c r="F84" t="s">
        <v>734</v>
      </c>
      <c r="G84" t="s">
        <v>130</v>
      </c>
      <c r="H84" t="s">
        <v>228</v>
      </c>
      <c r="J84" t="s">
        <v>678</v>
      </c>
      <c r="K84">
        <v>3.12</v>
      </c>
      <c r="L84">
        <v>0</v>
      </c>
      <c r="M84">
        <v>0</v>
      </c>
      <c r="N84">
        <v>0</v>
      </c>
      <c r="O84">
        <v>0</v>
      </c>
      <c r="P84">
        <v>3.12</v>
      </c>
      <c r="Q84">
        <v>20</v>
      </c>
      <c r="S84"/>
      <c r="T84"/>
      <c r="U84"/>
      <c r="V84" s="4">
        <v>46082</v>
      </c>
      <c r="W84" s="4">
        <v>46173</v>
      </c>
      <c r="X84"/>
      <c r="Y84">
        <v>91</v>
      </c>
    </row>
    <row r="85" spans="1:25" x14ac:dyDescent="0.25">
      <c r="A85" s="58">
        <f>_xlfn.XLOOKUP(C85,'School Lookup'!D:D,'School Lookup'!F:F)</f>
        <v>720082</v>
      </c>
      <c r="B85" s="58" t="str">
        <f>_xlfn.XLOOKUP(C85,'School Lookup'!D:D,'School Lookup'!E:E,0)</f>
        <v>CIP3030</v>
      </c>
      <c r="C85" s="58" t="str">
        <f>_xlfn.XLOOKUP(D85,'School Lookup'!B:B,'School Lookup'!D:D,_xlfn.XLOOKUP(G85,'School Lookup'!C:C,'School Lookup'!D:D,0))</f>
        <v>Edale CE Primary School</v>
      </c>
      <c r="D85" t="s">
        <v>594</v>
      </c>
      <c r="E85" t="s">
        <v>16</v>
      </c>
      <c r="F85" t="s">
        <v>734</v>
      </c>
      <c r="G85" t="s">
        <v>140</v>
      </c>
      <c r="H85" t="s">
        <v>302</v>
      </c>
      <c r="J85" t="s">
        <v>678</v>
      </c>
      <c r="K85">
        <v>4.68</v>
      </c>
      <c r="L85">
        <v>0</v>
      </c>
      <c r="M85">
        <v>0</v>
      </c>
      <c r="N85">
        <v>0</v>
      </c>
      <c r="O85">
        <v>0</v>
      </c>
      <c r="P85">
        <v>4.68</v>
      </c>
      <c r="Q85">
        <v>20</v>
      </c>
      <c r="S85"/>
      <c r="T85"/>
      <c r="U85"/>
      <c r="V85" s="4">
        <v>46082</v>
      </c>
      <c r="W85" s="4">
        <v>46173</v>
      </c>
      <c r="X85"/>
      <c r="Y85">
        <v>91</v>
      </c>
    </row>
    <row r="86" spans="1:25" x14ac:dyDescent="0.25">
      <c r="A86" s="58">
        <f>_xlfn.XLOOKUP(C86,'School Lookup'!D:D,'School Lookup'!F:F)</f>
        <v>760776</v>
      </c>
      <c r="B86" s="58" t="str">
        <f>_xlfn.XLOOKUP(C86,'School Lookup'!D:D,'School Lookup'!E:E,0)</f>
        <v>CIP2062</v>
      </c>
      <c r="C86" s="58" t="str">
        <f>_xlfn.XLOOKUP(D86,'School Lookup'!B:B,'School Lookup'!D:D,_xlfn.XLOOKUP(G86,'School Lookup'!C:C,'School Lookup'!D:D,0))</f>
        <v>Harpur Hill Primary School</v>
      </c>
      <c r="D86" t="s">
        <v>540</v>
      </c>
      <c r="E86" t="s">
        <v>16</v>
      </c>
      <c r="F86" t="s">
        <v>734</v>
      </c>
      <c r="G86" t="s">
        <v>139</v>
      </c>
      <c r="H86" t="s">
        <v>774</v>
      </c>
      <c r="J86" t="s">
        <v>678</v>
      </c>
      <c r="K86">
        <v>30</v>
      </c>
      <c r="L86">
        <v>0</v>
      </c>
      <c r="M86">
        <v>0</v>
      </c>
      <c r="N86">
        <v>0</v>
      </c>
      <c r="O86">
        <v>0</v>
      </c>
      <c r="P86">
        <v>30</v>
      </c>
      <c r="Q86">
        <v>20</v>
      </c>
      <c r="S86"/>
      <c r="T86"/>
      <c r="U86"/>
      <c r="V86" s="4">
        <v>46082</v>
      </c>
      <c r="W86" s="4">
        <v>46173</v>
      </c>
      <c r="X86"/>
      <c r="Y86">
        <v>91</v>
      </c>
    </row>
    <row r="87" spans="1:25" x14ac:dyDescent="0.25">
      <c r="A87" s="58" t="str">
        <f>_xlfn.XLOOKUP(C87,'School Lookup'!D:D,'School Lookup'!F:F)</f>
        <v>Academy</v>
      </c>
      <c r="B87" s="58" t="str">
        <f>_xlfn.XLOOKUP(C87,'School Lookup'!D:D,'School Lookup'!E:E,0)</f>
        <v>CIP2058</v>
      </c>
      <c r="C87" s="58" t="str">
        <f>_xlfn.XLOOKUP(D87,'School Lookup'!B:B,'School Lookup'!D:D,_xlfn.XLOOKUP(G87,'School Lookup'!C:C,'School Lookup'!D:D,0))</f>
        <v>Burbage Primary School</v>
      </c>
      <c r="D87" t="s">
        <v>3399</v>
      </c>
      <c r="E87" t="s">
        <v>16</v>
      </c>
      <c r="F87" t="s">
        <v>734</v>
      </c>
      <c r="G87" t="s">
        <v>276</v>
      </c>
      <c r="H87" t="s">
        <v>781</v>
      </c>
      <c r="J87" t="s">
        <v>678</v>
      </c>
      <c r="K87">
        <v>-44.53</v>
      </c>
      <c r="L87">
        <v>0</v>
      </c>
      <c r="M87">
        <v>0</v>
      </c>
      <c r="N87">
        <v>0</v>
      </c>
      <c r="O87">
        <v>0</v>
      </c>
      <c r="P87">
        <v>-44.53</v>
      </c>
      <c r="Q87">
        <v>20</v>
      </c>
      <c r="S87"/>
      <c r="T87"/>
      <c r="U87"/>
      <c r="V87" s="4">
        <v>46054</v>
      </c>
      <c r="W87" s="4">
        <v>46081</v>
      </c>
      <c r="X87"/>
      <c r="Y87">
        <v>28</v>
      </c>
    </row>
    <row r="88" spans="1:25" x14ac:dyDescent="0.25">
      <c r="A88" s="58">
        <f>_xlfn.XLOOKUP(C88,'School Lookup'!D:D,'School Lookup'!F:F)</f>
        <v>727391</v>
      </c>
      <c r="B88" s="58" t="str">
        <f>_xlfn.XLOOKUP(C88,'School Lookup'!D:D,'School Lookup'!E:E,0)</f>
        <v>CIP2255</v>
      </c>
      <c r="C88" s="58" t="str">
        <f>_xlfn.XLOOKUP(D88,'School Lookup'!B:B,'School Lookup'!D:D,_xlfn.XLOOKUP(G88,'School Lookup'!C:C,'School Lookup'!D:D,0))</f>
        <v>Stanton Primary School</v>
      </c>
      <c r="D88" t="s">
        <v>421</v>
      </c>
      <c r="E88" t="s">
        <v>16</v>
      </c>
      <c r="F88" t="s">
        <v>734</v>
      </c>
      <c r="G88" t="s">
        <v>132</v>
      </c>
      <c r="H88" t="s">
        <v>913</v>
      </c>
      <c r="J88" t="s">
        <v>678</v>
      </c>
      <c r="K88">
        <v>5.13</v>
      </c>
      <c r="L88">
        <v>0</v>
      </c>
      <c r="M88">
        <v>0</v>
      </c>
      <c r="N88">
        <v>0</v>
      </c>
      <c r="O88">
        <v>0</v>
      </c>
      <c r="P88">
        <v>5.13</v>
      </c>
      <c r="Q88">
        <v>20</v>
      </c>
      <c r="S88"/>
      <c r="T88"/>
      <c r="U88"/>
      <c r="V88" s="4">
        <v>46082</v>
      </c>
      <c r="W88" s="4">
        <v>46173</v>
      </c>
      <c r="X88"/>
      <c r="Y88">
        <v>91</v>
      </c>
    </row>
    <row r="89" spans="1:25" x14ac:dyDescent="0.25">
      <c r="D89" t="s">
        <v>56</v>
      </c>
      <c r="K89" s="1">
        <v>8838.44</v>
      </c>
      <c r="L89">
        <v>513.79999999999995</v>
      </c>
      <c r="M89">
        <v>0</v>
      </c>
      <c r="N89">
        <v>-267.72000000000003</v>
      </c>
      <c r="O89">
        <v>0</v>
      </c>
      <c r="P89" s="1">
        <v>9084.52</v>
      </c>
      <c r="Q89"/>
      <c r="R89">
        <v>11054</v>
      </c>
      <c r="S89" s="59">
        <v>13.578194444444444</v>
      </c>
      <c r="T89"/>
      <c r="U89"/>
      <c r="V89"/>
      <c r="W89"/>
      <c r="X89"/>
    </row>
    <row r="90" spans="1:25" x14ac:dyDescent="0.25">
      <c r="K90"/>
      <c r="L90"/>
      <c r="M90"/>
      <c r="N90"/>
      <c r="O90"/>
      <c r="P90"/>
      <c r="Q90"/>
      <c r="S90"/>
      <c r="T90"/>
      <c r="U90"/>
      <c r="X90"/>
    </row>
    <row r="91" spans="1:25" x14ac:dyDescent="0.25">
      <c r="K91"/>
      <c r="L91"/>
      <c r="M91"/>
      <c r="N91"/>
      <c r="O91"/>
      <c r="P91"/>
      <c r="Q91"/>
      <c r="S91"/>
      <c r="T91"/>
      <c r="U91"/>
      <c r="X91"/>
    </row>
    <row r="92" spans="1:25" x14ac:dyDescent="0.25">
      <c r="K92"/>
      <c r="L92"/>
      <c r="M92"/>
      <c r="N92"/>
      <c r="O92"/>
      <c r="P92"/>
      <c r="Q92"/>
      <c r="X92"/>
    </row>
    <row r="93" spans="1:25" x14ac:dyDescent="0.25">
      <c r="K93"/>
      <c r="L93"/>
      <c r="M93"/>
      <c r="N93"/>
      <c r="O93"/>
      <c r="P93"/>
      <c r="Q93"/>
      <c r="X93"/>
    </row>
    <row r="94" spans="1:25" x14ac:dyDescent="0.25">
      <c r="K94"/>
      <c r="L94"/>
      <c r="M94"/>
      <c r="N94"/>
      <c r="O94"/>
      <c r="P94"/>
      <c r="Q94"/>
      <c r="X94"/>
    </row>
    <row r="95" spans="1:25" x14ac:dyDescent="0.25">
      <c r="K95"/>
      <c r="L95"/>
      <c r="M95"/>
      <c r="N95"/>
      <c r="O95"/>
      <c r="P95"/>
      <c r="Q95"/>
      <c r="X95"/>
    </row>
    <row r="96" spans="1:25" x14ac:dyDescent="0.25">
      <c r="K96"/>
      <c r="L96"/>
      <c r="M96"/>
      <c r="N96"/>
      <c r="O96"/>
      <c r="P96"/>
      <c r="Q96"/>
      <c r="X96"/>
    </row>
    <row r="97" spans="11:24" x14ac:dyDescent="0.25">
      <c r="K97"/>
      <c r="L97"/>
      <c r="M97"/>
      <c r="N97"/>
      <c r="O97"/>
      <c r="P97"/>
      <c r="Q97"/>
      <c r="X97"/>
    </row>
    <row r="98" spans="11:24" x14ac:dyDescent="0.25">
      <c r="K98"/>
      <c r="L98"/>
      <c r="M98"/>
      <c r="N98"/>
      <c r="O98"/>
      <c r="P98"/>
      <c r="Q98"/>
      <c r="X98"/>
    </row>
    <row r="99" spans="11:24" x14ac:dyDescent="0.25">
      <c r="K99"/>
      <c r="L99"/>
      <c r="M99"/>
      <c r="N99"/>
      <c r="O99"/>
      <c r="P99"/>
      <c r="Q99"/>
      <c r="X99"/>
    </row>
    <row r="100" spans="11:24" x14ac:dyDescent="0.25">
      <c r="K100"/>
      <c r="L100"/>
      <c r="M100"/>
      <c r="N100"/>
      <c r="O100"/>
      <c r="P100"/>
      <c r="Q100"/>
      <c r="X100"/>
    </row>
    <row r="101" spans="11:24" x14ac:dyDescent="0.25">
      <c r="K101"/>
      <c r="L101"/>
      <c r="M101"/>
      <c r="N101"/>
      <c r="O101"/>
      <c r="P101"/>
      <c r="Q101"/>
      <c r="X101"/>
    </row>
    <row r="102" spans="11:24" x14ac:dyDescent="0.25">
      <c r="K102"/>
      <c r="L102"/>
      <c r="M102"/>
      <c r="N102"/>
      <c r="O102"/>
      <c r="P102"/>
      <c r="Q102"/>
      <c r="X102"/>
    </row>
    <row r="103" spans="11:24" x14ac:dyDescent="0.25">
      <c r="K103"/>
      <c r="L103"/>
      <c r="M103"/>
      <c r="N103"/>
      <c r="O103"/>
      <c r="P103"/>
      <c r="Q103"/>
      <c r="X103"/>
    </row>
    <row r="104" spans="11:24" x14ac:dyDescent="0.25">
      <c r="K104"/>
      <c r="L104"/>
      <c r="M104"/>
      <c r="N104"/>
      <c r="O104"/>
      <c r="P104"/>
      <c r="Q104"/>
      <c r="X104"/>
    </row>
    <row r="105" spans="11:24" x14ac:dyDescent="0.25">
      <c r="K105"/>
      <c r="L105"/>
      <c r="M105"/>
      <c r="N105"/>
      <c r="O105"/>
      <c r="P105"/>
      <c r="Q105"/>
      <c r="X105"/>
    </row>
    <row r="106" spans="11:24" x14ac:dyDescent="0.25">
      <c r="K106"/>
      <c r="L106"/>
      <c r="M106"/>
      <c r="N106"/>
      <c r="O106"/>
      <c r="P106"/>
      <c r="Q106"/>
      <c r="X106"/>
    </row>
    <row r="107" spans="11:24" x14ac:dyDescent="0.25">
      <c r="K107"/>
      <c r="L107"/>
      <c r="M107"/>
      <c r="N107"/>
      <c r="O107"/>
      <c r="P107"/>
      <c r="Q107"/>
      <c r="X107"/>
    </row>
    <row r="108" spans="11:24" x14ac:dyDescent="0.25">
      <c r="K108"/>
      <c r="L108"/>
      <c r="M108"/>
      <c r="N108"/>
      <c r="O108"/>
      <c r="P108"/>
      <c r="Q108"/>
      <c r="X108"/>
    </row>
    <row r="109" spans="11:24" x14ac:dyDescent="0.25">
      <c r="K109"/>
      <c r="L109"/>
      <c r="M109"/>
      <c r="N109"/>
      <c r="O109"/>
      <c r="P109"/>
      <c r="Q109"/>
      <c r="X109"/>
    </row>
    <row r="110" spans="11:24" x14ac:dyDescent="0.25">
      <c r="M110"/>
      <c r="N110"/>
      <c r="O110"/>
      <c r="Q110"/>
      <c r="X110"/>
    </row>
  </sheetData>
  <autoFilter ref="A1:AJ110" xr:uid="{00000000-0001-0000-0500-000000000000}"/>
  <conditionalFormatting sqref="A1:C1048576">
    <cfRule type="containsText" dxfId="3" priority="1" operator="containsText" text="Closed">
      <formula>NOT(ISERROR(SEARCH("Closed",A1)))</formula>
    </cfRule>
    <cfRule type="containsText" dxfId="2" priority="2" operator="containsText" text="Academy">
      <formula>NOT(ISERROR(SEARCH("Academy",A1)))</formula>
    </cfRule>
  </conditionalFormatting>
  <pageMargins left="0.7" right="0.7" top="0.75" bottom="0.75" header="0.3" footer="0.3"/>
  <headerFooter>
    <oddFooter>&amp;C_x000D_&amp;1#&amp;"Calibri"&amp;10&amp;K000000 CONTROLLED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4FE6-A37D-4806-BFBD-AB7E1AD21801}">
  <sheetPr>
    <tabColor rgb="FFFFC000"/>
  </sheetPr>
  <dimension ref="A1:H73"/>
  <sheetViews>
    <sheetView topLeftCell="A23" workbookViewId="0">
      <selection activeCell="A9" sqref="A9"/>
    </sheetView>
  </sheetViews>
  <sheetFormatPr defaultRowHeight="15" x14ac:dyDescent="0.25"/>
  <cols>
    <col min="1" max="1" width="11.28515625" bestFit="1" customWidth="1"/>
    <col min="2" max="2" width="25.5703125" bestFit="1" customWidth="1"/>
    <col min="3" max="3" width="17" style="55" bestFit="1" customWidth="1"/>
    <col min="4" max="4" width="18.42578125" style="55" bestFit="1" customWidth="1"/>
    <col min="5" max="5" width="27.42578125" style="55" bestFit="1" customWidth="1"/>
    <col min="6" max="6" width="15.7109375" style="55" bestFit="1" customWidth="1"/>
    <col min="7" max="7" width="12.85546875" style="55" bestFit="1" customWidth="1"/>
    <col min="8" max="8" width="27.28515625" style="55" bestFit="1" customWidth="1"/>
    <col min="9" max="14" width="5" bestFit="1" customWidth="1"/>
    <col min="15" max="25" width="6" bestFit="1" customWidth="1"/>
    <col min="26" max="26" width="5" bestFit="1" customWidth="1"/>
    <col min="27" max="28" width="6" bestFit="1" customWidth="1"/>
    <col min="29" max="29" width="5" bestFit="1" customWidth="1"/>
    <col min="30" max="42" width="6" bestFit="1" customWidth="1"/>
    <col min="43" max="44" width="5" bestFit="1" customWidth="1"/>
    <col min="45" max="46" width="6" bestFit="1" customWidth="1"/>
    <col min="47" max="47" width="5" bestFit="1" customWidth="1"/>
    <col min="48" max="52" width="6" bestFit="1" customWidth="1"/>
    <col min="53" max="53" width="5" bestFit="1" customWidth="1"/>
    <col min="54" max="56" width="6" bestFit="1" customWidth="1"/>
    <col min="57" max="60" width="7" bestFit="1" customWidth="1"/>
    <col min="61" max="61" width="8" bestFit="1" customWidth="1"/>
    <col min="62" max="62" width="11.28515625" bestFit="1" customWidth="1"/>
  </cols>
  <sheetData>
    <row r="1" spans="1:8" x14ac:dyDescent="0.25">
      <c r="A1" s="57" t="s">
        <v>3401</v>
      </c>
      <c r="B1" s="57"/>
      <c r="C1" s="56"/>
      <c r="D1" s="56"/>
      <c r="E1" s="56"/>
    </row>
    <row r="3" spans="1:8" x14ac:dyDescent="0.25">
      <c r="A3" t="s">
        <v>0</v>
      </c>
      <c r="B3" t="s">
        <v>215</v>
      </c>
      <c r="C3" s="55" t="s">
        <v>187</v>
      </c>
      <c r="D3" s="55" t="s">
        <v>188</v>
      </c>
      <c r="E3" s="55" t="s">
        <v>189</v>
      </c>
      <c r="F3" s="55" t="s">
        <v>190</v>
      </c>
      <c r="G3" s="55" t="s">
        <v>191</v>
      </c>
      <c r="H3" s="55" t="s">
        <v>192</v>
      </c>
    </row>
    <row r="4" spans="1:8" x14ac:dyDescent="0.25">
      <c r="A4">
        <v>114469</v>
      </c>
      <c r="B4" t="s">
        <v>116</v>
      </c>
      <c r="C4" s="55">
        <v>24.3</v>
      </c>
      <c r="D4" s="55">
        <v>161.41999999999999</v>
      </c>
      <c r="E4" s="55">
        <v>0</v>
      </c>
      <c r="F4" s="55">
        <v>0</v>
      </c>
      <c r="G4" s="55">
        <v>0</v>
      </c>
      <c r="H4" s="55">
        <v>185.72</v>
      </c>
    </row>
    <row r="5" spans="1:8" x14ac:dyDescent="0.25">
      <c r="A5">
        <v>124571</v>
      </c>
      <c r="B5" t="s">
        <v>90</v>
      </c>
      <c r="C5" s="55">
        <v>1.81</v>
      </c>
      <c r="D5" s="55">
        <v>-64.91</v>
      </c>
      <c r="E5" s="55">
        <v>0</v>
      </c>
      <c r="F5" s="55">
        <v>0</v>
      </c>
      <c r="G5" s="55">
        <v>0</v>
      </c>
      <c r="H5" s="55">
        <v>-63.099999999999994</v>
      </c>
    </row>
    <row r="6" spans="1:8" x14ac:dyDescent="0.25">
      <c r="A6">
        <v>148526</v>
      </c>
      <c r="B6" t="s">
        <v>193</v>
      </c>
      <c r="C6" s="55">
        <v>0</v>
      </c>
      <c r="D6" s="55">
        <v>798.9</v>
      </c>
      <c r="E6" s="55">
        <v>0</v>
      </c>
      <c r="F6" s="55">
        <v>0</v>
      </c>
      <c r="G6" s="55">
        <v>0</v>
      </c>
      <c r="H6" s="55">
        <v>798.9</v>
      </c>
    </row>
    <row r="7" spans="1:8" x14ac:dyDescent="0.25">
      <c r="A7">
        <v>159955</v>
      </c>
      <c r="B7" t="s">
        <v>117</v>
      </c>
      <c r="C7" s="55">
        <v>9.57</v>
      </c>
      <c r="D7" s="55">
        <v>133.59</v>
      </c>
      <c r="E7" s="55">
        <v>0</v>
      </c>
      <c r="F7" s="55">
        <v>0</v>
      </c>
      <c r="G7" s="55">
        <v>0</v>
      </c>
      <c r="H7" s="55">
        <v>143.16</v>
      </c>
    </row>
    <row r="8" spans="1:8" x14ac:dyDescent="0.25">
      <c r="A8">
        <v>169400</v>
      </c>
      <c r="B8" t="s">
        <v>194</v>
      </c>
      <c r="C8" s="55">
        <v>0</v>
      </c>
      <c r="D8" s="55">
        <v>3.12</v>
      </c>
      <c r="E8" s="55">
        <v>0</v>
      </c>
      <c r="F8" s="55">
        <v>0</v>
      </c>
      <c r="G8" s="55">
        <v>0</v>
      </c>
      <c r="H8" s="55">
        <v>3.12</v>
      </c>
    </row>
    <row r="9" spans="1:8" x14ac:dyDescent="0.25">
      <c r="A9">
        <v>170692</v>
      </c>
      <c r="B9" t="s">
        <v>111</v>
      </c>
      <c r="C9" s="55">
        <v>59.46</v>
      </c>
      <c r="D9" s="55">
        <v>267.18</v>
      </c>
      <c r="E9" s="55">
        <v>0</v>
      </c>
      <c r="F9" s="55">
        <v>0</v>
      </c>
      <c r="G9" s="55">
        <v>0</v>
      </c>
      <c r="H9" s="55">
        <v>326.64</v>
      </c>
    </row>
    <row r="10" spans="1:8" x14ac:dyDescent="0.25">
      <c r="A10">
        <v>231471</v>
      </c>
      <c r="B10" t="s">
        <v>122</v>
      </c>
      <c r="C10" s="55">
        <v>93.86</v>
      </c>
      <c r="D10" s="55">
        <v>267.18</v>
      </c>
      <c r="E10" s="55">
        <v>0</v>
      </c>
      <c r="F10" s="55">
        <v>0</v>
      </c>
      <c r="G10" s="55">
        <v>0</v>
      </c>
      <c r="H10" s="55">
        <v>361.04</v>
      </c>
    </row>
    <row r="11" spans="1:8" x14ac:dyDescent="0.25">
      <c r="A11">
        <v>251672</v>
      </c>
      <c r="B11" t="s">
        <v>110</v>
      </c>
      <c r="C11" s="55">
        <v>146.19999999999999</v>
      </c>
      <c r="D11" s="55">
        <v>546.72</v>
      </c>
      <c r="E11" s="55">
        <v>0</v>
      </c>
      <c r="F11" s="55">
        <v>0</v>
      </c>
      <c r="G11" s="55">
        <v>0</v>
      </c>
      <c r="H11" s="55">
        <v>692.92</v>
      </c>
    </row>
    <row r="12" spans="1:8" x14ac:dyDescent="0.25">
      <c r="A12">
        <v>275578</v>
      </c>
      <c r="B12" t="s">
        <v>119</v>
      </c>
      <c r="C12" s="55">
        <v>0</v>
      </c>
      <c r="D12" s="55">
        <v>548.91000000000008</v>
      </c>
      <c r="E12" s="55">
        <v>0</v>
      </c>
      <c r="F12" s="55">
        <v>0</v>
      </c>
      <c r="G12" s="55">
        <v>0</v>
      </c>
      <c r="H12" s="55">
        <v>548.91000000000008</v>
      </c>
    </row>
    <row r="13" spans="1:8" x14ac:dyDescent="0.25">
      <c r="A13">
        <v>293050</v>
      </c>
      <c r="B13" t="s">
        <v>73</v>
      </c>
      <c r="C13" s="55">
        <v>28.439999999999998</v>
      </c>
      <c r="D13" s="55">
        <v>320.92</v>
      </c>
      <c r="E13" s="55">
        <v>0</v>
      </c>
      <c r="F13" s="55">
        <v>0</v>
      </c>
      <c r="G13" s="55">
        <v>0</v>
      </c>
      <c r="H13" s="55">
        <v>349.36</v>
      </c>
    </row>
    <row r="14" spans="1:8" x14ac:dyDescent="0.25">
      <c r="A14">
        <v>334581</v>
      </c>
      <c r="B14" t="s">
        <v>99</v>
      </c>
      <c r="C14" s="55">
        <v>0</v>
      </c>
      <c r="D14" s="55">
        <v>159.09</v>
      </c>
      <c r="E14" s="55">
        <v>0</v>
      </c>
      <c r="F14" s="55">
        <v>0</v>
      </c>
      <c r="G14" s="55">
        <v>0</v>
      </c>
      <c r="H14" s="55">
        <v>159.09</v>
      </c>
    </row>
    <row r="15" spans="1:8" x14ac:dyDescent="0.25">
      <c r="A15">
        <v>358641</v>
      </c>
      <c r="B15" t="s">
        <v>115</v>
      </c>
      <c r="C15" s="55">
        <v>0</v>
      </c>
      <c r="D15" s="55">
        <v>133.59</v>
      </c>
      <c r="E15" s="55">
        <v>0</v>
      </c>
      <c r="F15" s="55">
        <v>0</v>
      </c>
      <c r="G15" s="55">
        <v>0</v>
      </c>
      <c r="H15" s="55">
        <v>133.59</v>
      </c>
    </row>
    <row r="16" spans="1:8" x14ac:dyDescent="0.25">
      <c r="A16">
        <v>417101</v>
      </c>
      <c r="B16" t="s">
        <v>81</v>
      </c>
      <c r="C16" s="55">
        <v>39.010000000000005</v>
      </c>
      <c r="D16" s="55">
        <v>295.01</v>
      </c>
      <c r="E16" s="55">
        <v>0</v>
      </c>
      <c r="F16" s="55">
        <v>0</v>
      </c>
      <c r="G16" s="55">
        <v>0</v>
      </c>
      <c r="H16" s="55">
        <v>334.02</v>
      </c>
    </row>
    <row r="17" spans="1:8" x14ac:dyDescent="0.25">
      <c r="A17">
        <v>543896</v>
      </c>
      <c r="B17" t="s">
        <v>79</v>
      </c>
      <c r="C17" s="55">
        <v>0</v>
      </c>
      <c r="D17" s="55">
        <v>133.59</v>
      </c>
      <c r="E17" s="55">
        <v>0</v>
      </c>
      <c r="F17" s="55">
        <v>0</v>
      </c>
      <c r="G17" s="55">
        <v>0</v>
      </c>
      <c r="H17" s="55">
        <v>133.59</v>
      </c>
    </row>
    <row r="18" spans="1:8" x14ac:dyDescent="0.25">
      <c r="A18">
        <v>544254</v>
      </c>
      <c r="B18" t="s">
        <v>94</v>
      </c>
      <c r="C18" s="55">
        <v>15.2</v>
      </c>
      <c r="D18" s="55">
        <v>297.57</v>
      </c>
      <c r="E18" s="55">
        <v>0</v>
      </c>
      <c r="F18" s="55">
        <v>0</v>
      </c>
      <c r="G18" s="55">
        <v>0</v>
      </c>
      <c r="H18" s="55">
        <v>312.77</v>
      </c>
    </row>
    <row r="19" spans="1:8" x14ac:dyDescent="0.25">
      <c r="A19">
        <v>585323</v>
      </c>
      <c r="B19" t="s">
        <v>82</v>
      </c>
      <c r="C19" s="55">
        <v>21.5</v>
      </c>
      <c r="D19" s="55">
        <v>141.39000000000001</v>
      </c>
      <c r="E19" s="55">
        <v>0</v>
      </c>
      <c r="F19" s="55">
        <v>0</v>
      </c>
      <c r="G19" s="55">
        <v>0</v>
      </c>
      <c r="H19" s="55">
        <v>162.89000000000001</v>
      </c>
    </row>
    <row r="20" spans="1:8" x14ac:dyDescent="0.25">
      <c r="A20">
        <v>605918</v>
      </c>
      <c r="B20" t="s">
        <v>83</v>
      </c>
      <c r="C20" s="55">
        <v>0</v>
      </c>
      <c r="D20" s="55">
        <v>-163.16</v>
      </c>
      <c r="E20" s="55">
        <v>0</v>
      </c>
      <c r="F20" s="55">
        <v>0</v>
      </c>
      <c r="G20" s="55">
        <v>0</v>
      </c>
      <c r="H20" s="55">
        <v>-163.16</v>
      </c>
    </row>
    <row r="21" spans="1:8" x14ac:dyDescent="0.25">
      <c r="A21">
        <v>608616</v>
      </c>
      <c r="B21" t="s">
        <v>71</v>
      </c>
      <c r="C21" s="55">
        <v>0</v>
      </c>
      <c r="D21" s="55">
        <v>408.43</v>
      </c>
      <c r="E21" s="55">
        <v>0</v>
      </c>
      <c r="F21" s="55">
        <v>0</v>
      </c>
      <c r="G21" s="55">
        <v>0</v>
      </c>
      <c r="H21" s="55">
        <v>408.43</v>
      </c>
    </row>
    <row r="22" spans="1:8" x14ac:dyDescent="0.25">
      <c r="A22">
        <v>625895</v>
      </c>
      <c r="B22" t="s">
        <v>97</v>
      </c>
      <c r="C22" s="55">
        <v>0</v>
      </c>
      <c r="D22" s="55">
        <v>133.59</v>
      </c>
      <c r="E22" s="55">
        <v>0</v>
      </c>
      <c r="F22" s="55">
        <v>0</v>
      </c>
      <c r="G22" s="55">
        <v>0</v>
      </c>
      <c r="H22" s="55">
        <v>133.59</v>
      </c>
    </row>
    <row r="23" spans="1:8" x14ac:dyDescent="0.25">
      <c r="A23">
        <v>629617</v>
      </c>
      <c r="B23" t="s">
        <v>196</v>
      </c>
      <c r="C23" s="55">
        <v>0</v>
      </c>
      <c r="D23" s="55">
        <v>1.86</v>
      </c>
      <c r="E23" s="55">
        <v>0</v>
      </c>
      <c r="F23" s="55">
        <v>0</v>
      </c>
      <c r="G23" s="55">
        <v>0</v>
      </c>
      <c r="H23" s="55">
        <v>1.86</v>
      </c>
    </row>
    <row r="24" spans="1:8" x14ac:dyDescent="0.25">
      <c r="A24">
        <v>665825</v>
      </c>
      <c r="B24" t="s">
        <v>107</v>
      </c>
      <c r="C24" s="55">
        <v>0</v>
      </c>
      <c r="D24" s="55">
        <v>133.59</v>
      </c>
      <c r="E24" s="55">
        <v>0</v>
      </c>
      <c r="F24" s="55">
        <v>0</v>
      </c>
      <c r="G24" s="55">
        <v>0</v>
      </c>
      <c r="H24" s="55">
        <v>133.59</v>
      </c>
    </row>
    <row r="25" spans="1:8" x14ac:dyDescent="0.25">
      <c r="A25">
        <v>673390</v>
      </c>
      <c r="B25" t="s">
        <v>197</v>
      </c>
      <c r="C25" s="55">
        <v>0</v>
      </c>
      <c r="D25" s="55">
        <v>88.47</v>
      </c>
      <c r="E25" s="55">
        <v>0</v>
      </c>
      <c r="F25" s="55">
        <v>0</v>
      </c>
      <c r="G25" s="55">
        <v>0</v>
      </c>
      <c r="H25" s="55">
        <v>88.47</v>
      </c>
    </row>
    <row r="26" spans="1:8" x14ac:dyDescent="0.25">
      <c r="A26">
        <v>682471</v>
      </c>
      <c r="B26" t="s">
        <v>324</v>
      </c>
      <c r="C26" s="55">
        <v>0</v>
      </c>
      <c r="D26" s="55">
        <v>356.07</v>
      </c>
      <c r="E26" s="55">
        <v>0</v>
      </c>
      <c r="F26" s="55">
        <v>0</v>
      </c>
      <c r="G26" s="55">
        <v>-229.83</v>
      </c>
      <c r="H26" s="55">
        <v>126.24</v>
      </c>
    </row>
    <row r="27" spans="1:8" x14ac:dyDescent="0.25">
      <c r="A27">
        <v>703871</v>
      </c>
      <c r="B27" t="s">
        <v>89</v>
      </c>
      <c r="C27" s="55">
        <v>0</v>
      </c>
      <c r="D27" s="55">
        <v>126.66</v>
      </c>
      <c r="E27" s="55">
        <v>0</v>
      </c>
      <c r="F27" s="55">
        <v>0</v>
      </c>
      <c r="G27" s="55">
        <v>0</v>
      </c>
      <c r="H27" s="55">
        <v>126.66</v>
      </c>
    </row>
    <row r="28" spans="1:8" x14ac:dyDescent="0.25">
      <c r="A28">
        <v>720082</v>
      </c>
      <c r="B28" t="s">
        <v>109</v>
      </c>
      <c r="C28" s="55">
        <v>0</v>
      </c>
      <c r="D28" s="55">
        <v>4.68</v>
      </c>
      <c r="E28" s="55">
        <v>0</v>
      </c>
      <c r="F28" s="55">
        <v>0</v>
      </c>
      <c r="G28" s="55">
        <v>0</v>
      </c>
      <c r="H28" s="55">
        <v>4.68</v>
      </c>
    </row>
    <row r="29" spans="1:8" x14ac:dyDescent="0.25">
      <c r="A29">
        <v>727391</v>
      </c>
      <c r="B29" t="s">
        <v>198</v>
      </c>
      <c r="C29" s="55">
        <v>0</v>
      </c>
      <c r="D29" s="55">
        <v>5.13</v>
      </c>
      <c r="E29" s="55">
        <v>0</v>
      </c>
      <c r="F29" s="55">
        <v>0</v>
      </c>
      <c r="G29" s="55">
        <v>0</v>
      </c>
      <c r="H29" s="55">
        <v>5.13</v>
      </c>
    </row>
    <row r="30" spans="1:8" x14ac:dyDescent="0.25">
      <c r="A30">
        <v>755828</v>
      </c>
      <c r="B30" t="s">
        <v>80</v>
      </c>
      <c r="C30" s="55">
        <v>51.59</v>
      </c>
      <c r="D30" s="55">
        <v>133.59</v>
      </c>
      <c r="E30" s="55">
        <v>0</v>
      </c>
      <c r="F30" s="55">
        <v>0</v>
      </c>
      <c r="G30" s="55">
        <v>0</v>
      </c>
      <c r="H30" s="55">
        <v>185.18</v>
      </c>
    </row>
    <row r="31" spans="1:8" x14ac:dyDescent="0.25">
      <c r="A31">
        <v>760776</v>
      </c>
      <c r="B31" t="s">
        <v>85</v>
      </c>
      <c r="C31" s="55">
        <v>0</v>
      </c>
      <c r="D31" s="55">
        <v>1157.6399999999999</v>
      </c>
      <c r="E31" s="55">
        <v>0</v>
      </c>
      <c r="F31" s="55">
        <v>0</v>
      </c>
      <c r="G31" s="55">
        <v>-4.1399999999999997</v>
      </c>
      <c r="H31" s="55">
        <v>1153.5</v>
      </c>
    </row>
    <row r="32" spans="1:8" x14ac:dyDescent="0.25">
      <c r="A32">
        <v>761453</v>
      </c>
      <c r="B32" t="s">
        <v>77</v>
      </c>
      <c r="C32" s="55">
        <v>0</v>
      </c>
      <c r="D32" s="55">
        <v>281.73</v>
      </c>
      <c r="E32" s="55">
        <v>0</v>
      </c>
      <c r="F32" s="55">
        <v>0</v>
      </c>
      <c r="G32" s="55">
        <v>0</v>
      </c>
      <c r="H32" s="55">
        <v>281.73</v>
      </c>
    </row>
    <row r="33" spans="1:8" x14ac:dyDescent="0.25">
      <c r="A33">
        <v>819500</v>
      </c>
      <c r="B33" t="s">
        <v>114</v>
      </c>
      <c r="C33" s="55">
        <v>19.09</v>
      </c>
      <c r="D33" s="55">
        <v>181.28</v>
      </c>
      <c r="E33" s="55">
        <v>0</v>
      </c>
      <c r="F33" s="55">
        <v>0</v>
      </c>
      <c r="G33" s="55">
        <v>0</v>
      </c>
      <c r="H33" s="55">
        <v>200.37</v>
      </c>
    </row>
    <row r="34" spans="1:8" x14ac:dyDescent="0.25">
      <c r="A34">
        <v>823392</v>
      </c>
      <c r="B34" t="s">
        <v>216</v>
      </c>
      <c r="C34" s="55">
        <v>3.7699999999999996</v>
      </c>
      <c r="D34" s="55">
        <v>770.31</v>
      </c>
      <c r="E34" s="55">
        <v>0</v>
      </c>
      <c r="F34" s="55">
        <v>0</v>
      </c>
      <c r="G34" s="55">
        <v>-33.75</v>
      </c>
      <c r="H34" s="55">
        <v>740.32999999999993</v>
      </c>
    </row>
    <row r="35" spans="1:8" x14ac:dyDescent="0.25">
      <c r="A35">
        <v>843259</v>
      </c>
      <c r="B35" t="s">
        <v>104</v>
      </c>
      <c r="C35" s="55">
        <v>0</v>
      </c>
      <c r="D35" s="55">
        <v>430.48</v>
      </c>
      <c r="E35" s="55">
        <v>0</v>
      </c>
      <c r="F35" s="55">
        <v>0</v>
      </c>
      <c r="G35" s="55">
        <v>0</v>
      </c>
      <c r="H35" s="55">
        <v>430.48</v>
      </c>
    </row>
    <row r="36" spans="1:8" x14ac:dyDescent="0.25">
      <c r="A36">
        <v>856243</v>
      </c>
      <c r="B36" t="s">
        <v>325</v>
      </c>
      <c r="C36" s="55">
        <v>0</v>
      </c>
      <c r="D36" s="55">
        <v>163.56</v>
      </c>
      <c r="E36" s="55">
        <v>0</v>
      </c>
      <c r="F36" s="55">
        <v>0</v>
      </c>
      <c r="G36" s="55">
        <v>0</v>
      </c>
      <c r="H36" s="55">
        <v>163.56</v>
      </c>
    </row>
    <row r="37" spans="1:8" x14ac:dyDescent="0.25">
      <c r="A37">
        <v>936066</v>
      </c>
      <c r="B37" t="s">
        <v>93</v>
      </c>
      <c r="C37" s="55">
        <v>0</v>
      </c>
      <c r="D37" s="55">
        <v>295.01</v>
      </c>
      <c r="E37" s="55">
        <v>0</v>
      </c>
      <c r="F37" s="55">
        <v>0</v>
      </c>
      <c r="G37" s="55">
        <v>0</v>
      </c>
      <c r="H37" s="55">
        <v>295.01</v>
      </c>
    </row>
    <row r="38" spans="1:8" x14ac:dyDescent="0.25">
      <c r="A38">
        <v>994187</v>
      </c>
      <c r="B38" t="s">
        <v>100</v>
      </c>
      <c r="C38" s="55">
        <v>0</v>
      </c>
      <c r="D38" s="55">
        <v>125.55</v>
      </c>
      <c r="E38" s="55">
        <v>0</v>
      </c>
      <c r="F38" s="55">
        <v>0</v>
      </c>
      <c r="G38" s="55">
        <v>0</v>
      </c>
      <c r="H38" s="55">
        <v>125.55</v>
      </c>
    </row>
    <row r="39" spans="1:8" x14ac:dyDescent="0.25">
      <c r="A39">
        <v>994981</v>
      </c>
      <c r="B39" t="s">
        <v>123</v>
      </c>
      <c r="C39" s="55">
        <v>0</v>
      </c>
      <c r="D39" s="55">
        <v>138.27000000000001</v>
      </c>
      <c r="E39" s="55">
        <v>0</v>
      </c>
      <c r="F39" s="55">
        <v>0</v>
      </c>
      <c r="G39" s="55">
        <v>0</v>
      </c>
      <c r="H39" s="55">
        <v>138.27000000000001</v>
      </c>
    </row>
    <row r="40" spans="1:8" x14ac:dyDescent="0.25">
      <c r="A40" t="s">
        <v>454</v>
      </c>
      <c r="B40" t="s">
        <v>87</v>
      </c>
      <c r="C40" s="55">
        <v>0</v>
      </c>
      <c r="D40" s="55">
        <v>-77.569999999999993</v>
      </c>
      <c r="E40" s="55">
        <v>0</v>
      </c>
      <c r="F40" s="55">
        <v>0</v>
      </c>
      <c r="G40" s="55">
        <v>0</v>
      </c>
      <c r="H40" s="55">
        <v>-77.569999999999993</v>
      </c>
    </row>
    <row r="41" spans="1:8" x14ac:dyDescent="0.25">
      <c r="A41" t="s">
        <v>199</v>
      </c>
      <c r="C41" s="55">
        <v>513.79999999999995</v>
      </c>
      <c r="D41" s="55">
        <v>8838.44</v>
      </c>
      <c r="E41" s="55">
        <v>0</v>
      </c>
      <c r="F41" s="55">
        <v>0</v>
      </c>
      <c r="G41" s="55">
        <v>-267.72000000000003</v>
      </c>
      <c r="H41" s="55">
        <v>9084.5200000000023</v>
      </c>
    </row>
    <row r="42" spans="1:8" x14ac:dyDescent="0.25">
      <c r="C42"/>
      <c r="D42"/>
      <c r="E42"/>
      <c r="F42"/>
      <c r="G42"/>
      <c r="H42"/>
    </row>
    <row r="43" spans="1:8" x14ac:dyDescent="0.25">
      <c r="C43"/>
      <c r="D43"/>
      <c r="E43"/>
      <c r="F43"/>
      <c r="G43"/>
      <c r="H43"/>
    </row>
    <row r="44" spans="1:8" x14ac:dyDescent="0.25">
      <c r="C44"/>
      <c r="D44"/>
      <c r="E44"/>
      <c r="F44"/>
      <c r="G44"/>
      <c r="H44"/>
    </row>
    <row r="45" spans="1:8" x14ac:dyDescent="0.25">
      <c r="C45"/>
      <c r="D45"/>
      <c r="E45"/>
      <c r="F45"/>
      <c r="G45"/>
      <c r="H45"/>
    </row>
    <row r="46" spans="1:8" x14ac:dyDescent="0.25">
      <c r="C46"/>
      <c r="D46"/>
      <c r="E46"/>
      <c r="F46"/>
      <c r="G46"/>
      <c r="H46"/>
    </row>
    <row r="47" spans="1:8" x14ac:dyDescent="0.25">
      <c r="C47"/>
      <c r="D47"/>
      <c r="E47"/>
      <c r="F47"/>
      <c r="G47"/>
      <c r="H47"/>
    </row>
    <row r="48" spans="1:8" x14ac:dyDescent="0.25">
      <c r="C48"/>
      <c r="D48"/>
      <c r="E48"/>
      <c r="F48"/>
      <c r="G48"/>
      <c r="H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sheetData>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80116-DF01-4CDC-B490-D05EC931603F}">
  <sheetPr>
    <tabColor rgb="FFFFC000"/>
  </sheetPr>
  <dimension ref="A1:H41"/>
  <sheetViews>
    <sheetView workbookViewId="0">
      <pane ySplit="3" topLeftCell="A13" activePane="bottomLeft" state="frozen"/>
      <selection activeCell="A9" sqref="A9"/>
      <selection pane="bottomLeft" activeCell="A9" sqref="A9"/>
    </sheetView>
  </sheetViews>
  <sheetFormatPr defaultRowHeight="15" x14ac:dyDescent="0.25"/>
  <cols>
    <col min="2" max="2" width="25.5703125" bestFit="1" customWidth="1"/>
    <col min="3" max="3" width="16.85546875" style="1" bestFit="1" customWidth="1"/>
    <col min="4" max="4" width="18.42578125" style="1" bestFit="1" customWidth="1"/>
    <col min="5" max="5" width="27.28515625" style="1" bestFit="1" customWidth="1"/>
    <col min="6" max="6" width="15.7109375" style="1" bestFit="1" customWidth="1"/>
    <col min="7" max="7" width="12.85546875" style="1" bestFit="1" customWidth="1"/>
    <col min="8" max="8" width="27.28515625" style="1" bestFit="1" customWidth="1"/>
  </cols>
  <sheetData>
    <row r="1" spans="1:8" x14ac:dyDescent="0.25">
      <c r="A1" s="57" t="s">
        <v>3400</v>
      </c>
      <c r="B1" s="81"/>
      <c r="C1" s="82"/>
      <c r="D1" s="82"/>
      <c r="E1" s="82"/>
      <c r="F1" s="82"/>
      <c r="G1" s="82"/>
      <c r="H1" s="82"/>
    </row>
    <row r="3" spans="1:8" x14ac:dyDescent="0.25">
      <c r="A3" t="s">
        <v>0</v>
      </c>
      <c r="B3" t="s">
        <v>673</v>
      </c>
      <c r="C3" s="1" t="s">
        <v>187</v>
      </c>
      <c r="D3" s="1" t="s">
        <v>188</v>
      </c>
      <c r="E3" s="1" t="s">
        <v>189</v>
      </c>
      <c r="F3" s="1" t="s">
        <v>190</v>
      </c>
      <c r="G3" s="1" t="s">
        <v>191</v>
      </c>
      <c r="H3" s="1" t="s">
        <v>192</v>
      </c>
    </row>
    <row r="4" spans="1:8" x14ac:dyDescent="0.25">
      <c r="A4">
        <v>114469</v>
      </c>
      <c r="B4" t="s">
        <v>116</v>
      </c>
      <c r="C4" s="1">
        <f>ROUND(SUMIFS('Usage Data'!P:P,'Usage Data'!A:A,Check!A4),2)-_xlfn.XLOOKUP(B4,'Charges Pivot'!B:B,'Charges Pivot'!C:C)</f>
        <v>9.9999999999980105E-3</v>
      </c>
      <c r="D4" s="1">
        <f>ROUND(SUMIFS('Regular charges data'!O:O,'Regular charges data'!A:A,Check!A4),2)-_xlfn.XLOOKUP(B4,'Charges Pivot'!B:B,'Charges Pivot'!D:D)</f>
        <v>0</v>
      </c>
      <c r="E4" s="1">
        <f>ROUND(SUMIFS('One-offs data'!N:N,'One-offs data'!A:A,Check!A4),2)-_xlfn.XLOOKUP(B4,'Charges Pivot'!B:B,'Charges Pivot'!E:E)</f>
        <v>0</v>
      </c>
      <c r="F4" s="1">
        <f>ROUND(SUMIFS('Adjustments data'!N:N,'Adjustments data'!A:A,Check!A4),2)-_xlfn.XLOOKUP(B4,'Charges Pivot'!B:B,'Charges Pivot'!F:F)</f>
        <v>0</v>
      </c>
      <c r="G4" s="1">
        <f>ROUND(SUMIFS('Discounts data'!L:L,'Discounts data'!A:A,Check!A4),2)-_xlfn.XLOOKUP(B4,'Charges Pivot'!B:B,'Charges Pivot'!G:G)</f>
        <v>0</v>
      </c>
      <c r="H4" s="1">
        <f>SUM(C4:G4)</f>
        <v>9.9999999999980105E-3</v>
      </c>
    </row>
    <row r="5" spans="1:8" x14ac:dyDescent="0.25">
      <c r="A5">
        <v>124571</v>
      </c>
      <c r="B5" t="s">
        <v>90</v>
      </c>
      <c r="C5" s="1">
        <f>ROUND(SUMIFS('Usage Data'!P:P,'Usage Data'!A:A,Check!A5),2)-_xlfn.XLOOKUP(B5,'Charges Pivot'!B:B,'Charges Pivot'!C:C)</f>
        <v>0</v>
      </c>
      <c r="D5" s="1">
        <f>ROUND(SUMIFS('Regular charges data'!O:O,'Regular charges data'!A:A,Check!A5),2)-_xlfn.XLOOKUP(B5,'Charges Pivot'!B:B,'Charges Pivot'!D:D)</f>
        <v>0</v>
      </c>
      <c r="E5" s="1">
        <f>ROUND(SUMIFS('One-offs data'!N:N,'One-offs data'!A:A,Check!A5),2)-_xlfn.XLOOKUP(B5,'Charges Pivot'!B:B,'Charges Pivot'!E:E)</f>
        <v>0</v>
      </c>
      <c r="F5" s="1">
        <f>ROUND(SUMIFS('Adjustments data'!N:N,'Adjustments data'!A:A,Check!A5),2)-_xlfn.XLOOKUP(B5,'Charges Pivot'!B:B,'Charges Pivot'!F:F)</f>
        <v>0</v>
      </c>
      <c r="G5" s="1">
        <f>ROUND(SUMIFS('Discounts data'!L:L,'Discounts data'!A:A,Check!A5),2)-_xlfn.XLOOKUP(B5,'Charges Pivot'!B:B,'Charges Pivot'!G:G)</f>
        <v>0</v>
      </c>
      <c r="H5" s="1">
        <f t="shared" ref="H5:H41" si="0">SUM(C5:G5)</f>
        <v>0</v>
      </c>
    </row>
    <row r="6" spans="1:8" x14ac:dyDescent="0.25">
      <c r="A6">
        <v>148526</v>
      </c>
      <c r="B6" t="s">
        <v>193</v>
      </c>
      <c r="C6" s="1">
        <f>ROUND(SUMIFS('Usage Data'!P:P,'Usage Data'!A:A,Check!A6),2)-_xlfn.XLOOKUP(B6,'Charges Pivot'!B:B,'Charges Pivot'!C:C)</f>
        <v>0.6</v>
      </c>
      <c r="D6" s="1">
        <f>ROUND(SUMIFS('Regular charges data'!O:O,'Regular charges data'!A:A,Check!A6),2)-_xlfn.XLOOKUP(B6,'Charges Pivot'!B:B,'Charges Pivot'!D:D)</f>
        <v>0</v>
      </c>
      <c r="E6" s="1">
        <f>ROUND(SUMIFS('One-offs data'!N:N,'One-offs data'!A:A,Check!A6),2)-_xlfn.XLOOKUP(B6,'Charges Pivot'!B:B,'Charges Pivot'!E:E)</f>
        <v>0</v>
      </c>
      <c r="F6" s="1">
        <f>ROUND(SUMIFS('Adjustments data'!N:N,'Adjustments data'!A:A,Check!A6),2)-_xlfn.XLOOKUP(B6,'Charges Pivot'!B:B,'Charges Pivot'!F:F)</f>
        <v>0</v>
      </c>
      <c r="G6" s="1">
        <f>ROUND(SUMIFS('Discounts data'!L:L,'Discounts data'!A:A,Check!A6),2)-_xlfn.XLOOKUP(B6,'Charges Pivot'!B:B,'Charges Pivot'!G:G)</f>
        <v>0</v>
      </c>
      <c r="H6" s="1">
        <f t="shared" si="0"/>
        <v>0.6</v>
      </c>
    </row>
    <row r="7" spans="1:8" x14ac:dyDescent="0.25">
      <c r="A7">
        <v>159955</v>
      </c>
      <c r="B7" t="s">
        <v>117</v>
      </c>
      <c r="C7" s="1">
        <f>ROUND(SUMIFS('Usage Data'!P:P,'Usage Data'!A:A,Check!A7),2)-_xlfn.XLOOKUP(B7,'Charges Pivot'!B:B,'Charges Pivot'!C:C)</f>
        <v>9.9999999999997868E-3</v>
      </c>
      <c r="D7" s="1">
        <f>ROUND(SUMIFS('Regular charges data'!O:O,'Regular charges data'!A:A,Check!A7),2)-_xlfn.XLOOKUP(B7,'Charges Pivot'!B:B,'Charges Pivot'!D:D)</f>
        <v>0</v>
      </c>
      <c r="E7" s="1">
        <f>ROUND(SUMIFS('One-offs data'!N:N,'One-offs data'!A:A,Check!A7),2)-_xlfn.XLOOKUP(B7,'Charges Pivot'!B:B,'Charges Pivot'!E:E)</f>
        <v>0</v>
      </c>
      <c r="F7" s="1">
        <f>ROUND(SUMIFS('Adjustments data'!N:N,'Adjustments data'!A:A,Check!A7),2)-_xlfn.XLOOKUP(B7,'Charges Pivot'!B:B,'Charges Pivot'!F:F)</f>
        <v>0</v>
      </c>
      <c r="G7" s="1">
        <f>ROUND(SUMIFS('Discounts data'!L:L,'Discounts data'!A:A,Check!A7),2)-_xlfn.XLOOKUP(B7,'Charges Pivot'!B:B,'Charges Pivot'!G:G)</f>
        <v>0</v>
      </c>
      <c r="H7" s="1">
        <f t="shared" si="0"/>
        <v>9.9999999999997868E-3</v>
      </c>
    </row>
    <row r="8" spans="1:8" x14ac:dyDescent="0.25">
      <c r="A8">
        <v>169400</v>
      </c>
      <c r="B8" t="s">
        <v>194</v>
      </c>
      <c r="C8" s="1">
        <f>ROUND(SUMIFS('Usage Data'!P:P,'Usage Data'!A:A,Check!A8),2)-_xlfn.XLOOKUP(B8,'Charges Pivot'!B:B,'Charges Pivot'!C:C)</f>
        <v>0</v>
      </c>
      <c r="D8" s="1">
        <f>ROUND(SUMIFS('Regular charges data'!O:O,'Regular charges data'!A:A,Check!A8),2)-_xlfn.XLOOKUP(B8,'Charges Pivot'!B:B,'Charges Pivot'!D:D)</f>
        <v>0</v>
      </c>
      <c r="E8" s="1">
        <f>ROUND(SUMIFS('One-offs data'!N:N,'One-offs data'!A:A,Check!A8),2)-_xlfn.XLOOKUP(B8,'Charges Pivot'!B:B,'Charges Pivot'!E:E)</f>
        <v>0</v>
      </c>
      <c r="F8" s="1">
        <f>ROUND(SUMIFS('Adjustments data'!N:N,'Adjustments data'!A:A,Check!A8),2)-_xlfn.XLOOKUP(B8,'Charges Pivot'!B:B,'Charges Pivot'!F:F)</f>
        <v>0</v>
      </c>
      <c r="G8" s="1">
        <f>ROUND(SUMIFS('Discounts data'!L:L,'Discounts data'!A:A,Check!A8),2)-_xlfn.XLOOKUP(B8,'Charges Pivot'!B:B,'Charges Pivot'!G:G)</f>
        <v>0</v>
      </c>
      <c r="H8" s="1">
        <f t="shared" si="0"/>
        <v>0</v>
      </c>
    </row>
    <row r="9" spans="1:8" x14ac:dyDescent="0.25">
      <c r="A9">
        <v>170692</v>
      </c>
      <c r="B9" t="s">
        <v>111</v>
      </c>
      <c r="C9" s="1">
        <f>ROUND(SUMIFS('Usage Data'!P:P,'Usage Data'!A:A,Check!A9),2)-_xlfn.XLOOKUP(B9,'Charges Pivot'!B:B,'Charges Pivot'!C:C)</f>
        <v>9.9999999999980105E-3</v>
      </c>
      <c r="D9" s="1">
        <f>ROUND(SUMIFS('Regular charges data'!O:O,'Regular charges data'!A:A,Check!A9),2)-_xlfn.XLOOKUP(B9,'Charges Pivot'!B:B,'Charges Pivot'!D:D)</f>
        <v>0</v>
      </c>
      <c r="E9" s="1">
        <f>ROUND(SUMIFS('One-offs data'!N:N,'One-offs data'!A:A,Check!A9),2)-_xlfn.XLOOKUP(B9,'Charges Pivot'!B:B,'Charges Pivot'!E:E)</f>
        <v>0</v>
      </c>
      <c r="F9" s="1">
        <f>ROUND(SUMIFS('Adjustments data'!N:N,'Adjustments data'!A:A,Check!A9),2)-_xlfn.XLOOKUP(B9,'Charges Pivot'!B:B,'Charges Pivot'!F:F)</f>
        <v>0</v>
      </c>
      <c r="G9" s="1">
        <f>ROUND(SUMIFS('Discounts data'!L:L,'Discounts data'!A:A,Check!A9),2)-_xlfn.XLOOKUP(B9,'Charges Pivot'!B:B,'Charges Pivot'!G:G)</f>
        <v>0</v>
      </c>
      <c r="H9" s="1">
        <f t="shared" si="0"/>
        <v>9.9999999999980105E-3</v>
      </c>
    </row>
    <row r="10" spans="1:8" x14ac:dyDescent="0.25">
      <c r="A10">
        <v>231471</v>
      </c>
      <c r="B10" t="s">
        <v>122</v>
      </c>
      <c r="C10" s="1">
        <f>ROUND(SUMIFS('Usage Data'!P:P,'Usage Data'!A:A,Check!A10),2)-_xlfn.XLOOKUP(B10,'Charges Pivot'!B:B,'Charges Pivot'!C:C)</f>
        <v>1.0000000000005116E-2</v>
      </c>
      <c r="D10" s="1">
        <f>ROUND(SUMIFS('Regular charges data'!O:O,'Regular charges data'!A:A,Check!A10),2)-_xlfn.XLOOKUP(B10,'Charges Pivot'!B:B,'Charges Pivot'!D:D)</f>
        <v>0</v>
      </c>
      <c r="E10" s="1">
        <f>ROUND(SUMIFS('One-offs data'!N:N,'One-offs data'!A:A,Check!A10),2)-_xlfn.XLOOKUP(B10,'Charges Pivot'!B:B,'Charges Pivot'!E:E)</f>
        <v>0</v>
      </c>
      <c r="F10" s="1">
        <f>ROUND(SUMIFS('Adjustments data'!N:N,'Adjustments data'!A:A,Check!A10),2)-_xlfn.XLOOKUP(B10,'Charges Pivot'!B:B,'Charges Pivot'!F:F)</f>
        <v>0</v>
      </c>
      <c r="G10" s="1">
        <f>ROUND(SUMIFS('Discounts data'!L:L,'Discounts data'!A:A,Check!A10),2)-_xlfn.XLOOKUP(B10,'Charges Pivot'!B:B,'Charges Pivot'!G:G)</f>
        <v>0</v>
      </c>
      <c r="H10" s="1">
        <f t="shared" si="0"/>
        <v>1.0000000000005116E-2</v>
      </c>
    </row>
    <row r="11" spans="1:8" x14ac:dyDescent="0.25">
      <c r="A11">
        <v>251672</v>
      </c>
      <c r="B11" t="s">
        <v>110</v>
      </c>
      <c r="C11" s="1">
        <f>ROUND(SUMIFS('Usage Data'!P:P,'Usage Data'!A:A,Check!A11),2)-_xlfn.XLOOKUP(B11,'Charges Pivot'!B:B,'Charges Pivot'!C:C)</f>
        <v>0</v>
      </c>
      <c r="D11" s="1">
        <f>ROUND(SUMIFS('Regular charges data'!O:O,'Regular charges data'!A:A,Check!A11),2)-_xlfn.XLOOKUP(B11,'Charges Pivot'!B:B,'Charges Pivot'!D:D)</f>
        <v>0</v>
      </c>
      <c r="E11" s="1">
        <f>ROUND(SUMIFS('One-offs data'!N:N,'One-offs data'!A:A,Check!A11),2)-_xlfn.XLOOKUP(B11,'Charges Pivot'!B:B,'Charges Pivot'!E:E)</f>
        <v>0</v>
      </c>
      <c r="F11" s="1">
        <f>ROUND(SUMIFS('Adjustments data'!N:N,'Adjustments data'!A:A,Check!A11),2)-_xlfn.XLOOKUP(B11,'Charges Pivot'!B:B,'Charges Pivot'!F:F)</f>
        <v>0</v>
      </c>
      <c r="G11" s="1">
        <f>ROUND(SUMIFS('Discounts data'!L:L,'Discounts data'!A:A,Check!A11),2)-_xlfn.XLOOKUP(B11,'Charges Pivot'!B:B,'Charges Pivot'!G:G)</f>
        <v>0</v>
      </c>
      <c r="H11" s="1">
        <f t="shared" si="0"/>
        <v>0</v>
      </c>
    </row>
    <row r="12" spans="1:8" x14ac:dyDescent="0.25">
      <c r="A12">
        <v>275578</v>
      </c>
      <c r="B12" t="s">
        <v>119</v>
      </c>
      <c r="C12" s="1">
        <f>ROUND(SUMIFS('Usage Data'!P:P,'Usage Data'!A:A,Check!A12),2)-_xlfn.XLOOKUP(B12,'Charges Pivot'!B:B,'Charges Pivot'!C:C)</f>
        <v>0</v>
      </c>
      <c r="D12" s="1">
        <f>ROUND(SUMIFS('Regular charges data'!O:O,'Regular charges data'!A:A,Check!A12),2)-_xlfn.XLOOKUP(B12,'Charges Pivot'!B:B,'Charges Pivot'!D:D)</f>
        <v>0</v>
      </c>
      <c r="E12" s="1">
        <f>ROUND(SUMIFS('One-offs data'!N:N,'One-offs data'!A:A,Check!A12),2)-_xlfn.XLOOKUP(B12,'Charges Pivot'!B:B,'Charges Pivot'!E:E)</f>
        <v>0</v>
      </c>
      <c r="F12" s="1">
        <f>ROUND(SUMIFS('Adjustments data'!N:N,'Adjustments data'!A:A,Check!A12),2)-_xlfn.XLOOKUP(B12,'Charges Pivot'!B:B,'Charges Pivot'!F:F)</f>
        <v>0</v>
      </c>
      <c r="G12" s="1">
        <f>ROUND(SUMIFS('Discounts data'!L:L,'Discounts data'!A:A,Check!A12),2)-_xlfn.XLOOKUP(B12,'Charges Pivot'!B:B,'Charges Pivot'!G:G)</f>
        <v>0</v>
      </c>
      <c r="H12" s="1">
        <f t="shared" si="0"/>
        <v>0</v>
      </c>
    </row>
    <row r="13" spans="1:8" x14ac:dyDescent="0.25">
      <c r="A13">
        <v>293050</v>
      </c>
      <c r="B13" t="s">
        <v>73</v>
      </c>
      <c r="C13" s="1">
        <f>ROUND(SUMIFS('Usage Data'!P:P,'Usage Data'!A:A,Check!A13),2)-_xlfn.XLOOKUP(B13,'Charges Pivot'!B:B,'Charges Pivot'!C:C)</f>
        <v>0</v>
      </c>
      <c r="D13" s="1">
        <f>ROUND(SUMIFS('Regular charges data'!O:O,'Regular charges data'!A:A,Check!A13),2)-_xlfn.XLOOKUP(B13,'Charges Pivot'!B:B,'Charges Pivot'!D:D)</f>
        <v>0</v>
      </c>
      <c r="E13" s="1">
        <f>ROUND(SUMIFS('One-offs data'!N:N,'One-offs data'!A:A,Check!A13),2)-_xlfn.XLOOKUP(B13,'Charges Pivot'!B:B,'Charges Pivot'!E:E)</f>
        <v>0</v>
      </c>
      <c r="F13" s="1">
        <f>ROUND(SUMIFS('Adjustments data'!N:N,'Adjustments data'!A:A,Check!A13),2)-_xlfn.XLOOKUP(B13,'Charges Pivot'!B:B,'Charges Pivot'!F:F)</f>
        <v>0</v>
      </c>
      <c r="G13" s="1">
        <f>ROUND(SUMIFS('Discounts data'!L:L,'Discounts data'!A:A,Check!A13),2)-_xlfn.XLOOKUP(B13,'Charges Pivot'!B:B,'Charges Pivot'!G:G)</f>
        <v>0</v>
      </c>
      <c r="H13" s="1">
        <f t="shared" si="0"/>
        <v>0</v>
      </c>
    </row>
    <row r="14" spans="1:8" x14ac:dyDescent="0.25">
      <c r="A14">
        <v>334581</v>
      </c>
      <c r="B14" t="s">
        <v>99</v>
      </c>
      <c r="C14" s="1">
        <f>ROUND(SUMIFS('Usage Data'!P:P,'Usage Data'!A:A,Check!A14),2)-_xlfn.XLOOKUP(B14,'Charges Pivot'!B:B,'Charges Pivot'!C:C)</f>
        <v>0</v>
      </c>
      <c r="D14" s="1">
        <f>ROUND(SUMIFS('Regular charges data'!O:O,'Regular charges data'!A:A,Check!A14),2)-_xlfn.XLOOKUP(B14,'Charges Pivot'!B:B,'Charges Pivot'!D:D)</f>
        <v>0</v>
      </c>
      <c r="E14" s="1">
        <f>ROUND(SUMIFS('One-offs data'!N:N,'One-offs data'!A:A,Check!A14),2)-_xlfn.XLOOKUP(B14,'Charges Pivot'!B:B,'Charges Pivot'!E:E)</f>
        <v>0</v>
      </c>
      <c r="F14" s="1">
        <f>ROUND(SUMIFS('Adjustments data'!N:N,'Adjustments data'!A:A,Check!A14),2)-_xlfn.XLOOKUP(B14,'Charges Pivot'!B:B,'Charges Pivot'!F:F)</f>
        <v>0</v>
      </c>
      <c r="G14" s="1">
        <f>ROUND(SUMIFS('Discounts data'!L:L,'Discounts data'!A:A,Check!A14),2)-_xlfn.XLOOKUP(B14,'Charges Pivot'!B:B,'Charges Pivot'!G:G)</f>
        <v>0</v>
      </c>
      <c r="H14" s="1">
        <f t="shared" si="0"/>
        <v>0</v>
      </c>
    </row>
    <row r="15" spans="1:8" x14ac:dyDescent="0.25">
      <c r="A15">
        <v>358641</v>
      </c>
      <c r="B15" t="s">
        <v>115</v>
      </c>
      <c r="C15" s="1">
        <f>ROUND(SUMIFS('Usage Data'!P:P,'Usage Data'!A:A,Check!A15),2)-_xlfn.XLOOKUP(B15,'Charges Pivot'!B:B,'Charges Pivot'!C:C)</f>
        <v>0</v>
      </c>
      <c r="D15" s="1">
        <f>ROUND(SUMIFS('Regular charges data'!O:O,'Regular charges data'!A:A,Check!A15),2)-_xlfn.XLOOKUP(B15,'Charges Pivot'!B:B,'Charges Pivot'!D:D)</f>
        <v>0</v>
      </c>
      <c r="E15" s="1">
        <f>ROUND(SUMIFS('One-offs data'!N:N,'One-offs data'!A:A,Check!A15),2)-_xlfn.XLOOKUP(B15,'Charges Pivot'!B:B,'Charges Pivot'!E:E)</f>
        <v>0</v>
      </c>
      <c r="F15" s="1">
        <f>ROUND(SUMIFS('Adjustments data'!N:N,'Adjustments data'!A:A,Check!A15),2)-_xlfn.XLOOKUP(B15,'Charges Pivot'!B:B,'Charges Pivot'!F:F)</f>
        <v>0</v>
      </c>
      <c r="G15" s="1">
        <f>ROUND(SUMIFS('Discounts data'!L:L,'Discounts data'!A:A,Check!A15),2)-_xlfn.XLOOKUP(B15,'Charges Pivot'!B:B,'Charges Pivot'!G:G)</f>
        <v>0</v>
      </c>
      <c r="H15" s="1">
        <f t="shared" si="0"/>
        <v>0</v>
      </c>
    </row>
    <row r="16" spans="1:8" x14ac:dyDescent="0.25">
      <c r="A16">
        <v>417101</v>
      </c>
      <c r="B16" t="s">
        <v>81</v>
      </c>
      <c r="C16" s="1">
        <f>ROUND(SUMIFS('Usage Data'!P:P,'Usage Data'!A:A,Check!A16),2)-_xlfn.XLOOKUP(B16,'Charges Pivot'!B:B,'Charges Pivot'!C:C)</f>
        <v>9.9999999999980105E-3</v>
      </c>
      <c r="D16" s="1">
        <f>ROUND(SUMIFS('Regular charges data'!O:O,'Regular charges data'!A:A,Check!A16),2)-_xlfn.XLOOKUP(B16,'Charges Pivot'!B:B,'Charges Pivot'!D:D)</f>
        <v>0</v>
      </c>
      <c r="E16" s="1">
        <f>ROUND(SUMIFS('One-offs data'!N:N,'One-offs data'!A:A,Check!A16),2)-_xlfn.XLOOKUP(B16,'Charges Pivot'!B:B,'Charges Pivot'!E:E)</f>
        <v>0</v>
      </c>
      <c r="F16" s="1">
        <f>ROUND(SUMIFS('Adjustments data'!N:N,'Adjustments data'!A:A,Check!A16),2)-_xlfn.XLOOKUP(B16,'Charges Pivot'!B:B,'Charges Pivot'!F:F)</f>
        <v>0</v>
      </c>
      <c r="G16" s="1">
        <f>ROUND(SUMIFS('Discounts data'!L:L,'Discounts data'!A:A,Check!A16),2)-_xlfn.XLOOKUP(B16,'Charges Pivot'!B:B,'Charges Pivot'!G:G)</f>
        <v>0</v>
      </c>
      <c r="H16" s="1">
        <f t="shared" si="0"/>
        <v>9.9999999999980105E-3</v>
      </c>
    </row>
    <row r="17" spans="1:8" x14ac:dyDescent="0.25">
      <c r="A17">
        <v>543896</v>
      </c>
      <c r="B17" t="s">
        <v>79</v>
      </c>
      <c r="C17" s="1">
        <f>ROUND(SUMIFS('Usage Data'!P:P,'Usage Data'!A:A,Check!A17),2)-_xlfn.XLOOKUP(B17,'Charges Pivot'!B:B,'Charges Pivot'!C:C)</f>
        <v>0</v>
      </c>
      <c r="D17" s="1">
        <f>ROUND(SUMIFS('Regular charges data'!O:O,'Regular charges data'!A:A,Check!A17),2)-_xlfn.XLOOKUP(B17,'Charges Pivot'!B:B,'Charges Pivot'!D:D)</f>
        <v>0</v>
      </c>
      <c r="E17" s="1">
        <f>ROUND(SUMIFS('One-offs data'!N:N,'One-offs data'!A:A,Check!A17),2)-_xlfn.XLOOKUP(B17,'Charges Pivot'!B:B,'Charges Pivot'!E:E)</f>
        <v>0</v>
      </c>
      <c r="F17" s="1">
        <f>ROUND(SUMIFS('Adjustments data'!N:N,'Adjustments data'!A:A,Check!A17),2)-_xlfn.XLOOKUP(B17,'Charges Pivot'!B:B,'Charges Pivot'!F:F)</f>
        <v>0</v>
      </c>
      <c r="G17" s="1">
        <f>ROUND(SUMIFS('Discounts data'!L:L,'Discounts data'!A:A,Check!A17),2)-_xlfn.XLOOKUP(B17,'Charges Pivot'!B:B,'Charges Pivot'!G:G)</f>
        <v>0</v>
      </c>
      <c r="H17" s="1">
        <f t="shared" si="0"/>
        <v>0</v>
      </c>
    </row>
    <row r="18" spans="1:8" x14ac:dyDescent="0.25">
      <c r="A18">
        <v>544254</v>
      </c>
      <c r="B18" t="s">
        <v>94</v>
      </c>
      <c r="C18" s="1">
        <f>ROUND(SUMIFS('Usage Data'!P:P,'Usage Data'!A:A,Check!A18),2)-_xlfn.XLOOKUP(B18,'Charges Pivot'!B:B,'Charges Pivot'!C:C)</f>
        <v>1.0000000000001563E-2</v>
      </c>
      <c r="D18" s="1">
        <f>ROUND(SUMIFS('Regular charges data'!O:O,'Regular charges data'!A:A,Check!A18),2)-_xlfn.XLOOKUP(B18,'Charges Pivot'!B:B,'Charges Pivot'!D:D)</f>
        <v>0</v>
      </c>
      <c r="E18" s="1">
        <f>ROUND(SUMIFS('One-offs data'!N:N,'One-offs data'!A:A,Check!A18),2)-_xlfn.XLOOKUP(B18,'Charges Pivot'!B:B,'Charges Pivot'!E:E)</f>
        <v>0</v>
      </c>
      <c r="F18" s="1">
        <f>ROUND(SUMIFS('Adjustments data'!N:N,'Adjustments data'!A:A,Check!A18),2)-_xlfn.XLOOKUP(B18,'Charges Pivot'!B:B,'Charges Pivot'!F:F)</f>
        <v>0</v>
      </c>
      <c r="G18" s="1">
        <f>ROUND(SUMIFS('Discounts data'!L:L,'Discounts data'!A:A,Check!A18),2)-_xlfn.XLOOKUP(B18,'Charges Pivot'!B:B,'Charges Pivot'!G:G)</f>
        <v>0</v>
      </c>
      <c r="H18" s="1">
        <f t="shared" si="0"/>
        <v>1.0000000000001563E-2</v>
      </c>
    </row>
    <row r="19" spans="1:8" x14ac:dyDescent="0.25">
      <c r="A19">
        <v>585323</v>
      </c>
      <c r="B19" t="s">
        <v>82</v>
      </c>
      <c r="C19" s="1">
        <f>ROUND(SUMIFS('Usage Data'!P:P,'Usage Data'!A:A,Check!A19),2)-_xlfn.XLOOKUP(B19,'Charges Pivot'!B:B,'Charges Pivot'!C:C)</f>
        <v>1.0000000000001563E-2</v>
      </c>
      <c r="D19" s="1">
        <f>ROUND(SUMIFS('Regular charges data'!O:O,'Regular charges data'!A:A,Check!A19),2)-_xlfn.XLOOKUP(B19,'Charges Pivot'!B:B,'Charges Pivot'!D:D)</f>
        <v>0</v>
      </c>
      <c r="E19" s="1">
        <f>ROUND(SUMIFS('One-offs data'!N:N,'One-offs data'!A:A,Check!A19),2)-_xlfn.XLOOKUP(B19,'Charges Pivot'!B:B,'Charges Pivot'!E:E)</f>
        <v>0</v>
      </c>
      <c r="F19" s="1">
        <f>ROUND(SUMIFS('Adjustments data'!N:N,'Adjustments data'!A:A,Check!A19),2)-_xlfn.XLOOKUP(B19,'Charges Pivot'!B:B,'Charges Pivot'!F:F)</f>
        <v>0</v>
      </c>
      <c r="G19" s="1">
        <f>ROUND(SUMIFS('Discounts data'!L:L,'Discounts data'!A:A,Check!A19),2)-_xlfn.XLOOKUP(B19,'Charges Pivot'!B:B,'Charges Pivot'!G:G)</f>
        <v>0</v>
      </c>
      <c r="H19" s="1">
        <f t="shared" si="0"/>
        <v>1.0000000000001563E-2</v>
      </c>
    </row>
    <row r="20" spans="1:8" x14ac:dyDescent="0.25">
      <c r="A20">
        <v>605918</v>
      </c>
      <c r="B20" t="s">
        <v>83</v>
      </c>
      <c r="C20" s="1">
        <f>ROUND(SUMIFS('Usage Data'!P:P,'Usage Data'!A:A,Check!A20),2)-_xlfn.XLOOKUP(B20,'Charges Pivot'!B:B,'Charges Pivot'!C:C)</f>
        <v>0</v>
      </c>
      <c r="D20" s="1">
        <f>ROUND(SUMIFS('Regular charges data'!O:O,'Regular charges data'!A:A,Check!A20),2)-_xlfn.XLOOKUP(B20,'Charges Pivot'!B:B,'Charges Pivot'!D:D)</f>
        <v>0</v>
      </c>
      <c r="E20" s="1">
        <f>ROUND(SUMIFS('One-offs data'!N:N,'One-offs data'!A:A,Check!A20),2)-_xlfn.XLOOKUP(B20,'Charges Pivot'!B:B,'Charges Pivot'!E:E)</f>
        <v>0</v>
      </c>
      <c r="F20" s="1">
        <f>ROUND(SUMIFS('Adjustments data'!N:N,'Adjustments data'!A:A,Check!A20),2)-_xlfn.XLOOKUP(B20,'Charges Pivot'!B:B,'Charges Pivot'!F:F)</f>
        <v>0</v>
      </c>
      <c r="G20" s="1">
        <f>ROUND(SUMIFS('Discounts data'!L:L,'Discounts data'!A:A,Check!A20),2)-_xlfn.XLOOKUP(B20,'Charges Pivot'!B:B,'Charges Pivot'!G:G)</f>
        <v>0</v>
      </c>
      <c r="H20" s="1">
        <f t="shared" si="0"/>
        <v>0</v>
      </c>
    </row>
    <row r="21" spans="1:8" x14ac:dyDescent="0.25">
      <c r="A21">
        <v>608616</v>
      </c>
      <c r="B21" t="s">
        <v>71</v>
      </c>
      <c r="C21" s="1">
        <f>ROUND(SUMIFS('Usage Data'!P:P,'Usage Data'!A:A,Check!A21),2)-_xlfn.XLOOKUP(B21,'Charges Pivot'!B:B,'Charges Pivot'!C:C)</f>
        <v>0</v>
      </c>
      <c r="D21" s="1">
        <f>ROUND(SUMIFS('Regular charges data'!O:O,'Regular charges data'!A:A,Check!A21),2)-_xlfn.XLOOKUP(B21,'Charges Pivot'!B:B,'Charges Pivot'!D:D)</f>
        <v>0</v>
      </c>
      <c r="E21" s="1">
        <f>ROUND(SUMIFS('One-offs data'!N:N,'One-offs data'!A:A,Check!A21),2)-_xlfn.XLOOKUP(B21,'Charges Pivot'!B:B,'Charges Pivot'!E:E)</f>
        <v>0</v>
      </c>
      <c r="F21" s="1">
        <f>ROUND(SUMIFS('Adjustments data'!N:N,'Adjustments data'!A:A,Check!A21),2)-_xlfn.XLOOKUP(B21,'Charges Pivot'!B:B,'Charges Pivot'!F:F)</f>
        <v>0</v>
      </c>
      <c r="G21" s="1">
        <f>ROUND(SUMIFS('Discounts data'!L:L,'Discounts data'!A:A,Check!A21),2)-_xlfn.XLOOKUP(B21,'Charges Pivot'!B:B,'Charges Pivot'!G:G)</f>
        <v>0</v>
      </c>
      <c r="H21" s="1">
        <f t="shared" si="0"/>
        <v>0</v>
      </c>
    </row>
    <row r="22" spans="1:8" x14ac:dyDescent="0.25">
      <c r="A22">
        <v>625895</v>
      </c>
      <c r="B22" t="s">
        <v>97</v>
      </c>
      <c r="C22" s="1">
        <f>ROUND(SUMIFS('Usage Data'!P:P,'Usage Data'!A:A,Check!A22),2)-_xlfn.XLOOKUP(B22,'Charges Pivot'!B:B,'Charges Pivot'!C:C)</f>
        <v>0</v>
      </c>
      <c r="D22" s="1">
        <f>ROUND(SUMIFS('Regular charges data'!O:O,'Regular charges data'!A:A,Check!A22),2)-_xlfn.XLOOKUP(B22,'Charges Pivot'!B:B,'Charges Pivot'!D:D)</f>
        <v>0</v>
      </c>
      <c r="E22" s="1">
        <f>ROUND(SUMIFS('One-offs data'!N:N,'One-offs data'!A:A,Check!A22),2)-_xlfn.XLOOKUP(B22,'Charges Pivot'!B:B,'Charges Pivot'!E:E)</f>
        <v>0</v>
      </c>
      <c r="F22" s="1">
        <f>ROUND(SUMIFS('Adjustments data'!N:N,'Adjustments data'!A:A,Check!A22),2)-_xlfn.XLOOKUP(B22,'Charges Pivot'!B:B,'Charges Pivot'!F:F)</f>
        <v>0</v>
      </c>
      <c r="G22" s="1">
        <f>ROUND(SUMIFS('Discounts data'!L:L,'Discounts data'!A:A,Check!A22),2)-_xlfn.XLOOKUP(B22,'Charges Pivot'!B:B,'Charges Pivot'!G:G)</f>
        <v>0</v>
      </c>
      <c r="H22" s="1">
        <f t="shared" si="0"/>
        <v>0</v>
      </c>
    </row>
    <row r="23" spans="1:8" x14ac:dyDescent="0.25">
      <c r="A23">
        <v>629617</v>
      </c>
      <c r="B23" t="s">
        <v>196</v>
      </c>
      <c r="C23" s="1">
        <f>ROUND(SUMIFS('Usage Data'!P:P,'Usage Data'!A:A,Check!A23),2)-_xlfn.XLOOKUP(B23,'Charges Pivot'!B:B,'Charges Pivot'!C:C)</f>
        <v>0</v>
      </c>
      <c r="D23" s="1">
        <f>ROUND(SUMIFS('Regular charges data'!O:O,'Regular charges data'!A:A,Check!A23),2)-_xlfn.XLOOKUP(B23,'Charges Pivot'!B:B,'Charges Pivot'!D:D)</f>
        <v>0</v>
      </c>
      <c r="E23" s="1">
        <f>ROUND(SUMIFS('One-offs data'!N:N,'One-offs data'!A:A,Check!A23),2)-_xlfn.XLOOKUP(B23,'Charges Pivot'!B:B,'Charges Pivot'!E:E)</f>
        <v>0</v>
      </c>
      <c r="F23" s="1">
        <f>ROUND(SUMIFS('Adjustments data'!N:N,'Adjustments data'!A:A,Check!A23),2)-_xlfn.XLOOKUP(B23,'Charges Pivot'!B:B,'Charges Pivot'!F:F)</f>
        <v>0</v>
      </c>
      <c r="G23" s="1">
        <f>ROUND(SUMIFS('Discounts data'!L:L,'Discounts data'!A:A,Check!A23),2)-_xlfn.XLOOKUP(B23,'Charges Pivot'!B:B,'Charges Pivot'!G:G)</f>
        <v>0</v>
      </c>
      <c r="H23" s="1">
        <f t="shared" si="0"/>
        <v>0</v>
      </c>
    </row>
    <row r="24" spans="1:8" x14ac:dyDescent="0.25">
      <c r="A24">
        <v>665825</v>
      </c>
      <c r="B24" t="s">
        <v>107</v>
      </c>
      <c r="C24" s="1">
        <f>ROUND(SUMIFS('Usage Data'!P:P,'Usage Data'!A:A,Check!A24),2)-_xlfn.XLOOKUP(B24,'Charges Pivot'!B:B,'Charges Pivot'!C:C)</f>
        <v>0</v>
      </c>
      <c r="D24" s="1">
        <f>ROUND(SUMIFS('Regular charges data'!O:O,'Regular charges data'!A:A,Check!A24),2)-_xlfn.XLOOKUP(B24,'Charges Pivot'!B:B,'Charges Pivot'!D:D)</f>
        <v>0</v>
      </c>
      <c r="E24" s="1">
        <f>ROUND(SUMIFS('One-offs data'!N:N,'One-offs data'!A:A,Check!A24),2)-_xlfn.XLOOKUP(B24,'Charges Pivot'!B:B,'Charges Pivot'!E:E)</f>
        <v>0</v>
      </c>
      <c r="F24" s="1">
        <f>ROUND(SUMIFS('Adjustments data'!N:N,'Adjustments data'!A:A,Check!A24),2)-_xlfn.XLOOKUP(B24,'Charges Pivot'!B:B,'Charges Pivot'!F:F)</f>
        <v>0</v>
      </c>
      <c r="G24" s="1">
        <f>ROUND(SUMIFS('Discounts data'!L:L,'Discounts data'!A:A,Check!A24),2)-_xlfn.XLOOKUP(B24,'Charges Pivot'!B:B,'Charges Pivot'!G:G)</f>
        <v>0</v>
      </c>
      <c r="H24" s="1">
        <f t="shared" si="0"/>
        <v>0</v>
      </c>
    </row>
    <row r="25" spans="1:8" x14ac:dyDescent="0.25">
      <c r="A25">
        <v>673390</v>
      </c>
      <c r="B25" t="s">
        <v>197</v>
      </c>
      <c r="C25" s="1">
        <f>ROUND(SUMIFS('Usage Data'!P:P,'Usage Data'!A:A,Check!A25),2)-_xlfn.XLOOKUP(B25,'Charges Pivot'!B:B,'Charges Pivot'!C:C)</f>
        <v>0</v>
      </c>
      <c r="D25" s="1">
        <f>ROUND(SUMIFS('Regular charges data'!O:O,'Regular charges data'!A:A,Check!A25),2)-_xlfn.XLOOKUP(B25,'Charges Pivot'!B:B,'Charges Pivot'!D:D)</f>
        <v>0</v>
      </c>
      <c r="E25" s="1">
        <f>ROUND(SUMIFS('One-offs data'!N:N,'One-offs data'!A:A,Check!A25),2)-_xlfn.XLOOKUP(B25,'Charges Pivot'!B:B,'Charges Pivot'!E:E)</f>
        <v>0</v>
      </c>
      <c r="F25" s="1">
        <f>ROUND(SUMIFS('Adjustments data'!N:N,'Adjustments data'!A:A,Check!A25),2)-_xlfn.XLOOKUP(B25,'Charges Pivot'!B:B,'Charges Pivot'!F:F)</f>
        <v>0</v>
      </c>
      <c r="G25" s="1">
        <f>ROUND(SUMIFS('Discounts data'!L:L,'Discounts data'!A:A,Check!A25),2)-_xlfn.XLOOKUP(B25,'Charges Pivot'!B:B,'Charges Pivot'!G:G)</f>
        <v>0</v>
      </c>
      <c r="H25" s="1">
        <f t="shared" si="0"/>
        <v>0</v>
      </c>
    </row>
    <row r="26" spans="1:8" x14ac:dyDescent="0.25">
      <c r="A26">
        <v>682471</v>
      </c>
      <c r="B26" t="s">
        <v>324</v>
      </c>
      <c r="C26" s="1">
        <f>ROUND(SUMIFS('Usage Data'!P:P,'Usage Data'!A:A,Check!A26),2)-_xlfn.XLOOKUP(B26,'Charges Pivot'!B:B,'Charges Pivot'!C:C)</f>
        <v>0</v>
      </c>
      <c r="D26" s="1">
        <f>ROUND(SUMIFS('Regular charges data'!O:O,'Regular charges data'!A:A,Check!A26),2)-_xlfn.XLOOKUP(B26,'Charges Pivot'!B:B,'Charges Pivot'!D:D)</f>
        <v>0</v>
      </c>
      <c r="E26" s="1">
        <f>ROUND(SUMIFS('One-offs data'!N:N,'One-offs data'!A:A,Check!A26),2)-_xlfn.XLOOKUP(B26,'Charges Pivot'!B:B,'Charges Pivot'!E:E)</f>
        <v>0</v>
      </c>
      <c r="F26" s="1">
        <f>ROUND(SUMIFS('Adjustments data'!N:N,'Adjustments data'!A:A,Check!A26),2)-_xlfn.XLOOKUP(B26,'Charges Pivot'!B:B,'Charges Pivot'!F:F)</f>
        <v>0</v>
      </c>
      <c r="G26" s="1">
        <f>ROUND(SUMIFS('Discounts data'!L:L,'Discounts data'!A:A,Check!A26),2)-_xlfn.XLOOKUP(B26,'Charges Pivot'!B:B,'Charges Pivot'!G:G)</f>
        <v>0</v>
      </c>
      <c r="H26" s="1">
        <f t="shared" si="0"/>
        <v>0</v>
      </c>
    </row>
    <row r="27" spans="1:8" x14ac:dyDescent="0.25">
      <c r="A27">
        <v>703871</v>
      </c>
      <c r="B27" t="s">
        <v>89</v>
      </c>
      <c r="C27" s="1">
        <f>ROUND(SUMIFS('Usage Data'!P:P,'Usage Data'!A:A,Check!A27),2)-_xlfn.XLOOKUP(B27,'Charges Pivot'!B:B,'Charges Pivot'!C:C)</f>
        <v>0</v>
      </c>
      <c r="D27" s="1">
        <f>ROUND(SUMIFS('Regular charges data'!O:O,'Regular charges data'!A:A,Check!A27),2)-_xlfn.XLOOKUP(B27,'Charges Pivot'!B:B,'Charges Pivot'!D:D)</f>
        <v>0</v>
      </c>
      <c r="E27" s="1">
        <f>ROUND(SUMIFS('One-offs data'!N:N,'One-offs data'!A:A,Check!A27),2)-_xlfn.XLOOKUP(B27,'Charges Pivot'!B:B,'Charges Pivot'!E:E)</f>
        <v>0</v>
      </c>
      <c r="F27" s="1">
        <f>ROUND(SUMIFS('Adjustments data'!N:N,'Adjustments data'!A:A,Check!A27),2)-_xlfn.XLOOKUP(B27,'Charges Pivot'!B:B,'Charges Pivot'!F:F)</f>
        <v>0</v>
      </c>
      <c r="G27" s="1">
        <f>ROUND(SUMIFS('Discounts data'!L:L,'Discounts data'!A:A,Check!A27),2)-_xlfn.XLOOKUP(B27,'Charges Pivot'!B:B,'Charges Pivot'!G:G)</f>
        <v>0</v>
      </c>
      <c r="H27" s="1">
        <f t="shared" si="0"/>
        <v>0</v>
      </c>
    </row>
    <row r="28" spans="1:8" x14ac:dyDescent="0.25">
      <c r="A28">
        <v>720082</v>
      </c>
      <c r="B28" t="s">
        <v>109</v>
      </c>
      <c r="C28" s="1">
        <f>ROUND(SUMIFS('Usage Data'!P:P,'Usage Data'!A:A,Check!A28),2)-_xlfn.XLOOKUP(B28,'Charges Pivot'!B:B,'Charges Pivot'!C:C)</f>
        <v>0</v>
      </c>
      <c r="D28" s="1">
        <f>ROUND(SUMIFS('Regular charges data'!O:O,'Regular charges data'!A:A,Check!A28),2)-_xlfn.XLOOKUP(B28,'Charges Pivot'!B:B,'Charges Pivot'!D:D)</f>
        <v>0</v>
      </c>
      <c r="E28" s="1">
        <f>ROUND(SUMIFS('One-offs data'!N:N,'One-offs data'!A:A,Check!A28),2)-_xlfn.XLOOKUP(B28,'Charges Pivot'!B:B,'Charges Pivot'!E:E)</f>
        <v>0</v>
      </c>
      <c r="F28" s="1">
        <f>ROUND(SUMIFS('Adjustments data'!N:N,'Adjustments data'!A:A,Check!A28),2)-_xlfn.XLOOKUP(B28,'Charges Pivot'!B:B,'Charges Pivot'!F:F)</f>
        <v>0</v>
      </c>
      <c r="G28" s="1">
        <f>ROUND(SUMIFS('Discounts data'!L:L,'Discounts data'!A:A,Check!A28),2)-_xlfn.XLOOKUP(B28,'Charges Pivot'!B:B,'Charges Pivot'!G:G)</f>
        <v>0</v>
      </c>
      <c r="H28" s="1">
        <f t="shared" si="0"/>
        <v>0</v>
      </c>
    </row>
    <row r="29" spans="1:8" x14ac:dyDescent="0.25">
      <c r="A29">
        <v>727391</v>
      </c>
      <c r="B29" t="s">
        <v>198</v>
      </c>
      <c r="C29" s="1">
        <f>ROUND(SUMIFS('Usage Data'!P:P,'Usage Data'!A:A,Check!A29),2)-_xlfn.XLOOKUP(B29,'Charges Pivot'!B:B,'Charges Pivot'!C:C)</f>
        <v>0</v>
      </c>
      <c r="D29" s="1">
        <f>ROUND(SUMIFS('Regular charges data'!O:O,'Regular charges data'!A:A,Check!A29),2)-_xlfn.XLOOKUP(B29,'Charges Pivot'!B:B,'Charges Pivot'!D:D)</f>
        <v>0</v>
      </c>
      <c r="E29" s="1">
        <f>ROUND(SUMIFS('One-offs data'!N:N,'One-offs data'!A:A,Check!A29),2)-_xlfn.XLOOKUP(B29,'Charges Pivot'!B:B,'Charges Pivot'!E:E)</f>
        <v>0</v>
      </c>
      <c r="F29" s="1">
        <f>ROUND(SUMIFS('Adjustments data'!N:N,'Adjustments data'!A:A,Check!A29),2)-_xlfn.XLOOKUP(B29,'Charges Pivot'!B:B,'Charges Pivot'!F:F)</f>
        <v>0</v>
      </c>
      <c r="G29" s="1">
        <f>ROUND(SUMIFS('Discounts data'!L:L,'Discounts data'!A:A,Check!A29),2)-_xlfn.XLOOKUP(B29,'Charges Pivot'!B:B,'Charges Pivot'!G:G)</f>
        <v>0</v>
      </c>
      <c r="H29" s="1">
        <f t="shared" si="0"/>
        <v>0</v>
      </c>
    </row>
    <row r="30" spans="1:8" x14ac:dyDescent="0.25">
      <c r="A30">
        <v>755828</v>
      </c>
      <c r="B30" t="s">
        <v>80</v>
      </c>
      <c r="C30" s="1">
        <f>ROUND(SUMIFS('Usage Data'!P:P,'Usage Data'!A:A,Check!A30),2)-_xlfn.XLOOKUP(B30,'Charges Pivot'!B:B,'Charges Pivot'!C:C)</f>
        <v>9.9999999999980105E-3</v>
      </c>
      <c r="D30" s="1">
        <f>ROUND(SUMIFS('Regular charges data'!O:O,'Regular charges data'!A:A,Check!A30),2)-_xlfn.XLOOKUP(B30,'Charges Pivot'!B:B,'Charges Pivot'!D:D)</f>
        <v>0</v>
      </c>
      <c r="E30" s="1">
        <f>ROUND(SUMIFS('One-offs data'!N:N,'One-offs data'!A:A,Check!A30),2)-_xlfn.XLOOKUP(B30,'Charges Pivot'!B:B,'Charges Pivot'!E:E)</f>
        <v>0</v>
      </c>
      <c r="F30" s="1">
        <f>ROUND(SUMIFS('Adjustments data'!N:N,'Adjustments data'!A:A,Check!A30),2)-_xlfn.XLOOKUP(B30,'Charges Pivot'!B:B,'Charges Pivot'!F:F)</f>
        <v>0</v>
      </c>
      <c r="G30" s="1">
        <f>ROUND(SUMIFS('Discounts data'!L:L,'Discounts data'!A:A,Check!A30),2)-_xlfn.XLOOKUP(B30,'Charges Pivot'!B:B,'Charges Pivot'!G:G)</f>
        <v>0</v>
      </c>
      <c r="H30" s="1">
        <f t="shared" si="0"/>
        <v>9.9999999999980105E-3</v>
      </c>
    </row>
    <row r="31" spans="1:8" x14ac:dyDescent="0.25">
      <c r="A31">
        <v>760776</v>
      </c>
      <c r="B31" t="s">
        <v>85</v>
      </c>
      <c r="C31" s="1">
        <f>ROUND(SUMIFS('Usage Data'!P:P,'Usage Data'!A:A,Check!A31),2)-_xlfn.XLOOKUP(B31,'Charges Pivot'!B:B,'Charges Pivot'!C:C)</f>
        <v>0</v>
      </c>
      <c r="D31" s="1">
        <f>ROUND(SUMIFS('Regular charges data'!O:O,'Regular charges data'!A:A,Check!A31),2)-_xlfn.XLOOKUP(B31,'Charges Pivot'!B:B,'Charges Pivot'!D:D)</f>
        <v>0</v>
      </c>
      <c r="E31" s="1">
        <f>ROUND(SUMIFS('One-offs data'!N:N,'One-offs data'!A:A,Check!A31),2)-_xlfn.XLOOKUP(B31,'Charges Pivot'!B:B,'Charges Pivot'!E:E)</f>
        <v>0</v>
      </c>
      <c r="F31" s="1">
        <f>ROUND(SUMIFS('Adjustments data'!N:N,'Adjustments data'!A:A,Check!A31),2)-_xlfn.XLOOKUP(B31,'Charges Pivot'!B:B,'Charges Pivot'!F:F)</f>
        <v>0</v>
      </c>
      <c r="G31" s="1">
        <f>ROUND(SUMIFS('Discounts data'!L:L,'Discounts data'!A:A,Check!A31),2)-_xlfn.XLOOKUP(B31,'Charges Pivot'!B:B,'Charges Pivot'!G:G)</f>
        <v>0</v>
      </c>
      <c r="H31" s="1">
        <f t="shared" si="0"/>
        <v>0</v>
      </c>
    </row>
    <row r="32" spans="1:8" x14ac:dyDescent="0.25">
      <c r="A32">
        <v>761453</v>
      </c>
      <c r="B32" t="s">
        <v>77</v>
      </c>
      <c r="C32" s="1">
        <f>ROUND(SUMIFS('Usage Data'!P:P,'Usage Data'!A:A,Check!A32),2)-_xlfn.XLOOKUP(B32,'Charges Pivot'!B:B,'Charges Pivot'!C:C)</f>
        <v>0</v>
      </c>
      <c r="D32" s="1">
        <f>ROUND(SUMIFS('Regular charges data'!O:O,'Regular charges data'!A:A,Check!A32),2)-_xlfn.XLOOKUP(B32,'Charges Pivot'!B:B,'Charges Pivot'!D:D)</f>
        <v>0</v>
      </c>
      <c r="E32" s="1">
        <f>ROUND(SUMIFS('One-offs data'!N:N,'One-offs data'!A:A,Check!A32),2)-_xlfn.XLOOKUP(B32,'Charges Pivot'!B:B,'Charges Pivot'!E:E)</f>
        <v>0</v>
      </c>
      <c r="F32" s="1">
        <f>ROUND(SUMIFS('Adjustments data'!N:N,'Adjustments data'!A:A,Check!A32),2)-_xlfn.XLOOKUP(B32,'Charges Pivot'!B:B,'Charges Pivot'!F:F)</f>
        <v>0</v>
      </c>
      <c r="G32" s="1">
        <f>ROUND(SUMIFS('Discounts data'!L:L,'Discounts data'!A:A,Check!A32),2)-_xlfn.XLOOKUP(B32,'Charges Pivot'!B:B,'Charges Pivot'!G:G)</f>
        <v>0</v>
      </c>
      <c r="H32" s="1">
        <f t="shared" si="0"/>
        <v>0</v>
      </c>
    </row>
    <row r="33" spans="1:8" x14ac:dyDescent="0.25">
      <c r="A33">
        <v>819500</v>
      </c>
      <c r="B33" t="s">
        <v>114</v>
      </c>
      <c r="C33" s="1">
        <f>ROUND(SUMIFS('Usage Data'!P:P,'Usage Data'!A:A,Check!A33),2)-_xlfn.XLOOKUP(B33,'Charges Pivot'!B:B,'Charges Pivot'!C:C)</f>
        <v>0</v>
      </c>
      <c r="D33" s="1">
        <f>ROUND(SUMIFS('Regular charges data'!O:O,'Regular charges data'!A:A,Check!A33),2)-_xlfn.XLOOKUP(B33,'Charges Pivot'!B:B,'Charges Pivot'!D:D)</f>
        <v>0</v>
      </c>
      <c r="E33" s="1">
        <f>ROUND(SUMIFS('One-offs data'!N:N,'One-offs data'!A:A,Check!A33),2)-_xlfn.XLOOKUP(B33,'Charges Pivot'!B:B,'Charges Pivot'!E:E)</f>
        <v>0</v>
      </c>
      <c r="F33" s="1">
        <f>ROUND(SUMIFS('Adjustments data'!N:N,'Adjustments data'!A:A,Check!A33),2)-_xlfn.XLOOKUP(B33,'Charges Pivot'!B:B,'Charges Pivot'!F:F)</f>
        <v>0</v>
      </c>
      <c r="G33" s="1">
        <f>ROUND(SUMIFS('Discounts data'!L:L,'Discounts data'!A:A,Check!A33),2)-_xlfn.XLOOKUP(B33,'Charges Pivot'!B:B,'Charges Pivot'!G:G)</f>
        <v>0</v>
      </c>
      <c r="H33" s="1">
        <f t="shared" si="0"/>
        <v>0</v>
      </c>
    </row>
    <row r="34" spans="1:8" x14ac:dyDescent="0.25">
      <c r="A34">
        <v>823392</v>
      </c>
      <c r="B34" t="s">
        <v>216</v>
      </c>
      <c r="C34" s="1">
        <f>ROUND(SUMIFS('Usage Data'!P:P,'Usage Data'!A:A,Check!A34),2)-_xlfn.XLOOKUP(B34,'Charges Pivot'!B:B,'Charges Pivot'!C:C)</f>
        <v>-0.58999999999999941</v>
      </c>
      <c r="D34" s="1">
        <f>ROUND(SUMIFS('Regular charges data'!O:O,'Regular charges data'!A:A,Check!A34),2)-_xlfn.XLOOKUP(B34,'Charges Pivot'!B:B,'Charges Pivot'!D:D)</f>
        <v>0</v>
      </c>
      <c r="E34" s="1">
        <f>ROUND(SUMIFS('One-offs data'!N:N,'One-offs data'!A:A,Check!A34),2)-_xlfn.XLOOKUP(B34,'Charges Pivot'!B:B,'Charges Pivot'!E:E)</f>
        <v>0</v>
      </c>
      <c r="F34" s="1">
        <f>ROUND(SUMIFS('Adjustments data'!N:N,'Adjustments data'!A:A,Check!A34),2)-_xlfn.XLOOKUP(B34,'Charges Pivot'!B:B,'Charges Pivot'!F:F)</f>
        <v>0</v>
      </c>
      <c r="G34" s="1">
        <f>ROUND(SUMIFS('Discounts data'!L:L,'Discounts data'!A:A,Check!A34),2)-_xlfn.XLOOKUP(B34,'Charges Pivot'!B:B,'Charges Pivot'!G:G)</f>
        <v>0</v>
      </c>
      <c r="H34" s="1">
        <f t="shared" si="0"/>
        <v>-0.58999999999999941</v>
      </c>
    </row>
    <row r="35" spans="1:8" x14ac:dyDescent="0.25">
      <c r="A35">
        <v>843259</v>
      </c>
      <c r="B35" t="s">
        <v>104</v>
      </c>
      <c r="C35" s="1">
        <f>ROUND(SUMIFS('Usage Data'!P:P,'Usage Data'!A:A,Check!A35),2)-_xlfn.XLOOKUP(B35,'Charges Pivot'!B:B,'Charges Pivot'!C:C)</f>
        <v>0</v>
      </c>
      <c r="D35" s="1">
        <f>ROUND(SUMIFS('Regular charges data'!O:O,'Regular charges data'!A:A,Check!A35),2)-_xlfn.XLOOKUP(B35,'Charges Pivot'!B:B,'Charges Pivot'!D:D)</f>
        <v>0</v>
      </c>
      <c r="E35" s="1">
        <f>ROUND(SUMIFS('One-offs data'!N:N,'One-offs data'!A:A,Check!A35),2)-_xlfn.XLOOKUP(B35,'Charges Pivot'!B:B,'Charges Pivot'!E:E)</f>
        <v>0</v>
      </c>
      <c r="F35" s="1">
        <f>ROUND(SUMIFS('Adjustments data'!N:N,'Adjustments data'!A:A,Check!A35),2)-_xlfn.XLOOKUP(B35,'Charges Pivot'!B:B,'Charges Pivot'!F:F)</f>
        <v>0</v>
      </c>
      <c r="G35" s="1">
        <f>ROUND(SUMIFS('Discounts data'!L:L,'Discounts data'!A:A,Check!A35),2)-_xlfn.XLOOKUP(B35,'Charges Pivot'!B:B,'Charges Pivot'!G:G)</f>
        <v>0</v>
      </c>
      <c r="H35" s="1">
        <f t="shared" si="0"/>
        <v>0</v>
      </c>
    </row>
    <row r="36" spans="1:8" x14ac:dyDescent="0.25">
      <c r="A36">
        <v>856243</v>
      </c>
      <c r="B36" t="s">
        <v>325</v>
      </c>
      <c r="C36" s="1">
        <f>ROUND(SUMIFS('Usage Data'!P:P,'Usage Data'!A:A,Check!A36),2)-_xlfn.XLOOKUP(B36,'Charges Pivot'!B:B,'Charges Pivot'!C:C)</f>
        <v>0</v>
      </c>
      <c r="D36" s="1">
        <f>ROUND(SUMIFS('Regular charges data'!O:O,'Regular charges data'!A:A,Check!A36),2)-_xlfn.XLOOKUP(B36,'Charges Pivot'!B:B,'Charges Pivot'!D:D)</f>
        <v>0</v>
      </c>
      <c r="E36" s="1">
        <f>ROUND(SUMIFS('One-offs data'!N:N,'One-offs data'!A:A,Check!A36),2)-_xlfn.XLOOKUP(B36,'Charges Pivot'!B:B,'Charges Pivot'!E:E)</f>
        <v>0</v>
      </c>
      <c r="F36" s="1">
        <f>ROUND(SUMIFS('Adjustments data'!N:N,'Adjustments data'!A:A,Check!A36),2)-_xlfn.XLOOKUP(B36,'Charges Pivot'!B:B,'Charges Pivot'!F:F)</f>
        <v>0</v>
      </c>
      <c r="G36" s="1">
        <f>ROUND(SUMIFS('Discounts data'!L:L,'Discounts data'!A:A,Check!A36),2)-_xlfn.XLOOKUP(B36,'Charges Pivot'!B:B,'Charges Pivot'!G:G)</f>
        <v>0</v>
      </c>
      <c r="H36" s="1">
        <f t="shared" si="0"/>
        <v>0</v>
      </c>
    </row>
    <row r="37" spans="1:8" x14ac:dyDescent="0.25">
      <c r="A37">
        <v>936066</v>
      </c>
      <c r="B37" t="s">
        <v>93</v>
      </c>
      <c r="C37" s="1">
        <f>ROUND(SUMIFS('Usage Data'!P:P,'Usage Data'!A:A,Check!A37),2)-_xlfn.XLOOKUP(B37,'Charges Pivot'!B:B,'Charges Pivot'!C:C)</f>
        <v>0</v>
      </c>
      <c r="D37" s="1">
        <f>ROUND(SUMIFS('Regular charges data'!O:O,'Regular charges data'!A:A,Check!A37),2)-_xlfn.XLOOKUP(B37,'Charges Pivot'!B:B,'Charges Pivot'!D:D)</f>
        <v>0</v>
      </c>
      <c r="E37" s="1">
        <f>ROUND(SUMIFS('One-offs data'!N:N,'One-offs data'!A:A,Check!A37),2)-_xlfn.XLOOKUP(B37,'Charges Pivot'!B:B,'Charges Pivot'!E:E)</f>
        <v>0</v>
      </c>
      <c r="F37" s="1">
        <f>ROUND(SUMIFS('Adjustments data'!N:N,'Adjustments data'!A:A,Check!A37),2)-_xlfn.XLOOKUP(B37,'Charges Pivot'!B:B,'Charges Pivot'!F:F)</f>
        <v>0</v>
      </c>
      <c r="G37" s="1">
        <f>ROUND(SUMIFS('Discounts data'!L:L,'Discounts data'!A:A,Check!A37),2)-_xlfn.XLOOKUP(B37,'Charges Pivot'!B:B,'Charges Pivot'!G:G)</f>
        <v>0</v>
      </c>
      <c r="H37" s="1">
        <f t="shared" si="0"/>
        <v>0</v>
      </c>
    </row>
    <row r="38" spans="1:8" x14ac:dyDescent="0.25">
      <c r="A38">
        <v>994187</v>
      </c>
      <c r="B38" t="s">
        <v>100</v>
      </c>
      <c r="C38" s="1">
        <f>ROUND(SUMIFS('Usage Data'!P:P,'Usage Data'!A:A,Check!A38),2)-_xlfn.XLOOKUP(B38,'Charges Pivot'!B:B,'Charges Pivot'!C:C)</f>
        <v>0</v>
      </c>
      <c r="D38" s="1">
        <f>ROUND(SUMIFS('Regular charges data'!O:O,'Regular charges data'!A:A,Check!A38),2)-_xlfn.XLOOKUP(B38,'Charges Pivot'!B:B,'Charges Pivot'!D:D)</f>
        <v>0</v>
      </c>
      <c r="E38" s="1">
        <f>ROUND(SUMIFS('One-offs data'!N:N,'One-offs data'!A:A,Check!A38),2)-_xlfn.XLOOKUP(B38,'Charges Pivot'!B:B,'Charges Pivot'!E:E)</f>
        <v>0</v>
      </c>
      <c r="F38" s="1">
        <f>ROUND(SUMIFS('Adjustments data'!N:N,'Adjustments data'!A:A,Check!A38),2)-_xlfn.XLOOKUP(B38,'Charges Pivot'!B:B,'Charges Pivot'!F:F)</f>
        <v>0</v>
      </c>
      <c r="G38" s="1">
        <f>ROUND(SUMIFS('Discounts data'!L:L,'Discounts data'!A:A,Check!A38),2)-_xlfn.XLOOKUP(B38,'Charges Pivot'!B:B,'Charges Pivot'!G:G)</f>
        <v>0</v>
      </c>
      <c r="H38" s="1">
        <f t="shared" si="0"/>
        <v>0</v>
      </c>
    </row>
    <row r="39" spans="1:8" x14ac:dyDescent="0.25">
      <c r="A39">
        <v>994981</v>
      </c>
      <c r="B39" t="s">
        <v>123</v>
      </c>
      <c r="C39" s="1">
        <f>ROUND(SUMIFS('Usage Data'!P:P,'Usage Data'!A:A,Check!A39),2)-_xlfn.XLOOKUP(B39,'Charges Pivot'!B:B,'Charges Pivot'!C:C)</f>
        <v>0</v>
      </c>
      <c r="D39" s="1">
        <f>ROUND(SUMIFS('Regular charges data'!O:O,'Regular charges data'!A:A,Check!A39),2)-_xlfn.XLOOKUP(B39,'Charges Pivot'!B:B,'Charges Pivot'!D:D)</f>
        <v>0</v>
      </c>
      <c r="E39" s="1">
        <f>ROUND(SUMIFS('One-offs data'!N:N,'One-offs data'!A:A,Check!A39),2)-_xlfn.XLOOKUP(B39,'Charges Pivot'!B:B,'Charges Pivot'!E:E)</f>
        <v>0</v>
      </c>
      <c r="F39" s="1">
        <f>ROUND(SUMIFS('Adjustments data'!N:N,'Adjustments data'!A:A,Check!A39),2)-_xlfn.XLOOKUP(B39,'Charges Pivot'!B:B,'Charges Pivot'!F:F)</f>
        <v>0</v>
      </c>
      <c r="G39" s="1">
        <f>ROUND(SUMIFS('Discounts data'!L:L,'Discounts data'!A:A,Check!A39),2)-_xlfn.XLOOKUP(B39,'Charges Pivot'!B:B,'Charges Pivot'!G:G)</f>
        <v>0</v>
      </c>
      <c r="H39" s="1">
        <f t="shared" si="0"/>
        <v>0</v>
      </c>
    </row>
    <row r="40" spans="1:8" x14ac:dyDescent="0.25">
      <c r="A40" t="s">
        <v>454</v>
      </c>
      <c r="B40" t="s">
        <v>87</v>
      </c>
      <c r="C40" s="1">
        <f>ROUND(SUMIFS('Usage Data'!P:P,'Usage Data'!A:A,Check!A40),2)-_xlfn.XLOOKUP(B40,'Charges Pivot'!B:B,'Charges Pivot'!C:C)</f>
        <v>0</v>
      </c>
      <c r="D40" s="1">
        <f>ROUND(SUMIFS('Regular charges data'!O:O,'Regular charges data'!A:A,Check!A40),2)-_xlfn.XLOOKUP(B40,'Charges Pivot'!B:B,'Charges Pivot'!D:D)</f>
        <v>0</v>
      </c>
      <c r="E40" s="1">
        <f>ROUND(SUMIFS('One-offs data'!N:N,'One-offs data'!A:A,Check!A40),2)-_xlfn.XLOOKUP(B40,'Charges Pivot'!B:B,'Charges Pivot'!E:E)</f>
        <v>0</v>
      </c>
      <c r="F40" s="1">
        <f>ROUND(SUMIFS('Adjustments data'!N:N,'Adjustments data'!A:A,Check!A40),2)-_xlfn.XLOOKUP(B40,'Charges Pivot'!B:B,'Charges Pivot'!F:F)</f>
        <v>0</v>
      </c>
      <c r="G40" s="1">
        <f>ROUND(SUMIFS('Discounts data'!L:L,'Discounts data'!A:A,Check!A40),2)-_xlfn.XLOOKUP(B40,'Charges Pivot'!B:B,'Charges Pivot'!G:G)</f>
        <v>0</v>
      </c>
      <c r="H40" s="1">
        <f t="shared" si="0"/>
        <v>0</v>
      </c>
    </row>
    <row r="41" spans="1:8" x14ac:dyDescent="0.25">
      <c r="A41" t="s">
        <v>199</v>
      </c>
      <c r="C41" s="1">
        <f>ROUND(SUMIFS(Usage!P:P,Usage!A:A,Check!A41),2)-_xlfn.XLOOKUP(B41,'Charges Pivot'!B:B,'Charges Pivot'!C:C)</f>
        <v>0</v>
      </c>
      <c r="D41" s="1">
        <f>ROUND(SUMIFS('Regular charges data'!O:O,'Regular charges data'!A:A,Check!A41),2)-_xlfn.XLOOKUP(B41,'Charges Pivot'!B:B,'Charges Pivot'!D:D)</f>
        <v>0</v>
      </c>
      <c r="E41" s="1">
        <f>ROUND(SUMIFS('One-offs data'!N:N,'One-offs data'!A:A,Check!A41),2)-_xlfn.XLOOKUP(B41,'Charges Pivot'!B:B,'Charges Pivot'!E:E)</f>
        <v>0</v>
      </c>
      <c r="F41" s="1">
        <f>ROUND(SUMIFS('Adjustments data'!N:N,'Adjustments data'!A:A,Check!A41),2)-_xlfn.XLOOKUP(B41,'Charges Pivot'!B:B,'Charges Pivot'!F:F)</f>
        <v>0</v>
      </c>
      <c r="G41" s="1">
        <f>ROUND(SUMIFS('Discounts data'!L:L,'Discounts data'!A:A,Check!A41),2)-_xlfn.XLOOKUP(B41,'Charges Pivot'!B:B,'Charges Pivot'!G:G)</f>
        <v>0</v>
      </c>
      <c r="H41" s="1">
        <f t="shared" si="0"/>
        <v>0</v>
      </c>
    </row>
  </sheetData>
  <autoFilter ref="A3:H42" xr:uid="{23C2D341-8ED3-429F-BE10-A26DB0F526FA}"/>
  <conditionalFormatting sqref="C4:H42">
    <cfRule type="cellIs" dxfId="1" priority="1" operator="lessThan">
      <formula>0</formula>
    </cfRule>
    <cfRule type="cellIs" dxfId="0" priority="2" operator="greaterThan">
      <formula>0</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316FE-F4AF-45DD-843E-42DE4D44C1E2}">
  <sheetPr>
    <tabColor rgb="FFFFC000"/>
  </sheetPr>
  <dimension ref="A1:K50"/>
  <sheetViews>
    <sheetView topLeftCell="A11" workbookViewId="0">
      <selection activeCell="A9" sqref="A9"/>
    </sheetView>
  </sheetViews>
  <sheetFormatPr defaultRowHeight="12.75" x14ac:dyDescent="0.2"/>
  <cols>
    <col min="1" max="2" width="9.140625" style="62"/>
    <col min="3" max="3" width="10.42578125" style="62" bestFit="1" customWidth="1"/>
    <col min="4" max="10" width="9.140625" style="62"/>
    <col min="11" max="11" width="27.7109375" style="62" bestFit="1" customWidth="1"/>
    <col min="12" max="16384" width="9.140625" style="62"/>
  </cols>
  <sheetData>
    <row r="1" spans="1:11" x14ac:dyDescent="0.2">
      <c r="A1" s="87" t="s">
        <v>732</v>
      </c>
      <c r="B1" s="87"/>
      <c r="C1" s="87"/>
      <c r="D1" s="87"/>
      <c r="E1" s="87"/>
      <c r="F1" s="87"/>
      <c r="G1" s="87"/>
      <c r="H1" s="87"/>
      <c r="I1" s="87"/>
      <c r="J1" s="87"/>
      <c r="K1" s="87"/>
    </row>
    <row r="2" spans="1:11" ht="25.5" x14ac:dyDescent="0.2">
      <c r="A2" s="76" t="s">
        <v>711</v>
      </c>
      <c r="B2" s="76" t="s">
        <v>731</v>
      </c>
      <c r="C2" s="76" t="s">
        <v>730</v>
      </c>
      <c r="D2" s="76" t="s">
        <v>729</v>
      </c>
      <c r="E2" s="76" t="s">
        <v>728</v>
      </c>
      <c r="F2" s="77" t="s">
        <v>727</v>
      </c>
      <c r="G2" s="77" t="s">
        <v>726</v>
      </c>
      <c r="H2" s="76" t="s">
        <v>725</v>
      </c>
      <c r="I2" s="76" t="s">
        <v>724</v>
      </c>
      <c r="J2" s="76" t="s">
        <v>723</v>
      </c>
      <c r="K2" s="76" t="s">
        <v>722</v>
      </c>
    </row>
    <row r="3" spans="1:11" x14ac:dyDescent="0.2">
      <c r="A3" s="65">
        <v>1000</v>
      </c>
      <c r="B3" s="65" t="s">
        <v>721</v>
      </c>
      <c r="C3" s="75" t="s">
        <v>3403</v>
      </c>
      <c r="D3" s="65" t="s">
        <v>3403</v>
      </c>
      <c r="E3" s="65"/>
      <c r="F3" s="70" t="s">
        <v>720</v>
      </c>
      <c r="G3" s="70"/>
      <c r="H3" s="65" t="s">
        <v>719</v>
      </c>
      <c r="I3" s="65" t="s">
        <v>3402</v>
      </c>
      <c r="J3" s="74"/>
      <c r="K3" s="65"/>
    </row>
    <row r="4" spans="1:11" x14ac:dyDescent="0.2">
      <c r="A4" s="73"/>
      <c r="B4" s="73"/>
      <c r="C4" s="73"/>
      <c r="D4" s="73"/>
      <c r="E4" s="73"/>
      <c r="F4" s="73"/>
      <c r="G4" s="73"/>
      <c r="H4" s="73"/>
      <c r="I4" s="73"/>
      <c r="J4" s="73"/>
      <c r="K4" s="73"/>
    </row>
    <row r="5" spans="1:11" ht="25.5" x14ac:dyDescent="0.2">
      <c r="A5" s="71" t="s">
        <v>58</v>
      </c>
      <c r="B5" s="71" t="s">
        <v>718</v>
      </c>
      <c r="C5" s="71" t="s">
        <v>717</v>
      </c>
      <c r="D5" s="71" t="s">
        <v>716</v>
      </c>
      <c r="E5" s="71" t="s">
        <v>715</v>
      </c>
      <c r="F5" s="72" t="s">
        <v>714</v>
      </c>
      <c r="G5" s="72" t="s">
        <v>713</v>
      </c>
      <c r="H5" s="71" t="s">
        <v>712</v>
      </c>
      <c r="I5" s="71" t="s">
        <v>711</v>
      </c>
      <c r="J5" s="71" t="s">
        <v>710</v>
      </c>
      <c r="K5" s="71" t="s">
        <v>709</v>
      </c>
    </row>
    <row r="6" spans="1:11" x14ac:dyDescent="0.2">
      <c r="A6" s="67">
        <v>145010</v>
      </c>
      <c r="B6" s="68" t="s">
        <v>116</v>
      </c>
      <c r="C6" s="66"/>
      <c r="D6" s="68"/>
      <c r="E6" s="65"/>
      <c r="F6" s="69">
        <v>185.72</v>
      </c>
      <c r="G6" s="69"/>
      <c r="H6" s="66"/>
      <c r="I6" s="65"/>
      <c r="J6" s="65"/>
      <c r="K6" s="65" t="s">
        <v>3402</v>
      </c>
    </row>
    <row r="7" spans="1:11" x14ac:dyDescent="0.2">
      <c r="A7" s="67">
        <v>145010</v>
      </c>
      <c r="B7" s="68" t="s">
        <v>90</v>
      </c>
      <c r="C7" s="66"/>
      <c r="D7" s="68"/>
      <c r="E7" s="65"/>
      <c r="F7" s="70"/>
      <c r="G7" s="69">
        <v>63.099999999999994</v>
      </c>
      <c r="H7" s="66"/>
      <c r="I7" s="65"/>
      <c r="J7" s="65"/>
      <c r="K7" s="65" t="s">
        <v>3402</v>
      </c>
    </row>
    <row r="8" spans="1:11" x14ac:dyDescent="0.2">
      <c r="A8" s="67">
        <v>145010</v>
      </c>
      <c r="B8" s="68" t="s">
        <v>708</v>
      </c>
      <c r="C8" s="66"/>
      <c r="D8" s="68"/>
      <c r="E8" s="65"/>
      <c r="F8" s="67">
        <v>266.3</v>
      </c>
      <c r="G8" s="69"/>
      <c r="H8" s="66"/>
      <c r="I8" s="65"/>
      <c r="J8" s="65"/>
      <c r="K8" s="65" t="s">
        <v>3402</v>
      </c>
    </row>
    <row r="9" spans="1:11" x14ac:dyDescent="0.2">
      <c r="A9" s="67">
        <v>145010</v>
      </c>
      <c r="B9" s="68" t="s">
        <v>707</v>
      </c>
      <c r="C9" s="66"/>
      <c r="D9" s="68"/>
      <c r="E9" s="65"/>
      <c r="F9" s="67">
        <v>266.3</v>
      </c>
      <c r="G9" s="69"/>
      <c r="H9" s="66"/>
      <c r="I9" s="65"/>
      <c r="J9" s="65"/>
      <c r="K9" s="65" t="s">
        <v>3402</v>
      </c>
    </row>
    <row r="10" spans="1:11" x14ac:dyDescent="0.2">
      <c r="A10" s="67">
        <v>145010</v>
      </c>
      <c r="B10" s="68" t="s">
        <v>216</v>
      </c>
      <c r="C10" s="66"/>
      <c r="D10" s="68"/>
      <c r="E10" s="65"/>
      <c r="F10" s="67">
        <v>266.3</v>
      </c>
      <c r="G10" s="69"/>
      <c r="H10" s="66"/>
      <c r="I10" s="65"/>
      <c r="J10" s="65"/>
      <c r="K10" s="65" t="s">
        <v>3402</v>
      </c>
    </row>
    <row r="11" spans="1:11" x14ac:dyDescent="0.2">
      <c r="A11" s="67">
        <v>145010</v>
      </c>
      <c r="B11" s="68" t="s">
        <v>117</v>
      </c>
      <c r="C11" s="66"/>
      <c r="D11" s="68"/>
      <c r="E11" s="65"/>
      <c r="F11" s="67">
        <v>143.16</v>
      </c>
      <c r="G11" s="69"/>
      <c r="H11" s="66"/>
      <c r="I11" s="65"/>
      <c r="J11" s="65"/>
      <c r="K11" s="65" t="s">
        <v>3402</v>
      </c>
    </row>
    <row r="12" spans="1:11" x14ac:dyDescent="0.2">
      <c r="A12" s="67">
        <v>145010</v>
      </c>
      <c r="B12" s="68" t="s">
        <v>194</v>
      </c>
      <c r="C12" s="66"/>
      <c r="D12" s="68"/>
      <c r="E12" s="65"/>
      <c r="F12" s="67">
        <v>3.12</v>
      </c>
      <c r="G12" s="69"/>
      <c r="H12" s="66"/>
      <c r="I12" s="65"/>
      <c r="J12" s="65"/>
      <c r="K12" s="65" t="s">
        <v>3402</v>
      </c>
    </row>
    <row r="13" spans="1:11" x14ac:dyDescent="0.2">
      <c r="A13" s="67">
        <v>145010</v>
      </c>
      <c r="B13" s="68" t="s">
        <v>111</v>
      </c>
      <c r="C13" s="66"/>
      <c r="D13" s="68"/>
      <c r="E13" s="65"/>
      <c r="F13" s="67">
        <v>326.64</v>
      </c>
      <c r="G13" s="69"/>
      <c r="H13" s="66"/>
      <c r="I13" s="65"/>
      <c r="J13" s="65"/>
      <c r="K13" s="65" t="s">
        <v>3402</v>
      </c>
    </row>
    <row r="14" spans="1:11" x14ac:dyDescent="0.2">
      <c r="A14" s="67">
        <v>145010</v>
      </c>
      <c r="B14" s="68" t="s">
        <v>122</v>
      </c>
      <c r="C14" s="66"/>
      <c r="D14" s="68"/>
      <c r="E14" s="65"/>
      <c r="F14" s="67">
        <v>361.04</v>
      </c>
      <c r="G14" s="69"/>
      <c r="H14" s="66"/>
      <c r="I14" s="65"/>
      <c r="J14" s="65"/>
      <c r="K14" s="65" t="s">
        <v>3402</v>
      </c>
    </row>
    <row r="15" spans="1:11" x14ac:dyDescent="0.2">
      <c r="A15" s="67">
        <v>145010</v>
      </c>
      <c r="B15" s="68" t="s">
        <v>706</v>
      </c>
      <c r="C15" s="66"/>
      <c r="D15" s="68"/>
      <c r="E15" s="65"/>
      <c r="F15" s="67">
        <v>346.46</v>
      </c>
      <c r="G15" s="69"/>
      <c r="H15" s="66"/>
      <c r="I15" s="65"/>
      <c r="J15" s="65"/>
      <c r="K15" s="65" t="s">
        <v>3402</v>
      </c>
    </row>
    <row r="16" spans="1:11" x14ac:dyDescent="0.2">
      <c r="A16" s="67">
        <v>145010</v>
      </c>
      <c r="B16" s="68" t="s">
        <v>705</v>
      </c>
      <c r="C16" s="66"/>
      <c r="D16" s="68"/>
      <c r="E16" s="65"/>
      <c r="F16" s="67">
        <v>346.46</v>
      </c>
      <c r="G16" s="69"/>
      <c r="H16" s="66"/>
      <c r="I16" s="65"/>
      <c r="J16" s="65"/>
      <c r="K16" s="65" t="s">
        <v>3402</v>
      </c>
    </row>
    <row r="17" spans="1:11" x14ac:dyDescent="0.2">
      <c r="A17" s="67">
        <v>145010</v>
      </c>
      <c r="B17" s="68" t="s">
        <v>119</v>
      </c>
      <c r="C17" s="66"/>
      <c r="D17" s="68"/>
      <c r="E17" s="65"/>
      <c r="F17" s="67">
        <v>548.91000000000008</v>
      </c>
      <c r="G17" s="69"/>
      <c r="H17" s="66"/>
      <c r="I17" s="65"/>
      <c r="J17" s="65"/>
      <c r="K17" s="65" t="s">
        <v>3402</v>
      </c>
    </row>
    <row r="18" spans="1:11" x14ac:dyDescent="0.2">
      <c r="A18" s="67">
        <v>145010</v>
      </c>
      <c r="B18" s="68" t="s">
        <v>73</v>
      </c>
      <c r="C18" s="66"/>
      <c r="D18" s="68"/>
      <c r="E18" s="65"/>
      <c r="F18" s="67">
        <v>349.36</v>
      </c>
      <c r="G18" s="69"/>
      <c r="H18" s="66"/>
      <c r="I18" s="65"/>
      <c r="J18" s="65"/>
      <c r="K18" s="65" t="s">
        <v>3402</v>
      </c>
    </row>
    <row r="19" spans="1:11" x14ac:dyDescent="0.2">
      <c r="A19" s="67">
        <v>145010</v>
      </c>
      <c r="B19" s="68" t="s">
        <v>99</v>
      </c>
      <c r="C19" s="66"/>
      <c r="D19" s="68"/>
      <c r="E19" s="65"/>
      <c r="F19" s="67">
        <v>159.09</v>
      </c>
      <c r="G19" s="69"/>
      <c r="H19" s="66"/>
      <c r="I19" s="65"/>
      <c r="J19" s="65"/>
      <c r="K19" s="65" t="s">
        <v>3402</v>
      </c>
    </row>
    <row r="20" spans="1:11" x14ac:dyDescent="0.2">
      <c r="A20" s="67">
        <v>145010</v>
      </c>
      <c r="B20" s="68" t="s">
        <v>115</v>
      </c>
      <c r="C20" s="66"/>
      <c r="D20" s="68"/>
      <c r="E20" s="65"/>
      <c r="F20" s="67">
        <v>133.59</v>
      </c>
      <c r="G20" s="69"/>
      <c r="H20" s="66"/>
      <c r="I20" s="65"/>
      <c r="J20" s="65"/>
      <c r="K20" s="65" t="s">
        <v>3402</v>
      </c>
    </row>
    <row r="21" spans="1:11" x14ac:dyDescent="0.2">
      <c r="A21" s="67">
        <v>145010</v>
      </c>
      <c r="B21" s="68" t="s">
        <v>81</v>
      </c>
      <c r="C21" s="66"/>
      <c r="D21" s="68"/>
      <c r="E21" s="65"/>
      <c r="F21" s="67">
        <v>334.02</v>
      </c>
      <c r="G21" s="69"/>
      <c r="H21" s="66"/>
      <c r="I21" s="65"/>
      <c r="J21" s="65"/>
      <c r="K21" s="65" t="s">
        <v>3402</v>
      </c>
    </row>
    <row r="22" spans="1:11" x14ac:dyDescent="0.2">
      <c r="A22" s="67">
        <v>145010</v>
      </c>
      <c r="B22" s="68" t="s">
        <v>79</v>
      </c>
      <c r="C22" s="66"/>
      <c r="D22" s="68"/>
      <c r="E22" s="65"/>
      <c r="F22" s="67">
        <v>133.59</v>
      </c>
      <c r="G22" s="69"/>
      <c r="H22" s="66"/>
      <c r="I22" s="65"/>
      <c r="J22" s="65"/>
      <c r="K22" s="65" t="s">
        <v>3402</v>
      </c>
    </row>
    <row r="23" spans="1:11" x14ac:dyDescent="0.2">
      <c r="A23" s="67">
        <v>145010</v>
      </c>
      <c r="B23" s="68" t="s">
        <v>94</v>
      </c>
      <c r="C23" s="66"/>
      <c r="D23" s="68"/>
      <c r="E23" s="65"/>
      <c r="F23" s="67">
        <v>312.77</v>
      </c>
      <c r="G23" s="69"/>
      <c r="H23" s="66"/>
      <c r="I23" s="65"/>
      <c r="J23" s="65"/>
      <c r="K23" s="65" t="s">
        <v>3402</v>
      </c>
    </row>
    <row r="24" spans="1:11" x14ac:dyDescent="0.2">
      <c r="A24" s="67">
        <v>145010</v>
      </c>
      <c r="B24" s="68" t="s">
        <v>82</v>
      </c>
      <c r="C24" s="66"/>
      <c r="D24" s="68"/>
      <c r="E24" s="65"/>
      <c r="F24" s="67">
        <v>162.89000000000001</v>
      </c>
      <c r="G24" s="69"/>
      <c r="H24" s="66"/>
      <c r="I24" s="65"/>
      <c r="J24" s="65"/>
      <c r="K24" s="65" t="s">
        <v>3402</v>
      </c>
    </row>
    <row r="25" spans="1:11" x14ac:dyDescent="0.2">
      <c r="A25" s="67">
        <v>145010</v>
      </c>
      <c r="B25" s="68" t="s">
        <v>83</v>
      </c>
      <c r="C25" s="66"/>
      <c r="D25" s="68"/>
      <c r="E25" s="65"/>
      <c r="F25" s="67"/>
      <c r="G25" s="69">
        <v>163.16</v>
      </c>
      <c r="H25" s="66"/>
      <c r="I25" s="65"/>
      <c r="J25" s="65"/>
      <c r="K25" s="65" t="s">
        <v>3402</v>
      </c>
    </row>
    <row r="26" spans="1:11" x14ac:dyDescent="0.2">
      <c r="A26" s="67">
        <v>145010</v>
      </c>
      <c r="B26" s="68" t="s">
        <v>71</v>
      </c>
      <c r="C26" s="66"/>
      <c r="D26" s="68"/>
      <c r="E26" s="65"/>
      <c r="F26" s="67">
        <v>408.43</v>
      </c>
      <c r="G26" s="69"/>
      <c r="H26" s="66"/>
      <c r="I26" s="65"/>
      <c r="J26" s="65"/>
      <c r="K26" s="65" t="s">
        <v>3402</v>
      </c>
    </row>
    <row r="27" spans="1:11" x14ac:dyDescent="0.2">
      <c r="A27" s="67">
        <v>145010</v>
      </c>
      <c r="B27" s="68" t="s">
        <v>97</v>
      </c>
      <c r="C27" s="66"/>
      <c r="D27" s="68"/>
      <c r="E27" s="65"/>
      <c r="F27" s="67">
        <v>133.59</v>
      </c>
      <c r="G27" s="69"/>
      <c r="H27" s="66"/>
      <c r="I27" s="65"/>
      <c r="J27" s="65"/>
      <c r="K27" s="65" t="s">
        <v>3402</v>
      </c>
    </row>
    <row r="28" spans="1:11" x14ac:dyDescent="0.2">
      <c r="A28" s="67">
        <v>145010</v>
      </c>
      <c r="B28" s="68" t="s">
        <v>196</v>
      </c>
      <c r="C28" s="66"/>
      <c r="D28" s="68"/>
      <c r="E28" s="65"/>
      <c r="F28" s="67">
        <v>1.86</v>
      </c>
      <c r="G28" s="69"/>
      <c r="H28" s="66"/>
      <c r="I28" s="65"/>
      <c r="J28" s="65"/>
      <c r="K28" s="65" t="s">
        <v>3402</v>
      </c>
    </row>
    <row r="29" spans="1:11" x14ac:dyDescent="0.2">
      <c r="A29" s="67">
        <v>145010</v>
      </c>
      <c r="B29" s="68" t="s">
        <v>107</v>
      </c>
      <c r="C29" s="66"/>
      <c r="D29" s="68"/>
      <c r="E29" s="65"/>
      <c r="F29" s="67">
        <v>133.59</v>
      </c>
      <c r="G29" s="69"/>
      <c r="H29" s="66"/>
      <c r="I29" s="65"/>
      <c r="J29" s="65"/>
      <c r="K29" s="65" t="s">
        <v>3402</v>
      </c>
    </row>
    <row r="30" spans="1:11" x14ac:dyDescent="0.2">
      <c r="A30" s="67">
        <v>145010</v>
      </c>
      <c r="B30" s="68" t="s">
        <v>197</v>
      </c>
      <c r="C30" s="66"/>
      <c r="D30" s="68"/>
      <c r="E30" s="65"/>
      <c r="F30" s="67">
        <v>88.47</v>
      </c>
      <c r="G30" s="69"/>
      <c r="H30" s="66"/>
      <c r="I30" s="65"/>
      <c r="J30" s="65"/>
      <c r="K30" s="65" t="s">
        <v>3402</v>
      </c>
    </row>
    <row r="31" spans="1:11" x14ac:dyDescent="0.2">
      <c r="A31" s="67">
        <v>145010</v>
      </c>
      <c r="B31" s="68" t="s">
        <v>324</v>
      </c>
      <c r="C31" s="66"/>
      <c r="D31" s="68"/>
      <c r="E31" s="65"/>
      <c r="F31" s="67">
        <v>126.24</v>
      </c>
      <c r="G31" s="69"/>
      <c r="H31" s="66"/>
      <c r="I31" s="65"/>
      <c r="J31" s="65"/>
      <c r="K31" s="65" t="s">
        <v>3402</v>
      </c>
    </row>
    <row r="32" spans="1:11" x14ac:dyDescent="0.2">
      <c r="A32" s="67">
        <v>145010</v>
      </c>
      <c r="B32" s="68" t="s">
        <v>89</v>
      </c>
      <c r="C32" s="66"/>
      <c r="D32" s="68"/>
      <c r="E32" s="65"/>
      <c r="F32" s="67">
        <v>126.66</v>
      </c>
      <c r="G32" s="69"/>
      <c r="H32" s="66"/>
      <c r="I32" s="65"/>
      <c r="J32" s="65"/>
      <c r="K32" s="65" t="s">
        <v>3402</v>
      </c>
    </row>
    <row r="33" spans="1:11" x14ac:dyDescent="0.2">
      <c r="A33" s="67">
        <v>145010</v>
      </c>
      <c r="B33" s="68" t="s">
        <v>109</v>
      </c>
      <c r="C33" s="66"/>
      <c r="D33" s="68"/>
      <c r="E33" s="65"/>
      <c r="F33" s="67">
        <v>4.68</v>
      </c>
      <c r="G33" s="69"/>
      <c r="H33" s="66"/>
      <c r="I33" s="65"/>
      <c r="J33" s="65"/>
      <c r="K33" s="65" t="s">
        <v>3402</v>
      </c>
    </row>
    <row r="34" spans="1:11" x14ac:dyDescent="0.2">
      <c r="A34" s="67">
        <v>145010</v>
      </c>
      <c r="B34" s="68" t="s">
        <v>198</v>
      </c>
      <c r="C34" s="66"/>
      <c r="D34" s="68"/>
      <c r="E34" s="65"/>
      <c r="F34" s="67">
        <v>5.13</v>
      </c>
      <c r="G34" s="69"/>
      <c r="H34" s="66"/>
      <c r="I34" s="65"/>
      <c r="J34" s="65"/>
      <c r="K34" s="65" t="s">
        <v>3402</v>
      </c>
    </row>
    <row r="35" spans="1:11" x14ac:dyDescent="0.2">
      <c r="A35" s="67">
        <v>145010</v>
      </c>
      <c r="B35" s="68" t="s">
        <v>80</v>
      </c>
      <c r="C35" s="66"/>
      <c r="D35" s="68"/>
      <c r="E35" s="65"/>
      <c r="F35" s="67">
        <v>185.18</v>
      </c>
      <c r="G35" s="69"/>
      <c r="H35" s="66"/>
      <c r="I35" s="65"/>
      <c r="J35" s="65"/>
      <c r="K35" s="65" t="s">
        <v>3402</v>
      </c>
    </row>
    <row r="36" spans="1:11" x14ac:dyDescent="0.2">
      <c r="A36" s="67">
        <v>145010</v>
      </c>
      <c r="B36" s="68" t="s">
        <v>85</v>
      </c>
      <c r="C36" s="66"/>
      <c r="D36" s="68"/>
      <c r="E36" s="65"/>
      <c r="F36" s="70">
        <v>1153.5</v>
      </c>
      <c r="G36" s="69"/>
      <c r="H36" s="66"/>
      <c r="I36" s="65"/>
      <c r="J36" s="65"/>
      <c r="K36" s="65" t="s">
        <v>3402</v>
      </c>
    </row>
    <row r="37" spans="1:11" x14ac:dyDescent="0.2">
      <c r="A37" s="67">
        <v>145010</v>
      </c>
      <c r="B37" s="68" t="s">
        <v>77</v>
      </c>
      <c r="C37" s="66"/>
      <c r="D37" s="68"/>
      <c r="E37" s="65"/>
      <c r="F37" s="70">
        <v>281.73</v>
      </c>
      <c r="G37" s="69"/>
      <c r="H37" s="66"/>
      <c r="I37" s="65"/>
      <c r="J37" s="65"/>
      <c r="K37" s="65" t="s">
        <v>3402</v>
      </c>
    </row>
    <row r="38" spans="1:11" x14ac:dyDescent="0.2">
      <c r="A38" s="67">
        <v>145010</v>
      </c>
      <c r="B38" s="68" t="s">
        <v>114</v>
      </c>
      <c r="C38" s="66"/>
      <c r="D38" s="68"/>
      <c r="E38" s="65"/>
      <c r="F38" s="70">
        <v>200.37</v>
      </c>
      <c r="G38" s="69"/>
      <c r="H38" s="66"/>
      <c r="I38" s="65"/>
      <c r="J38" s="65"/>
      <c r="K38" s="65" t="s">
        <v>3402</v>
      </c>
    </row>
    <row r="39" spans="1:11" x14ac:dyDescent="0.2">
      <c r="A39" s="67">
        <v>145010</v>
      </c>
      <c r="B39" s="68" t="s">
        <v>216</v>
      </c>
      <c r="C39" s="66"/>
      <c r="D39" s="68"/>
      <c r="E39" s="65"/>
      <c r="F39" s="70">
        <v>740.32999999999993</v>
      </c>
      <c r="G39" s="69"/>
      <c r="H39" s="66"/>
      <c r="I39" s="65"/>
      <c r="J39" s="65"/>
      <c r="K39" s="65" t="s">
        <v>3402</v>
      </c>
    </row>
    <row r="40" spans="1:11" x14ac:dyDescent="0.2">
      <c r="A40" s="67">
        <v>145010</v>
      </c>
      <c r="B40" s="68" t="s">
        <v>104</v>
      </c>
      <c r="C40" s="66"/>
      <c r="D40" s="68"/>
      <c r="E40" s="65"/>
      <c r="F40" s="70">
        <v>430.48</v>
      </c>
      <c r="G40" s="69"/>
      <c r="H40" s="66"/>
      <c r="I40" s="65"/>
      <c r="J40" s="65"/>
      <c r="K40" s="65" t="s">
        <v>3402</v>
      </c>
    </row>
    <row r="41" spans="1:11" x14ac:dyDescent="0.2">
      <c r="A41" s="67">
        <v>145010</v>
      </c>
      <c r="B41" s="68" t="s">
        <v>325</v>
      </c>
      <c r="C41" s="66"/>
      <c r="D41" s="68"/>
      <c r="E41" s="65"/>
      <c r="F41" s="70">
        <v>163.56</v>
      </c>
      <c r="G41" s="69"/>
      <c r="H41" s="66"/>
      <c r="I41" s="65"/>
      <c r="J41" s="65"/>
      <c r="K41" s="65" t="s">
        <v>3402</v>
      </c>
    </row>
    <row r="42" spans="1:11" x14ac:dyDescent="0.2">
      <c r="A42" s="67">
        <v>145010</v>
      </c>
      <c r="B42" s="68" t="s">
        <v>93</v>
      </c>
      <c r="C42" s="66"/>
      <c r="D42" s="68"/>
      <c r="E42" s="65"/>
      <c r="F42" s="70">
        <v>295.01</v>
      </c>
      <c r="G42" s="69"/>
      <c r="H42" s="66"/>
      <c r="I42" s="65"/>
      <c r="J42" s="65"/>
      <c r="K42" s="65" t="s">
        <v>3402</v>
      </c>
    </row>
    <row r="43" spans="1:11" x14ac:dyDescent="0.2">
      <c r="A43" s="67">
        <v>145010</v>
      </c>
      <c r="B43" s="68" t="s">
        <v>100</v>
      </c>
      <c r="C43" s="66"/>
      <c r="D43" s="68"/>
      <c r="E43" s="65"/>
      <c r="F43" s="70">
        <v>125.55</v>
      </c>
      <c r="G43" s="69"/>
      <c r="H43" s="66"/>
      <c r="I43" s="65"/>
      <c r="J43" s="65"/>
      <c r="K43" s="65" t="s">
        <v>3402</v>
      </c>
    </row>
    <row r="44" spans="1:11" x14ac:dyDescent="0.2">
      <c r="A44" s="67">
        <v>145010</v>
      </c>
      <c r="B44" s="68" t="s">
        <v>123</v>
      </c>
      <c r="C44" s="66"/>
      <c r="D44" s="68"/>
      <c r="E44" s="65"/>
      <c r="F44" s="70">
        <v>138.27000000000001</v>
      </c>
      <c r="G44" s="69"/>
      <c r="H44" s="66"/>
      <c r="I44" s="65"/>
      <c r="J44" s="65"/>
      <c r="K44" s="65" t="s">
        <v>3402</v>
      </c>
    </row>
    <row r="45" spans="1:11" x14ac:dyDescent="0.2">
      <c r="A45" s="67">
        <v>145010</v>
      </c>
      <c r="B45" s="68" t="s">
        <v>87</v>
      </c>
      <c r="C45" s="66"/>
      <c r="D45" s="68"/>
      <c r="E45" s="65"/>
      <c r="F45" s="67"/>
      <c r="G45" s="69">
        <v>77.569999999999993</v>
      </c>
      <c r="H45" s="66"/>
      <c r="I45" s="65"/>
      <c r="J45" s="65"/>
      <c r="K45" s="65" t="s">
        <v>3407</v>
      </c>
    </row>
    <row r="46" spans="1:11" x14ac:dyDescent="0.2">
      <c r="A46" s="67">
        <v>145010</v>
      </c>
      <c r="B46" s="68" t="s">
        <v>704</v>
      </c>
      <c r="C46" s="66"/>
      <c r="D46" s="68"/>
      <c r="E46" s="65"/>
      <c r="F46" s="67"/>
      <c r="G46" s="70">
        <v>9084.5200000000023</v>
      </c>
      <c r="H46" s="66"/>
      <c r="I46" s="65"/>
      <c r="J46" s="65"/>
      <c r="K46" s="65" t="s">
        <v>3402</v>
      </c>
    </row>
    <row r="47" spans="1:11" x14ac:dyDescent="0.2">
      <c r="F47" s="64"/>
      <c r="G47" s="63"/>
    </row>
    <row r="48" spans="1:11" x14ac:dyDescent="0.2">
      <c r="F48" s="64">
        <f>SUM(F6:F47)</f>
        <v>9388.3499999999985</v>
      </c>
      <c r="G48" s="64">
        <f>SUM(G6:G47)</f>
        <v>9388.3500000000022</v>
      </c>
      <c r="H48" s="63"/>
      <c r="I48" s="63"/>
    </row>
    <row r="50" spans="8:8" x14ac:dyDescent="0.2">
      <c r="H50" s="63"/>
    </row>
  </sheetData>
  <autoFilter ref="A5:K46" xr:uid="{979775D6-3E10-4415-A49B-1D89FF260A70}"/>
  <mergeCells count="1">
    <mergeCell ref="A1:K1"/>
  </mergeCells>
  <pageMargins left="0.7" right="0.7" top="0.75" bottom="0.75" header="0.3" footer="0.3"/>
  <headerFooter>
    <oddFooter>&amp;C_x000D_&amp;1#&amp;"Calibri"&amp;10&amp;K000000 CONTROLLED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E2110-BC95-4B48-A098-88B6A2E57440}">
  <sheetPr>
    <tabColor rgb="FFFFC000"/>
  </sheetPr>
  <dimension ref="A1:A4"/>
  <sheetViews>
    <sheetView workbookViewId="0">
      <selection activeCell="A9" sqref="A9"/>
    </sheetView>
  </sheetViews>
  <sheetFormatPr defaultRowHeight="15" x14ac:dyDescent="0.25"/>
  <cols>
    <col min="1" max="1" width="83.85546875" customWidth="1"/>
  </cols>
  <sheetData>
    <row r="1" spans="1:1" x14ac:dyDescent="0.25">
      <c r="A1" s="80" t="s">
        <v>733</v>
      </c>
    </row>
    <row r="2" spans="1:1" ht="90" x14ac:dyDescent="0.25">
      <c r="A2" s="78" t="s">
        <v>3410</v>
      </c>
    </row>
    <row r="3" spans="1:1" x14ac:dyDescent="0.25">
      <c r="A3" s="79"/>
    </row>
    <row r="4" spans="1:1" x14ac:dyDescent="0.25">
      <c r="A4" s="7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4F6B7-076F-4E5F-BBB6-98186512AE4D}">
  <dimension ref="A1:E13"/>
  <sheetViews>
    <sheetView showGridLines="0" workbookViewId="0">
      <selection activeCell="C3" sqref="C3"/>
    </sheetView>
  </sheetViews>
  <sheetFormatPr defaultRowHeight="15" x14ac:dyDescent="0.25"/>
  <cols>
    <col min="1" max="1" width="2.28515625" customWidth="1"/>
    <col min="2" max="2" width="4.7109375" customWidth="1"/>
    <col min="3" max="3" width="82.28515625" customWidth="1"/>
    <col min="4" max="4" width="4.7109375" customWidth="1"/>
    <col min="5" max="5" width="2.28515625" customWidth="1"/>
  </cols>
  <sheetData>
    <row r="1" spans="1:5" ht="10.5" customHeight="1" x14ac:dyDescent="0.25">
      <c r="A1" s="33"/>
      <c r="B1" s="33"/>
      <c r="C1" s="33"/>
      <c r="D1" s="33"/>
      <c r="E1" s="33"/>
    </row>
    <row r="2" spans="1:5" ht="20.25" customHeight="1" x14ac:dyDescent="0.25">
      <c r="A2" s="33"/>
      <c r="B2" s="25"/>
      <c r="C2" s="25"/>
      <c r="D2" s="25"/>
      <c r="E2" s="33"/>
    </row>
    <row r="3" spans="1:5" ht="26.25" x14ac:dyDescent="0.4">
      <c r="A3" s="33"/>
      <c r="B3" s="25"/>
      <c r="C3" s="30" t="s">
        <v>203</v>
      </c>
      <c r="D3" s="31"/>
      <c r="E3" s="33"/>
    </row>
    <row r="4" spans="1:5" x14ac:dyDescent="0.25">
      <c r="A4" s="33"/>
      <c r="B4" s="25"/>
      <c r="C4" s="25"/>
      <c r="D4" s="25"/>
      <c r="E4" s="33"/>
    </row>
    <row r="5" spans="1:5" ht="45" x14ac:dyDescent="0.25">
      <c r="A5" s="33"/>
      <c r="B5" s="25"/>
      <c r="C5" s="85" t="str">
        <f>IF(ISNUMBER(MATCH(Summary!$H$6,'Charge Lookup'!A2:A46,0)),'Information Lookup'!A1,"Please enter your PIN number on the Summary page to view any important updates.")</f>
        <v>Please enter your PIN number on the Summary page to view any important updates.</v>
      </c>
      <c r="D5" s="32"/>
      <c r="E5" s="33"/>
    </row>
    <row r="6" spans="1:5" x14ac:dyDescent="0.25">
      <c r="A6" s="33"/>
      <c r="B6" s="25"/>
      <c r="C6" s="86" t="str">
        <f>IF(ISNUMBER(MATCH(Summary!$H$6,'Charge Lookup'!A3:A47,0)),'Information Lookup'!A2,"")</f>
        <v/>
      </c>
      <c r="D6" s="32"/>
      <c r="E6" s="33"/>
    </row>
    <row r="7" spans="1:5" x14ac:dyDescent="0.25">
      <c r="A7" s="33"/>
      <c r="B7" s="25"/>
      <c r="C7" s="86" t="str">
        <f>IF(ISNUMBER(MATCH(Summary!$H$6,'Charge Lookup'!A4:A48,0)),'Information Lookup'!A3,"")</f>
        <v/>
      </c>
      <c r="D7" s="32"/>
      <c r="E7" s="33"/>
    </row>
    <row r="8" spans="1:5" x14ac:dyDescent="0.25">
      <c r="A8" s="33"/>
      <c r="B8" s="25"/>
      <c r="C8" s="85"/>
      <c r="D8" s="32"/>
      <c r="E8" s="33"/>
    </row>
    <row r="9" spans="1:5" x14ac:dyDescent="0.25">
      <c r="A9" s="33"/>
      <c r="B9" s="25"/>
      <c r="C9" s="85" t="str">
        <f>IF(ISNUMBER(MATCH(Summary!$H$6,'Charge Lookup'!A6:A50,0)),'Information Lookup'!A5,"")</f>
        <v/>
      </c>
      <c r="D9" s="32"/>
      <c r="E9" s="33"/>
    </row>
    <row r="10" spans="1:5" x14ac:dyDescent="0.25">
      <c r="A10" s="33"/>
      <c r="B10" s="25"/>
      <c r="C10" s="86" t="str">
        <f>IF(ISNUMBER(MATCH(Summary!$H$6,'Charge Lookup'!A7:A51,0)),'Information Lookup'!A6,"")</f>
        <v/>
      </c>
      <c r="D10" s="32"/>
      <c r="E10" s="33"/>
    </row>
    <row r="11" spans="1:5" x14ac:dyDescent="0.25">
      <c r="A11" s="33"/>
      <c r="B11" s="25"/>
      <c r="C11" s="86"/>
      <c r="D11" s="32"/>
      <c r="E11" s="33"/>
    </row>
    <row r="12" spans="1:5" ht="27" customHeight="1" x14ac:dyDescent="0.25">
      <c r="A12" s="33"/>
      <c r="B12" s="25"/>
      <c r="C12" s="32"/>
      <c r="D12" s="32"/>
      <c r="E12" s="33"/>
    </row>
    <row r="13" spans="1:5" ht="10.5" customHeight="1" x14ac:dyDescent="0.25">
      <c r="A13" s="33"/>
      <c r="B13" s="33"/>
      <c r="C13" s="33"/>
      <c r="D13" s="33"/>
      <c r="E13" s="33"/>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531B-B655-4C68-B604-EC70A6901400}">
  <sheetPr>
    <tabColor rgb="FFFFC000"/>
  </sheetPr>
  <dimension ref="K29:L29"/>
  <sheetViews>
    <sheetView workbookViewId="0">
      <selection activeCell="A9" sqref="A9"/>
    </sheetView>
  </sheetViews>
  <sheetFormatPr defaultRowHeight="15" x14ac:dyDescent="0.25"/>
  <sheetData>
    <row r="29" spans="11:12" x14ac:dyDescent="0.25">
      <c r="K29" t="s">
        <v>3404</v>
      </c>
      <c r="L29">
        <f>10901.42-1816.9</f>
        <v>9084.52</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B2DE4-368C-4DEC-AD17-30FEE449B21F}">
  <sheetPr filterMode="1">
    <tabColor rgb="FFFFC000"/>
  </sheetPr>
  <dimension ref="A1:J180"/>
  <sheetViews>
    <sheetView workbookViewId="0">
      <pane ySplit="1" topLeftCell="A34" activePane="bottomLeft" state="frozen"/>
      <selection activeCell="A9" sqref="A9"/>
      <selection pane="bottomLeft" activeCell="A9" sqref="A9"/>
    </sheetView>
  </sheetViews>
  <sheetFormatPr defaultRowHeight="15" x14ac:dyDescent="0.25"/>
  <cols>
    <col min="1" max="1" width="14.140625" customWidth="1"/>
    <col min="2" max="2" width="18.28515625" bestFit="1" customWidth="1"/>
    <col min="3" max="3" width="17" customWidth="1"/>
    <col min="4" max="4" width="32.28515625" customWidth="1"/>
    <col min="5" max="5" width="25.5703125" bestFit="1" customWidth="1"/>
    <col min="7" max="7" width="49.5703125" bestFit="1" customWidth="1"/>
    <col min="8" max="8" width="15.5703125" bestFit="1" customWidth="1"/>
  </cols>
  <sheetData>
    <row r="1" spans="1:9" x14ac:dyDescent="0.25">
      <c r="A1" s="2" t="s">
        <v>675</v>
      </c>
      <c r="B1" s="2" t="s">
        <v>57</v>
      </c>
      <c r="C1" s="2" t="s">
        <v>246</v>
      </c>
      <c r="D1" s="2" t="s">
        <v>674</v>
      </c>
      <c r="E1" s="2" t="s">
        <v>673</v>
      </c>
      <c r="F1" s="2" t="s">
        <v>0</v>
      </c>
      <c r="G1" s="2" t="s">
        <v>672</v>
      </c>
      <c r="H1" s="2" t="s">
        <v>671</v>
      </c>
    </row>
    <row r="2" spans="1:9" hidden="1" x14ac:dyDescent="0.25">
      <c r="A2" t="s">
        <v>29</v>
      </c>
      <c r="B2" t="s">
        <v>670</v>
      </c>
      <c r="C2" t="s">
        <v>229</v>
      </c>
      <c r="D2" t="s">
        <v>162</v>
      </c>
      <c r="E2" t="s">
        <v>111</v>
      </c>
      <c r="F2">
        <v>170692</v>
      </c>
    </row>
    <row r="3" spans="1:9" hidden="1" x14ac:dyDescent="0.25">
      <c r="A3" t="s">
        <v>76</v>
      </c>
      <c r="B3" t="s">
        <v>669</v>
      </c>
      <c r="C3" t="s">
        <v>268</v>
      </c>
      <c r="D3" t="s">
        <v>177</v>
      </c>
      <c r="E3" t="s">
        <v>77</v>
      </c>
      <c r="F3">
        <v>761453</v>
      </c>
    </row>
    <row r="4" spans="1:9" hidden="1" x14ac:dyDescent="0.25">
      <c r="A4" t="s">
        <v>96</v>
      </c>
      <c r="B4" t="s">
        <v>668</v>
      </c>
      <c r="C4" t="s">
        <v>284</v>
      </c>
      <c r="D4" t="s">
        <v>214</v>
      </c>
      <c r="E4" t="s">
        <v>97</v>
      </c>
      <c r="F4">
        <v>625895</v>
      </c>
    </row>
    <row r="5" spans="1:9" s="44" customFormat="1" hidden="1" x14ac:dyDescent="0.25">
      <c r="A5" s="44" t="s">
        <v>667</v>
      </c>
      <c r="B5" s="44" t="s">
        <v>666</v>
      </c>
      <c r="C5" s="44" t="s">
        <v>665</v>
      </c>
      <c r="D5" s="44" t="s">
        <v>664</v>
      </c>
      <c r="E5" s="44" t="s">
        <v>663</v>
      </c>
      <c r="F5" s="44">
        <v>939142</v>
      </c>
      <c r="G5" s="44" t="s">
        <v>662</v>
      </c>
      <c r="H5" s="44" t="s">
        <v>363</v>
      </c>
    </row>
    <row r="6" spans="1:9" s="44" customFormat="1" hidden="1" x14ac:dyDescent="0.25">
      <c r="A6" s="44" t="s">
        <v>86</v>
      </c>
      <c r="B6" s="45" t="s">
        <v>661</v>
      </c>
      <c r="C6" s="44" t="s">
        <v>276</v>
      </c>
      <c r="D6" s="44" t="s">
        <v>179</v>
      </c>
      <c r="E6" s="44" t="s">
        <v>87</v>
      </c>
      <c r="F6" s="44" t="s">
        <v>454</v>
      </c>
      <c r="G6" s="44" t="s">
        <v>660</v>
      </c>
      <c r="H6" s="44" t="s">
        <v>454</v>
      </c>
      <c r="I6" s="44" t="s">
        <v>659</v>
      </c>
    </row>
    <row r="7" spans="1:9" s="44" customFormat="1" hidden="1" x14ac:dyDescent="0.25">
      <c r="A7" s="44" t="s">
        <v>658</v>
      </c>
      <c r="B7" s="44" t="s">
        <v>657</v>
      </c>
      <c r="C7" s="44" t="s">
        <v>654</v>
      </c>
      <c r="D7" s="44" t="s">
        <v>653</v>
      </c>
      <c r="E7" s="44" t="s">
        <v>652</v>
      </c>
      <c r="F7" s="44" t="s">
        <v>363</v>
      </c>
      <c r="H7" s="44" t="s">
        <v>363</v>
      </c>
    </row>
    <row r="8" spans="1:9" s="44" customFormat="1" hidden="1" x14ac:dyDescent="0.25">
      <c r="A8" s="44" t="s">
        <v>656</v>
      </c>
      <c r="B8" s="44" t="s">
        <v>655</v>
      </c>
      <c r="C8" s="44" t="s">
        <v>654</v>
      </c>
      <c r="D8" s="44" t="s">
        <v>653</v>
      </c>
      <c r="E8" s="44" t="s">
        <v>652</v>
      </c>
      <c r="F8" s="44" t="s">
        <v>363</v>
      </c>
      <c r="H8" s="44" t="s">
        <v>363</v>
      </c>
    </row>
    <row r="9" spans="1:9" hidden="1" x14ac:dyDescent="0.25">
      <c r="A9" t="s">
        <v>349</v>
      </c>
      <c r="B9" t="s">
        <v>651</v>
      </c>
      <c r="C9" t="s">
        <v>650</v>
      </c>
      <c r="D9" t="s">
        <v>153</v>
      </c>
      <c r="E9" t="s">
        <v>89</v>
      </c>
      <c r="F9">
        <v>703871</v>
      </c>
      <c r="G9" t="s">
        <v>645</v>
      </c>
    </row>
    <row r="10" spans="1:9" hidden="1" x14ac:dyDescent="0.25">
      <c r="A10" t="s">
        <v>91</v>
      </c>
      <c r="B10" t="s">
        <v>649</v>
      </c>
      <c r="C10" t="s">
        <v>280</v>
      </c>
      <c r="D10" t="s">
        <v>153</v>
      </c>
      <c r="E10" t="s">
        <v>89</v>
      </c>
      <c r="F10">
        <v>703871</v>
      </c>
    </row>
    <row r="11" spans="1:9" hidden="1" x14ac:dyDescent="0.25">
      <c r="A11" t="s">
        <v>648</v>
      </c>
      <c r="B11" t="s">
        <v>647</v>
      </c>
      <c r="C11" t="s">
        <v>646</v>
      </c>
      <c r="D11" t="s">
        <v>153</v>
      </c>
      <c r="E11" t="s">
        <v>89</v>
      </c>
      <c r="F11">
        <v>703871</v>
      </c>
      <c r="G11" t="s">
        <v>645</v>
      </c>
    </row>
    <row r="12" spans="1:9" hidden="1" x14ac:dyDescent="0.25">
      <c r="A12" t="s">
        <v>70</v>
      </c>
      <c r="B12" t="s">
        <v>644</v>
      </c>
      <c r="C12" t="s">
        <v>259</v>
      </c>
      <c r="D12" t="s">
        <v>176</v>
      </c>
      <c r="E12" t="s">
        <v>71</v>
      </c>
      <c r="F12">
        <v>608616</v>
      </c>
    </row>
    <row r="13" spans="1:9" hidden="1" x14ac:dyDescent="0.25">
      <c r="A13" t="s">
        <v>135</v>
      </c>
      <c r="B13" t="s">
        <v>643</v>
      </c>
      <c r="C13" t="s">
        <v>303</v>
      </c>
      <c r="D13" t="s">
        <v>176</v>
      </c>
      <c r="E13" t="s">
        <v>71</v>
      </c>
      <c r="F13">
        <v>608616</v>
      </c>
    </row>
    <row r="14" spans="1:9" hidden="1" x14ac:dyDescent="0.25">
      <c r="A14" t="s">
        <v>21</v>
      </c>
      <c r="B14" t="s">
        <v>642</v>
      </c>
      <c r="C14" t="s">
        <v>220</v>
      </c>
      <c r="D14" t="s">
        <v>156</v>
      </c>
      <c r="E14" t="s">
        <v>81</v>
      </c>
      <c r="F14">
        <v>417101</v>
      </c>
    </row>
    <row r="15" spans="1:9" hidden="1" x14ac:dyDescent="0.25">
      <c r="A15" t="s">
        <v>52</v>
      </c>
      <c r="B15" t="s">
        <v>641</v>
      </c>
      <c r="C15" t="s">
        <v>241</v>
      </c>
      <c r="D15" t="s">
        <v>156</v>
      </c>
      <c r="E15" t="s">
        <v>81</v>
      </c>
      <c r="F15">
        <v>417101</v>
      </c>
    </row>
    <row r="16" spans="1:9" hidden="1" x14ac:dyDescent="0.25">
      <c r="A16" t="s">
        <v>45</v>
      </c>
      <c r="B16" t="s">
        <v>640</v>
      </c>
      <c r="C16" t="s">
        <v>233</v>
      </c>
      <c r="D16" t="s">
        <v>175</v>
      </c>
      <c r="E16" t="s">
        <v>75</v>
      </c>
      <c r="F16">
        <v>366953</v>
      </c>
      <c r="G16" s="44" t="s">
        <v>415</v>
      </c>
    </row>
    <row r="17" spans="1:8" hidden="1" x14ac:dyDescent="0.25">
      <c r="A17" t="s">
        <v>118</v>
      </c>
      <c r="B17" t="s">
        <v>639</v>
      </c>
      <c r="C17" t="s">
        <v>297</v>
      </c>
      <c r="D17" t="s">
        <v>181</v>
      </c>
      <c r="E17" t="s">
        <v>119</v>
      </c>
      <c r="F17">
        <v>275578</v>
      </c>
    </row>
    <row r="18" spans="1:8" hidden="1" x14ac:dyDescent="0.25">
      <c r="A18" t="s">
        <v>120</v>
      </c>
      <c r="B18" t="s">
        <v>638</v>
      </c>
      <c r="C18" t="s">
        <v>299</v>
      </c>
      <c r="D18" t="s">
        <v>181</v>
      </c>
      <c r="E18" t="s">
        <v>119</v>
      </c>
      <c r="F18">
        <v>275578</v>
      </c>
    </row>
    <row r="19" spans="1:8" hidden="1" x14ac:dyDescent="0.25">
      <c r="A19" t="s">
        <v>121</v>
      </c>
      <c r="B19" t="s">
        <v>637</v>
      </c>
      <c r="C19" t="s">
        <v>300</v>
      </c>
      <c r="D19" t="s">
        <v>181</v>
      </c>
      <c r="E19" t="s">
        <v>119</v>
      </c>
      <c r="F19">
        <v>275578</v>
      </c>
    </row>
    <row r="20" spans="1:8" s="44" customFormat="1" hidden="1" x14ac:dyDescent="0.25">
      <c r="A20" s="44" t="s">
        <v>351</v>
      </c>
      <c r="B20" s="44" t="s">
        <v>636</v>
      </c>
      <c r="C20" s="44" t="s">
        <v>635</v>
      </c>
      <c r="D20" s="44" t="s">
        <v>631</v>
      </c>
      <c r="E20" s="44" t="s">
        <v>630</v>
      </c>
      <c r="F20" s="44" t="s">
        <v>363</v>
      </c>
      <c r="G20" s="44" t="s">
        <v>629</v>
      </c>
      <c r="H20" s="44" t="s">
        <v>363</v>
      </c>
    </row>
    <row r="21" spans="1:8" s="44" customFormat="1" hidden="1" x14ac:dyDescent="0.25">
      <c r="A21" s="44" t="s">
        <v>634</v>
      </c>
      <c r="B21" s="44" t="s">
        <v>633</v>
      </c>
      <c r="C21" s="44" t="s">
        <v>632</v>
      </c>
      <c r="D21" s="44" t="s">
        <v>631</v>
      </c>
      <c r="E21" s="44" t="s">
        <v>630</v>
      </c>
      <c r="F21" s="44" t="s">
        <v>363</v>
      </c>
      <c r="G21" s="44" t="s">
        <v>629</v>
      </c>
      <c r="H21" s="44" t="s">
        <v>363</v>
      </c>
    </row>
    <row r="22" spans="1:8" hidden="1" x14ac:dyDescent="0.25">
      <c r="A22" t="s">
        <v>628</v>
      </c>
      <c r="B22" t="s">
        <v>627</v>
      </c>
      <c r="C22" t="s">
        <v>133</v>
      </c>
      <c r="D22" t="s">
        <v>148</v>
      </c>
      <c r="E22" t="s">
        <v>123</v>
      </c>
      <c r="F22">
        <v>994981</v>
      </c>
    </row>
    <row r="23" spans="1:8" hidden="1" x14ac:dyDescent="0.25">
      <c r="A23" t="s">
        <v>125</v>
      </c>
      <c r="B23" t="s">
        <v>626</v>
      </c>
      <c r="C23" t="s">
        <v>301</v>
      </c>
      <c r="D23" t="s">
        <v>148</v>
      </c>
      <c r="E23" t="s">
        <v>123</v>
      </c>
      <c r="F23">
        <v>994981</v>
      </c>
    </row>
    <row r="24" spans="1:8" hidden="1" x14ac:dyDescent="0.25">
      <c r="A24" t="s">
        <v>625</v>
      </c>
      <c r="B24" t="s">
        <v>624</v>
      </c>
      <c r="C24" t="s">
        <v>301</v>
      </c>
      <c r="D24" t="s">
        <v>148</v>
      </c>
      <c r="E24" t="s">
        <v>123</v>
      </c>
      <c r="F24">
        <v>994981</v>
      </c>
    </row>
    <row r="25" spans="1:8" hidden="1" x14ac:dyDescent="0.25">
      <c r="A25" t="s">
        <v>133</v>
      </c>
      <c r="B25" t="s">
        <v>623</v>
      </c>
      <c r="C25" t="s">
        <v>133</v>
      </c>
      <c r="D25" t="s">
        <v>148</v>
      </c>
      <c r="E25" t="s">
        <v>123</v>
      </c>
      <c r="F25">
        <v>994981</v>
      </c>
    </row>
    <row r="26" spans="1:8" s="44" customFormat="1" hidden="1" x14ac:dyDescent="0.25">
      <c r="A26" s="44" t="s">
        <v>622</v>
      </c>
      <c r="B26" s="44" t="s">
        <v>621</v>
      </c>
      <c r="C26" s="44" t="s">
        <v>620</v>
      </c>
      <c r="D26" s="44" t="s">
        <v>613</v>
      </c>
      <c r="E26" s="44" t="s">
        <v>612</v>
      </c>
      <c r="F26" s="44" t="s">
        <v>363</v>
      </c>
      <c r="H26" s="44" t="s">
        <v>363</v>
      </c>
    </row>
    <row r="27" spans="1:8" s="44" customFormat="1" hidden="1" x14ac:dyDescent="0.25">
      <c r="A27" s="44" t="s">
        <v>619</v>
      </c>
      <c r="B27" s="44" t="s">
        <v>618</v>
      </c>
      <c r="C27" s="44" t="s">
        <v>615</v>
      </c>
      <c r="D27" s="44" t="s">
        <v>613</v>
      </c>
      <c r="E27" s="44" t="s">
        <v>612</v>
      </c>
      <c r="F27" s="44" t="s">
        <v>363</v>
      </c>
      <c r="H27" s="44" t="s">
        <v>363</v>
      </c>
    </row>
    <row r="28" spans="1:8" s="44" customFormat="1" hidden="1" x14ac:dyDescent="0.25">
      <c r="A28" s="44" t="s">
        <v>617</v>
      </c>
      <c r="B28" s="44" t="s">
        <v>616</v>
      </c>
      <c r="C28" s="44" t="s">
        <v>615</v>
      </c>
      <c r="D28" s="44" t="s">
        <v>613</v>
      </c>
      <c r="E28" s="44" t="s">
        <v>612</v>
      </c>
      <c r="F28" s="44" t="s">
        <v>363</v>
      </c>
      <c r="H28" s="44" t="s">
        <v>363</v>
      </c>
    </row>
    <row r="29" spans="1:8" s="44" customFormat="1" hidden="1" x14ac:dyDescent="0.25">
      <c r="A29" s="44" t="s">
        <v>615</v>
      </c>
      <c r="B29" s="44" t="s">
        <v>614</v>
      </c>
      <c r="C29" s="44" t="s">
        <v>614</v>
      </c>
      <c r="D29" s="44" t="s">
        <v>613</v>
      </c>
      <c r="E29" s="44" t="s">
        <v>612</v>
      </c>
      <c r="F29" s="44" t="s">
        <v>363</v>
      </c>
      <c r="H29" s="44" t="s">
        <v>363</v>
      </c>
    </row>
    <row r="30" spans="1:8" s="44" customFormat="1" hidden="1" x14ac:dyDescent="0.25">
      <c r="A30" s="44" t="s">
        <v>41</v>
      </c>
      <c r="B30" s="44" t="s">
        <v>611</v>
      </c>
      <c r="C30" s="44" t="s">
        <v>610</v>
      </c>
      <c r="D30" s="44" t="s">
        <v>609</v>
      </c>
      <c r="E30" s="44" t="s">
        <v>608</v>
      </c>
      <c r="F30" s="44">
        <v>561584</v>
      </c>
      <c r="G30" s="44" t="s">
        <v>607</v>
      </c>
      <c r="H30" s="44" t="s">
        <v>363</v>
      </c>
    </row>
    <row r="31" spans="1:8" hidden="1" x14ac:dyDescent="0.25">
      <c r="A31" t="s">
        <v>38</v>
      </c>
      <c r="B31" t="s">
        <v>606</v>
      </c>
      <c r="C31" t="s">
        <v>239</v>
      </c>
      <c r="D31" t="s">
        <v>170</v>
      </c>
      <c r="E31" t="s">
        <v>115</v>
      </c>
      <c r="F31">
        <v>358641</v>
      </c>
    </row>
    <row r="32" spans="1:8" hidden="1" x14ac:dyDescent="0.25">
      <c r="A32" t="s">
        <v>48</v>
      </c>
      <c r="B32" t="s">
        <v>605</v>
      </c>
      <c r="C32" t="s">
        <v>240</v>
      </c>
      <c r="D32" t="s">
        <v>170</v>
      </c>
      <c r="E32" t="s">
        <v>115</v>
      </c>
      <c r="F32">
        <v>358641</v>
      </c>
    </row>
    <row r="33" spans="1:8" hidden="1" x14ac:dyDescent="0.25">
      <c r="A33" t="s">
        <v>23</v>
      </c>
      <c r="B33" t="s">
        <v>604</v>
      </c>
      <c r="C33" t="s">
        <v>219</v>
      </c>
      <c r="D33" t="s">
        <v>157</v>
      </c>
      <c r="E33" t="s">
        <v>101</v>
      </c>
      <c r="F33">
        <v>526610</v>
      </c>
    </row>
    <row r="34" spans="1:8" x14ac:dyDescent="0.25">
      <c r="A34" t="s">
        <v>17</v>
      </c>
      <c r="B34" t="s">
        <v>603</v>
      </c>
      <c r="C34" t="s">
        <v>137</v>
      </c>
      <c r="D34" t="s">
        <v>149</v>
      </c>
      <c r="E34" t="s">
        <v>90</v>
      </c>
      <c r="F34">
        <v>124571</v>
      </c>
    </row>
    <row r="35" spans="1:8" x14ac:dyDescent="0.25">
      <c r="A35" t="s">
        <v>137</v>
      </c>
      <c r="B35" t="s">
        <v>602</v>
      </c>
      <c r="C35" t="s">
        <v>137</v>
      </c>
      <c r="D35" t="s">
        <v>149</v>
      </c>
      <c r="E35" t="s">
        <v>90</v>
      </c>
      <c r="F35">
        <v>124571</v>
      </c>
    </row>
    <row r="36" spans="1:8" hidden="1" x14ac:dyDescent="0.25">
      <c r="A36" t="s">
        <v>98</v>
      </c>
      <c r="B36" t="s">
        <v>601</v>
      </c>
      <c r="C36" t="s">
        <v>286</v>
      </c>
      <c r="D36" t="s">
        <v>180</v>
      </c>
      <c r="E36" t="s">
        <v>99</v>
      </c>
      <c r="F36">
        <v>334581</v>
      </c>
    </row>
    <row r="37" spans="1:8" hidden="1" x14ac:dyDescent="0.25">
      <c r="A37" t="s">
        <v>600</v>
      </c>
      <c r="B37" t="s">
        <v>599</v>
      </c>
      <c r="C37" t="s">
        <v>598</v>
      </c>
      <c r="D37" t="s">
        <v>180</v>
      </c>
      <c r="E37" t="s">
        <v>99</v>
      </c>
      <c r="F37">
        <v>334581</v>
      </c>
    </row>
    <row r="38" spans="1:8" hidden="1" x14ac:dyDescent="0.25">
      <c r="A38" t="s">
        <v>136</v>
      </c>
      <c r="B38" t="s">
        <v>597</v>
      </c>
      <c r="C38" t="s">
        <v>304</v>
      </c>
      <c r="D38" t="s">
        <v>185</v>
      </c>
      <c r="E38" t="s">
        <v>195</v>
      </c>
      <c r="F38">
        <v>562179</v>
      </c>
    </row>
    <row r="39" spans="1:8" s="44" customFormat="1" hidden="1" x14ac:dyDescent="0.25">
      <c r="A39" s="44" t="s">
        <v>596</v>
      </c>
      <c r="B39" s="44" t="s">
        <v>595</v>
      </c>
      <c r="C39" s="44" t="s">
        <v>140</v>
      </c>
      <c r="D39" s="44" t="s">
        <v>167</v>
      </c>
      <c r="E39" s="44" t="s">
        <v>109</v>
      </c>
      <c r="F39" s="44">
        <v>720082</v>
      </c>
      <c r="G39" s="44" t="s">
        <v>593</v>
      </c>
      <c r="H39" s="44" t="s">
        <v>363</v>
      </c>
    </row>
    <row r="40" spans="1:8" s="44" customFormat="1" hidden="1" x14ac:dyDescent="0.25">
      <c r="A40" s="44" t="s">
        <v>140</v>
      </c>
      <c r="B40" s="44" t="s">
        <v>594</v>
      </c>
      <c r="C40" s="44" t="s">
        <v>140</v>
      </c>
      <c r="D40" s="44" t="s">
        <v>167</v>
      </c>
      <c r="E40" s="44" t="s">
        <v>109</v>
      </c>
      <c r="F40" s="44">
        <v>720082</v>
      </c>
      <c r="G40" s="44" t="s">
        <v>593</v>
      </c>
      <c r="H40" s="44" t="s">
        <v>363</v>
      </c>
    </row>
    <row r="41" spans="1:8" s="46" customFormat="1" hidden="1" x14ac:dyDescent="0.25">
      <c r="A41" s="53" t="s">
        <v>592</v>
      </c>
      <c r="B41" s="46" t="s">
        <v>54</v>
      </c>
      <c r="C41" s="46" t="s">
        <v>332</v>
      </c>
      <c r="D41" s="46" t="s">
        <v>330</v>
      </c>
      <c r="E41" s="46" t="s">
        <v>325</v>
      </c>
      <c r="F41" s="46">
        <v>856243</v>
      </c>
      <c r="G41" s="46" t="s">
        <v>444</v>
      </c>
    </row>
    <row r="42" spans="1:8" s="46" customFormat="1" hidden="1" x14ac:dyDescent="0.25">
      <c r="A42" s="46" t="s">
        <v>331</v>
      </c>
      <c r="B42" s="52" t="s">
        <v>591</v>
      </c>
      <c r="C42" s="46" t="s">
        <v>332</v>
      </c>
      <c r="D42" s="46" t="s">
        <v>330</v>
      </c>
      <c r="E42" s="46" t="s">
        <v>325</v>
      </c>
      <c r="F42" s="46">
        <v>856243</v>
      </c>
      <c r="G42" s="46" t="s">
        <v>444</v>
      </c>
    </row>
    <row r="43" spans="1:8" s="46" customFormat="1" hidden="1" x14ac:dyDescent="0.25">
      <c r="A43" s="52" t="s">
        <v>590</v>
      </c>
      <c r="B43" s="46" t="s">
        <v>336</v>
      </c>
      <c r="C43" s="46" t="s">
        <v>332</v>
      </c>
      <c r="D43" s="46" t="s">
        <v>330</v>
      </c>
      <c r="E43" s="46" t="s">
        <v>325</v>
      </c>
      <c r="F43" s="46">
        <v>856243</v>
      </c>
      <c r="G43" s="46" t="s">
        <v>444</v>
      </c>
    </row>
    <row r="44" spans="1:8" s="46" customFormat="1" hidden="1" x14ac:dyDescent="0.25">
      <c r="A44" s="52" t="s">
        <v>589</v>
      </c>
      <c r="B44" s="52" t="s">
        <v>589</v>
      </c>
      <c r="C44" s="46" t="s">
        <v>332</v>
      </c>
      <c r="D44" s="46" t="s">
        <v>330</v>
      </c>
      <c r="E44" s="46" t="s">
        <v>325</v>
      </c>
      <c r="F44" s="46">
        <v>856243</v>
      </c>
      <c r="G44" s="46" t="s">
        <v>444</v>
      </c>
    </row>
    <row r="45" spans="1:8" s="46" customFormat="1" hidden="1" x14ac:dyDescent="0.25">
      <c r="A45" s="52" t="s">
        <v>588</v>
      </c>
      <c r="B45" s="46" t="s">
        <v>340</v>
      </c>
      <c r="C45" s="46" t="s">
        <v>332</v>
      </c>
      <c r="D45" s="46" t="s">
        <v>330</v>
      </c>
      <c r="E45" s="46" t="s">
        <v>325</v>
      </c>
      <c r="F45" s="46">
        <v>856243</v>
      </c>
      <c r="G45" s="46" t="s">
        <v>444</v>
      </c>
    </row>
    <row r="46" spans="1:8" s="46" customFormat="1" hidden="1" x14ac:dyDescent="0.25">
      <c r="A46" s="46" t="s">
        <v>332</v>
      </c>
      <c r="B46" s="46" t="s">
        <v>332</v>
      </c>
      <c r="C46" s="46" t="s">
        <v>332</v>
      </c>
      <c r="D46" s="46" t="s">
        <v>330</v>
      </c>
      <c r="E46" s="46" t="s">
        <v>325</v>
      </c>
      <c r="F46" s="46">
        <v>856243</v>
      </c>
      <c r="G46" s="46" t="s">
        <v>444</v>
      </c>
    </row>
    <row r="47" spans="1:8" hidden="1" x14ac:dyDescent="0.25">
      <c r="A47" t="s">
        <v>34</v>
      </c>
      <c r="B47" t="s">
        <v>587</v>
      </c>
      <c r="C47" t="s">
        <v>141</v>
      </c>
      <c r="D47" t="s">
        <v>165</v>
      </c>
      <c r="E47" t="s">
        <v>107</v>
      </c>
      <c r="F47">
        <v>665825</v>
      </c>
    </row>
    <row r="48" spans="1:8" hidden="1" x14ac:dyDescent="0.25">
      <c r="A48" t="s">
        <v>108</v>
      </c>
      <c r="B48" t="s">
        <v>586</v>
      </c>
      <c r="C48" t="s">
        <v>290</v>
      </c>
      <c r="D48" t="s">
        <v>165</v>
      </c>
      <c r="E48" t="s">
        <v>107</v>
      </c>
      <c r="F48">
        <v>665825</v>
      </c>
    </row>
    <row r="49" spans="1:8" hidden="1" x14ac:dyDescent="0.25">
      <c r="A49" t="s">
        <v>141</v>
      </c>
      <c r="B49" t="s">
        <v>585</v>
      </c>
      <c r="C49" t="s">
        <v>141</v>
      </c>
      <c r="D49" t="s">
        <v>165</v>
      </c>
      <c r="E49" t="s">
        <v>107</v>
      </c>
      <c r="F49">
        <v>665825</v>
      </c>
    </row>
    <row r="50" spans="1:8" s="44" customFormat="1" hidden="1" x14ac:dyDescent="0.25">
      <c r="A50" s="44" t="s">
        <v>39</v>
      </c>
      <c r="B50" s="44" t="s">
        <v>584</v>
      </c>
      <c r="C50" s="44" t="s">
        <v>234</v>
      </c>
      <c r="D50" s="44" t="s">
        <v>152</v>
      </c>
      <c r="E50" s="44" t="s">
        <v>83</v>
      </c>
      <c r="F50" s="44">
        <v>605918</v>
      </c>
      <c r="G50" s="44" t="s">
        <v>574</v>
      </c>
      <c r="H50" s="44" t="s">
        <v>363</v>
      </c>
    </row>
    <row r="51" spans="1:8" s="44" customFormat="1" hidden="1" x14ac:dyDescent="0.25">
      <c r="A51" s="44" t="s">
        <v>39</v>
      </c>
      <c r="B51" s="44" t="s">
        <v>583</v>
      </c>
      <c r="C51" s="44" t="s">
        <v>234</v>
      </c>
      <c r="D51" s="44" t="s">
        <v>152</v>
      </c>
      <c r="E51" s="44" t="s">
        <v>83</v>
      </c>
      <c r="F51" s="44">
        <v>605918</v>
      </c>
      <c r="G51" s="44" t="s">
        <v>574</v>
      </c>
      <c r="H51" s="44" t="s">
        <v>363</v>
      </c>
    </row>
    <row r="52" spans="1:8" s="44" customFormat="1" hidden="1" x14ac:dyDescent="0.25">
      <c r="A52" s="44" t="s">
        <v>582</v>
      </c>
      <c r="B52" s="44" t="s">
        <v>581</v>
      </c>
      <c r="C52" s="44" t="s">
        <v>580</v>
      </c>
      <c r="D52" s="44" t="s">
        <v>152</v>
      </c>
      <c r="E52" s="44" t="s">
        <v>83</v>
      </c>
      <c r="F52" s="44">
        <v>605918</v>
      </c>
      <c r="G52" s="44" t="s">
        <v>574</v>
      </c>
      <c r="H52" s="44" t="s">
        <v>363</v>
      </c>
    </row>
    <row r="53" spans="1:8" s="44" customFormat="1" hidden="1" x14ac:dyDescent="0.25">
      <c r="A53" s="44" t="s">
        <v>579</v>
      </c>
      <c r="B53" s="44" t="s">
        <v>578</v>
      </c>
      <c r="C53" s="44" t="s">
        <v>577</v>
      </c>
      <c r="D53" s="44" t="s">
        <v>152</v>
      </c>
      <c r="E53" s="44" t="s">
        <v>83</v>
      </c>
      <c r="F53" s="44">
        <v>605918</v>
      </c>
      <c r="G53" s="44" t="s">
        <v>574</v>
      </c>
      <c r="H53" s="44" t="s">
        <v>363</v>
      </c>
    </row>
    <row r="54" spans="1:8" s="44" customFormat="1" hidden="1" x14ac:dyDescent="0.25">
      <c r="A54" s="44" t="s">
        <v>576</v>
      </c>
      <c r="B54" s="44" t="s">
        <v>575</v>
      </c>
      <c r="C54" s="44" t="s">
        <v>575</v>
      </c>
      <c r="D54" s="44" t="s">
        <v>152</v>
      </c>
      <c r="E54" s="44" t="s">
        <v>83</v>
      </c>
      <c r="F54" s="44">
        <v>605918</v>
      </c>
      <c r="G54" s="44" t="s">
        <v>574</v>
      </c>
      <c r="H54" s="44" t="s">
        <v>363</v>
      </c>
    </row>
    <row r="55" spans="1:8" hidden="1" x14ac:dyDescent="0.25">
      <c r="A55" t="s">
        <v>127</v>
      </c>
      <c r="B55" t="s">
        <v>573</v>
      </c>
      <c r="C55" t="s">
        <v>134</v>
      </c>
      <c r="D55" t="s">
        <v>312</v>
      </c>
      <c r="E55" t="s">
        <v>216</v>
      </c>
      <c r="F55">
        <v>823392</v>
      </c>
      <c r="G55" t="s">
        <v>571</v>
      </c>
    </row>
    <row r="56" spans="1:8" hidden="1" x14ac:dyDescent="0.25">
      <c r="A56" t="s">
        <v>134</v>
      </c>
      <c r="B56" t="s">
        <v>572</v>
      </c>
      <c r="C56" t="s">
        <v>134</v>
      </c>
      <c r="D56" t="s">
        <v>312</v>
      </c>
      <c r="E56" t="s">
        <v>216</v>
      </c>
      <c r="F56">
        <v>823392</v>
      </c>
      <c r="G56" t="s">
        <v>571</v>
      </c>
    </row>
    <row r="57" spans="1:8" hidden="1" x14ac:dyDescent="0.25">
      <c r="A57" s="51" t="s">
        <v>570</v>
      </c>
      <c r="B57" t="s">
        <v>569</v>
      </c>
      <c r="C57" t="s">
        <v>134</v>
      </c>
      <c r="D57" t="s">
        <v>312</v>
      </c>
      <c r="E57" t="s">
        <v>216</v>
      </c>
      <c r="F57">
        <v>823392</v>
      </c>
    </row>
    <row r="58" spans="1:8" hidden="1" x14ac:dyDescent="0.25">
      <c r="A58" t="s">
        <v>568</v>
      </c>
      <c r="B58" t="s">
        <v>567</v>
      </c>
      <c r="C58" t="s">
        <v>134</v>
      </c>
      <c r="D58" t="s">
        <v>312</v>
      </c>
      <c r="E58" t="s">
        <v>216</v>
      </c>
      <c r="F58">
        <v>823392</v>
      </c>
    </row>
    <row r="59" spans="1:8" hidden="1" x14ac:dyDescent="0.25">
      <c r="A59" t="s">
        <v>566</v>
      </c>
      <c r="B59" t="s">
        <v>565</v>
      </c>
      <c r="C59" t="s">
        <v>134</v>
      </c>
      <c r="D59" t="s">
        <v>312</v>
      </c>
      <c r="E59" t="s">
        <v>216</v>
      </c>
      <c r="F59">
        <v>823392</v>
      </c>
    </row>
    <row r="60" spans="1:8" hidden="1" x14ac:dyDescent="0.25">
      <c r="A60" t="s">
        <v>564</v>
      </c>
      <c r="B60" t="s">
        <v>563</v>
      </c>
      <c r="C60" t="s">
        <v>134</v>
      </c>
      <c r="D60" t="s">
        <v>312</v>
      </c>
      <c r="E60" t="s">
        <v>216</v>
      </c>
      <c r="F60">
        <v>823392</v>
      </c>
    </row>
    <row r="61" spans="1:8" hidden="1" x14ac:dyDescent="0.25">
      <c r="A61" t="s">
        <v>562</v>
      </c>
      <c r="B61" t="s">
        <v>561</v>
      </c>
      <c r="C61" t="s">
        <v>134</v>
      </c>
      <c r="D61" t="s">
        <v>312</v>
      </c>
      <c r="E61" t="s">
        <v>216</v>
      </c>
      <c r="F61">
        <v>823392</v>
      </c>
    </row>
    <row r="62" spans="1:8" hidden="1" x14ac:dyDescent="0.25">
      <c r="A62" t="s">
        <v>560</v>
      </c>
      <c r="B62" t="s">
        <v>559</v>
      </c>
      <c r="C62" t="s">
        <v>134</v>
      </c>
      <c r="D62" t="s">
        <v>312</v>
      </c>
      <c r="E62" t="s">
        <v>216</v>
      </c>
      <c r="F62">
        <v>823392</v>
      </c>
    </row>
    <row r="63" spans="1:8" hidden="1" x14ac:dyDescent="0.25">
      <c r="A63" t="s">
        <v>558</v>
      </c>
      <c r="B63" t="s">
        <v>557</v>
      </c>
      <c r="C63" t="s">
        <v>134</v>
      </c>
      <c r="D63" t="s">
        <v>312</v>
      </c>
      <c r="E63" t="s">
        <v>216</v>
      </c>
      <c r="F63">
        <v>823392</v>
      </c>
    </row>
    <row r="64" spans="1:8" hidden="1" x14ac:dyDescent="0.25">
      <c r="A64" t="s">
        <v>556</v>
      </c>
      <c r="B64" t="s">
        <v>555</v>
      </c>
      <c r="C64" t="s">
        <v>134</v>
      </c>
      <c r="D64" t="s">
        <v>312</v>
      </c>
      <c r="E64" t="s">
        <v>216</v>
      </c>
      <c r="F64">
        <v>823392</v>
      </c>
    </row>
    <row r="65" spans="1:10" hidden="1" x14ac:dyDescent="0.25">
      <c r="A65" t="s">
        <v>554</v>
      </c>
      <c r="B65" t="s">
        <v>553</v>
      </c>
      <c r="C65" t="s">
        <v>134</v>
      </c>
      <c r="D65" t="s">
        <v>312</v>
      </c>
      <c r="E65" t="s">
        <v>216</v>
      </c>
      <c r="F65">
        <v>823392</v>
      </c>
    </row>
    <row r="66" spans="1:10" hidden="1" x14ac:dyDescent="0.25">
      <c r="A66" t="s">
        <v>552</v>
      </c>
      <c r="B66" t="s">
        <v>551</v>
      </c>
      <c r="C66" t="s">
        <v>134</v>
      </c>
      <c r="D66" t="s">
        <v>312</v>
      </c>
      <c r="E66" t="s">
        <v>216</v>
      </c>
      <c r="F66">
        <v>823392</v>
      </c>
    </row>
    <row r="67" spans="1:10" hidden="1" x14ac:dyDescent="0.25">
      <c r="A67" t="s">
        <v>550</v>
      </c>
      <c r="B67" t="s">
        <v>549</v>
      </c>
      <c r="C67" t="s">
        <v>134</v>
      </c>
      <c r="D67" t="s">
        <v>312</v>
      </c>
      <c r="E67" t="s">
        <v>216</v>
      </c>
      <c r="F67">
        <v>823392</v>
      </c>
    </row>
    <row r="68" spans="1:10" hidden="1" x14ac:dyDescent="0.25">
      <c r="A68" t="s">
        <v>548</v>
      </c>
      <c r="B68" t="s">
        <v>547</v>
      </c>
      <c r="C68" t="s">
        <v>134</v>
      </c>
      <c r="D68" t="s">
        <v>312</v>
      </c>
      <c r="E68" t="s">
        <v>216</v>
      </c>
      <c r="F68">
        <v>823392</v>
      </c>
    </row>
    <row r="69" spans="1:10" hidden="1" x14ac:dyDescent="0.25">
      <c r="A69" t="s">
        <v>546</v>
      </c>
      <c r="B69" t="s">
        <v>545</v>
      </c>
      <c r="C69" t="s">
        <v>134</v>
      </c>
      <c r="D69" t="s">
        <v>312</v>
      </c>
      <c r="E69" t="s">
        <v>216</v>
      </c>
      <c r="F69">
        <v>823392</v>
      </c>
    </row>
    <row r="70" spans="1:10" hidden="1" x14ac:dyDescent="0.25">
      <c r="A70" t="s">
        <v>25</v>
      </c>
      <c r="B70" t="s">
        <v>25</v>
      </c>
      <c r="C70" t="s">
        <v>134</v>
      </c>
      <c r="D70" t="s">
        <v>312</v>
      </c>
      <c r="E70" t="s">
        <v>216</v>
      </c>
      <c r="F70">
        <v>823392</v>
      </c>
    </row>
    <row r="71" spans="1:10" hidden="1" x14ac:dyDescent="0.25">
      <c r="A71" t="s">
        <v>18</v>
      </c>
      <c r="B71" t="s">
        <v>18</v>
      </c>
      <c r="C71" t="s">
        <v>134</v>
      </c>
      <c r="D71" t="s">
        <v>312</v>
      </c>
      <c r="E71" t="s">
        <v>216</v>
      </c>
      <c r="F71">
        <v>823392</v>
      </c>
    </row>
    <row r="72" spans="1:10" hidden="1" x14ac:dyDescent="0.25">
      <c r="A72" t="s">
        <v>22</v>
      </c>
      <c r="B72" t="s">
        <v>31</v>
      </c>
      <c r="C72" t="s">
        <v>134</v>
      </c>
      <c r="D72" t="s">
        <v>312</v>
      </c>
      <c r="E72" t="s">
        <v>216</v>
      </c>
      <c r="F72">
        <v>823392</v>
      </c>
    </row>
    <row r="73" spans="1:10" hidden="1" x14ac:dyDescent="0.25">
      <c r="A73" t="s">
        <v>84</v>
      </c>
      <c r="B73" t="s">
        <v>544</v>
      </c>
      <c r="C73" t="s">
        <v>139</v>
      </c>
      <c r="D73" t="s">
        <v>147</v>
      </c>
      <c r="E73" t="s">
        <v>85</v>
      </c>
      <c r="F73">
        <v>760776</v>
      </c>
    </row>
    <row r="74" spans="1:10" hidden="1" x14ac:dyDescent="0.25">
      <c r="A74" t="s">
        <v>88</v>
      </c>
      <c r="B74" t="s">
        <v>543</v>
      </c>
      <c r="C74" t="s">
        <v>278</v>
      </c>
      <c r="D74" t="s">
        <v>147</v>
      </c>
      <c r="E74" t="s">
        <v>85</v>
      </c>
      <c r="F74">
        <v>760776</v>
      </c>
    </row>
    <row r="75" spans="1:10" hidden="1" x14ac:dyDescent="0.25">
      <c r="A75" t="s">
        <v>126</v>
      </c>
      <c r="B75" t="s">
        <v>542</v>
      </c>
      <c r="C75" t="s">
        <v>139</v>
      </c>
      <c r="D75" t="s">
        <v>147</v>
      </c>
      <c r="E75" t="s">
        <v>85</v>
      </c>
      <c r="F75">
        <v>760776</v>
      </c>
    </row>
    <row r="76" spans="1:10" hidden="1" x14ac:dyDescent="0.25">
      <c r="A76" t="s">
        <v>138</v>
      </c>
      <c r="B76" t="s">
        <v>541</v>
      </c>
      <c r="C76" t="s">
        <v>305</v>
      </c>
      <c r="D76" t="s">
        <v>147</v>
      </c>
      <c r="E76" t="s">
        <v>85</v>
      </c>
      <c r="F76">
        <v>760776</v>
      </c>
    </row>
    <row r="77" spans="1:10" s="44" customFormat="1" hidden="1" x14ac:dyDescent="0.25">
      <c r="A77" t="s">
        <v>139</v>
      </c>
      <c r="B77" t="s">
        <v>540</v>
      </c>
      <c r="C77" t="s">
        <v>139</v>
      </c>
      <c r="D77" t="s">
        <v>147</v>
      </c>
      <c r="E77" t="s">
        <v>85</v>
      </c>
      <c r="F77">
        <v>760776</v>
      </c>
      <c r="G77"/>
      <c r="H77"/>
      <c r="I77"/>
      <c r="J77"/>
    </row>
    <row r="78" spans="1:10" hidden="1" x14ac:dyDescent="0.25">
      <c r="A78" t="s">
        <v>539</v>
      </c>
      <c r="B78" t="s">
        <v>539</v>
      </c>
      <c r="D78" t="s">
        <v>147</v>
      </c>
      <c r="E78" t="s">
        <v>85</v>
      </c>
      <c r="F78">
        <v>760776</v>
      </c>
    </row>
    <row r="79" spans="1:10" hidden="1" x14ac:dyDescent="0.25">
      <c r="A79" t="s">
        <v>538</v>
      </c>
      <c r="B79" t="s">
        <v>538</v>
      </c>
      <c r="D79" t="s">
        <v>147</v>
      </c>
      <c r="E79" t="s">
        <v>85</v>
      </c>
      <c r="F79">
        <v>760776</v>
      </c>
    </row>
    <row r="80" spans="1:10" hidden="1" x14ac:dyDescent="0.25">
      <c r="A80" t="s">
        <v>537</v>
      </c>
      <c r="B80" t="s">
        <v>537</v>
      </c>
      <c r="D80" t="s">
        <v>147</v>
      </c>
      <c r="E80" t="s">
        <v>85</v>
      </c>
      <c r="F80">
        <v>760776</v>
      </c>
    </row>
    <row r="81" spans="1:10" hidden="1" x14ac:dyDescent="0.25">
      <c r="A81" t="s">
        <v>536</v>
      </c>
      <c r="B81" t="s">
        <v>536</v>
      </c>
      <c r="D81" t="s">
        <v>147</v>
      </c>
      <c r="E81" t="s">
        <v>85</v>
      </c>
      <c r="F81">
        <v>760776</v>
      </c>
    </row>
    <row r="82" spans="1:10" hidden="1" x14ac:dyDescent="0.25">
      <c r="A82" t="s">
        <v>535</v>
      </c>
      <c r="B82" t="s">
        <v>535</v>
      </c>
      <c r="D82" t="s">
        <v>147</v>
      </c>
      <c r="E82" t="s">
        <v>85</v>
      </c>
      <c r="F82">
        <v>760776</v>
      </c>
    </row>
    <row r="83" spans="1:10" hidden="1" x14ac:dyDescent="0.25">
      <c r="A83" t="s">
        <v>534</v>
      </c>
      <c r="B83" t="s">
        <v>534</v>
      </c>
      <c r="D83" t="s">
        <v>147</v>
      </c>
      <c r="E83" t="s">
        <v>85</v>
      </c>
      <c r="F83">
        <v>760776</v>
      </c>
    </row>
    <row r="84" spans="1:10" hidden="1" x14ac:dyDescent="0.25">
      <c r="A84" t="s">
        <v>533</v>
      </c>
      <c r="B84" t="s">
        <v>533</v>
      </c>
      <c r="D84" t="s">
        <v>147</v>
      </c>
      <c r="E84" t="s">
        <v>85</v>
      </c>
      <c r="F84">
        <v>760776</v>
      </c>
    </row>
    <row r="85" spans="1:10" hidden="1" x14ac:dyDescent="0.25">
      <c r="A85" t="s">
        <v>532</v>
      </c>
      <c r="B85" t="s">
        <v>532</v>
      </c>
      <c r="D85" t="s">
        <v>147</v>
      </c>
      <c r="E85" t="s">
        <v>85</v>
      </c>
      <c r="F85">
        <v>760776</v>
      </c>
    </row>
    <row r="86" spans="1:10" s="44" customFormat="1" hidden="1" x14ac:dyDescent="0.25">
      <c r="A86" t="s">
        <v>531</v>
      </c>
      <c r="B86" t="s">
        <v>531</v>
      </c>
      <c r="C86"/>
      <c r="D86" t="s">
        <v>147</v>
      </c>
      <c r="E86" t="s">
        <v>85</v>
      </c>
      <c r="F86">
        <v>760776</v>
      </c>
      <c r="G86"/>
      <c r="H86"/>
      <c r="I86"/>
      <c r="J86"/>
    </row>
    <row r="87" spans="1:10" s="44" customFormat="1" hidden="1" x14ac:dyDescent="0.25">
      <c r="A87" s="51" t="s">
        <v>316</v>
      </c>
      <c r="B87" t="s">
        <v>315</v>
      </c>
      <c r="C87" t="s">
        <v>316</v>
      </c>
      <c r="D87" t="s">
        <v>147</v>
      </c>
      <c r="E87" t="s">
        <v>85</v>
      </c>
      <c r="F87">
        <v>760776</v>
      </c>
      <c r="G87"/>
      <c r="H87"/>
      <c r="I87"/>
      <c r="J87"/>
    </row>
    <row r="88" spans="1:10" hidden="1" x14ac:dyDescent="0.25">
      <c r="A88" t="s">
        <v>530</v>
      </c>
      <c r="B88" t="s">
        <v>530</v>
      </c>
      <c r="C88" t="s">
        <v>530</v>
      </c>
      <c r="D88" t="s">
        <v>147</v>
      </c>
      <c r="E88" t="s">
        <v>85</v>
      </c>
      <c r="F88">
        <v>760776</v>
      </c>
    </row>
    <row r="89" spans="1:10" hidden="1" x14ac:dyDescent="0.25">
      <c r="A89" t="s">
        <v>529</v>
      </c>
      <c r="B89" t="s">
        <v>529</v>
      </c>
      <c r="C89" t="s">
        <v>529</v>
      </c>
      <c r="D89" t="s">
        <v>147</v>
      </c>
      <c r="E89" t="s">
        <v>85</v>
      </c>
      <c r="F89">
        <v>760776</v>
      </c>
    </row>
    <row r="90" spans="1:10" hidden="1" x14ac:dyDescent="0.25">
      <c r="A90" t="str">
        <f>MID(B90,2,11)</f>
        <v>01298384514</v>
      </c>
      <c r="B90" t="s">
        <v>528</v>
      </c>
      <c r="C90" t="s">
        <v>139</v>
      </c>
      <c r="D90" t="s">
        <v>147</v>
      </c>
      <c r="E90" t="s">
        <v>85</v>
      </c>
      <c r="F90">
        <v>760776</v>
      </c>
    </row>
    <row r="91" spans="1:10" hidden="1" x14ac:dyDescent="0.25">
      <c r="A91" t="str">
        <f>MID(B91,2,11)</f>
        <v>01298384515</v>
      </c>
      <c r="B91" t="s">
        <v>527</v>
      </c>
      <c r="C91" t="s">
        <v>139</v>
      </c>
      <c r="D91" t="s">
        <v>147</v>
      </c>
      <c r="E91" t="s">
        <v>85</v>
      </c>
      <c r="F91">
        <v>760776</v>
      </c>
    </row>
    <row r="92" spans="1:10" hidden="1" x14ac:dyDescent="0.25">
      <c r="A92" t="s">
        <v>36</v>
      </c>
      <c r="B92" t="s">
        <v>526</v>
      </c>
      <c r="C92" t="s">
        <v>236</v>
      </c>
      <c r="D92" t="s">
        <v>168</v>
      </c>
      <c r="E92" t="s">
        <v>80</v>
      </c>
      <c r="F92">
        <v>755828</v>
      </c>
    </row>
    <row r="93" spans="1:10" s="44" customFormat="1" hidden="1" x14ac:dyDescent="0.25">
      <c r="A93" s="44" t="s">
        <v>28</v>
      </c>
      <c r="B93" s="45" t="s">
        <v>525</v>
      </c>
      <c r="C93" s="44" t="s">
        <v>128</v>
      </c>
      <c r="D93" s="44" t="s">
        <v>161</v>
      </c>
      <c r="E93" s="44" t="s">
        <v>124</v>
      </c>
      <c r="F93" s="44">
        <v>845489</v>
      </c>
      <c r="G93" s="44" t="s">
        <v>523</v>
      </c>
    </row>
    <row r="94" spans="1:10" s="44" customFormat="1" hidden="1" x14ac:dyDescent="0.25">
      <c r="A94" s="44" t="s">
        <v>128</v>
      </c>
      <c r="B94" s="44" t="s">
        <v>524</v>
      </c>
      <c r="C94" s="44" t="s">
        <v>128</v>
      </c>
      <c r="D94" s="44" t="s">
        <v>161</v>
      </c>
      <c r="E94" s="44" t="s">
        <v>124</v>
      </c>
      <c r="F94" s="44">
        <v>845489</v>
      </c>
      <c r="G94" s="44" t="s">
        <v>523</v>
      </c>
    </row>
    <row r="95" spans="1:10" hidden="1" x14ac:dyDescent="0.25">
      <c r="A95" t="s">
        <v>78</v>
      </c>
      <c r="B95" t="s">
        <v>522</v>
      </c>
      <c r="C95" t="s">
        <v>270</v>
      </c>
      <c r="D95" t="s">
        <v>178</v>
      </c>
      <c r="E95" t="s">
        <v>79</v>
      </c>
      <c r="F95">
        <v>543896</v>
      </c>
    </row>
    <row r="96" spans="1:10" hidden="1" x14ac:dyDescent="0.25">
      <c r="A96" t="s">
        <v>32</v>
      </c>
      <c r="B96" t="s">
        <v>521</v>
      </c>
      <c r="C96" t="s">
        <v>227</v>
      </c>
      <c r="D96" t="s">
        <v>164</v>
      </c>
      <c r="E96" t="s">
        <v>102</v>
      </c>
      <c r="F96">
        <v>771139</v>
      </c>
    </row>
    <row r="97" spans="1:10" s="44" customFormat="1" hidden="1" x14ac:dyDescent="0.25">
      <c r="A97" s="44" t="s">
        <v>520</v>
      </c>
      <c r="B97" s="44" t="s">
        <v>519</v>
      </c>
      <c r="C97" s="44" t="s">
        <v>518</v>
      </c>
      <c r="D97" s="44" t="s">
        <v>517</v>
      </c>
      <c r="E97" s="44" t="s">
        <v>516</v>
      </c>
      <c r="F97" s="44">
        <v>728994</v>
      </c>
      <c r="G97" s="44" t="s">
        <v>515</v>
      </c>
      <c r="H97" s="44" t="s">
        <v>363</v>
      </c>
    </row>
    <row r="98" spans="1:10" s="44" customFormat="1" hidden="1" x14ac:dyDescent="0.25">
      <c r="A98" s="44" t="s">
        <v>514</v>
      </c>
      <c r="B98" s="44" t="s">
        <v>513</v>
      </c>
      <c r="C98" s="44" t="s">
        <v>512</v>
      </c>
      <c r="D98" s="44" t="s">
        <v>508</v>
      </c>
      <c r="E98" s="44" t="s">
        <v>507</v>
      </c>
      <c r="F98" s="44">
        <v>959259</v>
      </c>
      <c r="G98" s="44" t="s">
        <v>506</v>
      </c>
      <c r="H98" s="44" t="s">
        <v>363</v>
      </c>
    </row>
    <row r="99" spans="1:10" s="44" customFormat="1" hidden="1" x14ac:dyDescent="0.25">
      <c r="A99" s="44" t="s">
        <v>511</v>
      </c>
      <c r="B99" s="44" t="s">
        <v>510</v>
      </c>
      <c r="C99" s="44" t="s">
        <v>509</v>
      </c>
      <c r="D99" s="44" t="s">
        <v>508</v>
      </c>
      <c r="E99" s="44" t="s">
        <v>507</v>
      </c>
      <c r="F99" s="44">
        <v>959259</v>
      </c>
      <c r="G99" s="44" t="s">
        <v>506</v>
      </c>
      <c r="H99" s="44" t="s">
        <v>363</v>
      </c>
    </row>
    <row r="100" spans="1:10" hidden="1" x14ac:dyDescent="0.25">
      <c r="A100" t="s">
        <v>19</v>
      </c>
      <c r="B100" t="s">
        <v>505</v>
      </c>
      <c r="C100" t="s">
        <v>217</v>
      </c>
      <c r="D100" t="s">
        <v>151</v>
      </c>
      <c r="E100" t="s">
        <v>122</v>
      </c>
      <c r="F100">
        <v>231471</v>
      </c>
    </row>
    <row r="101" spans="1:10" s="44" customFormat="1" hidden="1" x14ac:dyDescent="0.25">
      <c r="A101" t="s">
        <v>42</v>
      </c>
      <c r="B101" t="s">
        <v>504</v>
      </c>
      <c r="C101" t="s">
        <v>232</v>
      </c>
      <c r="D101" t="s">
        <v>172</v>
      </c>
      <c r="E101" t="s">
        <v>94</v>
      </c>
      <c r="F101">
        <v>544254</v>
      </c>
      <c r="G101"/>
      <c r="H101"/>
      <c r="I101"/>
      <c r="J101"/>
    </row>
    <row r="102" spans="1:10" hidden="1" x14ac:dyDescent="0.25">
      <c r="A102" t="s">
        <v>95</v>
      </c>
      <c r="B102" t="s">
        <v>503</v>
      </c>
      <c r="C102" t="s">
        <v>283</v>
      </c>
      <c r="D102" t="s">
        <v>172</v>
      </c>
      <c r="E102" t="s">
        <v>94</v>
      </c>
      <c r="F102">
        <v>544254</v>
      </c>
    </row>
    <row r="103" spans="1:10" s="44" customFormat="1" hidden="1" x14ac:dyDescent="0.25">
      <c r="A103" s="44" t="s">
        <v>501</v>
      </c>
      <c r="B103" s="44" t="s">
        <v>500</v>
      </c>
      <c r="C103" s="44" t="s">
        <v>502</v>
      </c>
      <c r="D103" s="44" t="s">
        <v>498</v>
      </c>
      <c r="E103" s="44" t="s">
        <v>497</v>
      </c>
      <c r="F103" s="44">
        <v>246853</v>
      </c>
      <c r="G103" s="44" t="s">
        <v>496</v>
      </c>
      <c r="H103" s="44" t="s">
        <v>363</v>
      </c>
    </row>
    <row r="104" spans="1:10" s="44" customFormat="1" hidden="1" x14ac:dyDescent="0.25">
      <c r="A104" s="44" t="s">
        <v>501</v>
      </c>
      <c r="B104" s="44" t="s">
        <v>500</v>
      </c>
      <c r="C104" s="44" t="s">
        <v>499</v>
      </c>
      <c r="D104" s="44" t="s">
        <v>498</v>
      </c>
      <c r="E104" s="44" t="s">
        <v>497</v>
      </c>
      <c r="F104" s="44">
        <v>246853</v>
      </c>
      <c r="G104" s="44" t="s">
        <v>496</v>
      </c>
      <c r="H104" s="44" t="s">
        <v>363</v>
      </c>
    </row>
    <row r="105" spans="1:10" s="44" customFormat="1" hidden="1" x14ac:dyDescent="0.25">
      <c r="A105" s="44" t="s">
        <v>27</v>
      </c>
      <c r="B105" s="44" t="s">
        <v>495</v>
      </c>
      <c r="C105" s="44" t="s">
        <v>493</v>
      </c>
      <c r="D105" s="44" t="s">
        <v>160</v>
      </c>
      <c r="E105" s="44" t="s">
        <v>100</v>
      </c>
      <c r="F105" s="44">
        <v>994187</v>
      </c>
      <c r="G105" s="44" t="s">
        <v>492</v>
      </c>
      <c r="H105" s="44" t="s">
        <v>363</v>
      </c>
    </row>
    <row r="106" spans="1:10" s="44" customFormat="1" hidden="1" x14ac:dyDescent="0.25">
      <c r="A106" s="44" t="s">
        <v>493</v>
      </c>
      <c r="B106" s="44" t="s">
        <v>494</v>
      </c>
      <c r="C106" s="44" t="s">
        <v>493</v>
      </c>
      <c r="D106" s="44" t="s">
        <v>160</v>
      </c>
      <c r="E106" s="44" t="s">
        <v>100</v>
      </c>
      <c r="F106" s="44">
        <v>994187</v>
      </c>
      <c r="G106" s="44" t="s">
        <v>492</v>
      </c>
      <c r="H106" s="44" t="s">
        <v>363</v>
      </c>
    </row>
    <row r="107" spans="1:10" s="50" customFormat="1" hidden="1" x14ac:dyDescent="0.25">
      <c r="A107" s="45" t="s">
        <v>491</v>
      </c>
      <c r="B107" s="44" t="s">
        <v>322</v>
      </c>
      <c r="C107" s="44" t="s">
        <v>323</v>
      </c>
      <c r="D107" s="44" t="s">
        <v>160</v>
      </c>
      <c r="E107" s="44" t="s">
        <v>100</v>
      </c>
      <c r="F107" s="44">
        <v>994187</v>
      </c>
      <c r="G107" s="44" t="s">
        <v>489</v>
      </c>
      <c r="H107" s="44" t="s">
        <v>363</v>
      </c>
    </row>
    <row r="108" spans="1:10" hidden="1" x14ac:dyDescent="0.25">
      <c r="A108" s="44" t="s">
        <v>490</v>
      </c>
      <c r="B108" s="44" t="s">
        <v>490</v>
      </c>
      <c r="C108" s="44" t="s">
        <v>339</v>
      </c>
      <c r="D108" s="44" t="s">
        <v>160</v>
      </c>
      <c r="E108" s="44" t="s">
        <v>100</v>
      </c>
      <c r="F108" s="44">
        <v>994187</v>
      </c>
      <c r="G108" s="44" t="s">
        <v>489</v>
      </c>
      <c r="H108" s="44" t="s">
        <v>363</v>
      </c>
    </row>
    <row r="109" spans="1:10" s="44" customFormat="1" hidden="1" x14ac:dyDescent="0.25">
      <c r="A109" s="44" t="s">
        <v>350</v>
      </c>
      <c r="B109" s="44" t="s">
        <v>488</v>
      </c>
      <c r="C109" s="44" t="s">
        <v>487</v>
      </c>
      <c r="D109" s="44" t="s">
        <v>486</v>
      </c>
      <c r="E109" s="44" t="s">
        <v>485</v>
      </c>
      <c r="F109" s="44" t="s">
        <v>363</v>
      </c>
      <c r="G109" s="44" t="s">
        <v>484</v>
      </c>
      <c r="H109" s="44" t="s">
        <v>484</v>
      </c>
    </row>
    <row r="110" spans="1:10" hidden="1" x14ac:dyDescent="0.25">
      <c r="A110" t="s">
        <v>26</v>
      </c>
      <c r="B110" t="s">
        <v>483</v>
      </c>
      <c r="C110" t="s">
        <v>131</v>
      </c>
      <c r="D110" t="s">
        <v>159</v>
      </c>
      <c r="E110" t="s">
        <v>82</v>
      </c>
      <c r="F110">
        <v>585323</v>
      </c>
      <c r="I110" s="44"/>
    </row>
    <row r="111" spans="1:10" hidden="1" x14ac:dyDescent="0.25">
      <c r="A111" t="s">
        <v>131</v>
      </c>
      <c r="B111" t="s">
        <v>482</v>
      </c>
      <c r="C111" t="s">
        <v>131</v>
      </c>
      <c r="D111" t="s">
        <v>159</v>
      </c>
      <c r="E111" t="s">
        <v>82</v>
      </c>
      <c r="F111">
        <v>585323</v>
      </c>
    </row>
    <row r="112" spans="1:10" hidden="1" x14ac:dyDescent="0.25">
      <c r="A112" t="s">
        <v>37</v>
      </c>
      <c r="B112" t="s">
        <v>481</v>
      </c>
      <c r="C112" t="s">
        <v>231</v>
      </c>
      <c r="D112" t="s">
        <v>169</v>
      </c>
      <c r="E112" t="s">
        <v>117</v>
      </c>
      <c r="F112">
        <v>159955</v>
      </c>
    </row>
    <row r="113" spans="1:9" hidden="1" x14ac:dyDescent="0.25">
      <c r="A113" s="44" t="s">
        <v>480</v>
      </c>
      <c r="B113" s="44" t="s">
        <v>479</v>
      </c>
      <c r="C113" s="44" t="s">
        <v>478</v>
      </c>
      <c r="D113" s="44" t="s">
        <v>474</v>
      </c>
      <c r="E113" s="44" t="s">
        <v>473</v>
      </c>
      <c r="F113" s="44" t="s">
        <v>454</v>
      </c>
      <c r="G113" s="44" t="s">
        <v>472</v>
      </c>
      <c r="H113" s="44" t="s">
        <v>471</v>
      </c>
    </row>
    <row r="114" spans="1:9" hidden="1" x14ac:dyDescent="0.25">
      <c r="A114" s="44" t="s">
        <v>477</v>
      </c>
      <c r="B114" s="45" t="s">
        <v>476</v>
      </c>
      <c r="C114" s="44" t="s">
        <v>475</v>
      </c>
      <c r="D114" s="44" t="s">
        <v>474</v>
      </c>
      <c r="E114" s="44" t="s">
        <v>473</v>
      </c>
      <c r="F114" s="44" t="s">
        <v>454</v>
      </c>
      <c r="G114" s="44" t="s">
        <v>472</v>
      </c>
      <c r="H114" s="44" t="s">
        <v>471</v>
      </c>
    </row>
    <row r="115" spans="1:9" hidden="1" x14ac:dyDescent="0.25">
      <c r="A115" t="s">
        <v>130</v>
      </c>
      <c r="B115" t="s">
        <v>470</v>
      </c>
      <c r="C115" t="s">
        <v>130</v>
      </c>
      <c r="D115" t="s">
        <v>183</v>
      </c>
      <c r="E115" t="s">
        <v>194</v>
      </c>
      <c r="F115">
        <v>169400</v>
      </c>
    </row>
    <row r="116" spans="1:9" hidden="1" x14ac:dyDescent="0.25">
      <c r="A116" t="s">
        <v>103</v>
      </c>
      <c r="B116" t="s">
        <v>469</v>
      </c>
      <c r="C116" t="s">
        <v>288</v>
      </c>
      <c r="D116" t="s">
        <v>173</v>
      </c>
      <c r="E116" t="s">
        <v>104</v>
      </c>
      <c r="F116">
        <v>843259</v>
      </c>
    </row>
    <row r="117" spans="1:9" hidden="1" x14ac:dyDescent="0.25">
      <c r="A117" t="s">
        <v>468</v>
      </c>
      <c r="B117" t="s">
        <v>467</v>
      </c>
      <c r="C117" t="s">
        <v>237</v>
      </c>
      <c r="D117" t="s">
        <v>173</v>
      </c>
      <c r="E117" t="s">
        <v>104</v>
      </c>
      <c r="F117">
        <v>843259</v>
      </c>
    </row>
    <row r="118" spans="1:9" hidden="1" x14ac:dyDescent="0.25">
      <c r="A118" t="s">
        <v>342</v>
      </c>
      <c r="B118" t="s">
        <v>466</v>
      </c>
      <c r="C118" t="s">
        <v>466</v>
      </c>
      <c r="D118" t="s">
        <v>173</v>
      </c>
      <c r="E118" t="s">
        <v>104</v>
      </c>
      <c r="F118">
        <v>843259</v>
      </c>
    </row>
    <row r="119" spans="1:9" s="44" customFormat="1" hidden="1" x14ac:dyDescent="0.25">
      <c r="A119" s="44" t="s">
        <v>465</v>
      </c>
      <c r="B119" s="44" t="s">
        <v>464</v>
      </c>
      <c r="C119" s="44" t="s">
        <v>463</v>
      </c>
      <c r="D119" s="44" t="s">
        <v>462</v>
      </c>
      <c r="E119" s="44" t="s">
        <v>461</v>
      </c>
      <c r="F119" s="44" t="s">
        <v>454</v>
      </c>
      <c r="G119" s="44" t="s">
        <v>460</v>
      </c>
      <c r="H119" s="44" t="s">
        <v>363</v>
      </c>
    </row>
    <row r="120" spans="1:9" hidden="1" x14ac:dyDescent="0.25">
      <c r="A120" t="s">
        <v>40</v>
      </c>
      <c r="B120" t="s">
        <v>459</v>
      </c>
      <c r="C120" t="s">
        <v>235</v>
      </c>
      <c r="D120" t="s">
        <v>171</v>
      </c>
      <c r="E120" t="s">
        <v>110</v>
      </c>
      <c r="F120">
        <v>251672</v>
      </c>
    </row>
    <row r="121" spans="1:9" hidden="1" x14ac:dyDescent="0.25">
      <c r="A121" s="44" t="s">
        <v>337</v>
      </c>
      <c r="B121" s="44" t="s">
        <v>458</v>
      </c>
      <c r="C121" s="44" t="s">
        <v>457</v>
      </c>
      <c r="D121" s="44" t="s">
        <v>456</v>
      </c>
      <c r="E121" s="44" t="s">
        <v>455</v>
      </c>
      <c r="F121" s="44" t="s">
        <v>454</v>
      </c>
      <c r="G121" s="44" t="s">
        <v>453</v>
      </c>
      <c r="H121" s="44" t="s">
        <v>452</v>
      </c>
      <c r="I121" s="44"/>
    </row>
    <row r="122" spans="1:9" s="47" customFormat="1" hidden="1" x14ac:dyDescent="0.25">
      <c r="A122" s="46" t="s">
        <v>327</v>
      </c>
      <c r="B122" s="49" t="s">
        <v>451</v>
      </c>
      <c r="C122" s="47" t="s">
        <v>328</v>
      </c>
      <c r="D122" s="47" t="s">
        <v>326</v>
      </c>
      <c r="E122" s="47" t="s">
        <v>324</v>
      </c>
      <c r="F122" s="48">
        <v>682471</v>
      </c>
      <c r="G122" s="47" t="s">
        <v>444</v>
      </c>
    </row>
    <row r="123" spans="1:9" s="47" customFormat="1" hidden="1" x14ac:dyDescent="0.25">
      <c r="A123" s="49" t="s">
        <v>450</v>
      </c>
      <c r="B123" s="49" t="s">
        <v>450</v>
      </c>
      <c r="C123" s="47" t="s">
        <v>328</v>
      </c>
      <c r="D123" s="47" t="s">
        <v>326</v>
      </c>
      <c r="E123" s="47" t="s">
        <v>324</v>
      </c>
      <c r="F123" s="48">
        <v>682471</v>
      </c>
      <c r="G123" s="47" t="s">
        <v>444</v>
      </c>
    </row>
    <row r="124" spans="1:9" s="47" customFormat="1" hidden="1" x14ac:dyDescent="0.25">
      <c r="A124" s="46" t="s">
        <v>329</v>
      </c>
      <c r="B124" s="49" t="s">
        <v>449</v>
      </c>
      <c r="C124" s="47" t="s">
        <v>328</v>
      </c>
      <c r="D124" s="47" t="s">
        <v>326</v>
      </c>
      <c r="E124" s="47" t="s">
        <v>324</v>
      </c>
      <c r="F124" s="48">
        <v>682471</v>
      </c>
      <c r="G124" s="47" t="s">
        <v>444</v>
      </c>
    </row>
    <row r="125" spans="1:9" s="47" customFormat="1" hidden="1" x14ac:dyDescent="0.25">
      <c r="A125" s="46" t="s">
        <v>334</v>
      </c>
      <c r="B125" s="49" t="s">
        <v>448</v>
      </c>
      <c r="C125" s="47" t="s">
        <v>328</v>
      </c>
      <c r="D125" s="47" t="s">
        <v>326</v>
      </c>
      <c r="E125" s="47" t="s">
        <v>324</v>
      </c>
      <c r="F125" s="48">
        <v>682471</v>
      </c>
      <c r="G125" s="47" t="s">
        <v>444</v>
      </c>
    </row>
    <row r="126" spans="1:9" s="47" customFormat="1" hidden="1" x14ac:dyDescent="0.25">
      <c r="A126" s="46" t="s">
        <v>333</v>
      </c>
      <c r="B126" s="49" t="s">
        <v>447</v>
      </c>
      <c r="C126" s="47" t="s">
        <v>328</v>
      </c>
      <c r="D126" s="47" t="s">
        <v>326</v>
      </c>
      <c r="E126" s="47" t="s">
        <v>324</v>
      </c>
      <c r="F126" s="48">
        <v>682471</v>
      </c>
      <c r="G126" s="47" t="s">
        <v>444</v>
      </c>
    </row>
    <row r="127" spans="1:9" s="47" customFormat="1" hidden="1" x14ac:dyDescent="0.25">
      <c r="A127" s="46" t="s">
        <v>335</v>
      </c>
      <c r="B127" s="49" t="s">
        <v>446</v>
      </c>
      <c r="C127" s="47" t="s">
        <v>328</v>
      </c>
      <c r="D127" s="47" t="s">
        <v>326</v>
      </c>
      <c r="E127" s="47" t="s">
        <v>324</v>
      </c>
      <c r="F127" s="48">
        <v>682471</v>
      </c>
      <c r="G127" s="47" t="s">
        <v>444</v>
      </c>
    </row>
    <row r="128" spans="1:9" s="47" customFormat="1" hidden="1" x14ac:dyDescent="0.25">
      <c r="A128" s="46" t="s">
        <v>338</v>
      </c>
      <c r="B128" s="49" t="s">
        <v>445</v>
      </c>
      <c r="C128" s="47" t="s">
        <v>328</v>
      </c>
      <c r="D128" s="47" t="s">
        <v>326</v>
      </c>
      <c r="E128" s="47" t="s">
        <v>324</v>
      </c>
      <c r="F128" s="48">
        <v>682471</v>
      </c>
      <c r="G128" s="47" t="s">
        <v>444</v>
      </c>
    </row>
    <row r="129" spans="1:9" s="47" customFormat="1" hidden="1" x14ac:dyDescent="0.25">
      <c r="A129" s="47" t="s">
        <v>328</v>
      </c>
      <c r="B129" s="47" t="s">
        <v>328</v>
      </c>
      <c r="C129" s="47" t="s">
        <v>328</v>
      </c>
      <c r="D129" s="47" t="s">
        <v>326</v>
      </c>
      <c r="E129" s="47" t="s">
        <v>324</v>
      </c>
      <c r="F129" s="47">
        <v>682471</v>
      </c>
      <c r="G129" s="47" t="s">
        <v>444</v>
      </c>
    </row>
    <row r="130" spans="1:9" s="46" customFormat="1" hidden="1" x14ac:dyDescent="0.25">
      <c r="A130" s="46" t="s">
        <v>341</v>
      </c>
      <c r="B130" s="46" t="s">
        <v>341</v>
      </c>
      <c r="C130" s="46" t="s">
        <v>341</v>
      </c>
      <c r="D130" s="47" t="s">
        <v>326</v>
      </c>
      <c r="E130" s="47" t="s">
        <v>324</v>
      </c>
      <c r="F130" s="47">
        <v>682471</v>
      </c>
      <c r="G130" s="47" t="s">
        <v>444</v>
      </c>
    </row>
    <row r="131" spans="1:9" hidden="1" x14ac:dyDescent="0.25">
      <c r="A131" t="s">
        <v>129</v>
      </c>
      <c r="B131" t="s">
        <v>443</v>
      </c>
      <c r="C131" t="s">
        <v>129</v>
      </c>
      <c r="D131" t="s">
        <v>182</v>
      </c>
      <c r="E131" t="s">
        <v>196</v>
      </c>
      <c r="F131">
        <v>629617</v>
      </c>
    </row>
    <row r="132" spans="1:9" hidden="1" x14ac:dyDescent="0.25">
      <c r="A132" t="s">
        <v>53</v>
      </c>
      <c r="B132" t="s">
        <v>442</v>
      </c>
      <c r="C132" t="s">
        <v>266</v>
      </c>
      <c r="D132" t="s">
        <v>158</v>
      </c>
      <c r="E132" t="s">
        <v>72</v>
      </c>
      <c r="F132">
        <v>325709</v>
      </c>
    </row>
    <row r="133" spans="1:9" hidden="1" x14ac:dyDescent="0.25">
      <c r="A133" t="s">
        <v>345</v>
      </c>
      <c r="B133" t="s">
        <v>441</v>
      </c>
      <c r="C133" t="s">
        <v>440</v>
      </c>
      <c r="D133" t="s">
        <v>158</v>
      </c>
      <c r="E133" t="s">
        <v>72</v>
      </c>
      <c r="F133">
        <v>325709</v>
      </c>
    </row>
    <row r="134" spans="1:9" hidden="1" x14ac:dyDescent="0.25">
      <c r="A134" t="s">
        <v>439</v>
      </c>
      <c r="B134" t="s">
        <v>438</v>
      </c>
      <c r="C134" t="s">
        <v>437</v>
      </c>
      <c r="D134" t="s">
        <v>158</v>
      </c>
      <c r="E134" t="s">
        <v>72</v>
      </c>
      <c r="F134">
        <v>325709</v>
      </c>
    </row>
    <row r="135" spans="1:9" hidden="1" x14ac:dyDescent="0.25">
      <c r="A135" s="44" t="s">
        <v>436</v>
      </c>
      <c r="B135" s="44" t="s">
        <v>435</v>
      </c>
      <c r="C135" s="44" t="s">
        <v>434</v>
      </c>
      <c r="D135" s="44" t="s">
        <v>433</v>
      </c>
      <c r="E135" s="44" t="s">
        <v>432</v>
      </c>
      <c r="F135" s="44" t="s">
        <v>363</v>
      </c>
      <c r="G135" s="44" t="s">
        <v>431</v>
      </c>
      <c r="H135" s="44" t="s">
        <v>363</v>
      </c>
      <c r="I135" s="44"/>
    </row>
    <row r="136" spans="1:9" hidden="1" x14ac:dyDescent="0.25">
      <c r="A136" t="s">
        <v>55</v>
      </c>
      <c r="B136" t="s">
        <v>430</v>
      </c>
      <c r="C136" t="s">
        <v>242</v>
      </c>
      <c r="D136" t="s">
        <v>174</v>
      </c>
      <c r="E136" t="s">
        <v>73</v>
      </c>
      <c r="F136">
        <v>293050</v>
      </c>
    </row>
    <row r="137" spans="1:9" hidden="1" x14ac:dyDescent="0.25">
      <c r="A137" t="s">
        <v>44</v>
      </c>
      <c r="B137" t="s">
        <v>429</v>
      </c>
      <c r="C137" t="s">
        <v>238</v>
      </c>
      <c r="D137" t="s">
        <v>174</v>
      </c>
      <c r="E137" t="s">
        <v>73</v>
      </c>
      <c r="F137">
        <v>293050</v>
      </c>
    </row>
    <row r="138" spans="1:9" hidden="1" x14ac:dyDescent="0.25">
      <c r="A138" t="s">
        <v>142</v>
      </c>
      <c r="B138" t="s">
        <v>428</v>
      </c>
      <c r="C138" t="s">
        <v>306</v>
      </c>
      <c r="D138" t="s">
        <v>186</v>
      </c>
      <c r="E138" t="s">
        <v>197</v>
      </c>
      <c r="F138">
        <v>673390</v>
      </c>
    </row>
    <row r="139" spans="1:9" hidden="1" x14ac:dyDescent="0.25">
      <c r="A139" t="s">
        <v>35</v>
      </c>
      <c r="B139" t="s">
        <v>427</v>
      </c>
      <c r="C139" t="s">
        <v>225</v>
      </c>
      <c r="D139" t="s">
        <v>166</v>
      </c>
      <c r="E139" t="s">
        <v>74</v>
      </c>
      <c r="F139">
        <v>717940</v>
      </c>
    </row>
    <row r="140" spans="1:9" s="44" customFormat="1" hidden="1" x14ac:dyDescent="0.25">
      <c r="A140" s="44" t="s">
        <v>426</v>
      </c>
      <c r="B140" s="44" t="s">
        <v>425</v>
      </c>
      <c r="C140" s="44" t="s">
        <v>424</v>
      </c>
      <c r="D140" s="44" t="s">
        <v>423</v>
      </c>
      <c r="E140" s="44" t="s">
        <v>422</v>
      </c>
      <c r="F140" s="44" t="s">
        <v>363</v>
      </c>
      <c r="H140" s="44" t="s">
        <v>363</v>
      </c>
    </row>
    <row r="141" spans="1:9" hidden="1" x14ac:dyDescent="0.25">
      <c r="A141" t="s">
        <v>132</v>
      </c>
      <c r="B141" t="s">
        <v>421</v>
      </c>
      <c r="C141" t="s">
        <v>132</v>
      </c>
      <c r="D141" t="s">
        <v>184</v>
      </c>
      <c r="E141" t="s">
        <v>198</v>
      </c>
      <c r="F141">
        <v>727391</v>
      </c>
    </row>
    <row r="142" spans="1:9" hidden="1" x14ac:dyDescent="0.25">
      <c r="A142" t="s">
        <v>92</v>
      </c>
      <c r="B142" t="s">
        <v>420</v>
      </c>
      <c r="C142" t="s">
        <v>281</v>
      </c>
      <c r="D142" t="s">
        <v>154</v>
      </c>
      <c r="E142" t="s">
        <v>93</v>
      </c>
      <c r="F142">
        <v>936066</v>
      </c>
      <c r="G142" s="44" t="s">
        <v>415</v>
      </c>
    </row>
    <row r="143" spans="1:9" hidden="1" x14ac:dyDescent="0.25">
      <c r="A143" t="s">
        <v>33</v>
      </c>
      <c r="B143" t="s">
        <v>419</v>
      </c>
      <c r="C143" t="s">
        <v>226</v>
      </c>
      <c r="D143" t="s">
        <v>154</v>
      </c>
      <c r="E143" t="s">
        <v>93</v>
      </c>
      <c r="F143">
        <v>936066</v>
      </c>
      <c r="G143" s="44" t="s">
        <v>415</v>
      </c>
    </row>
    <row r="144" spans="1:9" hidden="1" x14ac:dyDescent="0.25">
      <c r="A144" t="s">
        <v>418</v>
      </c>
      <c r="B144" t="s">
        <v>417</v>
      </c>
      <c r="C144" t="s">
        <v>416</v>
      </c>
      <c r="D144" t="s">
        <v>154</v>
      </c>
      <c r="E144" t="s">
        <v>93</v>
      </c>
      <c r="F144">
        <v>936066</v>
      </c>
      <c r="G144" s="44" t="s">
        <v>415</v>
      </c>
    </row>
    <row r="145" spans="1:8" s="44" customFormat="1" hidden="1" x14ac:dyDescent="0.25">
      <c r="A145" s="45" t="s">
        <v>414</v>
      </c>
      <c r="B145" s="44" t="s">
        <v>413</v>
      </c>
      <c r="C145" s="44" t="s">
        <v>412</v>
      </c>
      <c r="D145" s="44" t="s">
        <v>408</v>
      </c>
      <c r="E145" s="44" t="s">
        <v>407</v>
      </c>
      <c r="F145" s="44">
        <v>576209</v>
      </c>
      <c r="G145" s="44" t="s">
        <v>406</v>
      </c>
      <c r="H145" s="44" t="s">
        <v>363</v>
      </c>
    </row>
    <row r="146" spans="1:8" s="44" customFormat="1" hidden="1" x14ac:dyDescent="0.25">
      <c r="A146" s="44" t="s">
        <v>411</v>
      </c>
      <c r="B146" s="44" t="s">
        <v>410</v>
      </c>
      <c r="C146" s="44" t="s">
        <v>409</v>
      </c>
      <c r="D146" s="44" t="s">
        <v>408</v>
      </c>
      <c r="E146" s="44" t="s">
        <v>407</v>
      </c>
      <c r="F146" s="44">
        <v>576209</v>
      </c>
      <c r="G146" s="44" t="s">
        <v>406</v>
      </c>
      <c r="H146" s="44" t="s">
        <v>363</v>
      </c>
    </row>
    <row r="147" spans="1:8" hidden="1" x14ac:dyDescent="0.25">
      <c r="A147" t="s">
        <v>30</v>
      </c>
      <c r="B147" t="s">
        <v>405</v>
      </c>
      <c r="C147" t="s">
        <v>223</v>
      </c>
      <c r="D147" t="s">
        <v>163</v>
      </c>
      <c r="E147" t="s">
        <v>114</v>
      </c>
      <c r="F147">
        <v>819500</v>
      </c>
    </row>
    <row r="148" spans="1:8" hidden="1" x14ac:dyDescent="0.25">
      <c r="A148" t="s">
        <v>105</v>
      </c>
      <c r="B148" t="s">
        <v>404</v>
      </c>
      <c r="C148" t="s">
        <v>146</v>
      </c>
      <c r="D148" t="s">
        <v>150</v>
      </c>
      <c r="E148" t="s">
        <v>193</v>
      </c>
      <c r="F148">
        <v>148526</v>
      </c>
      <c r="G148" t="s">
        <v>386</v>
      </c>
    </row>
    <row r="149" spans="1:8" hidden="1" x14ac:dyDescent="0.25">
      <c r="A149" t="s">
        <v>403</v>
      </c>
      <c r="B149" t="s">
        <v>402</v>
      </c>
      <c r="C149" t="s">
        <v>146</v>
      </c>
      <c r="D149" t="s">
        <v>150</v>
      </c>
      <c r="E149" t="s">
        <v>193</v>
      </c>
      <c r="F149">
        <v>148526</v>
      </c>
      <c r="G149" t="s">
        <v>386</v>
      </c>
    </row>
    <row r="150" spans="1:8" hidden="1" x14ac:dyDescent="0.25">
      <c r="A150" t="s">
        <v>106</v>
      </c>
      <c r="B150" t="s">
        <v>401</v>
      </c>
      <c r="C150" t="s">
        <v>146</v>
      </c>
      <c r="D150" t="s">
        <v>150</v>
      </c>
      <c r="E150" t="s">
        <v>193</v>
      </c>
      <c r="F150">
        <v>148526</v>
      </c>
      <c r="G150" t="s">
        <v>386</v>
      </c>
    </row>
    <row r="151" spans="1:8" hidden="1" x14ac:dyDescent="0.25">
      <c r="A151" t="s">
        <v>112</v>
      </c>
      <c r="B151" t="s">
        <v>400</v>
      </c>
      <c r="C151" t="s">
        <v>146</v>
      </c>
      <c r="D151" t="s">
        <v>150</v>
      </c>
      <c r="E151" t="s">
        <v>193</v>
      </c>
      <c r="F151">
        <v>148526</v>
      </c>
      <c r="G151" t="s">
        <v>386</v>
      </c>
    </row>
    <row r="152" spans="1:8" hidden="1" x14ac:dyDescent="0.25">
      <c r="A152" t="s">
        <v>113</v>
      </c>
      <c r="B152" t="s">
        <v>399</v>
      </c>
      <c r="C152" t="s">
        <v>146</v>
      </c>
      <c r="D152" t="s">
        <v>150</v>
      </c>
      <c r="E152" t="s">
        <v>193</v>
      </c>
      <c r="F152">
        <v>148526</v>
      </c>
      <c r="G152" t="s">
        <v>386</v>
      </c>
    </row>
    <row r="153" spans="1:8" hidden="1" x14ac:dyDescent="0.25">
      <c r="A153" t="s">
        <v>398</v>
      </c>
      <c r="B153" t="s">
        <v>397</v>
      </c>
      <c r="C153" t="s">
        <v>146</v>
      </c>
      <c r="D153" t="s">
        <v>150</v>
      </c>
      <c r="E153" t="s">
        <v>193</v>
      </c>
      <c r="F153">
        <v>148526</v>
      </c>
      <c r="G153" t="s">
        <v>386</v>
      </c>
    </row>
    <row r="154" spans="1:8" hidden="1" x14ac:dyDescent="0.25">
      <c r="A154" t="s">
        <v>396</v>
      </c>
      <c r="B154" t="s">
        <v>395</v>
      </c>
      <c r="C154" t="s">
        <v>146</v>
      </c>
      <c r="D154" t="s">
        <v>150</v>
      </c>
      <c r="E154" t="s">
        <v>193</v>
      </c>
      <c r="F154">
        <v>148526</v>
      </c>
      <c r="G154" t="s">
        <v>386</v>
      </c>
    </row>
    <row r="155" spans="1:8" hidden="1" x14ac:dyDescent="0.25">
      <c r="A155" t="s">
        <v>394</v>
      </c>
      <c r="B155" t="s">
        <v>393</v>
      </c>
      <c r="C155" t="s">
        <v>146</v>
      </c>
      <c r="D155" t="s">
        <v>150</v>
      </c>
      <c r="E155" t="s">
        <v>193</v>
      </c>
      <c r="F155">
        <v>148526</v>
      </c>
      <c r="G155" t="s">
        <v>386</v>
      </c>
    </row>
    <row r="156" spans="1:8" hidden="1" x14ac:dyDescent="0.25">
      <c r="A156" t="s">
        <v>392</v>
      </c>
      <c r="B156" t="s">
        <v>391</v>
      </c>
      <c r="C156" t="s">
        <v>146</v>
      </c>
      <c r="D156" t="s">
        <v>150</v>
      </c>
      <c r="E156" t="s">
        <v>193</v>
      </c>
      <c r="F156">
        <v>148526</v>
      </c>
      <c r="G156" t="s">
        <v>386</v>
      </c>
    </row>
    <row r="157" spans="1:8" hidden="1" x14ac:dyDescent="0.25">
      <c r="A157" t="s">
        <v>390</v>
      </c>
      <c r="B157" t="s">
        <v>389</v>
      </c>
      <c r="C157" t="s">
        <v>146</v>
      </c>
      <c r="D157" t="s">
        <v>150</v>
      </c>
      <c r="E157" t="s">
        <v>193</v>
      </c>
      <c r="F157">
        <v>148526</v>
      </c>
      <c r="G157" t="s">
        <v>386</v>
      </c>
    </row>
    <row r="158" spans="1:8" hidden="1" x14ac:dyDescent="0.25">
      <c r="A158" t="s">
        <v>146</v>
      </c>
      <c r="B158" t="s">
        <v>388</v>
      </c>
      <c r="C158" t="s">
        <v>146</v>
      </c>
      <c r="D158" t="s">
        <v>150</v>
      </c>
      <c r="E158" t="s">
        <v>193</v>
      </c>
      <c r="F158">
        <v>148526</v>
      </c>
      <c r="G158" t="s">
        <v>386</v>
      </c>
    </row>
    <row r="159" spans="1:8" hidden="1" x14ac:dyDescent="0.25">
      <c r="A159" t="s">
        <v>24</v>
      </c>
      <c r="B159" t="s">
        <v>24</v>
      </c>
      <c r="C159" t="s">
        <v>146</v>
      </c>
      <c r="D159" t="s">
        <v>150</v>
      </c>
      <c r="E159" t="s">
        <v>193</v>
      </c>
      <c r="F159">
        <v>148526</v>
      </c>
      <c r="G159" t="s">
        <v>386</v>
      </c>
    </row>
    <row r="160" spans="1:8" hidden="1" x14ac:dyDescent="0.25">
      <c r="A160" t="s">
        <v>43</v>
      </c>
      <c r="B160" t="s">
        <v>43</v>
      </c>
      <c r="C160" t="s">
        <v>146</v>
      </c>
      <c r="D160" t="s">
        <v>150</v>
      </c>
      <c r="E160" t="s">
        <v>193</v>
      </c>
      <c r="F160">
        <v>148526</v>
      </c>
      <c r="G160" t="s">
        <v>386</v>
      </c>
    </row>
    <row r="161" spans="1:8" hidden="1" x14ac:dyDescent="0.25">
      <c r="A161" t="s">
        <v>46</v>
      </c>
      <c r="B161" t="s">
        <v>46</v>
      </c>
      <c r="C161" t="s">
        <v>146</v>
      </c>
      <c r="D161" t="s">
        <v>150</v>
      </c>
      <c r="E161" t="s">
        <v>193</v>
      </c>
      <c r="F161">
        <v>148526</v>
      </c>
      <c r="G161" t="s">
        <v>386</v>
      </c>
    </row>
    <row r="162" spans="1:8" hidden="1" x14ac:dyDescent="0.25">
      <c r="A162" t="s">
        <v>47</v>
      </c>
      <c r="B162" t="s">
        <v>47</v>
      </c>
      <c r="C162" t="s">
        <v>146</v>
      </c>
      <c r="D162" t="s">
        <v>150</v>
      </c>
      <c r="E162" t="s">
        <v>193</v>
      </c>
      <c r="F162">
        <v>148526</v>
      </c>
      <c r="G162" t="s">
        <v>386</v>
      </c>
    </row>
    <row r="163" spans="1:8" hidden="1" x14ac:dyDescent="0.25">
      <c r="A163" t="s">
        <v>344</v>
      </c>
      <c r="B163" t="s">
        <v>344</v>
      </c>
      <c r="C163" t="s">
        <v>146</v>
      </c>
      <c r="D163" t="s">
        <v>150</v>
      </c>
      <c r="E163" t="s">
        <v>193</v>
      </c>
      <c r="F163">
        <v>148526</v>
      </c>
      <c r="G163" t="s">
        <v>386</v>
      </c>
    </row>
    <row r="164" spans="1:8" hidden="1" x14ac:dyDescent="0.25">
      <c r="A164" t="s">
        <v>49</v>
      </c>
      <c r="B164" t="s">
        <v>49</v>
      </c>
      <c r="C164" t="s">
        <v>146</v>
      </c>
      <c r="D164" t="s">
        <v>150</v>
      </c>
      <c r="E164" t="s">
        <v>193</v>
      </c>
      <c r="F164">
        <v>148526</v>
      </c>
      <c r="G164" t="s">
        <v>386</v>
      </c>
    </row>
    <row r="165" spans="1:8" hidden="1" x14ac:dyDescent="0.25">
      <c r="A165" t="s">
        <v>50</v>
      </c>
      <c r="B165" t="s">
        <v>50</v>
      </c>
      <c r="C165" t="s">
        <v>146</v>
      </c>
      <c r="D165" t="s">
        <v>150</v>
      </c>
      <c r="E165" t="s">
        <v>193</v>
      </c>
      <c r="F165">
        <v>148526</v>
      </c>
      <c r="G165" t="s">
        <v>386</v>
      </c>
    </row>
    <row r="166" spans="1:8" hidden="1" x14ac:dyDescent="0.25">
      <c r="A166" t="s">
        <v>51</v>
      </c>
      <c r="B166" t="s">
        <v>51</v>
      </c>
      <c r="C166" t="s">
        <v>146</v>
      </c>
      <c r="D166" t="s">
        <v>150</v>
      </c>
      <c r="E166" t="s">
        <v>193</v>
      </c>
      <c r="F166">
        <v>148526</v>
      </c>
      <c r="G166" t="s">
        <v>386</v>
      </c>
    </row>
    <row r="167" spans="1:8" hidden="1" x14ac:dyDescent="0.25">
      <c r="A167" t="s">
        <v>387</v>
      </c>
      <c r="B167" t="s">
        <v>387</v>
      </c>
      <c r="C167" t="s">
        <v>146</v>
      </c>
      <c r="D167" t="s">
        <v>150</v>
      </c>
      <c r="E167" t="s">
        <v>193</v>
      </c>
      <c r="F167">
        <v>148526</v>
      </c>
      <c r="G167" t="s">
        <v>386</v>
      </c>
    </row>
    <row r="168" spans="1:8" hidden="1" x14ac:dyDescent="0.25">
      <c r="A168" t="s">
        <v>319</v>
      </c>
      <c r="B168" t="s">
        <v>319</v>
      </c>
      <c r="C168" t="s">
        <v>146</v>
      </c>
      <c r="D168" t="s">
        <v>150</v>
      </c>
      <c r="E168" t="s">
        <v>193</v>
      </c>
      <c r="F168">
        <v>148526</v>
      </c>
      <c r="G168" t="s">
        <v>386</v>
      </c>
    </row>
    <row r="169" spans="1:8" hidden="1" x14ac:dyDescent="0.25">
      <c r="A169" t="s">
        <v>320</v>
      </c>
      <c r="B169" t="s">
        <v>320</v>
      </c>
      <c r="C169" t="s">
        <v>146</v>
      </c>
      <c r="D169" t="s">
        <v>150</v>
      </c>
      <c r="E169" t="s">
        <v>193</v>
      </c>
      <c r="F169">
        <v>148526</v>
      </c>
      <c r="G169" t="s">
        <v>386</v>
      </c>
    </row>
    <row r="170" spans="1:8" hidden="1" x14ac:dyDescent="0.25">
      <c r="A170" t="s">
        <v>321</v>
      </c>
      <c r="B170" t="s">
        <v>321</v>
      </c>
      <c r="C170" t="s">
        <v>146</v>
      </c>
      <c r="D170" t="s">
        <v>150</v>
      </c>
      <c r="E170" t="s">
        <v>193</v>
      </c>
      <c r="F170">
        <v>148526</v>
      </c>
      <c r="G170" t="s">
        <v>386</v>
      </c>
    </row>
    <row r="171" spans="1:8" hidden="1" x14ac:dyDescent="0.25">
      <c r="A171" t="s">
        <v>352</v>
      </c>
      <c r="B171" t="s">
        <v>352</v>
      </c>
      <c r="C171" t="s">
        <v>146</v>
      </c>
      <c r="D171" t="s">
        <v>150</v>
      </c>
      <c r="E171" t="s">
        <v>193</v>
      </c>
      <c r="F171">
        <v>148526</v>
      </c>
      <c r="G171" t="s">
        <v>386</v>
      </c>
    </row>
    <row r="172" spans="1:8" hidden="1" x14ac:dyDescent="0.25">
      <c r="A172" t="s">
        <v>20</v>
      </c>
      <c r="B172" t="s">
        <v>385</v>
      </c>
      <c r="C172" t="s">
        <v>224</v>
      </c>
      <c r="D172" t="s">
        <v>155</v>
      </c>
      <c r="E172" t="s">
        <v>116</v>
      </c>
      <c r="F172">
        <v>114469</v>
      </c>
    </row>
    <row r="173" spans="1:8" s="44" customFormat="1" hidden="1" x14ac:dyDescent="0.25">
      <c r="A173" s="44" t="s">
        <v>384</v>
      </c>
      <c r="B173" s="44" t="s">
        <v>383</v>
      </c>
      <c r="C173" s="44" t="s">
        <v>382</v>
      </c>
      <c r="D173" s="44" t="s">
        <v>381</v>
      </c>
      <c r="E173" s="44" t="s">
        <v>380</v>
      </c>
      <c r="F173" s="44" t="s">
        <v>363</v>
      </c>
      <c r="G173" s="44" t="s">
        <v>379</v>
      </c>
      <c r="H173" s="44" t="s">
        <v>363</v>
      </c>
    </row>
    <row r="174" spans="1:8" s="44" customFormat="1" hidden="1" x14ac:dyDescent="0.25">
      <c r="A174" s="44" t="s">
        <v>378</v>
      </c>
      <c r="B174" s="44" t="s">
        <v>377</v>
      </c>
      <c r="C174" s="44" t="s">
        <v>376</v>
      </c>
      <c r="D174" s="44" t="s">
        <v>372</v>
      </c>
      <c r="E174" s="44" t="s">
        <v>371</v>
      </c>
      <c r="F174" s="44" t="s">
        <v>363</v>
      </c>
      <c r="G174" s="44" t="s">
        <v>370</v>
      </c>
      <c r="H174" s="44" t="s">
        <v>363</v>
      </c>
    </row>
    <row r="175" spans="1:8" s="44" customFormat="1" hidden="1" x14ac:dyDescent="0.25">
      <c r="A175" s="44" t="s">
        <v>375</v>
      </c>
      <c r="B175" s="44" t="s">
        <v>374</v>
      </c>
      <c r="C175" s="44" t="s">
        <v>373</v>
      </c>
      <c r="D175" s="44" t="s">
        <v>372</v>
      </c>
      <c r="E175" s="44" t="s">
        <v>371</v>
      </c>
      <c r="F175" s="44" t="s">
        <v>363</v>
      </c>
      <c r="G175" s="44" t="s">
        <v>370</v>
      </c>
      <c r="H175" s="44" t="s">
        <v>363</v>
      </c>
    </row>
    <row r="176" spans="1:8" s="44" customFormat="1" hidden="1" x14ac:dyDescent="0.25">
      <c r="A176" s="44" t="s">
        <v>343</v>
      </c>
      <c r="B176" s="44" t="s">
        <v>369</v>
      </c>
      <c r="C176" s="44" t="s">
        <v>367</v>
      </c>
      <c r="D176" s="44" t="s">
        <v>366</v>
      </c>
      <c r="E176" s="44" t="s">
        <v>365</v>
      </c>
      <c r="F176" s="44">
        <v>521463</v>
      </c>
      <c r="G176" s="44" t="s">
        <v>364</v>
      </c>
      <c r="H176" s="44" t="s">
        <v>363</v>
      </c>
    </row>
    <row r="177" spans="1:8" s="44" customFormat="1" hidden="1" x14ac:dyDescent="0.25">
      <c r="A177" s="44" t="s">
        <v>367</v>
      </c>
      <c r="B177" s="44" t="s">
        <v>368</v>
      </c>
      <c r="C177" s="44" t="s">
        <v>367</v>
      </c>
      <c r="D177" s="44" t="s">
        <v>366</v>
      </c>
      <c r="E177" s="44" t="s">
        <v>365</v>
      </c>
      <c r="F177" s="44">
        <v>521463</v>
      </c>
      <c r="G177" s="44" t="s">
        <v>364</v>
      </c>
      <c r="H177" s="44" t="s">
        <v>363</v>
      </c>
    </row>
    <row r="178" spans="1:8" hidden="1" x14ac:dyDescent="0.25">
      <c r="A178" t="s">
        <v>362</v>
      </c>
      <c r="B178" s="45" t="s">
        <v>361</v>
      </c>
      <c r="C178" s="44" t="s">
        <v>359</v>
      </c>
      <c r="D178" s="44" t="s">
        <v>358</v>
      </c>
      <c r="E178" s="44" t="s">
        <v>357</v>
      </c>
      <c r="F178" s="44" t="s">
        <v>356</v>
      </c>
      <c r="G178" s="44" t="s">
        <v>355</v>
      </c>
      <c r="H178" s="44" t="s">
        <v>354</v>
      </c>
    </row>
    <row r="179" spans="1:8" hidden="1" x14ac:dyDescent="0.25">
      <c r="A179" t="s">
        <v>359</v>
      </c>
      <c r="B179" s="44" t="s">
        <v>360</v>
      </c>
      <c r="C179" s="44" t="s">
        <v>359</v>
      </c>
      <c r="D179" s="44" t="s">
        <v>358</v>
      </c>
      <c r="E179" s="44" t="s">
        <v>357</v>
      </c>
      <c r="F179" s="44" t="s">
        <v>356</v>
      </c>
      <c r="G179" s="44" t="s">
        <v>355</v>
      </c>
      <c r="H179" s="44" t="s">
        <v>354</v>
      </c>
    </row>
    <row r="180" spans="1:8" hidden="1" x14ac:dyDescent="0.25"/>
  </sheetData>
  <autoFilter ref="A1:H180" xr:uid="{1A5896E9-5BA7-41C8-8D85-25FE9908B4E0}">
    <filterColumn colId="3">
      <filters>
        <filter val="Dove Holes Primary School Hallsteads SK17 8BJ"/>
      </filters>
    </filterColumn>
  </autoFilter>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42D1-C3E7-4896-AE26-C35C719A6203}">
  <dimension ref="A1:R2"/>
  <sheetViews>
    <sheetView workbookViewId="0">
      <pane ySplit="1" topLeftCell="A2" activePane="bottomLeft" state="frozen"/>
      <selection pane="bottomLeft" activeCell="A2" sqref="A2"/>
    </sheetView>
  </sheetViews>
  <sheetFormatPr defaultRowHeight="15" x14ac:dyDescent="0.25"/>
  <cols>
    <col min="1" max="1" width="46.42578125" bestFit="1" customWidth="1"/>
    <col min="2" max="2" width="13.140625" bestFit="1" customWidth="1"/>
    <col min="3" max="3" width="14.140625" style="35" bestFit="1" customWidth="1"/>
    <col min="4" max="4" width="13.140625" customWidth="1"/>
    <col min="5" max="5" width="7.28515625" bestFit="1" customWidth="1"/>
    <col min="6" max="6" width="13.140625" customWidth="1"/>
    <col min="7" max="7" width="10.42578125" bestFit="1" customWidth="1"/>
    <col min="8" max="8" width="11.28515625" bestFit="1" customWidth="1"/>
    <col min="9" max="9" width="17.42578125" bestFit="1" customWidth="1"/>
    <col min="10" max="10" width="10.7109375" style="4" bestFit="1" customWidth="1"/>
    <col min="11" max="11" width="8.140625" style="8" bestFit="1" customWidth="1"/>
    <col min="12" max="12" width="10.7109375" style="1" hidden="1" customWidth="1"/>
    <col min="13" max="13" width="9.140625" style="8"/>
    <col min="14" max="14" width="24" customWidth="1"/>
    <col min="15" max="15" width="15.85546875" style="12" customWidth="1"/>
    <col min="16" max="18" width="0" hidden="1" customWidth="1"/>
  </cols>
  <sheetData>
    <row r="1" spans="1:18" s="16" customFormat="1" ht="30.75" customHeight="1" x14ac:dyDescent="0.25">
      <c r="A1" s="17" t="s">
        <v>1</v>
      </c>
      <c r="B1" s="17" t="s">
        <v>2</v>
      </c>
      <c r="C1" s="17" t="s">
        <v>3</v>
      </c>
      <c r="D1" s="17" t="s">
        <v>4</v>
      </c>
      <c r="E1" s="17" t="s">
        <v>310</v>
      </c>
      <c r="F1" s="17" t="s">
        <v>243</v>
      </c>
      <c r="G1" s="17" t="s">
        <v>311</v>
      </c>
      <c r="H1" s="17" t="s">
        <v>245</v>
      </c>
      <c r="I1" s="17" t="s">
        <v>6</v>
      </c>
      <c r="J1" s="18" t="s">
        <v>7</v>
      </c>
      <c r="K1" s="19" t="s">
        <v>8</v>
      </c>
      <c r="L1" s="20" t="s">
        <v>9</v>
      </c>
      <c r="M1" s="19" t="s">
        <v>10</v>
      </c>
      <c r="N1" s="17" t="s">
        <v>11</v>
      </c>
      <c r="O1" s="23" t="s">
        <v>66</v>
      </c>
      <c r="P1" s="13" t="s">
        <v>13</v>
      </c>
      <c r="Q1" s="13" t="s">
        <v>14</v>
      </c>
      <c r="R1" s="13" t="s">
        <v>15</v>
      </c>
    </row>
    <row r="2" spans="1:18" x14ac:dyDescent="0.25">
      <c r="A2" t="str" cm="1">
        <f t="array" ref="A2">_xlfn._xlws.FILTER('Usage Data'!B4:S9212,'Usage Data'!A4:A9212=Summary!H6,"No data available")</f>
        <v>No data available</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28A48-08C8-4FD7-9A2A-9AF177AC3AE1}">
  <dimension ref="A1:AA2"/>
  <sheetViews>
    <sheetView workbookViewId="0">
      <pane ySplit="1" topLeftCell="A2" activePane="bottomLeft" state="frozen"/>
      <selection pane="bottomLeft" activeCell="A20" sqref="A20"/>
    </sheetView>
  </sheetViews>
  <sheetFormatPr defaultRowHeight="15" x14ac:dyDescent="0.25"/>
  <cols>
    <col min="1" max="1" width="46.42578125" bestFit="1" customWidth="1"/>
    <col min="2" max="2" width="13.28515625" customWidth="1"/>
    <col min="3" max="3" width="11.42578125" bestFit="1" customWidth="1"/>
    <col min="4" max="4" width="6.28515625" customWidth="1"/>
    <col min="5" max="5" width="13" customWidth="1"/>
    <col min="6" max="6" width="7.7109375" customWidth="1"/>
    <col min="7" max="7" width="11.42578125" hidden="1" customWidth="1"/>
    <col min="8" max="8" width="128.28515625" customWidth="1"/>
    <col min="9" max="9" width="30.42578125" bestFit="1" customWidth="1"/>
    <col min="10" max="10" width="39.85546875" bestFit="1" customWidth="1"/>
    <col min="11" max="11" width="8.7109375" style="11" bestFit="1" customWidth="1"/>
    <col min="12" max="12" width="22" bestFit="1" customWidth="1"/>
    <col min="13" max="13" width="15.140625" customWidth="1"/>
    <col min="14" max="14" width="14" style="1" bestFit="1" customWidth="1"/>
    <col min="15" max="15" width="8.5703125" hidden="1" customWidth="1"/>
    <col min="16" max="17" width="10.7109375" style="4" bestFit="1" customWidth="1"/>
    <col min="18" max="18" width="12.85546875" hidden="1" customWidth="1"/>
    <col min="19" max="19" width="8.42578125" hidden="1" customWidth="1"/>
    <col min="20" max="20" width="13.140625" hidden="1" customWidth="1"/>
    <col min="21" max="21" width="10" hidden="1" customWidth="1"/>
    <col min="22" max="25" width="5.42578125" hidden="1" customWidth="1"/>
    <col min="26" max="26" width="10.42578125" hidden="1" customWidth="1"/>
    <col min="27" max="27" width="9.42578125" hidden="1" customWidth="1"/>
  </cols>
  <sheetData>
    <row r="1" spans="1:27" s="16" customFormat="1" ht="30.75" customHeight="1" x14ac:dyDescent="0.25">
      <c r="A1" s="13" t="s">
        <v>1</v>
      </c>
      <c r="B1" s="13" t="s">
        <v>57</v>
      </c>
      <c r="C1" s="13" t="s">
        <v>58</v>
      </c>
      <c r="D1" s="13" t="s">
        <v>308</v>
      </c>
      <c r="E1" s="13" t="s">
        <v>246</v>
      </c>
      <c r="F1" s="13" t="s">
        <v>309</v>
      </c>
      <c r="G1" s="13" t="s">
        <v>248</v>
      </c>
      <c r="H1" s="13" t="s">
        <v>60</v>
      </c>
      <c r="I1" s="13" t="s">
        <v>61</v>
      </c>
      <c r="J1" s="13" t="s">
        <v>62</v>
      </c>
      <c r="K1" s="22" t="s">
        <v>63</v>
      </c>
      <c r="L1" s="13" t="s">
        <v>64</v>
      </c>
      <c r="M1" s="13" t="s">
        <v>65</v>
      </c>
      <c r="N1" s="15" t="s">
        <v>66</v>
      </c>
      <c r="O1" s="13" t="s">
        <v>67</v>
      </c>
      <c r="P1" s="14" t="s">
        <v>68</v>
      </c>
      <c r="Q1" s="14" t="s">
        <v>69</v>
      </c>
      <c r="R1" s="13" t="s">
        <v>249</v>
      </c>
      <c r="S1" s="13" t="s">
        <v>250</v>
      </c>
      <c r="T1" s="13" t="s">
        <v>251</v>
      </c>
      <c r="U1" s="13" t="s">
        <v>252</v>
      </c>
      <c r="V1" s="13" t="s">
        <v>253</v>
      </c>
      <c r="W1" s="13" t="s">
        <v>254</v>
      </c>
      <c r="X1" s="13" t="s">
        <v>255</v>
      </c>
      <c r="Y1" s="13" t="s">
        <v>256</v>
      </c>
      <c r="Z1" s="13" t="s">
        <v>257</v>
      </c>
      <c r="AA1" s="13" t="s">
        <v>258</v>
      </c>
    </row>
    <row r="2" spans="1:27" x14ac:dyDescent="0.25">
      <c r="A2" t="str" cm="1">
        <f t="array" ref="A2">_xlfn._xlws.FILTER('Regular charges data'!B4:AB207,'Regular charges data'!A4:A207=Summary!H6,"No data available")</f>
        <v>No data available</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03630-526E-4661-B801-A343A3FDC140}">
  <dimension ref="A1:AA2"/>
  <sheetViews>
    <sheetView workbookViewId="0">
      <pane ySplit="1" topLeftCell="A2" activePane="bottomLeft" state="frozen"/>
      <selection pane="bottomLeft" activeCell="A9" sqref="A9"/>
    </sheetView>
  </sheetViews>
  <sheetFormatPr defaultRowHeight="15" x14ac:dyDescent="0.25"/>
  <cols>
    <col min="1" max="1" width="46.42578125" customWidth="1"/>
    <col min="2" max="2" width="15" bestFit="1" customWidth="1"/>
    <col min="3" max="3" width="11.42578125" bestFit="1" customWidth="1"/>
    <col min="4" max="4" width="6.85546875" bestFit="1" customWidth="1"/>
    <col min="5" max="5" width="14.42578125" bestFit="1" customWidth="1"/>
    <col min="6" max="6" width="10" bestFit="1" customWidth="1"/>
    <col min="7" max="7" width="11.7109375" hidden="1" customWidth="1"/>
    <col min="8" max="8" width="24.28515625" bestFit="1" customWidth="1"/>
    <col min="9" max="9" width="27.140625" bestFit="1" customWidth="1"/>
    <col min="10" max="10" width="13.7109375" style="38" bestFit="1" customWidth="1"/>
    <col min="11" max="11" width="13.85546875" hidden="1" customWidth="1"/>
    <col min="12" max="12" width="11.42578125" hidden="1" customWidth="1"/>
    <col min="13" max="13" width="14.140625" style="1" customWidth="1"/>
    <col min="14" max="14" width="12" hidden="1" customWidth="1"/>
    <col min="15" max="16" width="12.42578125" style="4" customWidth="1"/>
    <col min="17" max="17" width="53.85546875" bestFit="1" customWidth="1"/>
    <col min="18" max="18" width="17.28515625" hidden="1" customWidth="1"/>
    <col min="19" max="19" width="14.5703125" hidden="1" customWidth="1"/>
    <col min="20" max="20" width="11.140625" hidden="1" customWidth="1"/>
    <col min="21" max="21" width="16.140625" hidden="1" customWidth="1"/>
    <col min="22" max="26" width="5.42578125" hidden="1" customWidth="1"/>
    <col min="27" max="27" width="6.42578125" hidden="1" customWidth="1"/>
  </cols>
  <sheetData>
    <row r="1" spans="1:27" s="21" customFormat="1" ht="29.25" customHeight="1" x14ac:dyDescent="0.25">
      <c r="A1" s="17" t="s">
        <v>1</v>
      </c>
      <c r="B1" s="17" t="s">
        <v>57</v>
      </c>
      <c r="C1" s="17" t="s">
        <v>58</v>
      </c>
      <c r="D1" s="17" t="s">
        <v>308</v>
      </c>
      <c r="E1" s="17" t="s">
        <v>246</v>
      </c>
      <c r="F1" s="17" t="s">
        <v>309</v>
      </c>
      <c r="G1" s="17" t="s">
        <v>248</v>
      </c>
      <c r="H1" s="17" t="s">
        <v>61</v>
      </c>
      <c r="I1" s="17" t="s">
        <v>62</v>
      </c>
      <c r="J1" s="39" t="s">
        <v>64</v>
      </c>
      <c r="K1" s="17" t="s">
        <v>65</v>
      </c>
      <c r="L1" s="17" t="s">
        <v>143</v>
      </c>
      <c r="M1" s="20" t="s">
        <v>66</v>
      </c>
      <c r="N1" s="17" t="s">
        <v>67</v>
      </c>
      <c r="O1" s="18" t="s">
        <v>144</v>
      </c>
      <c r="P1" s="18" t="s">
        <v>145</v>
      </c>
      <c r="Q1" s="17" t="s">
        <v>60</v>
      </c>
      <c r="R1" s="17" t="s">
        <v>307</v>
      </c>
      <c r="S1" s="17" t="s">
        <v>250</v>
      </c>
      <c r="T1" s="17" t="s">
        <v>251</v>
      </c>
      <c r="U1" s="17" t="s">
        <v>252</v>
      </c>
      <c r="V1" s="17" t="s">
        <v>253</v>
      </c>
      <c r="W1" s="17" t="s">
        <v>254</v>
      </c>
      <c r="X1" s="17" t="s">
        <v>255</v>
      </c>
      <c r="Y1" s="17" t="s">
        <v>256</v>
      </c>
      <c r="Z1" s="17" t="s">
        <v>257</v>
      </c>
      <c r="AA1" s="17" t="s">
        <v>258</v>
      </c>
    </row>
    <row r="2" spans="1:27" x14ac:dyDescent="0.25">
      <c r="A2" t="str" cm="1">
        <f t="array" ref="A2:AA2">_xlfn._xlws.FILTER('One-offs data'!B4:AB4,'One-offs data'!A4:A4=Summary!H6,"No data available")</f>
        <v>No data available</v>
      </c>
      <c r="B2" t="str">
        <v xml:space="preserve"> </v>
      </c>
      <c r="C2" t="str">
        <v xml:space="preserve"> </v>
      </c>
      <c r="D2" t="str">
        <v xml:space="preserve"> </v>
      </c>
      <c r="E2" t="str">
        <v xml:space="preserve"> </v>
      </c>
      <c r="F2" t="str">
        <v xml:space="preserve"> </v>
      </c>
      <c r="G2" t="str">
        <v xml:space="preserve"> </v>
      </c>
      <c r="H2" t="str">
        <v xml:space="preserve"> </v>
      </c>
      <c r="I2" t="str">
        <v xml:space="preserve"> </v>
      </c>
      <c r="J2" s="38" t="str">
        <v xml:space="preserve"> </v>
      </c>
      <c r="K2" t="str">
        <v xml:space="preserve"> </v>
      </c>
      <c r="L2" t="str">
        <v xml:space="preserve"> </v>
      </c>
      <c r="M2" s="1" t="str">
        <v xml:space="preserve"> </v>
      </c>
      <c r="N2" t="str">
        <v xml:space="preserve"> </v>
      </c>
      <c r="O2" s="4" t="str">
        <v xml:space="preserve"> </v>
      </c>
      <c r="P2" s="4" t="str">
        <v xml:space="preserve"> </v>
      </c>
      <c r="Q2" t="str">
        <v xml:space="preserve"> </v>
      </c>
      <c r="R2" t="str">
        <v xml:space="preserve"> </v>
      </c>
      <c r="S2" t="str">
        <v xml:space="preserve"> </v>
      </c>
      <c r="T2" t="str">
        <v xml:space="preserve"> </v>
      </c>
      <c r="U2" t="str">
        <v xml:space="preserve"> </v>
      </c>
      <c r="V2" t="str">
        <v xml:space="preserve"> </v>
      </c>
      <c r="W2" t="str">
        <v xml:space="preserve"> </v>
      </c>
      <c r="X2" t="str">
        <v xml:space="preserve"> </v>
      </c>
      <c r="Y2" t="str">
        <v xml:space="preserve"> </v>
      </c>
      <c r="Z2" t="str">
        <v xml:space="preserve"> </v>
      </c>
      <c r="AA2" t="str">
        <v xml:space="preserve"> </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A203-05F7-43C1-B95F-841185EA789D}">
  <dimension ref="A1:Z2"/>
  <sheetViews>
    <sheetView workbookViewId="0">
      <pane ySplit="1" topLeftCell="A2" activePane="bottomLeft" state="frozen"/>
      <selection pane="bottomLeft" activeCell="A11" sqref="A11"/>
    </sheetView>
  </sheetViews>
  <sheetFormatPr defaultRowHeight="15" x14ac:dyDescent="0.25"/>
  <cols>
    <col min="1" max="1" width="46.42578125" customWidth="1"/>
    <col min="2" max="2" width="13.42578125" customWidth="1"/>
    <col min="3" max="3" width="11.42578125" bestFit="1" customWidth="1"/>
    <col min="4" max="4" width="10.140625" customWidth="1"/>
    <col min="5" max="5" width="15.7109375" customWidth="1"/>
    <col min="6" max="6" width="10.28515625" customWidth="1"/>
    <col min="7" max="7" width="13.42578125" hidden="1" customWidth="1"/>
    <col min="8" max="8" width="105.85546875" bestFit="1" customWidth="1"/>
    <col min="9" max="9" width="22.7109375" customWidth="1"/>
    <col min="10" max="10" width="16.5703125" style="1" hidden="1" customWidth="1"/>
    <col min="11" max="11" width="12" hidden="1" customWidth="1"/>
    <col min="12" max="12" width="16.140625" style="4" hidden="1" customWidth="1"/>
    <col min="13" max="13" width="14.140625" style="1" customWidth="1"/>
    <col min="14" max="14" width="9.140625" style="38" hidden="1" customWidth="1"/>
    <col min="15" max="16" width="14" style="4" customWidth="1"/>
    <col min="17" max="23" width="9.140625" hidden="1" customWidth="1"/>
    <col min="24" max="26" width="0" hidden="1" customWidth="1"/>
  </cols>
  <sheetData>
    <row r="1" spans="1:26" s="21" customFormat="1" ht="30.75" customHeight="1" x14ac:dyDescent="0.25">
      <c r="A1" s="17" t="s">
        <v>1</v>
      </c>
      <c r="B1" s="17" t="s">
        <v>57</v>
      </c>
      <c r="C1" s="17" t="s">
        <v>58</v>
      </c>
      <c r="D1" s="17" t="s">
        <v>59</v>
      </c>
      <c r="E1" s="17" t="s">
        <v>246</v>
      </c>
      <c r="F1" s="17" t="s">
        <v>247</v>
      </c>
      <c r="G1" s="17" t="s">
        <v>248</v>
      </c>
      <c r="H1" s="17" t="s">
        <v>60</v>
      </c>
      <c r="I1" s="17" t="s">
        <v>61</v>
      </c>
      <c r="J1" s="20" t="s">
        <v>62</v>
      </c>
      <c r="K1" s="17" t="s">
        <v>64</v>
      </c>
      <c r="L1" s="18" t="s">
        <v>65</v>
      </c>
      <c r="M1" s="20" t="s">
        <v>66</v>
      </c>
      <c r="N1" s="39" t="s">
        <v>67</v>
      </c>
      <c r="O1" s="18" t="s">
        <v>144</v>
      </c>
      <c r="P1" s="18" t="s">
        <v>145</v>
      </c>
      <c r="Q1" s="17" t="s">
        <v>249</v>
      </c>
      <c r="R1" s="17" t="s">
        <v>250</v>
      </c>
      <c r="S1" s="17" t="s">
        <v>251</v>
      </c>
      <c r="T1" s="17" t="s">
        <v>252</v>
      </c>
      <c r="U1" s="17" t="s">
        <v>253</v>
      </c>
      <c r="V1" s="17" t="s">
        <v>254</v>
      </c>
      <c r="W1" s="17" t="s">
        <v>255</v>
      </c>
      <c r="X1" s="17" t="s">
        <v>256</v>
      </c>
      <c r="Y1" s="17" t="s">
        <v>257</v>
      </c>
      <c r="Z1" s="17" t="s">
        <v>258</v>
      </c>
    </row>
    <row r="2" spans="1:26" x14ac:dyDescent="0.25">
      <c r="A2" t="str" cm="1">
        <f t="array" ref="A2:W2">_xlfn._xlws.FILTER('Adjustments data'!B4:X4,'Adjustments data'!A4:A4=Summary!H6,"No data available")</f>
        <v>No data available</v>
      </c>
      <c r="B2" t="str">
        <v xml:space="preserve"> </v>
      </c>
      <c r="C2" t="str">
        <v xml:space="preserve"> </v>
      </c>
      <c r="D2" t="str">
        <v xml:space="preserve"> </v>
      </c>
      <c r="E2" t="str">
        <v xml:space="preserve"> </v>
      </c>
      <c r="F2" t="str">
        <v xml:space="preserve"> </v>
      </c>
      <c r="G2" t="str">
        <v xml:space="preserve"> </v>
      </c>
      <c r="H2" t="str">
        <v xml:space="preserve"> </v>
      </c>
      <c r="I2" t="str">
        <v xml:space="preserve"> </v>
      </c>
      <c r="J2" s="1" t="str">
        <v xml:space="preserve"> </v>
      </c>
      <c r="K2" t="str">
        <v xml:space="preserve"> </v>
      </c>
      <c r="L2" s="4" t="str">
        <v xml:space="preserve"> </v>
      </c>
      <c r="M2" s="1" t="str">
        <v xml:space="preserve"> </v>
      </c>
      <c r="N2" s="38" t="str">
        <v xml:space="preserve"> </v>
      </c>
      <c r="O2" s="4" t="str">
        <v xml:space="preserve"> </v>
      </c>
      <c r="P2" s="4" t="str">
        <v xml:space="preserve"> </v>
      </c>
      <c r="Q2" t="str">
        <v xml:space="preserve"> </v>
      </c>
      <c r="R2" t="str">
        <v xml:space="preserve"> </v>
      </c>
      <c r="S2" t="str">
        <v xml:space="preserve"> </v>
      </c>
      <c r="T2" t="str">
        <v xml:space="preserve"> </v>
      </c>
      <c r="U2" t="str">
        <v xml:space="preserve"> </v>
      </c>
      <c r="V2" t="str">
        <v xml:space="preserve"> </v>
      </c>
      <c r="W2" t="str">
        <v xml:space="preserve"> </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35A55-0D13-46C6-A37E-A915BFCBC676}">
  <dimension ref="A1:X2"/>
  <sheetViews>
    <sheetView workbookViewId="0">
      <pane ySplit="1" topLeftCell="A2" activePane="bottomLeft" state="frozen"/>
      <selection pane="bottomLeft" activeCell="A29" sqref="A29"/>
    </sheetView>
  </sheetViews>
  <sheetFormatPr defaultRowHeight="15" x14ac:dyDescent="0.25"/>
  <cols>
    <col min="1" max="1" width="46.42578125" customWidth="1"/>
    <col min="2" max="2" width="13.7109375" customWidth="1"/>
    <col min="3" max="3" width="11.42578125" bestFit="1" customWidth="1"/>
    <col min="4" max="4" width="6.85546875" bestFit="1" customWidth="1"/>
    <col min="5" max="5" width="13" customWidth="1"/>
    <col min="6" max="6" width="10" bestFit="1" customWidth="1"/>
    <col min="7" max="7" width="12.140625" hidden="1" customWidth="1"/>
    <col min="8" max="8" width="24.85546875" style="1" bestFit="1" customWidth="1"/>
    <col min="9" max="9" width="14.42578125" style="1" hidden="1" customWidth="1"/>
    <col min="10" max="10" width="12.42578125" style="38" hidden="1" customWidth="1"/>
    <col min="11" max="11" width="11.7109375" style="12" customWidth="1"/>
    <col min="12" max="12" width="10.42578125" hidden="1" customWidth="1"/>
    <col min="13" max="13" width="15.7109375" style="4" bestFit="1" customWidth="1"/>
    <col min="14" max="14" width="15.140625" style="4" bestFit="1" customWidth="1"/>
    <col min="15" max="24" width="0" hidden="1" customWidth="1"/>
  </cols>
  <sheetData>
    <row r="1" spans="1:24" s="21" customFormat="1" ht="29.25" customHeight="1" x14ac:dyDescent="0.25">
      <c r="A1" s="17" t="s">
        <v>1</v>
      </c>
      <c r="B1" s="17" t="s">
        <v>57</v>
      </c>
      <c r="C1" s="17" t="s">
        <v>210</v>
      </c>
      <c r="D1" s="17" t="s">
        <v>308</v>
      </c>
      <c r="E1" s="17" t="s">
        <v>246</v>
      </c>
      <c r="F1" s="17" t="s">
        <v>309</v>
      </c>
      <c r="G1" s="17" t="s">
        <v>248</v>
      </c>
      <c r="H1" s="20" t="s">
        <v>61</v>
      </c>
      <c r="I1" s="20" t="s">
        <v>211</v>
      </c>
      <c r="J1" s="39" t="s">
        <v>212</v>
      </c>
      <c r="K1" s="23" t="s">
        <v>213</v>
      </c>
      <c r="L1" s="17" t="s">
        <v>67</v>
      </c>
      <c r="M1" s="18" t="s">
        <v>68</v>
      </c>
      <c r="N1" s="18" t="s">
        <v>69</v>
      </c>
      <c r="O1" s="17" t="s">
        <v>307</v>
      </c>
      <c r="P1" s="17" t="s">
        <v>250</v>
      </c>
      <c r="Q1" s="17" t="s">
        <v>251</v>
      </c>
      <c r="R1" s="17" t="s">
        <v>252</v>
      </c>
      <c r="S1" s="17" t="s">
        <v>253</v>
      </c>
      <c r="T1" s="17" t="s">
        <v>254</v>
      </c>
      <c r="U1" s="17" t="s">
        <v>255</v>
      </c>
      <c r="V1" s="17" t="s">
        <v>256</v>
      </c>
      <c r="W1" s="17" t="s">
        <v>257</v>
      </c>
      <c r="X1" s="17" t="s">
        <v>258</v>
      </c>
    </row>
    <row r="2" spans="1:24" x14ac:dyDescent="0.25">
      <c r="A2" t="str" cm="1">
        <f t="array" ref="A2">_xlfn._xlws.FILTER('Discounts data'!B4:Y12,'Discounts data'!A4:A12=Summary!H6,"No data available")</f>
        <v>No data available</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5CF52-D703-4125-BCEA-FD447E0D79D7}">
  <sheetPr>
    <tabColor rgb="FFFFC000"/>
  </sheetPr>
  <dimension ref="A1:A6"/>
  <sheetViews>
    <sheetView workbookViewId="0">
      <selection activeCell="A8" sqref="A8"/>
    </sheetView>
  </sheetViews>
  <sheetFormatPr defaultRowHeight="15" x14ac:dyDescent="0.25"/>
  <cols>
    <col min="1" max="1" width="91.28515625" customWidth="1"/>
  </cols>
  <sheetData>
    <row r="1" spans="1:1" ht="45" x14ac:dyDescent="0.25">
      <c r="A1" s="9" t="s">
        <v>3413</v>
      </c>
    </row>
    <row r="2" spans="1:1" x14ac:dyDescent="0.25">
      <c r="A2" s="84" t="s">
        <v>3414</v>
      </c>
    </row>
    <row r="3" spans="1:1" x14ac:dyDescent="0.25">
      <c r="A3" s="83" t="s">
        <v>3415</v>
      </c>
    </row>
    <row r="4" spans="1:1" x14ac:dyDescent="0.25">
      <c r="A4" s="84"/>
    </row>
    <row r="5" spans="1:1" ht="30" x14ac:dyDescent="0.25">
      <c r="A5" s="9" t="s">
        <v>3411</v>
      </c>
    </row>
    <row r="6" spans="1:1" x14ac:dyDescent="0.25">
      <c r="A6" s="83" t="s">
        <v>3412</v>
      </c>
    </row>
  </sheetData>
  <hyperlinks>
    <hyperlink ref="A6" r:id="rId1" xr:uid="{CA0537E7-7789-476E-BFDE-B5C787678126}"/>
    <hyperlink ref="A2" r:id="rId2" xr:uid="{0BC9C560-1197-4885-BA29-24BB0CEF8C6E}"/>
    <hyperlink ref="A3" r:id="rId3" display="mailto:managed.enquiries.uksupport@bt.com" xr:uid="{46A8A3CC-2C5D-4642-B9EF-DF9492B654D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8E027-497C-49C2-9752-1C4C7EF05B16}">
  <sheetPr>
    <tabColor rgb="FFFFC000"/>
  </sheetPr>
  <dimension ref="A1:H39"/>
  <sheetViews>
    <sheetView workbookViewId="0">
      <selection activeCell="A9" sqref="A9"/>
    </sheetView>
  </sheetViews>
  <sheetFormatPr defaultRowHeight="15" x14ac:dyDescent="0.25"/>
  <cols>
    <col min="2" max="2" width="25.5703125" bestFit="1" customWidth="1"/>
  </cols>
  <sheetData>
    <row r="1" spans="1:8" x14ac:dyDescent="0.25">
      <c r="A1" t="s">
        <v>0</v>
      </c>
      <c r="B1" t="s">
        <v>215</v>
      </c>
      <c r="C1" t="s">
        <v>187</v>
      </c>
      <c r="D1" t="s">
        <v>188</v>
      </c>
      <c r="E1" t="s">
        <v>189</v>
      </c>
      <c r="F1" t="s">
        <v>190</v>
      </c>
      <c r="G1" t="s">
        <v>191</v>
      </c>
      <c r="H1" t="s">
        <v>192</v>
      </c>
    </row>
    <row r="2" spans="1:8" x14ac:dyDescent="0.25">
      <c r="A2">
        <v>114469</v>
      </c>
      <c r="B2" t="s">
        <v>116</v>
      </c>
      <c r="C2">
        <v>24.3</v>
      </c>
      <c r="D2">
        <v>161.41999999999999</v>
      </c>
      <c r="E2">
        <v>0</v>
      </c>
      <c r="F2">
        <v>0</v>
      </c>
      <c r="G2">
        <v>0</v>
      </c>
      <c r="H2">
        <v>185.72</v>
      </c>
    </row>
    <row r="3" spans="1:8" x14ac:dyDescent="0.25">
      <c r="A3">
        <v>124571</v>
      </c>
      <c r="B3" t="s">
        <v>90</v>
      </c>
      <c r="C3">
        <v>1.81</v>
      </c>
      <c r="D3">
        <v>-64.91</v>
      </c>
      <c r="E3">
        <v>0</v>
      </c>
      <c r="F3">
        <v>0</v>
      </c>
      <c r="G3">
        <v>0</v>
      </c>
      <c r="H3">
        <v>-63.099999999999994</v>
      </c>
    </row>
    <row r="4" spans="1:8" x14ac:dyDescent="0.25">
      <c r="A4">
        <v>148526</v>
      </c>
      <c r="B4" t="s">
        <v>193</v>
      </c>
      <c r="C4">
        <v>0</v>
      </c>
      <c r="D4">
        <v>798.9</v>
      </c>
      <c r="E4">
        <v>0</v>
      </c>
      <c r="F4">
        <v>0</v>
      </c>
      <c r="G4">
        <v>0</v>
      </c>
      <c r="H4">
        <v>798.9</v>
      </c>
    </row>
    <row r="5" spans="1:8" x14ac:dyDescent="0.25">
      <c r="A5">
        <v>159955</v>
      </c>
      <c r="B5" t="s">
        <v>117</v>
      </c>
      <c r="C5">
        <v>9.57</v>
      </c>
      <c r="D5">
        <v>133.59</v>
      </c>
      <c r="E5">
        <v>0</v>
      </c>
      <c r="F5">
        <v>0</v>
      </c>
      <c r="G5">
        <v>0</v>
      </c>
      <c r="H5">
        <v>143.16</v>
      </c>
    </row>
    <row r="6" spans="1:8" x14ac:dyDescent="0.25">
      <c r="A6">
        <v>169400</v>
      </c>
      <c r="B6" t="s">
        <v>194</v>
      </c>
      <c r="C6">
        <v>0</v>
      </c>
      <c r="D6">
        <v>3.12</v>
      </c>
      <c r="E6">
        <v>0</v>
      </c>
      <c r="F6">
        <v>0</v>
      </c>
      <c r="G6">
        <v>0</v>
      </c>
      <c r="H6">
        <v>3.12</v>
      </c>
    </row>
    <row r="7" spans="1:8" x14ac:dyDescent="0.25">
      <c r="A7">
        <v>170692</v>
      </c>
      <c r="B7" t="s">
        <v>111</v>
      </c>
      <c r="C7">
        <v>59.46</v>
      </c>
      <c r="D7">
        <v>267.18</v>
      </c>
      <c r="E7">
        <v>0</v>
      </c>
      <c r="F7">
        <v>0</v>
      </c>
      <c r="G7">
        <v>0</v>
      </c>
      <c r="H7">
        <v>326.64</v>
      </c>
    </row>
    <row r="8" spans="1:8" x14ac:dyDescent="0.25">
      <c r="A8">
        <v>231471</v>
      </c>
      <c r="B8" t="s">
        <v>122</v>
      </c>
      <c r="C8">
        <v>93.86</v>
      </c>
      <c r="D8">
        <v>267.18</v>
      </c>
      <c r="E8">
        <v>0</v>
      </c>
      <c r="F8">
        <v>0</v>
      </c>
      <c r="G8">
        <v>0</v>
      </c>
      <c r="H8">
        <v>361.04</v>
      </c>
    </row>
    <row r="9" spans="1:8" x14ac:dyDescent="0.25">
      <c r="A9">
        <v>251672</v>
      </c>
      <c r="B9" t="s">
        <v>110</v>
      </c>
      <c r="C9">
        <v>146.19999999999999</v>
      </c>
      <c r="D9">
        <v>546.72</v>
      </c>
      <c r="E9">
        <v>0</v>
      </c>
      <c r="F9">
        <v>0</v>
      </c>
      <c r="G9">
        <v>0</v>
      </c>
      <c r="H9">
        <v>692.92</v>
      </c>
    </row>
    <row r="10" spans="1:8" x14ac:dyDescent="0.25">
      <c r="A10">
        <v>275578</v>
      </c>
      <c r="B10" t="s">
        <v>119</v>
      </c>
      <c r="C10">
        <v>0</v>
      </c>
      <c r="D10">
        <v>548.91000000000008</v>
      </c>
      <c r="E10">
        <v>0</v>
      </c>
      <c r="F10">
        <v>0</v>
      </c>
      <c r="G10">
        <v>0</v>
      </c>
      <c r="H10">
        <v>548.91000000000008</v>
      </c>
    </row>
    <row r="11" spans="1:8" x14ac:dyDescent="0.25">
      <c r="A11">
        <v>293050</v>
      </c>
      <c r="B11" t="s">
        <v>73</v>
      </c>
      <c r="C11">
        <v>28.439999999999998</v>
      </c>
      <c r="D11">
        <v>320.92</v>
      </c>
      <c r="E11">
        <v>0</v>
      </c>
      <c r="F11">
        <v>0</v>
      </c>
      <c r="G11">
        <v>0</v>
      </c>
      <c r="H11">
        <v>349.36</v>
      </c>
    </row>
    <row r="12" spans="1:8" x14ac:dyDescent="0.25">
      <c r="A12">
        <v>334581</v>
      </c>
      <c r="B12" t="s">
        <v>99</v>
      </c>
      <c r="C12">
        <v>0</v>
      </c>
      <c r="D12">
        <v>159.09</v>
      </c>
      <c r="E12">
        <v>0</v>
      </c>
      <c r="F12">
        <v>0</v>
      </c>
      <c r="G12">
        <v>0</v>
      </c>
      <c r="H12">
        <v>159.09</v>
      </c>
    </row>
    <row r="13" spans="1:8" x14ac:dyDescent="0.25">
      <c r="A13">
        <v>358641</v>
      </c>
      <c r="B13" t="s">
        <v>115</v>
      </c>
      <c r="C13">
        <v>0</v>
      </c>
      <c r="D13">
        <v>133.59</v>
      </c>
      <c r="E13">
        <v>0</v>
      </c>
      <c r="F13">
        <v>0</v>
      </c>
      <c r="G13">
        <v>0</v>
      </c>
      <c r="H13">
        <v>133.59</v>
      </c>
    </row>
    <row r="14" spans="1:8" x14ac:dyDescent="0.25">
      <c r="A14">
        <v>417101</v>
      </c>
      <c r="B14" t="s">
        <v>81</v>
      </c>
      <c r="C14">
        <v>39.010000000000005</v>
      </c>
      <c r="D14">
        <v>295.01</v>
      </c>
      <c r="E14">
        <v>0</v>
      </c>
      <c r="F14">
        <v>0</v>
      </c>
      <c r="G14">
        <v>0</v>
      </c>
      <c r="H14">
        <v>334.02</v>
      </c>
    </row>
    <row r="15" spans="1:8" x14ac:dyDescent="0.25">
      <c r="A15">
        <v>543896</v>
      </c>
      <c r="B15" t="s">
        <v>79</v>
      </c>
      <c r="C15">
        <v>0</v>
      </c>
      <c r="D15">
        <v>133.59</v>
      </c>
      <c r="E15">
        <v>0</v>
      </c>
      <c r="F15">
        <v>0</v>
      </c>
      <c r="G15">
        <v>0</v>
      </c>
      <c r="H15">
        <v>133.59</v>
      </c>
    </row>
    <row r="16" spans="1:8" x14ac:dyDescent="0.25">
      <c r="A16">
        <v>544254</v>
      </c>
      <c r="B16" t="s">
        <v>94</v>
      </c>
      <c r="C16">
        <v>15.2</v>
      </c>
      <c r="D16">
        <v>297.57</v>
      </c>
      <c r="E16">
        <v>0</v>
      </c>
      <c r="F16">
        <v>0</v>
      </c>
      <c r="G16">
        <v>0</v>
      </c>
      <c r="H16">
        <v>312.77</v>
      </c>
    </row>
    <row r="17" spans="1:8" x14ac:dyDescent="0.25">
      <c r="A17">
        <v>585323</v>
      </c>
      <c r="B17" t="s">
        <v>82</v>
      </c>
      <c r="C17">
        <v>21.5</v>
      </c>
      <c r="D17">
        <v>141.39000000000001</v>
      </c>
      <c r="E17">
        <v>0</v>
      </c>
      <c r="F17">
        <v>0</v>
      </c>
      <c r="G17">
        <v>0</v>
      </c>
      <c r="H17">
        <v>162.89000000000001</v>
      </c>
    </row>
    <row r="18" spans="1:8" x14ac:dyDescent="0.25">
      <c r="A18">
        <v>605918</v>
      </c>
      <c r="B18" t="s">
        <v>83</v>
      </c>
      <c r="C18">
        <v>0</v>
      </c>
      <c r="D18">
        <v>-163.16</v>
      </c>
      <c r="E18">
        <v>0</v>
      </c>
      <c r="F18">
        <v>0</v>
      </c>
      <c r="G18">
        <v>0</v>
      </c>
      <c r="H18">
        <v>-163.16</v>
      </c>
    </row>
    <row r="19" spans="1:8" x14ac:dyDescent="0.25">
      <c r="A19">
        <v>608616</v>
      </c>
      <c r="B19" t="s">
        <v>71</v>
      </c>
      <c r="C19">
        <v>0</v>
      </c>
      <c r="D19">
        <v>408.43</v>
      </c>
      <c r="E19">
        <v>0</v>
      </c>
      <c r="F19">
        <v>0</v>
      </c>
      <c r="G19">
        <v>0</v>
      </c>
      <c r="H19">
        <v>408.43</v>
      </c>
    </row>
    <row r="20" spans="1:8" x14ac:dyDescent="0.25">
      <c r="A20">
        <v>624556</v>
      </c>
      <c r="B20" t="s">
        <v>87</v>
      </c>
      <c r="C20">
        <v>0</v>
      </c>
      <c r="D20">
        <v>-77.569999999999993</v>
      </c>
      <c r="E20">
        <v>0</v>
      </c>
      <c r="F20">
        <v>0</v>
      </c>
      <c r="G20">
        <v>0</v>
      </c>
      <c r="H20">
        <v>-77.569999999999993</v>
      </c>
    </row>
    <row r="21" spans="1:8" x14ac:dyDescent="0.25">
      <c r="A21">
        <v>625895</v>
      </c>
      <c r="B21" t="s">
        <v>97</v>
      </c>
      <c r="C21">
        <v>0</v>
      </c>
      <c r="D21">
        <v>133.59</v>
      </c>
      <c r="E21">
        <v>0</v>
      </c>
      <c r="F21">
        <v>0</v>
      </c>
      <c r="G21">
        <v>0</v>
      </c>
      <c r="H21">
        <v>133.59</v>
      </c>
    </row>
    <row r="22" spans="1:8" x14ac:dyDescent="0.25">
      <c r="A22">
        <v>629617</v>
      </c>
      <c r="B22" t="s">
        <v>196</v>
      </c>
      <c r="C22">
        <v>0</v>
      </c>
      <c r="D22">
        <v>1.86</v>
      </c>
      <c r="E22">
        <v>0</v>
      </c>
      <c r="F22">
        <v>0</v>
      </c>
      <c r="G22">
        <v>0</v>
      </c>
      <c r="H22">
        <v>1.86</v>
      </c>
    </row>
    <row r="23" spans="1:8" x14ac:dyDescent="0.25">
      <c r="A23">
        <v>665825</v>
      </c>
      <c r="B23" t="s">
        <v>107</v>
      </c>
      <c r="C23">
        <v>0</v>
      </c>
      <c r="D23">
        <v>133.59</v>
      </c>
      <c r="E23">
        <v>0</v>
      </c>
      <c r="F23">
        <v>0</v>
      </c>
      <c r="G23">
        <v>0</v>
      </c>
      <c r="H23">
        <v>133.59</v>
      </c>
    </row>
    <row r="24" spans="1:8" x14ac:dyDescent="0.25">
      <c r="A24">
        <v>673390</v>
      </c>
      <c r="B24" t="s">
        <v>197</v>
      </c>
      <c r="C24">
        <v>0</v>
      </c>
      <c r="D24">
        <v>88.47</v>
      </c>
      <c r="E24">
        <v>0</v>
      </c>
      <c r="F24">
        <v>0</v>
      </c>
      <c r="G24">
        <v>0</v>
      </c>
      <c r="H24">
        <v>88.47</v>
      </c>
    </row>
    <row r="25" spans="1:8" x14ac:dyDescent="0.25">
      <c r="A25">
        <v>682471</v>
      </c>
      <c r="B25" t="s">
        <v>324</v>
      </c>
      <c r="C25">
        <v>0</v>
      </c>
      <c r="D25">
        <v>356.07</v>
      </c>
      <c r="E25">
        <v>0</v>
      </c>
      <c r="F25">
        <v>0</v>
      </c>
      <c r="G25">
        <v>-229.83</v>
      </c>
      <c r="H25">
        <v>126.24</v>
      </c>
    </row>
    <row r="26" spans="1:8" x14ac:dyDescent="0.25">
      <c r="A26">
        <v>703871</v>
      </c>
      <c r="B26" t="s">
        <v>89</v>
      </c>
      <c r="C26">
        <v>0</v>
      </c>
      <c r="D26">
        <v>126.66</v>
      </c>
      <c r="E26">
        <v>0</v>
      </c>
      <c r="F26">
        <v>0</v>
      </c>
      <c r="G26">
        <v>0</v>
      </c>
      <c r="H26">
        <v>126.66</v>
      </c>
    </row>
    <row r="27" spans="1:8" x14ac:dyDescent="0.25">
      <c r="A27">
        <v>720082</v>
      </c>
      <c r="B27" t="s">
        <v>109</v>
      </c>
      <c r="C27">
        <v>0</v>
      </c>
      <c r="D27">
        <v>4.68</v>
      </c>
      <c r="E27">
        <v>0</v>
      </c>
      <c r="F27">
        <v>0</v>
      </c>
      <c r="G27">
        <v>0</v>
      </c>
      <c r="H27">
        <v>4.68</v>
      </c>
    </row>
    <row r="28" spans="1:8" x14ac:dyDescent="0.25">
      <c r="A28">
        <v>727391</v>
      </c>
      <c r="B28" t="s">
        <v>198</v>
      </c>
      <c r="C28">
        <v>0</v>
      </c>
      <c r="D28">
        <v>5.13</v>
      </c>
      <c r="E28">
        <v>0</v>
      </c>
      <c r="F28">
        <v>0</v>
      </c>
      <c r="G28">
        <v>0</v>
      </c>
      <c r="H28">
        <v>5.13</v>
      </c>
    </row>
    <row r="29" spans="1:8" x14ac:dyDescent="0.25">
      <c r="A29">
        <v>755828</v>
      </c>
      <c r="B29" t="s">
        <v>80</v>
      </c>
      <c r="C29">
        <v>51.59</v>
      </c>
      <c r="D29">
        <v>133.59</v>
      </c>
      <c r="E29">
        <v>0</v>
      </c>
      <c r="F29">
        <v>0</v>
      </c>
      <c r="G29">
        <v>0</v>
      </c>
      <c r="H29">
        <v>185.18</v>
      </c>
    </row>
    <row r="30" spans="1:8" x14ac:dyDescent="0.25">
      <c r="A30">
        <v>760776</v>
      </c>
      <c r="B30" t="s">
        <v>85</v>
      </c>
      <c r="C30">
        <v>0</v>
      </c>
      <c r="D30">
        <v>1157.6399999999999</v>
      </c>
      <c r="E30">
        <v>0</v>
      </c>
      <c r="F30">
        <v>0</v>
      </c>
      <c r="G30">
        <v>-4.1399999999999997</v>
      </c>
      <c r="H30">
        <v>1153.5</v>
      </c>
    </row>
    <row r="31" spans="1:8" x14ac:dyDescent="0.25">
      <c r="A31">
        <v>761453</v>
      </c>
      <c r="B31" t="s">
        <v>77</v>
      </c>
      <c r="C31">
        <v>0</v>
      </c>
      <c r="D31">
        <v>281.73</v>
      </c>
      <c r="E31">
        <v>0</v>
      </c>
      <c r="F31">
        <v>0</v>
      </c>
      <c r="G31">
        <v>0</v>
      </c>
      <c r="H31">
        <v>281.73</v>
      </c>
    </row>
    <row r="32" spans="1:8" x14ac:dyDescent="0.25">
      <c r="A32">
        <v>819500</v>
      </c>
      <c r="B32" t="s">
        <v>114</v>
      </c>
      <c r="C32">
        <v>19.09</v>
      </c>
      <c r="D32">
        <v>181.28</v>
      </c>
      <c r="E32">
        <v>0</v>
      </c>
      <c r="F32">
        <v>0</v>
      </c>
      <c r="G32">
        <v>0</v>
      </c>
      <c r="H32">
        <v>200.37</v>
      </c>
    </row>
    <row r="33" spans="1:8" x14ac:dyDescent="0.25">
      <c r="A33">
        <v>823392</v>
      </c>
      <c r="B33" t="s">
        <v>216</v>
      </c>
      <c r="C33">
        <v>3.7699999999999996</v>
      </c>
      <c r="D33">
        <v>770.31</v>
      </c>
      <c r="E33">
        <v>0</v>
      </c>
      <c r="F33">
        <v>0</v>
      </c>
      <c r="G33">
        <v>-33.75</v>
      </c>
      <c r="H33">
        <v>740.32999999999993</v>
      </c>
    </row>
    <row r="34" spans="1:8" x14ac:dyDescent="0.25">
      <c r="A34">
        <v>843259</v>
      </c>
      <c r="B34" t="s">
        <v>104</v>
      </c>
      <c r="C34">
        <v>0</v>
      </c>
      <c r="D34">
        <v>430.48</v>
      </c>
      <c r="E34">
        <v>0</v>
      </c>
      <c r="F34">
        <v>0</v>
      </c>
      <c r="G34">
        <v>0</v>
      </c>
      <c r="H34">
        <v>430.48</v>
      </c>
    </row>
    <row r="35" spans="1:8" x14ac:dyDescent="0.25">
      <c r="A35">
        <v>856243</v>
      </c>
      <c r="B35" t="s">
        <v>325</v>
      </c>
      <c r="C35">
        <v>0</v>
      </c>
      <c r="D35">
        <v>163.56</v>
      </c>
      <c r="E35">
        <v>0</v>
      </c>
      <c r="F35">
        <v>0</v>
      </c>
      <c r="G35">
        <v>0</v>
      </c>
      <c r="H35">
        <v>163.56</v>
      </c>
    </row>
    <row r="36" spans="1:8" x14ac:dyDescent="0.25">
      <c r="A36">
        <v>936066</v>
      </c>
      <c r="B36" t="s">
        <v>93</v>
      </c>
      <c r="C36">
        <v>0</v>
      </c>
      <c r="D36">
        <v>295.01</v>
      </c>
      <c r="E36">
        <v>0</v>
      </c>
      <c r="F36">
        <v>0</v>
      </c>
      <c r="G36">
        <v>0</v>
      </c>
      <c r="H36">
        <v>295.01</v>
      </c>
    </row>
    <row r="37" spans="1:8" x14ac:dyDescent="0.25">
      <c r="A37">
        <v>994187</v>
      </c>
      <c r="B37" t="s">
        <v>100</v>
      </c>
      <c r="C37">
        <v>0</v>
      </c>
      <c r="D37">
        <v>125.55</v>
      </c>
      <c r="E37">
        <v>0</v>
      </c>
      <c r="F37">
        <v>0</v>
      </c>
      <c r="G37">
        <v>0</v>
      </c>
      <c r="H37">
        <v>125.55</v>
      </c>
    </row>
    <row r="38" spans="1:8" x14ac:dyDescent="0.25">
      <c r="A38">
        <v>994981</v>
      </c>
      <c r="B38" t="s">
        <v>123</v>
      </c>
      <c r="C38">
        <v>0</v>
      </c>
      <c r="D38">
        <v>138.27000000000001</v>
      </c>
      <c r="E38">
        <v>0</v>
      </c>
      <c r="F38">
        <v>0</v>
      </c>
      <c r="G38">
        <v>0</v>
      </c>
      <c r="H38">
        <v>138.27000000000001</v>
      </c>
    </row>
    <row r="39" spans="1:8" x14ac:dyDescent="0.25">
      <c r="A39" t="s">
        <v>199</v>
      </c>
      <c r="C39">
        <v>513.79999999999995</v>
      </c>
      <c r="D39">
        <v>8838.44</v>
      </c>
      <c r="E39">
        <v>0</v>
      </c>
      <c r="F39">
        <v>0</v>
      </c>
      <c r="G39">
        <v>-267.72000000000003</v>
      </c>
      <c r="H39">
        <v>9084.5200000000023</v>
      </c>
    </row>
  </sheetData>
  <conditionalFormatting sqref="A1:A1048576">
    <cfRule type="duplicateValues" dxfId="4" priority="1"/>
  </conditionalFormatting>
  <pageMargins left="0.7" right="0.7" top="0.75" bottom="0.75" header="0.3" footer="0.3"/>
  <headerFooter>
    <oddFooter>&amp;C_x000D_&amp;1#&amp;"Calibri"&amp;10&amp;K000000 CONTROLLED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Summary</vt:lpstr>
      <vt:lpstr>Information</vt:lpstr>
      <vt:lpstr>Usage</vt:lpstr>
      <vt:lpstr>Regular Charges</vt:lpstr>
      <vt:lpstr>One-offs</vt:lpstr>
      <vt:lpstr>Adjustments</vt:lpstr>
      <vt:lpstr>Discounts</vt:lpstr>
      <vt:lpstr>Information Lookup</vt:lpstr>
      <vt:lpstr>Charge Lookup</vt:lpstr>
      <vt:lpstr>Usage Data</vt:lpstr>
      <vt:lpstr>Regular charges data</vt:lpstr>
      <vt:lpstr>One-offs data</vt:lpstr>
      <vt:lpstr>Adjustments data</vt:lpstr>
      <vt:lpstr>Discounts data</vt:lpstr>
      <vt:lpstr>Invoice Breakdown</vt:lpstr>
      <vt:lpstr>Charges Pivot</vt:lpstr>
      <vt:lpstr>Check</vt:lpstr>
      <vt:lpstr>Upload</vt:lpstr>
      <vt:lpstr>Note for journal</vt:lpstr>
      <vt:lpstr>Invoice</vt:lpstr>
      <vt:lpstr>School 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BT One bill 2025-26 Quarter 4</dc:title>
  <dc:creator>Derbyshire County Council</dc:creator>
  <cp:lastModifiedBy>Joshua Rice (Corporate Services and Transformation)</cp:lastModifiedBy>
  <dcterms:created xsi:type="dcterms:W3CDTF">2024-04-24T11:12:04Z</dcterms:created>
  <dcterms:modified xsi:type="dcterms:W3CDTF">2026-03-27T14:34:11Z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2024-04-24T11:12:10Z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49ea4d5f-485c-42fe-961c-b29afa7aa25c</vt:lpwstr>
  </property>
  <property fmtid="{D5CDD505-2E9C-101B-9397-08002B2CF9AE}" pid="8" name="MSIP_Label_768904da-5dbb-4716-9521-7a682c6e8720_ContentBits">
    <vt:lpwstr>2</vt:lpwstr>
  </property>
</Properties>
</file>